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uc\Desktop\"/>
    </mc:Choice>
  </mc:AlternateContent>
  <bookViews>
    <workbookView xWindow="0" yWindow="0" windowWidth="28800" windowHeight="11235" tabRatio="829"/>
  </bookViews>
  <sheets>
    <sheet name="Cover" sheetId="32" r:id="rId1"/>
    <sheet name="Version Control" sheetId="33" r:id="rId2"/>
    <sheet name="Pipe_Eq.Chal_Summary" sheetId="29" r:id="rId3"/>
    <sheet name="1.0_Pipe_RAW_Data&gt;&gt;&gt;" sheetId="5" r:id="rId4"/>
    <sheet name="1.1_RAW_Data_Orig" sheetId="6" r:id="rId5"/>
    <sheet name="1.2_RAW_Data_MatChange" sheetId="7" r:id="rId6"/>
    <sheet name="1.3_RAW_Data_Orig_MC" sheetId="8" r:id="rId7"/>
    <sheet name="1.4_RAW_Data_Rebase" sheetId="9" r:id="rId8"/>
    <sheet name="1.5_RAW_Data_MR" sheetId="10" r:id="rId9"/>
    <sheet name="2.0_Pipe_Input_Data&gt;&gt;&gt;" sheetId="11" r:id="rId10"/>
    <sheet name="2.1_Input_Data_Orig" sheetId="12" r:id="rId11"/>
    <sheet name="2.2_Input_Data_MatChange" sheetId="13" r:id="rId12"/>
    <sheet name="2.3_Input_Data_Orig_MC" sheetId="14" r:id="rId13"/>
    <sheet name="2.4_Input_Data_Rebase" sheetId="15" r:id="rId14"/>
    <sheet name="2.5_Input_Data_MR" sheetId="16" r:id="rId15"/>
    <sheet name="3.0_Pipe_Check_1_Volume&gt;&gt;&gt;" sheetId="19" r:id="rId16"/>
    <sheet name="3.1_Check_1_Volume_Summary" sheetId="20" r:id="rId17"/>
    <sheet name="3.2_Check_1_Volume" sheetId="21" r:id="rId18"/>
    <sheet name="4.0_Pipe_Check_2_Impact&gt;&gt;&gt;" sheetId="22" r:id="rId19"/>
    <sheet name="4.1_Check_2_Impact_Summary" sheetId="23" state="hidden" r:id="rId20"/>
    <sheet name="4.2_Check_2_Art.Risk" sheetId="24" state="hidden" r:id="rId21"/>
    <sheet name="5.0_Pipe_Check_3_PTO&gt;&gt;&gt;" sheetId="25" r:id="rId22"/>
    <sheet name="5.1_Check_3_PTO_Summary" sheetId="26" r:id="rId23"/>
    <sheet name="5.2_Check_3.1_Crit_PTO" sheetId="27" r:id="rId24"/>
    <sheet name="5.3_Check_3.2_AH_PTO" sheetId="28" r:id="rId25"/>
    <sheet name="0.1_Coefficients" sheetId="17" state="hidden" r:id="rId26"/>
    <sheet name="0.2_MR_Weighting" sheetId="18" r:id="rId27"/>
  </sheets>
  <externalReferences>
    <externalReference r:id="rId28"/>
    <externalReference r:id="rId29"/>
    <externalReference r:id="rId3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_xlnm.Print_Area" localSheetId="0">Cover!$A$2:$G$38</definedName>
    <definedName name="_xlnm.Print_Titles" localSheetId="0">Cover!$2:$4</definedName>
    <definedName name="RiskAfterRecalcMacro" hidden="1">"Simulation"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APsysID" hidden="1">"708C5W7SBKP804JT78WJ0JNKI"</definedName>
    <definedName name="SAPwbID" hidden="1">"ARS"</definedName>
    <definedName name="WDA_Dis">'[1]fis-Standard Data'!$B$41</definedName>
    <definedName name="WDA_FYA">'[1]fis-Standard Data'!$B$40</definedName>
    <definedName name="WDA_LLA">'[1]fis-Standard Data'!$B$39</definedName>
    <definedName name="WDA_Plant">'[1]fis-Standard Data'!$B$38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9" l="1"/>
  <c r="P16" i="29"/>
  <c r="P17" i="29"/>
  <c r="BA89" i="6" l="1"/>
  <c r="AZ89" i="6"/>
  <c r="AY89" i="6"/>
  <c r="AX89" i="6"/>
  <c r="AW89" i="6"/>
  <c r="AV89" i="6"/>
  <c r="AT89" i="6"/>
  <c r="AS89" i="6"/>
  <c r="AR89" i="6"/>
  <c r="AQ89" i="6"/>
  <c r="AP89" i="6"/>
  <c r="AO89" i="6"/>
  <c r="AM89" i="6"/>
  <c r="AL89" i="6"/>
  <c r="AK89" i="6"/>
  <c r="AJ89" i="6"/>
  <c r="AI89" i="6"/>
  <c r="AH89" i="6"/>
  <c r="AF89" i="6"/>
  <c r="AE89" i="6"/>
  <c r="AD89" i="6"/>
  <c r="AC89" i="6"/>
  <c r="AB89" i="6"/>
  <c r="AA89" i="6"/>
  <c r="Y89" i="6"/>
  <c r="X89" i="6"/>
  <c r="W89" i="6"/>
  <c r="V89" i="6"/>
  <c r="U89" i="6"/>
  <c r="T89" i="6"/>
  <c r="R89" i="6"/>
  <c r="Q89" i="6"/>
  <c r="P89" i="6"/>
  <c r="O89" i="6"/>
  <c r="N89" i="6"/>
  <c r="M89" i="6"/>
  <c r="K89" i="6"/>
  <c r="J89" i="6"/>
  <c r="I89" i="6"/>
  <c r="H89" i="6"/>
  <c r="G89" i="6"/>
  <c r="F89" i="6"/>
  <c r="BA88" i="6"/>
  <c r="AZ88" i="6"/>
  <c r="AY88" i="6"/>
  <c r="AX88" i="6"/>
  <c r="AW88" i="6"/>
  <c r="AV88" i="6"/>
  <c r="AT88" i="6"/>
  <c r="AS88" i="6"/>
  <c r="AR88" i="6"/>
  <c r="AQ88" i="6"/>
  <c r="AP88" i="6"/>
  <c r="AO88" i="6"/>
  <c r="AM88" i="6"/>
  <c r="AL88" i="6"/>
  <c r="AK88" i="6"/>
  <c r="AJ88" i="6"/>
  <c r="AI88" i="6"/>
  <c r="AH88" i="6"/>
  <c r="AF88" i="6"/>
  <c r="AE88" i="6"/>
  <c r="AD88" i="6"/>
  <c r="AC88" i="6"/>
  <c r="AB88" i="6"/>
  <c r="AA88" i="6"/>
  <c r="Y88" i="6"/>
  <c r="X88" i="6"/>
  <c r="W88" i="6"/>
  <c r="V88" i="6"/>
  <c r="U88" i="6"/>
  <c r="T88" i="6"/>
  <c r="R88" i="6"/>
  <c r="Q88" i="6"/>
  <c r="P88" i="6"/>
  <c r="O88" i="6"/>
  <c r="N88" i="6"/>
  <c r="M88" i="6"/>
  <c r="K88" i="6"/>
  <c r="J88" i="6"/>
  <c r="I88" i="6"/>
  <c r="H88" i="6"/>
  <c r="G88" i="6"/>
  <c r="F88" i="6"/>
  <c r="BA87" i="6"/>
  <c r="AZ87" i="6"/>
  <c r="AY87" i="6"/>
  <c r="AX87" i="6"/>
  <c r="AW87" i="6"/>
  <c r="AV87" i="6"/>
  <c r="AT87" i="6"/>
  <c r="AS87" i="6"/>
  <c r="AR87" i="6"/>
  <c r="AQ87" i="6"/>
  <c r="AP87" i="6"/>
  <c r="AO87" i="6"/>
  <c r="AM87" i="6"/>
  <c r="AL87" i="6"/>
  <c r="AK87" i="6"/>
  <c r="AJ87" i="6"/>
  <c r="AI87" i="6"/>
  <c r="AH87" i="6"/>
  <c r="AF87" i="6"/>
  <c r="AE87" i="6"/>
  <c r="AD87" i="6"/>
  <c r="AC87" i="6"/>
  <c r="AB87" i="6"/>
  <c r="AA87" i="6"/>
  <c r="Y87" i="6"/>
  <c r="X87" i="6"/>
  <c r="W87" i="6"/>
  <c r="V87" i="6"/>
  <c r="U87" i="6"/>
  <c r="T87" i="6"/>
  <c r="R87" i="6"/>
  <c r="Q87" i="6"/>
  <c r="P87" i="6"/>
  <c r="O87" i="6"/>
  <c r="N87" i="6"/>
  <c r="M87" i="6"/>
  <c r="K87" i="6"/>
  <c r="J87" i="6"/>
  <c r="I87" i="6"/>
  <c r="H87" i="6"/>
  <c r="G87" i="6"/>
  <c r="F87" i="6"/>
  <c r="BA86" i="6"/>
  <c r="AZ86" i="6"/>
  <c r="AY86" i="6"/>
  <c r="AX86" i="6"/>
  <c r="AW86" i="6"/>
  <c r="AV86" i="6"/>
  <c r="AT86" i="6"/>
  <c r="AS86" i="6"/>
  <c r="AR86" i="6"/>
  <c r="AQ86" i="6"/>
  <c r="AP86" i="6"/>
  <c r="AO86" i="6"/>
  <c r="AM86" i="6"/>
  <c r="AL86" i="6"/>
  <c r="AK86" i="6"/>
  <c r="AJ86" i="6"/>
  <c r="AI86" i="6"/>
  <c r="AH86" i="6"/>
  <c r="AF86" i="6"/>
  <c r="AE86" i="6"/>
  <c r="AD86" i="6"/>
  <c r="AC86" i="6"/>
  <c r="AB86" i="6"/>
  <c r="AA86" i="6"/>
  <c r="Y86" i="6"/>
  <c r="X86" i="6"/>
  <c r="W86" i="6"/>
  <c r="V86" i="6"/>
  <c r="U86" i="6"/>
  <c r="T86" i="6"/>
  <c r="R86" i="6"/>
  <c r="Q86" i="6"/>
  <c r="P86" i="6"/>
  <c r="O86" i="6"/>
  <c r="N86" i="6"/>
  <c r="M86" i="6"/>
  <c r="K86" i="6"/>
  <c r="J86" i="6"/>
  <c r="I86" i="6"/>
  <c r="H86" i="6"/>
  <c r="G86" i="6"/>
  <c r="F86" i="6"/>
  <c r="BA85" i="6"/>
  <c r="AZ85" i="6"/>
  <c r="AY85" i="6"/>
  <c r="AX85" i="6"/>
  <c r="AW85" i="6"/>
  <c r="AV85" i="6"/>
  <c r="AT85" i="6"/>
  <c r="AS85" i="6"/>
  <c r="AR85" i="6"/>
  <c r="AQ85" i="6"/>
  <c r="AP85" i="6"/>
  <c r="AO85" i="6"/>
  <c r="AM85" i="6"/>
  <c r="AL85" i="6"/>
  <c r="AK85" i="6"/>
  <c r="AJ85" i="6"/>
  <c r="AI85" i="6"/>
  <c r="AH85" i="6"/>
  <c r="AF85" i="6"/>
  <c r="AE85" i="6"/>
  <c r="AD85" i="6"/>
  <c r="AC85" i="6"/>
  <c r="AB85" i="6"/>
  <c r="AA85" i="6"/>
  <c r="Y85" i="6"/>
  <c r="X85" i="6"/>
  <c r="W85" i="6"/>
  <c r="V85" i="6"/>
  <c r="U85" i="6"/>
  <c r="T85" i="6"/>
  <c r="R85" i="6"/>
  <c r="Q85" i="6"/>
  <c r="P85" i="6"/>
  <c r="O85" i="6"/>
  <c r="N85" i="6"/>
  <c r="M85" i="6"/>
  <c r="K85" i="6"/>
  <c r="J85" i="6"/>
  <c r="I85" i="6"/>
  <c r="H85" i="6"/>
  <c r="G85" i="6"/>
  <c r="F85" i="6"/>
  <c r="BA84" i="6"/>
  <c r="AZ84" i="6"/>
  <c r="AY84" i="6"/>
  <c r="AX84" i="6"/>
  <c r="AW84" i="6"/>
  <c r="AV84" i="6"/>
  <c r="AT84" i="6"/>
  <c r="AS84" i="6"/>
  <c r="AR84" i="6"/>
  <c r="AQ84" i="6"/>
  <c r="AP84" i="6"/>
  <c r="AO84" i="6"/>
  <c r="AM84" i="6"/>
  <c r="AL84" i="6"/>
  <c r="AK84" i="6"/>
  <c r="AJ84" i="6"/>
  <c r="AI84" i="6"/>
  <c r="AH84" i="6"/>
  <c r="AF84" i="6"/>
  <c r="AE84" i="6"/>
  <c r="AD84" i="6"/>
  <c r="AC84" i="6"/>
  <c r="AB84" i="6"/>
  <c r="AA84" i="6"/>
  <c r="Y84" i="6"/>
  <c r="X84" i="6"/>
  <c r="W84" i="6"/>
  <c r="V84" i="6"/>
  <c r="U84" i="6"/>
  <c r="T84" i="6"/>
  <c r="R84" i="6"/>
  <c r="Q84" i="6"/>
  <c r="P84" i="6"/>
  <c r="O84" i="6"/>
  <c r="N84" i="6"/>
  <c r="M84" i="6"/>
  <c r="K84" i="6"/>
  <c r="J84" i="6"/>
  <c r="I84" i="6"/>
  <c r="H84" i="6"/>
  <c r="G84" i="6"/>
  <c r="F84" i="6"/>
  <c r="BA83" i="6"/>
  <c r="AZ83" i="6"/>
  <c r="AY83" i="6"/>
  <c r="AX83" i="6"/>
  <c r="AW83" i="6"/>
  <c r="AV83" i="6"/>
  <c r="AT83" i="6"/>
  <c r="AS83" i="6"/>
  <c r="AR83" i="6"/>
  <c r="AQ83" i="6"/>
  <c r="AP83" i="6"/>
  <c r="AO83" i="6"/>
  <c r="AM83" i="6"/>
  <c r="AL83" i="6"/>
  <c r="AK83" i="6"/>
  <c r="AJ83" i="6"/>
  <c r="AI83" i="6"/>
  <c r="AH83" i="6"/>
  <c r="AF83" i="6"/>
  <c r="AE83" i="6"/>
  <c r="AD83" i="6"/>
  <c r="AC83" i="6"/>
  <c r="AB83" i="6"/>
  <c r="AA83" i="6"/>
  <c r="Y83" i="6"/>
  <c r="X83" i="6"/>
  <c r="W83" i="6"/>
  <c r="V83" i="6"/>
  <c r="U83" i="6"/>
  <c r="T83" i="6"/>
  <c r="R83" i="6"/>
  <c r="Q83" i="6"/>
  <c r="P83" i="6"/>
  <c r="O83" i="6"/>
  <c r="N83" i="6"/>
  <c r="M83" i="6"/>
  <c r="K83" i="6"/>
  <c r="J83" i="6"/>
  <c r="I83" i="6"/>
  <c r="H83" i="6"/>
  <c r="G83" i="6"/>
  <c r="F83" i="6"/>
  <c r="BA82" i="6"/>
  <c r="AZ82" i="6"/>
  <c r="AY82" i="6"/>
  <c r="AX82" i="6"/>
  <c r="AW82" i="6"/>
  <c r="AV82" i="6"/>
  <c r="AT82" i="6"/>
  <c r="AS82" i="6"/>
  <c r="AR82" i="6"/>
  <c r="AQ82" i="6"/>
  <c r="AP82" i="6"/>
  <c r="AO82" i="6"/>
  <c r="AM82" i="6"/>
  <c r="AL82" i="6"/>
  <c r="AK82" i="6"/>
  <c r="AJ82" i="6"/>
  <c r="AI82" i="6"/>
  <c r="AH82" i="6"/>
  <c r="AF82" i="6"/>
  <c r="AE82" i="6"/>
  <c r="AD82" i="6"/>
  <c r="AC82" i="6"/>
  <c r="AB82" i="6"/>
  <c r="AA82" i="6"/>
  <c r="Y82" i="6"/>
  <c r="X82" i="6"/>
  <c r="W82" i="6"/>
  <c r="V82" i="6"/>
  <c r="U82" i="6"/>
  <c r="T82" i="6"/>
  <c r="R82" i="6"/>
  <c r="Q82" i="6"/>
  <c r="P82" i="6"/>
  <c r="O82" i="6"/>
  <c r="N82" i="6"/>
  <c r="M82" i="6"/>
  <c r="K82" i="6"/>
  <c r="J82" i="6"/>
  <c r="I82" i="6"/>
  <c r="H82" i="6"/>
  <c r="G82" i="6"/>
  <c r="F82" i="6"/>
  <c r="BA81" i="6"/>
  <c r="AZ81" i="6"/>
  <c r="AY81" i="6"/>
  <c r="AX81" i="6"/>
  <c r="AW81" i="6"/>
  <c r="AV81" i="6"/>
  <c r="AT81" i="6"/>
  <c r="AS81" i="6"/>
  <c r="AR81" i="6"/>
  <c r="AQ81" i="6"/>
  <c r="AP81" i="6"/>
  <c r="AO81" i="6"/>
  <c r="AM81" i="6"/>
  <c r="AL81" i="6"/>
  <c r="AK81" i="6"/>
  <c r="AJ81" i="6"/>
  <c r="AI81" i="6"/>
  <c r="AH81" i="6"/>
  <c r="AF81" i="6"/>
  <c r="AE81" i="6"/>
  <c r="AD81" i="6"/>
  <c r="AC81" i="6"/>
  <c r="AB81" i="6"/>
  <c r="AA81" i="6"/>
  <c r="Y81" i="6"/>
  <c r="X81" i="6"/>
  <c r="W81" i="6"/>
  <c r="V81" i="6"/>
  <c r="U81" i="6"/>
  <c r="T81" i="6"/>
  <c r="R81" i="6"/>
  <c r="Q81" i="6"/>
  <c r="P81" i="6"/>
  <c r="O81" i="6"/>
  <c r="N81" i="6"/>
  <c r="M81" i="6"/>
  <c r="K81" i="6"/>
  <c r="J81" i="6"/>
  <c r="I81" i="6"/>
  <c r="H81" i="6"/>
  <c r="G81" i="6"/>
  <c r="F81" i="6"/>
  <c r="BA80" i="6"/>
  <c r="AZ80" i="6"/>
  <c r="AY80" i="6"/>
  <c r="AX80" i="6"/>
  <c r="AW80" i="6"/>
  <c r="AV80" i="6"/>
  <c r="AT80" i="6"/>
  <c r="AS80" i="6"/>
  <c r="AR80" i="6"/>
  <c r="AQ80" i="6"/>
  <c r="AP80" i="6"/>
  <c r="AO80" i="6"/>
  <c r="AM80" i="6"/>
  <c r="AL80" i="6"/>
  <c r="AK80" i="6"/>
  <c r="AJ80" i="6"/>
  <c r="AI80" i="6"/>
  <c r="AH80" i="6"/>
  <c r="AF80" i="6"/>
  <c r="AE80" i="6"/>
  <c r="AD80" i="6"/>
  <c r="AC80" i="6"/>
  <c r="AB80" i="6"/>
  <c r="AA80" i="6"/>
  <c r="Y80" i="6"/>
  <c r="X80" i="6"/>
  <c r="W80" i="6"/>
  <c r="V80" i="6"/>
  <c r="U80" i="6"/>
  <c r="T80" i="6"/>
  <c r="R80" i="6"/>
  <c r="Q80" i="6"/>
  <c r="P80" i="6"/>
  <c r="O80" i="6"/>
  <c r="N80" i="6"/>
  <c r="M80" i="6"/>
  <c r="K80" i="6"/>
  <c r="J80" i="6"/>
  <c r="I80" i="6"/>
  <c r="H80" i="6"/>
  <c r="G80" i="6"/>
  <c r="F80" i="6"/>
  <c r="BA79" i="6"/>
  <c r="AZ79" i="6"/>
  <c r="AY79" i="6"/>
  <c r="AX79" i="6"/>
  <c r="AW79" i="6"/>
  <c r="AV79" i="6"/>
  <c r="AT79" i="6"/>
  <c r="AS79" i="6"/>
  <c r="AR79" i="6"/>
  <c r="AQ79" i="6"/>
  <c r="AP79" i="6"/>
  <c r="AO79" i="6"/>
  <c r="AM79" i="6"/>
  <c r="AL79" i="6"/>
  <c r="AK79" i="6"/>
  <c r="AJ79" i="6"/>
  <c r="AI79" i="6"/>
  <c r="AH79" i="6"/>
  <c r="AF79" i="6"/>
  <c r="AE79" i="6"/>
  <c r="AD79" i="6"/>
  <c r="AC79" i="6"/>
  <c r="AB79" i="6"/>
  <c r="AA79" i="6"/>
  <c r="Y79" i="6"/>
  <c r="X79" i="6"/>
  <c r="W79" i="6"/>
  <c r="V79" i="6"/>
  <c r="U79" i="6"/>
  <c r="T79" i="6"/>
  <c r="R79" i="6"/>
  <c r="Q79" i="6"/>
  <c r="P79" i="6"/>
  <c r="O79" i="6"/>
  <c r="N79" i="6"/>
  <c r="M79" i="6"/>
  <c r="K79" i="6"/>
  <c r="J79" i="6"/>
  <c r="I79" i="6"/>
  <c r="H79" i="6"/>
  <c r="G79" i="6"/>
  <c r="F79" i="6"/>
  <c r="BA78" i="6"/>
  <c r="AZ78" i="6"/>
  <c r="AY78" i="6"/>
  <c r="AX78" i="6"/>
  <c r="AW78" i="6"/>
  <c r="AV78" i="6"/>
  <c r="AT78" i="6"/>
  <c r="AS78" i="6"/>
  <c r="AR78" i="6"/>
  <c r="AQ78" i="6"/>
  <c r="AP78" i="6"/>
  <c r="AO78" i="6"/>
  <c r="AM78" i="6"/>
  <c r="AL78" i="6"/>
  <c r="AK78" i="6"/>
  <c r="AJ78" i="6"/>
  <c r="AI78" i="6"/>
  <c r="AH78" i="6"/>
  <c r="AF78" i="6"/>
  <c r="AE78" i="6"/>
  <c r="AD78" i="6"/>
  <c r="AC78" i="6"/>
  <c r="AB78" i="6"/>
  <c r="AA78" i="6"/>
  <c r="Y78" i="6"/>
  <c r="X78" i="6"/>
  <c r="W78" i="6"/>
  <c r="V78" i="6"/>
  <c r="U78" i="6"/>
  <c r="T78" i="6"/>
  <c r="R78" i="6"/>
  <c r="Q78" i="6"/>
  <c r="P78" i="6"/>
  <c r="O78" i="6"/>
  <c r="N78" i="6"/>
  <c r="M78" i="6"/>
  <c r="K78" i="6"/>
  <c r="J78" i="6"/>
  <c r="I78" i="6"/>
  <c r="H78" i="6"/>
  <c r="G78" i="6"/>
  <c r="F78" i="6"/>
  <c r="BA77" i="6"/>
  <c r="AZ77" i="6"/>
  <c r="AY77" i="6"/>
  <c r="AX77" i="6"/>
  <c r="AW77" i="6"/>
  <c r="AV77" i="6"/>
  <c r="AT77" i="6"/>
  <c r="AS77" i="6"/>
  <c r="AR77" i="6"/>
  <c r="AQ77" i="6"/>
  <c r="AP77" i="6"/>
  <c r="AO77" i="6"/>
  <c r="AM77" i="6"/>
  <c r="AL77" i="6"/>
  <c r="AK77" i="6"/>
  <c r="AJ77" i="6"/>
  <c r="AI77" i="6"/>
  <c r="AH77" i="6"/>
  <c r="AF77" i="6"/>
  <c r="AE77" i="6"/>
  <c r="AD77" i="6"/>
  <c r="AC77" i="6"/>
  <c r="AB77" i="6"/>
  <c r="AA77" i="6"/>
  <c r="Y77" i="6"/>
  <c r="X77" i="6"/>
  <c r="W77" i="6"/>
  <c r="V77" i="6"/>
  <c r="U77" i="6"/>
  <c r="T77" i="6"/>
  <c r="R77" i="6"/>
  <c r="Q77" i="6"/>
  <c r="P77" i="6"/>
  <c r="O77" i="6"/>
  <c r="N77" i="6"/>
  <c r="M77" i="6"/>
  <c r="K77" i="6"/>
  <c r="J77" i="6"/>
  <c r="I77" i="6"/>
  <c r="H77" i="6"/>
  <c r="G77" i="6"/>
  <c r="F77" i="6"/>
  <c r="BA76" i="6"/>
  <c r="AZ76" i="6"/>
  <c r="AY76" i="6"/>
  <c r="AX76" i="6"/>
  <c r="AW76" i="6"/>
  <c r="AV76" i="6"/>
  <c r="AT76" i="6"/>
  <c r="AS76" i="6"/>
  <c r="AR76" i="6"/>
  <c r="AQ76" i="6"/>
  <c r="AP76" i="6"/>
  <c r="AO76" i="6"/>
  <c r="AM76" i="6"/>
  <c r="AL76" i="6"/>
  <c r="AK76" i="6"/>
  <c r="AJ76" i="6"/>
  <c r="AI76" i="6"/>
  <c r="AH76" i="6"/>
  <c r="AF76" i="6"/>
  <c r="AE76" i="6"/>
  <c r="AD76" i="6"/>
  <c r="AC76" i="6"/>
  <c r="AB76" i="6"/>
  <c r="AA76" i="6"/>
  <c r="Y76" i="6"/>
  <c r="X76" i="6"/>
  <c r="W76" i="6"/>
  <c r="V76" i="6"/>
  <c r="U76" i="6"/>
  <c r="T76" i="6"/>
  <c r="R76" i="6"/>
  <c r="Q76" i="6"/>
  <c r="P76" i="6"/>
  <c r="O76" i="6"/>
  <c r="N76" i="6"/>
  <c r="M76" i="6"/>
  <c r="K76" i="6"/>
  <c r="J76" i="6"/>
  <c r="I76" i="6"/>
  <c r="H76" i="6"/>
  <c r="G76" i="6"/>
  <c r="F76" i="6"/>
  <c r="BA75" i="6"/>
  <c r="AZ75" i="6"/>
  <c r="AY75" i="6"/>
  <c r="AX75" i="6"/>
  <c r="AW75" i="6"/>
  <c r="AV75" i="6"/>
  <c r="AT75" i="6"/>
  <c r="AS75" i="6"/>
  <c r="AR75" i="6"/>
  <c r="AQ75" i="6"/>
  <c r="AP75" i="6"/>
  <c r="AO75" i="6"/>
  <c r="AM75" i="6"/>
  <c r="AL75" i="6"/>
  <c r="AK75" i="6"/>
  <c r="AJ75" i="6"/>
  <c r="AI75" i="6"/>
  <c r="AH75" i="6"/>
  <c r="AF75" i="6"/>
  <c r="AE75" i="6"/>
  <c r="AD75" i="6"/>
  <c r="AC75" i="6"/>
  <c r="AB75" i="6"/>
  <c r="AA75" i="6"/>
  <c r="Y75" i="6"/>
  <c r="X75" i="6"/>
  <c r="W75" i="6"/>
  <c r="V75" i="6"/>
  <c r="U75" i="6"/>
  <c r="T75" i="6"/>
  <c r="R75" i="6"/>
  <c r="Q75" i="6"/>
  <c r="P75" i="6"/>
  <c r="O75" i="6"/>
  <c r="N75" i="6"/>
  <c r="M75" i="6"/>
  <c r="K75" i="6"/>
  <c r="J75" i="6"/>
  <c r="I75" i="6"/>
  <c r="H75" i="6"/>
  <c r="G75" i="6"/>
  <c r="F75" i="6"/>
  <c r="BA74" i="6"/>
  <c r="AZ74" i="6"/>
  <c r="AY74" i="6"/>
  <c r="AX74" i="6"/>
  <c r="AW74" i="6"/>
  <c r="AV74" i="6"/>
  <c r="AT74" i="6"/>
  <c r="AS74" i="6"/>
  <c r="AR74" i="6"/>
  <c r="AQ74" i="6"/>
  <c r="AP74" i="6"/>
  <c r="AO74" i="6"/>
  <c r="AM74" i="6"/>
  <c r="AL74" i="6"/>
  <c r="AK74" i="6"/>
  <c r="AJ74" i="6"/>
  <c r="AI74" i="6"/>
  <c r="AH74" i="6"/>
  <c r="AF74" i="6"/>
  <c r="AE74" i="6"/>
  <c r="AD74" i="6"/>
  <c r="AC74" i="6"/>
  <c r="AB74" i="6"/>
  <c r="AA74" i="6"/>
  <c r="Y74" i="6"/>
  <c r="X74" i="6"/>
  <c r="W74" i="6"/>
  <c r="V74" i="6"/>
  <c r="U74" i="6"/>
  <c r="T74" i="6"/>
  <c r="R74" i="6"/>
  <c r="Q74" i="6"/>
  <c r="P74" i="6"/>
  <c r="O74" i="6"/>
  <c r="N74" i="6"/>
  <c r="M74" i="6"/>
  <c r="K74" i="6"/>
  <c r="J74" i="6"/>
  <c r="I74" i="6"/>
  <c r="H74" i="6"/>
  <c r="G74" i="6"/>
  <c r="F74" i="6"/>
  <c r="BA73" i="6"/>
  <c r="AZ73" i="6"/>
  <c r="AY73" i="6"/>
  <c r="AX73" i="6"/>
  <c r="AW73" i="6"/>
  <c r="AV73" i="6"/>
  <c r="AT73" i="6"/>
  <c r="AS73" i="6"/>
  <c r="AR73" i="6"/>
  <c r="AQ73" i="6"/>
  <c r="AP73" i="6"/>
  <c r="AO73" i="6"/>
  <c r="AM73" i="6"/>
  <c r="AL73" i="6"/>
  <c r="AK73" i="6"/>
  <c r="AJ73" i="6"/>
  <c r="AI73" i="6"/>
  <c r="AH73" i="6"/>
  <c r="AF73" i="6"/>
  <c r="AE73" i="6"/>
  <c r="AD73" i="6"/>
  <c r="AC73" i="6"/>
  <c r="AB73" i="6"/>
  <c r="AA73" i="6"/>
  <c r="Y73" i="6"/>
  <c r="X73" i="6"/>
  <c r="W73" i="6"/>
  <c r="V73" i="6"/>
  <c r="U73" i="6"/>
  <c r="T73" i="6"/>
  <c r="R73" i="6"/>
  <c r="Q73" i="6"/>
  <c r="P73" i="6"/>
  <c r="O73" i="6"/>
  <c r="N73" i="6"/>
  <c r="M73" i="6"/>
  <c r="K73" i="6"/>
  <c r="J73" i="6"/>
  <c r="I73" i="6"/>
  <c r="H73" i="6"/>
  <c r="G73" i="6"/>
  <c r="F73" i="6"/>
  <c r="BA72" i="6"/>
  <c r="AZ72" i="6"/>
  <c r="AY72" i="6"/>
  <c r="AX72" i="6"/>
  <c r="AW72" i="6"/>
  <c r="AV72" i="6"/>
  <c r="AT72" i="6"/>
  <c r="AS72" i="6"/>
  <c r="AR72" i="6"/>
  <c r="AQ72" i="6"/>
  <c r="AP72" i="6"/>
  <c r="AO72" i="6"/>
  <c r="AM72" i="6"/>
  <c r="AL72" i="6"/>
  <c r="AK72" i="6"/>
  <c r="AJ72" i="6"/>
  <c r="AI72" i="6"/>
  <c r="AH72" i="6"/>
  <c r="AF72" i="6"/>
  <c r="AE72" i="6"/>
  <c r="AD72" i="6"/>
  <c r="AC72" i="6"/>
  <c r="AB72" i="6"/>
  <c r="AA72" i="6"/>
  <c r="Y72" i="6"/>
  <c r="X72" i="6"/>
  <c r="W72" i="6"/>
  <c r="V72" i="6"/>
  <c r="U72" i="6"/>
  <c r="T72" i="6"/>
  <c r="R72" i="6"/>
  <c r="Q72" i="6"/>
  <c r="P72" i="6"/>
  <c r="O72" i="6"/>
  <c r="N72" i="6"/>
  <c r="M72" i="6"/>
  <c r="K72" i="6"/>
  <c r="J72" i="6"/>
  <c r="I72" i="6"/>
  <c r="H72" i="6"/>
  <c r="G72" i="6"/>
  <c r="F72" i="6"/>
  <c r="BA71" i="6"/>
  <c r="AZ71" i="6"/>
  <c r="AY71" i="6"/>
  <c r="AX71" i="6"/>
  <c r="AW71" i="6"/>
  <c r="AV71" i="6"/>
  <c r="AT71" i="6"/>
  <c r="AS71" i="6"/>
  <c r="AR71" i="6"/>
  <c r="AQ71" i="6"/>
  <c r="AP71" i="6"/>
  <c r="AO71" i="6"/>
  <c r="AM71" i="6"/>
  <c r="AL71" i="6"/>
  <c r="AK71" i="6"/>
  <c r="AJ71" i="6"/>
  <c r="AI71" i="6"/>
  <c r="AH71" i="6"/>
  <c r="AF71" i="6"/>
  <c r="AE71" i="6"/>
  <c r="AD71" i="6"/>
  <c r="AC71" i="6"/>
  <c r="AB71" i="6"/>
  <c r="AA71" i="6"/>
  <c r="Y71" i="6"/>
  <c r="X71" i="6"/>
  <c r="W71" i="6"/>
  <c r="V71" i="6"/>
  <c r="U71" i="6"/>
  <c r="T71" i="6"/>
  <c r="R71" i="6"/>
  <c r="Q71" i="6"/>
  <c r="P71" i="6"/>
  <c r="O71" i="6"/>
  <c r="N71" i="6"/>
  <c r="M71" i="6"/>
  <c r="K71" i="6"/>
  <c r="J71" i="6"/>
  <c r="I71" i="6"/>
  <c r="H71" i="6"/>
  <c r="G71" i="6"/>
  <c r="F71" i="6"/>
  <c r="BA70" i="6"/>
  <c r="AZ70" i="6"/>
  <c r="AY70" i="6"/>
  <c r="AX70" i="6"/>
  <c r="AW70" i="6"/>
  <c r="AV70" i="6"/>
  <c r="AT70" i="6"/>
  <c r="AS70" i="6"/>
  <c r="AR70" i="6"/>
  <c r="AQ70" i="6"/>
  <c r="AP70" i="6"/>
  <c r="AO70" i="6"/>
  <c r="AM70" i="6"/>
  <c r="AL70" i="6"/>
  <c r="AK70" i="6"/>
  <c r="AJ70" i="6"/>
  <c r="AI70" i="6"/>
  <c r="AH70" i="6"/>
  <c r="AF70" i="6"/>
  <c r="AE70" i="6"/>
  <c r="AD70" i="6"/>
  <c r="AC70" i="6"/>
  <c r="AB70" i="6"/>
  <c r="AA70" i="6"/>
  <c r="Y70" i="6"/>
  <c r="X70" i="6"/>
  <c r="W70" i="6"/>
  <c r="V70" i="6"/>
  <c r="U70" i="6"/>
  <c r="T70" i="6"/>
  <c r="R70" i="6"/>
  <c r="Q70" i="6"/>
  <c r="P70" i="6"/>
  <c r="O70" i="6"/>
  <c r="N70" i="6"/>
  <c r="M70" i="6"/>
  <c r="K70" i="6"/>
  <c r="J70" i="6"/>
  <c r="I70" i="6"/>
  <c r="H70" i="6"/>
  <c r="G70" i="6"/>
  <c r="F70" i="6"/>
  <c r="BA69" i="6"/>
  <c r="AZ69" i="6"/>
  <c r="AY69" i="6"/>
  <c r="AX69" i="6"/>
  <c r="AW69" i="6"/>
  <c r="AV69" i="6"/>
  <c r="AT69" i="6"/>
  <c r="AS69" i="6"/>
  <c r="AR69" i="6"/>
  <c r="AQ69" i="6"/>
  <c r="AP69" i="6"/>
  <c r="AO69" i="6"/>
  <c r="AM69" i="6"/>
  <c r="AL69" i="6"/>
  <c r="AK69" i="6"/>
  <c r="AJ69" i="6"/>
  <c r="AI69" i="6"/>
  <c r="AH69" i="6"/>
  <c r="AF69" i="6"/>
  <c r="AE69" i="6"/>
  <c r="AD69" i="6"/>
  <c r="AC69" i="6"/>
  <c r="AB69" i="6"/>
  <c r="AA69" i="6"/>
  <c r="Y69" i="6"/>
  <c r="X69" i="6"/>
  <c r="W69" i="6"/>
  <c r="V69" i="6"/>
  <c r="U69" i="6"/>
  <c r="T69" i="6"/>
  <c r="R69" i="6"/>
  <c r="Q69" i="6"/>
  <c r="P69" i="6"/>
  <c r="O69" i="6"/>
  <c r="N69" i="6"/>
  <c r="M69" i="6"/>
  <c r="K69" i="6"/>
  <c r="J69" i="6"/>
  <c r="I69" i="6"/>
  <c r="H69" i="6"/>
  <c r="G69" i="6"/>
  <c r="F69" i="6"/>
  <c r="BA68" i="6"/>
  <c r="AZ68" i="6"/>
  <c r="AY68" i="6"/>
  <c r="AX68" i="6"/>
  <c r="AW68" i="6"/>
  <c r="AV68" i="6"/>
  <c r="AT68" i="6"/>
  <c r="AS68" i="6"/>
  <c r="AR68" i="6"/>
  <c r="AQ68" i="6"/>
  <c r="AP68" i="6"/>
  <c r="AO68" i="6"/>
  <c r="AM68" i="6"/>
  <c r="AL68" i="6"/>
  <c r="AK68" i="6"/>
  <c r="AJ68" i="6"/>
  <c r="AI68" i="6"/>
  <c r="AH68" i="6"/>
  <c r="AF68" i="6"/>
  <c r="AE68" i="6"/>
  <c r="AD68" i="6"/>
  <c r="AC68" i="6"/>
  <c r="AB68" i="6"/>
  <c r="AA68" i="6"/>
  <c r="Y68" i="6"/>
  <c r="X68" i="6"/>
  <c r="W68" i="6"/>
  <c r="V68" i="6"/>
  <c r="U68" i="6"/>
  <c r="T68" i="6"/>
  <c r="R68" i="6"/>
  <c r="Q68" i="6"/>
  <c r="P68" i="6"/>
  <c r="O68" i="6"/>
  <c r="N68" i="6"/>
  <c r="M68" i="6"/>
  <c r="K68" i="6"/>
  <c r="J68" i="6"/>
  <c r="I68" i="6"/>
  <c r="H68" i="6"/>
  <c r="G68" i="6"/>
  <c r="F68" i="6"/>
  <c r="BA67" i="6"/>
  <c r="AZ67" i="6"/>
  <c r="AY67" i="6"/>
  <c r="AX67" i="6"/>
  <c r="AW67" i="6"/>
  <c r="AV67" i="6"/>
  <c r="AT67" i="6"/>
  <c r="AS67" i="6"/>
  <c r="AR67" i="6"/>
  <c r="AQ67" i="6"/>
  <c r="AP67" i="6"/>
  <c r="AO67" i="6"/>
  <c r="AM67" i="6"/>
  <c r="AL67" i="6"/>
  <c r="AK67" i="6"/>
  <c r="AJ67" i="6"/>
  <c r="AI67" i="6"/>
  <c r="AH67" i="6"/>
  <c r="AF67" i="6"/>
  <c r="AE67" i="6"/>
  <c r="AD67" i="6"/>
  <c r="AC67" i="6"/>
  <c r="AB67" i="6"/>
  <c r="AA67" i="6"/>
  <c r="Y67" i="6"/>
  <c r="X67" i="6"/>
  <c r="W67" i="6"/>
  <c r="V67" i="6"/>
  <c r="U67" i="6"/>
  <c r="T67" i="6"/>
  <c r="R67" i="6"/>
  <c r="Q67" i="6"/>
  <c r="P67" i="6"/>
  <c r="O67" i="6"/>
  <c r="N67" i="6"/>
  <c r="M67" i="6"/>
  <c r="K67" i="6"/>
  <c r="J67" i="6"/>
  <c r="I67" i="6"/>
  <c r="H67" i="6"/>
  <c r="G67" i="6"/>
  <c r="F67" i="6"/>
  <c r="BA66" i="6"/>
  <c r="AZ66" i="6"/>
  <c r="AY66" i="6"/>
  <c r="AX66" i="6"/>
  <c r="AW66" i="6"/>
  <c r="AV66" i="6"/>
  <c r="AT66" i="6"/>
  <c r="AS66" i="6"/>
  <c r="AR66" i="6"/>
  <c r="AQ66" i="6"/>
  <c r="AP66" i="6"/>
  <c r="AO66" i="6"/>
  <c r="AM66" i="6"/>
  <c r="AL66" i="6"/>
  <c r="AK66" i="6"/>
  <c r="AJ66" i="6"/>
  <c r="AI66" i="6"/>
  <c r="AH66" i="6"/>
  <c r="AF66" i="6"/>
  <c r="AE66" i="6"/>
  <c r="AD66" i="6"/>
  <c r="AC66" i="6"/>
  <c r="AB66" i="6"/>
  <c r="AA66" i="6"/>
  <c r="Y66" i="6"/>
  <c r="X66" i="6"/>
  <c r="W66" i="6"/>
  <c r="V66" i="6"/>
  <c r="U66" i="6"/>
  <c r="T66" i="6"/>
  <c r="R66" i="6"/>
  <c r="Q66" i="6"/>
  <c r="P66" i="6"/>
  <c r="O66" i="6"/>
  <c r="N66" i="6"/>
  <c r="M66" i="6"/>
  <c r="K66" i="6"/>
  <c r="J66" i="6"/>
  <c r="I66" i="6"/>
  <c r="H66" i="6"/>
  <c r="G66" i="6"/>
  <c r="F66" i="6"/>
  <c r="BA65" i="6"/>
  <c r="AZ65" i="6"/>
  <c r="AY65" i="6"/>
  <c r="AX65" i="6"/>
  <c r="AW65" i="6"/>
  <c r="AV65" i="6"/>
  <c r="AT65" i="6"/>
  <c r="AS65" i="6"/>
  <c r="AR65" i="6"/>
  <c r="AQ65" i="6"/>
  <c r="AP65" i="6"/>
  <c r="AO65" i="6"/>
  <c r="AM65" i="6"/>
  <c r="AL65" i="6"/>
  <c r="AK65" i="6"/>
  <c r="AJ65" i="6"/>
  <c r="AI65" i="6"/>
  <c r="AH65" i="6"/>
  <c r="AF65" i="6"/>
  <c r="AE65" i="6"/>
  <c r="AD65" i="6"/>
  <c r="AC65" i="6"/>
  <c r="AB65" i="6"/>
  <c r="AA65" i="6"/>
  <c r="Y65" i="6"/>
  <c r="X65" i="6"/>
  <c r="W65" i="6"/>
  <c r="V65" i="6"/>
  <c r="U65" i="6"/>
  <c r="T65" i="6"/>
  <c r="R65" i="6"/>
  <c r="Q65" i="6"/>
  <c r="P65" i="6"/>
  <c r="O65" i="6"/>
  <c r="N65" i="6"/>
  <c r="M65" i="6"/>
  <c r="K65" i="6"/>
  <c r="J65" i="6"/>
  <c r="I65" i="6"/>
  <c r="H65" i="6"/>
  <c r="G65" i="6"/>
  <c r="F65" i="6"/>
  <c r="BA64" i="6"/>
  <c r="AZ64" i="6"/>
  <c r="AY64" i="6"/>
  <c r="AX64" i="6"/>
  <c r="AW64" i="6"/>
  <c r="AV64" i="6"/>
  <c r="AT64" i="6"/>
  <c r="AS64" i="6"/>
  <c r="AR64" i="6"/>
  <c r="AQ64" i="6"/>
  <c r="AP64" i="6"/>
  <c r="AO64" i="6"/>
  <c r="AM64" i="6"/>
  <c r="AL64" i="6"/>
  <c r="AK64" i="6"/>
  <c r="AJ64" i="6"/>
  <c r="AI64" i="6"/>
  <c r="AH64" i="6"/>
  <c r="AF64" i="6"/>
  <c r="AE64" i="6"/>
  <c r="AD64" i="6"/>
  <c r="AC64" i="6"/>
  <c r="AB64" i="6"/>
  <c r="AA64" i="6"/>
  <c r="Y64" i="6"/>
  <c r="X64" i="6"/>
  <c r="W64" i="6"/>
  <c r="V64" i="6"/>
  <c r="U64" i="6"/>
  <c r="T64" i="6"/>
  <c r="R64" i="6"/>
  <c r="Q64" i="6"/>
  <c r="P64" i="6"/>
  <c r="O64" i="6"/>
  <c r="N64" i="6"/>
  <c r="M64" i="6"/>
  <c r="K64" i="6"/>
  <c r="J64" i="6"/>
  <c r="I64" i="6"/>
  <c r="H64" i="6"/>
  <c r="G64" i="6"/>
  <c r="F64" i="6"/>
  <c r="BA63" i="6"/>
  <c r="AZ63" i="6"/>
  <c r="AY63" i="6"/>
  <c r="AX63" i="6"/>
  <c r="AW63" i="6"/>
  <c r="AV63" i="6"/>
  <c r="AT63" i="6"/>
  <c r="AS63" i="6"/>
  <c r="AR63" i="6"/>
  <c r="AQ63" i="6"/>
  <c r="AP63" i="6"/>
  <c r="AO63" i="6"/>
  <c r="AM63" i="6"/>
  <c r="AL63" i="6"/>
  <c r="AK63" i="6"/>
  <c r="AJ63" i="6"/>
  <c r="AI63" i="6"/>
  <c r="AH63" i="6"/>
  <c r="AF63" i="6"/>
  <c r="AE63" i="6"/>
  <c r="AD63" i="6"/>
  <c r="AC63" i="6"/>
  <c r="AB63" i="6"/>
  <c r="AA63" i="6"/>
  <c r="Y63" i="6"/>
  <c r="X63" i="6"/>
  <c r="W63" i="6"/>
  <c r="V63" i="6"/>
  <c r="U63" i="6"/>
  <c r="T63" i="6"/>
  <c r="R63" i="6"/>
  <c r="Q63" i="6"/>
  <c r="P63" i="6"/>
  <c r="O63" i="6"/>
  <c r="N63" i="6"/>
  <c r="M63" i="6"/>
  <c r="K63" i="6"/>
  <c r="J63" i="6"/>
  <c r="I63" i="6"/>
  <c r="H63" i="6"/>
  <c r="G63" i="6"/>
  <c r="F63" i="6"/>
  <c r="BA62" i="6"/>
  <c r="AZ62" i="6"/>
  <c r="AY62" i="6"/>
  <c r="AX62" i="6"/>
  <c r="AW62" i="6"/>
  <c r="AV62" i="6"/>
  <c r="AT62" i="6"/>
  <c r="AS62" i="6"/>
  <c r="AR62" i="6"/>
  <c r="AQ62" i="6"/>
  <c r="AP62" i="6"/>
  <c r="AO62" i="6"/>
  <c r="AM62" i="6"/>
  <c r="AL62" i="6"/>
  <c r="AK62" i="6"/>
  <c r="AJ62" i="6"/>
  <c r="AI62" i="6"/>
  <c r="AH62" i="6"/>
  <c r="AF62" i="6"/>
  <c r="AE62" i="6"/>
  <c r="AD62" i="6"/>
  <c r="AC62" i="6"/>
  <c r="AB62" i="6"/>
  <c r="AA62" i="6"/>
  <c r="Y62" i="6"/>
  <c r="X62" i="6"/>
  <c r="W62" i="6"/>
  <c r="V62" i="6"/>
  <c r="U62" i="6"/>
  <c r="T62" i="6"/>
  <c r="R62" i="6"/>
  <c r="Q62" i="6"/>
  <c r="P62" i="6"/>
  <c r="O62" i="6"/>
  <c r="N62" i="6"/>
  <c r="M62" i="6"/>
  <c r="K62" i="6"/>
  <c r="J62" i="6"/>
  <c r="I62" i="6"/>
  <c r="H62" i="6"/>
  <c r="G62" i="6"/>
  <c r="F62" i="6"/>
  <c r="BA61" i="6"/>
  <c r="AZ61" i="6"/>
  <c r="AY61" i="6"/>
  <c r="AX61" i="6"/>
  <c r="AW61" i="6"/>
  <c r="AV61" i="6"/>
  <c r="AT61" i="6"/>
  <c r="AS61" i="6"/>
  <c r="AR61" i="6"/>
  <c r="AQ61" i="6"/>
  <c r="AP61" i="6"/>
  <c r="AO61" i="6"/>
  <c r="AM61" i="6"/>
  <c r="AL61" i="6"/>
  <c r="AK61" i="6"/>
  <c r="AJ61" i="6"/>
  <c r="AI61" i="6"/>
  <c r="AH61" i="6"/>
  <c r="AF61" i="6"/>
  <c r="AE61" i="6"/>
  <c r="AD61" i="6"/>
  <c r="AC61" i="6"/>
  <c r="AB61" i="6"/>
  <c r="AA61" i="6"/>
  <c r="Y61" i="6"/>
  <c r="X61" i="6"/>
  <c r="W61" i="6"/>
  <c r="V61" i="6"/>
  <c r="U61" i="6"/>
  <c r="T61" i="6"/>
  <c r="R61" i="6"/>
  <c r="Q61" i="6"/>
  <c r="P61" i="6"/>
  <c r="O61" i="6"/>
  <c r="N61" i="6"/>
  <c r="M61" i="6"/>
  <c r="K61" i="6"/>
  <c r="J61" i="6"/>
  <c r="I61" i="6"/>
  <c r="H61" i="6"/>
  <c r="G61" i="6"/>
  <c r="F61" i="6"/>
  <c r="BA60" i="6"/>
  <c r="AZ60" i="6"/>
  <c r="AY60" i="6"/>
  <c r="AX60" i="6"/>
  <c r="AW60" i="6"/>
  <c r="AV60" i="6"/>
  <c r="AT60" i="6"/>
  <c r="AS60" i="6"/>
  <c r="AR60" i="6"/>
  <c r="AQ60" i="6"/>
  <c r="AP60" i="6"/>
  <c r="AO60" i="6"/>
  <c r="AM60" i="6"/>
  <c r="AL60" i="6"/>
  <c r="AK60" i="6"/>
  <c r="AJ60" i="6"/>
  <c r="AI60" i="6"/>
  <c r="AH60" i="6"/>
  <c r="AF60" i="6"/>
  <c r="AE60" i="6"/>
  <c r="AD60" i="6"/>
  <c r="AC60" i="6"/>
  <c r="AB60" i="6"/>
  <c r="AA60" i="6"/>
  <c r="Y60" i="6"/>
  <c r="X60" i="6"/>
  <c r="W60" i="6"/>
  <c r="V60" i="6"/>
  <c r="U60" i="6"/>
  <c r="T60" i="6"/>
  <c r="R60" i="6"/>
  <c r="Q60" i="6"/>
  <c r="P60" i="6"/>
  <c r="O60" i="6"/>
  <c r="N60" i="6"/>
  <c r="M60" i="6"/>
  <c r="K60" i="6"/>
  <c r="J60" i="6"/>
  <c r="I60" i="6"/>
  <c r="H60" i="6"/>
  <c r="G60" i="6"/>
  <c r="F60" i="6"/>
  <c r="BA59" i="6"/>
  <c r="AZ59" i="6"/>
  <c r="AY59" i="6"/>
  <c r="AX59" i="6"/>
  <c r="AW59" i="6"/>
  <c r="AV59" i="6"/>
  <c r="AT59" i="6"/>
  <c r="AS59" i="6"/>
  <c r="AR59" i="6"/>
  <c r="AQ59" i="6"/>
  <c r="AP59" i="6"/>
  <c r="AO59" i="6"/>
  <c r="AM59" i="6"/>
  <c r="AL59" i="6"/>
  <c r="AK59" i="6"/>
  <c r="AJ59" i="6"/>
  <c r="AI59" i="6"/>
  <c r="AH59" i="6"/>
  <c r="AF59" i="6"/>
  <c r="AE59" i="6"/>
  <c r="AD59" i="6"/>
  <c r="AC59" i="6"/>
  <c r="AB59" i="6"/>
  <c r="AA59" i="6"/>
  <c r="Y59" i="6"/>
  <c r="X59" i="6"/>
  <c r="W59" i="6"/>
  <c r="V59" i="6"/>
  <c r="U59" i="6"/>
  <c r="T59" i="6"/>
  <c r="R59" i="6"/>
  <c r="Q59" i="6"/>
  <c r="P59" i="6"/>
  <c r="O59" i="6"/>
  <c r="N59" i="6"/>
  <c r="M59" i="6"/>
  <c r="K59" i="6"/>
  <c r="J59" i="6"/>
  <c r="I59" i="6"/>
  <c r="H59" i="6"/>
  <c r="G59" i="6"/>
  <c r="F59" i="6"/>
  <c r="BA58" i="6"/>
  <c r="AZ58" i="6"/>
  <c r="AY58" i="6"/>
  <c r="AX58" i="6"/>
  <c r="AW58" i="6"/>
  <c r="AV58" i="6"/>
  <c r="AT58" i="6"/>
  <c r="AS58" i="6"/>
  <c r="AR58" i="6"/>
  <c r="AQ58" i="6"/>
  <c r="AP58" i="6"/>
  <c r="AO58" i="6"/>
  <c r="AM58" i="6"/>
  <c r="AL58" i="6"/>
  <c r="AK58" i="6"/>
  <c r="AJ58" i="6"/>
  <c r="AI58" i="6"/>
  <c r="AH58" i="6"/>
  <c r="AF58" i="6"/>
  <c r="AE58" i="6"/>
  <c r="AD58" i="6"/>
  <c r="AC58" i="6"/>
  <c r="AB58" i="6"/>
  <c r="AA58" i="6"/>
  <c r="Y58" i="6"/>
  <c r="X58" i="6"/>
  <c r="W58" i="6"/>
  <c r="V58" i="6"/>
  <c r="U58" i="6"/>
  <c r="T58" i="6"/>
  <c r="R58" i="6"/>
  <c r="Q58" i="6"/>
  <c r="P58" i="6"/>
  <c r="O58" i="6"/>
  <c r="N58" i="6"/>
  <c r="M58" i="6"/>
  <c r="K58" i="6"/>
  <c r="J58" i="6"/>
  <c r="I58" i="6"/>
  <c r="H58" i="6"/>
  <c r="G58" i="6"/>
  <c r="F58" i="6"/>
  <c r="BA57" i="6"/>
  <c r="AZ57" i="6"/>
  <c r="AY57" i="6"/>
  <c r="AX57" i="6"/>
  <c r="AW57" i="6"/>
  <c r="AV57" i="6"/>
  <c r="AT57" i="6"/>
  <c r="AS57" i="6"/>
  <c r="AR57" i="6"/>
  <c r="AQ57" i="6"/>
  <c r="AP57" i="6"/>
  <c r="AO57" i="6"/>
  <c r="AM57" i="6"/>
  <c r="AL57" i="6"/>
  <c r="AK57" i="6"/>
  <c r="AJ57" i="6"/>
  <c r="AI57" i="6"/>
  <c r="AH57" i="6"/>
  <c r="AF57" i="6"/>
  <c r="AE57" i="6"/>
  <c r="AD57" i="6"/>
  <c r="AC57" i="6"/>
  <c r="AB57" i="6"/>
  <c r="AA57" i="6"/>
  <c r="Y57" i="6"/>
  <c r="X57" i="6"/>
  <c r="W57" i="6"/>
  <c r="V57" i="6"/>
  <c r="U57" i="6"/>
  <c r="T57" i="6"/>
  <c r="R57" i="6"/>
  <c r="Q57" i="6"/>
  <c r="P57" i="6"/>
  <c r="O57" i="6"/>
  <c r="N57" i="6"/>
  <c r="M57" i="6"/>
  <c r="K57" i="6"/>
  <c r="J57" i="6"/>
  <c r="I57" i="6"/>
  <c r="H57" i="6"/>
  <c r="G57" i="6"/>
  <c r="F57" i="6"/>
  <c r="BA56" i="6"/>
  <c r="AZ56" i="6"/>
  <c r="AY56" i="6"/>
  <c r="AX56" i="6"/>
  <c r="AW56" i="6"/>
  <c r="AV56" i="6"/>
  <c r="AT56" i="6"/>
  <c r="AS56" i="6"/>
  <c r="AR56" i="6"/>
  <c r="AQ56" i="6"/>
  <c r="AP56" i="6"/>
  <c r="AO56" i="6"/>
  <c r="AM56" i="6"/>
  <c r="AL56" i="6"/>
  <c r="AK56" i="6"/>
  <c r="AJ56" i="6"/>
  <c r="AI56" i="6"/>
  <c r="AH56" i="6"/>
  <c r="AF56" i="6"/>
  <c r="AE56" i="6"/>
  <c r="AD56" i="6"/>
  <c r="AC56" i="6"/>
  <c r="AB56" i="6"/>
  <c r="AA56" i="6"/>
  <c r="Y56" i="6"/>
  <c r="X56" i="6"/>
  <c r="W56" i="6"/>
  <c r="V56" i="6"/>
  <c r="U56" i="6"/>
  <c r="T56" i="6"/>
  <c r="R56" i="6"/>
  <c r="Q56" i="6"/>
  <c r="P56" i="6"/>
  <c r="O56" i="6"/>
  <c r="N56" i="6"/>
  <c r="M56" i="6"/>
  <c r="K56" i="6"/>
  <c r="J56" i="6"/>
  <c r="I56" i="6"/>
  <c r="H56" i="6"/>
  <c r="G56" i="6"/>
  <c r="F56" i="6"/>
  <c r="BA55" i="6"/>
  <c r="AZ55" i="6"/>
  <c r="AY55" i="6"/>
  <c r="AX55" i="6"/>
  <c r="AW55" i="6"/>
  <c r="AV55" i="6"/>
  <c r="AT55" i="6"/>
  <c r="AS55" i="6"/>
  <c r="AR55" i="6"/>
  <c r="AQ55" i="6"/>
  <c r="AP55" i="6"/>
  <c r="AO55" i="6"/>
  <c r="AM55" i="6"/>
  <c r="AL55" i="6"/>
  <c r="AK55" i="6"/>
  <c r="AJ55" i="6"/>
  <c r="AI55" i="6"/>
  <c r="AH55" i="6"/>
  <c r="AF55" i="6"/>
  <c r="AE55" i="6"/>
  <c r="AD55" i="6"/>
  <c r="AC55" i="6"/>
  <c r="AB55" i="6"/>
  <c r="AA55" i="6"/>
  <c r="Y55" i="6"/>
  <c r="X55" i="6"/>
  <c r="W55" i="6"/>
  <c r="V55" i="6"/>
  <c r="U55" i="6"/>
  <c r="T55" i="6"/>
  <c r="R55" i="6"/>
  <c r="Q55" i="6"/>
  <c r="P55" i="6"/>
  <c r="O55" i="6"/>
  <c r="N55" i="6"/>
  <c r="M55" i="6"/>
  <c r="K55" i="6"/>
  <c r="J55" i="6"/>
  <c r="I55" i="6"/>
  <c r="H55" i="6"/>
  <c r="G55" i="6"/>
  <c r="F55" i="6"/>
  <c r="BA54" i="6"/>
  <c r="AZ54" i="6"/>
  <c r="AY54" i="6"/>
  <c r="AX54" i="6"/>
  <c r="AW54" i="6"/>
  <c r="AV54" i="6"/>
  <c r="AT54" i="6"/>
  <c r="AS54" i="6"/>
  <c r="AR54" i="6"/>
  <c r="AQ54" i="6"/>
  <c r="AP54" i="6"/>
  <c r="AO54" i="6"/>
  <c r="AM54" i="6"/>
  <c r="AL54" i="6"/>
  <c r="AK54" i="6"/>
  <c r="AJ54" i="6"/>
  <c r="AI54" i="6"/>
  <c r="AH54" i="6"/>
  <c r="AF54" i="6"/>
  <c r="AE54" i="6"/>
  <c r="AD54" i="6"/>
  <c r="AC54" i="6"/>
  <c r="AB54" i="6"/>
  <c r="AA54" i="6"/>
  <c r="Y54" i="6"/>
  <c r="X54" i="6"/>
  <c r="W54" i="6"/>
  <c r="V54" i="6"/>
  <c r="U54" i="6"/>
  <c r="T54" i="6"/>
  <c r="R54" i="6"/>
  <c r="Q54" i="6"/>
  <c r="P54" i="6"/>
  <c r="O54" i="6"/>
  <c r="N54" i="6"/>
  <c r="M54" i="6"/>
  <c r="K54" i="6"/>
  <c r="J54" i="6"/>
  <c r="I54" i="6"/>
  <c r="H54" i="6"/>
  <c r="G54" i="6"/>
  <c r="F54" i="6"/>
  <c r="BA53" i="6"/>
  <c r="AZ53" i="6"/>
  <c r="AY53" i="6"/>
  <c r="AX53" i="6"/>
  <c r="AW53" i="6"/>
  <c r="AV53" i="6"/>
  <c r="AT53" i="6"/>
  <c r="AS53" i="6"/>
  <c r="AR53" i="6"/>
  <c r="AQ53" i="6"/>
  <c r="AP53" i="6"/>
  <c r="AO53" i="6"/>
  <c r="AM53" i="6"/>
  <c r="AL53" i="6"/>
  <c r="AK53" i="6"/>
  <c r="AJ53" i="6"/>
  <c r="AI53" i="6"/>
  <c r="AH53" i="6"/>
  <c r="AF53" i="6"/>
  <c r="AE53" i="6"/>
  <c r="AD53" i="6"/>
  <c r="AC53" i="6"/>
  <c r="AB53" i="6"/>
  <c r="AA53" i="6"/>
  <c r="Y53" i="6"/>
  <c r="X53" i="6"/>
  <c r="W53" i="6"/>
  <c r="V53" i="6"/>
  <c r="U53" i="6"/>
  <c r="T53" i="6"/>
  <c r="R53" i="6"/>
  <c r="Q53" i="6"/>
  <c r="P53" i="6"/>
  <c r="O53" i="6"/>
  <c r="N53" i="6"/>
  <c r="M53" i="6"/>
  <c r="K53" i="6"/>
  <c r="J53" i="6"/>
  <c r="I53" i="6"/>
  <c r="H53" i="6"/>
  <c r="G53" i="6"/>
  <c r="F53" i="6"/>
  <c r="BA52" i="6"/>
  <c r="AZ52" i="6"/>
  <c r="AY52" i="6"/>
  <c r="AX52" i="6"/>
  <c r="AW52" i="6"/>
  <c r="AV52" i="6"/>
  <c r="AT52" i="6"/>
  <c r="AS52" i="6"/>
  <c r="AR52" i="6"/>
  <c r="AQ52" i="6"/>
  <c r="AP52" i="6"/>
  <c r="AO52" i="6"/>
  <c r="AM52" i="6"/>
  <c r="AL52" i="6"/>
  <c r="AK52" i="6"/>
  <c r="AJ52" i="6"/>
  <c r="AI52" i="6"/>
  <c r="AH52" i="6"/>
  <c r="AF52" i="6"/>
  <c r="AE52" i="6"/>
  <c r="AD52" i="6"/>
  <c r="AC52" i="6"/>
  <c r="AB52" i="6"/>
  <c r="AA52" i="6"/>
  <c r="Y52" i="6"/>
  <c r="X52" i="6"/>
  <c r="W52" i="6"/>
  <c r="V52" i="6"/>
  <c r="U52" i="6"/>
  <c r="T52" i="6"/>
  <c r="R52" i="6"/>
  <c r="Q52" i="6"/>
  <c r="P52" i="6"/>
  <c r="O52" i="6"/>
  <c r="N52" i="6"/>
  <c r="M52" i="6"/>
  <c r="K52" i="6"/>
  <c r="J52" i="6"/>
  <c r="I52" i="6"/>
  <c r="H52" i="6"/>
  <c r="G52" i="6"/>
  <c r="F52" i="6"/>
  <c r="BA51" i="6"/>
  <c r="AZ51" i="6"/>
  <c r="AY51" i="6"/>
  <c r="AX51" i="6"/>
  <c r="AW51" i="6"/>
  <c r="AV51" i="6"/>
  <c r="AT51" i="6"/>
  <c r="AS51" i="6"/>
  <c r="AR51" i="6"/>
  <c r="AQ51" i="6"/>
  <c r="AP51" i="6"/>
  <c r="AO51" i="6"/>
  <c r="AM51" i="6"/>
  <c r="AL51" i="6"/>
  <c r="AK51" i="6"/>
  <c r="AJ51" i="6"/>
  <c r="AI51" i="6"/>
  <c r="AH51" i="6"/>
  <c r="AF51" i="6"/>
  <c r="AE51" i="6"/>
  <c r="AD51" i="6"/>
  <c r="AC51" i="6"/>
  <c r="AB51" i="6"/>
  <c r="AA51" i="6"/>
  <c r="Y51" i="6"/>
  <c r="X51" i="6"/>
  <c r="W51" i="6"/>
  <c r="V51" i="6"/>
  <c r="U51" i="6"/>
  <c r="T51" i="6"/>
  <c r="R51" i="6"/>
  <c r="Q51" i="6"/>
  <c r="P51" i="6"/>
  <c r="O51" i="6"/>
  <c r="N51" i="6"/>
  <c r="M51" i="6"/>
  <c r="K51" i="6"/>
  <c r="J51" i="6"/>
  <c r="I51" i="6"/>
  <c r="H51" i="6"/>
  <c r="G51" i="6"/>
  <c r="F51" i="6"/>
  <c r="BA50" i="6"/>
  <c r="AZ50" i="6"/>
  <c r="AY50" i="6"/>
  <c r="AX50" i="6"/>
  <c r="AW50" i="6"/>
  <c r="AV50" i="6"/>
  <c r="AT50" i="6"/>
  <c r="AS50" i="6"/>
  <c r="AR50" i="6"/>
  <c r="AQ50" i="6"/>
  <c r="AP50" i="6"/>
  <c r="AO50" i="6"/>
  <c r="AM50" i="6"/>
  <c r="AL50" i="6"/>
  <c r="AK50" i="6"/>
  <c r="AJ50" i="6"/>
  <c r="AI50" i="6"/>
  <c r="AH50" i="6"/>
  <c r="AF50" i="6"/>
  <c r="AE50" i="6"/>
  <c r="AD50" i="6"/>
  <c r="AC50" i="6"/>
  <c r="AB50" i="6"/>
  <c r="AA50" i="6"/>
  <c r="Y50" i="6"/>
  <c r="X50" i="6"/>
  <c r="W50" i="6"/>
  <c r="V50" i="6"/>
  <c r="U50" i="6"/>
  <c r="T50" i="6"/>
  <c r="R50" i="6"/>
  <c r="Q50" i="6"/>
  <c r="P50" i="6"/>
  <c r="O50" i="6"/>
  <c r="N50" i="6"/>
  <c r="M50" i="6"/>
  <c r="K50" i="6"/>
  <c r="J50" i="6"/>
  <c r="I50" i="6"/>
  <c r="H50" i="6"/>
  <c r="G50" i="6"/>
  <c r="F50" i="6"/>
  <c r="BA49" i="6"/>
  <c r="AZ49" i="6"/>
  <c r="AY49" i="6"/>
  <c r="AX49" i="6"/>
  <c r="AW49" i="6"/>
  <c r="AV49" i="6"/>
  <c r="AT49" i="6"/>
  <c r="AS49" i="6"/>
  <c r="AR49" i="6"/>
  <c r="AQ49" i="6"/>
  <c r="AP49" i="6"/>
  <c r="AO49" i="6"/>
  <c r="AM49" i="6"/>
  <c r="AL49" i="6"/>
  <c r="AK49" i="6"/>
  <c r="AJ49" i="6"/>
  <c r="AI49" i="6"/>
  <c r="AH49" i="6"/>
  <c r="AF49" i="6"/>
  <c r="AE49" i="6"/>
  <c r="AD49" i="6"/>
  <c r="AC49" i="6"/>
  <c r="AB49" i="6"/>
  <c r="AA49" i="6"/>
  <c r="Y49" i="6"/>
  <c r="X49" i="6"/>
  <c r="W49" i="6"/>
  <c r="V49" i="6"/>
  <c r="U49" i="6"/>
  <c r="T49" i="6"/>
  <c r="R49" i="6"/>
  <c r="Q49" i="6"/>
  <c r="P49" i="6"/>
  <c r="O49" i="6"/>
  <c r="N49" i="6"/>
  <c r="M49" i="6"/>
  <c r="K49" i="6"/>
  <c r="J49" i="6"/>
  <c r="I49" i="6"/>
  <c r="H49" i="6"/>
  <c r="G49" i="6"/>
  <c r="F49" i="6"/>
  <c r="BA48" i="6"/>
  <c r="AZ48" i="6"/>
  <c r="AY48" i="6"/>
  <c r="AX48" i="6"/>
  <c r="AW48" i="6"/>
  <c r="AV48" i="6"/>
  <c r="AT48" i="6"/>
  <c r="AS48" i="6"/>
  <c r="AR48" i="6"/>
  <c r="AQ48" i="6"/>
  <c r="AP48" i="6"/>
  <c r="AO48" i="6"/>
  <c r="AM48" i="6"/>
  <c r="AL48" i="6"/>
  <c r="AK48" i="6"/>
  <c r="AJ48" i="6"/>
  <c r="AI48" i="6"/>
  <c r="AH48" i="6"/>
  <c r="AF48" i="6"/>
  <c r="AE48" i="6"/>
  <c r="AD48" i="6"/>
  <c r="AC48" i="6"/>
  <c r="AB48" i="6"/>
  <c r="AA48" i="6"/>
  <c r="Y48" i="6"/>
  <c r="X48" i="6"/>
  <c r="W48" i="6"/>
  <c r="V48" i="6"/>
  <c r="U48" i="6"/>
  <c r="T48" i="6"/>
  <c r="R48" i="6"/>
  <c r="Q48" i="6"/>
  <c r="P48" i="6"/>
  <c r="O48" i="6"/>
  <c r="N48" i="6"/>
  <c r="M48" i="6"/>
  <c r="K48" i="6"/>
  <c r="J48" i="6"/>
  <c r="I48" i="6"/>
  <c r="H48" i="6"/>
  <c r="G48" i="6"/>
  <c r="F48" i="6"/>
  <c r="BA47" i="6"/>
  <c r="AZ47" i="6"/>
  <c r="AY47" i="6"/>
  <c r="AX47" i="6"/>
  <c r="AW47" i="6"/>
  <c r="AV47" i="6"/>
  <c r="AT47" i="6"/>
  <c r="AS47" i="6"/>
  <c r="AR47" i="6"/>
  <c r="AQ47" i="6"/>
  <c r="AP47" i="6"/>
  <c r="AO47" i="6"/>
  <c r="AM47" i="6"/>
  <c r="AL47" i="6"/>
  <c r="AK47" i="6"/>
  <c r="AJ47" i="6"/>
  <c r="AI47" i="6"/>
  <c r="AH47" i="6"/>
  <c r="AF47" i="6"/>
  <c r="AE47" i="6"/>
  <c r="AD47" i="6"/>
  <c r="AC47" i="6"/>
  <c r="AB47" i="6"/>
  <c r="AA47" i="6"/>
  <c r="Y47" i="6"/>
  <c r="X47" i="6"/>
  <c r="W47" i="6"/>
  <c r="V47" i="6"/>
  <c r="U47" i="6"/>
  <c r="T47" i="6"/>
  <c r="R47" i="6"/>
  <c r="Q47" i="6"/>
  <c r="P47" i="6"/>
  <c r="O47" i="6"/>
  <c r="N47" i="6"/>
  <c r="M47" i="6"/>
  <c r="K47" i="6"/>
  <c r="J47" i="6"/>
  <c r="I47" i="6"/>
  <c r="H47" i="6"/>
  <c r="G47" i="6"/>
  <c r="F47" i="6"/>
  <c r="BA46" i="6"/>
  <c r="AZ46" i="6"/>
  <c r="AY46" i="6"/>
  <c r="AX46" i="6"/>
  <c r="AW46" i="6"/>
  <c r="AV46" i="6"/>
  <c r="AT46" i="6"/>
  <c r="AS46" i="6"/>
  <c r="AR46" i="6"/>
  <c r="AQ46" i="6"/>
  <c r="AP46" i="6"/>
  <c r="AO46" i="6"/>
  <c r="AM46" i="6"/>
  <c r="AL46" i="6"/>
  <c r="AK46" i="6"/>
  <c r="AJ46" i="6"/>
  <c r="AI46" i="6"/>
  <c r="AH46" i="6"/>
  <c r="AF46" i="6"/>
  <c r="AE46" i="6"/>
  <c r="AD46" i="6"/>
  <c r="AC46" i="6"/>
  <c r="AB46" i="6"/>
  <c r="AA46" i="6"/>
  <c r="Y46" i="6"/>
  <c r="X46" i="6"/>
  <c r="W46" i="6"/>
  <c r="V46" i="6"/>
  <c r="U46" i="6"/>
  <c r="T46" i="6"/>
  <c r="R46" i="6"/>
  <c r="Q46" i="6"/>
  <c r="P46" i="6"/>
  <c r="O46" i="6"/>
  <c r="N46" i="6"/>
  <c r="M46" i="6"/>
  <c r="K46" i="6"/>
  <c r="J46" i="6"/>
  <c r="I46" i="6"/>
  <c r="H46" i="6"/>
  <c r="G46" i="6"/>
  <c r="F46" i="6"/>
  <c r="BA45" i="6"/>
  <c r="AZ45" i="6"/>
  <c r="AY45" i="6"/>
  <c r="AX45" i="6"/>
  <c r="AW45" i="6"/>
  <c r="AV45" i="6"/>
  <c r="AT45" i="6"/>
  <c r="AS45" i="6"/>
  <c r="AR45" i="6"/>
  <c r="AQ45" i="6"/>
  <c r="AP45" i="6"/>
  <c r="AO45" i="6"/>
  <c r="AM45" i="6"/>
  <c r="AL45" i="6"/>
  <c r="AK45" i="6"/>
  <c r="AJ45" i="6"/>
  <c r="AI45" i="6"/>
  <c r="AH45" i="6"/>
  <c r="AF45" i="6"/>
  <c r="AE45" i="6"/>
  <c r="AD45" i="6"/>
  <c r="AC45" i="6"/>
  <c r="AB45" i="6"/>
  <c r="AA45" i="6"/>
  <c r="Y45" i="6"/>
  <c r="X45" i="6"/>
  <c r="W45" i="6"/>
  <c r="V45" i="6"/>
  <c r="U45" i="6"/>
  <c r="T45" i="6"/>
  <c r="R45" i="6"/>
  <c r="Q45" i="6"/>
  <c r="P45" i="6"/>
  <c r="O45" i="6"/>
  <c r="N45" i="6"/>
  <c r="M45" i="6"/>
  <c r="K45" i="6"/>
  <c r="J45" i="6"/>
  <c r="I45" i="6"/>
  <c r="H45" i="6"/>
  <c r="G45" i="6"/>
  <c r="F45" i="6"/>
  <c r="BA44" i="6"/>
  <c r="AZ44" i="6"/>
  <c r="AY44" i="6"/>
  <c r="AX44" i="6"/>
  <c r="AW44" i="6"/>
  <c r="AV44" i="6"/>
  <c r="AT44" i="6"/>
  <c r="AS44" i="6"/>
  <c r="AR44" i="6"/>
  <c r="AQ44" i="6"/>
  <c r="AP44" i="6"/>
  <c r="AO44" i="6"/>
  <c r="AM44" i="6"/>
  <c r="AL44" i="6"/>
  <c r="AK44" i="6"/>
  <c r="AJ44" i="6"/>
  <c r="AI44" i="6"/>
  <c r="AH44" i="6"/>
  <c r="AF44" i="6"/>
  <c r="AE44" i="6"/>
  <c r="AD44" i="6"/>
  <c r="AC44" i="6"/>
  <c r="AB44" i="6"/>
  <c r="AA44" i="6"/>
  <c r="Y44" i="6"/>
  <c r="X44" i="6"/>
  <c r="W44" i="6"/>
  <c r="V44" i="6"/>
  <c r="U44" i="6"/>
  <c r="T44" i="6"/>
  <c r="R44" i="6"/>
  <c r="Q44" i="6"/>
  <c r="P44" i="6"/>
  <c r="O44" i="6"/>
  <c r="N44" i="6"/>
  <c r="M44" i="6"/>
  <c r="K44" i="6"/>
  <c r="J44" i="6"/>
  <c r="I44" i="6"/>
  <c r="H44" i="6"/>
  <c r="G44" i="6"/>
  <c r="F44" i="6"/>
  <c r="BA43" i="6"/>
  <c r="AZ43" i="6"/>
  <c r="AY43" i="6"/>
  <c r="AX43" i="6"/>
  <c r="AW43" i="6"/>
  <c r="AV43" i="6"/>
  <c r="AT43" i="6"/>
  <c r="AS43" i="6"/>
  <c r="AR43" i="6"/>
  <c r="AQ43" i="6"/>
  <c r="AP43" i="6"/>
  <c r="AO43" i="6"/>
  <c r="AM43" i="6"/>
  <c r="AL43" i="6"/>
  <c r="AK43" i="6"/>
  <c r="AJ43" i="6"/>
  <c r="AI43" i="6"/>
  <c r="AH43" i="6"/>
  <c r="AF43" i="6"/>
  <c r="AE43" i="6"/>
  <c r="AD43" i="6"/>
  <c r="AC43" i="6"/>
  <c r="AB43" i="6"/>
  <c r="AA43" i="6"/>
  <c r="Y43" i="6"/>
  <c r="X43" i="6"/>
  <c r="W43" i="6"/>
  <c r="V43" i="6"/>
  <c r="U43" i="6"/>
  <c r="T43" i="6"/>
  <c r="R43" i="6"/>
  <c r="Q43" i="6"/>
  <c r="P43" i="6"/>
  <c r="O43" i="6"/>
  <c r="N43" i="6"/>
  <c r="M43" i="6"/>
  <c r="K43" i="6"/>
  <c r="J43" i="6"/>
  <c r="I43" i="6"/>
  <c r="H43" i="6"/>
  <c r="G43" i="6"/>
  <c r="F43" i="6"/>
  <c r="BA42" i="6"/>
  <c r="AZ42" i="6"/>
  <c r="AY42" i="6"/>
  <c r="AX42" i="6"/>
  <c r="AW42" i="6"/>
  <c r="AV42" i="6"/>
  <c r="AT42" i="6"/>
  <c r="AS42" i="6"/>
  <c r="AR42" i="6"/>
  <c r="AQ42" i="6"/>
  <c r="AP42" i="6"/>
  <c r="AO42" i="6"/>
  <c r="AM42" i="6"/>
  <c r="AL42" i="6"/>
  <c r="AK42" i="6"/>
  <c r="AJ42" i="6"/>
  <c r="AI42" i="6"/>
  <c r="AH42" i="6"/>
  <c r="AF42" i="6"/>
  <c r="AE42" i="6"/>
  <c r="AD42" i="6"/>
  <c r="AC42" i="6"/>
  <c r="AB42" i="6"/>
  <c r="AA42" i="6"/>
  <c r="Y42" i="6"/>
  <c r="X42" i="6"/>
  <c r="W42" i="6"/>
  <c r="V42" i="6"/>
  <c r="U42" i="6"/>
  <c r="T42" i="6"/>
  <c r="R42" i="6"/>
  <c r="Q42" i="6"/>
  <c r="P42" i="6"/>
  <c r="O42" i="6"/>
  <c r="N42" i="6"/>
  <c r="M42" i="6"/>
  <c r="K42" i="6"/>
  <c r="J42" i="6"/>
  <c r="I42" i="6"/>
  <c r="H42" i="6"/>
  <c r="G42" i="6"/>
  <c r="F42" i="6"/>
  <c r="BA41" i="6"/>
  <c r="AZ41" i="6"/>
  <c r="AY41" i="6"/>
  <c r="AX41" i="6"/>
  <c r="AW41" i="6"/>
  <c r="AV41" i="6"/>
  <c r="AT41" i="6"/>
  <c r="AS41" i="6"/>
  <c r="AR41" i="6"/>
  <c r="AQ41" i="6"/>
  <c r="AP41" i="6"/>
  <c r="AO41" i="6"/>
  <c r="AM41" i="6"/>
  <c r="AL41" i="6"/>
  <c r="AK41" i="6"/>
  <c r="AJ41" i="6"/>
  <c r="AI41" i="6"/>
  <c r="AH41" i="6"/>
  <c r="AF41" i="6"/>
  <c r="AE41" i="6"/>
  <c r="AD41" i="6"/>
  <c r="AC41" i="6"/>
  <c r="AB41" i="6"/>
  <c r="AA41" i="6"/>
  <c r="Y41" i="6"/>
  <c r="X41" i="6"/>
  <c r="W41" i="6"/>
  <c r="V41" i="6"/>
  <c r="U41" i="6"/>
  <c r="T41" i="6"/>
  <c r="R41" i="6"/>
  <c r="Q41" i="6"/>
  <c r="P41" i="6"/>
  <c r="O41" i="6"/>
  <c r="N41" i="6"/>
  <c r="M41" i="6"/>
  <c r="K41" i="6"/>
  <c r="J41" i="6"/>
  <c r="I41" i="6"/>
  <c r="H41" i="6"/>
  <c r="G41" i="6"/>
  <c r="F41" i="6"/>
  <c r="BA40" i="6"/>
  <c r="AZ40" i="6"/>
  <c r="AY40" i="6"/>
  <c r="AX40" i="6"/>
  <c r="AW40" i="6"/>
  <c r="AV40" i="6"/>
  <c r="AT40" i="6"/>
  <c r="AS40" i="6"/>
  <c r="AR40" i="6"/>
  <c r="AQ40" i="6"/>
  <c r="AP40" i="6"/>
  <c r="AO40" i="6"/>
  <c r="AM40" i="6"/>
  <c r="AL40" i="6"/>
  <c r="AK40" i="6"/>
  <c r="AJ40" i="6"/>
  <c r="AI40" i="6"/>
  <c r="AH40" i="6"/>
  <c r="AF40" i="6"/>
  <c r="AE40" i="6"/>
  <c r="AD40" i="6"/>
  <c r="AC40" i="6"/>
  <c r="AB40" i="6"/>
  <c r="AA40" i="6"/>
  <c r="Y40" i="6"/>
  <c r="X40" i="6"/>
  <c r="W40" i="6"/>
  <c r="V40" i="6"/>
  <c r="U40" i="6"/>
  <c r="T40" i="6"/>
  <c r="R40" i="6"/>
  <c r="Q40" i="6"/>
  <c r="P40" i="6"/>
  <c r="O40" i="6"/>
  <c r="N40" i="6"/>
  <c r="M40" i="6"/>
  <c r="K40" i="6"/>
  <c r="J40" i="6"/>
  <c r="I40" i="6"/>
  <c r="H40" i="6"/>
  <c r="G40" i="6"/>
  <c r="F40" i="6"/>
  <c r="BA39" i="6"/>
  <c r="AZ39" i="6"/>
  <c r="AY39" i="6"/>
  <c r="AX39" i="6"/>
  <c r="AW39" i="6"/>
  <c r="AV39" i="6"/>
  <c r="AT39" i="6"/>
  <c r="AS39" i="6"/>
  <c r="AR39" i="6"/>
  <c r="AQ39" i="6"/>
  <c r="AP39" i="6"/>
  <c r="AO39" i="6"/>
  <c r="AM39" i="6"/>
  <c r="AL39" i="6"/>
  <c r="AK39" i="6"/>
  <c r="AJ39" i="6"/>
  <c r="AI39" i="6"/>
  <c r="AH39" i="6"/>
  <c r="AF39" i="6"/>
  <c r="AE39" i="6"/>
  <c r="AD39" i="6"/>
  <c r="AC39" i="6"/>
  <c r="AB39" i="6"/>
  <c r="AA39" i="6"/>
  <c r="Y39" i="6"/>
  <c r="X39" i="6"/>
  <c r="W39" i="6"/>
  <c r="V39" i="6"/>
  <c r="U39" i="6"/>
  <c r="T39" i="6"/>
  <c r="R39" i="6"/>
  <c r="Q39" i="6"/>
  <c r="P39" i="6"/>
  <c r="O39" i="6"/>
  <c r="N39" i="6"/>
  <c r="M39" i="6"/>
  <c r="K39" i="6"/>
  <c r="J39" i="6"/>
  <c r="I39" i="6"/>
  <c r="H39" i="6"/>
  <c r="G39" i="6"/>
  <c r="F39" i="6"/>
  <c r="BA38" i="6"/>
  <c r="AZ38" i="6"/>
  <c r="AY38" i="6"/>
  <c r="AX38" i="6"/>
  <c r="AW38" i="6"/>
  <c r="AV38" i="6"/>
  <c r="AT38" i="6"/>
  <c r="AS38" i="6"/>
  <c r="AR38" i="6"/>
  <c r="AQ38" i="6"/>
  <c r="AP38" i="6"/>
  <c r="AO38" i="6"/>
  <c r="AM38" i="6"/>
  <c r="AL38" i="6"/>
  <c r="AK38" i="6"/>
  <c r="AJ38" i="6"/>
  <c r="AI38" i="6"/>
  <c r="AH38" i="6"/>
  <c r="AF38" i="6"/>
  <c r="AE38" i="6"/>
  <c r="AD38" i="6"/>
  <c r="AC38" i="6"/>
  <c r="AB38" i="6"/>
  <c r="AA38" i="6"/>
  <c r="Y38" i="6"/>
  <c r="X38" i="6"/>
  <c r="W38" i="6"/>
  <c r="V38" i="6"/>
  <c r="U38" i="6"/>
  <c r="T38" i="6"/>
  <c r="R38" i="6"/>
  <c r="Q38" i="6"/>
  <c r="P38" i="6"/>
  <c r="O38" i="6"/>
  <c r="N38" i="6"/>
  <c r="M38" i="6"/>
  <c r="K38" i="6"/>
  <c r="J38" i="6"/>
  <c r="I38" i="6"/>
  <c r="H38" i="6"/>
  <c r="G38" i="6"/>
  <c r="F38" i="6"/>
  <c r="BA37" i="6"/>
  <c r="AZ37" i="6"/>
  <c r="AY37" i="6"/>
  <c r="AX37" i="6"/>
  <c r="AW37" i="6"/>
  <c r="AV37" i="6"/>
  <c r="AT37" i="6"/>
  <c r="AS37" i="6"/>
  <c r="AR37" i="6"/>
  <c r="AQ37" i="6"/>
  <c r="AP37" i="6"/>
  <c r="AO37" i="6"/>
  <c r="AM37" i="6"/>
  <c r="AL37" i="6"/>
  <c r="AK37" i="6"/>
  <c r="AJ37" i="6"/>
  <c r="AI37" i="6"/>
  <c r="AH37" i="6"/>
  <c r="AF37" i="6"/>
  <c r="AE37" i="6"/>
  <c r="AD37" i="6"/>
  <c r="AC37" i="6"/>
  <c r="AB37" i="6"/>
  <c r="AA37" i="6"/>
  <c r="Y37" i="6"/>
  <c r="X37" i="6"/>
  <c r="W37" i="6"/>
  <c r="V37" i="6"/>
  <c r="U37" i="6"/>
  <c r="T37" i="6"/>
  <c r="R37" i="6"/>
  <c r="Q37" i="6"/>
  <c r="P37" i="6"/>
  <c r="O37" i="6"/>
  <c r="N37" i="6"/>
  <c r="M37" i="6"/>
  <c r="K37" i="6"/>
  <c r="J37" i="6"/>
  <c r="I37" i="6"/>
  <c r="H37" i="6"/>
  <c r="G37" i="6"/>
  <c r="F37" i="6"/>
  <c r="BA36" i="6"/>
  <c r="AZ36" i="6"/>
  <c r="AY36" i="6"/>
  <c r="AX36" i="6"/>
  <c r="AW36" i="6"/>
  <c r="AV36" i="6"/>
  <c r="AT36" i="6"/>
  <c r="AS36" i="6"/>
  <c r="AR36" i="6"/>
  <c r="AQ36" i="6"/>
  <c r="AP36" i="6"/>
  <c r="AO36" i="6"/>
  <c r="AM36" i="6"/>
  <c r="AL36" i="6"/>
  <c r="AK36" i="6"/>
  <c r="AJ36" i="6"/>
  <c r="AI36" i="6"/>
  <c r="AH36" i="6"/>
  <c r="AF36" i="6"/>
  <c r="AE36" i="6"/>
  <c r="AD36" i="6"/>
  <c r="AC36" i="6"/>
  <c r="AB36" i="6"/>
  <c r="AA36" i="6"/>
  <c r="Y36" i="6"/>
  <c r="X36" i="6"/>
  <c r="W36" i="6"/>
  <c r="V36" i="6"/>
  <c r="U36" i="6"/>
  <c r="T36" i="6"/>
  <c r="R36" i="6"/>
  <c r="Q36" i="6"/>
  <c r="P36" i="6"/>
  <c r="O36" i="6"/>
  <c r="N36" i="6"/>
  <c r="M36" i="6"/>
  <c r="K36" i="6"/>
  <c r="J36" i="6"/>
  <c r="I36" i="6"/>
  <c r="H36" i="6"/>
  <c r="G36" i="6"/>
  <c r="F36" i="6"/>
  <c r="BA35" i="6"/>
  <c r="AZ35" i="6"/>
  <c r="AY35" i="6"/>
  <c r="AX35" i="6"/>
  <c r="AW35" i="6"/>
  <c r="AV35" i="6"/>
  <c r="AT35" i="6"/>
  <c r="AS35" i="6"/>
  <c r="AR35" i="6"/>
  <c r="AQ35" i="6"/>
  <c r="AP35" i="6"/>
  <c r="AO35" i="6"/>
  <c r="AM35" i="6"/>
  <c r="AL35" i="6"/>
  <c r="AK35" i="6"/>
  <c r="AJ35" i="6"/>
  <c r="AI35" i="6"/>
  <c r="AH35" i="6"/>
  <c r="AF35" i="6"/>
  <c r="AE35" i="6"/>
  <c r="AD35" i="6"/>
  <c r="AC35" i="6"/>
  <c r="AB35" i="6"/>
  <c r="AA35" i="6"/>
  <c r="Y35" i="6"/>
  <c r="X35" i="6"/>
  <c r="W35" i="6"/>
  <c r="V35" i="6"/>
  <c r="U35" i="6"/>
  <c r="T35" i="6"/>
  <c r="R35" i="6"/>
  <c r="Q35" i="6"/>
  <c r="P35" i="6"/>
  <c r="O35" i="6"/>
  <c r="N35" i="6"/>
  <c r="M35" i="6"/>
  <c r="K35" i="6"/>
  <c r="J35" i="6"/>
  <c r="I35" i="6"/>
  <c r="H35" i="6"/>
  <c r="G35" i="6"/>
  <c r="F35" i="6"/>
  <c r="BA34" i="6"/>
  <c r="AZ34" i="6"/>
  <c r="AY34" i="6"/>
  <c r="AX34" i="6"/>
  <c r="AW34" i="6"/>
  <c r="AV34" i="6"/>
  <c r="AT34" i="6"/>
  <c r="AS34" i="6"/>
  <c r="AR34" i="6"/>
  <c r="AQ34" i="6"/>
  <c r="AP34" i="6"/>
  <c r="AO34" i="6"/>
  <c r="AM34" i="6"/>
  <c r="AL34" i="6"/>
  <c r="AK34" i="6"/>
  <c r="AJ34" i="6"/>
  <c r="AI34" i="6"/>
  <c r="AH34" i="6"/>
  <c r="AF34" i="6"/>
  <c r="AE34" i="6"/>
  <c r="AD34" i="6"/>
  <c r="AC34" i="6"/>
  <c r="AB34" i="6"/>
  <c r="AA34" i="6"/>
  <c r="Y34" i="6"/>
  <c r="X34" i="6"/>
  <c r="W34" i="6"/>
  <c r="V34" i="6"/>
  <c r="U34" i="6"/>
  <c r="T34" i="6"/>
  <c r="R34" i="6"/>
  <c r="Q34" i="6"/>
  <c r="P34" i="6"/>
  <c r="O34" i="6"/>
  <c r="N34" i="6"/>
  <c r="M34" i="6"/>
  <c r="K34" i="6"/>
  <c r="J34" i="6"/>
  <c r="I34" i="6"/>
  <c r="H34" i="6"/>
  <c r="G34" i="6"/>
  <c r="F34" i="6"/>
  <c r="BA33" i="6"/>
  <c r="AZ33" i="6"/>
  <c r="AY33" i="6"/>
  <c r="AX33" i="6"/>
  <c r="AW33" i="6"/>
  <c r="AV33" i="6"/>
  <c r="AT33" i="6"/>
  <c r="AS33" i="6"/>
  <c r="AR33" i="6"/>
  <c r="AQ33" i="6"/>
  <c r="AP33" i="6"/>
  <c r="AO33" i="6"/>
  <c r="AM33" i="6"/>
  <c r="AL33" i="6"/>
  <c r="AK33" i="6"/>
  <c r="AJ33" i="6"/>
  <c r="AI33" i="6"/>
  <c r="AH33" i="6"/>
  <c r="AF33" i="6"/>
  <c r="AE33" i="6"/>
  <c r="AD33" i="6"/>
  <c r="AC33" i="6"/>
  <c r="AB33" i="6"/>
  <c r="AA33" i="6"/>
  <c r="Y33" i="6"/>
  <c r="X33" i="6"/>
  <c r="W33" i="6"/>
  <c r="V33" i="6"/>
  <c r="U33" i="6"/>
  <c r="T33" i="6"/>
  <c r="R33" i="6"/>
  <c r="Q33" i="6"/>
  <c r="P33" i="6"/>
  <c r="O33" i="6"/>
  <c r="N33" i="6"/>
  <c r="M33" i="6"/>
  <c r="K33" i="6"/>
  <c r="J33" i="6"/>
  <c r="I33" i="6"/>
  <c r="H33" i="6"/>
  <c r="G33" i="6"/>
  <c r="F33" i="6"/>
  <c r="BA32" i="6"/>
  <c r="AZ32" i="6"/>
  <c r="AY32" i="6"/>
  <c r="AX32" i="6"/>
  <c r="AW32" i="6"/>
  <c r="AV32" i="6"/>
  <c r="AT32" i="6"/>
  <c r="AS32" i="6"/>
  <c r="AR32" i="6"/>
  <c r="AQ32" i="6"/>
  <c r="AP32" i="6"/>
  <c r="AO32" i="6"/>
  <c r="AM32" i="6"/>
  <c r="AL32" i="6"/>
  <c r="AK32" i="6"/>
  <c r="AJ32" i="6"/>
  <c r="AI32" i="6"/>
  <c r="AH32" i="6"/>
  <c r="AF32" i="6"/>
  <c r="AE32" i="6"/>
  <c r="AD32" i="6"/>
  <c r="AC32" i="6"/>
  <c r="AB32" i="6"/>
  <c r="AA32" i="6"/>
  <c r="Y32" i="6"/>
  <c r="X32" i="6"/>
  <c r="W32" i="6"/>
  <c r="V32" i="6"/>
  <c r="U32" i="6"/>
  <c r="T32" i="6"/>
  <c r="R32" i="6"/>
  <c r="Q32" i="6"/>
  <c r="P32" i="6"/>
  <c r="O32" i="6"/>
  <c r="N32" i="6"/>
  <c r="M32" i="6"/>
  <c r="K32" i="6"/>
  <c r="J32" i="6"/>
  <c r="I32" i="6"/>
  <c r="H32" i="6"/>
  <c r="G32" i="6"/>
  <c r="F32" i="6"/>
  <c r="BA31" i="6"/>
  <c r="AZ31" i="6"/>
  <c r="AY31" i="6"/>
  <c r="AX31" i="6"/>
  <c r="AW31" i="6"/>
  <c r="AV31" i="6"/>
  <c r="AT31" i="6"/>
  <c r="AS31" i="6"/>
  <c r="AR31" i="6"/>
  <c r="AQ31" i="6"/>
  <c r="AP31" i="6"/>
  <c r="AO31" i="6"/>
  <c r="AM31" i="6"/>
  <c r="AL31" i="6"/>
  <c r="AK31" i="6"/>
  <c r="AJ31" i="6"/>
  <c r="AI31" i="6"/>
  <c r="AH31" i="6"/>
  <c r="AF31" i="6"/>
  <c r="AE31" i="6"/>
  <c r="AD31" i="6"/>
  <c r="AC31" i="6"/>
  <c r="AB31" i="6"/>
  <c r="AA31" i="6"/>
  <c r="Y31" i="6"/>
  <c r="X31" i="6"/>
  <c r="W31" i="6"/>
  <c r="V31" i="6"/>
  <c r="U31" i="6"/>
  <c r="T31" i="6"/>
  <c r="R31" i="6"/>
  <c r="Q31" i="6"/>
  <c r="P31" i="6"/>
  <c r="O31" i="6"/>
  <c r="N31" i="6"/>
  <c r="M31" i="6"/>
  <c r="K31" i="6"/>
  <c r="J31" i="6"/>
  <c r="I31" i="6"/>
  <c r="H31" i="6"/>
  <c r="G31" i="6"/>
  <c r="F31" i="6"/>
  <c r="BA30" i="6"/>
  <c r="AZ30" i="6"/>
  <c r="AY30" i="6"/>
  <c r="AX30" i="6"/>
  <c r="AW30" i="6"/>
  <c r="AV30" i="6"/>
  <c r="AT30" i="6"/>
  <c r="AS30" i="6"/>
  <c r="AR30" i="6"/>
  <c r="AQ30" i="6"/>
  <c r="AP30" i="6"/>
  <c r="AO30" i="6"/>
  <c r="AM30" i="6"/>
  <c r="AL30" i="6"/>
  <c r="AK30" i="6"/>
  <c r="AJ30" i="6"/>
  <c r="AI30" i="6"/>
  <c r="AH30" i="6"/>
  <c r="AF30" i="6"/>
  <c r="AE30" i="6"/>
  <c r="AD30" i="6"/>
  <c r="AC30" i="6"/>
  <c r="AB30" i="6"/>
  <c r="AA30" i="6"/>
  <c r="Y30" i="6"/>
  <c r="X30" i="6"/>
  <c r="W30" i="6"/>
  <c r="V30" i="6"/>
  <c r="U30" i="6"/>
  <c r="T30" i="6"/>
  <c r="R30" i="6"/>
  <c r="Q30" i="6"/>
  <c r="P30" i="6"/>
  <c r="O30" i="6"/>
  <c r="N30" i="6"/>
  <c r="M30" i="6"/>
  <c r="K30" i="6"/>
  <c r="J30" i="6"/>
  <c r="I30" i="6"/>
  <c r="H30" i="6"/>
  <c r="G30" i="6"/>
  <c r="F30" i="6"/>
  <c r="BA29" i="6"/>
  <c r="AZ29" i="6"/>
  <c r="AY29" i="6"/>
  <c r="AX29" i="6"/>
  <c r="AW29" i="6"/>
  <c r="AV29" i="6"/>
  <c r="AT29" i="6"/>
  <c r="AS29" i="6"/>
  <c r="AR29" i="6"/>
  <c r="AQ29" i="6"/>
  <c r="AP29" i="6"/>
  <c r="AO29" i="6"/>
  <c r="AM29" i="6"/>
  <c r="AL29" i="6"/>
  <c r="AK29" i="6"/>
  <c r="AJ29" i="6"/>
  <c r="AI29" i="6"/>
  <c r="AH29" i="6"/>
  <c r="AF29" i="6"/>
  <c r="AE29" i="6"/>
  <c r="AD29" i="6"/>
  <c r="AC29" i="6"/>
  <c r="AB29" i="6"/>
  <c r="AA29" i="6"/>
  <c r="Y29" i="6"/>
  <c r="X29" i="6"/>
  <c r="W29" i="6"/>
  <c r="V29" i="6"/>
  <c r="U29" i="6"/>
  <c r="T29" i="6"/>
  <c r="R29" i="6"/>
  <c r="Q29" i="6"/>
  <c r="P29" i="6"/>
  <c r="O29" i="6"/>
  <c r="N29" i="6"/>
  <c r="M29" i="6"/>
  <c r="K29" i="6"/>
  <c r="J29" i="6"/>
  <c r="I29" i="6"/>
  <c r="H29" i="6"/>
  <c r="G29" i="6"/>
  <c r="F29" i="6"/>
  <c r="BA28" i="6"/>
  <c r="AZ28" i="6"/>
  <c r="AY28" i="6"/>
  <c r="AX28" i="6"/>
  <c r="AW28" i="6"/>
  <c r="AV28" i="6"/>
  <c r="AT28" i="6"/>
  <c r="AS28" i="6"/>
  <c r="AR28" i="6"/>
  <c r="AQ28" i="6"/>
  <c r="AP28" i="6"/>
  <c r="AO28" i="6"/>
  <c r="AM28" i="6"/>
  <c r="AL28" i="6"/>
  <c r="AK28" i="6"/>
  <c r="AJ28" i="6"/>
  <c r="AI28" i="6"/>
  <c r="AH28" i="6"/>
  <c r="AF28" i="6"/>
  <c r="AE28" i="6"/>
  <c r="AD28" i="6"/>
  <c r="AC28" i="6"/>
  <c r="AB28" i="6"/>
  <c r="AA28" i="6"/>
  <c r="Y28" i="6"/>
  <c r="X28" i="6"/>
  <c r="W28" i="6"/>
  <c r="V28" i="6"/>
  <c r="U28" i="6"/>
  <c r="T28" i="6"/>
  <c r="R28" i="6"/>
  <c r="Q28" i="6"/>
  <c r="P28" i="6"/>
  <c r="O28" i="6"/>
  <c r="N28" i="6"/>
  <c r="M28" i="6"/>
  <c r="K28" i="6"/>
  <c r="J28" i="6"/>
  <c r="I28" i="6"/>
  <c r="H28" i="6"/>
  <c r="G28" i="6"/>
  <c r="F28" i="6"/>
  <c r="BA27" i="6"/>
  <c r="AZ27" i="6"/>
  <c r="AY27" i="6"/>
  <c r="AX27" i="6"/>
  <c r="AW27" i="6"/>
  <c r="AV27" i="6"/>
  <c r="AT27" i="6"/>
  <c r="AS27" i="6"/>
  <c r="AR27" i="6"/>
  <c r="AQ27" i="6"/>
  <c r="AP27" i="6"/>
  <c r="AO27" i="6"/>
  <c r="AM27" i="6"/>
  <c r="AL27" i="6"/>
  <c r="AK27" i="6"/>
  <c r="AJ27" i="6"/>
  <c r="AI27" i="6"/>
  <c r="AH27" i="6"/>
  <c r="AF27" i="6"/>
  <c r="AE27" i="6"/>
  <c r="AD27" i="6"/>
  <c r="AC27" i="6"/>
  <c r="AB27" i="6"/>
  <c r="AA27" i="6"/>
  <c r="Y27" i="6"/>
  <c r="X27" i="6"/>
  <c r="W27" i="6"/>
  <c r="V27" i="6"/>
  <c r="U27" i="6"/>
  <c r="T27" i="6"/>
  <c r="R27" i="6"/>
  <c r="Q27" i="6"/>
  <c r="P27" i="6"/>
  <c r="O27" i="6"/>
  <c r="N27" i="6"/>
  <c r="M27" i="6"/>
  <c r="K27" i="6"/>
  <c r="J27" i="6"/>
  <c r="I27" i="6"/>
  <c r="H27" i="6"/>
  <c r="G27" i="6"/>
  <c r="F27" i="6"/>
  <c r="BA26" i="6"/>
  <c r="AZ26" i="6"/>
  <c r="AY26" i="6"/>
  <c r="AX26" i="6"/>
  <c r="AW26" i="6"/>
  <c r="AV26" i="6"/>
  <c r="AT26" i="6"/>
  <c r="AS26" i="6"/>
  <c r="AR26" i="6"/>
  <c r="AQ26" i="6"/>
  <c r="AP26" i="6"/>
  <c r="AO26" i="6"/>
  <c r="AM26" i="6"/>
  <c r="AL26" i="6"/>
  <c r="AK26" i="6"/>
  <c r="AJ26" i="6"/>
  <c r="AI26" i="6"/>
  <c r="AH26" i="6"/>
  <c r="AF26" i="6"/>
  <c r="AE26" i="6"/>
  <c r="AD26" i="6"/>
  <c r="AC26" i="6"/>
  <c r="AB26" i="6"/>
  <c r="AA26" i="6"/>
  <c r="Y26" i="6"/>
  <c r="X26" i="6"/>
  <c r="W26" i="6"/>
  <c r="V26" i="6"/>
  <c r="U26" i="6"/>
  <c r="T26" i="6"/>
  <c r="R26" i="6"/>
  <c r="Q26" i="6"/>
  <c r="P26" i="6"/>
  <c r="O26" i="6"/>
  <c r="N26" i="6"/>
  <c r="M26" i="6"/>
  <c r="K26" i="6"/>
  <c r="J26" i="6"/>
  <c r="I26" i="6"/>
  <c r="H26" i="6"/>
  <c r="G26" i="6"/>
  <c r="F26" i="6"/>
  <c r="BA25" i="6"/>
  <c r="AZ25" i="6"/>
  <c r="AY25" i="6"/>
  <c r="AX25" i="6"/>
  <c r="AW25" i="6"/>
  <c r="AV25" i="6"/>
  <c r="AT25" i="6"/>
  <c r="AS25" i="6"/>
  <c r="AR25" i="6"/>
  <c r="AQ25" i="6"/>
  <c r="AP25" i="6"/>
  <c r="AO25" i="6"/>
  <c r="AM25" i="6"/>
  <c r="AL25" i="6"/>
  <c r="AK25" i="6"/>
  <c r="AJ25" i="6"/>
  <c r="AI25" i="6"/>
  <c r="AH25" i="6"/>
  <c r="AF25" i="6"/>
  <c r="AE25" i="6"/>
  <c r="AD25" i="6"/>
  <c r="AC25" i="6"/>
  <c r="AB25" i="6"/>
  <c r="AA25" i="6"/>
  <c r="Y25" i="6"/>
  <c r="X25" i="6"/>
  <c r="W25" i="6"/>
  <c r="V25" i="6"/>
  <c r="U25" i="6"/>
  <c r="T25" i="6"/>
  <c r="R25" i="6"/>
  <c r="Q25" i="6"/>
  <c r="P25" i="6"/>
  <c r="O25" i="6"/>
  <c r="N25" i="6"/>
  <c r="M25" i="6"/>
  <c r="K25" i="6"/>
  <c r="J25" i="6"/>
  <c r="I25" i="6"/>
  <c r="H25" i="6"/>
  <c r="G25" i="6"/>
  <c r="F25" i="6"/>
  <c r="BA24" i="6"/>
  <c r="AZ24" i="6"/>
  <c r="AY24" i="6"/>
  <c r="AX24" i="6"/>
  <c r="AW24" i="6"/>
  <c r="AV24" i="6"/>
  <c r="AT24" i="6"/>
  <c r="AS24" i="6"/>
  <c r="AR24" i="6"/>
  <c r="AQ24" i="6"/>
  <c r="AP24" i="6"/>
  <c r="AO24" i="6"/>
  <c r="AM24" i="6"/>
  <c r="AL24" i="6"/>
  <c r="AK24" i="6"/>
  <c r="AJ24" i="6"/>
  <c r="AI24" i="6"/>
  <c r="AH24" i="6"/>
  <c r="AF24" i="6"/>
  <c r="AE24" i="6"/>
  <c r="AD24" i="6"/>
  <c r="AC24" i="6"/>
  <c r="AB24" i="6"/>
  <c r="AA24" i="6"/>
  <c r="Y24" i="6"/>
  <c r="X24" i="6"/>
  <c r="W24" i="6"/>
  <c r="V24" i="6"/>
  <c r="U24" i="6"/>
  <c r="T24" i="6"/>
  <c r="R24" i="6"/>
  <c r="Q24" i="6"/>
  <c r="P24" i="6"/>
  <c r="O24" i="6"/>
  <c r="N24" i="6"/>
  <c r="M24" i="6"/>
  <c r="K24" i="6"/>
  <c r="J24" i="6"/>
  <c r="I24" i="6"/>
  <c r="H24" i="6"/>
  <c r="G24" i="6"/>
  <c r="F24" i="6"/>
  <c r="BA23" i="6"/>
  <c r="AZ23" i="6"/>
  <c r="AY23" i="6"/>
  <c r="AX23" i="6"/>
  <c r="AW23" i="6"/>
  <c r="AV23" i="6"/>
  <c r="AT23" i="6"/>
  <c r="AS23" i="6"/>
  <c r="AR23" i="6"/>
  <c r="AQ23" i="6"/>
  <c r="AP23" i="6"/>
  <c r="AO23" i="6"/>
  <c r="AM23" i="6"/>
  <c r="AL23" i="6"/>
  <c r="AK23" i="6"/>
  <c r="AJ23" i="6"/>
  <c r="AI23" i="6"/>
  <c r="AH23" i="6"/>
  <c r="AF23" i="6"/>
  <c r="AE23" i="6"/>
  <c r="AD23" i="6"/>
  <c r="AC23" i="6"/>
  <c r="AB23" i="6"/>
  <c r="AA23" i="6"/>
  <c r="Y23" i="6"/>
  <c r="X23" i="6"/>
  <c r="W23" i="6"/>
  <c r="V23" i="6"/>
  <c r="U23" i="6"/>
  <c r="T23" i="6"/>
  <c r="R23" i="6"/>
  <c r="Q23" i="6"/>
  <c r="P23" i="6"/>
  <c r="O23" i="6"/>
  <c r="N23" i="6"/>
  <c r="M23" i="6"/>
  <c r="K23" i="6"/>
  <c r="J23" i="6"/>
  <c r="I23" i="6"/>
  <c r="H23" i="6"/>
  <c r="G23" i="6"/>
  <c r="F23" i="6"/>
  <c r="BA22" i="6"/>
  <c r="AZ22" i="6"/>
  <c r="AY22" i="6"/>
  <c r="AX22" i="6"/>
  <c r="AW22" i="6"/>
  <c r="AV22" i="6"/>
  <c r="AT22" i="6"/>
  <c r="AS22" i="6"/>
  <c r="AR22" i="6"/>
  <c r="AQ22" i="6"/>
  <c r="AP22" i="6"/>
  <c r="AO22" i="6"/>
  <c r="AM22" i="6"/>
  <c r="AL22" i="6"/>
  <c r="AK22" i="6"/>
  <c r="AJ22" i="6"/>
  <c r="AI22" i="6"/>
  <c r="AH22" i="6"/>
  <c r="AF22" i="6"/>
  <c r="AE22" i="6"/>
  <c r="AD22" i="6"/>
  <c r="AC22" i="6"/>
  <c r="AB22" i="6"/>
  <c r="AA22" i="6"/>
  <c r="Y22" i="6"/>
  <c r="X22" i="6"/>
  <c r="W22" i="6"/>
  <c r="V22" i="6"/>
  <c r="U22" i="6"/>
  <c r="T22" i="6"/>
  <c r="R22" i="6"/>
  <c r="Q22" i="6"/>
  <c r="P22" i="6"/>
  <c r="O22" i="6"/>
  <c r="N22" i="6"/>
  <c r="M22" i="6"/>
  <c r="K22" i="6"/>
  <c r="J22" i="6"/>
  <c r="I22" i="6"/>
  <c r="H22" i="6"/>
  <c r="G22" i="6"/>
  <c r="F22" i="6"/>
  <c r="BA21" i="6"/>
  <c r="AZ21" i="6"/>
  <c r="AY21" i="6"/>
  <c r="AX21" i="6"/>
  <c r="AW21" i="6"/>
  <c r="AV21" i="6"/>
  <c r="AT21" i="6"/>
  <c r="AS21" i="6"/>
  <c r="AR21" i="6"/>
  <c r="AQ21" i="6"/>
  <c r="AP21" i="6"/>
  <c r="AO21" i="6"/>
  <c r="AM21" i="6"/>
  <c r="AL21" i="6"/>
  <c r="AK21" i="6"/>
  <c r="AJ21" i="6"/>
  <c r="AI21" i="6"/>
  <c r="AH21" i="6"/>
  <c r="AF21" i="6"/>
  <c r="AE21" i="6"/>
  <c r="AD21" i="6"/>
  <c r="AC21" i="6"/>
  <c r="AB21" i="6"/>
  <c r="AA21" i="6"/>
  <c r="Y21" i="6"/>
  <c r="X21" i="6"/>
  <c r="W21" i="6"/>
  <c r="V21" i="6"/>
  <c r="U21" i="6"/>
  <c r="T21" i="6"/>
  <c r="R21" i="6"/>
  <c r="Q21" i="6"/>
  <c r="P21" i="6"/>
  <c r="O21" i="6"/>
  <c r="N21" i="6"/>
  <c r="M21" i="6"/>
  <c r="K21" i="6"/>
  <c r="J21" i="6"/>
  <c r="I21" i="6"/>
  <c r="H21" i="6"/>
  <c r="G21" i="6"/>
  <c r="F21" i="6"/>
  <c r="BA20" i="6"/>
  <c r="AZ20" i="6"/>
  <c r="AY20" i="6"/>
  <c r="AX20" i="6"/>
  <c r="AW20" i="6"/>
  <c r="AV20" i="6"/>
  <c r="AT20" i="6"/>
  <c r="AS20" i="6"/>
  <c r="AR20" i="6"/>
  <c r="AQ20" i="6"/>
  <c r="AP20" i="6"/>
  <c r="AO20" i="6"/>
  <c r="AM20" i="6"/>
  <c r="AL20" i="6"/>
  <c r="AK20" i="6"/>
  <c r="AJ20" i="6"/>
  <c r="AI20" i="6"/>
  <c r="AH20" i="6"/>
  <c r="AF20" i="6"/>
  <c r="AE20" i="6"/>
  <c r="AD20" i="6"/>
  <c r="AC20" i="6"/>
  <c r="AB20" i="6"/>
  <c r="AA20" i="6"/>
  <c r="Y20" i="6"/>
  <c r="X20" i="6"/>
  <c r="W20" i="6"/>
  <c r="V20" i="6"/>
  <c r="U20" i="6"/>
  <c r="T20" i="6"/>
  <c r="R20" i="6"/>
  <c r="Q20" i="6"/>
  <c r="P20" i="6"/>
  <c r="O20" i="6"/>
  <c r="N20" i="6"/>
  <c r="M20" i="6"/>
  <c r="K20" i="6"/>
  <c r="J20" i="6"/>
  <c r="I20" i="6"/>
  <c r="H20" i="6"/>
  <c r="G20" i="6"/>
  <c r="F20" i="6"/>
  <c r="BA19" i="6"/>
  <c r="AZ19" i="6"/>
  <c r="AY19" i="6"/>
  <c r="AX19" i="6"/>
  <c r="AW19" i="6"/>
  <c r="AV19" i="6"/>
  <c r="AT19" i="6"/>
  <c r="AS19" i="6"/>
  <c r="AR19" i="6"/>
  <c r="AQ19" i="6"/>
  <c r="AP19" i="6"/>
  <c r="AO19" i="6"/>
  <c r="AM19" i="6"/>
  <c r="AL19" i="6"/>
  <c r="AK19" i="6"/>
  <c r="AJ19" i="6"/>
  <c r="AI19" i="6"/>
  <c r="AH19" i="6"/>
  <c r="AF19" i="6"/>
  <c r="AE19" i="6"/>
  <c r="AD19" i="6"/>
  <c r="AC19" i="6"/>
  <c r="AB19" i="6"/>
  <c r="AA19" i="6"/>
  <c r="Y19" i="6"/>
  <c r="X19" i="6"/>
  <c r="W19" i="6"/>
  <c r="V19" i="6"/>
  <c r="U19" i="6"/>
  <c r="T19" i="6"/>
  <c r="R19" i="6"/>
  <c r="Q19" i="6"/>
  <c r="P19" i="6"/>
  <c r="O19" i="6"/>
  <c r="N19" i="6"/>
  <c r="M19" i="6"/>
  <c r="K19" i="6"/>
  <c r="J19" i="6"/>
  <c r="I19" i="6"/>
  <c r="H19" i="6"/>
  <c r="G19" i="6"/>
  <c r="F19" i="6"/>
  <c r="BA18" i="6"/>
  <c r="AZ18" i="6"/>
  <c r="AY18" i="6"/>
  <c r="AX18" i="6"/>
  <c r="AW18" i="6"/>
  <c r="AV18" i="6"/>
  <c r="AT18" i="6"/>
  <c r="AS18" i="6"/>
  <c r="AR18" i="6"/>
  <c r="AQ18" i="6"/>
  <c r="AP18" i="6"/>
  <c r="AO18" i="6"/>
  <c r="AM18" i="6"/>
  <c r="AL18" i="6"/>
  <c r="AK18" i="6"/>
  <c r="AJ18" i="6"/>
  <c r="AI18" i="6"/>
  <c r="AH18" i="6"/>
  <c r="AF18" i="6"/>
  <c r="AE18" i="6"/>
  <c r="AD18" i="6"/>
  <c r="AC18" i="6"/>
  <c r="AB18" i="6"/>
  <c r="AA18" i="6"/>
  <c r="Y18" i="6"/>
  <c r="X18" i="6"/>
  <c r="W18" i="6"/>
  <c r="V18" i="6"/>
  <c r="U18" i="6"/>
  <c r="T18" i="6"/>
  <c r="R18" i="6"/>
  <c r="Q18" i="6"/>
  <c r="P18" i="6"/>
  <c r="O18" i="6"/>
  <c r="N18" i="6"/>
  <c r="M18" i="6"/>
  <c r="K18" i="6"/>
  <c r="J18" i="6"/>
  <c r="I18" i="6"/>
  <c r="H18" i="6"/>
  <c r="G18" i="6"/>
  <c r="F18" i="6"/>
  <c r="BA17" i="6"/>
  <c r="AZ17" i="6"/>
  <c r="AY17" i="6"/>
  <c r="AX17" i="6"/>
  <c r="AW17" i="6"/>
  <c r="AV17" i="6"/>
  <c r="AT17" i="6"/>
  <c r="AS17" i="6"/>
  <c r="AR17" i="6"/>
  <c r="AQ17" i="6"/>
  <c r="AP17" i="6"/>
  <c r="AO17" i="6"/>
  <c r="AM17" i="6"/>
  <c r="AL17" i="6"/>
  <c r="AK17" i="6"/>
  <c r="AJ17" i="6"/>
  <c r="AI17" i="6"/>
  <c r="AH17" i="6"/>
  <c r="AF17" i="6"/>
  <c r="AE17" i="6"/>
  <c r="AD17" i="6"/>
  <c r="AC17" i="6"/>
  <c r="AB17" i="6"/>
  <c r="AA17" i="6"/>
  <c r="Y17" i="6"/>
  <c r="X17" i="6"/>
  <c r="W17" i="6"/>
  <c r="V17" i="6"/>
  <c r="U17" i="6"/>
  <c r="T17" i="6"/>
  <c r="R17" i="6"/>
  <c r="Q17" i="6"/>
  <c r="P17" i="6"/>
  <c r="O17" i="6"/>
  <c r="N17" i="6"/>
  <c r="M17" i="6"/>
  <c r="K17" i="6"/>
  <c r="J17" i="6"/>
  <c r="I17" i="6"/>
  <c r="H17" i="6"/>
  <c r="G17" i="6"/>
  <c r="F17" i="6"/>
  <c r="BA16" i="6"/>
  <c r="AZ16" i="6"/>
  <c r="AY16" i="6"/>
  <c r="AX16" i="6"/>
  <c r="AW16" i="6"/>
  <c r="AV16" i="6"/>
  <c r="AT16" i="6"/>
  <c r="AS16" i="6"/>
  <c r="AR16" i="6"/>
  <c r="AQ16" i="6"/>
  <c r="AP16" i="6"/>
  <c r="AO16" i="6"/>
  <c r="AM16" i="6"/>
  <c r="AL16" i="6"/>
  <c r="AK16" i="6"/>
  <c r="AJ16" i="6"/>
  <c r="AI16" i="6"/>
  <c r="AH16" i="6"/>
  <c r="AF16" i="6"/>
  <c r="AE16" i="6"/>
  <c r="AD16" i="6"/>
  <c r="AC16" i="6"/>
  <c r="AB16" i="6"/>
  <c r="AA16" i="6"/>
  <c r="Y16" i="6"/>
  <c r="X16" i="6"/>
  <c r="W16" i="6"/>
  <c r="V16" i="6"/>
  <c r="U16" i="6"/>
  <c r="T16" i="6"/>
  <c r="R16" i="6"/>
  <c r="Q16" i="6"/>
  <c r="P16" i="6"/>
  <c r="O16" i="6"/>
  <c r="N16" i="6"/>
  <c r="M16" i="6"/>
  <c r="K16" i="6"/>
  <c r="J16" i="6"/>
  <c r="I16" i="6"/>
  <c r="H16" i="6"/>
  <c r="G16" i="6"/>
  <c r="F16" i="6"/>
  <c r="BA15" i="6"/>
  <c r="AZ15" i="6"/>
  <c r="AY15" i="6"/>
  <c r="AX15" i="6"/>
  <c r="AW15" i="6"/>
  <c r="AV15" i="6"/>
  <c r="AT15" i="6"/>
  <c r="AS15" i="6"/>
  <c r="AR15" i="6"/>
  <c r="AQ15" i="6"/>
  <c r="AP15" i="6"/>
  <c r="AO15" i="6"/>
  <c r="AM15" i="6"/>
  <c r="AL15" i="6"/>
  <c r="AK15" i="6"/>
  <c r="AJ15" i="6"/>
  <c r="AI15" i="6"/>
  <c r="AH15" i="6"/>
  <c r="AF15" i="6"/>
  <c r="AE15" i="6"/>
  <c r="AD15" i="6"/>
  <c r="AC15" i="6"/>
  <c r="AB15" i="6"/>
  <c r="AA15" i="6"/>
  <c r="Y15" i="6"/>
  <c r="X15" i="6"/>
  <c r="W15" i="6"/>
  <c r="V15" i="6"/>
  <c r="U15" i="6"/>
  <c r="T15" i="6"/>
  <c r="R15" i="6"/>
  <c r="Q15" i="6"/>
  <c r="P15" i="6"/>
  <c r="O15" i="6"/>
  <c r="N15" i="6"/>
  <c r="M15" i="6"/>
  <c r="K15" i="6"/>
  <c r="J15" i="6"/>
  <c r="I15" i="6"/>
  <c r="H15" i="6"/>
  <c r="G15" i="6"/>
  <c r="F15" i="6"/>
  <c r="BA14" i="6"/>
  <c r="AZ14" i="6"/>
  <c r="AY14" i="6"/>
  <c r="AX14" i="6"/>
  <c r="AW14" i="6"/>
  <c r="AV14" i="6"/>
  <c r="AT14" i="6"/>
  <c r="AS14" i="6"/>
  <c r="AR14" i="6"/>
  <c r="AQ14" i="6"/>
  <c r="AP14" i="6"/>
  <c r="AO14" i="6"/>
  <c r="AM14" i="6"/>
  <c r="AL14" i="6"/>
  <c r="AK14" i="6"/>
  <c r="AJ14" i="6"/>
  <c r="AI14" i="6"/>
  <c r="AH14" i="6"/>
  <c r="AF14" i="6"/>
  <c r="AE14" i="6"/>
  <c r="AD14" i="6"/>
  <c r="AC14" i="6"/>
  <c r="AB14" i="6"/>
  <c r="AA14" i="6"/>
  <c r="Y14" i="6"/>
  <c r="X14" i="6"/>
  <c r="W14" i="6"/>
  <c r="V14" i="6"/>
  <c r="U14" i="6"/>
  <c r="T14" i="6"/>
  <c r="R14" i="6"/>
  <c r="Q14" i="6"/>
  <c r="P14" i="6"/>
  <c r="O14" i="6"/>
  <c r="N14" i="6"/>
  <c r="M14" i="6"/>
  <c r="K14" i="6"/>
  <c r="J14" i="6"/>
  <c r="I14" i="6"/>
  <c r="H14" i="6"/>
  <c r="G14" i="6"/>
  <c r="F14" i="6"/>
  <c r="BA13" i="6"/>
  <c r="AZ13" i="6"/>
  <c r="AY13" i="6"/>
  <c r="AX13" i="6"/>
  <c r="AW13" i="6"/>
  <c r="AV13" i="6"/>
  <c r="AT13" i="6"/>
  <c r="AS13" i="6"/>
  <c r="AR13" i="6"/>
  <c r="AQ13" i="6"/>
  <c r="AP13" i="6"/>
  <c r="AO13" i="6"/>
  <c r="AM13" i="6"/>
  <c r="AL13" i="6"/>
  <c r="AK13" i="6"/>
  <c r="AJ13" i="6"/>
  <c r="AI13" i="6"/>
  <c r="AH13" i="6"/>
  <c r="AF13" i="6"/>
  <c r="AE13" i="6"/>
  <c r="AD13" i="6"/>
  <c r="AC13" i="6"/>
  <c r="AB13" i="6"/>
  <c r="AA13" i="6"/>
  <c r="Y13" i="6"/>
  <c r="X13" i="6"/>
  <c r="W13" i="6"/>
  <c r="V13" i="6"/>
  <c r="U13" i="6"/>
  <c r="T13" i="6"/>
  <c r="R13" i="6"/>
  <c r="Q13" i="6"/>
  <c r="P13" i="6"/>
  <c r="O13" i="6"/>
  <c r="N13" i="6"/>
  <c r="M13" i="6"/>
  <c r="K13" i="6"/>
  <c r="J13" i="6"/>
  <c r="I13" i="6"/>
  <c r="H13" i="6"/>
  <c r="G13" i="6"/>
  <c r="F13" i="6"/>
  <c r="BA12" i="6"/>
  <c r="AZ12" i="6"/>
  <c r="AY12" i="6"/>
  <c r="AX12" i="6"/>
  <c r="AW12" i="6"/>
  <c r="AV12" i="6"/>
  <c r="AT12" i="6"/>
  <c r="AS12" i="6"/>
  <c r="AR12" i="6"/>
  <c r="AQ12" i="6"/>
  <c r="AP12" i="6"/>
  <c r="AO12" i="6"/>
  <c r="AM12" i="6"/>
  <c r="AL12" i="6"/>
  <c r="AK12" i="6"/>
  <c r="AJ12" i="6"/>
  <c r="AI12" i="6"/>
  <c r="AH12" i="6"/>
  <c r="AF12" i="6"/>
  <c r="AE12" i="6"/>
  <c r="AD12" i="6"/>
  <c r="AC12" i="6"/>
  <c r="AB12" i="6"/>
  <c r="AA12" i="6"/>
  <c r="Y12" i="6"/>
  <c r="X12" i="6"/>
  <c r="W12" i="6"/>
  <c r="V12" i="6"/>
  <c r="U12" i="6"/>
  <c r="T12" i="6"/>
  <c r="R12" i="6"/>
  <c r="Q12" i="6"/>
  <c r="P12" i="6"/>
  <c r="O12" i="6"/>
  <c r="N12" i="6"/>
  <c r="M12" i="6"/>
  <c r="K12" i="6"/>
  <c r="J12" i="6"/>
  <c r="I12" i="6"/>
  <c r="H12" i="6"/>
  <c r="G12" i="6"/>
  <c r="F12" i="6"/>
  <c r="BA11" i="6"/>
  <c r="AZ11" i="6"/>
  <c r="AY11" i="6"/>
  <c r="AX11" i="6"/>
  <c r="AW11" i="6"/>
  <c r="AV11" i="6"/>
  <c r="AT11" i="6"/>
  <c r="AS11" i="6"/>
  <c r="AR11" i="6"/>
  <c r="AQ11" i="6"/>
  <c r="AP11" i="6"/>
  <c r="AO11" i="6"/>
  <c r="AM11" i="6"/>
  <c r="AL11" i="6"/>
  <c r="AK11" i="6"/>
  <c r="AJ11" i="6"/>
  <c r="AI11" i="6"/>
  <c r="AH11" i="6"/>
  <c r="AF11" i="6"/>
  <c r="AE11" i="6"/>
  <c r="AD11" i="6"/>
  <c r="AC11" i="6"/>
  <c r="AB11" i="6"/>
  <c r="AA11" i="6"/>
  <c r="Y11" i="6"/>
  <c r="X11" i="6"/>
  <c r="W11" i="6"/>
  <c r="V11" i="6"/>
  <c r="U11" i="6"/>
  <c r="T11" i="6"/>
  <c r="R11" i="6"/>
  <c r="Q11" i="6"/>
  <c r="P11" i="6"/>
  <c r="O11" i="6"/>
  <c r="N11" i="6"/>
  <c r="M11" i="6"/>
  <c r="K11" i="6"/>
  <c r="J11" i="6"/>
  <c r="I11" i="6"/>
  <c r="H11" i="6"/>
  <c r="G11" i="6"/>
  <c r="F11" i="6"/>
  <c r="BA10" i="6"/>
  <c r="AZ10" i="6"/>
  <c r="AY10" i="6"/>
  <c r="AX10" i="6"/>
  <c r="AW10" i="6"/>
  <c r="AV10" i="6"/>
  <c r="AT10" i="6"/>
  <c r="AS10" i="6"/>
  <c r="AR10" i="6"/>
  <c r="AQ10" i="6"/>
  <c r="AP10" i="6"/>
  <c r="AO10" i="6"/>
  <c r="AM10" i="6"/>
  <c r="AL10" i="6"/>
  <c r="AK10" i="6"/>
  <c r="AJ10" i="6"/>
  <c r="AI10" i="6"/>
  <c r="AH10" i="6"/>
  <c r="AF10" i="6"/>
  <c r="AE10" i="6"/>
  <c r="AD10" i="6"/>
  <c r="AC10" i="6"/>
  <c r="AB10" i="6"/>
  <c r="AA10" i="6"/>
  <c r="Y10" i="6"/>
  <c r="X10" i="6"/>
  <c r="W10" i="6"/>
  <c r="V10" i="6"/>
  <c r="U10" i="6"/>
  <c r="T10" i="6"/>
  <c r="R10" i="6"/>
  <c r="Q10" i="6"/>
  <c r="P10" i="6"/>
  <c r="O10" i="6"/>
  <c r="N10" i="6"/>
  <c r="M10" i="6"/>
  <c r="K10" i="6"/>
  <c r="J10" i="6"/>
  <c r="I10" i="6"/>
  <c r="H10" i="6"/>
  <c r="G10" i="6"/>
  <c r="F10" i="6"/>
  <c r="Y89" i="7"/>
  <c r="X89" i="7"/>
  <c r="W89" i="7"/>
  <c r="V89" i="7"/>
  <c r="U89" i="7"/>
  <c r="T89" i="7"/>
  <c r="R89" i="7"/>
  <c r="Q89" i="7"/>
  <c r="P89" i="7"/>
  <c r="O89" i="7"/>
  <c r="N89" i="7"/>
  <c r="M89" i="7"/>
  <c r="K89" i="7"/>
  <c r="J89" i="7"/>
  <c r="I89" i="7"/>
  <c r="H89" i="7"/>
  <c r="G89" i="7"/>
  <c r="F89" i="7"/>
  <c r="Y88" i="7"/>
  <c r="X88" i="7"/>
  <c r="W88" i="7"/>
  <c r="V88" i="7"/>
  <c r="U88" i="7"/>
  <c r="T88" i="7"/>
  <c r="R88" i="7"/>
  <c r="Q88" i="7"/>
  <c r="P88" i="7"/>
  <c r="O88" i="7"/>
  <c r="N88" i="7"/>
  <c r="M88" i="7"/>
  <c r="K88" i="7"/>
  <c r="J88" i="7"/>
  <c r="I88" i="7"/>
  <c r="H88" i="7"/>
  <c r="G88" i="7"/>
  <c r="F88" i="7"/>
  <c r="Y87" i="7"/>
  <c r="X87" i="7"/>
  <c r="W87" i="7"/>
  <c r="V87" i="7"/>
  <c r="U87" i="7"/>
  <c r="T87" i="7"/>
  <c r="R87" i="7"/>
  <c r="Q87" i="7"/>
  <c r="P87" i="7"/>
  <c r="O87" i="7"/>
  <c r="N87" i="7"/>
  <c r="M87" i="7"/>
  <c r="K87" i="7"/>
  <c r="J87" i="7"/>
  <c r="I87" i="7"/>
  <c r="H87" i="7"/>
  <c r="G87" i="7"/>
  <c r="F87" i="7"/>
  <c r="Y86" i="7"/>
  <c r="X86" i="7"/>
  <c r="W86" i="7"/>
  <c r="V86" i="7"/>
  <c r="U86" i="7"/>
  <c r="T86" i="7"/>
  <c r="R86" i="7"/>
  <c r="Q86" i="7"/>
  <c r="P86" i="7"/>
  <c r="O86" i="7"/>
  <c r="N86" i="7"/>
  <c r="M86" i="7"/>
  <c r="K86" i="7"/>
  <c r="J86" i="7"/>
  <c r="I86" i="7"/>
  <c r="H86" i="7"/>
  <c r="G86" i="7"/>
  <c r="F86" i="7"/>
  <c r="Y85" i="7"/>
  <c r="X85" i="7"/>
  <c r="W85" i="7"/>
  <c r="V85" i="7"/>
  <c r="U85" i="7"/>
  <c r="T85" i="7"/>
  <c r="R85" i="7"/>
  <c r="Q85" i="7"/>
  <c r="P85" i="7"/>
  <c r="O85" i="7"/>
  <c r="N85" i="7"/>
  <c r="M85" i="7"/>
  <c r="K85" i="7"/>
  <c r="J85" i="7"/>
  <c r="I85" i="7"/>
  <c r="H85" i="7"/>
  <c r="G85" i="7"/>
  <c r="F85" i="7"/>
  <c r="Y84" i="7"/>
  <c r="X84" i="7"/>
  <c r="W84" i="7"/>
  <c r="V84" i="7"/>
  <c r="U84" i="7"/>
  <c r="T84" i="7"/>
  <c r="R84" i="7"/>
  <c r="Q84" i="7"/>
  <c r="P84" i="7"/>
  <c r="O84" i="7"/>
  <c r="N84" i="7"/>
  <c r="M84" i="7"/>
  <c r="K84" i="7"/>
  <c r="J84" i="7"/>
  <c r="I84" i="7"/>
  <c r="H84" i="7"/>
  <c r="G84" i="7"/>
  <c r="F84" i="7"/>
  <c r="Y83" i="7"/>
  <c r="X83" i="7"/>
  <c r="W83" i="7"/>
  <c r="V83" i="7"/>
  <c r="U83" i="7"/>
  <c r="T83" i="7"/>
  <c r="R83" i="7"/>
  <c r="Q83" i="7"/>
  <c r="P83" i="7"/>
  <c r="O83" i="7"/>
  <c r="N83" i="7"/>
  <c r="M83" i="7"/>
  <c r="K83" i="7"/>
  <c r="J83" i="7"/>
  <c r="I83" i="7"/>
  <c r="H83" i="7"/>
  <c r="G83" i="7"/>
  <c r="F83" i="7"/>
  <c r="Y82" i="7"/>
  <c r="X82" i="7"/>
  <c r="W82" i="7"/>
  <c r="V82" i="7"/>
  <c r="U82" i="7"/>
  <c r="T82" i="7"/>
  <c r="R82" i="7"/>
  <c r="Q82" i="7"/>
  <c r="P82" i="7"/>
  <c r="O82" i="7"/>
  <c r="N82" i="7"/>
  <c r="M82" i="7"/>
  <c r="K82" i="7"/>
  <c r="J82" i="7"/>
  <c r="I82" i="7"/>
  <c r="H82" i="7"/>
  <c r="G82" i="7"/>
  <c r="F82" i="7"/>
  <c r="Y81" i="7"/>
  <c r="X81" i="7"/>
  <c r="W81" i="7"/>
  <c r="V81" i="7"/>
  <c r="U81" i="7"/>
  <c r="T81" i="7"/>
  <c r="R81" i="7"/>
  <c r="Q81" i="7"/>
  <c r="P81" i="7"/>
  <c r="O81" i="7"/>
  <c r="N81" i="7"/>
  <c r="M81" i="7"/>
  <c r="K81" i="7"/>
  <c r="J81" i="7"/>
  <c r="I81" i="7"/>
  <c r="H81" i="7"/>
  <c r="G81" i="7"/>
  <c r="F81" i="7"/>
  <c r="Y80" i="7"/>
  <c r="X80" i="7"/>
  <c r="W80" i="7"/>
  <c r="V80" i="7"/>
  <c r="U80" i="7"/>
  <c r="T80" i="7"/>
  <c r="R80" i="7"/>
  <c r="Q80" i="7"/>
  <c r="P80" i="7"/>
  <c r="O80" i="7"/>
  <c r="N80" i="7"/>
  <c r="M80" i="7"/>
  <c r="K80" i="7"/>
  <c r="J80" i="7"/>
  <c r="I80" i="7"/>
  <c r="H80" i="7"/>
  <c r="G80" i="7"/>
  <c r="F80" i="7"/>
  <c r="Y79" i="7"/>
  <c r="X79" i="7"/>
  <c r="W79" i="7"/>
  <c r="V79" i="7"/>
  <c r="U79" i="7"/>
  <c r="T79" i="7"/>
  <c r="R79" i="7"/>
  <c r="Q79" i="7"/>
  <c r="P79" i="7"/>
  <c r="O79" i="7"/>
  <c r="N79" i="7"/>
  <c r="M79" i="7"/>
  <c r="K79" i="7"/>
  <c r="J79" i="7"/>
  <c r="I79" i="7"/>
  <c r="H79" i="7"/>
  <c r="G79" i="7"/>
  <c r="F79" i="7"/>
  <c r="Y78" i="7"/>
  <c r="X78" i="7"/>
  <c r="W78" i="7"/>
  <c r="V78" i="7"/>
  <c r="U78" i="7"/>
  <c r="T78" i="7"/>
  <c r="R78" i="7"/>
  <c r="Q78" i="7"/>
  <c r="P78" i="7"/>
  <c r="O78" i="7"/>
  <c r="N78" i="7"/>
  <c r="M78" i="7"/>
  <c r="K78" i="7"/>
  <c r="J78" i="7"/>
  <c r="I78" i="7"/>
  <c r="H78" i="7"/>
  <c r="G78" i="7"/>
  <c r="F78" i="7"/>
  <c r="Y77" i="7"/>
  <c r="X77" i="7"/>
  <c r="W77" i="7"/>
  <c r="V77" i="7"/>
  <c r="U77" i="7"/>
  <c r="T77" i="7"/>
  <c r="R77" i="7"/>
  <c r="Q77" i="7"/>
  <c r="P77" i="7"/>
  <c r="O77" i="7"/>
  <c r="N77" i="7"/>
  <c r="M77" i="7"/>
  <c r="K77" i="7"/>
  <c r="J77" i="7"/>
  <c r="I77" i="7"/>
  <c r="H77" i="7"/>
  <c r="G77" i="7"/>
  <c r="F77" i="7"/>
  <c r="Y76" i="7"/>
  <c r="X76" i="7"/>
  <c r="W76" i="7"/>
  <c r="V76" i="7"/>
  <c r="U76" i="7"/>
  <c r="T76" i="7"/>
  <c r="R76" i="7"/>
  <c r="Q76" i="7"/>
  <c r="P76" i="7"/>
  <c r="O76" i="7"/>
  <c r="N76" i="7"/>
  <c r="M76" i="7"/>
  <c r="K76" i="7"/>
  <c r="J76" i="7"/>
  <c r="I76" i="7"/>
  <c r="H76" i="7"/>
  <c r="G76" i="7"/>
  <c r="F76" i="7"/>
  <c r="Y75" i="7"/>
  <c r="X75" i="7"/>
  <c r="W75" i="7"/>
  <c r="V75" i="7"/>
  <c r="U75" i="7"/>
  <c r="T75" i="7"/>
  <c r="R75" i="7"/>
  <c r="Q75" i="7"/>
  <c r="P75" i="7"/>
  <c r="O75" i="7"/>
  <c r="N75" i="7"/>
  <c r="M75" i="7"/>
  <c r="K75" i="7"/>
  <c r="J75" i="7"/>
  <c r="I75" i="7"/>
  <c r="H75" i="7"/>
  <c r="G75" i="7"/>
  <c r="F75" i="7"/>
  <c r="Y74" i="7"/>
  <c r="X74" i="7"/>
  <c r="W74" i="7"/>
  <c r="V74" i="7"/>
  <c r="U74" i="7"/>
  <c r="T74" i="7"/>
  <c r="R74" i="7"/>
  <c r="Q74" i="7"/>
  <c r="P74" i="7"/>
  <c r="O74" i="7"/>
  <c r="N74" i="7"/>
  <c r="M74" i="7"/>
  <c r="K74" i="7"/>
  <c r="J74" i="7"/>
  <c r="I74" i="7"/>
  <c r="H74" i="7"/>
  <c r="G74" i="7"/>
  <c r="F74" i="7"/>
  <c r="Y73" i="7"/>
  <c r="X73" i="7"/>
  <c r="W73" i="7"/>
  <c r="V73" i="7"/>
  <c r="U73" i="7"/>
  <c r="T73" i="7"/>
  <c r="R73" i="7"/>
  <c r="Q73" i="7"/>
  <c r="P73" i="7"/>
  <c r="O73" i="7"/>
  <c r="N73" i="7"/>
  <c r="M73" i="7"/>
  <c r="K73" i="7"/>
  <c r="J73" i="7"/>
  <c r="I73" i="7"/>
  <c r="H73" i="7"/>
  <c r="G73" i="7"/>
  <c r="F73" i="7"/>
  <c r="Y72" i="7"/>
  <c r="X72" i="7"/>
  <c r="W72" i="7"/>
  <c r="V72" i="7"/>
  <c r="U72" i="7"/>
  <c r="T72" i="7"/>
  <c r="R72" i="7"/>
  <c r="Q72" i="7"/>
  <c r="P72" i="7"/>
  <c r="O72" i="7"/>
  <c r="N72" i="7"/>
  <c r="M72" i="7"/>
  <c r="K72" i="7"/>
  <c r="J72" i="7"/>
  <c r="I72" i="7"/>
  <c r="H72" i="7"/>
  <c r="G72" i="7"/>
  <c r="F72" i="7"/>
  <c r="Y71" i="7"/>
  <c r="X71" i="7"/>
  <c r="W71" i="7"/>
  <c r="V71" i="7"/>
  <c r="U71" i="7"/>
  <c r="T71" i="7"/>
  <c r="R71" i="7"/>
  <c r="Q71" i="7"/>
  <c r="P71" i="7"/>
  <c r="O71" i="7"/>
  <c r="N71" i="7"/>
  <c r="M71" i="7"/>
  <c r="K71" i="7"/>
  <c r="J71" i="7"/>
  <c r="I71" i="7"/>
  <c r="H71" i="7"/>
  <c r="G71" i="7"/>
  <c r="F71" i="7"/>
  <c r="Y70" i="7"/>
  <c r="X70" i="7"/>
  <c r="W70" i="7"/>
  <c r="V70" i="7"/>
  <c r="U70" i="7"/>
  <c r="T70" i="7"/>
  <c r="R70" i="7"/>
  <c r="Q70" i="7"/>
  <c r="P70" i="7"/>
  <c r="O70" i="7"/>
  <c r="N70" i="7"/>
  <c r="M70" i="7"/>
  <c r="K70" i="7"/>
  <c r="J70" i="7"/>
  <c r="I70" i="7"/>
  <c r="H70" i="7"/>
  <c r="G70" i="7"/>
  <c r="F70" i="7"/>
  <c r="Y69" i="7"/>
  <c r="X69" i="7"/>
  <c r="W69" i="7"/>
  <c r="V69" i="7"/>
  <c r="U69" i="7"/>
  <c r="T69" i="7"/>
  <c r="R69" i="7"/>
  <c r="Q69" i="7"/>
  <c r="P69" i="7"/>
  <c r="O69" i="7"/>
  <c r="N69" i="7"/>
  <c r="M69" i="7"/>
  <c r="K69" i="7"/>
  <c r="J69" i="7"/>
  <c r="I69" i="7"/>
  <c r="H69" i="7"/>
  <c r="G69" i="7"/>
  <c r="F69" i="7"/>
  <c r="Y68" i="7"/>
  <c r="X68" i="7"/>
  <c r="W68" i="7"/>
  <c r="V68" i="7"/>
  <c r="U68" i="7"/>
  <c r="T68" i="7"/>
  <c r="R68" i="7"/>
  <c r="Q68" i="7"/>
  <c r="P68" i="7"/>
  <c r="O68" i="7"/>
  <c r="N68" i="7"/>
  <c r="M68" i="7"/>
  <c r="K68" i="7"/>
  <c r="J68" i="7"/>
  <c r="I68" i="7"/>
  <c r="H68" i="7"/>
  <c r="G68" i="7"/>
  <c r="F68" i="7"/>
  <c r="Y67" i="7"/>
  <c r="X67" i="7"/>
  <c r="W67" i="7"/>
  <c r="V67" i="7"/>
  <c r="U67" i="7"/>
  <c r="T67" i="7"/>
  <c r="R67" i="7"/>
  <c r="Q67" i="7"/>
  <c r="P67" i="7"/>
  <c r="O67" i="7"/>
  <c r="N67" i="7"/>
  <c r="M67" i="7"/>
  <c r="K67" i="7"/>
  <c r="J67" i="7"/>
  <c r="I67" i="7"/>
  <c r="H67" i="7"/>
  <c r="G67" i="7"/>
  <c r="F67" i="7"/>
  <c r="Y66" i="7"/>
  <c r="X66" i="7"/>
  <c r="W66" i="7"/>
  <c r="V66" i="7"/>
  <c r="U66" i="7"/>
  <c r="T66" i="7"/>
  <c r="R66" i="7"/>
  <c r="Q66" i="7"/>
  <c r="P66" i="7"/>
  <c r="O66" i="7"/>
  <c r="N66" i="7"/>
  <c r="M66" i="7"/>
  <c r="K66" i="7"/>
  <c r="J66" i="7"/>
  <c r="I66" i="7"/>
  <c r="H66" i="7"/>
  <c r="G66" i="7"/>
  <c r="F66" i="7"/>
  <c r="Y65" i="7"/>
  <c r="X65" i="7"/>
  <c r="W65" i="7"/>
  <c r="V65" i="7"/>
  <c r="U65" i="7"/>
  <c r="T65" i="7"/>
  <c r="R65" i="7"/>
  <c r="Q65" i="7"/>
  <c r="P65" i="7"/>
  <c r="O65" i="7"/>
  <c r="N65" i="7"/>
  <c r="M65" i="7"/>
  <c r="K65" i="7"/>
  <c r="J65" i="7"/>
  <c r="I65" i="7"/>
  <c r="H65" i="7"/>
  <c r="G65" i="7"/>
  <c r="F65" i="7"/>
  <c r="Y64" i="7"/>
  <c r="X64" i="7"/>
  <c r="W64" i="7"/>
  <c r="V64" i="7"/>
  <c r="U64" i="7"/>
  <c r="T64" i="7"/>
  <c r="R64" i="7"/>
  <c r="Q64" i="7"/>
  <c r="P64" i="7"/>
  <c r="O64" i="7"/>
  <c r="N64" i="7"/>
  <c r="M64" i="7"/>
  <c r="K64" i="7"/>
  <c r="J64" i="7"/>
  <c r="I64" i="7"/>
  <c r="H64" i="7"/>
  <c r="G64" i="7"/>
  <c r="F64" i="7"/>
  <c r="Y63" i="7"/>
  <c r="X63" i="7"/>
  <c r="W63" i="7"/>
  <c r="V63" i="7"/>
  <c r="U63" i="7"/>
  <c r="T63" i="7"/>
  <c r="R63" i="7"/>
  <c r="Q63" i="7"/>
  <c r="P63" i="7"/>
  <c r="O63" i="7"/>
  <c r="N63" i="7"/>
  <c r="M63" i="7"/>
  <c r="K63" i="7"/>
  <c r="J63" i="7"/>
  <c r="I63" i="7"/>
  <c r="H63" i="7"/>
  <c r="G63" i="7"/>
  <c r="F63" i="7"/>
  <c r="Y62" i="7"/>
  <c r="X62" i="7"/>
  <c r="W62" i="7"/>
  <c r="V62" i="7"/>
  <c r="U62" i="7"/>
  <c r="T62" i="7"/>
  <c r="R62" i="7"/>
  <c r="Q62" i="7"/>
  <c r="P62" i="7"/>
  <c r="O62" i="7"/>
  <c r="N62" i="7"/>
  <c r="M62" i="7"/>
  <c r="K62" i="7"/>
  <c r="J62" i="7"/>
  <c r="I62" i="7"/>
  <c r="H62" i="7"/>
  <c r="G62" i="7"/>
  <c r="F62" i="7"/>
  <c r="Y61" i="7"/>
  <c r="X61" i="7"/>
  <c r="W61" i="7"/>
  <c r="V61" i="7"/>
  <c r="U61" i="7"/>
  <c r="T61" i="7"/>
  <c r="R61" i="7"/>
  <c r="Q61" i="7"/>
  <c r="P61" i="7"/>
  <c r="O61" i="7"/>
  <c r="N61" i="7"/>
  <c r="M61" i="7"/>
  <c r="K61" i="7"/>
  <c r="J61" i="7"/>
  <c r="I61" i="7"/>
  <c r="H61" i="7"/>
  <c r="G61" i="7"/>
  <c r="F61" i="7"/>
  <c r="Y60" i="7"/>
  <c r="X60" i="7"/>
  <c r="W60" i="7"/>
  <c r="V60" i="7"/>
  <c r="U60" i="7"/>
  <c r="T60" i="7"/>
  <c r="R60" i="7"/>
  <c r="Q60" i="7"/>
  <c r="P60" i="7"/>
  <c r="O60" i="7"/>
  <c r="N60" i="7"/>
  <c r="M60" i="7"/>
  <c r="K60" i="7"/>
  <c r="J60" i="7"/>
  <c r="I60" i="7"/>
  <c r="H60" i="7"/>
  <c r="G60" i="7"/>
  <c r="F60" i="7"/>
  <c r="Y59" i="7"/>
  <c r="X59" i="7"/>
  <c r="W59" i="7"/>
  <c r="V59" i="7"/>
  <c r="U59" i="7"/>
  <c r="T59" i="7"/>
  <c r="R59" i="7"/>
  <c r="Q59" i="7"/>
  <c r="P59" i="7"/>
  <c r="O59" i="7"/>
  <c r="N59" i="7"/>
  <c r="M59" i="7"/>
  <c r="K59" i="7"/>
  <c r="J59" i="7"/>
  <c r="I59" i="7"/>
  <c r="H59" i="7"/>
  <c r="G59" i="7"/>
  <c r="F59" i="7"/>
  <c r="Y58" i="7"/>
  <c r="X58" i="7"/>
  <c r="W58" i="7"/>
  <c r="V58" i="7"/>
  <c r="U58" i="7"/>
  <c r="T58" i="7"/>
  <c r="R58" i="7"/>
  <c r="Q58" i="7"/>
  <c r="P58" i="7"/>
  <c r="O58" i="7"/>
  <c r="N58" i="7"/>
  <c r="M58" i="7"/>
  <c r="K58" i="7"/>
  <c r="J58" i="7"/>
  <c r="I58" i="7"/>
  <c r="H58" i="7"/>
  <c r="G58" i="7"/>
  <c r="F58" i="7"/>
  <c r="Y57" i="7"/>
  <c r="X57" i="7"/>
  <c r="W57" i="7"/>
  <c r="V57" i="7"/>
  <c r="U57" i="7"/>
  <c r="T57" i="7"/>
  <c r="R57" i="7"/>
  <c r="Q57" i="7"/>
  <c r="P57" i="7"/>
  <c r="O57" i="7"/>
  <c r="N57" i="7"/>
  <c r="M57" i="7"/>
  <c r="K57" i="7"/>
  <c r="J57" i="7"/>
  <c r="I57" i="7"/>
  <c r="H57" i="7"/>
  <c r="G57" i="7"/>
  <c r="F57" i="7"/>
  <c r="Y56" i="7"/>
  <c r="X56" i="7"/>
  <c r="W56" i="7"/>
  <c r="V56" i="7"/>
  <c r="U56" i="7"/>
  <c r="T56" i="7"/>
  <c r="R56" i="7"/>
  <c r="Q56" i="7"/>
  <c r="P56" i="7"/>
  <c r="O56" i="7"/>
  <c r="N56" i="7"/>
  <c r="M56" i="7"/>
  <c r="K56" i="7"/>
  <c r="J56" i="7"/>
  <c r="I56" i="7"/>
  <c r="H56" i="7"/>
  <c r="G56" i="7"/>
  <c r="F56" i="7"/>
  <c r="Y55" i="7"/>
  <c r="X55" i="7"/>
  <c r="W55" i="7"/>
  <c r="V55" i="7"/>
  <c r="U55" i="7"/>
  <c r="T55" i="7"/>
  <c r="R55" i="7"/>
  <c r="Q55" i="7"/>
  <c r="P55" i="7"/>
  <c r="O55" i="7"/>
  <c r="N55" i="7"/>
  <c r="M55" i="7"/>
  <c r="K55" i="7"/>
  <c r="J55" i="7"/>
  <c r="I55" i="7"/>
  <c r="H55" i="7"/>
  <c r="G55" i="7"/>
  <c r="F55" i="7"/>
  <c r="Y54" i="7"/>
  <c r="X54" i="7"/>
  <c r="W54" i="7"/>
  <c r="V54" i="7"/>
  <c r="U54" i="7"/>
  <c r="T54" i="7"/>
  <c r="R54" i="7"/>
  <c r="Q54" i="7"/>
  <c r="P54" i="7"/>
  <c r="O54" i="7"/>
  <c r="N54" i="7"/>
  <c r="M54" i="7"/>
  <c r="K54" i="7"/>
  <c r="J54" i="7"/>
  <c r="I54" i="7"/>
  <c r="H54" i="7"/>
  <c r="G54" i="7"/>
  <c r="F54" i="7"/>
  <c r="Y53" i="7"/>
  <c r="X53" i="7"/>
  <c r="W53" i="7"/>
  <c r="V53" i="7"/>
  <c r="U53" i="7"/>
  <c r="T53" i="7"/>
  <c r="R53" i="7"/>
  <c r="Q53" i="7"/>
  <c r="P53" i="7"/>
  <c r="O53" i="7"/>
  <c r="N53" i="7"/>
  <c r="M53" i="7"/>
  <c r="K53" i="7"/>
  <c r="J53" i="7"/>
  <c r="I53" i="7"/>
  <c r="H53" i="7"/>
  <c r="G53" i="7"/>
  <c r="F53" i="7"/>
  <c r="Y52" i="7"/>
  <c r="X52" i="7"/>
  <c r="W52" i="7"/>
  <c r="V52" i="7"/>
  <c r="U52" i="7"/>
  <c r="T52" i="7"/>
  <c r="R52" i="7"/>
  <c r="Q52" i="7"/>
  <c r="P52" i="7"/>
  <c r="O52" i="7"/>
  <c r="N52" i="7"/>
  <c r="M52" i="7"/>
  <c r="K52" i="7"/>
  <c r="J52" i="7"/>
  <c r="I52" i="7"/>
  <c r="H52" i="7"/>
  <c r="G52" i="7"/>
  <c r="F52" i="7"/>
  <c r="Y51" i="7"/>
  <c r="X51" i="7"/>
  <c r="W51" i="7"/>
  <c r="V51" i="7"/>
  <c r="U51" i="7"/>
  <c r="T51" i="7"/>
  <c r="R51" i="7"/>
  <c r="Q51" i="7"/>
  <c r="P51" i="7"/>
  <c r="O51" i="7"/>
  <c r="N51" i="7"/>
  <c r="M51" i="7"/>
  <c r="K51" i="7"/>
  <c r="J51" i="7"/>
  <c r="I51" i="7"/>
  <c r="H51" i="7"/>
  <c r="G51" i="7"/>
  <c r="F51" i="7"/>
  <c r="Y50" i="7"/>
  <c r="X50" i="7"/>
  <c r="W50" i="7"/>
  <c r="V50" i="7"/>
  <c r="U50" i="7"/>
  <c r="T50" i="7"/>
  <c r="R50" i="7"/>
  <c r="Q50" i="7"/>
  <c r="P50" i="7"/>
  <c r="O50" i="7"/>
  <c r="N50" i="7"/>
  <c r="M50" i="7"/>
  <c r="K50" i="7"/>
  <c r="J50" i="7"/>
  <c r="I50" i="7"/>
  <c r="H50" i="7"/>
  <c r="G50" i="7"/>
  <c r="F50" i="7"/>
  <c r="Y49" i="7"/>
  <c r="X49" i="7"/>
  <c r="W49" i="7"/>
  <c r="V49" i="7"/>
  <c r="U49" i="7"/>
  <c r="T49" i="7"/>
  <c r="R49" i="7"/>
  <c r="Q49" i="7"/>
  <c r="P49" i="7"/>
  <c r="O49" i="7"/>
  <c r="N49" i="7"/>
  <c r="M49" i="7"/>
  <c r="K49" i="7"/>
  <c r="J49" i="7"/>
  <c r="I49" i="7"/>
  <c r="H49" i="7"/>
  <c r="G49" i="7"/>
  <c r="F49" i="7"/>
  <c r="Y48" i="7"/>
  <c r="X48" i="7"/>
  <c r="W48" i="7"/>
  <c r="V48" i="7"/>
  <c r="U48" i="7"/>
  <c r="T48" i="7"/>
  <c r="R48" i="7"/>
  <c r="Q48" i="7"/>
  <c r="P48" i="7"/>
  <c r="O48" i="7"/>
  <c r="N48" i="7"/>
  <c r="M48" i="7"/>
  <c r="K48" i="7"/>
  <c r="J48" i="7"/>
  <c r="I48" i="7"/>
  <c r="H48" i="7"/>
  <c r="G48" i="7"/>
  <c r="F48" i="7"/>
  <c r="Y47" i="7"/>
  <c r="X47" i="7"/>
  <c r="W47" i="7"/>
  <c r="V47" i="7"/>
  <c r="U47" i="7"/>
  <c r="T47" i="7"/>
  <c r="R47" i="7"/>
  <c r="Q47" i="7"/>
  <c r="P47" i="7"/>
  <c r="O47" i="7"/>
  <c r="N47" i="7"/>
  <c r="M47" i="7"/>
  <c r="K47" i="7"/>
  <c r="J47" i="7"/>
  <c r="I47" i="7"/>
  <c r="H47" i="7"/>
  <c r="G47" i="7"/>
  <c r="F47" i="7"/>
  <c r="Y46" i="7"/>
  <c r="X46" i="7"/>
  <c r="W46" i="7"/>
  <c r="V46" i="7"/>
  <c r="U46" i="7"/>
  <c r="T46" i="7"/>
  <c r="R46" i="7"/>
  <c r="Q46" i="7"/>
  <c r="P46" i="7"/>
  <c r="O46" i="7"/>
  <c r="N46" i="7"/>
  <c r="M46" i="7"/>
  <c r="K46" i="7"/>
  <c r="J46" i="7"/>
  <c r="I46" i="7"/>
  <c r="H46" i="7"/>
  <c r="G46" i="7"/>
  <c r="F46" i="7"/>
  <c r="Y45" i="7"/>
  <c r="X45" i="7"/>
  <c r="W45" i="7"/>
  <c r="V45" i="7"/>
  <c r="U45" i="7"/>
  <c r="T45" i="7"/>
  <c r="R45" i="7"/>
  <c r="Q45" i="7"/>
  <c r="P45" i="7"/>
  <c r="O45" i="7"/>
  <c r="N45" i="7"/>
  <c r="M45" i="7"/>
  <c r="K45" i="7"/>
  <c r="J45" i="7"/>
  <c r="I45" i="7"/>
  <c r="H45" i="7"/>
  <c r="G45" i="7"/>
  <c r="F45" i="7"/>
  <c r="Y44" i="7"/>
  <c r="X44" i="7"/>
  <c r="W44" i="7"/>
  <c r="V44" i="7"/>
  <c r="U44" i="7"/>
  <c r="T44" i="7"/>
  <c r="R44" i="7"/>
  <c r="Q44" i="7"/>
  <c r="P44" i="7"/>
  <c r="O44" i="7"/>
  <c r="N44" i="7"/>
  <c r="M44" i="7"/>
  <c r="K44" i="7"/>
  <c r="J44" i="7"/>
  <c r="I44" i="7"/>
  <c r="H44" i="7"/>
  <c r="G44" i="7"/>
  <c r="F44" i="7"/>
  <c r="Y43" i="7"/>
  <c r="X43" i="7"/>
  <c r="W43" i="7"/>
  <c r="V43" i="7"/>
  <c r="U43" i="7"/>
  <c r="T43" i="7"/>
  <c r="R43" i="7"/>
  <c r="Q43" i="7"/>
  <c r="P43" i="7"/>
  <c r="O43" i="7"/>
  <c r="N43" i="7"/>
  <c r="M43" i="7"/>
  <c r="K43" i="7"/>
  <c r="J43" i="7"/>
  <c r="I43" i="7"/>
  <c r="H43" i="7"/>
  <c r="G43" i="7"/>
  <c r="F43" i="7"/>
  <c r="Y42" i="7"/>
  <c r="X42" i="7"/>
  <c r="W42" i="7"/>
  <c r="V42" i="7"/>
  <c r="U42" i="7"/>
  <c r="T42" i="7"/>
  <c r="R42" i="7"/>
  <c r="Q42" i="7"/>
  <c r="P42" i="7"/>
  <c r="O42" i="7"/>
  <c r="N42" i="7"/>
  <c r="M42" i="7"/>
  <c r="K42" i="7"/>
  <c r="J42" i="7"/>
  <c r="I42" i="7"/>
  <c r="H42" i="7"/>
  <c r="G42" i="7"/>
  <c r="F42" i="7"/>
  <c r="Y41" i="7"/>
  <c r="X41" i="7"/>
  <c r="W41" i="7"/>
  <c r="V41" i="7"/>
  <c r="U41" i="7"/>
  <c r="T41" i="7"/>
  <c r="R41" i="7"/>
  <c r="Q41" i="7"/>
  <c r="P41" i="7"/>
  <c r="O41" i="7"/>
  <c r="N41" i="7"/>
  <c r="M41" i="7"/>
  <c r="K41" i="7"/>
  <c r="J41" i="7"/>
  <c r="I41" i="7"/>
  <c r="H41" i="7"/>
  <c r="G41" i="7"/>
  <c r="F41" i="7"/>
  <c r="Y40" i="7"/>
  <c r="X40" i="7"/>
  <c r="W40" i="7"/>
  <c r="V40" i="7"/>
  <c r="U40" i="7"/>
  <c r="T40" i="7"/>
  <c r="R40" i="7"/>
  <c r="Q40" i="7"/>
  <c r="P40" i="7"/>
  <c r="O40" i="7"/>
  <c r="N40" i="7"/>
  <c r="M40" i="7"/>
  <c r="K40" i="7"/>
  <c r="J40" i="7"/>
  <c r="I40" i="7"/>
  <c r="H40" i="7"/>
  <c r="G40" i="7"/>
  <c r="F40" i="7"/>
  <c r="Y39" i="7"/>
  <c r="X39" i="7"/>
  <c r="W39" i="7"/>
  <c r="V39" i="7"/>
  <c r="U39" i="7"/>
  <c r="T39" i="7"/>
  <c r="R39" i="7"/>
  <c r="Q39" i="7"/>
  <c r="P39" i="7"/>
  <c r="O39" i="7"/>
  <c r="N39" i="7"/>
  <c r="M39" i="7"/>
  <c r="K39" i="7"/>
  <c r="J39" i="7"/>
  <c r="I39" i="7"/>
  <c r="H39" i="7"/>
  <c r="G39" i="7"/>
  <c r="F39" i="7"/>
  <c r="Y38" i="7"/>
  <c r="X38" i="7"/>
  <c r="W38" i="7"/>
  <c r="V38" i="7"/>
  <c r="U38" i="7"/>
  <c r="T38" i="7"/>
  <c r="R38" i="7"/>
  <c r="Q38" i="7"/>
  <c r="P38" i="7"/>
  <c r="O38" i="7"/>
  <c r="N38" i="7"/>
  <c r="M38" i="7"/>
  <c r="K38" i="7"/>
  <c r="J38" i="7"/>
  <c r="I38" i="7"/>
  <c r="H38" i="7"/>
  <c r="G38" i="7"/>
  <c r="F38" i="7"/>
  <c r="Y37" i="7"/>
  <c r="X37" i="7"/>
  <c r="W37" i="7"/>
  <c r="V37" i="7"/>
  <c r="U37" i="7"/>
  <c r="T37" i="7"/>
  <c r="R37" i="7"/>
  <c r="Q37" i="7"/>
  <c r="P37" i="7"/>
  <c r="O37" i="7"/>
  <c r="N37" i="7"/>
  <c r="M37" i="7"/>
  <c r="K37" i="7"/>
  <c r="J37" i="7"/>
  <c r="I37" i="7"/>
  <c r="H37" i="7"/>
  <c r="G37" i="7"/>
  <c r="F37" i="7"/>
  <c r="Y36" i="7"/>
  <c r="X36" i="7"/>
  <c r="W36" i="7"/>
  <c r="V36" i="7"/>
  <c r="U36" i="7"/>
  <c r="T36" i="7"/>
  <c r="R36" i="7"/>
  <c r="Q36" i="7"/>
  <c r="P36" i="7"/>
  <c r="O36" i="7"/>
  <c r="N36" i="7"/>
  <c r="M36" i="7"/>
  <c r="K36" i="7"/>
  <c r="J36" i="7"/>
  <c r="I36" i="7"/>
  <c r="H36" i="7"/>
  <c r="G36" i="7"/>
  <c r="F36" i="7"/>
  <c r="Y35" i="7"/>
  <c r="X35" i="7"/>
  <c r="W35" i="7"/>
  <c r="V35" i="7"/>
  <c r="U35" i="7"/>
  <c r="T35" i="7"/>
  <c r="R35" i="7"/>
  <c r="Q35" i="7"/>
  <c r="P35" i="7"/>
  <c r="O35" i="7"/>
  <c r="N35" i="7"/>
  <c r="M35" i="7"/>
  <c r="K35" i="7"/>
  <c r="J35" i="7"/>
  <c r="I35" i="7"/>
  <c r="H35" i="7"/>
  <c r="G35" i="7"/>
  <c r="F35" i="7"/>
  <c r="Y34" i="7"/>
  <c r="X34" i="7"/>
  <c r="W34" i="7"/>
  <c r="V34" i="7"/>
  <c r="U34" i="7"/>
  <c r="T34" i="7"/>
  <c r="R34" i="7"/>
  <c r="Q34" i="7"/>
  <c r="P34" i="7"/>
  <c r="O34" i="7"/>
  <c r="N34" i="7"/>
  <c r="M34" i="7"/>
  <c r="K34" i="7"/>
  <c r="J34" i="7"/>
  <c r="I34" i="7"/>
  <c r="H34" i="7"/>
  <c r="G34" i="7"/>
  <c r="F34" i="7"/>
  <c r="Y33" i="7"/>
  <c r="X33" i="7"/>
  <c r="W33" i="7"/>
  <c r="V33" i="7"/>
  <c r="U33" i="7"/>
  <c r="T33" i="7"/>
  <c r="R33" i="7"/>
  <c r="Q33" i="7"/>
  <c r="P33" i="7"/>
  <c r="O33" i="7"/>
  <c r="N33" i="7"/>
  <c r="M33" i="7"/>
  <c r="K33" i="7"/>
  <c r="J33" i="7"/>
  <c r="I33" i="7"/>
  <c r="H33" i="7"/>
  <c r="G33" i="7"/>
  <c r="F33" i="7"/>
  <c r="Y32" i="7"/>
  <c r="X32" i="7"/>
  <c r="W32" i="7"/>
  <c r="V32" i="7"/>
  <c r="U32" i="7"/>
  <c r="T32" i="7"/>
  <c r="R32" i="7"/>
  <c r="Q32" i="7"/>
  <c r="P32" i="7"/>
  <c r="O32" i="7"/>
  <c r="N32" i="7"/>
  <c r="M32" i="7"/>
  <c r="K32" i="7"/>
  <c r="J32" i="7"/>
  <c r="I32" i="7"/>
  <c r="H32" i="7"/>
  <c r="G32" i="7"/>
  <c r="F32" i="7"/>
  <c r="Y31" i="7"/>
  <c r="X31" i="7"/>
  <c r="W31" i="7"/>
  <c r="V31" i="7"/>
  <c r="U31" i="7"/>
  <c r="T31" i="7"/>
  <c r="R31" i="7"/>
  <c r="Q31" i="7"/>
  <c r="P31" i="7"/>
  <c r="O31" i="7"/>
  <c r="N31" i="7"/>
  <c r="M31" i="7"/>
  <c r="K31" i="7"/>
  <c r="J31" i="7"/>
  <c r="I31" i="7"/>
  <c r="H31" i="7"/>
  <c r="G31" i="7"/>
  <c r="F31" i="7"/>
  <c r="Y30" i="7"/>
  <c r="X30" i="7"/>
  <c r="W30" i="7"/>
  <c r="V30" i="7"/>
  <c r="U30" i="7"/>
  <c r="T30" i="7"/>
  <c r="R30" i="7"/>
  <c r="Q30" i="7"/>
  <c r="P30" i="7"/>
  <c r="O30" i="7"/>
  <c r="N30" i="7"/>
  <c r="M30" i="7"/>
  <c r="K30" i="7"/>
  <c r="J30" i="7"/>
  <c r="I30" i="7"/>
  <c r="H30" i="7"/>
  <c r="G30" i="7"/>
  <c r="F30" i="7"/>
  <c r="Y29" i="7"/>
  <c r="X29" i="7"/>
  <c r="W29" i="7"/>
  <c r="V29" i="7"/>
  <c r="U29" i="7"/>
  <c r="T29" i="7"/>
  <c r="R29" i="7"/>
  <c r="Q29" i="7"/>
  <c r="P29" i="7"/>
  <c r="O29" i="7"/>
  <c r="N29" i="7"/>
  <c r="M29" i="7"/>
  <c r="K29" i="7"/>
  <c r="J29" i="7"/>
  <c r="I29" i="7"/>
  <c r="H29" i="7"/>
  <c r="G29" i="7"/>
  <c r="F29" i="7"/>
  <c r="Y28" i="7"/>
  <c r="X28" i="7"/>
  <c r="W28" i="7"/>
  <c r="V28" i="7"/>
  <c r="U28" i="7"/>
  <c r="T28" i="7"/>
  <c r="R28" i="7"/>
  <c r="Q28" i="7"/>
  <c r="P28" i="7"/>
  <c r="O28" i="7"/>
  <c r="N28" i="7"/>
  <c r="M28" i="7"/>
  <c r="K28" i="7"/>
  <c r="J28" i="7"/>
  <c r="I28" i="7"/>
  <c r="H28" i="7"/>
  <c r="G28" i="7"/>
  <c r="F28" i="7"/>
  <c r="Y27" i="7"/>
  <c r="X27" i="7"/>
  <c r="W27" i="7"/>
  <c r="V27" i="7"/>
  <c r="U27" i="7"/>
  <c r="T27" i="7"/>
  <c r="R27" i="7"/>
  <c r="Q27" i="7"/>
  <c r="P27" i="7"/>
  <c r="O27" i="7"/>
  <c r="N27" i="7"/>
  <c r="M27" i="7"/>
  <c r="K27" i="7"/>
  <c r="J27" i="7"/>
  <c r="I27" i="7"/>
  <c r="H27" i="7"/>
  <c r="G27" i="7"/>
  <c r="F27" i="7"/>
  <c r="Y26" i="7"/>
  <c r="X26" i="7"/>
  <c r="W26" i="7"/>
  <c r="V26" i="7"/>
  <c r="U26" i="7"/>
  <c r="T26" i="7"/>
  <c r="R26" i="7"/>
  <c r="Q26" i="7"/>
  <c r="P26" i="7"/>
  <c r="O26" i="7"/>
  <c r="N26" i="7"/>
  <c r="M26" i="7"/>
  <c r="K26" i="7"/>
  <c r="J26" i="7"/>
  <c r="I26" i="7"/>
  <c r="H26" i="7"/>
  <c r="G26" i="7"/>
  <c r="F26" i="7"/>
  <c r="Y25" i="7"/>
  <c r="X25" i="7"/>
  <c r="W25" i="7"/>
  <c r="V25" i="7"/>
  <c r="U25" i="7"/>
  <c r="T25" i="7"/>
  <c r="R25" i="7"/>
  <c r="Q25" i="7"/>
  <c r="P25" i="7"/>
  <c r="O25" i="7"/>
  <c r="N25" i="7"/>
  <c r="M25" i="7"/>
  <c r="K25" i="7"/>
  <c r="J25" i="7"/>
  <c r="I25" i="7"/>
  <c r="H25" i="7"/>
  <c r="G25" i="7"/>
  <c r="F25" i="7"/>
  <c r="Y24" i="7"/>
  <c r="X24" i="7"/>
  <c r="W24" i="7"/>
  <c r="V24" i="7"/>
  <c r="U24" i="7"/>
  <c r="T24" i="7"/>
  <c r="R24" i="7"/>
  <c r="Q24" i="7"/>
  <c r="P24" i="7"/>
  <c r="O24" i="7"/>
  <c r="N24" i="7"/>
  <c r="M24" i="7"/>
  <c r="K24" i="7"/>
  <c r="J24" i="7"/>
  <c r="I24" i="7"/>
  <c r="H24" i="7"/>
  <c r="G24" i="7"/>
  <c r="F24" i="7"/>
  <c r="Y23" i="7"/>
  <c r="X23" i="7"/>
  <c r="W23" i="7"/>
  <c r="V23" i="7"/>
  <c r="U23" i="7"/>
  <c r="T23" i="7"/>
  <c r="R23" i="7"/>
  <c r="Q23" i="7"/>
  <c r="P23" i="7"/>
  <c r="O23" i="7"/>
  <c r="N23" i="7"/>
  <c r="M23" i="7"/>
  <c r="K23" i="7"/>
  <c r="J23" i="7"/>
  <c r="I23" i="7"/>
  <c r="H23" i="7"/>
  <c r="G23" i="7"/>
  <c r="F23" i="7"/>
  <c r="Y22" i="7"/>
  <c r="X22" i="7"/>
  <c r="W22" i="7"/>
  <c r="V22" i="7"/>
  <c r="U22" i="7"/>
  <c r="T22" i="7"/>
  <c r="R22" i="7"/>
  <c r="Q22" i="7"/>
  <c r="P22" i="7"/>
  <c r="O22" i="7"/>
  <c r="N22" i="7"/>
  <c r="M22" i="7"/>
  <c r="K22" i="7"/>
  <c r="J22" i="7"/>
  <c r="I22" i="7"/>
  <c r="H22" i="7"/>
  <c r="G22" i="7"/>
  <c r="F22" i="7"/>
  <c r="Y21" i="7"/>
  <c r="X21" i="7"/>
  <c r="W21" i="7"/>
  <c r="V21" i="7"/>
  <c r="U21" i="7"/>
  <c r="T21" i="7"/>
  <c r="R21" i="7"/>
  <c r="Q21" i="7"/>
  <c r="P21" i="7"/>
  <c r="O21" i="7"/>
  <c r="N21" i="7"/>
  <c r="M21" i="7"/>
  <c r="K21" i="7"/>
  <c r="J21" i="7"/>
  <c r="I21" i="7"/>
  <c r="H21" i="7"/>
  <c r="G21" i="7"/>
  <c r="F21" i="7"/>
  <c r="Y20" i="7"/>
  <c r="X20" i="7"/>
  <c r="W20" i="7"/>
  <c r="V20" i="7"/>
  <c r="U20" i="7"/>
  <c r="T20" i="7"/>
  <c r="R20" i="7"/>
  <c r="Q20" i="7"/>
  <c r="P20" i="7"/>
  <c r="O20" i="7"/>
  <c r="N20" i="7"/>
  <c r="M20" i="7"/>
  <c r="K20" i="7"/>
  <c r="J20" i="7"/>
  <c r="I20" i="7"/>
  <c r="H20" i="7"/>
  <c r="G20" i="7"/>
  <c r="F20" i="7"/>
  <c r="Y19" i="7"/>
  <c r="X19" i="7"/>
  <c r="W19" i="7"/>
  <c r="V19" i="7"/>
  <c r="U19" i="7"/>
  <c r="T19" i="7"/>
  <c r="R19" i="7"/>
  <c r="Q19" i="7"/>
  <c r="P19" i="7"/>
  <c r="O19" i="7"/>
  <c r="N19" i="7"/>
  <c r="M19" i="7"/>
  <c r="K19" i="7"/>
  <c r="J19" i="7"/>
  <c r="I19" i="7"/>
  <c r="H19" i="7"/>
  <c r="G19" i="7"/>
  <c r="F19" i="7"/>
  <c r="Y18" i="7"/>
  <c r="X18" i="7"/>
  <c r="W18" i="7"/>
  <c r="V18" i="7"/>
  <c r="U18" i="7"/>
  <c r="T18" i="7"/>
  <c r="R18" i="7"/>
  <c r="Q18" i="7"/>
  <c r="P18" i="7"/>
  <c r="O18" i="7"/>
  <c r="N18" i="7"/>
  <c r="M18" i="7"/>
  <c r="K18" i="7"/>
  <c r="J18" i="7"/>
  <c r="I18" i="7"/>
  <c r="H18" i="7"/>
  <c r="G18" i="7"/>
  <c r="F18" i="7"/>
  <c r="Y17" i="7"/>
  <c r="X17" i="7"/>
  <c r="W17" i="7"/>
  <c r="V17" i="7"/>
  <c r="U17" i="7"/>
  <c r="T17" i="7"/>
  <c r="R17" i="7"/>
  <c r="Q17" i="7"/>
  <c r="P17" i="7"/>
  <c r="O17" i="7"/>
  <c r="N17" i="7"/>
  <c r="M17" i="7"/>
  <c r="K17" i="7"/>
  <c r="J17" i="7"/>
  <c r="I17" i="7"/>
  <c r="H17" i="7"/>
  <c r="G17" i="7"/>
  <c r="F17" i="7"/>
  <c r="Y16" i="7"/>
  <c r="X16" i="7"/>
  <c r="W16" i="7"/>
  <c r="V16" i="7"/>
  <c r="U16" i="7"/>
  <c r="T16" i="7"/>
  <c r="R16" i="7"/>
  <c r="Q16" i="7"/>
  <c r="P16" i="7"/>
  <c r="O16" i="7"/>
  <c r="N16" i="7"/>
  <c r="M16" i="7"/>
  <c r="K16" i="7"/>
  <c r="J16" i="7"/>
  <c r="I16" i="7"/>
  <c r="H16" i="7"/>
  <c r="G16" i="7"/>
  <c r="F16" i="7"/>
  <c r="Y15" i="7"/>
  <c r="X15" i="7"/>
  <c r="W15" i="7"/>
  <c r="V15" i="7"/>
  <c r="U15" i="7"/>
  <c r="T15" i="7"/>
  <c r="R15" i="7"/>
  <c r="Q15" i="7"/>
  <c r="P15" i="7"/>
  <c r="O15" i="7"/>
  <c r="N15" i="7"/>
  <c r="M15" i="7"/>
  <c r="K15" i="7"/>
  <c r="J15" i="7"/>
  <c r="I15" i="7"/>
  <c r="H15" i="7"/>
  <c r="G15" i="7"/>
  <c r="F15" i="7"/>
  <c r="Y14" i="7"/>
  <c r="X14" i="7"/>
  <c r="W14" i="7"/>
  <c r="V14" i="7"/>
  <c r="U14" i="7"/>
  <c r="T14" i="7"/>
  <c r="R14" i="7"/>
  <c r="Q14" i="7"/>
  <c r="P14" i="7"/>
  <c r="O14" i="7"/>
  <c r="N14" i="7"/>
  <c r="M14" i="7"/>
  <c r="K14" i="7"/>
  <c r="J14" i="7"/>
  <c r="I14" i="7"/>
  <c r="H14" i="7"/>
  <c r="G14" i="7"/>
  <c r="F14" i="7"/>
  <c r="Y13" i="7"/>
  <c r="X13" i="7"/>
  <c r="W13" i="7"/>
  <c r="V13" i="7"/>
  <c r="U13" i="7"/>
  <c r="T13" i="7"/>
  <c r="R13" i="7"/>
  <c r="Q13" i="7"/>
  <c r="P13" i="7"/>
  <c r="O13" i="7"/>
  <c r="N13" i="7"/>
  <c r="M13" i="7"/>
  <c r="K13" i="7"/>
  <c r="J13" i="7"/>
  <c r="I13" i="7"/>
  <c r="H13" i="7"/>
  <c r="G13" i="7"/>
  <c r="F13" i="7"/>
  <c r="Y12" i="7"/>
  <c r="X12" i="7"/>
  <c r="W12" i="7"/>
  <c r="V12" i="7"/>
  <c r="U12" i="7"/>
  <c r="T12" i="7"/>
  <c r="R12" i="7"/>
  <c r="Q12" i="7"/>
  <c r="P12" i="7"/>
  <c r="O12" i="7"/>
  <c r="N12" i="7"/>
  <c r="M12" i="7"/>
  <c r="K12" i="7"/>
  <c r="J12" i="7"/>
  <c r="I12" i="7"/>
  <c r="H12" i="7"/>
  <c r="G12" i="7"/>
  <c r="F12" i="7"/>
  <c r="Y11" i="7"/>
  <c r="X11" i="7"/>
  <c r="W11" i="7"/>
  <c r="V11" i="7"/>
  <c r="U11" i="7"/>
  <c r="T11" i="7"/>
  <c r="R11" i="7"/>
  <c r="Q11" i="7"/>
  <c r="P11" i="7"/>
  <c r="O11" i="7"/>
  <c r="N11" i="7"/>
  <c r="M11" i="7"/>
  <c r="K11" i="7"/>
  <c r="J11" i="7"/>
  <c r="I11" i="7"/>
  <c r="H11" i="7"/>
  <c r="G11" i="7"/>
  <c r="F11" i="7"/>
  <c r="Y10" i="7"/>
  <c r="X10" i="7"/>
  <c r="W10" i="7"/>
  <c r="V10" i="7"/>
  <c r="U10" i="7"/>
  <c r="T10" i="7"/>
  <c r="R10" i="7"/>
  <c r="Q10" i="7"/>
  <c r="P10" i="7"/>
  <c r="O10" i="7"/>
  <c r="N10" i="7"/>
  <c r="M10" i="7"/>
  <c r="K10" i="7"/>
  <c r="J10" i="7"/>
  <c r="I10" i="7"/>
  <c r="H10" i="7"/>
  <c r="G10" i="7"/>
  <c r="F10" i="7"/>
  <c r="BA89" i="8"/>
  <c r="AZ89" i="8"/>
  <c r="AY89" i="8"/>
  <c r="AX89" i="8"/>
  <c r="AW89" i="8"/>
  <c r="AV89" i="8"/>
  <c r="AT89" i="8"/>
  <c r="AS89" i="8"/>
  <c r="AR89" i="8"/>
  <c r="AQ89" i="8"/>
  <c r="AP89" i="8"/>
  <c r="AO89" i="8"/>
  <c r="AM89" i="8"/>
  <c r="AL89" i="8"/>
  <c r="AK89" i="8"/>
  <c r="AJ89" i="8"/>
  <c r="AI89" i="8"/>
  <c r="AH89" i="8"/>
  <c r="AF89" i="8"/>
  <c r="AE89" i="8"/>
  <c r="AD89" i="8"/>
  <c r="AC89" i="8"/>
  <c r="AB89" i="8"/>
  <c r="AA89" i="8"/>
  <c r="Y89" i="8"/>
  <c r="X89" i="8"/>
  <c r="W89" i="8"/>
  <c r="V89" i="8"/>
  <c r="U89" i="8"/>
  <c r="T89" i="8"/>
  <c r="R89" i="8"/>
  <c r="Q89" i="8"/>
  <c r="P89" i="8"/>
  <c r="O89" i="8"/>
  <c r="N89" i="8"/>
  <c r="M89" i="8"/>
  <c r="K89" i="8"/>
  <c r="J89" i="8"/>
  <c r="I89" i="8"/>
  <c r="H89" i="8"/>
  <c r="G89" i="8"/>
  <c r="F89" i="8"/>
  <c r="BA88" i="8"/>
  <c r="AZ88" i="8"/>
  <c r="AY88" i="8"/>
  <c r="AX88" i="8"/>
  <c r="AW88" i="8"/>
  <c r="AV88" i="8"/>
  <c r="AT88" i="8"/>
  <c r="AS88" i="8"/>
  <c r="AR88" i="8"/>
  <c r="AQ88" i="8"/>
  <c r="AP88" i="8"/>
  <c r="AO88" i="8"/>
  <c r="AM88" i="8"/>
  <c r="AL88" i="8"/>
  <c r="AK88" i="8"/>
  <c r="AJ88" i="8"/>
  <c r="AI88" i="8"/>
  <c r="AH88" i="8"/>
  <c r="AF88" i="8"/>
  <c r="AE88" i="8"/>
  <c r="AD88" i="8"/>
  <c r="AC88" i="8"/>
  <c r="AB88" i="8"/>
  <c r="AA88" i="8"/>
  <c r="Y88" i="8"/>
  <c r="X88" i="8"/>
  <c r="W88" i="8"/>
  <c r="V88" i="8"/>
  <c r="U88" i="8"/>
  <c r="T88" i="8"/>
  <c r="R88" i="8"/>
  <c r="Q88" i="8"/>
  <c r="P88" i="8"/>
  <c r="O88" i="8"/>
  <c r="N88" i="8"/>
  <c r="M88" i="8"/>
  <c r="K88" i="8"/>
  <c r="J88" i="8"/>
  <c r="I88" i="8"/>
  <c r="H88" i="8"/>
  <c r="G88" i="8"/>
  <c r="F88" i="8"/>
  <c r="BA87" i="8"/>
  <c r="AZ87" i="8"/>
  <c r="AY87" i="8"/>
  <c r="AX87" i="8"/>
  <c r="AW87" i="8"/>
  <c r="AV87" i="8"/>
  <c r="AT87" i="8"/>
  <c r="AS87" i="8"/>
  <c r="AR87" i="8"/>
  <c r="AQ87" i="8"/>
  <c r="AP87" i="8"/>
  <c r="AO87" i="8"/>
  <c r="AM87" i="8"/>
  <c r="AL87" i="8"/>
  <c r="AK87" i="8"/>
  <c r="AJ87" i="8"/>
  <c r="AI87" i="8"/>
  <c r="AH87" i="8"/>
  <c r="AF87" i="8"/>
  <c r="AE87" i="8"/>
  <c r="AD87" i="8"/>
  <c r="AC87" i="8"/>
  <c r="AB87" i="8"/>
  <c r="AA87" i="8"/>
  <c r="Y87" i="8"/>
  <c r="X87" i="8"/>
  <c r="W87" i="8"/>
  <c r="V87" i="8"/>
  <c r="U87" i="8"/>
  <c r="T87" i="8"/>
  <c r="R87" i="8"/>
  <c r="Q87" i="8"/>
  <c r="P87" i="8"/>
  <c r="O87" i="8"/>
  <c r="N87" i="8"/>
  <c r="M87" i="8"/>
  <c r="K87" i="8"/>
  <c r="J87" i="8"/>
  <c r="I87" i="8"/>
  <c r="H87" i="8"/>
  <c r="G87" i="8"/>
  <c r="F87" i="8"/>
  <c r="BA86" i="8"/>
  <c r="AZ86" i="8"/>
  <c r="AY86" i="8"/>
  <c r="AX86" i="8"/>
  <c r="AW86" i="8"/>
  <c r="AV86" i="8"/>
  <c r="AT86" i="8"/>
  <c r="AS86" i="8"/>
  <c r="AR86" i="8"/>
  <c r="AQ86" i="8"/>
  <c r="AP86" i="8"/>
  <c r="AO86" i="8"/>
  <c r="AM86" i="8"/>
  <c r="AL86" i="8"/>
  <c r="AK86" i="8"/>
  <c r="AJ86" i="8"/>
  <c r="AI86" i="8"/>
  <c r="AH86" i="8"/>
  <c r="AF86" i="8"/>
  <c r="AE86" i="8"/>
  <c r="AD86" i="8"/>
  <c r="AC86" i="8"/>
  <c r="AB86" i="8"/>
  <c r="AA86" i="8"/>
  <c r="Y86" i="8"/>
  <c r="X86" i="8"/>
  <c r="W86" i="8"/>
  <c r="V86" i="8"/>
  <c r="U86" i="8"/>
  <c r="T86" i="8"/>
  <c r="R86" i="8"/>
  <c r="Q86" i="8"/>
  <c r="P86" i="8"/>
  <c r="O86" i="8"/>
  <c r="N86" i="8"/>
  <c r="M86" i="8"/>
  <c r="K86" i="8"/>
  <c r="J86" i="8"/>
  <c r="I86" i="8"/>
  <c r="H86" i="8"/>
  <c r="G86" i="8"/>
  <c r="F86" i="8"/>
  <c r="BA85" i="8"/>
  <c r="AZ85" i="8"/>
  <c r="AY85" i="8"/>
  <c r="AX85" i="8"/>
  <c r="AW85" i="8"/>
  <c r="AV85" i="8"/>
  <c r="AT85" i="8"/>
  <c r="AS85" i="8"/>
  <c r="AR85" i="8"/>
  <c r="AQ85" i="8"/>
  <c r="AP85" i="8"/>
  <c r="AO85" i="8"/>
  <c r="AM85" i="8"/>
  <c r="AL85" i="8"/>
  <c r="AK85" i="8"/>
  <c r="AJ85" i="8"/>
  <c r="AI85" i="8"/>
  <c r="AH85" i="8"/>
  <c r="AF85" i="8"/>
  <c r="AE85" i="8"/>
  <c r="AD85" i="8"/>
  <c r="AC85" i="8"/>
  <c r="AB85" i="8"/>
  <c r="AA85" i="8"/>
  <c r="Y85" i="8"/>
  <c r="X85" i="8"/>
  <c r="W85" i="8"/>
  <c r="V85" i="8"/>
  <c r="U85" i="8"/>
  <c r="T85" i="8"/>
  <c r="R85" i="8"/>
  <c r="Q85" i="8"/>
  <c r="P85" i="8"/>
  <c r="O85" i="8"/>
  <c r="N85" i="8"/>
  <c r="M85" i="8"/>
  <c r="K85" i="8"/>
  <c r="J85" i="8"/>
  <c r="I85" i="8"/>
  <c r="H85" i="8"/>
  <c r="G85" i="8"/>
  <c r="F85" i="8"/>
  <c r="BA84" i="8"/>
  <c r="AZ84" i="8"/>
  <c r="AY84" i="8"/>
  <c r="AX84" i="8"/>
  <c r="AW84" i="8"/>
  <c r="AV84" i="8"/>
  <c r="AT84" i="8"/>
  <c r="AS84" i="8"/>
  <c r="AR84" i="8"/>
  <c r="AQ84" i="8"/>
  <c r="AP84" i="8"/>
  <c r="AO84" i="8"/>
  <c r="AM84" i="8"/>
  <c r="AL84" i="8"/>
  <c r="AK84" i="8"/>
  <c r="AJ84" i="8"/>
  <c r="AI84" i="8"/>
  <c r="AH84" i="8"/>
  <c r="AF84" i="8"/>
  <c r="AE84" i="8"/>
  <c r="AD84" i="8"/>
  <c r="AC84" i="8"/>
  <c r="AB84" i="8"/>
  <c r="AA84" i="8"/>
  <c r="Y84" i="8"/>
  <c r="X84" i="8"/>
  <c r="W84" i="8"/>
  <c r="V84" i="8"/>
  <c r="U84" i="8"/>
  <c r="T84" i="8"/>
  <c r="R84" i="8"/>
  <c r="Q84" i="8"/>
  <c r="P84" i="8"/>
  <c r="O84" i="8"/>
  <c r="N84" i="8"/>
  <c r="M84" i="8"/>
  <c r="K84" i="8"/>
  <c r="J84" i="8"/>
  <c r="I84" i="8"/>
  <c r="H84" i="8"/>
  <c r="G84" i="8"/>
  <c r="F84" i="8"/>
  <c r="BA83" i="8"/>
  <c r="AZ83" i="8"/>
  <c r="AY83" i="8"/>
  <c r="AX83" i="8"/>
  <c r="AW83" i="8"/>
  <c r="AV83" i="8"/>
  <c r="AT83" i="8"/>
  <c r="AS83" i="8"/>
  <c r="AR83" i="8"/>
  <c r="AQ83" i="8"/>
  <c r="AP83" i="8"/>
  <c r="AO83" i="8"/>
  <c r="AM83" i="8"/>
  <c r="AL83" i="8"/>
  <c r="AK83" i="8"/>
  <c r="AJ83" i="8"/>
  <c r="AI83" i="8"/>
  <c r="AH83" i="8"/>
  <c r="AF83" i="8"/>
  <c r="AE83" i="8"/>
  <c r="AD83" i="8"/>
  <c r="AC83" i="8"/>
  <c r="AB83" i="8"/>
  <c r="AA83" i="8"/>
  <c r="Y83" i="8"/>
  <c r="X83" i="8"/>
  <c r="W83" i="8"/>
  <c r="V83" i="8"/>
  <c r="U83" i="8"/>
  <c r="T83" i="8"/>
  <c r="R83" i="8"/>
  <c r="Q83" i="8"/>
  <c r="P83" i="8"/>
  <c r="O83" i="8"/>
  <c r="N83" i="8"/>
  <c r="M83" i="8"/>
  <c r="K83" i="8"/>
  <c r="J83" i="8"/>
  <c r="I83" i="8"/>
  <c r="H83" i="8"/>
  <c r="G83" i="8"/>
  <c r="F83" i="8"/>
  <c r="BA82" i="8"/>
  <c r="AZ82" i="8"/>
  <c r="AY82" i="8"/>
  <c r="AX82" i="8"/>
  <c r="AW82" i="8"/>
  <c r="AV82" i="8"/>
  <c r="AT82" i="8"/>
  <c r="AS82" i="8"/>
  <c r="AR82" i="8"/>
  <c r="AQ82" i="8"/>
  <c r="AP82" i="8"/>
  <c r="AO82" i="8"/>
  <c r="AM82" i="8"/>
  <c r="AL82" i="8"/>
  <c r="AK82" i="8"/>
  <c r="AJ82" i="8"/>
  <c r="AI82" i="8"/>
  <c r="AH82" i="8"/>
  <c r="AF82" i="8"/>
  <c r="AE82" i="8"/>
  <c r="AD82" i="8"/>
  <c r="AC82" i="8"/>
  <c r="AB82" i="8"/>
  <c r="AA82" i="8"/>
  <c r="Y82" i="8"/>
  <c r="X82" i="8"/>
  <c r="W82" i="8"/>
  <c r="V82" i="8"/>
  <c r="U82" i="8"/>
  <c r="T82" i="8"/>
  <c r="R82" i="8"/>
  <c r="Q82" i="8"/>
  <c r="P82" i="8"/>
  <c r="O82" i="8"/>
  <c r="N82" i="8"/>
  <c r="M82" i="8"/>
  <c r="K82" i="8"/>
  <c r="J82" i="8"/>
  <c r="I82" i="8"/>
  <c r="H82" i="8"/>
  <c r="G82" i="8"/>
  <c r="F82" i="8"/>
  <c r="BA81" i="8"/>
  <c r="AZ81" i="8"/>
  <c r="AY81" i="8"/>
  <c r="AX81" i="8"/>
  <c r="AW81" i="8"/>
  <c r="AV81" i="8"/>
  <c r="AT81" i="8"/>
  <c r="AS81" i="8"/>
  <c r="AR81" i="8"/>
  <c r="AQ81" i="8"/>
  <c r="AP81" i="8"/>
  <c r="AO81" i="8"/>
  <c r="AM81" i="8"/>
  <c r="AL81" i="8"/>
  <c r="AK81" i="8"/>
  <c r="AJ81" i="8"/>
  <c r="AI81" i="8"/>
  <c r="AH81" i="8"/>
  <c r="AF81" i="8"/>
  <c r="AE81" i="8"/>
  <c r="AD81" i="8"/>
  <c r="AC81" i="8"/>
  <c r="AB81" i="8"/>
  <c r="AA81" i="8"/>
  <c r="Y81" i="8"/>
  <c r="X81" i="8"/>
  <c r="W81" i="8"/>
  <c r="V81" i="8"/>
  <c r="U81" i="8"/>
  <c r="T81" i="8"/>
  <c r="R81" i="8"/>
  <c r="Q81" i="8"/>
  <c r="P81" i="8"/>
  <c r="O81" i="8"/>
  <c r="N81" i="8"/>
  <c r="M81" i="8"/>
  <c r="K81" i="8"/>
  <c r="J81" i="8"/>
  <c r="I81" i="8"/>
  <c r="H81" i="8"/>
  <c r="G81" i="8"/>
  <c r="F81" i="8"/>
  <c r="BA80" i="8"/>
  <c r="AZ80" i="8"/>
  <c r="AY80" i="8"/>
  <c r="AX80" i="8"/>
  <c r="AW80" i="8"/>
  <c r="AV80" i="8"/>
  <c r="AT80" i="8"/>
  <c r="AS80" i="8"/>
  <c r="AR80" i="8"/>
  <c r="AQ80" i="8"/>
  <c r="AP80" i="8"/>
  <c r="AO80" i="8"/>
  <c r="AM80" i="8"/>
  <c r="AL80" i="8"/>
  <c r="AK80" i="8"/>
  <c r="AJ80" i="8"/>
  <c r="AI80" i="8"/>
  <c r="AH80" i="8"/>
  <c r="AF80" i="8"/>
  <c r="AE80" i="8"/>
  <c r="AD80" i="8"/>
  <c r="AC80" i="8"/>
  <c r="AB80" i="8"/>
  <c r="AA80" i="8"/>
  <c r="Y80" i="8"/>
  <c r="X80" i="8"/>
  <c r="W80" i="8"/>
  <c r="V80" i="8"/>
  <c r="U80" i="8"/>
  <c r="T80" i="8"/>
  <c r="R80" i="8"/>
  <c r="Q80" i="8"/>
  <c r="P80" i="8"/>
  <c r="O80" i="8"/>
  <c r="N80" i="8"/>
  <c r="M80" i="8"/>
  <c r="K80" i="8"/>
  <c r="J80" i="8"/>
  <c r="I80" i="8"/>
  <c r="H80" i="8"/>
  <c r="G80" i="8"/>
  <c r="F80" i="8"/>
  <c r="BA79" i="8"/>
  <c r="AZ79" i="8"/>
  <c r="AY79" i="8"/>
  <c r="AX79" i="8"/>
  <c r="AW79" i="8"/>
  <c r="AV79" i="8"/>
  <c r="AT79" i="8"/>
  <c r="AS79" i="8"/>
  <c r="AR79" i="8"/>
  <c r="AQ79" i="8"/>
  <c r="AP79" i="8"/>
  <c r="AO79" i="8"/>
  <c r="AM79" i="8"/>
  <c r="AL79" i="8"/>
  <c r="AK79" i="8"/>
  <c r="AJ79" i="8"/>
  <c r="AI79" i="8"/>
  <c r="AH79" i="8"/>
  <c r="AF79" i="8"/>
  <c r="AE79" i="8"/>
  <c r="AD79" i="8"/>
  <c r="AC79" i="8"/>
  <c r="AB79" i="8"/>
  <c r="AA79" i="8"/>
  <c r="Y79" i="8"/>
  <c r="X79" i="8"/>
  <c r="W79" i="8"/>
  <c r="V79" i="8"/>
  <c r="U79" i="8"/>
  <c r="T79" i="8"/>
  <c r="R79" i="8"/>
  <c r="Q79" i="8"/>
  <c r="P79" i="8"/>
  <c r="O79" i="8"/>
  <c r="N79" i="8"/>
  <c r="M79" i="8"/>
  <c r="K79" i="8"/>
  <c r="J79" i="8"/>
  <c r="I79" i="8"/>
  <c r="H79" i="8"/>
  <c r="G79" i="8"/>
  <c r="F79" i="8"/>
  <c r="BA78" i="8"/>
  <c r="AZ78" i="8"/>
  <c r="AY78" i="8"/>
  <c r="AX78" i="8"/>
  <c r="AW78" i="8"/>
  <c r="AV78" i="8"/>
  <c r="AT78" i="8"/>
  <c r="AS78" i="8"/>
  <c r="AR78" i="8"/>
  <c r="AQ78" i="8"/>
  <c r="AP78" i="8"/>
  <c r="AO78" i="8"/>
  <c r="AM78" i="8"/>
  <c r="AL78" i="8"/>
  <c r="AK78" i="8"/>
  <c r="AJ78" i="8"/>
  <c r="AI78" i="8"/>
  <c r="AH78" i="8"/>
  <c r="AF78" i="8"/>
  <c r="AE78" i="8"/>
  <c r="AD78" i="8"/>
  <c r="AC78" i="8"/>
  <c r="AB78" i="8"/>
  <c r="AA78" i="8"/>
  <c r="Y78" i="8"/>
  <c r="X78" i="8"/>
  <c r="W78" i="8"/>
  <c r="V78" i="8"/>
  <c r="U78" i="8"/>
  <c r="T78" i="8"/>
  <c r="R78" i="8"/>
  <c r="Q78" i="8"/>
  <c r="P78" i="8"/>
  <c r="O78" i="8"/>
  <c r="N78" i="8"/>
  <c r="M78" i="8"/>
  <c r="K78" i="8"/>
  <c r="J78" i="8"/>
  <c r="I78" i="8"/>
  <c r="H78" i="8"/>
  <c r="G78" i="8"/>
  <c r="F78" i="8"/>
  <c r="BA77" i="8"/>
  <c r="AZ77" i="8"/>
  <c r="AY77" i="8"/>
  <c r="AX77" i="8"/>
  <c r="AW77" i="8"/>
  <c r="AV77" i="8"/>
  <c r="AT77" i="8"/>
  <c r="AS77" i="8"/>
  <c r="AR77" i="8"/>
  <c r="AQ77" i="8"/>
  <c r="AP77" i="8"/>
  <c r="AO77" i="8"/>
  <c r="AM77" i="8"/>
  <c r="AL77" i="8"/>
  <c r="AK77" i="8"/>
  <c r="AJ77" i="8"/>
  <c r="AI77" i="8"/>
  <c r="AH77" i="8"/>
  <c r="AF77" i="8"/>
  <c r="AE77" i="8"/>
  <c r="AD77" i="8"/>
  <c r="AC77" i="8"/>
  <c r="AB77" i="8"/>
  <c r="AA77" i="8"/>
  <c r="Y77" i="8"/>
  <c r="X77" i="8"/>
  <c r="W77" i="8"/>
  <c r="V77" i="8"/>
  <c r="U77" i="8"/>
  <c r="T77" i="8"/>
  <c r="R77" i="8"/>
  <c r="Q77" i="8"/>
  <c r="P77" i="8"/>
  <c r="O77" i="8"/>
  <c r="N77" i="8"/>
  <c r="M77" i="8"/>
  <c r="K77" i="8"/>
  <c r="J77" i="8"/>
  <c r="I77" i="8"/>
  <c r="H77" i="8"/>
  <c r="G77" i="8"/>
  <c r="F77" i="8"/>
  <c r="BA76" i="8"/>
  <c r="AZ76" i="8"/>
  <c r="AY76" i="8"/>
  <c r="AX76" i="8"/>
  <c r="AW76" i="8"/>
  <c r="AV76" i="8"/>
  <c r="AT76" i="8"/>
  <c r="AS76" i="8"/>
  <c r="AR76" i="8"/>
  <c r="AQ76" i="8"/>
  <c r="AP76" i="8"/>
  <c r="AO76" i="8"/>
  <c r="AM76" i="8"/>
  <c r="AL76" i="8"/>
  <c r="AK76" i="8"/>
  <c r="AJ76" i="8"/>
  <c r="AI76" i="8"/>
  <c r="AH76" i="8"/>
  <c r="AF76" i="8"/>
  <c r="AE76" i="8"/>
  <c r="AD76" i="8"/>
  <c r="AC76" i="8"/>
  <c r="AB76" i="8"/>
  <c r="AA76" i="8"/>
  <c r="Y76" i="8"/>
  <c r="X76" i="8"/>
  <c r="W76" i="8"/>
  <c r="V76" i="8"/>
  <c r="U76" i="8"/>
  <c r="T76" i="8"/>
  <c r="R76" i="8"/>
  <c r="Q76" i="8"/>
  <c r="P76" i="8"/>
  <c r="O76" i="8"/>
  <c r="N76" i="8"/>
  <c r="M76" i="8"/>
  <c r="K76" i="8"/>
  <c r="J76" i="8"/>
  <c r="I76" i="8"/>
  <c r="H76" i="8"/>
  <c r="G76" i="8"/>
  <c r="F76" i="8"/>
  <c r="BA75" i="8"/>
  <c r="AZ75" i="8"/>
  <c r="AY75" i="8"/>
  <c r="AX75" i="8"/>
  <c r="AW75" i="8"/>
  <c r="AV75" i="8"/>
  <c r="AT75" i="8"/>
  <c r="AS75" i="8"/>
  <c r="AR75" i="8"/>
  <c r="AQ75" i="8"/>
  <c r="AP75" i="8"/>
  <c r="AO75" i="8"/>
  <c r="AM75" i="8"/>
  <c r="AL75" i="8"/>
  <c r="AK75" i="8"/>
  <c r="AJ75" i="8"/>
  <c r="AI75" i="8"/>
  <c r="AH75" i="8"/>
  <c r="AF75" i="8"/>
  <c r="AE75" i="8"/>
  <c r="AD75" i="8"/>
  <c r="AC75" i="8"/>
  <c r="AB75" i="8"/>
  <c r="AA75" i="8"/>
  <c r="Y75" i="8"/>
  <c r="X75" i="8"/>
  <c r="W75" i="8"/>
  <c r="V75" i="8"/>
  <c r="U75" i="8"/>
  <c r="T75" i="8"/>
  <c r="R75" i="8"/>
  <c r="Q75" i="8"/>
  <c r="P75" i="8"/>
  <c r="O75" i="8"/>
  <c r="N75" i="8"/>
  <c r="M75" i="8"/>
  <c r="K75" i="8"/>
  <c r="J75" i="8"/>
  <c r="I75" i="8"/>
  <c r="H75" i="8"/>
  <c r="G75" i="8"/>
  <c r="F75" i="8"/>
  <c r="BA74" i="8"/>
  <c r="AZ74" i="8"/>
  <c r="AY74" i="8"/>
  <c r="AX74" i="8"/>
  <c r="AW74" i="8"/>
  <c r="AV74" i="8"/>
  <c r="AT74" i="8"/>
  <c r="AS74" i="8"/>
  <c r="AR74" i="8"/>
  <c r="AQ74" i="8"/>
  <c r="AP74" i="8"/>
  <c r="AO74" i="8"/>
  <c r="AM74" i="8"/>
  <c r="AL74" i="8"/>
  <c r="AK74" i="8"/>
  <c r="AJ74" i="8"/>
  <c r="AI74" i="8"/>
  <c r="AH74" i="8"/>
  <c r="AF74" i="8"/>
  <c r="AE74" i="8"/>
  <c r="AD74" i="8"/>
  <c r="AC74" i="8"/>
  <c r="AB74" i="8"/>
  <c r="AA74" i="8"/>
  <c r="Y74" i="8"/>
  <c r="X74" i="8"/>
  <c r="W74" i="8"/>
  <c r="V74" i="8"/>
  <c r="U74" i="8"/>
  <c r="T74" i="8"/>
  <c r="R74" i="8"/>
  <c r="Q74" i="8"/>
  <c r="P74" i="8"/>
  <c r="O74" i="8"/>
  <c r="N74" i="8"/>
  <c r="M74" i="8"/>
  <c r="K74" i="8"/>
  <c r="J74" i="8"/>
  <c r="I74" i="8"/>
  <c r="H74" i="8"/>
  <c r="G74" i="8"/>
  <c r="F74" i="8"/>
  <c r="BA73" i="8"/>
  <c r="AZ73" i="8"/>
  <c r="AY73" i="8"/>
  <c r="AX73" i="8"/>
  <c r="AW73" i="8"/>
  <c r="AV73" i="8"/>
  <c r="AT73" i="8"/>
  <c r="AS73" i="8"/>
  <c r="AR73" i="8"/>
  <c r="AQ73" i="8"/>
  <c r="AP73" i="8"/>
  <c r="AO73" i="8"/>
  <c r="AM73" i="8"/>
  <c r="AL73" i="8"/>
  <c r="AK73" i="8"/>
  <c r="AJ73" i="8"/>
  <c r="AI73" i="8"/>
  <c r="AH73" i="8"/>
  <c r="AF73" i="8"/>
  <c r="AE73" i="8"/>
  <c r="AD73" i="8"/>
  <c r="AC73" i="8"/>
  <c r="AB73" i="8"/>
  <c r="AA73" i="8"/>
  <c r="Y73" i="8"/>
  <c r="X73" i="8"/>
  <c r="W73" i="8"/>
  <c r="V73" i="8"/>
  <c r="U73" i="8"/>
  <c r="T73" i="8"/>
  <c r="R73" i="8"/>
  <c r="Q73" i="8"/>
  <c r="P73" i="8"/>
  <c r="O73" i="8"/>
  <c r="N73" i="8"/>
  <c r="M73" i="8"/>
  <c r="K73" i="8"/>
  <c r="J73" i="8"/>
  <c r="I73" i="8"/>
  <c r="H73" i="8"/>
  <c r="G73" i="8"/>
  <c r="F73" i="8"/>
  <c r="BA72" i="8"/>
  <c r="AZ72" i="8"/>
  <c r="AY72" i="8"/>
  <c r="AX72" i="8"/>
  <c r="AW72" i="8"/>
  <c r="AV72" i="8"/>
  <c r="AT72" i="8"/>
  <c r="AS72" i="8"/>
  <c r="AR72" i="8"/>
  <c r="AQ72" i="8"/>
  <c r="AP72" i="8"/>
  <c r="AO72" i="8"/>
  <c r="AM72" i="8"/>
  <c r="AL72" i="8"/>
  <c r="AK72" i="8"/>
  <c r="AJ72" i="8"/>
  <c r="AI72" i="8"/>
  <c r="AH72" i="8"/>
  <c r="AF72" i="8"/>
  <c r="AE72" i="8"/>
  <c r="AD72" i="8"/>
  <c r="AC72" i="8"/>
  <c r="AB72" i="8"/>
  <c r="AA72" i="8"/>
  <c r="Y72" i="8"/>
  <c r="X72" i="8"/>
  <c r="W72" i="8"/>
  <c r="V72" i="8"/>
  <c r="U72" i="8"/>
  <c r="T72" i="8"/>
  <c r="R72" i="8"/>
  <c r="Q72" i="8"/>
  <c r="P72" i="8"/>
  <c r="O72" i="8"/>
  <c r="N72" i="8"/>
  <c r="M72" i="8"/>
  <c r="K72" i="8"/>
  <c r="J72" i="8"/>
  <c r="I72" i="8"/>
  <c r="H72" i="8"/>
  <c r="G72" i="8"/>
  <c r="F72" i="8"/>
  <c r="BA71" i="8"/>
  <c r="AZ71" i="8"/>
  <c r="AY71" i="8"/>
  <c r="AX71" i="8"/>
  <c r="AW71" i="8"/>
  <c r="AV71" i="8"/>
  <c r="AT71" i="8"/>
  <c r="AS71" i="8"/>
  <c r="AR71" i="8"/>
  <c r="AQ71" i="8"/>
  <c r="AP71" i="8"/>
  <c r="AO71" i="8"/>
  <c r="AM71" i="8"/>
  <c r="AL71" i="8"/>
  <c r="AK71" i="8"/>
  <c r="AJ71" i="8"/>
  <c r="AI71" i="8"/>
  <c r="AH71" i="8"/>
  <c r="AF71" i="8"/>
  <c r="AE71" i="8"/>
  <c r="AD71" i="8"/>
  <c r="AC71" i="8"/>
  <c r="AB71" i="8"/>
  <c r="AA71" i="8"/>
  <c r="Y71" i="8"/>
  <c r="X71" i="8"/>
  <c r="W71" i="8"/>
  <c r="V71" i="8"/>
  <c r="U71" i="8"/>
  <c r="T71" i="8"/>
  <c r="R71" i="8"/>
  <c r="Q71" i="8"/>
  <c r="P71" i="8"/>
  <c r="O71" i="8"/>
  <c r="N71" i="8"/>
  <c r="M71" i="8"/>
  <c r="K71" i="8"/>
  <c r="J71" i="8"/>
  <c r="I71" i="8"/>
  <c r="H71" i="8"/>
  <c r="G71" i="8"/>
  <c r="F71" i="8"/>
  <c r="BA70" i="8"/>
  <c r="AZ70" i="8"/>
  <c r="AY70" i="8"/>
  <c r="AX70" i="8"/>
  <c r="AW70" i="8"/>
  <c r="AV70" i="8"/>
  <c r="AT70" i="8"/>
  <c r="AS70" i="8"/>
  <c r="AR70" i="8"/>
  <c r="AQ70" i="8"/>
  <c r="AP70" i="8"/>
  <c r="AO70" i="8"/>
  <c r="AM70" i="8"/>
  <c r="AL70" i="8"/>
  <c r="AK70" i="8"/>
  <c r="AJ70" i="8"/>
  <c r="AI70" i="8"/>
  <c r="AH70" i="8"/>
  <c r="AF70" i="8"/>
  <c r="AE70" i="8"/>
  <c r="AD70" i="8"/>
  <c r="AC70" i="8"/>
  <c r="AB70" i="8"/>
  <c r="AA70" i="8"/>
  <c r="Y70" i="8"/>
  <c r="X70" i="8"/>
  <c r="W70" i="8"/>
  <c r="V70" i="8"/>
  <c r="U70" i="8"/>
  <c r="T70" i="8"/>
  <c r="R70" i="8"/>
  <c r="Q70" i="8"/>
  <c r="P70" i="8"/>
  <c r="O70" i="8"/>
  <c r="N70" i="8"/>
  <c r="M70" i="8"/>
  <c r="K70" i="8"/>
  <c r="J70" i="8"/>
  <c r="I70" i="8"/>
  <c r="H70" i="8"/>
  <c r="G70" i="8"/>
  <c r="F70" i="8"/>
  <c r="BA69" i="8"/>
  <c r="AZ69" i="8"/>
  <c r="AY69" i="8"/>
  <c r="AX69" i="8"/>
  <c r="AW69" i="8"/>
  <c r="AV69" i="8"/>
  <c r="AT69" i="8"/>
  <c r="AS69" i="8"/>
  <c r="AR69" i="8"/>
  <c r="AQ69" i="8"/>
  <c r="AP69" i="8"/>
  <c r="AO69" i="8"/>
  <c r="AM69" i="8"/>
  <c r="AL69" i="8"/>
  <c r="AK69" i="8"/>
  <c r="AJ69" i="8"/>
  <c r="AI69" i="8"/>
  <c r="AH69" i="8"/>
  <c r="AF69" i="8"/>
  <c r="AE69" i="8"/>
  <c r="AD69" i="8"/>
  <c r="AC69" i="8"/>
  <c r="AB69" i="8"/>
  <c r="AA69" i="8"/>
  <c r="Y69" i="8"/>
  <c r="X69" i="8"/>
  <c r="W69" i="8"/>
  <c r="V69" i="8"/>
  <c r="U69" i="8"/>
  <c r="T69" i="8"/>
  <c r="R69" i="8"/>
  <c r="Q69" i="8"/>
  <c r="P69" i="8"/>
  <c r="O69" i="8"/>
  <c r="N69" i="8"/>
  <c r="M69" i="8"/>
  <c r="K69" i="8"/>
  <c r="J69" i="8"/>
  <c r="I69" i="8"/>
  <c r="H69" i="8"/>
  <c r="G69" i="8"/>
  <c r="F69" i="8"/>
  <c r="BA68" i="8"/>
  <c r="AZ68" i="8"/>
  <c r="AY68" i="8"/>
  <c r="AX68" i="8"/>
  <c r="AW68" i="8"/>
  <c r="AV68" i="8"/>
  <c r="AT68" i="8"/>
  <c r="AS68" i="8"/>
  <c r="AR68" i="8"/>
  <c r="AQ68" i="8"/>
  <c r="AP68" i="8"/>
  <c r="AO68" i="8"/>
  <c r="AM68" i="8"/>
  <c r="AL68" i="8"/>
  <c r="AK68" i="8"/>
  <c r="AJ68" i="8"/>
  <c r="AI68" i="8"/>
  <c r="AH68" i="8"/>
  <c r="AF68" i="8"/>
  <c r="AE68" i="8"/>
  <c r="AD68" i="8"/>
  <c r="AC68" i="8"/>
  <c r="AB68" i="8"/>
  <c r="AA68" i="8"/>
  <c r="Y68" i="8"/>
  <c r="X68" i="8"/>
  <c r="W68" i="8"/>
  <c r="V68" i="8"/>
  <c r="U68" i="8"/>
  <c r="T68" i="8"/>
  <c r="R68" i="8"/>
  <c r="Q68" i="8"/>
  <c r="P68" i="8"/>
  <c r="O68" i="8"/>
  <c r="N68" i="8"/>
  <c r="M68" i="8"/>
  <c r="K68" i="8"/>
  <c r="J68" i="8"/>
  <c r="I68" i="8"/>
  <c r="H68" i="8"/>
  <c r="G68" i="8"/>
  <c r="F68" i="8"/>
  <c r="BA67" i="8"/>
  <c r="AZ67" i="8"/>
  <c r="AY67" i="8"/>
  <c r="AX67" i="8"/>
  <c r="AW67" i="8"/>
  <c r="AV67" i="8"/>
  <c r="AT67" i="8"/>
  <c r="AS67" i="8"/>
  <c r="AR67" i="8"/>
  <c r="AQ67" i="8"/>
  <c r="AP67" i="8"/>
  <c r="AO67" i="8"/>
  <c r="AM67" i="8"/>
  <c r="AL67" i="8"/>
  <c r="AK67" i="8"/>
  <c r="AJ67" i="8"/>
  <c r="AI67" i="8"/>
  <c r="AH67" i="8"/>
  <c r="AF67" i="8"/>
  <c r="AE67" i="8"/>
  <c r="AD67" i="8"/>
  <c r="AC67" i="8"/>
  <c r="AB67" i="8"/>
  <c r="AA67" i="8"/>
  <c r="Y67" i="8"/>
  <c r="X67" i="8"/>
  <c r="W67" i="8"/>
  <c r="V67" i="8"/>
  <c r="U67" i="8"/>
  <c r="T67" i="8"/>
  <c r="R67" i="8"/>
  <c r="Q67" i="8"/>
  <c r="P67" i="8"/>
  <c r="O67" i="8"/>
  <c r="N67" i="8"/>
  <c r="M67" i="8"/>
  <c r="K67" i="8"/>
  <c r="J67" i="8"/>
  <c r="I67" i="8"/>
  <c r="H67" i="8"/>
  <c r="G67" i="8"/>
  <c r="F67" i="8"/>
  <c r="BA66" i="8"/>
  <c r="AZ66" i="8"/>
  <c r="AY66" i="8"/>
  <c r="AX66" i="8"/>
  <c r="AW66" i="8"/>
  <c r="AV66" i="8"/>
  <c r="AT66" i="8"/>
  <c r="AS66" i="8"/>
  <c r="AR66" i="8"/>
  <c r="AQ66" i="8"/>
  <c r="AP66" i="8"/>
  <c r="AO66" i="8"/>
  <c r="AM66" i="8"/>
  <c r="AL66" i="8"/>
  <c r="AK66" i="8"/>
  <c r="AJ66" i="8"/>
  <c r="AI66" i="8"/>
  <c r="AH66" i="8"/>
  <c r="AF66" i="8"/>
  <c r="AE66" i="8"/>
  <c r="AD66" i="8"/>
  <c r="AC66" i="8"/>
  <c r="AB66" i="8"/>
  <c r="AA66" i="8"/>
  <c r="Y66" i="8"/>
  <c r="X66" i="8"/>
  <c r="W66" i="8"/>
  <c r="V66" i="8"/>
  <c r="U66" i="8"/>
  <c r="T66" i="8"/>
  <c r="R66" i="8"/>
  <c r="Q66" i="8"/>
  <c r="P66" i="8"/>
  <c r="O66" i="8"/>
  <c r="N66" i="8"/>
  <c r="M66" i="8"/>
  <c r="K66" i="8"/>
  <c r="J66" i="8"/>
  <c r="I66" i="8"/>
  <c r="H66" i="8"/>
  <c r="G66" i="8"/>
  <c r="F66" i="8"/>
  <c r="BA65" i="8"/>
  <c r="AZ65" i="8"/>
  <c r="AY65" i="8"/>
  <c r="AX65" i="8"/>
  <c r="AW65" i="8"/>
  <c r="AV65" i="8"/>
  <c r="AT65" i="8"/>
  <c r="AS65" i="8"/>
  <c r="AR65" i="8"/>
  <c r="AQ65" i="8"/>
  <c r="AP65" i="8"/>
  <c r="AO65" i="8"/>
  <c r="AM65" i="8"/>
  <c r="AL65" i="8"/>
  <c r="AK65" i="8"/>
  <c r="AJ65" i="8"/>
  <c r="AI65" i="8"/>
  <c r="AH65" i="8"/>
  <c r="AF65" i="8"/>
  <c r="AE65" i="8"/>
  <c r="AD65" i="8"/>
  <c r="AC65" i="8"/>
  <c r="AB65" i="8"/>
  <c r="AA65" i="8"/>
  <c r="Y65" i="8"/>
  <c r="X65" i="8"/>
  <c r="W65" i="8"/>
  <c r="V65" i="8"/>
  <c r="U65" i="8"/>
  <c r="T65" i="8"/>
  <c r="R65" i="8"/>
  <c r="Q65" i="8"/>
  <c r="P65" i="8"/>
  <c r="O65" i="8"/>
  <c r="N65" i="8"/>
  <c r="M65" i="8"/>
  <c r="K65" i="8"/>
  <c r="J65" i="8"/>
  <c r="I65" i="8"/>
  <c r="H65" i="8"/>
  <c r="G65" i="8"/>
  <c r="F65" i="8"/>
  <c r="BA64" i="8"/>
  <c r="AZ64" i="8"/>
  <c r="AY64" i="8"/>
  <c r="AX64" i="8"/>
  <c r="AW64" i="8"/>
  <c r="AV64" i="8"/>
  <c r="AT64" i="8"/>
  <c r="AS64" i="8"/>
  <c r="AR64" i="8"/>
  <c r="AQ64" i="8"/>
  <c r="AP64" i="8"/>
  <c r="AO64" i="8"/>
  <c r="AM64" i="8"/>
  <c r="AL64" i="8"/>
  <c r="AK64" i="8"/>
  <c r="AJ64" i="8"/>
  <c r="AI64" i="8"/>
  <c r="AH64" i="8"/>
  <c r="AF64" i="8"/>
  <c r="AE64" i="8"/>
  <c r="AD64" i="8"/>
  <c r="AC64" i="8"/>
  <c r="AB64" i="8"/>
  <c r="AA64" i="8"/>
  <c r="Y64" i="8"/>
  <c r="X64" i="8"/>
  <c r="W64" i="8"/>
  <c r="V64" i="8"/>
  <c r="U64" i="8"/>
  <c r="T64" i="8"/>
  <c r="R64" i="8"/>
  <c r="Q64" i="8"/>
  <c r="P64" i="8"/>
  <c r="O64" i="8"/>
  <c r="N64" i="8"/>
  <c r="M64" i="8"/>
  <c r="K64" i="8"/>
  <c r="J64" i="8"/>
  <c r="I64" i="8"/>
  <c r="H64" i="8"/>
  <c r="G64" i="8"/>
  <c r="F64" i="8"/>
  <c r="BA63" i="8"/>
  <c r="AZ63" i="8"/>
  <c r="AY63" i="8"/>
  <c r="AX63" i="8"/>
  <c r="AW63" i="8"/>
  <c r="AV63" i="8"/>
  <c r="AT63" i="8"/>
  <c r="AS63" i="8"/>
  <c r="AR63" i="8"/>
  <c r="AQ63" i="8"/>
  <c r="AP63" i="8"/>
  <c r="AO63" i="8"/>
  <c r="AM63" i="8"/>
  <c r="AL63" i="8"/>
  <c r="AK63" i="8"/>
  <c r="AJ63" i="8"/>
  <c r="AI63" i="8"/>
  <c r="AH63" i="8"/>
  <c r="AF63" i="8"/>
  <c r="AE63" i="8"/>
  <c r="AD63" i="8"/>
  <c r="AC63" i="8"/>
  <c r="AB63" i="8"/>
  <c r="AA63" i="8"/>
  <c r="Y63" i="8"/>
  <c r="X63" i="8"/>
  <c r="W63" i="8"/>
  <c r="V63" i="8"/>
  <c r="U63" i="8"/>
  <c r="T63" i="8"/>
  <c r="R63" i="8"/>
  <c r="Q63" i="8"/>
  <c r="P63" i="8"/>
  <c r="O63" i="8"/>
  <c r="N63" i="8"/>
  <c r="M63" i="8"/>
  <c r="K63" i="8"/>
  <c r="J63" i="8"/>
  <c r="I63" i="8"/>
  <c r="H63" i="8"/>
  <c r="G63" i="8"/>
  <c r="F63" i="8"/>
  <c r="BA62" i="8"/>
  <c r="AZ62" i="8"/>
  <c r="AY62" i="8"/>
  <c r="AX62" i="8"/>
  <c r="AW62" i="8"/>
  <c r="AV62" i="8"/>
  <c r="AT62" i="8"/>
  <c r="AS62" i="8"/>
  <c r="AR62" i="8"/>
  <c r="AQ62" i="8"/>
  <c r="AP62" i="8"/>
  <c r="AO62" i="8"/>
  <c r="AM62" i="8"/>
  <c r="AL62" i="8"/>
  <c r="AK62" i="8"/>
  <c r="AJ62" i="8"/>
  <c r="AI62" i="8"/>
  <c r="AH62" i="8"/>
  <c r="AF62" i="8"/>
  <c r="AE62" i="8"/>
  <c r="AD62" i="8"/>
  <c r="AC62" i="8"/>
  <c r="AB62" i="8"/>
  <c r="AA62" i="8"/>
  <c r="Y62" i="8"/>
  <c r="X62" i="8"/>
  <c r="W62" i="8"/>
  <c r="V62" i="8"/>
  <c r="U62" i="8"/>
  <c r="T62" i="8"/>
  <c r="R62" i="8"/>
  <c r="Q62" i="8"/>
  <c r="P62" i="8"/>
  <c r="O62" i="8"/>
  <c r="N62" i="8"/>
  <c r="M62" i="8"/>
  <c r="K62" i="8"/>
  <c r="J62" i="8"/>
  <c r="I62" i="8"/>
  <c r="H62" i="8"/>
  <c r="G62" i="8"/>
  <c r="F62" i="8"/>
  <c r="BA61" i="8"/>
  <c r="AZ61" i="8"/>
  <c r="AY61" i="8"/>
  <c r="AX61" i="8"/>
  <c r="AW61" i="8"/>
  <c r="AV61" i="8"/>
  <c r="AT61" i="8"/>
  <c r="AS61" i="8"/>
  <c r="AR61" i="8"/>
  <c r="AQ61" i="8"/>
  <c r="AP61" i="8"/>
  <c r="AO61" i="8"/>
  <c r="AM61" i="8"/>
  <c r="AL61" i="8"/>
  <c r="AK61" i="8"/>
  <c r="AJ61" i="8"/>
  <c r="AI61" i="8"/>
  <c r="AH61" i="8"/>
  <c r="AF61" i="8"/>
  <c r="AE61" i="8"/>
  <c r="AD61" i="8"/>
  <c r="AC61" i="8"/>
  <c r="AB61" i="8"/>
  <c r="AA61" i="8"/>
  <c r="Y61" i="8"/>
  <c r="X61" i="8"/>
  <c r="W61" i="8"/>
  <c r="V61" i="8"/>
  <c r="U61" i="8"/>
  <c r="T61" i="8"/>
  <c r="R61" i="8"/>
  <c r="Q61" i="8"/>
  <c r="P61" i="8"/>
  <c r="O61" i="8"/>
  <c r="N61" i="8"/>
  <c r="M61" i="8"/>
  <c r="K61" i="8"/>
  <c r="J61" i="8"/>
  <c r="I61" i="8"/>
  <c r="H61" i="8"/>
  <c r="G61" i="8"/>
  <c r="F61" i="8"/>
  <c r="BA60" i="8"/>
  <c r="AZ60" i="8"/>
  <c r="AY60" i="8"/>
  <c r="AX60" i="8"/>
  <c r="AW60" i="8"/>
  <c r="AV60" i="8"/>
  <c r="AT60" i="8"/>
  <c r="AS60" i="8"/>
  <c r="AR60" i="8"/>
  <c r="AQ60" i="8"/>
  <c r="AP60" i="8"/>
  <c r="AO60" i="8"/>
  <c r="AM60" i="8"/>
  <c r="AL60" i="8"/>
  <c r="AK60" i="8"/>
  <c r="AJ60" i="8"/>
  <c r="AI60" i="8"/>
  <c r="AH60" i="8"/>
  <c r="AF60" i="8"/>
  <c r="AE60" i="8"/>
  <c r="AD60" i="8"/>
  <c r="AC60" i="8"/>
  <c r="AB60" i="8"/>
  <c r="AA60" i="8"/>
  <c r="Y60" i="8"/>
  <c r="X60" i="8"/>
  <c r="W60" i="8"/>
  <c r="V60" i="8"/>
  <c r="U60" i="8"/>
  <c r="T60" i="8"/>
  <c r="R60" i="8"/>
  <c r="Q60" i="8"/>
  <c r="P60" i="8"/>
  <c r="O60" i="8"/>
  <c r="N60" i="8"/>
  <c r="M60" i="8"/>
  <c r="K60" i="8"/>
  <c r="J60" i="8"/>
  <c r="I60" i="8"/>
  <c r="H60" i="8"/>
  <c r="G60" i="8"/>
  <c r="F60" i="8"/>
  <c r="BA59" i="8"/>
  <c r="AZ59" i="8"/>
  <c r="AY59" i="8"/>
  <c r="AX59" i="8"/>
  <c r="AW59" i="8"/>
  <c r="AV59" i="8"/>
  <c r="AT59" i="8"/>
  <c r="AS59" i="8"/>
  <c r="AR59" i="8"/>
  <c r="AQ59" i="8"/>
  <c r="AP59" i="8"/>
  <c r="AO59" i="8"/>
  <c r="AM59" i="8"/>
  <c r="AL59" i="8"/>
  <c r="AK59" i="8"/>
  <c r="AJ59" i="8"/>
  <c r="AI59" i="8"/>
  <c r="AH59" i="8"/>
  <c r="AF59" i="8"/>
  <c r="AE59" i="8"/>
  <c r="AD59" i="8"/>
  <c r="AC59" i="8"/>
  <c r="AB59" i="8"/>
  <c r="AA59" i="8"/>
  <c r="Y59" i="8"/>
  <c r="X59" i="8"/>
  <c r="W59" i="8"/>
  <c r="V59" i="8"/>
  <c r="U59" i="8"/>
  <c r="T59" i="8"/>
  <c r="R59" i="8"/>
  <c r="Q59" i="8"/>
  <c r="P59" i="8"/>
  <c r="O59" i="8"/>
  <c r="N59" i="8"/>
  <c r="M59" i="8"/>
  <c r="K59" i="8"/>
  <c r="J59" i="8"/>
  <c r="I59" i="8"/>
  <c r="H59" i="8"/>
  <c r="G59" i="8"/>
  <c r="F59" i="8"/>
  <c r="BA58" i="8"/>
  <c r="AZ58" i="8"/>
  <c r="AY58" i="8"/>
  <c r="AX58" i="8"/>
  <c r="AW58" i="8"/>
  <c r="AV58" i="8"/>
  <c r="AT58" i="8"/>
  <c r="AS58" i="8"/>
  <c r="AR58" i="8"/>
  <c r="AQ58" i="8"/>
  <c r="AP58" i="8"/>
  <c r="AO58" i="8"/>
  <c r="AM58" i="8"/>
  <c r="AL58" i="8"/>
  <c r="AK58" i="8"/>
  <c r="AJ58" i="8"/>
  <c r="AI58" i="8"/>
  <c r="AH58" i="8"/>
  <c r="AF58" i="8"/>
  <c r="AE58" i="8"/>
  <c r="AD58" i="8"/>
  <c r="AC58" i="8"/>
  <c r="AB58" i="8"/>
  <c r="AA58" i="8"/>
  <c r="Y58" i="8"/>
  <c r="X58" i="8"/>
  <c r="W58" i="8"/>
  <c r="V58" i="8"/>
  <c r="U58" i="8"/>
  <c r="T58" i="8"/>
  <c r="R58" i="8"/>
  <c r="Q58" i="8"/>
  <c r="P58" i="8"/>
  <c r="O58" i="8"/>
  <c r="N58" i="8"/>
  <c r="M58" i="8"/>
  <c r="K58" i="8"/>
  <c r="J58" i="8"/>
  <c r="I58" i="8"/>
  <c r="H58" i="8"/>
  <c r="G58" i="8"/>
  <c r="F58" i="8"/>
  <c r="BA57" i="8"/>
  <c r="AZ57" i="8"/>
  <c r="AY57" i="8"/>
  <c r="AX57" i="8"/>
  <c r="AW57" i="8"/>
  <c r="AV57" i="8"/>
  <c r="AT57" i="8"/>
  <c r="AS57" i="8"/>
  <c r="AR57" i="8"/>
  <c r="AQ57" i="8"/>
  <c r="AP57" i="8"/>
  <c r="AO57" i="8"/>
  <c r="AM57" i="8"/>
  <c r="AL57" i="8"/>
  <c r="AK57" i="8"/>
  <c r="AJ57" i="8"/>
  <c r="AI57" i="8"/>
  <c r="AH57" i="8"/>
  <c r="AF57" i="8"/>
  <c r="AE57" i="8"/>
  <c r="AD57" i="8"/>
  <c r="AC57" i="8"/>
  <c r="AB57" i="8"/>
  <c r="AA57" i="8"/>
  <c r="Y57" i="8"/>
  <c r="X57" i="8"/>
  <c r="W57" i="8"/>
  <c r="V57" i="8"/>
  <c r="U57" i="8"/>
  <c r="T57" i="8"/>
  <c r="R57" i="8"/>
  <c r="Q57" i="8"/>
  <c r="P57" i="8"/>
  <c r="O57" i="8"/>
  <c r="N57" i="8"/>
  <c r="M57" i="8"/>
  <c r="K57" i="8"/>
  <c r="J57" i="8"/>
  <c r="I57" i="8"/>
  <c r="H57" i="8"/>
  <c r="G57" i="8"/>
  <c r="F57" i="8"/>
  <c r="BA56" i="8"/>
  <c r="AZ56" i="8"/>
  <c r="AY56" i="8"/>
  <c r="AX56" i="8"/>
  <c r="AW56" i="8"/>
  <c r="AV56" i="8"/>
  <c r="AT56" i="8"/>
  <c r="AS56" i="8"/>
  <c r="AR56" i="8"/>
  <c r="AQ56" i="8"/>
  <c r="AP56" i="8"/>
  <c r="AO56" i="8"/>
  <c r="AM56" i="8"/>
  <c r="AL56" i="8"/>
  <c r="AK56" i="8"/>
  <c r="AJ56" i="8"/>
  <c r="AI56" i="8"/>
  <c r="AH56" i="8"/>
  <c r="AF56" i="8"/>
  <c r="AE56" i="8"/>
  <c r="AD56" i="8"/>
  <c r="AC56" i="8"/>
  <c r="AB56" i="8"/>
  <c r="AA56" i="8"/>
  <c r="Y56" i="8"/>
  <c r="X56" i="8"/>
  <c r="W56" i="8"/>
  <c r="V56" i="8"/>
  <c r="U56" i="8"/>
  <c r="T56" i="8"/>
  <c r="R56" i="8"/>
  <c r="Q56" i="8"/>
  <c r="P56" i="8"/>
  <c r="O56" i="8"/>
  <c r="N56" i="8"/>
  <c r="M56" i="8"/>
  <c r="K56" i="8"/>
  <c r="J56" i="8"/>
  <c r="I56" i="8"/>
  <c r="H56" i="8"/>
  <c r="G56" i="8"/>
  <c r="F56" i="8"/>
  <c r="BA55" i="8"/>
  <c r="AZ55" i="8"/>
  <c r="AY55" i="8"/>
  <c r="AX55" i="8"/>
  <c r="AW55" i="8"/>
  <c r="AV55" i="8"/>
  <c r="AT55" i="8"/>
  <c r="AS55" i="8"/>
  <c r="AR55" i="8"/>
  <c r="AQ55" i="8"/>
  <c r="AP55" i="8"/>
  <c r="AO55" i="8"/>
  <c r="AM55" i="8"/>
  <c r="AL55" i="8"/>
  <c r="AK55" i="8"/>
  <c r="AJ55" i="8"/>
  <c r="AI55" i="8"/>
  <c r="AH55" i="8"/>
  <c r="AF55" i="8"/>
  <c r="AE55" i="8"/>
  <c r="AD55" i="8"/>
  <c r="AC55" i="8"/>
  <c r="AB55" i="8"/>
  <c r="AA55" i="8"/>
  <c r="Y55" i="8"/>
  <c r="X55" i="8"/>
  <c r="W55" i="8"/>
  <c r="V55" i="8"/>
  <c r="U55" i="8"/>
  <c r="T55" i="8"/>
  <c r="R55" i="8"/>
  <c r="Q55" i="8"/>
  <c r="P55" i="8"/>
  <c r="O55" i="8"/>
  <c r="N55" i="8"/>
  <c r="M55" i="8"/>
  <c r="K55" i="8"/>
  <c r="J55" i="8"/>
  <c r="I55" i="8"/>
  <c r="H55" i="8"/>
  <c r="G55" i="8"/>
  <c r="F55" i="8"/>
  <c r="BA54" i="8"/>
  <c r="AZ54" i="8"/>
  <c r="AY54" i="8"/>
  <c r="AX54" i="8"/>
  <c r="AW54" i="8"/>
  <c r="AV54" i="8"/>
  <c r="AT54" i="8"/>
  <c r="AS54" i="8"/>
  <c r="AR54" i="8"/>
  <c r="AQ54" i="8"/>
  <c r="AP54" i="8"/>
  <c r="AO54" i="8"/>
  <c r="AM54" i="8"/>
  <c r="AL54" i="8"/>
  <c r="AK54" i="8"/>
  <c r="AJ54" i="8"/>
  <c r="AI54" i="8"/>
  <c r="AH54" i="8"/>
  <c r="AF54" i="8"/>
  <c r="AE54" i="8"/>
  <c r="AD54" i="8"/>
  <c r="AC54" i="8"/>
  <c r="AB54" i="8"/>
  <c r="AA54" i="8"/>
  <c r="Y54" i="8"/>
  <c r="X54" i="8"/>
  <c r="W54" i="8"/>
  <c r="V54" i="8"/>
  <c r="U54" i="8"/>
  <c r="T54" i="8"/>
  <c r="R54" i="8"/>
  <c r="Q54" i="8"/>
  <c r="P54" i="8"/>
  <c r="O54" i="8"/>
  <c r="N54" i="8"/>
  <c r="M54" i="8"/>
  <c r="K54" i="8"/>
  <c r="J54" i="8"/>
  <c r="I54" i="8"/>
  <c r="H54" i="8"/>
  <c r="G54" i="8"/>
  <c r="F54" i="8"/>
  <c r="BA53" i="8"/>
  <c r="AZ53" i="8"/>
  <c r="AY53" i="8"/>
  <c r="AX53" i="8"/>
  <c r="AW53" i="8"/>
  <c r="AV53" i="8"/>
  <c r="AT53" i="8"/>
  <c r="AS53" i="8"/>
  <c r="AR53" i="8"/>
  <c r="AQ53" i="8"/>
  <c r="AP53" i="8"/>
  <c r="AO53" i="8"/>
  <c r="AM53" i="8"/>
  <c r="AL53" i="8"/>
  <c r="AK53" i="8"/>
  <c r="AJ53" i="8"/>
  <c r="AI53" i="8"/>
  <c r="AH53" i="8"/>
  <c r="AF53" i="8"/>
  <c r="AE53" i="8"/>
  <c r="AD53" i="8"/>
  <c r="AC53" i="8"/>
  <c r="AB53" i="8"/>
  <c r="AA53" i="8"/>
  <c r="Y53" i="8"/>
  <c r="X53" i="8"/>
  <c r="W53" i="8"/>
  <c r="V53" i="8"/>
  <c r="U53" i="8"/>
  <c r="T53" i="8"/>
  <c r="R53" i="8"/>
  <c r="Q53" i="8"/>
  <c r="P53" i="8"/>
  <c r="O53" i="8"/>
  <c r="N53" i="8"/>
  <c r="M53" i="8"/>
  <c r="K53" i="8"/>
  <c r="J53" i="8"/>
  <c r="I53" i="8"/>
  <c r="H53" i="8"/>
  <c r="G53" i="8"/>
  <c r="F53" i="8"/>
  <c r="BA52" i="8"/>
  <c r="AZ52" i="8"/>
  <c r="AY52" i="8"/>
  <c r="AX52" i="8"/>
  <c r="AW52" i="8"/>
  <c r="AV52" i="8"/>
  <c r="AT52" i="8"/>
  <c r="AS52" i="8"/>
  <c r="AR52" i="8"/>
  <c r="AQ52" i="8"/>
  <c r="AP52" i="8"/>
  <c r="AO52" i="8"/>
  <c r="AM52" i="8"/>
  <c r="AL52" i="8"/>
  <c r="AK52" i="8"/>
  <c r="AJ52" i="8"/>
  <c r="AI52" i="8"/>
  <c r="AH52" i="8"/>
  <c r="AF52" i="8"/>
  <c r="AE52" i="8"/>
  <c r="AD52" i="8"/>
  <c r="AC52" i="8"/>
  <c r="AB52" i="8"/>
  <c r="AA52" i="8"/>
  <c r="Y52" i="8"/>
  <c r="X52" i="8"/>
  <c r="W52" i="8"/>
  <c r="V52" i="8"/>
  <c r="U52" i="8"/>
  <c r="T52" i="8"/>
  <c r="R52" i="8"/>
  <c r="Q52" i="8"/>
  <c r="P52" i="8"/>
  <c r="O52" i="8"/>
  <c r="N52" i="8"/>
  <c r="M52" i="8"/>
  <c r="K52" i="8"/>
  <c r="J52" i="8"/>
  <c r="I52" i="8"/>
  <c r="H52" i="8"/>
  <c r="G52" i="8"/>
  <c r="F52" i="8"/>
  <c r="BA51" i="8"/>
  <c r="AZ51" i="8"/>
  <c r="AY51" i="8"/>
  <c r="AX51" i="8"/>
  <c r="AW51" i="8"/>
  <c r="AV51" i="8"/>
  <c r="AT51" i="8"/>
  <c r="AS51" i="8"/>
  <c r="AR51" i="8"/>
  <c r="AQ51" i="8"/>
  <c r="AP51" i="8"/>
  <c r="AO51" i="8"/>
  <c r="AM51" i="8"/>
  <c r="AL51" i="8"/>
  <c r="AK51" i="8"/>
  <c r="AJ51" i="8"/>
  <c r="AI51" i="8"/>
  <c r="AH51" i="8"/>
  <c r="AF51" i="8"/>
  <c r="AE51" i="8"/>
  <c r="AD51" i="8"/>
  <c r="AC51" i="8"/>
  <c r="AB51" i="8"/>
  <c r="AA51" i="8"/>
  <c r="Y51" i="8"/>
  <c r="X51" i="8"/>
  <c r="W51" i="8"/>
  <c r="V51" i="8"/>
  <c r="U51" i="8"/>
  <c r="T51" i="8"/>
  <c r="R51" i="8"/>
  <c r="Q51" i="8"/>
  <c r="P51" i="8"/>
  <c r="O51" i="8"/>
  <c r="N51" i="8"/>
  <c r="M51" i="8"/>
  <c r="K51" i="8"/>
  <c r="J51" i="8"/>
  <c r="I51" i="8"/>
  <c r="H51" i="8"/>
  <c r="G51" i="8"/>
  <c r="F51" i="8"/>
  <c r="BA50" i="8"/>
  <c r="AZ50" i="8"/>
  <c r="AY50" i="8"/>
  <c r="AX50" i="8"/>
  <c r="AW50" i="8"/>
  <c r="AV50" i="8"/>
  <c r="AT50" i="8"/>
  <c r="AS50" i="8"/>
  <c r="AR50" i="8"/>
  <c r="AQ50" i="8"/>
  <c r="AP50" i="8"/>
  <c r="AO50" i="8"/>
  <c r="AM50" i="8"/>
  <c r="AL50" i="8"/>
  <c r="AK50" i="8"/>
  <c r="AJ50" i="8"/>
  <c r="AI50" i="8"/>
  <c r="AH50" i="8"/>
  <c r="AF50" i="8"/>
  <c r="AE50" i="8"/>
  <c r="AD50" i="8"/>
  <c r="AC50" i="8"/>
  <c r="AB50" i="8"/>
  <c r="AA50" i="8"/>
  <c r="Y50" i="8"/>
  <c r="X50" i="8"/>
  <c r="W50" i="8"/>
  <c r="V50" i="8"/>
  <c r="U50" i="8"/>
  <c r="T50" i="8"/>
  <c r="R50" i="8"/>
  <c r="Q50" i="8"/>
  <c r="P50" i="8"/>
  <c r="O50" i="8"/>
  <c r="N50" i="8"/>
  <c r="M50" i="8"/>
  <c r="K50" i="8"/>
  <c r="J50" i="8"/>
  <c r="I50" i="8"/>
  <c r="H50" i="8"/>
  <c r="G50" i="8"/>
  <c r="F50" i="8"/>
  <c r="BA49" i="8"/>
  <c r="AZ49" i="8"/>
  <c r="AY49" i="8"/>
  <c r="AX49" i="8"/>
  <c r="AW49" i="8"/>
  <c r="AV49" i="8"/>
  <c r="AT49" i="8"/>
  <c r="AS49" i="8"/>
  <c r="AR49" i="8"/>
  <c r="AQ49" i="8"/>
  <c r="AP49" i="8"/>
  <c r="AO49" i="8"/>
  <c r="AM49" i="8"/>
  <c r="AL49" i="8"/>
  <c r="AK49" i="8"/>
  <c r="AJ49" i="8"/>
  <c r="AI49" i="8"/>
  <c r="AH49" i="8"/>
  <c r="AF49" i="8"/>
  <c r="AE49" i="8"/>
  <c r="AD49" i="8"/>
  <c r="AC49" i="8"/>
  <c r="AB49" i="8"/>
  <c r="AA49" i="8"/>
  <c r="Y49" i="8"/>
  <c r="X49" i="8"/>
  <c r="W49" i="8"/>
  <c r="V49" i="8"/>
  <c r="U49" i="8"/>
  <c r="T49" i="8"/>
  <c r="R49" i="8"/>
  <c r="Q49" i="8"/>
  <c r="P49" i="8"/>
  <c r="O49" i="8"/>
  <c r="N49" i="8"/>
  <c r="M49" i="8"/>
  <c r="K49" i="8"/>
  <c r="J49" i="8"/>
  <c r="I49" i="8"/>
  <c r="H49" i="8"/>
  <c r="G49" i="8"/>
  <c r="F49" i="8"/>
  <c r="BA48" i="8"/>
  <c r="AZ48" i="8"/>
  <c r="AY48" i="8"/>
  <c r="AX48" i="8"/>
  <c r="AW48" i="8"/>
  <c r="AV48" i="8"/>
  <c r="AT48" i="8"/>
  <c r="AS48" i="8"/>
  <c r="AR48" i="8"/>
  <c r="AQ48" i="8"/>
  <c r="AP48" i="8"/>
  <c r="AO48" i="8"/>
  <c r="AM48" i="8"/>
  <c r="AL48" i="8"/>
  <c r="AK48" i="8"/>
  <c r="AJ48" i="8"/>
  <c r="AI48" i="8"/>
  <c r="AH48" i="8"/>
  <c r="AF48" i="8"/>
  <c r="AE48" i="8"/>
  <c r="AD48" i="8"/>
  <c r="AC48" i="8"/>
  <c r="AB48" i="8"/>
  <c r="AA48" i="8"/>
  <c r="Y48" i="8"/>
  <c r="X48" i="8"/>
  <c r="W48" i="8"/>
  <c r="V48" i="8"/>
  <c r="U48" i="8"/>
  <c r="T48" i="8"/>
  <c r="R48" i="8"/>
  <c r="Q48" i="8"/>
  <c r="P48" i="8"/>
  <c r="O48" i="8"/>
  <c r="N48" i="8"/>
  <c r="M48" i="8"/>
  <c r="K48" i="8"/>
  <c r="J48" i="8"/>
  <c r="I48" i="8"/>
  <c r="H48" i="8"/>
  <c r="G48" i="8"/>
  <c r="F48" i="8"/>
  <c r="BA47" i="8"/>
  <c r="AZ47" i="8"/>
  <c r="AY47" i="8"/>
  <c r="AX47" i="8"/>
  <c r="AW47" i="8"/>
  <c r="AV47" i="8"/>
  <c r="AT47" i="8"/>
  <c r="AS47" i="8"/>
  <c r="AR47" i="8"/>
  <c r="AQ47" i="8"/>
  <c r="AP47" i="8"/>
  <c r="AO47" i="8"/>
  <c r="AM47" i="8"/>
  <c r="AL47" i="8"/>
  <c r="AK47" i="8"/>
  <c r="AJ47" i="8"/>
  <c r="AI47" i="8"/>
  <c r="AH47" i="8"/>
  <c r="AF47" i="8"/>
  <c r="AE47" i="8"/>
  <c r="AD47" i="8"/>
  <c r="AC47" i="8"/>
  <c r="AB47" i="8"/>
  <c r="AA47" i="8"/>
  <c r="Y47" i="8"/>
  <c r="X47" i="8"/>
  <c r="W47" i="8"/>
  <c r="V47" i="8"/>
  <c r="U47" i="8"/>
  <c r="T47" i="8"/>
  <c r="R47" i="8"/>
  <c r="Q47" i="8"/>
  <c r="P47" i="8"/>
  <c r="O47" i="8"/>
  <c r="N47" i="8"/>
  <c r="M47" i="8"/>
  <c r="K47" i="8"/>
  <c r="J47" i="8"/>
  <c r="I47" i="8"/>
  <c r="H47" i="8"/>
  <c r="G47" i="8"/>
  <c r="F47" i="8"/>
  <c r="BA46" i="8"/>
  <c r="AZ46" i="8"/>
  <c r="AY46" i="8"/>
  <c r="AX46" i="8"/>
  <c r="AW46" i="8"/>
  <c r="AV46" i="8"/>
  <c r="AT46" i="8"/>
  <c r="AS46" i="8"/>
  <c r="AR46" i="8"/>
  <c r="AQ46" i="8"/>
  <c r="AP46" i="8"/>
  <c r="AO46" i="8"/>
  <c r="AM46" i="8"/>
  <c r="AL46" i="8"/>
  <c r="AK46" i="8"/>
  <c r="AJ46" i="8"/>
  <c r="AI46" i="8"/>
  <c r="AH46" i="8"/>
  <c r="AF46" i="8"/>
  <c r="AE46" i="8"/>
  <c r="AD46" i="8"/>
  <c r="AC46" i="8"/>
  <c r="AB46" i="8"/>
  <c r="AA46" i="8"/>
  <c r="Y46" i="8"/>
  <c r="X46" i="8"/>
  <c r="W46" i="8"/>
  <c r="V46" i="8"/>
  <c r="U46" i="8"/>
  <c r="T46" i="8"/>
  <c r="R46" i="8"/>
  <c r="Q46" i="8"/>
  <c r="P46" i="8"/>
  <c r="O46" i="8"/>
  <c r="N46" i="8"/>
  <c r="M46" i="8"/>
  <c r="K46" i="8"/>
  <c r="J46" i="8"/>
  <c r="I46" i="8"/>
  <c r="H46" i="8"/>
  <c r="G46" i="8"/>
  <c r="F46" i="8"/>
  <c r="BA45" i="8"/>
  <c r="AZ45" i="8"/>
  <c r="AY45" i="8"/>
  <c r="AX45" i="8"/>
  <c r="AW45" i="8"/>
  <c r="AV45" i="8"/>
  <c r="AT45" i="8"/>
  <c r="AS45" i="8"/>
  <c r="AR45" i="8"/>
  <c r="AQ45" i="8"/>
  <c r="AP45" i="8"/>
  <c r="AO45" i="8"/>
  <c r="AM45" i="8"/>
  <c r="AL45" i="8"/>
  <c r="AK45" i="8"/>
  <c r="AJ45" i="8"/>
  <c r="AI45" i="8"/>
  <c r="AH45" i="8"/>
  <c r="AF45" i="8"/>
  <c r="AE45" i="8"/>
  <c r="AD45" i="8"/>
  <c r="AC45" i="8"/>
  <c r="AB45" i="8"/>
  <c r="AA45" i="8"/>
  <c r="Y45" i="8"/>
  <c r="X45" i="8"/>
  <c r="W45" i="8"/>
  <c r="V45" i="8"/>
  <c r="U45" i="8"/>
  <c r="T45" i="8"/>
  <c r="R45" i="8"/>
  <c r="Q45" i="8"/>
  <c r="P45" i="8"/>
  <c r="O45" i="8"/>
  <c r="N45" i="8"/>
  <c r="M45" i="8"/>
  <c r="K45" i="8"/>
  <c r="J45" i="8"/>
  <c r="I45" i="8"/>
  <c r="H45" i="8"/>
  <c r="G45" i="8"/>
  <c r="F45" i="8"/>
  <c r="BA44" i="8"/>
  <c r="AZ44" i="8"/>
  <c r="AY44" i="8"/>
  <c r="AX44" i="8"/>
  <c r="AW44" i="8"/>
  <c r="AV44" i="8"/>
  <c r="AT44" i="8"/>
  <c r="AS44" i="8"/>
  <c r="AR44" i="8"/>
  <c r="AQ44" i="8"/>
  <c r="AP44" i="8"/>
  <c r="AO44" i="8"/>
  <c r="AM44" i="8"/>
  <c r="AL44" i="8"/>
  <c r="AK44" i="8"/>
  <c r="AJ44" i="8"/>
  <c r="AI44" i="8"/>
  <c r="AH44" i="8"/>
  <c r="AF44" i="8"/>
  <c r="AE44" i="8"/>
  <c r="AD44" i="8"/>
  <c r="AC44" i="8"/>
  <c r="AB44" i="8"/>
  <c r="AA44" i="8"/>
  <c r="Y44" i="8"/>
  <c r="X44" i="8"/>
  <c r="W44" i="8"/>
  <c r="V44" i="8"/>
  <c r="U44" i="8"/>
  <c r="T44" i="8"/>
  <c r="R44" i="8"/>
  <c r="Q44" i="8"/>
  <c r="P44" i="8"/>
  <c r="O44" i="8"/>
  <c r="N44" i="8"/>
  <c r="M44" i="8"/>
  <c r="K44" i="8"/>
  <c r="J44" i="8"/>
  <c r="I44" i="8"/>
  <c r="H44" i="8"/>
  <c r="G44" i="8"/>
  <c r="F44" i="8"/>
  <c r="BA43" i="8"/>
  <c r="AZ43" i="8"/>
  <c r="AY43" i="8"/>
  <c r="AX43" i="8"/>
  <c r="AW43" i="8"/>
  <c r="AV43" i="8"/>
  <c r="AT43" i="8"/>
  <c r="AS43" i="8"/>
  <c r="AR43" i="8"/>
  <c r="AQ43" i="8"/>
  <c r="AP43" i="8"/>
  <c r="AO43" i="8"/>
  <c r="AM43" i="8"/>
  <c r="AL43" i="8"/>
  <c r="AK43" i="8"/>
  <c r="AJ43" i="8"/>
  <c r="AI43" i="8"/>
  <c r="AH43" i="8"/>
  <c r="AF43" i="8"/>
  <c r="AE43" i="8"/>
  <c r="AD43" i="8"/>
  <c r="AC43" i="8"/>
  <c r="AB43" i="8"/>
  <c r="AA43" i="8"/>
  <c r="Y43" i="8"/>
  <c r="X43" i="8"/>
  <c r="W43" i="8"/>
  <c r="V43" i="8"/>
  <c r="U43" i="8"/>
  <c r="T43" i="8"/>
  <c r="R43" i="8"/>
  <c r="Q43" i="8"/>
  <c r="P43" i="8"/>
  <c r="O43" i="8"/>
  <c r="N43" i="8"/>
  <c r="M43" i="8"/>
  <c r="K43" i="8"/>
  <c r="J43" i="8"/>
  <c r="I43" i="8"/>
  <c r="H43" i="8"/>
  <c r="G43" i="8"/>
  <c r="F43" i="8"/>
  <c r="BA42" i="8"/>
  <c r="AZ42" i="8"/>
  <c r="AY42" i="8"/>
  <c r="AX42" i="8"/>
  <c r="AW42" i="8"/>
  <c r="AV42" i="8"/>
  <c r="AT42" i="8"/>
  <c r="AS42" i="8"/>
  <c r="AR42" i="8"/>
  <c r="AQ42" i="8"/>
  <c r="AP42" i="8"/>
  <c r="AO42" i="8"/>
  <c r="AM42" i="8"/>
  <c r="AL42" i="8"/>
  <c r="AK42" i="8"/>
  <c r="AJ42" i="8"/>
  <c r="AI42" i="8"/>
  <c r="AH42" i="8"/>
  <c r="AF42" i="8"/>
  <c r="AE42" i="8"/>
  <c r="AD42" i="8"/>
  <c r="AC42" i="8"/>
  <c r="AB42" i="8"/>
  <c r="AA42" i="8"/>
  <c r="Y42" i="8"/>
  <c r="X42" i="8"/>
  <c r="W42" i="8"/>
  <c r="V42" i="8"/>
  <c r="U42" i="8"/>
  <c r="T42" i="8"/>
  <c r="R42" i="8"/>
  <c r="Q42" i="8"/>
  <c r="P42" i="8"/>
  <c r="O42" i="8"/>
  <c r="N42" i="8"/>
  <c r="M42" i="8"/>
  <c r="K42" i="8"/>
  <c r="J42" i="8"/>
  <c r="I42" i="8"/>
  <c r="H42" i="8"/>
  <c r="G42" i="8"/>
  <c r="F42" i="8"/>
  <c r="BA41" i="8"/>
  <c r="AZ41" i="8"/>
  <c r="AY41" i="8"/>
  <c r="AX41" i="8"/>
  <c r="AW41" i="8"/>
  <c r="AV41" i="8"/>
  <c r="AT41" i="8"/>
  <c r="AS41" i="8"/>
  <c r="AR41" i="8"/>
  <c r="AQ41" i="8"/>
  <c r="AP41" i="8"/>
  <c r="AO41" i="8"/>
  <c r="AM41" i="8"/>
  <c r="AL41" i="8"/>
  <c r="AK41" i="8"/>
  <c r="AJ41" i="8"/>
  <c r="AI41" i="8"/>
  <c r="AH41" i="8"/>
  <c r="AF41" i="8"/>
  <c r="AE41" i="8"/>
  <c r="AD41" i="8"/>
  <c r="AC41" i="8"/>
  <c r="AB41" i="8"/>
  <c r="AA41" i="8"/>
  <c r="Y41" i="8"/>
  <c r="X41" i="8"/>
  <c r="W41" i="8"/>
  <c r="V41" i="8"/>
  <c r="U41" i="8"/>
  <c r="T41" i="8"/>
  <c r="R41" i="8"/>
  <c r="Q41" i="8"/>
  <c r="P41" i="8"/>
  <c r="O41" i="8"/>
  <c r="N41" i="8"/>
  <c r="M41" i="8"/>
  <c r="K41" i="8"/>
  <c r="J41" i="8"/>
  <c r="I41" i="8"/>
  <c r="H41" i="8"/>
  <c r="G41" i="8"/>
  <c r="F41" i="8"/>
  <c r="BA40" i="8"/>
  <c r="AZ40" i="8"/>
  <c r="AY40" i="8"/>
  <c r="AX40" i="8"/>
  <c r="AW40" i="8"/>
  <c r="AV40" i="8"/>
  <c r="AT40" i="8"/>
  <c r="AS40" i="8"/>
  <c r="AR40" i="8"/>
  <c r="AQ40" i="8"/>
  <c r="AP40" i="8"/>
  <c r="AO40" i="8"/>
  <c r="AM40" i="8"/>
  <c r="AL40" i="8"/>
  <c r="AK40" i="8"/>
  <c r="AJ40" i="8"/>
  <c r="AI40" i="8"/>
  <c r="AH40" i="8"/>
  <c r="AF40" i="8"/>
  <c r="AE40" i="8"/>
  <c r="AD40" i="8"/>
  <c r="AC40" i="8"/>
  <c r="AB40" i="8"/>
  <c r="AA40" i="8"/>
  <c r="Y40" i="8"/>
  <c r="X40" i="8"/>
  <c r="W40" i="8"/>
  <c r="V40" i="8"/>
  <c r="U40" i="8"/>
  <c r="T40" i="8"/>
  <c r="R40" i="8"/>
  <c r="Q40" i="8"/>
  <c r="P40" i="8"/>
  <c r="O40" i="8"/>
  <c r="N40" i="8"/>
  <c r="M40" i="8"/>
  <c r="K40" i="8"/>
  <c r="J40" i="8"/>
  <c r="I40" i="8"/>
  <c r="H40" i="8"/>
  <c r="G40" i="8"/>
  <c r="F40" i="8"/>
  <c r="BA39" i="8"/>
  <c r="AZ39" i="8"/>
  <c r="AY39" i="8"/>
  <c r="AX39" i="8"/>
  <c r="AW39" i="8"/>
  <c r="AV39" i="8"/>
  <c r="AT39" i="8"/>
  <c r="AS39" i="8"/>
  <c r="AR39" i="8"/>
  <c r="AQ39" i="8"/>
  <c r="AP39" i="8"/>
  <c r="AO39" i="8"/>
  <c r="AM39" i="8"/>
  <c r="AL39" i="8"/>
  <c r="AK39" i="8"/>
  <c r="AJ39" i="8"/>
  <c r="AI39" i="8"/>
  <c r="AH39" i="8"/>
  <c r="AF39" i="8"/>
  <c r="AE39" i="8"/>
  <c r="AD39" i="8"/>
  <c r="AC39" i="8"/>
  <c r="AB39" i="8"/>
  <c r="AA39" i="8"/>
  <c r="Y39" i="8"/>
  <c r="X39" i="8"/>
  <c r="W39" i="8"/>
  <c r="V39" i="8"/>
  <c r="U39" i="8"/>
  <c r="T39" i="8"/>
  <c r="R39" i="8"/>
  <c r="Q39" i="8"/>
  <c r="P39" i="8"/>
  <c r="O39" i="8"/>
  <c r="N39" i="8"/>
  <c r="M39" i="8"/>
  <c r="K39" i="8"/>
  <c r="J39" i="8"/>
  <c r="I39" i="8"/>
  <c r="H39" i="8"/>
  <c r="G39" i="8"/>
  <c r="F39" i="8"/>
  <c r="BA38" i="8"/>
  <c r="AZ38" i="8"/>
  <c r="AY38" i="8"/>
  <c r="AX38" i="8"/>
  <c r="AW38" i="8"/>
  <c r="AV38" i="8"/>
  <c r="AT38" i="8"/>
  <c r="AS38" i="8"/>
  <c r="AR38" i="8"/>
  <c r="AQ38" i="8"/>
  <c r="AP38" i="8"/>
  <c r="AO38" i="8"/>
  <c r="AM38" i="8"/>
  <c r="AL38" i="8"/>
  <c r="AK38" i="8"/>
  <c r="AJ38" i="8"/>
  <c r="AI38" i="8"/>
  <c r="AH38" i="8"/>
  <c r="AF38" i="8"/>
  <c r="AE38" i="8"/>
  <c r="AD38" i="8"/>
  <c r="AC38" i="8"/>
  <c r="AB38" i="8"/>
  <c r="AA38" i="8"/>
  <c r="Y38" i="8"/>
  <c r="X38" i="8"/>
  <c r="W38" i="8"/>
  <c r="V38" i="8"/>
  <c r="U38" i="8"/>
  <c r="T38" i="8"/>
  <c r="R38" i="8"/>
  <c r="Q38" i="8"/>
  <c r="P38" i="8"/>
  <c r="O38" i="8"/>
  <c r="N38" i="8"/>
  <c r="M38" i="8"/>
  <c r="K38" i="8"/>
  <c r="J38" i="8"/>
  <c r="I38" i="8"/>
  <c r="H38" i="8"/>
  <c r="G38" i="8"/>
  <c r="F38" i="8"/>
  <c r="BA37" i="8"/>
  <c r="AZ37" i="8"/>
  <c r="AY37" i="8"/>
  <c r="AX37" i="8"/>
  <c r="AW37" i="8"/>
  <c r="AV37" i="8"/>
  <c r="AT37" i="8"/>
  <c r="AS37" i="8"/>
  <c r="AR37" i="8"/>
  <c r="AQ37" i="8"/>
  <c r="AP37" i="8"/>
  <c r="AO37" i="8"/>
  <c r="AM37" i="8"/>
  <c r="AL37" i="8"/>
  <c r="AK37" i="8"/>
  <c r="AJ37" i="8"/>
  <c r="AI37" i="8"/>
  <c r="AH37" i="8"/>
  <c r="AF37" i="8"/>
  <c r="AE37" i="8"/>
  <c r="AD37" i="8"/>
  <c r="AC37" i="8"/>
  <c r="AB37" i="8"/>
  <c r="AA37" i="8"/>
  <c r="Y37" i="8"/>
  <c r="X37" i="8"/>
  <c r="W37" i="8"/>
  <c r="V37" i="8"/>
  <c r="U37" i="8"/>
  <c r="T37" i="8"/>
  <c r="R37" i="8"/>
  <c r="Q37" i="8"/>
  <c r="P37" i="8"/>
  <c r="O37" i="8"/>
  <c r="N37" i="8"/>
  <c r="M37" i="8"/>
  <c r="K37" i="8"/>
  <c r="J37" i="8"/>
  <c r="I37" i="8"/>
  <c r="H37" i="8"/>
  <c r="G37" i="8"/>
  <c r="F37" i="8"/>
  <c r="BA36" i="8"/>
  <c r="AZ36" i="8"/>
  <c r="AY36" i="8"/>
  <c r="AX36" i="8"/>
  <c r="AW36" i="8"/>
  <c r="AV36" i="8"/>
  <c r="AT36" i="8"/>
  <c r="AS36" i="8"/>
  <c r="AR36" i="8"/>
  <c r="AQ36" i="8"/>
  <c r="AP36" i="8"/>
  <c r="AO36" i="8"/>
  <c r="AM36" i="8"/>
  <c r="AL36" i="8"/>
  <c r="AK36" i="8"/>
  <c r="AJ36" i="8"/>
  <c r="AI36" i="8"/>
  <c r="AH36" i="8"/>
  <c r="AF36" i="8"/>
  <c r="AE36" i="8"/>
  <c r="AD36" i="8"/>
  <c r="AC36" i="8"/>
  <c r="AB36" i="8"/>
  <c r="AA36" i="8"/>
  <c r="Y36" i="8"/>
  <c r="X36" i="8"/>
  <c r="W36" i="8"/>
  <c r="V36" i="8"/>
  <c r="U36" i="8"/>
  <c r="T36" i="8"/>
  <c r="R36" i="8"/>
  <c r="Q36" i="8"/>
  <c r="P36" i="8"/>
  <c r="O36" i="8"/>
  <c r="N36" i="8"/>
  <c r="M36" i="8"/>
  <c r="K36" i="8"/>
  <c r="J36" i="8"/>
  <c r="I36" i="8"/>
  <c r="H36" i="8"/>
  <c r="G36" i="8"/>
  <c r="F36" i="8"/>
  <c r="BA35" i="8"/>
  <c r="AZ35" i="8"/>
  <c r="AY35" i="8"/>
  <c r="AX35" i="8"/>
  <c r="AW35" i="8"/>
  <c r="AV35" i="8"/>
  <c r="AT35" i="8"/>
  <c r="AS35" i="8"/>
  <c r="AR35" i="8"/>
  <c r="AQ35" i="8"/>
  <c r="AP35" i="8"/>
  <c r="AO35" i="8"/>
  <c r="AM35" i="8"/>
  <c r="AL35" i="8"/>
  <c r="AK35" i="8"/>
  <c r="AJ35" i="8"/>
  <c r="AI35" i="8"/>
  <c r="AH35" i="8"/>
  <c r="AF35" i="8"/>
  <c r="AE35" i="8"/>
  <c r="AD35" i="8"/>
  <c r="AC35" i="8"/>
  <c r="AB35" i="8"/>
  <c r="AA35" i="8"/>
  <c r="Y35" i="8"/>
  <c r="X35" i="8"/>
  <c r="W35" i="8"/>
  <c r="V35" i="8"/>
  <c r="U35" i="8"/>
  <c r="T35" i="8"/>
  <c r="R35" i="8"/>
  <c r="Q35" i="8"/>
  <c r="P35" i="8"/>
  <c r="O35" i="8"/>
  <c r="N35" i="8"/>
  <c r="M35" i="8"/>
  <c r="K35" i="8"/>
  <c r="J35" i="8"/>
  <c r="I35" i="8"/>
  <c r="H35" i="8"/>
  <c r="G35" i="8"/>
  <c r="F35" i="8"/>
  <c r="BA34" i="8"/>
  <c r="AZ34" i="8"/>
  <c r="AY34" i="8"/>
  <c r="AX34" i="8"/>
  <c r="AW34" i="8"/>
  <c r="AV34" i="8"/>
  <c r="AT34" i="8"/>
  <c r="AS34" i="8"/>
  <c r="AR34" i="8"/>
  <c r="AQ34" i="8"/>
  <c r="AP34" i="8"/>
  <c r="AO34" i="8"/>
  <c r="AM34" i="8"/>
  <c r="AL34" i="8"/>
  <c r="AK34" i="8"/>
  <c r="AJ34" i="8"/>
  <c r="AI34" i="8"/>
  <c r="AH34" i="8"/>
  <c r="AF34" i="8"/>
  <c r="AE34" i="8"/>
  <c r="AD34" i="8"/>
  <c r="AC34" i="8"/>
  <c r="AB34" i="8"/>
  <c r="AA34" i="8"/>
  <c r="Y34" i="8"/>
  <c r="X34" i="8"/>
  <c r="W34" i="8"/>
  <c r="V34" i="8"/>
  <c r="U34" i="8"/>
  <c r="T34" i="8"/>
  <c r="R34" i="8"/>
  <c r="Q34" i="8"/>
  <c r="P34" i="8"/>
  <c r="O34" i="8"/>
  <c r="N34" i="8"/>
  <c r="M34" i="8"/>
  <c r="K34" i="8"/>
  <c r="J34" i="8"/>
  <c r="I34" i="8"/>
  <c r="H34" i="8"/>
  <c r="G34" i="8"/>
  <c r="F34" i="8"/>
  <c r="BA33" i="8"/>
  <c r="AZ33" i="8"/>
  <c r="AY33" i="8"/>
  <c r="AX33" i="8"/>
  <c r="AW33" i="8"/>
  <c r="AV33" i="8"/>
  <c r="AT33" i="8"/>
  <c r="AS33" i="8"/>
  <c r="AR33" i="8"/>
  <c r="AQ33" i="8"/>
  <c r="AP33" i="8"/>
  <c r="AO33" i="8"/>
  <c r="AM33" i="8"/>
  <c r="AL33" i="8"/>
  <c r="AK33" i="8"/>
  <c r="AJ33" i="8"/>
  <c r="AI33" i="8"/>
  <c r="AH33" i="8"/>
  <c r="AF33" i="8"/>
  <c r="AE33" i="8"/>
  <c r="AD33" i="8"/>
  <c r="AC33" i="8"/>
  <c r="AB33" i="8"/>
  <c r="AA33" i="8"/>
  <c r="Y33" i="8"/>
  <c r="X33" i="8"/>
  <c r="W33" i="8"/>
  <c r="V33" i="8"/>
  <c r="U33" i="8"/>
  <c r="T33" i="8"/>
  <c r="R33" i="8"/>
  <c r="Q33" i="8"/>
  <c r="P33" i="8"/>
  <c r="O33" i="8"/>
  <c r="N33" i="8"/>
  <c r="M33" i="8"/>
  <c r="K33" i="8"/>
  <c r="J33" i="8"/>
  <c r="I33" i="8"/>
  <c r="H33" i="8"/>
  <c r="G33" i="8"/>
  <c r="F33" i="8"/>
  <c r="BA32" i="8"/>
  <c r="AZ32" i="8"/>
  <c r="AY32" i="8"/>
  <c r="AX32" i="8"/>
  <c r="AW32" i="8"/>
  <c r="AV32" i="8"/>
  <c r="AT32" i="8"/>
  <c r="AS32" i="8"/>
  <c r="AR32" i="8"/>
  <c r="AQ32" i="8"/>
  <c r="AP32" i="8"/>
  <c r="AO32" i="8"/>
  <c r="AM32" i="8"/>
  <c r="AL32" i="8"/>
  <c r="AK32" i="8"/>
  <c r="AJ32" i="8"/>
  <c r="AI32" i="8"/>
  <c r="AH32" i="8"/>
  <c r="AF32" i="8"/>
  <c r="AE32" i="8"/>
  <c r="AD32" i="8"/>
  <c r="AC32" i="8"/>
  <c r="AB32" i="8"/>
  <c r="AA32" i="8"/>
  <c r="Y32" i="8"/>
  <c r="X32" i="8"/>
  <c r="W32" i="8"/>
  <c r="V32" i="8"/>
  <c r="U32" i="8"/>
  <c r="T32" i="8"/>
  <c r="R32" i="8"/>
  <c r="Q32" i="8"/>
  <c r="P32" i="8"/>
  <c r="O32" i="8"/>
  <c r="N32" i="8"/>
  <c r="M32" i="8"/>
  <c r="K32" i="8"/>
  <c r="J32" i="8"/>
  <c r="I32" i="8"/>
  <c r="H32" i="8"/>
  <c r="G32" i="8"/>
  <c r="F32" i="8"/>
  <c r="BA31" i="8"/>
  <c r="AZ31" i="8"/>
  <c r="AY31" i="8"/>
  <c r="AX31" i="8"/>
  <c r="AW31" i="8"/>
  <c r="AV31" i="8"/>
  <c r="AT31" i="8"/>
  <c r="AS31" i="8"/>
  <c r="AR31" i="8"/>
  <c r="AQ31" i="8"/>
  <c r="AP31" i="8"/>
  <c r="AO31" i="8"/>
  <c r="AM31" i="8"/>
  <c r="AL31" i="8"/>
  <c r="AK31" i="8"/>
  <c r="AJ31" i="8"/>
  <c r="AI31" i="8"/>
  <c r="AH31" i="8"/>
  <c r="AF31" i="8"/>
  <c r="AE31" i="8"/>
  <c r="AD31" i="8"/>
  <c r="AC31" i="8"/>
  <c r="AB31" i="8"/>
  <c r="AA31" i="8"/>
  <c r="Y31" i="8"/>
  <c r="X31" i="8"/>
  <c r="W31" i="8"/>
  <c r="V31" i="8"/>
  <c r="U31" i="8"/>
  <c r="T31" i="8"/>
  <c r="R31" i="8"/>
  <c r="Q31" i="8"/>
  <c r="P31" i="8"/>
  <c r="O31" i="8"/>
  <c r="N31" i="8"/>
  <c r="M31" i="8"/>
  <c r="K31" i="8"/>
  <c r="J31" i="8"/>
  <c r="I31" i="8"/>
  <c r="H31" i="8"/>
  <c r="G31" i="8"/>
  <c r="F31" i="8"/>
  <c r="BA30" i="8"/>
  <c r="AZ30" i="8"/>
  <c r="AY30" i="8"/>
  <c r="AX30" i="8"/>
  <c r="AW30" i="8"/>
  <c r="AV30" i="8"/>
  <c r="AT30" i="8"/>
  <c r="AS30" i="8"/>
  <c r="AR30" i="8"/>
  <c r="AQ30" i="8"/>
  <c r="AP30" i="8"/>
  <c r="AO30" i="8"/>
  <c r="AM30" i="8"/>
  <c r="AL30" i="8"/>
  <c r="AK30" i="8"/>
  <c r="AJ30" i="8"/>
  <c r="AI30" i="8"/>
  <c r="AH30" i="8"/>
  <c r="AF30" i="8"/>
  <c r="AE30" i="8"/>
  <c r="AD30" i="8"/>
  <c r="AC30" i="8"/>
  <c r="AB30" i="8"/>
  <c r="AA30" i="8"/>
  <c r="Y30" i="8"/>
  <c r="X30" i="8"/>
  <c r="W30" i="8"/>
  <c r="V30" i="8"/>
  <c r="U30" i="8"/>
  <c r="T30" i="8"/>
  <c r="R30" i="8"/>
  <c r="Q30" i="8"/>
  <c r="P30" i="8"/>
  <c r="O30" i="8"/>
  <c r="N30" i="8"/>
  <c r="M30" i="8"/>
  <c r="K30" i="8"/>
  <c r="J30" i="8"/>
  <c r="I30" i="8"/>
  <c r="H30" i="8"/>
  <c r="G30" i="8"/>
  <c r="F30" i="8"/>
  <c r="BA29" i="8"/>
  <c r="AZ29" i="8"/>
  <c r="AY29" i="8"/>
  <c r="AX29" i="8"/>
  <c r="AW29" i="8"/>
  <c r="AV29" i="8"/>
  <c r="AT29" i="8"/>
  <c r="AS29" i="8"/>
  <c r="AR29" i="8"/>
  <c r="AQ29" i="8"/>
  <c r="AP29" i="8"/>
  <c r="AO29" i="8"/>
  <c r="AM29" i="8"/>
  <c r="AL29" i="8"/>
  <c r="AK29" i="8"/>
  <c r="AJ29" i="8"/>
  <c r="AI29" i="8"/>
  <c r="AH29" i="8"/>
  <c r="AF29" i="8"/>
  <c r="AE29" i="8"/>
  <c r="AD29" i="8"/>
  <c r="AC29" i="8"/>
  <c r="AB29" i="8"/>
  <c r="AA29" i="8"/>
  <c r="Y29" i="8"/>
  <c r="X29" i="8"/>
  <c r="W29" i="8"/>
  <c r="V29" i="8"/>
  <c r="U29" i="8"/>
  <c r="T29" i="8"/>
  <c r="R29" i="8"/>
  <c r="Q29" i="8"/>
  <c r="P29" i="8"/>
  <c r="O29" i="8"/>
  <c r="N29" i="8"/>
  <c r="M29" i="8"/>
  <c r="K29" i="8"/>
  <c r="J29" i="8"/>
  <c r="I29" i="8"/>
  <c r="H29" i="8"/>
  <c r="G29" i="8"/>
  <c r="F29" i="8"/>
  <c r="BA28" i="8"/>
  <c r="AZ28" i="8"/>
  <c r="AY28" i="8"/>
  <c r="AX28" i="8"/>
  <c r="AW28" i="8"/>
  <c r="AV28" i="8"/>
  <c r="AT28" i="8"/>
  <c r="AS28" i="8"/>
  <c r="AR28" i="8"/>
  <c r="AQ28" i="8"/>
  <c r="AP28" i="8"/>
  <c r="AO28" i="8"/>
  <c r="AM28" i="8"/>
  <c r="AL28" i="8"/>
  <c r="AK28" i="8"/>
  <c r="AJ28" i="8"/>
  <c r="AI28" i="8"/>
  <c r="AH28" i="8"/>
  <c r="AF28" i="8"/>
  <c r="AE28" i="8"/>
  <c r="AD28" i="8"/>
  <c r="AC28" i="8"/>
  <c r="AB28" i="8"/>
  <c r="AA28" i="8"/>
  <c r="Y28" i="8"/>
  <c r="X28" i="8"/>
  <c r="W28" i="8"/>
  <c r="V28" i="8"/>
  <c r="U28" i="8"/>
  <c r="T28" i="8"/>
  <c r="R28" i="8"/>
  <c r="Q28" i="8"/>
  <c r="P28" i="8"/>
  <c r="O28" i="8"/>
  <c r="N28" i="8"/>
  <c r="M28" i="8"/>
  <c r="K28" i="8"/>
  <c r="J28" i="8"/>
  <c r="I28" i="8"/>
  <c r="H28" i="8"/>
  <c r="G28" i="8"/>
  <c r="F28" i="8"/>
  <c r="BA27" i="8"/>
  <c r="AZ27" i="8"/>
  <c r="AY27" i="8"/>
  <c r="AX27" i="8"/>
  <c r="AW27" i="8"/>
  <c r="AV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F27" i="8"/>
  <c r="AE27" i="8"/>
  <c r="AD27" i="8"/>
  <c r="AC27" i="8"/>
  <c r="AB27" i="8"/>
  <c r="AA27" i="8"/>
  <c r="Y27" i="8"/>
  <c r="X27" i="8"/>
  <c r="W27" i="8"/>
  <c r="V27" i="8"/>
  <c r="U27" i="8"/>
  <c r="T27" i="8"/>
  <c r="R27" i="8"/>
  <c r="Q27" i="8"/>
  <c r="P27" i="8"/>
  <c r="O27" i="8"/>
  <c r="N27" i="8"/>
  <c r="M27" i="8"/>
  <c r="K27" i="8"/>
  <c r="J27" i="8"/>
  <c r="I27" i="8"/>
  <c r="H27" i="8"/>
  <c r="G27" i="8"/>
  <c r="F27" i="8"/>
  <c r="BA26" i="8"/>
  <c r="AZ26" i="8"/>
  <c r="AY26" i="8"/>
  <c r="AX26" i="8"/>
  <c r="AW26" i="8"/>
  <c r="AV26" i="8"/>
  <c r="AT26" i="8"/>
  <c r="AS26" i="8"/>
  <c r="AR26" i="8"/>
  <c r="AQ26" i="8"/>
  <c r="AP26" i="8"/>
  <c r="AO26" i="8"/>
  <c r="AM26" i="8"/>
  <c r="AL26" i="8"/>
  <c r="AK26" i="8"/>
  <c r="AJ26" i="8"/>
  <c r="AI26" i="8"/>
  <c r="AH26" i="8"/>
  <c r="AF26" i="8"/>
  <c r="AE26" i="8"/>
  <c r="AD26" i="8"/>
  <c r="AC26" i="8"/>
  <c r="AB26" i="8"/>
  <c r="AA26" i="8"/>
  <c r="Y26" i="8"/>
  <c r="X26" i="8"/>
  <c r="W26" i="8"/>
  <c r="V26" i="8"/>
  <c r="U26" i="8"/>
  <c r="T26" i="8"/>
  <c r="R26" i="8"/>
  <c r="Q26" i="8"/>
  <c r="P26" i="8"/>
  <c r="O26" i="8"/>
  <c r="N26" i="8"/>
  <c r="M26" i="8"/>
  <c r="K26" i="8"/>
  <c r="J26" i="8"/>
  <c r="I26" i="8"/>
  <c r="H26" i="8"/>
  <c r="G26" i="8"/>
  <c r="F26" i="8"/>
  <c r="BA25" i="8"/>
  <c r="AZ25" i="8"/>
  <c r="AY25" i="8"/>
  <c r="AX25" i="8"/>
  <c r="AW25" i="8"/>
  <c r="AV25" i="8"/>
  <c r="AT25" i="8"/>
  <c r="AS25" i="8"/>
  <c r="AR25" i="8"/>
  <c r="AQ25" i="8"/>
  <c r="AP25" i="8"/>
  <c r="AO25" i="8"/>
  <c r="AM25" i="8"/>
  <c r="AL25" i="8"/>
  <c r="AK25" i="8"/>
  <c r="AJ25" i="8"/>
  <c r="AI25" i="8"/>
  <c r="AH25" i="8"/>
  <c r="AF25" i="8"/>
  <c r="AE25" i="8"/>
  <c r="AD25" i="8"/>
  <c r="AC25" i="8"/>
  <c r="AB25" i="8"/>
  <c r="AA25" i="8"/>
  <c r="Y25" i="8"/>
  <c r="X25" i="8"/>
  <c r="W25" i="8"/>
  <c r="V25" i="8"/>
  <c r="U25" i="8"/>
  <c r="T25" i="8"/>
  <c r="R25" i="8"/>
  <c r="Q25" i="8"/>
  <c r="P25" i="8"/>
  <c r="O25" i="8"/>
  <c r="N25" i="8"/>
  <c r="M25" i="8"/>
  <c r="K25" i="8"/>
  <c r="J25" i="8"/>
  <c r="I25" i="8"/>
  <c r="H25" i="8"/>
  <c r="G25" i="8"/>
  <c r="F25" i="8"/>
  <c r="BA24" i="8"/>
  <c r="AZ24" i="8"/>
  <c r="AY24" i="8"/>
  <c r="AX24" i="8"/>
  <c r="AW24" i="8"/>
  <c r="AV24" i="8"/>
  <c r="AT24" i="8"/>
  <c r="AS24" i="8"/>
  <c r="AR24" i="8"/>
  <c r="AQ24" i="8"/>
  <c r="AP24" i="8"/>
  <c r="AO24" i="8"/>
  <c r="AM24" i="8"/>
  <c r="AL24" i="8"/>
  <c r="AK24" i="8"/>
  <c r="AJ24" i="8"/>
  <c r="AI24" i="8"/>
  <c r="AH24" i="8"/>
  <c r="AF24" i="8"/>
  <c r="AE24" i="8"/>
  <c r="AD24" i="8"/>
  <c r="AC24" i="8"/>
  <c r="AB24" i="8"/>
  <c r="AA24" i="8"/>
  <c r="Y24" i="8"/>
  <c r="X24" i="8"/>
  <c r="W24" i="8"/>
  <c r="V24" i="8"/>
  <c r="U24" i="8"/>
  <c r="T24" i="8"/>
  <c r="R24" i="8"/>
  <c r="Q24" i="8"/>
  <c r="P24" i="8"/>
  <c r="O24" i="8"/>
  <c r="N24" i="8"/>
  <c r="M24" i="8"/>
  <c r="K24" i="8"/>
  <c r="J24" i="8"/>
  <c r="I24" i="8"/>
  <c r="H24" i="8"/>
  <c r="G24" i="8"/>
  <c r="F24" i="8"/>
  <c r="BA23" i="8"/>
  <c r="AZ23" i="8"/>
  <c r="AY23" i="8"/>
  <c r="AX23" i="8"/>
  <c r="AW23" i="8"/>
  <c r="AV23" i="8"/>
  <c r="AT23" i="8"/>
  <c r="AS23" i="8"/>
  <c r="AR23" i="8"/>
  <c r="AQ23" i="8"/>
  <c r="AP23" i="8"/>
  <c r="AO23" i="8"/>
  <c r="AM23" i="8"/>
  <c r="AL23" i="8"/>
  <c r="AK23" i="8"/>
  <c r="AJ23" i="8"/>
  <c r="AI23" i="8"/>
  <c r="AH23" i="8"/>
  <c r="AF23" i="8"/>
  <c r="AE23" i="8"/>
  <c r="AD23" i="8"/>
  <c r="AC23" i="8"/>
  <c r="AB23" i="8"/>
  <c r="AA23" i="8"/>
  <c r="Y23" i="8"/>
  <c r="X23" i="8"/>
  <c r="W23" i="8"/>
  <c r="V23" i="8"/>
  <c r="U23" i="8"/>
  <c r="T23" i="8"/>
  <c r="R23" i="8"/>
  <c r="Q23" i="8"/>
  <c r="P23" i="8"/>
  <c r="O23" i="8"/>
  <c r="N23" i="8"/>
  <c r="M23" i="8"/>
  <c r="K23" i="8"/>
  <c r="J23" i="8"/>
  <c r="I23" i="8"/>
  <c r="H23" i="8"/>
  <c r="G23" i="8"/>
  <c r="F23" i="8"/>
  <c r="BA22" i="8"/>
  <c r="AZ22" i="8"/>
  <c r="AY22" i="8"/>
  <c r="AX22" i="8"/>
  <c r="AW22" i="8"/>
  <c r="AV22" i="8"/>
  <c r="AT22" i="8"/>
  <c r="AS22" i="8"/>
  <c r="AR22" i="8"/>
  <c r="AQ22" i="8"/>
  <c r="AP22" i="8"/>
  <c r="AO22" i="8"/>
  <c r="AM22" i="8"/>
  <c r="AL22" i="8"/>
  <c r="AK22" i="8"/>
  <c r="AJ22" i="8"/>
  <c r="AI22" i="8"/>
  <c r="AH22" i="8"/>
  <c r="AF22" i="8"/>
  <c r="AE22" i="8"/>
  <c r="AD22" i="8"/>
  <c r="AC22" i="8"/>
  <c r="AB22" i="8"/>
  <c r="AA22" i="8"/>
  <c r="Y22" i="8"/>
  <c r="X22" i="8"/>
  <c r="W22" i="8"/>
  <c r="V22" i="8"/>
  <c r="U22" i="8"/>
  <c r="T22" i="8"/>
  <c r="R22" i="8"/>
  <c r="Q22" i="8"/>
  <c r="P22" i="8"/>
  <c r="O22" i="8"/>
  <c r="N22" i="8"/>
  <c r="M22" i="8"/>
  <c r="K22" i="8"/>
  <c r="J22" i="8"/>
  <c r="I22" i="8"/>
  <c r="H22" i="8"/>
  <c r="G22" i="8"/>
  <c r="F22" i="8"/>
  <c r="BA21" i="8"/>
  <c r="AZ21" i="8"/>
  <c r="AY21" i="8"/>
  <c r="AX21" i="8"/>
  <c r="AW21" i="8"/>
  <c r="AV21" i="8"/>
  <c r="AT21" i="8"/>
  <c r="AS21" i="8"/>
  <c r="AR21" i="8"/>
  <c r="AQ21" i="8"/>
  <c r="AP21" i="8"/>
  <c r="AO21" i="8"/>
  <c r="AM21" i="8"/>
  <c r="AL21" i="8"/>
  <c r="AK21" i="8"/>
  <c r="AJ21" i="8"/>
  <c r="AI21" i="8"/>
  <c r="AH21" i="8"/>
  <c r="AF21" i="8"/>
  <c r="AE21" i="8"/>
  <c r="AD21" i="8"/>
  <c r="AC21" i="8"/>
  <c r="AB21" i="8"/>
  <c r="AA21" i="8"/>
  <c r="Y21" i="8"/>
  <c r="X21" i="8"/>
  <c r="W21" i="8"/>
  <c r="V21" i="8"/>
  <c r="U21" i="8"/>
  <c r="T21" i="8"/>
  <c r="R21" i="8"/>
  <c r="Q21" i="8"/>
  <c r="P21" i="8"/>
  <c r="O21" i="8"/>
  <c r="N21" i="8"/>
  <c r="M21" i="8"/>
  <c r="K21" i="8"/>
  <c r="J21" i="8"/>
  <c r="I21" i="8"/>
  <c r="H21" i="8"/>
  <c r="G21" i="8"/>
  <c r="F21" i="8"/>
  <c r="BA20" i="8"/>
  <c r="AZ20" i="8"/>
  <c r="AY20" i="8"/>
  <c r="AX20" i="8"/>
  <c r="AW20" i="8"/>
  <c r="AV20" i="8"/>
  <c r="AT20" i="8"/>
  <c r="AS20" i="8"/>
  <c r="AR20" i="8"/>
  <c r="AQ20" i="8"/>
  <c r="AP20" i="8"/>
  <c r="AO20" i="8"/>
  <c r="AM20" i="8"/>
  <c r="AL20" i="8"/>
  <c r="AK20" i="8"/>
  <c r="AJ20" i="8"/>
  <c r="AI20" i="8"/>
  <c r="AH20" i="8"/>
  <c r="AF20" i="8"/>
  <c r="AE20" i="8"/>
  <c r="AD20" i="8"/>
  <c r="AC20" i="8"/>
  <c r="AB20" i="8"/>
  <c r="AA20" i="8"/>
  <c r="Y20" i="8"/>
  <c r="X20" i="8"/>
  <c r="W20" i="8"/>
  <c r="V20" i="8"/>
  <c r="U20" i="8"/>
  <c r="T20" i="8"/>
  <c r="R20" i="8"/>
  <c r="Q20" i="8"/>
  <c r="P20" i="8"/>
  <c r="O20" i="8"/>
  <c r="N20" i="8"/>
  <c r="M20" i="8"/>
  <c r="K20" i="8"/>
  <c r="J20" i="8"/>
  <c r="I20" i="8"/>
  <c r="H20" i="8"/>
  <c r="G20" i="8"/>
  <c r="F20" i="8"/>
  <c r="BA19" i="8"/>
  <c r="AZ19" i="8"/>
  <c r="AY19" i="8"/>
  <c r="AX19" i="8"/>
  <c r="AW19" i="8"/>
  <c r="AV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F19" i="8"/>
  <c r="AE19" i="8"/>
  <c r="AD19" i="8"/>
  <c r="AC19" i="8"/>
  <c r="AB19" i="8"/>
  <c r="AA19" i="8"/>
  <c r="Y19" i="8"/>
  <c r="X19" i="8"/>
  <c r="W19" i="8"/>
  <c r="V19" i="8"/>
  <c r="U19" i="8"/>
  <c r="T19" i="8"/>
  <c r="R19" i="8"/>
  <c r="Q19" i="8"/>
  <c r="P19" i="8"/>
  <c r="O19" i="8"/>
  <c r="N19" i="8"/>
  <c r="M19" i="8"/>
  <c r="K19" i="8"/>
  <c r="J19" i="8"/>
  <c r="I19" i="8"/>
  <c r="H19" i="8"/>
  <c r="G19" i="8"/>
  <c r="F19" i="8"/>
  <c r="BA18" i="8"/>
  <c r="AZ18" i="8"/>
  <c r="AY18" i="8"/>
  <c r="AX18" i="8"/>
  <c r="AW18" i="8"/>
  <c r="AV18" i="8"/>
  <c r="AT18" i="8"/>
  <c r="AS18" i="8"/>
  <c r="AR18" i="8"/>
  <c r="AQ18" i="8"/>
  <c r="AP18" i="8"/>
  <c r="AO18" i="8"/>
  <c r="AM18" i="8"/>
  <c r="AL18" i="8"/>
  <c r="AK18" i="8"/>
  <c r="AJ18" i="8"/>
  <c r="AI18" i="8"/>
  <c r="AH18" i="8"/>
  <c r="AF18" i="8"/>
  <c r="AE18" i="8"/>
  <c r="AD18" i="8"/>
  <c r="AC18" i="8"/>
  <c r="AB18" i="8"/>
  <c r="AA18" i="8"/>
  <c r="Y18" i="8"/>
  <c r="X18" i="8"/>
  <c r="W18" i="8"/>
  <c r="V18" i="8"/>
  <c r="U18" i="8"/>
  <c r="T18" i="8"/>
  <c r="R18" i="8"/>
  <c r="Q18" i="8"/>
  <c r="P18" i="8"/>
  <c r="O18" i="8"/>
  <c r="N18" i="8"/>
  <c r="M18" i="8"/>
  <c r="K18" i="8"/>
  <c r="J18" i="8"/>
  <c r="I18" i="8"/>
  <c r="H18" i="8"/>
  <c r="G18" i="8"/>
  <c r="F18" i="8"/>
  <c r="BA17" i="8"/>
  <c r="AZ17" i="8"/>
  <c r="AY17" i="8"/>
  <c r="AX17" i="8"/>
  <c r="AW17" i="8"/>
  <c r="AV17" i="8"/>
  <c r="AT17" i="8"/>
  <c r="AS17" i="8"/>
  <c r="AR17" i="8"/>
  <c r="AQ17" i="8"/>
  <c r="AP17" i="8"/>
  <c r="AO17" i="8"/>
  <c r="AM17" i="8"/>
  <c r="AL17" i="8"/>
  <c r="AK17" i="8"/>
  <c r="AJ17" i="8"/>
  <c r="AI17" i="8"/>
  <c r="AH17" i="8"/>
  <c r="AF17" i="8"/>
  <c r="AE17" i="8"/>
  <c r="AD17" i="8"/>
  <c r="AC17" i="8"/>
  <c r="AB17" i="8"/>
  <c r="AA17" i="8"/>
  <c r="Y17" i="8"/>
  <c r="X17" i="8"/>
  <c r="W17" i="8"/>
  <c r="V17" i="8"/>
  <c r="U17" i="8"/>
  <c r="T17" i="8"/>
  <c r="R17" i="8"/>
  <c r="Q17" i="8"/>
  <c r="P17" i="8"/>
  <c r="O17" i="8"/>
  <c r="N17" i="8"/>
  <c r="M17" i="8"/>
  <c r="K17" i="8"/>
  <c r="J17" i="8"/>
  <c r="I17" i="8"/>
  <c r="H17" i="8"/>
  <c r="G17" i="8"/>
  <c r="F17" i="8"/>
  <c r="BA16" i="8"/>
  <c r="AZ16" i="8"/>
  <c r="AY16" i="8"/>
  <c r="AX16" i="8"/>
  <c r="AW16" i="8"/>
  <c r="AV16" i="8"/>
  <c r="AT16" i="8"/>
  <c r="AS16" i="8"/>
  <c r="AR16" i="8"/>
  <c r="AQ16" i="8"/>
  <c r="AP16" i="8"/>
  <c r="AO16" i="8"/>
  <c r="AM16" i="8"/>
  <c r="AL16" i="8"/>
  <c r="AK16" i="8"/>
  <c r="AJ16" i="8"/>
  <c r="AI16" i="8"/>
  <c r="AH16" i="8"/>
  <c r="AF16" i="8"/>
  <c r="AE16" i="8"/>
  <c r="AD16" i="8"/>
  <c r="AC16" i="8"/>
  <c r="AB16" i="8"/>
  <c r="AA16" i="8"/>
  <c r="Y16" i="8"/>
  <c r="X16" i="8"/>
  <c r="W16" i="8"/>
  <c r="V16" i="8"/>
  <c r="U16" i="8"/>
  <c r="T16" i="8"/>
  <c r="R16" i="8"/>
  <c r="Q16" i="8"/>
  <c r="P16" i="8"/>
  <c r="O16" i="8"/>
  <c r="N16" i="8"/>
  <c r="M16" i="8"/>
  <c r="K16" i="8"/>
  <c r="J16" i="8"/>
  <c r="I16" i="8"/>
  <c r="H16" i="8"/>
  <c r="G16" i="8"/>
  <c r="F16" i="8"/>
  <c r="BA15" i="8"/>
  <c r="AZ15" i="8"/>
  <c r="AY15" i="8"/>
  <c r="AX15" i="8"/>
  <c r="AW15" i="8"/>
  <c r="AV15" i="8"/>
  <c r="AT15" i="8"/>
  <c r="AS15" i="8"/>
  <c r="AR15" i="8"/>
  <c r="AQ15" i="8"/>
  <c r="AP15" i="8"/>
  <c r="AO15" i="8"/>
  <c r="AM15" i="8"/>
  <c r="AL15" i="8"/>
  <c r="AK15" i="8"/>
  <c r="AJ15" i="8"/>
  <c r="AI15" i="8"/>
  <c r="AH15" i="8"/>
  <c r="AF15" i="8"/>
  <c r="AE15" i="8"/>
  <c r="AD15" i="8"/>
  <c r="AC15" i="8"/>
  <c r="AB15" i="8"/>
  <c r="AA15" i="8"/>
  <c r="Y15" i="8"/>
  <c r="X15" i="8"/>
  <c r="W15" i="8"/>
  <c r="V15" i="8"/>
  <c r="U15" i="8"/>
  <c r="T15" i="8"/>
  <c r="R15" i="8"/>
  <c r="Q15" i="8"/>
  <c r="P15" i="8"/>
  <c r="O15" i="8"/>
  <c r="N15" i="8"/>
  <c r="M15" i="8"/>
  <c r="K15" i="8"/>
  <c r="J15" i="8"/>
  <c r="I15" i="8"/>
  <c r="H15" i="8"/>
  <c r="G15" i="8"/>
  <c r="F15" i="8"/>
  <c r="BA14" i="8"/>
  <c r="AZ14" i="8"/>
  <c r="AY14" i="8"/>
  <c r="AX14" i="8"/>
  <c r="AW14" i="8"/>
  <c r="AV14" i="8"/>
  <c r="AT14" i="8"/>
  <c r="AS14" i="8"/>
  <c r="AR14" i="8"/>
  <c r="AQ14" i="8"/>
  <c r="AP14" i="8"/>
  <c r="AO14" i="8"/>
  <c r="AM14" i="8"/>
  <c r="AL14" i="8"/>
  <c r="AK14" i="8"/>
  <c r="AJ14" i="8"/>
  <c r="AI14" i="8"/>
  <c r="AH14" i="8"/>
  <c r="AF14" i="8"/>
  <c r="AE14" i="8"/>
  <c r="AD14" i="8"/>
  <c r="AC14" i="8"/>
  <c r="AB14" i="8"/>
  <c r="AA14" i="8"/>
  <c r="Y14" i="8"/>
  <c r="X14" i="8"/>
  <c r="W14" i="8"/>
  <c r="V14" i="8"/>
  <c r="U14" i="8"/>
  <c r="T14" i="8"/>
  <c r="R14" i="8"/>
  <c r="Q14" i="8"/>
  <c r="P14" i="8"/>
  <c r="O14" i="8"/>
  <c r="N14" i="8"/>
  <c r="M14" i="8"/>
  <c r="K14" i="8"/>
  <c r="J14" i="8"/>
  <c r="I14" i="8"/>
  <c r="H14" i="8"/>
  <c r="G14" i="8"/>
  <c r="F14" i="8"/>
  <c r="BA13" i="8"/>
  <c r="AZ13" i="8"/>
  <c r="AY13" i="8"/>
  <c r="AX13" i="8"/>
  <c r="AW13" i="8"/>
  <c r="AV13" i="8"/>
  <c r="AT13" i="8"/>
  <c r="AS13" i="8"/>
  <c r="AR13" i="8"/>
  <c r="AQ13" i="8"/>
  <c r="AP13" i="8"/>
  <c r="AO13" i="8"/>
  <c r="AM13" i="8"/>
  <c r="AL13" i="8"/>
  <c r="AK13" i="8"/>
  <c r="AJ13" i="8"/>
  <c r="AI13" i="8"/>
  <c r="AH13" i="8"/>
  <c r="AF13" i="8"/>
  <c r="AE13" i="8"/>
  <c r="AD13" i="8"/>
  <c r="AC13" i="8"/>
  <c r="AB13" i="8"/>
  <c r="AA13" i="8"/>
  <c r="Y13" i="8"/>
  <c r="X13" i="8"/>
  <c r="W13" i="8"/>
  <c r="V13" i="8"/>
  <c r="U13" i="8"/>
  <c r="T13" i="8"/>
  <c r="R13" i="8"/>
  <c r="Q13" i="8"/>
  <c r="P13" i="8"/>
  <c r="O13" i="8"/>
  <c r="N13" i="8"/>
  <c r="M13" i="8"/>
  <c r="K13" i="8"/>
  <c r="J13" i="8"/>
  <c r="I13" i="8"/>
  <c r="H13" i="8"/>
  <c r="G13" i="8"/>
  <c r="F13" i="8"/>
  <c r="BA12" i="8"/>
  <c r="AZ12" i="8"/>
  <c r="AY12" i="8"/>
  <c r="AX12" i="8"/>
  <c r="AW12" i="8"/>
  <c r="AV12" i="8"/>
  <c r="AT12" i="8"/>
  <c r="AS12" i="8"/>
  <c r="AR12" i="8"/>
  <c r="AQ12" i="8"/>
  <c r="AP12" i="8"/>
  <c r="AO12" i="8"/>
  <c r="AM12" i="8"/>
  <c r="AL12" i="8"/>
  <c r="AK12" i="8"/>
  <c r="AJ12" i="8"/>
  <c r="AI12" i="8"/>
  <c r="AH12" i="8"/>
  <c r="AF12" i="8"/>
  <c r="AE12" i="8"/>
  <c r="AD12" i="8"/>
  <c r="AC12" i="8"/>
  <c r="AB12" i="8"/>
  <c r="AA12" i="8"/>
  <c r="Y12" i="8"/>
  <c r="X12" i="8"/>
  <c r="W12" i="8"/>
  <c r="V12" i="8"/>
  <c r="U12" i="8"/>
  <c r="T12" i="8"/>
  <c r="R12" i="8"/>
  <c r="Q12" i="8"/>
  <c r="P12" i="8"/>
  <c r="O12" i="8"/>
  <c r="N12" i="8"/>
  <c r="M12" i="8"/>
  <c r="K12" i="8"/>
  <c r="J12" i="8"/>
  <c r="I12" i="8"/>
  <c r="H12" i="8"/>
  <c r="G12" i="8"/>
  <c r="F12" i="8"/>
  <c r="BA11" i="8"/>
  <c r="AZ11" i="8"/>
  <c r="AY11" i="8"/>
  <c r="AX11" i="8"/>
  <c r="AW11" i="8"/>
  <c r="AV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F11" i="8"/>
  <c r="AE11" i="8"/>
  <c r="AD11" i="8"/>
  <c r="AC11" i="8"/>
  <c r="AB11" i="8"/>
  <c r="AA11" i="8"/>
  <c r="Y11" i="8"/>
  <c r="X11" i="8"/>
  <c r="W11" i="8"/>
  <c r="V11" i="8"/>
  <c r="U11" i="8"/>
  <c r="T11" i="8"/>
  <c r="R11" i="8"/>
  <c r="Q11" i="8"/>
  <c r="P11" i="8"/>
  <c r="O11" i="8"/>
  <c r="N11" i="8"/>
  <c r="M11" i="8"/>
  <c r="K11" i="8"/>
  <c r="J11" i="8"/>
  <c r="I11" i="8"/>
  <c r="H11" i="8"/>
  <c r="G11" i="8"/>
  <c r="F11" i="8"/>
  <c r="BA10" i="8"/>
  <c r="AZ10" i="8"/>
  <c r="AY10" i="8"/>
  <c r="AX10" i="8"/>
  <c r="AW10" i="8"/>
  <c r="AV10" i="8"/>
  <c r="AT10" i="8"/>
  <c r="AS10" i="8"/>
  <c r="AR10" i="8"/>
  <c r="AQ10" i="8"/>
  <c r="AP10" i="8"/>
  <c r="AO10" i="8"/>
  <c r="AM10" i="8"/>
  <c r="AL10" i="8"/>
  <c r="AK10" i="8"/>
  <c r="AJ10" i="8"/>
  <c r="AI10" i="8"/>
  <c r="AH10" i="8"/>
  <c r="AF10" i="8"/>
  <c r="AE10" i="8"/>
  <c r="AD10" i="8"/>
  <c r="AC10" i="8"/>
  <c r="AB10" i="8"/>
  <c r="AA10" i="8"/>
  <c r="Y10" i="8"/>
  <c r="X10" i="8"/>
  <c r="W10" i="8"/>
  <c r="V10" i="8"/>
  <c r="U10" i="8"/>
  <c r="T10" i="8"/>
  <c r="R10" i="8"/>
  <c r="Q10" i="8"/>
  <c r="P10" i="8"/>
  <c r="O10" i="8"/>
  <c r="N10" i="8"/>
  <c r="M10" i="8"/>
  <c r="K10" i="8"/>
  <c r="J10" i="8"/>
  <c r="I10" i="8"/>
  <c r="H10" i="8"/>
  <c r="G10" i="8"/>
  <c r="F10" i="8"/>
  <c r="BH89" i="9"/>
  <c r="BG89" i="9"/>
  <c r="BF89" i="9"/>
  <c r="BE89" i="9"/>
  <c r="BD89" i="9"/>
  <c r="BC89" i="9"/>
  <c r="BA89" i="9"/>
  <c r="AZ89" i="9"/>
  <c r="AY89" i="9"/>
  <c r="AX89" i="9"/>
  <c r="AW89" i="9"/>
  <c r="AV89" i="9"/>
  <c r="AT89" i="9"/>
  <c r="AS89" i="9"/>
  <c r="AR89" i="9"/>
  <c r="AQ89" i="9"/>
  <c r="AP89" i="9"/>
  <c r="AO89" i="9"/>
  <c r="AM89" i="9"/>
  <c r="AL89" i="9"/>
  <c r="AK89" i="9"/>
  <c r="AJ89" i="9"/>
  <c r="AI89" i="9"/>
  <c r="AH89" i="9"/>
  <c r="AF89" i="9"/>
  <c r="AE89" i="9"/>
  <c r="AD89" i="9"/>
  <c r="AC89" i="9"/>
  <c r="AB89" i="9"/>
  <c r="AA89" i="9"/>
  <c r="Y89" i="9"/>
  <c r="X89" i="9"/>
  <c r="W89" i="9"/>
  <c r="V89" i="9"/>
  <c r="U89" i="9"/>
  <c r="T89" i="9"/>
  <c r="R89" i="9"/>
  <c r="Q89" i="9"/>
  <c r="P89" i="9"/>
  <c r="O89" i="9"/>
  <c r="N89" i="9"/>
  <c r="M89" i="9"/>
  <c r="K89" i="9"/>
  <c r="J89" i="9"/>
  <c r="I89" i="9"/>
  <c r="H89" i="9"/>
  <c r="G89" i="9"/>
  <c r="F89" i="9"/>
  <c r="BH88" i="9"/>
  <c r="BG88" i="9"/>
  <c r="BF88" i="9"/>
  <c r="BE88" i="9"/>
  <c r="BD88" i="9"/>
  <c r="BC88" i="9"/>
  <c r="BA88" i="9"/>
  <c r="AZ88" i="9"/>
  <c r="AY88" i="9"/>
  <c r="AX88" i="9"/>
  <c r="AW88" i="9"/>
  <c r="AV88" i="9"/>
  <c r="AT88" i="9"/>
  <c r="AS88" i="9"/>
  <c r="AR88" i="9"/>
  <c r="AQ88" i="9"/>
  <c r="AP88" i="9"/>
  <c r="AO88" i="9"/>
  <c r="AM88" i="9"/>
  <c r="AL88" i="9"/>
  <c r="AK88" i="9"/>
  <c r="AJ88" i="9"/>
  <c r="AI88" i="9"/>
  <c r="AH88" i="9"/>
  <c r="AF88" i="9"/>
  <c r="AE88" i="9"/>
  <c r="AD88" i="9"/>
  <c r="AC88" i="9"/>
  <c r="AB88" i="9"/>
  <c r="AA88" i="9"/>
  <c r="Y88" i="9"/>
  <c r="X88" i="9"/>
  <c r="W88" i="9"/>
  <c r="V88" i="9"/>
  <c r="U88" i="9"/>
  <c r="T88" i="9"/>
  <c r="R88" i="9"/>
  <c r="Q88" i="9"/>
  <c r="P88" i="9"/>
  <c r="O88" i="9"/>
  <c r="N88" i="9"/>
  <c r="M88" i="9"/>
  <c r="K88" i="9"/>
  <c r="J88" i="9"/>
  <c r="I88" i="9"/>
  <c r="H88" i="9"/>
  <c r="G88" i="9"/>
  <c r="F88" i="9"/>
  <c r="BH87" i="9"/>
  <c r="BG87" i="9"/>
  <c r="BF87" i="9"/>
  <c r="BE87" i="9"/>
  <c r="BD87" i="9"/>
  <c r="BC87" i="9"/>
  <c r="BA87" i="9"/>
  <c r="AZ87" i="9"/>
  <c r="AY87" i="9"/>
  <c r="AX87" i="9"/>
  <c r="AW87" i="9"/>
  <c r="AV87" i="9"/>
  <c r="AT87" i="9"/>
  <c r="AS87" i="9"/>
  <c r="AR87" i="9"/>
  <c r="AQ87" i="9"/>
  <c r="AP87" i="9"/>
  <c r="AO87" i="9"/>
  <c r="AM87" i="9"/>
  <c r="AL87" i="9"/>
  <c r="AK87" i="9"/>
  <c r="AJ87" i="9"/>
  <c r="AI87" i="9"/>
  <c r="AH87" i="9"/>
  <c r="AF87" i="9"/>
  <c r="AE87" i="9"/>
  <c r="AD87" i="9"/>
  <c r="AC87" i="9"/>
  <c r="AB87" i="9"/>
  <c r="AA87" i="9"/>
  <c r="Y87" i="9"/>
  <c r="X87" i="9"/>
  <c r="W87" i="9"/>
  <c r="V87" i="9"/>
  <c r="U87" i="9"/>
  <c r="T87" i="9"/>
  <c r="R87" i="9"/>
  <c r="Q87" i="9"/>
  <c r="P87" i="9"/>
  <c r="O87" i="9"/>
  <c r="N87" i="9"/>
  <c r="M87" i="9"/>
  <c r="K87" i="9"/>
  <c r="J87" i="9"/>
  <c r="I87" i="9"/>
  <c r="H87" i="9"/>
  <c r="G87" i="9"/>
  <c r="F87" i="9"/>
  <c r="BH86" i="9"/>
  <c r="BG86" i="9"/>
  <c r="BF86" i="9"/>
  <c r="BE86" i="9"/>
  <c r="BD86" i="9"/>
  <c r="BC86" i="9"/>
  <c r="BA86" i="9"/>
  <c r="AZ86" i="9"/>
  <c r="AY86" i="9"/>
  <c r="AX86" i="9"/>
  <c r="AW86" i="9"/>
  <c r="AV86" i="9"/>
  <c r="AT86" i="9"/>
  <c r="AS86" i="9"/>
  <c r="AR86" i="9"/>
  <c r="AQ86" i="9"/>
  <c r="AP86" i="9"/>
  <c r="AO86" i="9"/>
  <c r="AM86" i="9"/>
  <c r="AL86" i="9"/>
  <c r="AK86" i="9"/>
  <c r="AJ86" i="9"/>
  <c r="AI86" i="9"/>
  <c r="AH86" i="9"/>
  <c r="AF86" i="9"/>
  <c r="AE86" i="9"/>
  <c r="AD86" i="9"/>
  <c r="AC86" i="9"/>
  <c r="AB86" i="9"/>
  <c r="AA86" i="9"/>
  <c r="Y86" i="9"/>
  <c r="X86" i="9"/>
  <c r="W86" i="9"/>
  <c r="V86" i="9"/>
  <c r="U86" i="9"/>
  <c r="T86" i="9"/>
  <c r="R86" i="9"/>
  <c r="Q86" i="9"/>
  <c r="P86" i="9"/>
  <c r="O86" i="9"/>
  <c r="N86" i="9"/>
  <c r="M86" i="9"/>
  <c r="K86" i="9"/>
  <c r="J86" i="9"/>
  <c r="I86" i="9"/>
  <c r="H86" i="9"/>
  <c r="G86" i="9"/>
  <c r="F86" i="9"/>
  <c r="BH85" i="9"/>
  <c r="BG85" i="9"/>
  <c r="BF85" i="9"/>
  <c r="BE85" i="9"/>
  <c r="BD85" i="9"/>
  <c r="BC85" i="9"/>
  <c r="BA85" i="9"/>
  <c r="AZ85" i="9"/>
  <c r="AY85" i="9"/>
  <c r="AX85" i="9"/>
  <c r="AW85" i="9"/>
  <c r="AV85" i="9"/>
  <c r="AT85" i="9"/>
  <c r="AS85" i="9"/>
  <c r="AR85" i="9"/>
  <c r="AQ85" i="9"/>
  <c r="AP85" i="9"/>
  <c r="AO85" i="9"/>
  <c r="AM85" i="9"/>
  <c r="AL85" i="9"/>
  <c r="AK85" i="9"/>
  <c r="AJ85" i="9"/>
  <c r="AI85" i="9"/>
  <c r="AH85" i="9"/>
  <c r="AF85" i="9"/>
  <c r="AE85" i="9"/>
  <c r="AD85" i="9"/>
  <c r="AC85" i="9"/>
  <c r="AB85" i="9"/>
  <c r="AA85" i="9"/>
  <c r="Y85" i="9"/>
  <c r="X85" i="9"/>
  <c r="W85" i="9"/>
  <c r="V85" i="9"/>
  <c r="U85" i="9"/>
  <c r="T85" i="9"/>
  <c r="R85" i="9"/>
  <c r="Q85" i="9"/>
  <c r="P85" i="9"/>
  <c r="O85" i="9"/>
  <c r="N85" i="9"/>
  <c r="M85" i="9"/>
  <c r="K85" i="9"/>
  <c r="J85" i="9"/>
  <c r="I85" i="9"/>
  <c r="H85" i="9"/>
  <c r="G85" i="9"/>
  <c r="F85" i="9"/>
  <c r="BH84" i="9"/>
  <c r="BG84" i="9"/>
  <c r="BF84" i="9"/>
  <c r="BE84" i="9"/>
  <c r="BD84" i="9"/>
  <c r="BC84" i="9"/>
  <c r="BA84" i="9"/>
  <c r="AZ84" i="9"/>
  <c r="AY84" i="9"/>
  <c r="AX84" i="9"/>
  <c r="AW84" i="9"/>
  <c r="AV84" i="9"/>
  <c r="AT84" i="9"/>
  <c r="AS84" i="9"/>
  <c r="AR84" i="9"/>
  <c r="AQ84" i="9"/>
  <c r="AP84" i="9"/>
  <c r="AO84" i="9"/>
  <c r="AM84" i="9"/>
  <c r="AL84" i="9"/>
  <c r="AK84" i="9"/>
  <c r="AJ84" i="9"/>
  <c r="AI84" i="9"/>
  <c r="AH84" i="9"/>
  <c r="AF84" i="9"/>
  <c r="AE84" i="9"/>
  <c r="AD84" i="9"/>
  <c r="AC84" i="9"/>
  <c r="AB84" i="9"/>
  <c r="AA84" i="9"/>
  <c r="Y84" i="9"/>
  <c r="X84" i="9"/>
  <c r="W84" i="9"/>
  <c r="V84" i="9"/>
  <c r="U84" i="9"/>
  <c r="T84" i="9"/>
  <c r="R84" i="9"/>
  <c r="Q84" i="9"/>
  <c r="P84" i="9"/>
  <c r="O84" i="9"/>
  <c r="N84" i="9"/>
  <c r="M84" i="9"/>
  <c r="K84" i="9"/>
  <c r="J84" i="9"/>
  <c r="I84" i="9"/>
  <c r="H84" i="9"/>
  <c r="G84" i="9"/>
  <c r="F84" i="9"/>
  <c r="BH83" i="9"/>
  <c r="BG83" i="9"/>
  <c r="BF83" i="9"/>
  <c r="BE83" i="9"/>
  <c r="BD83" i="9"/>
  <c r="BC83" i="9"/>
  <c r="BA83" i="9"/>
  <c r="AZ83" i="9"/>
  <c r="AY83" i="9"/>
  <c r="AX83" i="9"/>
  <c r="AW83" i="9"/>
  <c r="AV83" i="9"/>
  <c r="AT83" i="9"/>
  <c r="AS83" i="9"/>
  <c r="AR83" i="9"/>
  <c r="AQ83" i="9"/>
  <c r="AP83" i="9"/>
  <c r="AO83" i="9"/>
  <c r="AM83" i="9"/>
  <c r="AL83" i="9"/>
  <c r="AK83" i="9"/>
  <c r="AJ83" i="9"/>
  <c r="AI83" i="9"/>
  <c r="AH83" i="9"/>
  <c r="AF83" i="9"/>
  <c r="AE83" i="9"/>
  <c r="AD83" i="9"/>
  <c r="AC83" i="9"/>
  <c r="AB83" i="9"/>
  <c r="AA83" i="9"/>
  <c r="Y83" i="9"/>
  <c r="X83" i="9"/>
  <c r="W83" i="9"/>
  <c r="V83" i="9"/>
  <c r="U83" i="9"/>
  <c r="T83" i="9"/>
  <c r="R83" i="9"/>
  <c r="Q83" i="9"/>
  <c r="P83" i="9"/>
  <c r="O83" i="9"/>
  <c r="N83" i="9"/>
  <c r="M83" i="9"/>
  <c r="K83" i="9"/>
  <c r="J83" i="9"/>
  <c r="I83" i="9"/>
  <c r="H83" i="9"/>
  <c r="G83" i="9"/>
  <c r="F83" i="9"/>
  <c r="BH82" i="9"/>
  <c r="BG82" i="9"/>
  <c r="BF82" i="9"/>
  <c r="BE82" i="9"/>
  <c r="BD82" i="9"/>
  <c r="BC82" i="9"/>
  <c r="BA82" i="9"/>
  <c r="AZ82" i="9"/>
  <c r="AY82" i="9"/>
  <c r="AX82" i="9"/>
  <c r="AW82" i="9"/>
  <c r="AV82" i="9"/>
  <c r="AT82" i="9"/>
  <c r="AS82" i="9"/>
  <c r="AR82" i="9"/>
  <c r="AQ82" i="9"/>
  <c r="AP82" i="9"/>
  <c r="AO82" i="9"/>
  <c r="AM82" i="9"/>
  <c r="AL82" i="9"/>
  <c r="AK82" i="9"/>
  <c r="AJ82" i="9"/>
  <c r="AI82" i="9"/>
  <c r="AH82" i="9"/>
  <c r="AF82" i="9"/>
  <c r="AE82" i="9"/>
  <c r="AD82" i="9"/>
  <c r="AC82" i="9"/>
  <c r="AB82" i="9"/>
  <c r="AA82" i="9"/>
  <c r="Y82" i="9"/>
  <c r="X82" i="9"/>
  <c r="W82" i="9"/>
  <c r="V82" i="9"/>
  <c r="U82" i="9"/>
  <c r="T82" i="9"/>
  <c r="R82" i="9"/>
  <c r="Q82" i="9"/>
  <c r="P82" i="9"/>
  <c r="O82" i="9"/>
  <c r="N82" i="9"/>
  <c r="M82" i="9"/>
  <c r="K82" i="9"/>
  <c r="J82" i="9"/>
  <c r="I82" i="9"/>
  <c r="H82" i="9"/>
  <c r="G82" i="9"/>
  <c r="F82" i="9"/>
  <c r="BH81" i="9"/>
  <c r="BG81" i="9"/>
  <c r="BF81" i="9"/>
  <c r="BE81" i="9"/>
  <c r="BD81" i="9"/>
  <c r="BC81" i="9"/>
  <c r="BA81" i="9"/>
  <c r="AZ81" i="9"/>
  <c r="AY81" i="9"/>
  <c r="AX81" i="9"/>
  <c r="AW81" i="9"/>
  <c r="AV81" i="9"/>
  <c r="AT81" i="9"/>
  <c r="AS81" i="9"/>
  <c r="AR81" i="9"/>
  <c r="AQ81" i="9"/>
  <c r="AP81" i="9"/>
  <c r="AO81" i="9"/>
  <c r="AM81" i="9"/>
  <c r="AL81" i="9"/>
  <c r="AK81" i="9"/>
  <c r="AJ81" i="9"/>
  <c r="AI81" i="9"/>
  <c r="AH81" i="9"/>
  <c r="AF81" i="9"/>
  <c r="AE81" i="9"/>
  <c r="AD81" i="9"/>
  <c r="AC81" i="9"/>
  <c r="AB81" i="9"/>
  <c r="AA81" i="9"/>
  <c r="Y81" i="9"/>
  <c r="X81" i="9"/>
  <c r="W81" i="9"/>
  <c r="V81" i="9"/>
  <c r="U81" i="9"/>
  <c r="T81" i="9"/>
  <c r="R81" i="9"/>
  <c r="Q81" i="9"/>
  <c r="P81" i="9"/>
  <c r="O81" i="9"/>
  <c r="N81" i="9"/>
  <c r="M81" i="9"/>
  <c r="K81" i="9"/>
  <c r="J81" i="9"/>
  <c r="I81" i="9"/>
  <c r="H81" i="9"/>
  <c r="G81" i="9"/>
  <c r="F81" i="9"/>
  <c r="BH80" i="9"/>
  <c r="BG80" i="9"/>
  <c r="BF80" i="9"/>
  <c r="BE80" i="9"/>
  <c r="BD80" i="9"/>
  <c r="BC80" i="9"/>
  <c r="BA80" i="9"/>
  <c r="AZ80" i="9"/>
  <c r="AY80" i="9"/>
  <c r="AX80" i="9"/>
  <c r="AW80" i="9"/>
  <c r="AV80" i="9"/>
  <c r="AT80" i="9"/>
  <c r="AS80" i="9"/>
  <c r="AR80" i="9"/>
  <c r="AQ80" i="9"/>
  <c r="AP80" i="9"/>
  <c r="AO80" i="9"/>
  <c r="AM80" i="9"/>
  <c r="AL80" i="9"/>
  <c r="AK80" i="9"/>
  <c r="AJ80" i="9"/>
  <c r="AI80" i="9"/>
  <c r="AH80" i="9"/>
  <c r="AF80" i="9"/>
  <c r="AE80" i="9"/>
  <c r="AD80" i="9"/>
  <c r="AC80" i="9"/>
  <c r="AB80" i="9"/>
  <c r="AA80" i="9"/>
  <c r="Y80" i="9"/>
  <c r="X80" i="9"/>
  <c r="W80" i="9"/>
  <c r="V80" i="9"/>
  <c r="U80" i="9"/>
  <c r="T80" i="9"/>
  <c r="R80" i="9"/>
  <c r="Q80" i="9"/>
  <c r="P80" i="9"/>
  <c r="O80" i="9"/>
  <c r="N80" i="9"/>
  <c r="M80" i="9"/>
  <c r="K80" i="9"/>
  <c r="J80" i="9"/>
  <c r="I80" i="9"/>
  <c r="H80" i="9"/>
  <c r="G80" i="9"/>
  <c r="F80" i="9"/>
  <c r="BH79" i="9"/>
  <c r="BG79" i="9"/>
  <c r="BF79" i="9"/>
  <c r="BE79" i="9"/>
  <c r="BD79" i="9"/>
  <c r="BC79" i="9"/>
  <c r="BA79" i="9"/>
  <c r="AZ79" i="9"/>
  <c r="AY79" i="9"/>
  <c r="AX79" i="9"/>
  <c r="AW79" i="9"/>
  <c r="AV79" i="9"/>
  <c r="AT79" i="9"/>
  <c r="AS79" i="9"/>
  <c r="AR79" i="9"/>
  <c r="AQ79" i="9"/>
  <c r="AP79" i="9"/>
  <c r="AO79" i="9"/>
  <c r="AM79" i="9"/>
  <c r="AL79" i="9"/>
  <c r="AK79" i="9"/>
  <c r="AJ79" i="9"/>
  <c r="AI79" i="9"/>
  <c r="AH79" i="9"/>
  <c r="AF79" i="9"/>
  <c r="AE79" i="9"/>
  <c r="AD79" i="9"/>
  <c r="AC79" i="9"/>
  <c r="AB79" i="9"/>
  <c r="AA79" i="9"/>
  <c r="Y79" i="9"/>
  <c r="X79" i="9"/>
  <c r="W79" i="9"/>
  <c r="V79" i="9"/>
  <c r="U79" i="9"/>
  <c r="T79" i="9"/>
  <c r="R79" i="9"/>
  <c r="Q79" i="9"/>
  <c r="P79" i="9"/>
  <c r="O79" i="9"/>
  <c r="N79" i="9"/>
  <c r="M79" i="9"/>
  <c r="K79" i="9"/>
  <c r="J79" i="9"/>
  <c r="I79" i="9"/>
  <c r="H79" i="9"/>
  <c r="G79" i="9"/>
  <c r="F79" i="9"/>
  <c r="BH78" i="9"/>
  <c r="BG78" i="9"/>
  <c r="BF78" i="9"/>
  <c r="BE78" i="9"/>
  <c r="BD78" i="9"/>
  <c r="BC78" i="9"/>
  <c r="BA78" i="9"/>
  <c r="AZ78" i="9"/>
  <c r="AY78" i="9"/>
  <c r="AX78" i="9"/>
  <c r="AW78" i="9"/>
  <c r="AV78" i="9"/>
  <c r="AT78" i="9"/>
  <c r="AS78" i="9"/>
  <c r="AR78" i="9"/>
  <c r="AQ78" i="9"/>
  <c r="AP78" i="9"/>
  <c r="AO78" i="9"/>
  <c r="AM78" i="9"/>
  <c r="AL78" i="9"/>
  <c r="AK78" i="9"/>
  <c r="AJ78" i="9"/>
  <c r="AI78" i="9"/>
  <c r="AH78" i="9"/>
  <c r="AF78" i="9"/>
  <c r="AE78" i="9"/>
  <c r="AD78" i="9"/>
  <c r="AC78" i="9"/>
  <c r="AB78" i="9"/>
  <c r="AA78" i="9"/>
  <c r="Y78" i="9"/>
  <c r="X78" i="9"/>
  <c r="W78" i="9"/>
  <c r="V78" i="9"/>
  <c r="U78" i="9"/>
  <c r="T78" i="9"/>
  <c r="R78" i="9"/>
  <c r="Q78" i="9"/>
  <c r="P78" i="9"/>
  <c r="O78" i="9"/>
  <c r="N78" i="9"/>
  <c r="M78" i="9"/>
  <c r="K78" i="9"/>
  <c r="J78" i="9"/>
  <c r="I78" i="9"/>
  <c r="H78" i="9"/>
  <c r="G78" i="9"/>
  <c r="F78" i="9"/>
  <c r="BH77" i="9"/>
  <c r="BG77" i="9"/>
  <c r="BF77" i="9"/>
  <c r="BE77" i="9"/>
  <c r="BD77" i="9"/>
  <c r="BC77" i="9"/>
  <c r="BA77" i="9"/>
  <c r="AZ77" i="9"/>
  <c r="AY77" i="9"/>
  <c r="AX77" i="9"/>
  <c r="AW77" i="9"/>
  <c r="AV77" i="9"/>
  <c r="AT77" i="9"/>
  <c r="AS77" i="9"/>
  <c r="AR77" i="9"/>
  <c r="AQ77" i="9"/>
  <c r="AP77" i="9"/>
  <c r="AO77" i="9"/>
  <c r="AM77" i="9"/>
  <c r="AL77" i="9"/>
  <c r="AK77" i="9"/>
  <c r="AJ77" i="9"/>
  <c r="AI77" i="9"/>
  <c r="AH77" i="9"/>
  <c r="AF77" i="9"/>
  <c r="AE77" i="9"/>
  <c r="AD77" i="9"/>
  <c r="AC77" i="9"/>
  <c r="AB77" i="9"/>
  <c r="AA77" i="9"/>
  <c r="Y77" i="9"/>
  <c r="X77" i="9"/>
  <c r="W77" i="9"/>
  <c r="V77" i="9"/>
  <c r="U77" i="9"/>
  <c r="T77" i="9"/>
  <c r="R77" i="9"/>
  <c r="Q77" i="9"/>
  <c r="P77" i="9"/>
  <c r="O77" i="9"/>
  <c r="N77" i="9"/>
  <c r="M77" i="9"/>
  <c r="K77" i="9"/>
  <c r="J77" i="9"/>
  <c r="I77" i="9"/>
  <c r="H77" i="9"/>
  <c r="G77" i="9"/>
  <c r="F77" i="9"/>
  <c r="BH76" i="9"/>
  <c r="BG76" i="9"/>
  <c r="BF76" i="9"/>
  <c r="BE76" i="9"/>
  <c r="BD76" i="9"/>
  <c r="BC76" i="9"/>
  <c r="BA76" i="9"/>
  <c r="AZ76" i="9"/>
  <c r="AY76" i="9"/>
  <c r="AX76" i="9"/>
  <c r="AW76" i="9"/>
  <c r="AV76" i="9"/>
  <c r="AT76" i="9"/>
  <c r="AS76" i="9"/>
  <c r="AR76" i="9"/>
  <c r="AQ76" i="9"/>
  <c r="AP76" i="9"/>
  <c r="AO76" i="9"/>
  <c r="AM76" i="9"/>
  <c r="AL76" i="9"/>
  <c r="AK76" i="9"/>
  <c r="AJ76" i="9"/>
  <c r="AI76" i="9"/>
  <c r="AH76" i="9"/>
  <c r="AF76" i="9"/>
  <c r="AE76" i="9"/>
  <c r="AD76" i="9"/>
  <c r="AC76" i="9"/>
  <c r="AB76" i="9"/>
  <c r="AA76" i="9"/>
  <c r="Y76" i="9"/>
  <c r="X76" i="9"/>
  <c r="W76" i="9"/>
  <c r="V76" i="9"/>
  <c r="U76" i="9"/>
  <c r="T76" i="9"/>
  <c r="R76" i="9"/>
  <c r="Q76" i="9"/>
  <c r="P76" i="9"/>
  <c r="O76" i="9"/>
  <c r="N76" i="9"/>
  <c r="M76" i="9"/>
  <c r="K76" i="9"/>
  <c r="J76" i="9"/>
  <c r="I76" i="9"/>
  <c r="H76" i="9"/>
  <c r="G76" i="9"/>
  <c r="F76" i="9"/>
  <c r="BH75" i="9"/>
  <c r="BG75" i="9"/>
  <c r="BF75" i="9"/>
  <c r="BE75" i="9"/>
  <c r="BD75" i="9"/>
  <c r="BC75" i="9"/>
  <c r="BA75" i="9"/>
  <c r="AZ75" i="9"/>
  <c r="AY75" i="9"/>
  <c r="AX75" i="9"/>
  <c r="AW75" i="9"/>
  <c r="AV75" i="9"/>
  <c r="AT75" i="9"/>
  <c r="AS75" i="9"/>
  <c r="AR75" i="9"/>
  <c r="AQ75" i="9"/>
  <c r="AP75" i="9"/>
  <c r="AO75" i="9"/>
  <c r="AM75" i="9"/>
  <c r="AL75" i="9"/>
  <c r="AK75" i="9"/>
  <c r="AJ75" i="9"/>
  <c r="AI75" i="9"/>
  <c r="AH75" i="9"/>
  <c r="AF75" i="9"/>
  <c r="AE75" i="9"/>
  <c r="AD75" i="9"/>
  <c r="AC75" i="9"/>
  <c r="AB75" i="9"/>
  <c r="AA75" i="9"/>
  <c r="Y75" i="9"/>
  <c r="X75" i="9"/>
  <c r="W75" i="9"/>
  <c r="V75" i="9"/>
  <c r="U75" i="9"/>
  <c r="T75" i="9"/>
  <c r="R75" i="9"/>
  <c r="Q75" i="9"/>
  <c r="P75" i="9"/>
  <c r="O75" i="9"/>
  <c r="N75" i="9"/>
  <c r="M75" i="9"/>
  <c r="K75" i="9"/>
  <c r="J75" i="9"/>
  <c r="I75" i="9"/>
  <c r="H75" i="9"/>
  <c r="G75" i="9"/>
  <c r="F75" i="9"/>
  <c r="BH74" i="9"/>
  <c r="BG74" i="9"/>
  <c r="BF74" i="9"/>
  <c r="BE74" i="9"/>
  <c r="BD74" i="9"/>
  <c r="BC74" i="9"/>
  <c r="BA74" i="9"/>
  <c r="AZ74" i="9"/>
  <c r="AY74" i="9"/>
  <c r="AX74" i="9"/>
  <c r="AW74" i="9"/>
  <c r="AV74" i="9"/>
  <c r="AT74" i="9"/>
  <c r="AS74" i="9"/>
  <c r="AR74" i="9"/>
  <c r="AQ74" i="9"/>
  <c r="AP74" i="9"/>
  <c r="AO74" i="9"/>
  <c r="AM74" i="9"/>
  <c r="AL74" i="9"/>
  <c r="AK74" i="9"/>
  <c r="AJ74" i="9"/>
  <c r="AI74" i="9"/>
  <c r="AH74" i="9"/>
  <c r="AF74" i="9"/>
  <c r="AE74" i="9"/>
  <c r="AD74" i="9"/>
  <c r="AC74" i="9"/>
  <c r="AB74" i="9"/>
  <c r="AA74" i="9"/>
  <c r="Y74" i="9"/>
  <c r="X74" i="9"/>
  <c r="W74" i="9"/>
  <c r="V74" i="9"/>
  <c r="U74" i="9"/>
  <c r="T74" i="9"/>
  <c r="R74" i="9"/>
  <c r="Q74" i="9"/>
  <c r="P74" i="9"/>
  <c r="O74" i="9"/>
  <c r="N74" i="9"/>
  <c r="M74" i="9"/>
  <c r="K74" i="9"/>
  <c r="J74" i="9"/>
  <c r="I74" i="9"/>
  <c r="H74" i="9"/>
  <c r="G74" i="9"/>
  <c r="F74" i="9"/>
  <c r="BH73" i="9"/>
  <c r="BG73" i="9"/>
  <c r="BF73" i="9"/>
  <c r="BE73" i="9"/>
  <c r="BD73" i="9"/>
  <c r="BC73" i="9"/>
  <c r="BA73" i="9"/>
  <c r="AZ73" i="9"/>
  <c r="AY73" i="9"/>
  <c r="AX73" i="9"/>
  <c r="AW73" i="9"/>
  <c r="AV73" i="9"/>
  <c r="AT73" i="9"/>
  <c r="AS73" i="9"/>
  <c r="AR73" i="9"/>
  <c r="AQ73" i="9"/>
  <c r="AP73" i="9"/>
  <c r="AO73" i="9"/>
  <c r="AM73" i="9"/>
  <c r="AL73" i="9"/>
  <c r="AK73" i="9"/>
  <c r="AJ73" i="9"/>
  <c r="AI73" i="9"/>
  <c r="AH73" i="9"/>
  <c r="AF73" i="9"/>
  <c r="AE73" i="9"/>
  <c r="AD73" i="9"/>
  <c r="AC73" i="9"/>
  <c r="AB73" i="9"/>
  <c r="AA73" i="9"/>
  <c r="Y73" i="9"/>
  <c r="X73" i="9"/>
  <c r="W73" i="9"/>
  <c r="V73" i="9"/>
  <c r="U73" i="9"/>
  <c r="T73" i="9"/>
  <c r="R73" i="9"/>
  <c r="Q73" i="9"/>
  <c r="P73" i="9"/>
  <c r="O73" i="9"/>
  <c r="N73" i="9"/>
  <c r="M73" i="9"/>
  <c r="K73" i="9"/>
  <c r="J73" i="9"/>
  <c r="I73" i="9"/>
  <c r="H73" i="9"/>
  <c r="G73" i="9"/>
  <c r="F73" i="9"/>
  <c r="BH72" i="9"/>
  <c r="BG72" i="9"/>
  <c r="BF72" i="9"/>
  <c r="BE72" i="9"/>
  <c r="BD72" i="9"/>
  <c r="BC72" i="9"/>
  <c r="BA72" i="9"/>
  <c r="AZ72" i="9"/>
  <c r="AY72" i="9"/>
  <c r="AX72" i="9"/>
  <c r="AW72" i="9"/>
  <c r="AV72" i="9"/>
  <c r="AT72" i="9"/>
  <c r="AS72" i="9"/>
  <c r="AR72" i="9"/>
  <c r="AQ72" i="9"/>
  <c r="AP72" i="9"/>
  <c r="AO72" i="9"/>
  <c r="AM72" i="9"/>
  <c r="AL72" i="9"/>
  <c r="AK72" i="9"/>
  <c r="AJ72" i="9"/>
  <c r="AI72" i="9"/>
  <c r="AH72" i="9"/>
  <c r="AF72" i="9"/>
  <c r="AE72" i="9"/>
  <c r="AD72" i="9"/>
  <c r="AC72" i="9"/>
  <c r="AB72" i="9"/>
  <c r="AA72" i="9"/>
  <c r="Y72" i="9"/>
  <c r="X72" i="9"/>
  <c r="W72" i="9"/>
  <c r="V72" i="9"/>
  <c r="U72" i="9"/>
  <c r="T72" i="9"/>
  <c r="R72" i="9"/>
  <c r="Q72" i="9"/>
  <c r="P72" i="9"/>
  <c r="O72" i="9"/>
  <c r="N72" i="9"/>
  <c r="M72" i="9"/>
  <c r="K72" i="9"/>
  <c r="J72" i="9"/>
  <c r="I72" i="9"/>
  <c r="H72" i="9"/>
  <c r="G72" i="9"/>
  <c r="F72" i="9"/>
  <c r="BH71" i="9"/>
  <c r="BG71" i="9"/>
  <c r="BF71" i="9"/>
  <c r="BE71" i="9"/>
  <c r="BD71" i="9"/>
  <c r="BC71" i="9"/>
  <c r="BA71" i="9"/>
  <c r="AZ71" i="9"/>
  <c r="AY71" i="9"/>
  <c r="AX71" i="9"/>
  <c r="AW71" i="9"/>
  <c r="AV71" i="9"/>
  <c r="AT71" i="9"/>
  <c r="AS71" i="9"/>
  <c r="AR71" i="9"/>
  <c r="AQ71" i="9"/>
  <c r="AP71" i="9"/>
  <c r="AO71" i="9"/>
  <c r="AM71" i="9"/>
  <c r="AL71" i="9"/>
  <c r="AK71" i="9"/>
  <c r="AJ71" i="9"/>
  <c r="AI71" i="9"/>
  <c r="AH71" i="9"/>
  <c r="AF71" i="9"/>
  <c r="AE71" i="9"/>
  <c r="AD71" i="9"/>
  <c r="AC71" i="9"/>
  <c r="AB71" i="9"/>
  <c r="AA71" i="9"/>
  <c r="Y71" i="9"/>
  <c r="X71" i="9"/>
  <c r="W71" i="9"/>
  <c r="V71" i="9"/>
  <c r="U71" i="9"/>
  <c r="T71" i="9"/>
  <c r="R71" i="9"/>
  <c r="Q71" i="9"/>
  <c r="P71" i="9"/>
  <c r="O71" i="9"/>
  <c r="N71" i="9"/>
  <c r="M71" i="9"/>
  <c r="K71" i="9"/>
  <c r="J71" i="9"/>
  <c r="I71" i="9"/>
  <c r="H71" i="9"/>
  <c r="G71" i="9"/>
  <c r="F71" i="9"/>
  <c r="BH70" i="9"/>
  <c r="BG70" i="9"/>
  <c r="BF70" i="9"/>
  <c r="BE70" i="9"/>
  <c r="BD70" i="9"/>
  <c r="BC70" i="9"/>
  <c r="BA70" i="9"/>
  <c r="AZ70" i="9"/>
  <c r="AY70" i="9"/>
  <c r="AX70" i="9"/>
  <c r="AW70" i="9"/>
  <c r="AV70" i="9"/>
  <c r="AT70" i="9"/>
  <c r="AS70" i="9"/>
  <c r="AR70" i="9"/>
  <c r="AQ70" i="9"/>
  <c r="AP70" i="9"/>
  <c r="AO70" i="9"/>
  <c r="AM70" i="9"/>
  <c r="AL70" i="9"/>
  <c r="AK70" i="9"/>
  <c r="AJ70" i="9"/>
  <c r="AI70" i="9"/>
  <c r="AH70" i="9"/>
  <c r="AF70" i="9"/>
  <c r="AE70" i="9"/>
  <c r="AD70" i="9"/>
  <c r="AC70" i="9"/>
  <c r="AB70" i="9"/>
  <c r="AA70" i="9"/>
  <c r="Y70" i="9"/>
  <c r="X70" i="9"/>
  <c r="W70" i="9"/>
  <c r="V70" i="9"/>
  <c r="U70" i="9"/>
  <c r="T70" i="9"/>
  <c r="R70" i="9"/>
  <c r="Q70" i="9"/>
  <c r="P70" i="9"/>
  <c r="O70" i="9"/>
  <c r="N70" i="9"/>
  <c r="M70" i="9"/>
  <c r="K70" i="9"/>
  <c r="J70" i="9"/>
  <c r="I70" i="9"/>
  <c r="H70" i="9"/>
  <c r="G70" i="9"/>
  <c r="F70" i="9"/>
  <c r="BH69" i="9"/>
  <c r="BG69" i="9"/>
  <c r="BF69" i="9"/>
  <c r="BE69" i="9"/>
  <c r="BD69" i="9"/>
  <c r="BC69" i="9"/>
  <c r="BA69" i="9"/>
  <c r="AZ69" i="9"/>
  <c r="AY69" i="9"/>
  <c r="AX69" i="9"/>
  <c r="AW69" i="9"/>
  <c r="AV69" i="9"/>
  <c r="AT69" i="9"/>
  <c r="AS69" i="9"/>
  <c r="AR69" i="9"/>
  <c r="AQ69" i="9"/>
  <c r="AP69" i="9"/>
  <c r="AO69" i="9"/>
  <c r="AM69" i="9"/>
  <c r="AL69" i="9"/>
  <c r="AK69" i="9"/>
  <c r="AJ69" i="9"/>
  <c r="AI69" i="9"/>
  <c r="AH69" i="9"/>
  <c r="AF69" i="9"/>
  <c r="AE69" i="9"/>
  <c r="AD69" i="9"/>
  <c r="AC69" i="9"/>
  <c r="AB69" i="9"/>
  <c r="AA69" i="9"/>
  <c r="Y69" i="9"/>
  <c r="X69" i="9"/>
  <c r="W69" i="9"/>
  <c r="V69" i="9"/>
  <c r="U69" i="9"/>
  <c r="T69" i="9"/>
  <c r="R69" i="9"/>
  <c r="Q69" i="9"/>
  <c r="P69" i="9"/>
  <c r="O69" i="9"/>
  <c r="N69" i="9"/>
  <c r="M69" i="9"/>
  <c r="K69" i="9"/>
  <c r="J69" i="9"/>
  <c r="I69" i="9"/>
  <c r="H69" i="9"/>
  <c r="G69" i="9"/>
  <c r="F69" i="9"/>
  <c r="BH68" i="9"/>
  <c r="BG68" i="9"/>
  <c r="BF68" i="9"/>
  <c r="BE68" i="9"/>
  <c r="BD68" i="9"/>
  <c r="BC68" i="9"/>
  <c r="BA68" i="9"/>
  <c r="AZ68" i="9"/>
  <c r="AY68" i="9"/>
  <c r="AX68" i="9"/>
  <c r="AW68" i="9"/>
  <c r="AV68" i="9"/>
  <c r="AT68" i="9"/>
  <c r="AS68" i="9"/>
  <c r="AR68" i="9"/>
  <c r="AQ68" i="9"/>
  <c r="AP68" i="9"/>
  <c r="AO68" i="9"/>
  <c r="AM68" i="9"/>
  <c r="AL68" i="9"/>
  <c r="AK68" i="9"/>
  <c r="AJ68" i="9"/>
  <c r="AI68" i="9"/>
  <c r="AH68" i="9"/>
  <c r="AF68" i="9"/>
  <c r="AE68" i="9"/>
  <c r="AD68" i="9"/>
  <c r="AC68" i="9"/>
  <c r="AB68" i="9"/>
  <c r="AA68" i="9"/>
  <c r="Y68" i="9"/>
  <c r="X68" i="9"/>
  <c r="W68" i="9"/>
  <c r="V68" i="9"/>
  <c r="U68" i="9"/>
  <c r="T68" i="9"/>
  <c r="R68" i="9"/>
  <c r="Q68" i="9"/>
  <c r="P68" i="9"/>
  <c r="O68" i="9"/>
  <c r="N68" i="9"/>
  <c r="M68" i="9"/>
  <c r="K68" i="9"/>
  <c r="J68" i="9"/>
  <c r="I68" i="9"/>
  <c r="H68" i="9"/>
  <c r="G68" i="9"/>
  <c r="F68" i="9"/>
  <c r="BH67" i="9"/>
  <c r="BG67" i="9"/>
  <c r="BF67" i="9"/>
  <c r="BE67" i="9"/>
  <c r="BD67" i="9"/>
  <c r="BC67" i="9"/>
  <c r="BA67" i="9"/>
  <c r="AZ67" i="9"/>
  <c r="AY67" i="9"/>
  <c r="AX67" i="9"/>
  <c r="AW67" i="9"/>
  <c r="AV67" i="9"/>
  <c r="AT67" i="9"/>
  <c r="AS67" i="9"/>
  <c r="AR67" i="9"/>
  <c r="AQ67" i="9"/>
  <c r="AP67" i="9"/>
  <c r="AO67" i="9"/>
  <c r="AM67" i="9"/>
  <c r="AL67" i="9"/>
  <c r="AK67" i="9"/>
  <c r="AJ67" i="9"/>
  <c r="AI67" i="9"/>
  <c r="AH67" i="9"/>
  <c r="AF67" i="9"/>
  <c r="AE67" i="9"/>
  <c r="AD67" i="9"/>
  <c r="AC67" i="9"/>
  <c r="AB67" i="9"/>
  <c r="AA67" i="9"/>
  <c r="Y67" i="9"/>
  <c r="X67" i="9"/>
  <c r="W67" i="9"/>
  <c r="V67" i="9"/>
  <c r="U67" i="9"/>
  <c r="T67" i="9"/>
  <c r="R67" i="9"/>
  <c r="Q67" i="9"/>
  <c r="P67" i="9"/>
  <c r="O67" i="9"/>
  <c r="N67" i="9"/>
  <c r="M67" i="9"/>
  <c r="K67" i="9"/>
  <c r="J67" i="9"/>
  <c r="I67" i="9"/>
  <c r="H67" i="9"/>
  <c r="G67" i="9"/>
  <c r="F67" i="9"/>
  <c r="BH66" i="9"/>
  <c r="BG66" i="9"/>
  <c r="BF66" i="9"/>
  <c r="BE66" i="9"/>
  <c r="BD66" i="9"/>
  <c r="BC66" i="9"/>
  <c r="BA66" i="9"/>
  <c r="AZ66" i="9"/>
  <c r="AY66" i="9"/>
  <c r="AX66" i="9"/>
  <c r="AW66" i="9"/>
  <c r="AV66" i="9"/>
  <c r="AT66" i="9"/>
  <c r="AS66" i="9"/>
  <c r="AR66" i="9"/>
  <c r="AQ66" i="9"/>
  <c r="AP66" i="9"/>
  <c r="AO66" i="9"/>
  <c r="AM66" i="9"/>
  <c r="AL66" i="9"/>
  <c r="AK66" i="9"/>
  <c r="AJ66" i="9"/>
  <c r="AI66" i="9"/>
  <c r="AH66" i="9"/>
  <c r="AF66" i="9"/>
  <c r="AE66" i="9"/>
  <c r="AD66" i="9"/>
  <c r="AC66" i="9"/>
  <c r="AB66" i="9"/>
  <c r="AA66" i="9"/>
  <c r="Y66" i="9"/>
  <c r="X66" i="9"/>
  <c r="W66" i="9"/>
  <c r="V66" i="9"/>
  <c r="U66" i="9"/>
  <c r="T66" i="9"/>
  <c r="R66" i="9"/>
  <c r="Q66" i="9"/>
  <c r="P66" i="9"/>
  <c r="O66" i="9"/>
  <c r="N66" i="9"/>
  <c r="M66" i="9"/>
  <c r="K66" i="9"/>
  <c r="J66" i="9"/>
  <c r="I66" i="9"/>
  <c r="H66" i="9"/>
  <c r="G66" i="9"/>
  <c r="F66" i="9"/>
  <c r="BH65" i="9"/>
  <c r="BG65" i="9"/>
  <c r="BF65" i="9"/>
  <c r="BE65" i="9"/>
  <c r="BD65" i="9"/>
  <c r="BC65" i="9"/>
  <c r="BA65" i="9"/>
  <c r="AZ65" i="9"/>
  <c r="AY65" i="9"/>
  <c r="AX65" i="9"/>
  <c r="AW65" i="9"/>
  <c r="AV65" i="9"/>
  <c r="AT65" i="9"/>
  <c r="AS65" i="9"/>
  <c r="AR65" i="9"/>
  <c r="AQ65" i="9"/>
  <c r="AP65" i="9"/>
  <c r="AO65" i="9"/>
  <c r="AM65" i="9"/>
  <c r="AL65" i="9"/>
  <c r="AK65" i="9"/>
  <c r="AJ65" i="9"/>
  <c r="AI65" i="9"/>
  <c r="AH65" i="9"/>
  <c r="AF65" i="9"/>
  <c r="AE65" i="9"/>
  <c r="AD65" i="9"/>
  <c r="AC65" i="9"/>
  <c r="AB65" i="9"/>
  <c r="AA65" i="9"/>
  <c r="Y65" i="9"/>
  <c r="X65" i="9"/>
  <c r="W65" i="9"/>
  <c r="V65" i="9"/>
  <c r="U65" i="9"/>
  <c r="T65" i="9"/>
  <c r="R65" i="9"/>
  <c r="Q65" i="9"/>
  <c r="P65" i="9"/>
  <c r="O65" i="9"/>
  <c r="N65" i="9"/>
  <c r="M65" i="9"/>
  <c r="K65" i="9"/>
  <c r="J65" i="9"/>
  <c r="I65" i="9"/>
  <c r="H65" i="9"/>
  <c r="G65" i="9"/>
  <c r="F65" i="9"/>
  <c r="BH64" i="9"/>
  <c r="BG64" i="9"/>
  <c r="BF64" i="9"/>
  <c r="BE64" i="9"/>
  <c r="BD64" i="9"/>
  <c r="BC64" i="9"/>
  <c r="BA64" i="9"/>
  <c r="AZ64" i="9"/>
  <c r="AY64" i="9"/>
  <c r="AX64" i="9"/>
  <c r="AW64" i="9"/>
  <c r="AV64" i="9"/>
  <c r="AT64" i="9"/>
  <c r="AS64" i="9"/>
  <c r="AR64" i="9"/>
  <c r="AQ64" i="9"/>
  <c r="AP64" i="9"/>
  <c r="AO64" i="9"/>
  <c r="AM64" i="9"/>
  <c r="AL64" i="9"/>
  <c r="AK64" i="9"/>
  <c r="AJ64" i="9"/>
  <c r="AI64" i="9"/>
  <c r="AH64" i="9"/>
  <c r="AF64" i="9"/>
  <c r="AE64" i="9"/>
  <c r="AD64" i="9"/>
  <c r="AC64" i="9"/>
  <c r="AB64" i="9"/>
  <c r="AA64" i="9"/>
  <c r="Y64" i="9"/>
  <c r="X64" i="9"/>
  <c r="W64" i="9"/>
  <c r="V64" i="9"/>
  <c r="U64" i="9"/>
  <c r="T64" i="9"/>
  <c r="R64" i="9"/>
  <c r="Q64" i="9"/>
  <c r="P64" i="9"/>
  <c r="O64" i="9"/>
  <c r="N64" i="9"/>
  <c r="M64" i="9"/>
  <c r="K64" i="9"/>
  <c r="J64" i="9"/>
  <c r="I64" i="9"/>
  <c r="H64" i="9"/>
  <c r="G64" i="9"/>
  <c r="F64" i="9"/>
  <c r="BH63" i="9"/>
  <c r="BG63" i="9"/>
  <c r="BF63" i="9"/>
  <c r="BE63" i="9"/>
  <c r="BD63" i="9"/>
  <c r="BC63" i="9"/>
  <c r="BA63" i="9"/>
  <c r="AZ63" i="9"/>
  <c r="AY63" i="9"/>
  <c r="AX63" i="9"/>
  <c r="AW63" i="9"/>
  <c r="AV63" i="9"/>
  <c r="AT63" i="9"/>
  <c r="AS63" i="9"/>
  <c r="AR63" i="9"/>
  <c r="AQ63" i="9"/>
  <c r="AP63" i="9"/>
  <c r="AO63" i="9"/>
  <c r="AM63" i="9"/>
  <c r="AL63" i="9"/>
  <c r="AK63" i="9"/>
  <c r="AJ63" i="9"/>
  <c r="AI63" i="9"/>
  <c r="AH63" i="9"/>
  <c r="AF63" i="9"/>
  <c r="AE63" i="9"/>
  <c r="AD63" i="9"/>
  <c r="AC63" i="9"/>
  <c r="AB63" i="9"/>
  <c r="AA63" i="9"/>
  <c r="Y63" i="9"/>
  <c r="X63" i="9"/>
  <c r="W63" i="9"/>
  <c r="V63" i="9"/>
  <c r="U63" i="9"/>
  <c r="T63" i="9"/>
  <c r="R63" i="9"/>
  <c r="Q63" i="9"/>
  <c r="P63" i="9"/>
  <c r="O63" i="9"/>
  <c r="N63" i="9"/>
  <c r="M63" i="9"/>
  <c r="K63" i="9"/>
  <c r="J63" i="9"/>
  <c r="I63" i="9"/>
  <c r="H63" i="9"/>
  <c r="G63" i="9"/>
  <c r="F63" i="9"/>
  <c r="BH62" i="9"/>
  <c r="BG62" i="9"/>
  <c r="BF62" i="9"/>
  <c r="BE62" i="9"/>
  <c r="BD62" i="9"/>
  <c r="BC62" i="9"/>
  <c r="BA62" i="9"/>
  <c r="AZ62" i="9"/>
  <c r="AY62" i="9"/>
  <c r="AX62" i="9"/>
  <c r="AW62" i="9"/>
  <c r="AV62" i="9"/>
  <c r="AT62" i="9"/>
  <c r="AS62" i="9"/>
  <c r="AR62" i="9"/>
  <c r="AQ62" i="9"/>
  <c r="AP62" i="9"/>
  <c r="AO62" i="9"/>
  <c r="AM62" i="9"/>
  <c r="AL62" i="9"/>
  <c r="AK62" i="9"/>
  <c r="AJ62" i="9"/>
  <c r="AI62" i="9"/>
  <c r="AH62" i="9"/>
  <c r="AF62" i="9"/>
  <c r="AE62" i="9"/>
  <c r="AD62" i="9"/>
  <c r="AC62" i="9"/>
  <c r="AB62" i="9"/>
  <c r="AA62" i="9"/>
  <c r="Y62" i="9"/>
  <c r="X62" i="9"/>
  <c r="W62" i="9"/>
  <c r="V62" i="9"/>
  <c r="U62" i="9"/>
  <c r="T62" i="9"/>
  <c r="R62" i="9"/>
  <c r="Q62" i="9"/>
  <c r="P62" i="9"/>
  <c r="O62" i="9"/>
  <c r="N62" i="9"/>
  <c r="M62" i="9"/>
  <c r="K62" i="9"/>
  <c r="J62" i="9"/>
  <c r="I62" i="9"/>
  <c r="H62" i="9"/>
  <c r="G62" i="9"/>
  <c r="F62" i="9"/>
  <c r="BH61" i="9"/>
  <c r="BG61" i="9"/>
  <c r="BF61" i="9"/>
  <c r="BE61" i="9"/>
  <c r="BD61" i="9"/>
  <c r="BC61" i="9"/>
  <c r="BA61" i="9"/>
  <c r="AZ61" i="9"/>
  <c r="AY61" i="9"/>
  <c r="AX61" i="9"/>
  <c r="AW61" i="9"/>
  <c r="AV61" i="9"/>
  <c r="AT61" i="9"/>
  <c r="AS61" i="9"/>
  <c r="AR61" i="9"/>
  <c r="AQ61" i="9"/>
  <c r="AP61" i="9"/>
  <c r="AO61" i="9"/>
  <c r="AM61" i="9"/>
  <c r="AL61" i="9"/>
  <c r="AK61" i="9"/>
  <c r="AJ61" i="9"/>
  <c r="AI61" i="9"/>
  <c r="AH61" i="9"/>
  <c r="AF61" i="9"/>
  <c r="AE61" i="9"/>
  <c r="AD61" i="9"/>
  <c r="AC61" i="9"/>
  <c r="AB61" i="9"/>
  <c r="AA61" i="9"/>
  <c r="Y61" i="9"/>
  <c r="X61" i="9"/>
  <c r="W61" i="9"/>
  <c r="V61" i="9"/>
  <c r="U61" i="9"/>
  <c r="T61" i="9"/>
  <c r="R61" i="9"/>
  <c r="Q61" i="9"/>
  <c r="P61" i="9"/>
  <c r="O61" i="9"/>
  <c r="N61" i="9"/>
  <c r="M61" i="9"/>
  <c r="K61" i="9"/>
  <c r="J61" i="9"/>
  <c r="I61" i="9"/>
  <c r="H61" i="9"/>
  <c r="G61" i="9"/>
  <c r="F61" i="9"/>
  <c r="BH60" i="9"/>
  <c r="BG60" i="9"/>
  <c r="BF60" i="9"/>
  <c r="BE60" i="9"/>
  <c r="BD60" i="9"/>
  <c r="BC60" i="9"/>
  <c r="BA60" i="9"/>
  <c r="AZ60" i="9"/>
  <c r="AY60" i="9"/>
  <c r="AX60" i="9"/>
  <c r="AW60" i="9"/>
  <c r="AV60" i="9"/>
  <c r="AT60" i="9"/>
  <c r="AS60" i="9"/>
  <c r="AR60" i="9"/>
  <c r="AQ60" i="9"/>
  <c r="AP60" i="9"/>
  <c r="AO60" i="9"/>
  <c r="AM60" i="9"/>
  <c r="AL60" i="9"/>
  <c r="AK60" i="9"/>
  <c r="AJ60" i="9"/>
  <c r="AI60" i="9"/>
  <c r="AH60" i="9"/>
  <c r="AF60" i="9"/>
  <c r="AE60" i="9"/>
  <c r="AD60" i="9"/>
  <c r="AC60" i="9"/>
  <c r="AB60" i="9"/>
  <c r="AA60" i="9"/>
  <c r="Y60" i="9"/>
  <c r="X60" i="9"/>
  <c r="W60" i="9"/>
  <c r="V60" i="9"/>
  <c r="U60" i="9"/>
  <c r="T60" i="9"/>
  <c r="R60" i="9"/>
  <c r="Q60" i="9"/>
  <c r="P60" i="9"/>
  <c r="O60" i="9"/>
  <c r="N60" i="9"/>
  <c r="M60" i="9"/>
  <c r="K60" i="9"/>
  <c r="J60" i="9"/>
  <c r="I60" i="9"/>
  <c r="H60" i="9"/>
  <c r="G60" i="9"/>
  <c r="F60" i="9"/>
  <c r="BH59" i="9"/>
  <c r="BG59" i="9"/>
  <c r="BF59" i="9"/>
  <c r="BE59" i="9"/>
  <c r="BD59" i="9"/>
  <c r="BC59" i="9"/>
  <c r="BA59" i="9"/>
  <c r="AZ59" i="9"/>
  <c r="AY59" i="9"/>
  <c r="AX59" i="9"/>
  <c r="AW59" i="9"/>
  <c r="AV59" i="9"/>
  <c r="AT59" i="9"/>
  <c r="AS59" i="9"/>
  <c r="AR59" i="9"/>
  <c r="AQ59" i="9"/>
  <c r="AP59" i="9"/>
  <c r="AO59" i="9"/>
  <c r="AM59" i="9"/>
  <c r="AL59" i="9"/>
  <c r="AK59" i="9"/>
  <c r="AJ59" i="9"/>
  <c r="AI59" i="9"/>
  <c r="AH59" i="9"/>
  <c r="AF59" i="9"/>
  <c r="AE59" i="9"/>
  <c r="AD59" i="9"/>
  <c r="AC59" i="9"/>
  <c r="AB59" i="9"/>
  <c r="AA59" i="9"/>
  <c r="Y59" i="9"/>
  <c r="X59" i="9"/>
  <c r="W59" i="9"/>
  <c r="V59" i="9"/>
  <c r="U59" i="9"/>
  <c r="T59" i="9"/>
  <c r="R59" i="9"/>
  <c r="Q59" i="9"/>
  <c r="P59" i="9"/>
  <c r="O59" i="9"/>
  <c r="N59" i="9"/>
  <c r="M59" i="9"/>
  <c r="K59" i="9"/>
  <c r="J59" i="9"/>
  <c r="I59" i="9"/>
  <c r="H59" i="9"/>
  <c r="G59" i="9"/>
  <c r="F59" i="9"/>
  <c r="BH58" i="9"/>
  <c r="BG58" i="9"/>
  <c r="BF58" i="9"/>
  <c r="BE58" i="9"/>
  <c r="BD58" i="9"/>
  <c r="BC58" i="9"/>
  <c r="BA58" i="9"/>
  <c r="AZ58" i="9"/>
  <c r="AY58" i="9"/>
  <c r="AX58" i="9"/>
  <c r="AW58" i="9"/>
  <c r="AV58" i="9"/>
  <c r="AT58" i="9"/>
  <c r="AS58" i="9"/>
  <c r="AR58" i="9"/>
  <c r="AQ58" i="9"/>
  <c r="AP58" i="9"/>
  <c r="AO58" i="9"/>
  <c r="AM58" i="9"/>
  <c r="AL58" i="9"/>
  <c r="AK58" i="9"/>
  <c r="AJ58" i="9"/>
  <c r="AI58" i="9"/>
  <c r="AH58" i="9"/>
  <c r="AF58" i="9"/>
  <c r="AE58" i="9"/>
  <c r="AD58" i="9"/>
  <c r="AC58" i="9"/>
  <c r="AB58" i="9"/>
  <c r="AA58" i="9"/>
  <c r="Y58" i="9"/>
  <c r="X58" i="9"/>
  <c r="W58" i="9"/>
  <c r="V58" i="9"/>
  <c r="U58" i="9"/>
  <c r="T58" i="9"/>
  <c r="R58" i="9"/>
  <c r="Q58" i="9"/>
  <c r="P58" i="9"/>
  <c r="O58" i="9"/>
  <c r="N58" i="9"/>
  <c r="M58" i="9"/>
  <c r="K58" i="9"/>
  <c r="J58" i="9"/>
  <c r="I58" i="9"/>
  <c r="H58" i="9"/>
  <c r="G58" i="9"/>
  <c r="F58" i="9"/>
  <c r="BH57" i="9"/>
  <c r="BG57" i="9"/>
  <c r="BF57" i="9"/>
  <c r="BE57" i="9"/>
  <c r="BD57" i="9"/>
  <c r="BC57" i="9"/>
  <c r="BA57" i="9"/>
  <c r="AZ57" i="9"/>
  <c r="AY57" i="9"/>
  <c r="AX57" i="9"/>
  <c r="AW57" i="9"/>
  <c r="AV57" i="9"/>
  <c r="AT57" i="9"/>
  <c r="AS57" i="9"/>
  <c r="AR57" i="9"/>
  <c r="AQ57" i="9"/>
  <c r="AP57" i="9"/>
  <c r="AO57" i="9"/>
  <c r="AM57" i="9"/>
  <c r="AL57" i="9"/>
  <c r="AK57" i="9"/>
  <c r="AJ57" i="9"/>
  <c r="AI57" i="9"/>
  <c r="AH57" i="9"/>
  <c r="AF57" i="9"/>
  <c r="AE57" i="9"/>
  <c r="AD57" i="9"/>
  <c r="AC57" i="9"/>
  <c r="AB57" i="9"/>
  <c r="AA57" i="9"/>
  <c r="Y57" i="9"/>
  <c r="X57" i="9"/>
  <c r="W57" i="9"/>
  <c r="V57" i="9"/>
  <c r="U57" i="9"/>
  <c r="T57" i="9"/>
  <c r="R57" i="9"/>
  <c r="Q57" i="9"/>
  <c r="P57" i="9"/>
  <c r="O57" i="9"/>
  <c r="N57" i="9"/>
  <c r="M57" i="9"/>
  <c r="K57" i="9"/>
  <c r="J57" i="9"/>
  <c r="I57" i="9"/>
  <c r="H57" i="9"/>
  <c r="G57" i="9"/>
  <c r="F57" i="9"/>
  <c r="BH56" i="9"/>
  <c r="BG56" i="9"/>
  <c r="BF56" i="9"/>
  <c r="BE56" i="9"/>
  <c r="BD56" i="9"/>
  <c r="BC56" i="9"/>
  <c r="BA56" i="9"/>
  <c r="AZ56" i="9"/>
  <c r="AY56" i="9"/>
  <c r="AX56" i="9"/>
  <c r="AW56" i="9"/>
  <c r="AV56" i="9"/>
  <c r="AT56" i="9"/>
  <c r="AS56" i="9"/>
  <c r="AR56" i="9"/>
  <c r="AQ56" i="9"/>
  <c r="AP56" i="9"/>
  <c r="AO56" i="9"/>
  <c r="AM56" i="9"/>
  <c r="AL56" i="9"/>
  <c r="AK56" i="9"/>
  <c r="AJ56" i="9"/>
  <c r="AI56" i="9"/>
  <c r="AH56" i="9"/>
  <c r="AF56" i="9"/>
  <c r="AE56" i="9"/>
  <c r="AD56" i="9"/>
  <c r="AC56" i="9"/>
  <c r="AB56" i="9"/>
  <c r="AA56" i="9"/>
  <c r="Y56" i="9"/>
  <c r="X56" i="9"/>
  <c r="W56" i="9"/>
  <c r="V56" i="9"/>
  <c r="U56" i="9"/>
  <c r="T56" i="9"/>
  <c r="R56" i="9"/>
  <c r="Q56" i="9"/>
  <c r="P56" i="9"/>
  <c r="O56" i="9"/>
  <c r="N56" i="9"/>
  <c r="M56" i="9"/>
  <c r="K56" i="9"/>
  <c r="J56" i="9"/>
  <c r="I56" i="9"/>
  <c r="H56" i="9"/>
  <c r="G56" i="9"/>
  <c r="F56" i="9"/>
  <c r="BH55" i="9"/>
  <c r="BG55" i="9"/>
  <c r="BF55" i="9"/>
  <c r="BE55" i="9"/>
  <c r="BD55" i="9"/>
  <c r="BC55" i="9"/>
  <c r="BA55" i="9"/>
  <c r="AZ55" i="9"/>
  <c r="AY55" i="9"/>
  <c r="AX55" i="9"/>
  <c r="AW55" i="9"/>
  <c r="AV55" i="9"/>
  <c r="AT55" i="9"/>
  <c r="AS55" i="9"/>
  <c r="AR55" i="9"/>
  <c r="AQ55" i="9"/>
  <c r="AP55" i="9"/>
  <c r="AO55" i="9"/>
  <c r="AM55" i="9"/>
  <c r="AL55" i="9"/>
  <c r="AK55" i="9"/>
  <c r="AJ55" i="9"/>
  <c r="AI55" i="9"/>
  <c r="AH55" i="9"/>
  <c r="AF55" i="9"/>
  <c r="AE55" i="9"/>
  <c r="AD55" i="9"/>
  <c r="AC55" i="9"/>
  <c r="AB55" i="9"/>
  <c r="AA55" i="9"/>
  <c r="Y55" i="9"/>
  <c r="X55" i="9"/>
  <c r="W55" i="9"/>
  <c r="V55" i="9"/>
  <c r="U55" i="9"/>
  <c r="T55" i="9"/>
  <c r="R55" i="9"/>
  <c r="Q55" i="9"/>
  <c r="P55" i="9"/>
  <c r="O55" i="9"/>
  <c r="N55" i="9"/>
  <c r="M55" i="9"/>
  <c r="K55" i="9"/>
  <c r="J55" i="9"/>
  <c r="I55" i="9"/>
  <c r="H55" i="9"/>
  <c r="G55" i="9"/>
  <c r="F55" i="9"/>
  <c r="BH54" i="9"/>
  <c r="BG54" i="9"/>
  <c r="BF54" i="9"/>
  <c r="BE54" i="9"/>
  <c r="BD54" i="9"/>
  <c r="BC54" i="9"/>
  <c r="BA54" i="9"/>
  <c r="AZ54" i="9"/>
  <c r="AY54" i="9"/>
  <c r="AX54" i="9"/>
  <c r="AW54" i="9"/>
  <c r="AV54" i="9"/>
  <c r="AT54" i="9"/>
  <c r="AS54" i="9"/>
  <c r="AR54" i="9"/>
  <c r="AQ54" i="9"/>
  <c r="AP54" i="9"/>
  <c r="AO54" i="9"/>
  <c r="AM54" i="9"/>
  <c r="AL54" i="9"/>
  <c r="AK54" i="9"/>
  <c r="AJ54" i="9"/>
  <c r="AI54" i="9"/>
  <c r="AH54" i="9"/>
  <c r="AF54" i="9"/>
  <c r="AE54" i="9"/>
  <c r="AD54" i="9"/>
  <c r="AC54" i="9"/>
  <c r="AB54" i="9"/>
  <c r="AA54" i="9"/>
  <c r="Y54" i="9"/>
  <c r="X54" i="9"/>
  <c r="W54" i="9"/>
  <c r="V54" i="9"/>
  <c r="U54" i="9"/>
  <c r="T54" i="9"/>
  <c r="R54" i="9"/>
  <c r="Q54" i="9"/>
  <c r="P54" i="9"/>
  <c r="O54" i="9"/>
  <c r="N54" i="9"/>
  <c r="M54" i="9"/>
  <c r="K54" i="9"/>
  <c r="J54" i="9"/>
  <c r="I54" i="9"/>
  <c r="H54" i="9"/>
  <c r="G54" i="9"/>
  <c r="F54" i="9"/>
  <c r="BH53" i="9"/>
  <c r="BG53" i="9"/>
  <c r="BF53" i="9"/>
  <c r="BE53" i="9"/>
  <c r="BD53" i="9"/>
  <c r="BC53" i="9"/>
  <c r="BA53" i="9"/>
  <c r="AZ53" i="9"/>
  <c r="AY53" i="9"/>
  <c r="AX53" i="9"/>
  <c r="AW53" i="9"/>
  <c r="AV53" i="9"/>
  <c r="AT53" i="9"/>
  <c r="AS53" i="9"/>
  <c r="AR53" i="9"/>
  <c r="AQ53" i="9"/>
  <c r="AP53" i="9"/>
  <c r="AO53" i="9"/>
  <c r="AM53" i="9"/>
  <c r="AL53" i="9"/>
  <c r="AK53" i="9"/>
  <c r="AJ53" i="9"/>
  <c r="AI53" i="9"/>
  <c r="AH53" i="9"/>
  <c r="AF53" i="9"/>
  <c r="AE53" i="9"/>
  <c r="AD53" i="9"/>
  <c r="AC53" i="9"/>
  <c r="AB53" i="9"/>
  <c r="AA53" i="9"/>
  <c r="Y53" i="9"/>
  <c r="X53" i="9"/>
  <c r="W53" i="9"/>
  <c r="V53" i="9"/>
  <c r="U53" i="9"/>
  <c r="T53" i="9"/>
  <c r="R53" i="9"/>
  <c r="Q53" i="9"/>
  <c r="P53" i="9"/>
  <c r="O53" i="9"/>
  <c r="N53" i="9"/>
  <c r="M53" i="9"/>
  <c r="K53" i="9"/>
  <c r="J53" i="9"/>
  <c r="I53" i="9"/>
  <c r="H53" i="9"/>
  <c r="G53" i="9"/>
  <c r="F53" i="9"/>
  <c r="BH52" i="9"/>
  <c r="BG52" i="9"/>
  <c r="BF52" i="9"/>
  <c r="BE52" i="9"/>
  <c r="BD52" i="9"/>
  <c r="BC52" i="9"/>
  <c r="BA52" i="9"/>
  <c r="AZ52" i="9"/>
  <c r="AY52" i="9"/>
  <c r="AX52" i="9"/>
  <c r="AW52" i="9"/>
  <c r="AV52" i="9"/>
  <c r="AT52" i="9"/>
  <c r="AS52" i="9"/>
  <c r="AR52" i="9"/>
  <c r="AQ52" i="9"/>
  <c r="AP52" i="9"/>
  <c r="AO52" i="9"/>
  <c r="AM52" i="9"/>
  <c r="AL52" i="9"/>
  <c r="AK52" i="9"/>
  <c r="AJ52" i="9"/>
  <c r="AI52" i="9"/>
  <c r="AH52" i="9"/>
  <c r="AF52" i="9"/>
  <c r="AE52" i="9"/>
  <c r="AD52" i="9"/>
  <c r="AC52" i="9"/>
  <c r="AB52" i="9"/>
  <c r="AA52" i="9"/>
  <c r="Y52" i="9"/>
  <c r="X52" i="9"/>
  <c r="W52" i="9"/>
  <c r="V52" i="9"/>
  <c r="U52" i="9"/>
  <c r="T52" i="9"/>
  <c r="R52" i="9"/>
  <c r="Q52" i="9"/>
  <c r="P52" i="9"/>
  <c r="O52" i="9"/>
  <c r="N52" i="9"/>
  <c r="M52" i="9"/>
  <c r="K52" i="9"/>
  <c r="J52" i="9"/>
  <c r="I52" i="9"/>
  <c r="H52" i="9"/>
  <c r="G52" i="9"/>
  <c r="F52" i="9"/>
  <c r="BH51" i="9"/>
  <c r="BG51" i="9"/>
  <c r="BF51" i="9"/>
  <c r="BE51" i="9"/>
  <c r="BD51" i="9"/>
  <c r="BC51" i="9"/>
  <c r="BA51" i="9"/>
  <c r="AZ51" i="9"/>
  <c r="AY51" i="9"/>
  <c r="AX51" i="9"/>
  <c r="AW51" i="9"/>
  <c r="AV51" i="9"/>
  <c r="AT51" i="9"/>
  <c r="AS51" i="9"/>
  <c r="AR51" i="9"/>
  <c r="AQ51" i="9"/>
  <c r="AP51" i="9"/>
  <c r="AO51" i="9"/>
  <c r="AM51" i="9"/>
  <c r="AL51" i="9"/>
  <c r="AK51" i="9"/>
  <c r="AJ51" i="9"/>
  <c r="AI51" i="9"/>
  <c r="AH51" i="9"/>
  <c r="AF51" i="9"/>
  <c r="AE51" i="9"/>
  <c r="AD51" i="9"/>
  <c r="AC51" i="9"/>
  <c r="AB51" i="9"/>
  <c r="AA51" i="9"/>
  <c r="Y51" i="9"/>
  <c r="X51" i="9"/>
  <c r="W51" i="9"/>
  <c r="V51" i="9"/>
  <c r="U51" i="9"/>
  <c r="T51" i="9"/>
  <c r="R51" i="9"/>
  <c r="Q51" i="9"/>
  <c r="P51" i="9"/>
  <c r="O51" i="9"/>
  <c r="N51" i="9"/>
  <c r="M51" i="9"/>
  <c r="K51" i="9"/>
  <c r="J51" i="9"/>
  <c r="I51" i="9"/>
  <c r="H51" i="9"/>
  <c r="G51" i="9"/>
  <c r="F51" i="9"/>
  <c r="BH50" i="9"/>
  <c r="BG50" i="9"/>
  <c r="BF50" i="9"/>
  <c r="BE50" i="9"/>
  <c r="BD50" i="9"/>
  <c r="BC50" i="9"/>
  <c r="BA50" i="9"/>
  <c r="AZ50" i="9"/>
  <c r="AY50" i="9"/>
  <c r="AX50" i="9"/>
  <c r="AW50" i="9"/>
  <c r="AV50" i="9"/>
  <c r="AT50" i="9"/>
  <c r="AS50" i="9"/>
  <c r="AR50" i="9"/>
  <c r="AQ50" i="9"/>
  <c r="AP50" i="9"/>
  <c r="AO50" i="9"/>
  <c r="AM50" i="9"/>
  <c r="AL50" i="9"/>
  <c r="AK50" i="9"/>
  <c r="AJ50" i="9"/>
  <c r="AI50" i="9"/>
  <c r="AH50" i="9"/>
  <c r="AF50" i="9"/>
  <c r="AE50" i="9"/>
  <c r="AD50" i="9"/>
  <c r="AC50" i="9"/>
  <c r="AB50" i="9"/>
  <c r="AA50" i="9"/>
  <c r="Y50" i="9"/>
  <c r="X50" i="9"/>
  <c r="W50" i="9"/>
  <c r="V50" i="9"/>
  <c r="U50" i="9"/>
  <c r="T50" i="9"/>
  <c r="R50" i="9"/>
  <c r="Q50" i="9"/>
  <c r="P50" i="9"/>
  <c r="O50" i="9"/>
  <c r="N50" i="9"/>
  <c r="M50" i="9"/>
  <c r="K50" i="9"/>
  <c r="J50" i="9"/>
  <c r="I50" i="9"/>
  <c r="H50" i="9"/>
  <c r="G50" i="9"/>
  <c r="F50" i="9"/>
  <c r="BH49" i="9"/>
  <c r="BG49" i="9"/>
  <c r="BF49" i="9"/>
  <c r="BE49" i="9"/>
  <c r="BD49" i="9"/>
  <c r="BC49" i="9"/>
  <c r="BA49" i="9"/>
  <c r="AZ49" i="9"/>
  <c r="AY49" i="9"/>
  <c r="AX49" i="9"/>
  <c r="AW49" i="9"/>
  <c r="AV49" i="9"/>
  <c r="AT49" i="9"/>
  <c r="AS49" i="9"/>
  <c r="AR49" i="9"/>
  <c r="AQ49" i="9"/>
  <c r="AP49" i="9"/>
  <c r="AO49" i="9"/>
  <c r="AM49" i="9"/>
  <c r="AL49" i="9"/>
  <c r="AK49" i="9"/>
  <c r="AJ49" i="9"/>
  <c r="AI49" i="9"/>
  <c r="AH49" i="9"/>
  <c r="AF49" i="9"/>
  <c r="AE49" i="9"/>
  <c r="AD49" i="9"/>
  <c r="AC49" i="9"/>
  <c r="AB49" i="9"/>
  <c r="AA49" i="9"/>
  <c r="Y49" i="9"/>
  <c r="X49" i="9"/>
  <c r="W49" i="9"/>
  <c r="V49" i="9"/>
  <c r="U49" i="9"/>
  <c r="T49" i="9"/>
  <c r="R49" i="9"/>
  <c r="Q49" i="9"/>
  <c r="P49" i="9"/>
  <c r="O49" i="9"/>
  <c r="N49" i="9"/>
  <c r="M49" i="9"/>
  <c r="K49" i="9"/>
  <c r="J49" i="9"/>
  <c r="I49" i="9"/>
  <c r="H49" i="9"/>
  <c r="G49" i="9"/>
  <c r="F49" i="9"/>
  <c r="BH48" i="9"/>
  <c r="BG48" i="9"/>
  <c r="BF48" i="9"/>
  <c r="BE48" i="9"/>
  <c r="BD48" i="9"/>
  <c r="BC48" i="9"/>
  <c r="BA48" i="9"/>
  <c r="AZ48" i="9"/>
  <c r="AY48" i="9"/>
  <c r="AX48" i="9"/>
  <c r="AW48" i="9"/>
  <c r="AV48" i="9"/>
  <c r="AT48" i="9"/>
  <c r="AS48" i="9"/>
  <c r="AR48" i="9"/>
  <c r="AQ48" i="9"/>
  <c r="AP48" i="9"/>
  <c r="AO48" i="9"/>
  <c r="AM48" i="9"/>
  <c r="AL48" i="9"/>
  <c r="AK48" i="9"/>
  <c r="AJ48" i="9"/>
  <c r="AI48" i="9"/>
  <c r="AH48" i="9"/>
  <c r="AF48" i="9"/>
  <c r="AE48" i="9"/>
  <c r="AD48" i="9"/>
  <c r="AC48" i="9"/>
  <c r="AB48" i="9"/>
  <c r="AA48" i="9"/>
  <c r="Y48" i="9"/>
  <c r="X48" i="9"/>
  <c r="W48" i="9"/>
  <c r="V48" i="9"/>
  <c r="U48" i="9"/>
  <c r="T48" i="9"/>
  <c r="R48" i="9"/>
  <c r="Q48" i="9"/>
  <c r="P48" i="9"/>
  <c r="O48" i="9"/>
  <c r="N48" i="9"/>
  <c r="M48" i="9"/>
  <c r="K48" i="9"/>
  <c r="J48" i="9"/>
  <c r="I48" i="9"/>
  <c r="H48" i="9"/>
  <c r="G48" i="9"/>
  <c r="F48" i="9"/>
  <c r="BH47" i="9"/>
  <c r="BG47" i="9"/>
  <c r="BF47" i="9"/>
  <c r="BE47" i="9"/>
  <c r="BD47" i="9"/>
  <c r="BC47" i="9"/>
  <c r="BA47" i="9"/>
  <c r="AZ47" i="9"/>
  <c r="AY47" i="9"/>
  <c r="AX47" i="9"/>
  <c r="AW47" i="9"/>
  <c r="AV47" i="9"/>
  <c r="AT47" i="9"/>
  <c r="AS47" i="9"/>
  <c r="AR47" i="9"/>
  <c r="AQ47" i="9"/>
  <c r="AP47" i="9"/>
  <c r="AO47" i="9"/>
  <c r="AM47" i="9"/>
  <c r="AL47" i="9"/>
  <c r="AK47" i="9"/>
  <c r="AJ47" i="9"/>
  <c r="AI47" i="9"/>
  <c r="AH47" i="9"/>
  <c r="AF47" i="9"/>
  <c r="AE47" i="9"/>
  <c r="AD47" i="9"/>
  <c r="AC47" i="9"/>
  <c r="AB47" i="9"/>
  <c r="AA47" i="9"/>
  <c r="Y47" i="9"/>
  <c r="X47" i="9"/>
  <c r="W47" i="9"/>
  <c r="V47" i="9"/>
  <c r="U47" i="9"/>
  <c r="T47" i="9"/>
  <c r="R47" i="9"/>
  <c r="Q47" i="9"/>
  <c r="P47" i="9"/>
  <c r="O47" i="9"/>
  <c r="N47" i="9"/>
  <c r="M47" i="9"/>
  <c r="K47" i="9"/>
  <c r="J47" i="9"/>
  <c r="I47" i="9"/>
  <c r="H47" i="9"/>
  <c r="G47" i="9"/>
  <c r="F47" i="9"/>
  <c r="BH46" i="9"/>
  <c r="BG46" i="9"/>
  <c r="BF46" i="9"/>
  <c r="BE46" i="9"/>
  <c r="BD46" i="9"/>
  <c r="BC46" i="9"/>
  <c r="BA46" i="9"/>
  <c r="AZ46" i="9"/>
  <c r="AY46" i="9"/>
  <c r="AX46" i="9"/>
  <c r="AW46" i="9"/>
  <c r="AV46" i="9"/>
  <c r="AT46" i="9"/>
  <c r="AS46" i="9"/>
  <c r="AR46" i="9"/>
  <c r="AQ46" i="9"/>
  <c r="AP46" i="9"/>
  <c r="AO46" i="9"/>
  <c r="AM46" i="9"/>
  <c r="AL46" i="9"/>
  <c r="AK46" i="9"/>
  <c r="AJ46" i="9"/>
  <c r="AI46" i="9"/>
  <c r="AH46" i="9"/>
  <c r="AF46" i="9"/>
  <c r="AE46" i="9"/>
  <c r="AD46" i="9"/>
  <c r="AC46" i="9"/>
  <c r="AB46" i="9"/>
  <c r="AA46" i="9"/>
  <c r="Y46" i="9"/>
  <c r="X46" i="9"/>
  <c r="W46" i="9"/>
  <c r="V46" i="9"/>
  <c r="U46" i="9"/>
  <c r="T46" i="9"/>
  <c r="R46" i="9"/>
  <c r="Q46" i="9"/>
  <c r="P46" i="9"/>
  <c r="O46" i="9"/>
  <c r="N46" i="9"/>
  <c r="M46" i="9"/>
  <c r="K46" i="9"/>
  <c r="J46" i="9"/>
  <c r="I46" i="9"/>
  <c r="H46" i="9"/>
  <c r="G46" i="9"/>
  <c r="F46" i="9"/>
  <c r="BH45" i="9"/>
  <c r="BG45" i="9"/>
  <c r="BF45" i="9"/>
  <c r="BE45" i="9"/>
  <c r="BD45" i="9"/>
  <c r="BC45" i="9"/>
  <c r="BA45" i="9"/>
  <c r="AZ45" i="9"/>
  <c r="AY45" i="9"/>
  <c r="AX45" i="9"/>
  <c r="AW45" i="9"/>
  <c r="AV45" i="9"/>
  <c r="AT45" i="9"/>
  <c r="AS45" i="9"/>
  <c r="AR45" i="9"/>
  <c r="AQ45" i="9"/>
  <c r="AP45" i="9"/>
  <c r="AO45" i="9"/>
  <c r="AM45" i="9"/>
  <c r="AL45" i="9"/>
  <c r="AK45" i="9"/>
  <c r="AJ45" i="9"/>
  <c r="AI45" i="9"/>
  <c r="AH45" i="9"/>
  <c r="AF45" i="9"/>
  <c r="AE45" i="9"/>
  <c r="AD45" i="9"/>
  <c r="AC45" i="9"/>
  <c r="AB45" i="9"/>
  <c r="AA45" i="9"/>
  <c r="Y45" i="9"/>
  <c r="X45" i="9"/>
  <c r="W45" i="9"/>
  <c r="V45" i="9"/>
  <c r="U45" i="9"/>
  <c r="T45" i="9"/>
  <c r="R45" i="9"/>
  <c r="Q45" i="9"/>
  <c r="P45" i="9"/>
  <c r="O45" i="9"/>
  <c r="N45" i="9"/>
  <c r="M45" i="9"/>
  <c r="K45" i="9"/>
  <c r="J45" i="9"/>
  <c r="I45" i="9"/>
  <c r="H45" i="9"/>
  <c r="G45" i="9"/>
  <c r="F45" i="9"/>
  <c r="BH44" i="9"/>
  <c r="BG44" i="9"/>
  <c r="BF44" i="9"/>
  <c r="BE44" i="9"/>
  <c r="BD44" i="9"/>
  <c r="BC44" i="9"/>
  <c r="BA44" i="9"/>
  <c r="AZ44" i="9"/>
  <c r="AY44" i="9"/>
  <c r="AX44" i="9"/>
  <c r="AW44" i="9"/>
  <c r="AV44" i="9"/>
  <c r="AT44" i="9"/>
  <c r="AS44" i="9"/>
  <c r="AR44" i="9"/>
  <c r="AQ44" i="9"/>
  <c r="AP44" i="9"/>
  <c r="AO44" i="9"/>
  <c r="AM44" i="9"/>
  <c r="AL44" i="9"/>
  <c r="AK44" i="9"/>
  <c r="AJ44" i="9"/>
  <c r="AI44" i="9"/>
  <c r="AH44" i="9"/>
  <c r="AF44" i="9"/>
  <c r="AE44" i="9"/>
  <c r="AD44" i="9"/>
  <c r="AC44" i="9"/>
  <c r="AB44" i="9"/>
  <c r="AA44" i="9"/>
  <c r="Y44" i="9"/>
  <c r="X44" i="9"/>
  <c r="W44" i="9"/>
  <c r="V44" i="9"/>
  <c r="U44" i="9"/>
  <c r="T44" i="9"/>
  <c r="R44" i="9"/>
  <c r="Q44" i="9"/>
  <c r="P44" i="9"/>
  <c r="O44" i="9"/>
  <c r="N44" i="9"/>
  <c r="M44" i="9"/>
  <c r="K44" i="9"/>
  <c r="J44" i="9"/>
  <c r="I44" i="9"/>
  <c r="H44" i="9"/>
  <c r="G44" i="9"/>
  <c r="F44" i="9"/>
  <c r="BH43" i="9"/>
  <c r="BG43" i="9"/>
  <c r="BF43" i="9"/>
  <c r="BE43" i="9"/>
  <c r="BD43" i="9"/>
  <c r="BC43" i="9"/>
  <c r="BA43" i="9"/>
  <c r="AZ43" i="9"/>
  <c r="AY43" i="9"/>
  <c r="AX43" i="9"/>
  <c r="AW43" i="9"/>
  <c r="AV43" i="9"/>
  <c r="AT43" i="9"/>
  <c r="AS43" i="9"/>
  <c r="AR43" i="9"/>
  <c r="AQ43" i="9"/>
  <c r="AP43" i="9"/>
  <c r="AO43" i="9"/>
  <c r="AM43" i="9"/>
  <c r="AL43" i="9"/>
  <c r="AK43" i="9"/>
  <c r="AJ43" i="9"/>
  <c r="AI43" i="9"/>
  <c r="AH43" i="9"/>
  <c r="AF43" i="9"/>
  <c r="AE43" i="9"/>
  <c r="AD43" i="9"/>
  <c r="AC43" i="9"/>
  <c r="AB43" i="9"/>
  <c r="AA43" i="9"/>
  <c r="Y43" i="9"/>
  <c r="X43" i="9"/>
  <c r="W43" i="9"/>
  <c r="V43" i="9"/>
  <c r="U43" i="9"/>
  <c r="T43" i="9"/>
  <c r="R43" i="9"/>
  <c r="Q43" i="9"/>
  <c r="P43" i="9"/>
  <c r="O43" i="9"/>
  <c r="N43" i="9"/>
  <c r="M43" i="9"/>
  <c r="K43" i="9"/>
  <c r="J43" i="9"/>
  <c r="I43" i="9"/>
  <c r="H43" i="9"/>
  <c r="G43" i="9"/>
  <c r="F43" i="9"/>
  <c r="BH42" i="9"/>
  <c r="BG42" i="9"/>
  <c r="BF42" i="9"/>
  <c r="BE42" i="9"/>
  <c r="BD42" i="9"/>
  <c r="BC42" i="9"/>
  <c r="BA42" i="9"/>
  <c r="AZ42" i="9"/>
  <c r="AY42" i="9"/>
  <c r="AX42" i="9"/>
  <c r="AW42" i="9"/>
  <c r="AV42" i="9"/>
  <c r="AT42" i="9"/>
  <c r="AS42" i="9"/>
  <c r="AR42" i="9"/>
  <c r="AQ42" i="9"/>
  <c r="AP42" i="9"/>
  <c r="AO42" i="9"/>
  <c r="AM42" i="9"/>
  <c r="AL42" i="9"/>
  <c r="AK42" i="9"/>
  <c r="AJ42" i="9"/>
  <c r="AI42" i="9"/>
  <c r="AH42" i="9"/>
  <c r="AF42" i="9"/>
  <c r="AE42" i="9"/>
  <c r="AD42" i="9"/>
  <c r="AC42" i="9"/>
  <c r="AB42" i="9"/>
  <c r="AA42" i="9"/>
  <c r="Y42" i="9"/>
  <c r="X42" i="9"/>
  <c r="W42" i="9"/>
  <c r="V42" i="9"/>
  <c r="U42" i="9"/>
  <c r="T42" i="9"/>
  <c r="R42" i="9"/>
  <c r="Q42" i="9"/>
  <c r="P42" i="9"/>
  <c r="O42" i="9"/>
  <c r="N42" i="9"/>
  <c r="M42" i="9"/>
  <c r="K42" i="9"/>
  <c r="J42" i="9"/>
  <c r="I42" i="9"/>
  <c r="H42" i="9"/>
  <c r="G42" i="9"/>
  <c r="F42" i="9"/>
  <c r="BH41" i="9"/>
  <c r="BG41" i="9"/>
  <c r="BF41" i="9"/>
  <c r="BE41" i="9"/>
  <c r="BD41" i="9"/>
  <c r="BC41" i="9"/>
  <c r="BA41" i="9"/>
  <c r="AZ41" i="9"/>
  <c r="AY41" i="9"/>
  <c r="AX41" i="9"/>
  <c r="AW41" i="9"/>
  <c r="AV41" i="9"/>
  <c r="AT41" i="9"/>
  <c r="AS41" i="9"/>
  <c r="AR41" i="9"/>
  <c r="AQ41" i="9"/>
  <c r="AP41" i="9"/>
  <c r="AO41" i="9"/>
  <c r="AM41" i="9"/>
  <c r="AL41" i="9"/>
  <c r="AK41" i="9"/>
  <c r="AJ41" i="9"/>
  <c r="AI41" i="9"/>
  <c r="AH41" i="9"/>
  <c r="AF41" i="9"/>
  <c r="AE41" i="9"/>
  <c r="AD41" i="9"/>
  <c r="AC41" i="9"/>
  <c r="AB41" i="9"/>
  <c r="AA41" i="9"/>
  <c r="Y41" i="9"/>
  <c r="X41" i="9"/>
  <c r="W41" i="9"/>
  <c r="V41" i="9"/>
  <c r="U41" i="9"/>
  <c r="T41" i="9"/>
  <c r="R41" i="9"/>
  <c r="Q41" i="9"/>
  <c r="P41" i="9"/>
  <c r="O41" i="9"/>
  <c r="N41" i="9"/>
  <c r="M41" i="9"/>
  <c r="K41" i="9"/>
  <c r="J41" i="9"/>
  <c r="I41" i="9"/>
  <c r="H41" i="9"/>
  <c r="G41" i="9"/>
  <c r="F41" i="9"/>
  <c r="BH40" i="9"/>
  <c r="BG40" i="9"/>
  <c r="BF40" i="9"/>
  <c r="BE40" i="9"/>
  <c r="BD40" i="9"/>
  <c r="BC40" i="9"/>
  <c r="BA40" i="9"/>
  <c r="AZ40" i="9"/>
  <c r="AY40" i="9"/>
  <c r="AX40" i="9"/>
  <c r="AW40" i="9"/>
  <c r="AV40" i="9"/>
  <c r="AT40" i="9"/>
  <c r="AS40" i="9"/>
  <c r="AR40" i="9"/>
  <c r="AQ40" i="9"/>
  <c r="AP40" i="9"/>
  <c r="AO40" i="9"/>
  <c r="AM40" i="9"/>
  <c r="AL40" i="9"/>
  <c r="AK40" i="9"/>
  <c r="AJ40" i="9"/>
  <c r="AI40" i="9"/>
  <c r="AH40" i="9"/>
  <c r="AF40" i="9"/>
  <c r="AE40" i="9"/>
  <c r="AD40" i="9"/>
  <c r="AC40" i="9"/>
  <c r="AB40" i="9"/>
  <c r="AA40" i="9"/>
  <c r="Y40" i="9"/>
  <c r="X40" i="9"/>
  <c r="W40" i="9"/>
  <c r="V40" i="9"/>
  <c r="U40" i="9"/>
  <c r="T40" i="9"/>
  <c r="R40" i="9"/>
  <c r="Q40" i="9"/>
  <c r="P40" i="9"/>
  <c r="O40" i="9"/>
  <c r="N40" i="9"/>
  <c r="M40" i="9"/>
  <c r="K40" i="9"/>
  <c r="J40" i="9"/>
  <c r="I40" i="9"/>
  <c r="H40" i="9"/>
  <c r="G40" i="9"/>
  <c r="F40" i="9"/>
  <c r="BH39" i="9"/>
  <c r="BG39" i="9"/>
  <c r="BF39" i="9"/>
  <c r="BE39" i="9"/>
  <c r="BD39" i="9"/>
  <c r="BC39" i="9"/>
  <c r="BA39" i="9"/>
  <c r="AZ39" i="9"/>
  <c r="AY39" i="9"/>
  <c r="AX39" i="9"/>
  <c r="AW39" i="9"/>
  <c r="AV39" i="9"/>
  <c r="AT39" i="9"/>
  <c r="AS39" i="9"/>
  <c r="AR39" i="9"/>
  <c r="AQ39" i="9"/>
  <c r="AP39" i="9"/>
  <c r="AO39" i="9"/>
  <c r="AM39" i="9"/>
  <c r="AL39" i="9"/>
  <c r="AK39" i="9"/>
  <c r="AJ39" i="9"/>
  <c r="AI39" i="9"/>
  <c r="AH39" i="9"/>
  <c r="AF39" i="9"/>
  <c r="AE39" i="9"/>
  <c r="AD39" i="9"/>
  <c r="AC39" i="9"/>
  <c r="AB39" i="9"/>
  <c r="AA39" i="9"/>
  <c r="Y39" i="9"/>
  <c r="X39" i="9"/>
  <c r="W39" i="9"/>
  <c r="V39" i="9"/>
  <c r="U39" i="9"/>
  <c r="T39" i="9"/>
  <c r="R39" i="9"/>
  <c r="Q39" i="9"/>
  <c r="P39" i="9"/>
  <c r="O39" i="9"/>
  <c r="N39" i="9"/>
  <c r="M39" i="9"/>
  <c r="K39" i="9"/>
  <c r="J39" i="9"/>
  <c r="I39" i="9"/>
  <c r="H39" i="9"/>
  <c r="G39" i="9"/>
  <c r="F39" i="9"/>
  <c r="BH38" i="9"/>
  <c r="BG38" i="9"/>
  <c r="BF38" i="9"/>
  <c r="BE38" i="9"/>
  <c r="BD38" i="9"/>
  <c r="BC38" i="9"/>
  <c r="BA38" i="9"/>
  <c r="AZ38" i="9"/>
  <c r="AY38" i="9"/>
  <c r="AX38" i="9"/>
  <c r="AW38" i="9"/>
  <c r="AV38" i="9"/>
  <c r="AT38" i="9"/>
  <c r="AS38" i="9"/>
  <c r="AR38" i="9"/>
  <c r="AQ38" i="9"/>
  <c r="AP38" i="9"/>
  <c r="AO38" i="9"/>
  <c r="AM38" i="9"/>
  <c r="AL38" i="9"/>
  <c r="AK38" i="9"/>
  <c r="AJ38" i="9"/>
  <c r="AI38" i="9"/>
  <c r="AH38" i="9"/>
  <c r="AF38" i="9"/>
  <c r="AE38" i="9"/>
  <c r="AD38" i="9"/>
  <c r="AC38" i="9"/>
  <c r="AB38" i="9"/>
  <c r="AA38" i="9"/>
  <c r="Y38" i="9"/>
  <c r="X38" i="9"/>
  <c r="W38" i="9"/>
  <c r="V38" i="9"/>
  <c r="U38" i="9"/>
  <c r="T38" i="9"/>
  <c r="R38" i="9"/>
  <c r="Q38" i="9"/>
  <c r="P38" i="9"/>
  <c r="O38" i="9"/>
  <c r="N38" i="9"/>
  <c r="M38" i="9"/>
  <c r="K38" i="9"/>
  <c r="J38" i="9"/>
  <c r="I38" i="9"/>
  <c r="H38" i="9"/>
  <c r="G38" i="9"/>
  <c r="F38" i="9"/>
  <c r="BH37" i="9"/>
  <c r="BG37" i="9"/>
  <c r="BF37" i="9"/>
  <c r="BE37" i="9"/>
  <c r="BD37" i="9"/>
  <c r="BC37" i="9"/>
  <c r="BA37" i="9"/>
  <c r="AZ37" i="9"/>
  <c r="AY37" i="9"/>
  <c r="AX37" i="9"/>
  <c r="AW37" i="9"/>
  <c r="AV37" i="9"/>
  <c r="AT37" i="9"/>
  <c r="AS37" i="9"/>
  <c r="AR37" i="9"/>
  <c r="AQ37" i="9"/>
  <c r="AP37" i="9"/>
  <c r="AO37" i="9"/>
  <c r="AM37" i="9"/>
  <c r="AL37" i="9"/>
  <c r="AK37" i="9"/>
  <c r="AJ37" i="9"/>
  <c r="AI37" i="9"/>
  <c r="AH37" i="9"/>
  <c r="AF37" i="9"/>
  <c r="AE37" i="9"/>
  <c r="AD37" i="9"/>
  <c r="AC37" i="9"/>
  <c r="AB37" i="9"/>
  <c r="AA37" i="9"/>
  <c r="Y37" i="9"/>
  <c r="X37" i="9"/>
  <c r="W37" i="9"/>
  <c r="V37" i="9"/>
  <c r="U37" i="9"/>
  <c r="T37" i="9"/>
  <c r="R37" i="9"/>
  <c r="Q37" i="9"/>
  <c r="P37" i="9"/>
  <c r="O37" i="9"/>
  <c r="N37" i="9"/>
  <c r="M37" i="9"/>
  <c r="K37" i="9"/>
  <c r="J37" i="9"/>
  <c r="I37" i="9"/>
  <c r="H37" i="9"/>
  <c r="G37" i="9"/>
  <c r="F37" i="9"/>
  <c r="BH36" i="9"/>
  <c r="BG36" i="9"/>
  <c r="BF36" i="9"/>
  <c r="BE36" i="9"/>
  <c r="BD36" i="9"/>
  <c r="BC36" i="9"/>
  <c r="BA36" i="9"/>
  <c r="AZ36" i="9"/>
  <c r="AY36" i="9"/>
  <c r="AX36" i="9"/>
  <c r="AW36" i="9"/>
  <c r="AV36" i="9"/>
  <c r="AT36" i="9"/>
  <c r="AS36" i="9"/>
  <c r="AR36" i="9"/>
  <c r="AQ36" i="9"/>
  <c r="AP36" i="9"/>
  <c r="AO36" i="9"/>
  <c r="AM36" i="9"/>
  <c r="AL36" i="9"/>
  <c r="AK36" i="9"/>
  <c r="AJ36" i="9"/>
  <c r="AI36" i="9"/>
  <c r="AH36" i="9"/>
  <c r="AF36" i="9"/>
  <c r="AE36" i="9"/>
  <c r="AD36" i="9"/>
  <c r="AC36" i="9"/>
  <c r="AB36" i="9"/>
  <c r="AA36" i="9"/>
  <c r="Y36" i="9"/>
  <c r="X36" i="9"/>
  <c r="W36" i="9"/>
  <c r="V36" i="9"/>
  <c r="U36" i="9"/>
  <c r="T36" i="9"/>
  <c r="R36" i="9"/>
  <c r="Q36" i="9"/>
  <c r="P36" i="9"/>
  <c r="O36" i="9"/>
  <c r="N36" i="9"/>
  <c r="M36" i="9"/>
  <c r="K36" i="9"/>
  <c r="J36" i="9"/>
  <c r="I36" i="9"/>
  <c r="H36" i="9"/>
  <c r="G36" i="9"/>
  <c r="F36" i="9"/>
  <c r="BH35" i="9"/>
  <c r="BG35" i="9"/>
  <c r="BF35" i="9"/>
  <c r="BE35" i="9"/>
  <c r="BD35" i="9"/>
  <c r="BC35" i="9"/>
  <c r="BA35" i="9"/>
  <c r="AZ35" i="9"/>
  <c r="AY35" i="9"/>
  <c r="AX35" i="9"/>
  <c r="AW35" i="9"/>
  <c r="AV35" i="9"/>
  <c r="AT35" i="9"/>
  <c r="AS35" i="9"/>
  <c r="AR35" i="9"/>
  <c r="AQ35" i="9"/>
  <c r="AP35" i="9"/>
  <c r="AO35" i="9"/>
  <c r="AM35" i="9"/>
  <c r="AL35" i="9"/>
  <c r="AK35" i="9"/>
  <c r="AJ35" i="9"/>
  <c r="AI35" i="9"/>
  <c r="AH35" i="9"/>
  <c r="AF35" i="9"/>
  <c r="AE35" i="9"/>
  <c r="AD35" i="9"/>
  <c r="AC35" i="9"/>
  <c r="AB35" i="9"/>
  <c r="AA35" i="9"/>
  <c r="Y35" i="9"/>
  <c r="X35" i="9"/>
  <c r="W35" i="9"/>
  <c r="V35" i="9"/>
  <c r="U35" i="9"/>
  <c r="T35" i="9"/>
  <c r="R35" i="9"/>
  <c r="Q35" i="9"/>
  <c r="P35" i="9"/>
  <c r="O35" i="9"/>
  <c r="N35" i="9"/>
  <c r="M35" i="9"/>
  <c r="K35" i="9"/>
  <c r="J35" i="9"/>
  <c r="I35" i="9"/>
  <c r="H35" i="9"/>
  <c r="G35" i="9"/>
  <c r="F35" i="9"/>
  <c r="BH34" i="9"/>
  <c r="BG34" i="9"/>
  <c r="BF34" i="9"/>
  <c r="BE34" i="9"/>
  <c r="BD34" i="9"/>
  <c r="BC34" i="9"/>
  <c r="BA34" i="9"/>
  <c r="AZ34" i="9"/>
  <c r="AY34" i="9"/>
  <c r="AX34" i="9"/>
  <c r="AW34" i="9"/>
  <c r="AV34" i="9"/>
  <c r="AT34" i="9"/>
  <c r="AS34" i="9"/>
  <c r="AR34" i="9"/>
  <c r="AQ34" i="9"/>
  <c r="AP34" i="9"/>
  <c r="AO34" i="9"/>
  <c r="AM34" i="9"/>
  <c r="AL34" i="9"/>
  <c r="AK34" i="9"/>
  <c r="AJ34" i="9"/>
  <c r="AI34" i="9"/>
  <c r="AH34" i="9"/>
  <c r="AF34" i="9"/>
  <c r="AE34" i="9"/>
  <c r="AD34" i="9"/>
  <c r="AC34" i="9"/>
  <c r="AB34" i="9"/>
  <c r="AA34" i="9"/>
  <c r="Y34" i="9"/>
  <c r="X34" i="9"/>
  <c r="W34" i="9"/>
  <c r="V34" i="9"/>
  <c r="U34" i="9"/>
  <c r="T34" i="9"/>
  <c r="R34" i="9"/>
  <c r="Q34" i="9"/>
  <c r="P34" i="9"/>
  <c r="O34" i="9"/>
  <c r="N34" i="9"/>
  <c r="M34" i="9"/>
  <c r="K34" i="9"/>
  <c r="J34" i="9"/>
  <c r="I34" i="9"/>
  <c r="H34" i="9"/>
  <c r="G34" i="9"/>
  <c r="F34" i="9"/>
  <c r="BH33" i="9"/>
  <c r="BG33" i="9"/>
  <c r="BF33" i="9"/>
  <c r="BE33" i="9"/>
  <c r="BD33" i="9"/>
  <c r="BC33" i="9"/>
  <c r="BA33" i="9"/>
  <c r="AZ33" i="9"/>
  <c r="AY33" i="9"/>
  <c r="AX33" i="9"/>
  <c r="AW33" i="9"/>
  <c r="AV33" i="9"/>
  <c r="AT33" i="9"/>
  <c r="AS33" i="9"/>
  <c r="AR33" i="9"/>
  <c r="AQ33" i="9"/>
  <c r="AP33" i="9"/>
  <c r="AO33" i="9"/>
  <c r="AM33" i="9"/>
  <c r="AL33" i="9"/>
  <c r="AK33" i="9"/>
  <c r="AJ33" i="9"/>
  <c r="AI33" i="9"/>
  <c r="AH33" i="9"/>
  <c r="AF33" i="9"/>
  <c r="AE33" i="9"/>
  <c r="AD33" i="9"/>
  <c r="AC33" i="9"/>
  <c r="AB33" i="9"/>
  <c r="AA33" i="9"/>
  <c r="Y33" i="9"/>
  <c r="X33" i="9"/>
  <c r="W33" i="9"/>
  <c r="V33" i="9"/>
  <c r="U33" i="9"/>
  <c r="T33" i="9"/>
  <c r="R33" i="9"/>
  <c r="Q33" i="9"/>
  <c r="P33" i="9"/>
  <c r="O33" i="9"/>
  <c r="N33" i="9"/>
  <c r="M33" i="9"/>
  <c r="K33" i="9"/>
  <c r="J33" i="9"/>
  <c r="I33" i="9"/>
  <c r="H33" i="9"/>
  <c r="G33" i="9"/>
  <c r="F33" i="9"/>
  <c r="BH32" i="9"/>
  <c r="BG32" i="9"/>
  <c r="BF32" i="9"/>
  <c r="BE32" i="9"/>
  <c r="BD32" i="9"/>
  <c r="BC32" i="9"/>
  <c r="BA32" i="9"/>
  <c r="AZ32" i="9"/>
  <c r="AY32" i="9"/>
  <c r="AX32" i="9"/>
  <c r="AW32" i="9"/>
  <c r="AV32" i="9"/>
  <c r="AT32" i="9"/>
  <c r="AS32" i="9"/>
  <c r="AR32" i="9"/>
  <c r="AQ32" i="9"/>
  <c r="AP32" i="9"/>
  <c r="AO32" i="9"/>
  <c r="AM32" i="9"/>
  <c r="AL32" i="9"/>
  <c r="AK32" i="9"/>
  <c r="AJ32" i="9"/>
  <c r="AI32" i="9"/>
  <c r="AH32" i="9"/>
  <c r="AF32" i="9"/>
  <c r="AE32" i="9"/>
  <c r="AD32" i="9"/>
  <c r="AC32" i="9"/>
  <c r="AB32" i="9"/>
  <c r="AA32" i="9"/>
  <c r="Y32" i="9"/>
  <c r="X32" i="9"/>
  <c r="W32" i="9"/>
  <c r="V32" i="9"/>
  <c r="U32" i="9"/>
  <c r="T32" i="9"/>
  <c r="R32" i="9"/>
  <c r="Q32" i="9"/>
  <c r="P32" i="9"/>
  <c r="O32" i="9"/>
  <c r="N32" i="9"/>
  <c r="M32" i="9"/>
  <c r="K32" i="9"/>
  <c r="J32" i="9"/>
  <c r="I32" i="9"/>
  <c r="H32" i="9"/>
  <c r="G32" i="9"/>
  <c r="F32" i="9"/>
  <c r="BH31" i="9"/>
  <c r="BG31" i="9"/>
  <c r="BF31" i="9"/>
  <c r="BE31" i="9"/>
  <c r="BD31" i="9"/>
  <c r="BC31" i="9"/>
  <c r="BA31" i="9"/>
  <c r="AZ31" i="9"/>
  <c r="AY31" i="9"/>
  <c r="AX31" i="9"/>
  <c r="AW31" i="9"/>
  <c r="AV31" i="9"/>
  <c r="AT31" i="9"/>
  <c r="AS31" i="9"/>
  <c r="AR31" i="9"/>
  <c r="AQ31" i="9"/>
  <c r="AP31" i="9"/>
  <c r="AO31" i="9"/>
  <c r="AM31" i="9"/>
  <c r="AL31" i="9"/>
  <c r="AK31" i="9"/>
  <c r="AJ31" i="9"/>
  <c r="AI31" i="9"/>
  <c r="AH31" i="9"/>
  <c r="AF31" i="9"/>
  <c r="AE31" i="9"/>
  <c r="AD31" i="9"/>
  <c r="AC31" i="9"/>
  <c r="AB31" i="9"/>
  <c r="AA31" i="9"/>
  <c r="Y31" i="9"/>
  <c r="X31" i="9"/>
  <c r="W31" i="9"/>
  <c r="V31" i="9"/>
  <c r="U31" i="9"/>
  <c r="T31" i="9"/>
  <c r="R31" i="9"/>
  <c r="Q31" i="9"/>
  <c r="P31" i="9"/>
  <c r="O31" i="9"/>
  <c r="N31" i="9"/>
  <c r="M31" i="9"/>
  <c r="K31" i="9"/>
  <c r="J31" i="9"/>
  <c r="I31" i="9"/>
  <c r="H31" i="9"/>
  <c r="G31" i="9"/>
  <c r="F31" i="9"/>
  <c r="BH30" i="9"/>
  <c r="BG30" i="9"/>
  <c r="BF30" i="9"/>
  <c r="BE30" i="9"/>
  <c r="BD30" i="9"/>
  <c r="BC30" i="9"/>
  <c r="BA30" i="9"/>
  <c r="AZ30" i="9"/>
  <c r="AY30" i="9"/>
  <c r="AX30" i="9"/>
  <c r="AW30" i="9"/>
  <c r="AV30" i="9"/>
  <c r="AT30" i="9"/>
  <c r="AS30" i="9"/>
  <c r="AR30" i="9"/>
  <c r="AQ30" i="9"/>
  <c r="AP30" i="9"/>
  <c r="AO30" i="9"/>
  <c r="AM30" i="9"/>
  <c r="AL30" i="9"/>
  <c r="AK30" i="9"/>
  <c r="AJ30" i="9"/>
  <c r="AI30" i="9"/>
  <c r="AH30" i="9"/>
  <c r="AF30" i="9"/>
  <c r="AE30" i="9"/>
  <c r="AD30" i="9"/>
  <c r="AC30" i="9"/>
  <c r="AB30" i="9"/>
  <c r="AA30" i="9"/>
  <c r="Y30" i="9"/>
  <c r="X30" i="9"/>
  <c r="W30" i="9"/>
  <c r="V30" i="9"/>
  <c r="U30" i="9"/>
  <c r="T30" i="9"/>
  <c r="R30" i="9"/>
  <c r="Q30" i="9"/>
  <c r="P30" i="9"/>
  <c r="O30" i="9"/>
  <c r="N30" i="9"/>
  <c r="M30" i="9"/>
  <c r="K30" i="9"/>
  <c r="J30" i="9"/>
  <c r="I30" i="9"/>
  <c r="H30" i="9"/>
  <c r="G30" i="9"/>
  <c r="F30" i="9"/>
  <c r="BH29" i="9"/>
  <c r="BG29" i="9"/>
  <c r="BF29" i="9"/>
  <c r="BE29" i="9"/>
  <c r="BD29" i="9"/>
  <c r="BC29" i="9"/>
  <c r="BA29" i="9"/>
  <c r="AZ29" i="9"/>
  <c r="AY29" i="9"/>
  <c r="AX29" i="9"/>
  <c r="AW29" i="9"/>
  <c r="AV29" i="9"/>
  <c r="AT29" i="9"/>
  <c r="AS29" i="9"/>
  <c r="AR29" i="9"/>
  <c r="AQ29" i="9"/>
  <c r="AP29" i="9"/>
  <c r="AO29" i="9"/>
  <c r="AM29" i="9"/>
  <c r="AL29" i="9"/>
  <c r="AK29" i="9"/>
  <c r="AJ29" i="9"/>
  <c r="AI29" i="9"/>
  <c r="AH29" i="9"/>
  <c r="AF29" i="9"/>
  <c r="AE29" i="9"/>
  <c r="AD29" i="9"/>
  <c r="AC29" i="9"/>
  <c r="AB29" i="9"/>
  <c r="AA29" i="9"/>
  <c r="Y29" i="9"/>
  <c r="X29" i="9"/>
  <c r="W29" i="9"/>
  <c r="V29" i="9"/>
  <c r="U29" i="9"/>
  <c r="T29" i="9"/>
  <c r="R29" i="9"/>
  <c r="Q29" i="9"/>
  <c r="P29" i="9"/>
  <c r="O29" i="9"/>
  <c r="N29" i="9"/>
  <c r="M29" i="9"/>
  <c r="K29" i="9"/>
  <c r="J29" i="9"/>
  <c r="I29" i="9"/>
  <c r="H29" i="9"/>
  <c r="G29" i="9"/>
  <c r="F29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T28" i="9"/>
  <c r="AS28" i="9"/>
  <c r="AR28" i="9"/>
  <c r="AQ28" i="9"/>
  <c r="AP28" i="9"/>
  <c r="AO28" i="9"/>
  <c r="AM28" i="9"/>
  <c r="AL28" i="9"/>
  <c r="AK28" i="9"/>
  <c r="AJ28" i="9"/>
  <c r="AI28" i="9"/>
  <c r="AH28" i="9"/>
  <c r="AF28" i="9"/>
  <c r="AE28" i="9"/>
  <c r="AD28" i="9"/>
  <c r="AC28" i="9"/>
  <c r="AB28" i="9"/>
  <c r="AA28" i="9"/>
  <c r="Y28" i="9"/>
  <c r="X28" i="9"/>
  <c r="W28" i="9"/>
  <c r="V28" i="9"/>
  <c r="U28" i="9"/>
  <c r="T28" i="9"/>
  <c r="R28" i="9"/>
  <c r="Q28" i="9"/>
  <c r="P28" i="9"/>
  <c r="O28" i="9"/>
  <c r="N28" i="9"/>
  <c r="M28" i="9"/>
  <c r="K28" i="9"/>
  <c r="J28" i="9"/>
  <c r="I28" i="9"/>
  <c r="H28" i="9"/>
  <c r="G28" i="9"/>
  <c r="F28" i="9"/>
  <c r="BH27" i="9"/>
  <c r="BG27" i="9"/>
  <c r="BF27" i="9"/>
  <c r="BE27" i="9"/>
  <c r="BD27" i="9"/>
  <c r="BC27" i="9"/>
  <c r="BA27" i="9"/>
  <c r="AZ27" i="9"/>
  <c r="AY27" i="9"/>
  <c r="AX27" i="9"/>
  <c r="AW27" i="9"/>
  <c r="AV27" i="9"/>
  <c r="AT27" i="9"/>
  <c r="AS27" i="9"/>
  <c r="AR27" i="9"/>
  <c r="AQ27" i="9"/>
  <c r="AP27" i="9"/>
  <c r="AO27" i="9"/>
  <c r="AM27" i="9"/>
  <c r="AL27" i="9"/>
  <c r="AK27" i="9"/>
  <c r="AJ27" i="9"/>
  <c r="AI27" i="9"/>
  <c r="AH27" i="9"/>
  <c r="AF27" i="9"/>
  <c r="AE27" i="9"/>
  <c r="AD27" i="9"/>
  <c r="AC27" i="9"/>
  <c r="AB27" i="9"/>
  <c r="AA27" i="9"/>
  <c r="Y27" i="9"/>
  <c r="X27" i="9"/>
  <c r="W27" i="9"/>
  <c r="V27" i="9"/>
  <c r="U27" i="9"/>
  <c r="T27" i="9"/>
  <c r="R27" i="9"/>
  <c r="Q27" i="9"/>
  <c r="P27" i="9"/>
  <c r="O27" i="9"/>
  <c r="N27" i="9"/>
  <c r="M27" i="9"/>
  <c r="K27" i="9"/>
  <c r="J27" i="9"/>
  <c r="I27" i="9"/>
  <c r="H27" i="9"/>
  <c r="G27" i="9"/>
  <c r="F27" i="9"/>
  <c r="BH26" i="9"/>
  <c r="BG26" i="9"/>
  <c r="BF26" i="9"/>
  <c r="BE26" i="9"/>
  <c r="BD26" i="9"/>
  <c r="BC26" i="9"/>
  <c r="BA26" i="9"/>
  <c r="AZ26" i="9"/>
  <c r="AY26" i="9"/>
  <c r="AX26" i="9"/>
  <c r="AW26" i="9"/>
  <c r="AV26" i="9"/>
  <c r="AT26" i="9"/>
  <c r="AS26" i="9"/>
  <c r="AR26" i="9"/>
  <c r="AQ26" i="9"/>
  <c r="AP26" i="9"/>
  <c r="AO26" i="9"/>
  <c r="AM26" i="9"/>
  <c r="AL26" i="9"/>
  <c r="AK26" i="9"/>
  <c r="AJ26" i="9"/>
  <c r="AI26" i="9"/>
  <c r="AH26" i="9"/>
  <c r="AF26" i="9"/>
  <c r="AE26" i="9"/>
  <c r="AD26" i="9"/>
  <c r="AC26" i="9"/>
  <c r="AB26" i="9"/>
  <c r="AA26" i="9"/>
  <c r="Y26" i="9"/>
  <c r="X26" i="9"/>
  <c r="W26" i="9"/>
  <c r="V26" i="9"/>
  <c r="U26" i="9"/>
  <c r="T26" i="9"/>
  <c r="R26" i="9"/>
  <c r="Q26" i="9"/>
  <c r="P26" i="9"/>
  <c r="O26" i="9"/>
  <c r="N26" i="9"/>
  <c r="M26" i="9"/>
  <c r="K26" i="9"/>
  <c r="J26" i="9"/>
  <c r="I26" i="9"/>
  <c r="H26" i="9"/>
  <c r="G26" i="9"/>
  <c r="F26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T25" i="9"/>
  <c r="AS25" i="9"/>
  <c r="AR25" i="9"/>
  <c r="AQ25" i="9"/>
  <c r="AP25" i="9"/>
  <c r="AO25" i="9"/>
  <c r="AM25" i="9"/>
  <c r="AL25" i="9"/>
  <c r="AK25" i="9"/>
  <c r="AJ25" i="9"/>
  <c r="AI25" i="9"/>
  <c r="AH25" i="9"/>
  <c r="AF25" i="9"/>
  <c r="AE25" i="9"/>
  <c r="AD25" i="9"/>
  <c r="AC25" i="9"/>
  <c r="AB25" i="9"/>
  <c r="AA25" i="9"/>
  <c r="Y25" i="9"/>
  <c r="X25" i="9"/>
  <c r="W25" i="9"/>
  <c r="V25" i="9"/>
  <c r="U25" i="9"/>
  <c r="T25" i="9"/>
  <c r="R25" i="9"/>
  <c r="Q25" i="9"/>
  <c r="P25" i="9"/>
  <c r="O25" i="9"/>
  <c r="N25" i="9"/>
  <c r="M25" i="9"/>
  <c r="K25" i="9"/>
  <c r="J25" i="9"/>
  <c r="I25" i="9"/>
  <c r="H25" i="9"/>
  <c r="G25" i="9"/>
  <c r="F25" i="9"/>
  <c r="BH24" i="9"/>
  <c r="BG24" i="9"/>
  <c r="BF24" i="9"/>
  <c r="BE24" i="9"/>
  <c r="BD24" i="9"/>
  <c r="BC24" i="9"/>
  <c r="BA24" i="9"/>
  <c r="AZ24" i="9"/>
  <c r="AY24" i="9"/>
  <c r="AX24" i="9"/>
  <c r="AW24" i="9"/>
  <c r="AV24" i="9"/>
  <c r="AT24" i="9"/>
  <c r="AS24" i="9"/>
  <c r="AR24" i="9"/>
  <c r="AQ24" i="9"/>
  <c r="AP24" i="9"/>
  <c r="AO24" i="9"/>
  <c r="AM24" i="9"/>
  <c r="AL24" i="9"/>
  <c r="AK24" i="9"/>
  <c r="AJ24" i="9"/>
  <c r="AI24" i="9"/>
  <c r="AH24" i="9"/>
  <c r="AF24" i="9"/>
  <c r="AE24" i="9"/>
  <c r="AD24" i="9"/>
  <c r="AC24" i="9"/>
  <c r="AB24" i="9"/>
  <c r="AA24" i="9"/>
  <c r="Y24" i="9"/>
  <c r="X24" i="9"/>
  <c r="W24" i="9"/>
  <c r="V24" i="9"/>
  <c r="U24" i="9"/>
  <c r="T24" i="9"/>
  <c r="R24" i="9"/>
  <c r="Q24" i="9"/>
  <c r="P24" i="9"/>
  <c r="O24" i="9"/>
  <c r="N24" i="9"/>
  <c r="M24" i="9"/>
  <c r="K24" i="9"/>
  <c r="J24" i="9"/>
  <c r="I24" i="9"/>
  <c r="H24" i="9"/>
  <c r="G24" i="9"/>
  <c r="F24" i="9"/>
  <c r="BH23" i="9"/>
  <c r="BG23" i="9"/>
  <c r="BF23" i="9"/>
  <c r="BE23" i="9"/>
  <c r="BD23" i="9"/>
  <c r="BC23" i="9"/>
  <c r="BA23" i="9"/>
  <c r="AZ23" i="9"/>
  <c r="AY23" i="9"/>
  <c r="AX23" i="9"/>
  <c r="AW23" i="9"/>
  <c r="AV23" i="9"/>
  <c r="AT23" i="9"/>
  <c r="AS23" i="9"/>
  <c r="AR23" i="9"/>
  <c r="AQ23" i="9"/>
  <c r="AP23" i="9"/>
  <c r="AO23" i="9"/>
  <c r="AM23" i="9"/>
  <c r="AL23" i="9"/>
  <c r="AK23" i="9"/>
  <c r="AJ23" i="9"/>
  <c r="AI23" i="9"/>
  <c r="AH23" i="9"/>
  <c r="AF23" i="9"/>
  <c r="AE23" i="9"/>
  <c r="AD23" i="9"/>
  <c r="AC23" i="9"/>
  <c r="AB23" i="9"/>
  <c r="AA23" i="9"/>
  <c r="Y23" i="9"/>
  <c r="X23" i="9"/>
  <c r="W23" i="9"/>
  <c r="V23" i="9"/>
  <c r="U23" i="9"/>
  <c r="T23" i="9"/>
  <c r="R23" i="9"/>
  <c r="Q23" i="9"/>
  <c r="P23" i="9"/>
  <c r="O23" i="9"/>
  <c r="N23" i="9"/>
  <c r="M23" i="9"/>
  <c r="K23" i="9"/>
  <c r="J23" i="9"/>
  <c r="I23" i="9"/>
  <c r="H23" i="9"/>
  <c r="G23" i="9"/>
  <c r="F23" i="9"/>
  <c r="BH22" i="9"/>
  <c r="BG22" i="9"/>
  <c r="BF22" i="9"/>
  <c r="BE22" i="9"/>
  <c r="BD22" i="9"/>
  <c r="BC22" i="9"/>
  <c r="BA22" i="9"/>
  <c r="AZ22" i="9"/>
  <c r="AY22" i="9"/>
  <c r="AX22" i="9"/>
  <c r="AW22" i="9"/>
  <c r="AV22" i="9"/>
  <c r="AT22" i="9"/>
  <c r="AS22" i="9"/>
  <c r="AR22" i="9"/>
  <c r="AQ22" i="9"/>
  <c r="AP22" i="9"/>
  <c r="AO22" i="9"/>
  <c r="AM22" i="9"/>
  <c r="AL22" i="9"/>
  <c r="AK22" i="9"/>
  <c r="AJ22" i="9"/>
  <c r="AI22" i="9"/>
  <c r="AH22" i="9"/>
  <c r="AF22" i="9"/>
  <c r="AE22" i="9"/>
  <c r="AD22" i="9"/>
  <c r="AC22" i="9"/>
  <c r="AB22" i="9"/>
  <c r="AA22" i="9"/>
  <c r="Y22" i="9"/>
  <c r="X22" i="9"/>
  <c r="W22" i="9"/>
  <c r="V22" i="9"/>
  <c r="U22" i="9"/>
  <c r="T22" i="9"/>
  <c r="R22" i="9"/>
  <c r="Q22" i="9"/>
  <c r="P22" i="9"/>
  <c r="O22" i="9"/>
  <c r="N22" i="9"/>
  <c r="M22" i="9"/>
  <c r="K22" i="9"/>
  <c r="J22" i="9"/>
  <c r="I22" i="9"/>
  <c r="H22" i="9"/>
  <c r="G22" i="9"/>
  <c r="F22" i="9"/>
  <c r="BH21" i="9"/>
  <c r="BG21" i="9"/>
  <c r="BF21" i="9"/>
  <c r="BE21" i="9"/>
  <c r="BD21" i="9"/>
  <c r="BC21" i="9"/>
  <c r="BA21" i="9"/>
  <c r="AZ21" i="9"/>
  <c r="AY21" i="9"/>
  <c r="AX21" i="9"/>
  <c r="AW21" i="9"/>
  <c r="AV21" i="9"/>
  <c r="AT21" i="9"/>
  <c r="AS21" i="9"/>
  <c r="AR21" i="9"/>
  <c r="AQ21" i="9"/>
  <c r="AP21" i="9"/>
  <c r="AO21" i="9"/>
  <c r="AM21" i="9"/>
  <c r="AL21" i="9"/>
  <c r="AK21" i="9"/>
  <c r="AJ21" i="9"/>
  <c r="AI21" i="9"/>
  <c r="AH21" i="9"/>
  <c r="AF21" i="9"/>
  <c r="AE21" i="9"/>
  <c r="AD21" i="9"/>
  <c r="AC21" i="9"/>
  <c r="AB21" i="9"/>
  <c r="AA21" i="9"/>
  <c r="Y21" i="9"/>
  <c r="X21" i="9"/>
  <c r="W21" i="9"/>
  <c r="V21" i="9"/>
  <c r="U21" i="9"/>
  <c r="T21" i="9"/>
  <c r="R21" i="9"/>
  <c r="Q21" i="9"/>
  <c r="P21" i="9"/>
  <c r="O21" i="9"/>
  <c r="N21" i="9"/>
  <c r="M21" i="9"/>
  <c r="K21" i="9"/>
  <c r="J21" i="9"/>
  <c r="I21" i="9"/>
  <c r="H21" i="9"/>
  <c r="G21" i="9"/>
  <c r="F21" i="9"/>
  <c r="BH20" i="9"/>
  <c r="BG20" i="9"/>
  <c r="BF20" i="9"/>
  <c r="BE20" i="9"/>
  <c r="BD20" i="9"/>
  <c r="BC20" i="9"/>
  <c r="BA20" i="9"/>
  <c r="AZ20" i="9"/>
  <c r="AY20" i="9"/>
  <c r="AX20" i="9"/>
  <c r="AW20" i="9"/>
  <c r="AV20" i="9"/>
  <c r="AT20" i="9"/>
  <c r="AS20" i="9"/>
  <c r="AR20" i="9"/>
  <c r="AQ20" i="9"/>
  <c r="AP20" i="9"/>
  <c r="AO20" i="9"/>
  <c r="AM20" i="9"/>
  <c r="AL20" i="9"/>
  <c r="AK20" i="9"/>
  <c r="AJ20" i="9"/>
  <c r="AI20" i="9"/>
  <c r="AH20" i="9"/>
  <c r="AF20" i="9"/>
  <c r="AE20" i="9"/>
  <c r="AD20" i="9"/>
  <c r="AC20" i="9"/>
  <c r="AB20" i="9"/>
  <c r="AA20" i="9"/>
  <c r="Y20" i="9"/>
  <c r="X20" i="9"/>
  <c r="W20" i="9"/>
  <c r="V20" i="9"/>
  <c r="U20" i="9"/>
  <c r="T20" i="9"/>
  <c r="R20" i="9"/>
  <c r="Q20" i="9"/>
  <c r="P20" i="9"/>
  <c r="O20" i="9"/>
  <c r="N20" i="9"/>
  <c r="M20" i="9"/>
  <c r="K20" i="9"/>
  <c r="J20" i="9"/>
  <c r="I20" i="9"/>
  <c r="H20" i="9"/>
  <c r="G20" i="9"/>
  <c r="F20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T19" i="9"/>
  <c r="AS19" i="9"/>
  <c r="AR19" i="9"/>
  <c r="AQ19" i="9"/>
  <c r="AP19" i="9"/>
  <c r="AO19" i="9"/>
  <c r="AM19" i="9"/>
  <c r="AL19" i="9"/>
  <c r="AK19" i="9"/>
  <c r="AJ19" i="9"/>
  <c r="AI19" i="9"/>
  <c r="AH19" i="9"/>
  <c r="AF19" i="9"/>
  <c r="AE19" i="9"/>
  <c r="AD19" i="9"/>
  <c r="AC19" i="9"/>
  <c r="AB19" i="9"/>
  <c r="AA19" i="9"/>
  <c r="Y19" i="9"/>
  <c r="X19" i="9"/>
  <c r="W19" i="9"/>
  <c r="V19" i="9"/>
  <c r="U19" i="9"/>
  <c r="T19" i="9"/>
  <c r="R19" i="9"/>
  <c r="Q19" i="9"/>
  <c r="P19" i="9"/>
  <c r="O19" i="9"/>
  <c r="N19" i="9"/>
  <c r="M19" i="9"/>
  <c r="K19" i="9"/>
  <c r="J19" i="9"/>
  <c r="I19" i="9"/>
  <c r="H19" i="9"/>
  <c r="G19" i="9"/>
  <c r="F19" i="9"/>
  <c r="BH18" i="9"/>
  <c r="BG18" i="9"/>
  <c r="BF18" i="9"/>
  <c r="BE18" i="9"/>
  <c r="BD18" i="9"/>
  <c r="BC18" i="9"/>
  <c r="BA18" i="9"/>
  <c r="AZ18" i="9"/>
  <c r="AY18" i="9"/>
  <c r="AX18" i="9"/>
  <c r="AW18" i="9"/>
  <c r="AV18" i="9"/>
  <c r="AT18" i="9"/>
  <c r="AS18" i="9"/>
  <c r="AR18" i="9"/>
  <c r="AQ18" i="9"/>
  <c r="AP18" i="9"/>
  <c r="AO18" i="9"/>
  <c r="AM18" i="9"/>
  <c r="AL18" i="9"/>
  <c r="AK18" i="9"/>
  <c r="AJ18" i="9"/>
  <c r="AI18" i="9"/>
  <c r="AH18" i="9"/>
  <c r="AF18" i="9"/>
  <c r="AE18" i="9"/>
  <c r="AD18" i="9"/>
  <c r="AC18" i="9"/>
  <c r="AB18" i="9"/>
  <c r="AA18" i="9"/>
  <c r="Y18" i="9"/>
  <c r="X18" i="9"/>
  <c r="W18" i="9"/>
  <c r="V18" i="9"/>
  <c r="U18" i="9"/>
  <c r="T18" i="9"/>
  <c r="R18" i="9"/>
  <c r="Q18" i="9"/>
  <c r="P18" i="9"/>
  <c r="O18" i="9"/>
  <c r="N18" i="9"/>
  <c r="M18" i="9"/>
  <c r="K18" i="9"/>
  <c r="J18" i="9"/>
  <c r="I18" i="9"/>
  <c r="H18" i="9"/>
  <c r="G18" i="9"/>
  <c r="F18" i="9"/>
  <c r="BH17" i="9"/>
  <c r="BG17" i="9"/>
  <c r="BF17" i="9"/>
  <c r="BE17" i="9"/>
  <c r="BD17" i="9"/>
  <c r="BC17" i="9"/>
  <c r="BA17" i="9"/>
  <c r="AZ17" i="9"/>
  <c r="AY17" i="9"/>
  <c r="AX17" i="9"/>
  <c r="AW17" i="9"/>
  <c r="AV17" i="9"/>
  <c r="AT17" i="9"/>
  <c r="AS17" i="9"/>
  <c r="AR17" i="9"/>
  <c r="AQ17" i="9"/>
  <c r="AP17" i="9"/>
  <c r="AO17" i="9"/>
  <c r="AM17" i="9"/>
  <c r="AL17" i="9"/>
  <c r="AK17" i="9"/>
  <c r="AJ17" i="9"/>
  <c r="AI17" i="9"/>
  <c r="AH17" i="9"/>
  <c r="AF17" i="9"/>
  <c r="AE17" i="9"/>
  <c r="AD17" i="9"/>
  <c r="AC17" i="9"/>
  <c r="AB17" i="9"/>
  <c r="AA17" i="9"/>
  <c r="Y17" i="9"/>
  <c r="X17" i="9"/>
  <c r="W17" i="9"/>
  <c r="V17" i="9"/>
  <c r="U17" i="9"/>
  <c r="T17" i="9"/>
  <c r="R17" i="9"/>
  <c r="Q17" i="9"/>
  <c r="P17" i="9"/>
  <c r="O17" i="9"/>
  <c r="N17" i="9"/>
  <c r="M17" i="9"/>
  <c r="K17" i="9"/>
  <c r="J17" i="9"/>
  <c r="I17" i="9"/>
  <c r="H17" i="9"/>
  <c r="G17" i="9"/>
  <c r="F17" i="9"/>
  <c r="BH16" i="9"/>
  <c r="BG16" i="9"/>
  <c r="BF16" i="9"/>
  <c r="BE16" i="9"/>
  <c r="BD16" i="9"/>
  <c r="BC16" i="9"/>
  <c r="BA16" i="9"/>
  <c r="AZ16" i="9"/>
  <c r="AY16" i="9"/>
  <c r="AX16" i="9"/>
  <c r="AW16" i="9"/>
  <c r="AV16" i="9"/>
  <c r="AT16" i="9"/>
  <c r="AS16" i="9"/>
  <c r="AR16" i="9"/>
  <c r="AQ16" i="9"/>
  <c r="AP16" i="9"/>
  <c r="AO16" i="9"/>
  <c r="AM16" i="9"/>
  <c r="AL16" i="9"/>
  <c r="AK16" i="9"/>
  <c r="AJ16" i="9"/>
  <c r="AI16" i="9"/>
  <c r="AH16" i="9"/>
  <c r="AF16" i="9"/>
  <c r="AE16" i="9"/>
  <c r="AD16" i="9"/>
  <c r="AC16" i="9"/>
  <c r="AB16" i="9"/>
  <c r="AA16" i="9"/>
  <c r="Y16" i="9"/>
  <c r="X16" i="9"/>
  <c r="W16" i="9"/>
  <c r="V16" i="9"/>
  <c r="U16" i="9"/>
  <c r="T16" i="9"/>
  <c r="R16" i="9"/>
  <c r="Q16" i="9"/>
  <c r="P16" i="9"/>
  <c r="O16" i="9"/>
  <c r="N16" i="9"/>
  <c r="M16" i="9"/>
  <c r="K16" i="9"/>
  <c r="J16" i="9"/>
  <c r="I16" i="9"/>
  <c r="H16" i="9"/>
  <c r="G16" i="9"/>
  <c r="F16" i="9"/>
  <c r="BH15" i="9"/>
  <c r="BG15" i="9"/>
  <c r="BF15" i="9"/>
  <c r="BE15" i="9"/>
  <c r="BD15" i="9"/>
  <c r="BC15" i="9"/>
  <c r="BA15" i="9"/>
  <c r="AZ15" i="9"/>
  <c r="AY15" i="9"/>
  <c r="AX15" i="9"/>
  <c r="AW15" i="9"/>
  <c r="AV15" i="9"/>
  <c r="AT15" i="9"/>
  <c r="AS15" i="9"/>
  <c r="AR15" i="9"/>
  <c r="AQ15" i="9"/>
  <c r="AP15" i="9"/>
  <c r="AO15" i="9"/>
  <c r="AM15" i="9"/>
  <c r="AL15" i="9"/>
  <c r="AK15" i="9"/>
  <c r="AJ15" i="9"/>
  <c r="AI15" i="9"/>
  <c r="AH15" i="9"/>
  <c r="AF15" i="9"/>
  <c r="AE15" i="9"/>
  <c r="AD15" i="9"/>
  <c r="AC15" i="9"/>
  <c r="AB15" i="9"/>
  <c r="AA15" i="9"/>
  <c r="Y15" i="9"/>
  <c r="X15" i="9"/>
  <c r="W15" i="9"/>
  <c r="V15" i="9"/>
  <c r="U15" i="9"/>
  <c r="T15" i="9"/>
  <c r="R15" i="9"/>
  <c r="Q15" i="9"/>
  <c r="P15" i="9"/>
  <c r="O15" i="9"/>
  <c r="N15" i="9"/>
  <c r="M15" i="9"/>
  <c r="K15" i="9"/>
  <c r="J15" i="9"/>
  <c r="I15" i="9"/>
  <c r="H15" i="9"/>
  <c r="G15" i="9"/>
  <c r="F15" i="9"/>
  <c r="BH14" i="9"/>
  <c r="BG14" i="9"/>
  <c r="BF14" i="9"/>
  <c r="BE14" i="9"/>
  <c r="BD14" i="9"/>
  <c r="BC14" i="9"/>
  <c r="BA14" i="9"/>
  <c r="AZ14" i="9"/>
  <c r="AY14" i="9"/>
  <c r="AX14" i="9"/>
  <c r="AW14" i="9"/>
  <c r="AV14" i="9"/>
  <c r="AT14" i="9"/>
  <c r="AS14" i="9"/>
  <c r="AR14" i="9"/>
  <c r="AQ14" i="9"/>
  <c r="AP14" i="9"/>
  <c r="AO14" i="9"/>
  <c r="AM14" i="9"/>
  <c r="AL14" i="9"/>
  <c r="AK14" i="9"/>
  <c r="AJ14" i="9"/>
  <c r="AI14" i="9"/>
  <c r="AH14" i="9"/>
  <c r="AF14" i="9"/>
  <c r="AE14" i="9"/>
  <c r="AD14" i="9"/>
  <c r="AC14" i="9"/>
  <c r="AB14" i="9"/>
  <c r="AA14" i="9"/>
  <c r="Y14" i="9"/>
  <c r="X14" i="9"/>
  <c r="W14" i="9"/>
  <c r="V14" i="9"/>
  <c r="U14" i="9"/>
  <c r="T14" i="9"/>
  <c r="R14" i="9"/>
  <c r="Q14" i="9"/>
  <c r="P14" i="9"/>
  <c r="O14" i="9"/>
  <c r="N14" i="9"/>
  <c r="M14" i="9"/>
  <c r="K14" i="9"/>
  <c r="J14" i="9"/>
  <c r="I14" i="9"/>
  <c r="H14" i="9"/>
  <c r="G14" i="9"/>
  <c r="F14" i="9"/>
  <c r="BH13" i="9"/>
  <c r="BG13" i="9"/>
  <c r="BF13" i="9"/>
  <c r="BE13" i="9"/>
  <c r="BD13" i="9"/>
  <c r="BC13" i="9"/>
  <c r="BA13" i="9"/>
  <c r="AZ13" i="9"/>
  <c r="AY13" i="9"/>
  <c r="AX13" i="9"/>
  <c r="AW13" i="9"/>
  <c r="AV13" i="9"/>
  <c r="AT13" i="9"/>
  <c r="AS13" i="9"/>
  <c r="AR13" i="9"/>
  <c r="AQ13" i="9"/>
  <c r="AP13" i="9"/>
  <c r="AO13" i="9"/>
  <c r="AM13" i="9"/>
  <c r="AL13" i="9"/>
  <c r="AK13" i="9"/>
  <c r="AJ13" i="9"/>
  <c r="AI13" i="9"/>
  <c r="AH13" i="9"/>
  <c r="AF13" i="9"/>
  <c r="AE13" i="9"/>
  <c r="AD13" i="9"/>
  <c r="AC13" i="9"/>
  <c r="AB13" i="9"/>
  <c r="AA13" i="9"/>
  <c r="Y13" i="9"/>
  <c r="X13" i="9"/>
  <c r="W13" i="9"/>
  <c r="V13" i="9"/>
  <c r="U13" i="9"/>
  <c r="T13" i="9"/>
  <c r="R13" i="9"/>
  <c r="Q13" i="9"/>
  <c r="P13" i="9"/>
  <c r="O13" i="9"/>
  <c r="N13" i="9"/>
  <c r="M13" i="9"/>
  <c r="K13" i="9"/>
  <c r="J13" i="9"/>
  <c r="I13" i="9"/>
  <c r="H13" i="9"/>
  <c r="G13" i="9"/>
  <c r="F13" i="9"/>
  <c r="BH12" i="9"/>
  <c r="BG12" i="9"/>
  <c r="BF12" i="9"/>
  <c r="BE12" i="9"/>
  <c r="BD12" i="9"/>
  <c r="BC12" i="9"/>
  <c r="BA12" i="9"/>
  <c r="AZ12" i="9"/>
  <c r="AY12" i="9"/>
  <c r="AX12" i="9"/>
  <c r="AW12" i="9"/>
  <c r="AV12" i="9"/>
  <c r="AT12" i="9"/>
  <c r="AS12" i="9"/>
  <c r="AR12" i="9"/>
  <c r="AQ12" i="9"/>
  <c r="AP12" i="9"/>
  <c r="AO12" i="9"/>
  <c r="AM12" i="9"/>
  <c r="AL12" i="9"/>
  <c r="AK12" i="9"/>
  <c r="AJ12" i="9"/>
  <c r="AI12" i="9"/>
  <c r="AH12" i="9"/>
  <c r="AF12" i="9"/>
  <c r="AE12" i="9"/>
  <c r="AD12" i="9"/>
  <c r="AC12" i="9"/>
  <c r="AB12" i="9"/>
  <c r="AA12" i="9"/>
  <c r="Y12" i="9"/>
  <c r="X12" i="9"/>
  <c r="W12" i="9"/>
  <c r="V12" i="9"/>
  <c r="U12" i="9"/>
  <c r="T12" i="9"/>
  <c r="R12" i="9"/>
  <c r="Q12" i="9"/>
  <c r="P12" i="9"/>
  <c r="O12" i="9"/>
  <c r="N12" i="9"/>
  <c r="M12" i="9"/>
  <c r="K12" i="9"/>
  <c r="J12" i="9"/>
  <c r="I12" i="9"/>
  <c r="H12" i="9"/>
  <c r="G12" i="9"/>
  <c r="F12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T11" i="9"/>
  <c r="AS11" i="9"/>
  <c r="AR11" i="9"/>
  <c r="AQ11" i="9"/>
  <c r="AP11" i="9"/>
  <c r="AO11" i="9"/>
  <c r="AM11" i="9"/>
  <c r="AL11" i="9"/>
  <c r="AK11" i="9"/>
  <c r="AJ11" i="9"/>
  <c r="AI11" i="9"/>
  <c r="AH11" i="9"/>
  <c r="AF11" i="9"/>
  <c r="AE11" i="9"/>
  <c r="AD11" i="9"/>
  <c r="AC11" i="9"/>
  <c r="AB11" i="9"/>
  <c r="AA11" i="9"/>
  <c r="Y11" i="9"/>
  <c r="X11" i="9"/>
  <c r="W11" i="9"/>
  <c r="V11" i="9"/>
  <c r="U11" i="9"/>
  <c r="T11" i="9"/>
  <c r="R11" i="9"/>
  <c r="Q11" i="9"/>
  <c r="P11" i="9"/>
  <c r="O11" i="9"/>
  <c r="N11" i="9"/>
  <c r="M11" i="9"/>
  <c r="K11" i="9"/>
  <c r="J11" i="9"/>
  <c r="I11" i="9"/>
  <c r="H11" i="9"/>
  <c r="G11" i="9"/>
  <c r="F11" i="9"/>
  <c r="BH10" i="9"/>
  <c r="BG10" i="9"/>
  <c r="BF10" i="9"/>
  <c r="BE10" i="9"/>
  <c r="BD10" i="9"/>
  <c r="BC10" i="9"/>
  <c r="BA10" i="9"/>
  <c r="AZ10" i="9"/>
  <c r="AY10" i="9"/>
  <c r="AX10" i="9"/>
  <c r="AW10" i="9"/>
  <c r="AV10" i="9"/>
  <c r="AT10" i="9"/>
  <c r="AS10" i="9"/>
  <c r="AR10" i="9"/>
  <c r="AQ10" i="9"/>
  <c r="AP10" i="9"/>
  <c r="AO10" i="9"/>
  <c r="AM10" i="9"/>
  <c r="AL10" i="9"/>
  <c r="AK10" i="9"/>
  <c r="AJ10" i="9"/>
  <c r="AI10" i="9"/>
  <c r="AH10" i="9"/>
  <c r="AF10" i="9"/>
  <c r="AE10" i="9"/>
  <c r="AD10" i="9"/>
  <c r="AC10" i="9"/>
  <c r="AB10" i="9"/>
  <c r="AA10" i="9"/>
  <c r="Y10" i="9"/>
  <c r="X10" i="9"/>
  <c r="W10" i="9"/>
  <c r="V10" i="9"/>
  <c r="U10" i="9"/>
  <c r="T10" i="9"/>
  <c r="R10" i="9"/>
  <c r="Q10" i="9"/>
  <c r="P10" i="9"/>
  <c r="O10" i="9"/>
  <c r="N10" i="9"/>
  <c r="M10" i="9"/>
  <c r="K10" i="9"/>
  <c r="J10" i="9"/>
  <c r="I10" i="9"/>
  <c r="H10" i="9"/>
  <c r="G10" i="9"/>
  <c r="F10" i="9"/>
  <c r="BA89" i="10"/>
  <c r="AZ89" i="10"/>
  <c r="AY89" i="10"/>
  <c r="AX89" i="10"/>
  <c r="AW89" i="10"/>
  <c r="AV89" i="10"/>
  <c r="AT89" i="10"/>
  <c r="AS89" i="10"/>
  <c r="AR89" i="10"/>
  <c r="AQ89" i="10"/>
  <c r="AP89" i="10"/>
  <c r="AO89" i="10"/>
  <c r="AM89" i="10"/>
  <c r="AL89" i="10"/>
  <c r="AK89" i="10"/>
  <c r="AJ89" i="10"/>
  <c r="AI89" i="10"/>
  <c r="AH89" i="10"/>
  <c r="AF89" i="10"/>
  <c r="AE89" i="10"/>
  <c r="AD89" i="10"/>
  <c r="AC89" i="10"/>
  <c r="AB89" i="10"/>
  <c r="AA89" i="10"/>
  <c r="Y89" i="10"/>
  <c r="X89" i="10"/>
  <c r="W89" i="10"/>
  <c r="V89" i="10"/>
  <c r="U89" i="10"/>
  <c r="T89" i="10"/>
  <c r="R89" i="10"/>
  <c r="Q89" i="10"/>
  <c r="P89" i="10"/>
  <c r="O89" i="10"/>
  <c r="N89" i="10"/>
  <c r="M89" i="10"/>
  <c r="K89" i="10"/>
  <c r="J89" i="10"/>
  <c r="I89" i="10"/>
  <c r="H89" i="10"/>
  <c r="G89" i="10"/>
  <c r="F89" i="10"/>
  <c r="BA88" i="10"/>
  <c r="AZ88" i="10"/>
  <c r="AY88" i="10"/>
  <c r="AX88" i="10"/>
  <c r="AW88" i="10"/>
  <c r="AV88" i="10"/>
  <c r="AT88" i="10"/>
  <c r="AS88" i="10"/>
  <c r="AR88" i="10"/>
  <c r="AQ88" i="10"/>
  <c r="AP88" i="10"/>
  <c r="AO88" i="10"/>
  <c r="AM88" i="10"/>
  <c r="AL88" i="10"/>
  <c r="AK88" i="10"/>
  <c r="AJ88" i="10"/>
  <c r="AI88" i="10"/>
  <c r="AH88" i="10"/>
  <c r="AF88" i="10"/>
  <c r="AE88" i="10"/>
  <c r="AD88" i="10"/>
  <c r="AC88" i="10"/>
  <c r="AB88" i="10"/>
  <c r="AA88" i="10"/>
  <c r="Y88" i="10"/>
  <c r="X88" i="10"/>
  <c r="W88" i="10"/>
  <c r="V88" i="10"/>
  <c r="U88" i="10"/>
  <c r="T88" i="10"/>
  <c r="R88" i="10"/>
  <c r="Q88" i="10"/>
  <c r="P88" i="10"/>
  <c r="O88" i="10"/>
  <c r="N88" i="10"/>
  <c r="M88" i="10"/>
  <c r="K88" i="10"/>
  <c r="J88" i="10"/>
  <c r="I88" i="10"/>
  <c r="H88" i="10"/>
  <c r="G88" i="10"/>
  <c r="F88" i="10"/>
  <c r="BA87" i="10"/>
  <c r="AZ87" i="10"/>
  <c r="AY87" i="10"/>
  <c r="AX87" i="10"/>
  <c r="AW87" i="10"/>
  <c r="AV87" i="10"/>
  <c r="AT87" i="10"/>
  <c r="AS87" i="10"/>
  <c r="AR87" i="10"/>
  <c r="AQ87" i="10"/>
  <c r="AP87" i="10"/>
  <c r="AO87" i="10"/>
  <c r="AM87" i="10"/>
  <c r="AL87" i="10"/>
  <c r="AK87" i="10"/>
  <c r="AJ87" i="10"/>
  <c r="AI87" i="10"/>
  <c r="AH87" i="10"/>
  <c r="AF87" i="10"/>
  <c r="AE87" i="10"/>
  <c r="AD87" i="10"/>
  <c r="AC87" i="10"/>
  <c r="AB87" i="10"/>
  <c r="AA87" i="10"/>
  <c r="Y87" i="10"/>
  <c r="X87" i="10"/>
  <c r="W87" i="10"/>
  <c r="V87" i="10"/>
  <c r="U87" i="10"/>
  <c r="T87" i="10"/>
  <c r="R87" i="10"/>
  <c r="Q87" i="10"/>
  <c r="P87" i="10"/>
  <c r="O87" i="10"/>
  <c r="N87" i="10"/>
  <c r="M87" i="10"/>
  <c r="K87" i="10"/>
  <c r="J87" i="10"/>
  <c r="I87" i="10"/>
  <c r="H87" i="10"/>
  <c r="G87" i="10"/>
  <c r="F87" i="10"/>
  <c r="BA86" i="10"/>
  <c r="AZ86" i="10"/>
  <c r="AY86" i="10"/>
  <c r="AX86" i="10"/>
  <c r="AW86" i="10"/>
  <c r="AV86" i="10"/>
  <c r="AT86" i="10"/>
  <c r="AS86" i="10"/>
  <c r="AR86" i="10"/>
  <c r="AQ86" i="10"/>
  <c r="AP86" i="10"/>
  <c r="AO86" i="10"/>
  <c r="AM86" i="10"/>
  <c r="AL86" i="10"/>
  <c r="AK86" i="10"/>
  <c r="AJ86" i="10"/>
  <c r="AI86" i="10"/>
  <c r="AH86" i="10"/>
  <c r="AF86" i="10"/>
  <c r="AE86" i="10"/>
  <c r="AD86" i="10"/>
  <c r="AC86" i="10"/>
  <c r="AB86" i="10"/>
  <c r="AA86" i="10"/>
  <c r="Y86" i="10"/>
  <c r="X86" i="10"/>
  <c r="W86" i="10"/>
  <c r="V86" i="10"/>
  <c r="U86" i="10"/>
  <c r="T86" i="10"/>
  <c r="R86" i="10"/>
  <c r="Q86" i="10"/>
  <c r="P86" i="10"/>
  <c r="O86" i="10"/>
  <c r="N86" i="10"/>
  <c r="M86" i="10"/>
  <c r="K86" i="10"/>
  <c r="J86" i="10"/>
  <c r="I86" i="10"/>
  <c r="H86" i="10"/>
  <c r="G86" i="10"/>
  <c r="F86" i="10"/>
  <c r="BA85" i="10"/>
  <c r="AZ85" i="10"/>
  <c r="AY85" i="10"/>
  <c r="AX85" i="10"/>
  <c r="AW85" i="10"/>
  <c r="AV85" i="10"/>
  <c r="AT85" i="10"/>
  <c r="AS85" i="10"/>
  <c r="AR85" i="10"/>
  <c r="AQ85" i="10"/>
  <c r="AP85" i="10"/>
  <c r="AO85" i="10"/>
  <c r="AM85" i="10"/>
  <c r="AL85" i="10"/>
  <c r="AK85" i="10"/>
  <c r="AJ85" i="10"/>
  <c r="AI85" i="10"/>
  <c r="AH85" i="10"/>
  <c r="AF85" i="10"/>
  <c r="AE85" i="10"/>
  <c r="AD85" i="10"/>
  <c r="AC85" i="10"/>
  <c r="AB85" i="10"/>
  <c r="AA85" i="10"/>
  <c r="Y85" i="10"/>
  <c r="X85" i="10"/>
  <c r="W85" i="10"/>
  <c r="V85" i="10"/>
  <c r="U85" i="10"/>
  <c r="T85" i="10"/>
  <c r="R85" i="10"/>
  <c r="Q85" i="10"/>
  <c r="P85" i="10"/>
  <c r="O85" i="10"/>
  <c r="N85" i="10"/>
  <c r="M85" i="10"/>
  <c r="K85" i="10"/>
  <c r="J85" i="10"/>
  <c r="I85" i="10"/>
  <c r="H85" i="10"/>
  <c r="G85" i="10"/>
  <c r="F85" i="10"/>
  <c r="BA84" i="10"/>
  <c r="AZ84" i="10"/>
  <c r="AY84" i="10"/>
  <c r="AX84" i="10"/>
  <c r="AW84" i="10"/>
  <c r="AV84" i="10"/>
  <c r="AT84" i="10"/>
  <c r="AS84" i="10"/>
  <c r="AR84" i="10"/>
  <c r="AQ84" i="10"/>
  <c r="AP84" i="10"/>
  <c r="AO84" i="10"/>
  <c r="AM84" i="10"/>
  <c r="AL84" i="10"/>
  <c r="AK84" i="10"/>
  <c r="AJ84" i="10"/>
  <c r="AI84" i="10"/>
  <c r="AH84" i="10"/>
  <c r="AF84" i="10"/>
  <c r="AE84" i="10"/>
  <c r="AD84" i="10"/>
  <c r="AC84" i="10"/>
  <c r="AB84" i="10"/>
  <c r="AA84" i="10"/>
  <c r="Y84" i="10"/>
  <c r="X84" i="10"/>
  <c r="W84" i="10"/>
  <c r="V84" i="10"/>
  <c r="U84" i="10"/>
  <c r="T84" i="10"/>
  <c r="R84" i="10"/>
  <c r="Q84" i="10"/>
  <c r="P84" i="10"/>
  <c r="O84" i="10"/>
  <c r="N84" i="10"/>
  <c r="M84" i="10"/>
  <c r="K84" i="10"/>
  <c r="J84" i="10"/>
  <c r="I84" i="10"/>
  <c r="H84" i="10"/>
  <c r="G84" i="10"/>
  <c r="F84" i="10"/>
  <c r="BA83" i="10"/>
  <c r="AZ83" i="10"/>
  <c r="AY83" i="10"/>
  <c r="AX83" i="10"/>
  <c r="AW83" i="10"/>
  <c r="AV83" i="10"/>
  <c r="AT83" i="10"/>
  <c r="AS83" i="10"/>
  <c r="AR83" i="10"/>
  <c r="AQ83" i="10"/>
  <c r="AP83" i="10"/>
  <c r="AO83" i="10"/>
  <c r="AM83" i="10"/>
  <c r="AL83" i="10"/>
  <c r="AK83" i="10"/>
  <c r="AJ83" i="10"/>
  <c r="AI83" i="10"/>
  <c r="AH83" i="10"/>
  <c r="AF83" i="10"/>
  <c r="AE83" i="10"/>
  <c r="AD83" i="10"/>
  <c r="AC83" i="10"/>
  <c r="AB83" i="10"/>
  <c r="AA83" i="10"/>
  <c r="Y83" i="10"/>
  <c r="X83" i="10"/>
  <c r="W83" i="10"/>
  <c r="V83" i="10"/>
  <c r="U83" i="10"/>
  <c r="T83" i="10"/>
  <c r="R83" i="10"/>
  <c r="Q83" i="10"/>
  <c r="P83" i="10"/>
  <c r="O83" i="10"/>
  <c r="N83" i="10"/>
  <c r="M83" i="10"/>
  <c r="K83" i="10"/>
  <c r="J83" i="10"/>
  <c r="I83" i="10"/>
  <c r="H83" i="10"/>
  <c r="G83" i="10"/>
  <c r="F83" i="10"/>
  <c r="BA82" i="10"/>
  <c r="AZ82" i="10"/>
  <c r="AY82" i="10"/>
  <c r="AX82" i="10"/>
  <c r="AW82" i="10"/>
  <c r="AV82" i="10"/>
  <c r="AT82" i="10"/>
  <c r="AS82" i="10"/>
  <c r="AR82" i="10"/>
  <c r="AQ82" i="10"/>
  <c r="AP82" i="10"/>
  <c r="AO82" i="10"/>
  <c r="AM82" i="10"/>
  <c r="AL82" i="10"/>
  <c r="AK82" i="10"/>
  <c r="AJ82" i="10"/>
  <c r="AI82" i="10"/>
  <c r="AH82" i="10"/>
  <c r="AF82" i="10"/>
  <c r="AE82" i="10"/>
  <c r="AD82" i="10"/>
  <c r="AC82" i="10"/>
  <c r="AB82" i="10"/>
  <c r="AA82" i="10"/>
  <c r="Y82" i="10"/>
  <c r="X82" i="10"/>
  <c r="W82" i="10"/>
  <c r="V82" i="10"/>
  <c r="U82" i="10"/>
  <c r="T82" i="10"/>
  <c r="R82" i="10"/>
  <c r="Q82" i="10"/>
  <c r="P82" i="10"/>
  <c r="O82" i="10"/>
  <c r="N82" i="10"/>
  <c r="M82" i="10"/>
  <c r="K82" i="10"/>
  <c r="J82" i="10"/>
  <c r="I82" i="10"/>
  <c r="H82" i="10"/>
  <c r="G82" i="10"/>
  <c r="F82" i="10"/>
  <c r="BA81" i="10"/>
  <c r="AZ81" i="10"/>
  <c r="AY81" i="10"/>
  <c r="AX81" i="10"/>
  <c r="AW81" i="10"/>
  <c r="AV81" i="10"/>
  <c r="AT81" i="10"/>
  <c r="AS81" i="10"/>
  <c r="AR81" i="10"/>
  <c r="AQ81" i="10"/>
  <c r="AP81" i="10"/>
  <c r="AO81" i="10"/>
  <c r="AM81" i="10"/>
  <c r="AL81" i="10"/>
  <c r="AK81" i="10"/>
  <c r="AJ81" i="10"/>
  <c r="AI81" i="10"/>
  <c r="AH81" i="10"/>
  <c r="AF81" i="10"/>
  <c r="AE81" i="10"/>
  <c r="AD81" i="10"/>
  <c r="AC81" i="10"/>
  <c r="AB81" i="10"/>
  <c r="AA81" i="10"/>
  <c r="Y81" i="10"/>
  <c r="X81" i="10"/>
  <c r="W81" i="10"/>
  <c r="V81" i="10"/>
  <c r="U81" i="10"/>
  <c r="T81" i="10"/>
  <c r="R81" i="10"/>
  <c r="Q81" i="10"/>
  <c r="P81" i="10"/>
  <c r="O81" i="10"/>
  <c r="N81" i="10"/>
  <c r="M81" i="10"/>
  <c r="K81" i="10"/>
  <c r="J81" i="10"/>
  <c r="I81" i="10"/>
  <c r="H81" i="10"/>
  <c r="G81" i="10"/>
  <c r="F81" i="10"/>
  <c r="BA80" i="10"/>
  <c r="AZ80" i="10"/>
  <c r="AY80" i="10"/>
  <c r="AX80" i="10"/>
  <c r="AW80" i="10"/>
  <c r="AV80" i="10"/>
  <c r="AT80" i="10"/>
  <c r="AS80" i="10"/>
  <c r="AR80" i="10"/>
  <c r="AQ80" i="10"/>
  <c r="AP80" i="10"/>
  <c r="AO80" i="10"/>
  <c r="AM80" i="10"/>
  <c r="AL80" i="10"/>
  <c r="AK80" i="10"/>
  <c r="AJ80" i="10"/>
  <c r="AI80" i="10"/>
  <c r="AH80" i="10"/>
  <c r="AF80" i="10"/>
  <c r="AE80" i="10"/>
  <c r="AD80" i="10"/>
  <c r="AC80" i="10"/>
  <c r="AB80" i="10"/>
  <c r="AA80" i="10"/>
  <c r="Y80" i="10"/>
  <c r="X80" i="10"/>
  <c r="W80" i="10"/>
  <c r="V80" i="10"/>
  <c r="U80" i="10"/>
  <c r="T80" i="10"/>
  <c r="R80" i="10"/>
  <c r="Q80" i="10"/>
  <c r="P80" i="10"/>
  <c r="O80" i="10"/>
  <c r="N80" i="10"/>
  <c r="M80" i="10"/>
  <c r="K80" i="10"/>
  <c r="J80" i="10"/>
  <c r="I80" i="10"/>
  <c r="H80" i="10"/>
  <c r="G80" i="10"/>
  <c r="F80" i="10"/>
  <c r="BA79" i="10"/>
  <c r="AZ79" i="10"/>
  <c r="AY79" i="10"/>
  <c r="AX79" i="10"/>
  <c r="AW79" i="10"/>
  <c r="AV79" i="10"/>
  <c r="AT79" i="10"/>
  <c r="AS79" i="10"/>
  <c r="AR79" i="10"/>
  <c r="AQ79" i="10"/>
  <c r="AP79" i="10"/>
  <c r="AO79" i="10"/>
  <c r="AM79" i="10"/>
  <c r="AL79" i="10"/>
  <c r="AK79" i="10"/>
  <c r="AJ79" i="10"/>
  <c r="AI79" i="10"/>
  <c r="AH79" i="10"/>
  <c r="AF79" i="10"/>
  <c r="AE79" i="10"/>
  <c r="AD79" i="10"/>
  <c r="AC79" i="10"/>
  <c r="AB79" i="10"/>
  <c r="AA79" i="10"/>
  <c r="Y79" i="10"/>
  <c r="X79" i="10"/>
  <c r="W79" i="10"/>
  <c r="V79" i="10"/>
  <c r="U79" i="10"/>
  <c r="T79" i="10"/>
  <c r="R79" i="10"/>
  <c r="Q79" i="10"/>
  <c r="P79" i="10"/>
  <c r="O79" i="10"/>
  <c r="N79" i="10"/>
  <c r="M79" i="10"/>
  <c r="K79" i="10"/>
  <c r="J79" i="10"/>
  <c r="I79" i="10"/>
  <c r="H79" i="10"/>
  <c r="G79" i="10"/>
  <c r="F79" i="10"/>
  <c r="BA78" i="10"/>
  <c r="AZ78" i="10"/>
  <c r="AY78" i="10"/>
  <c r="AX78" i="10"/>
  <c r="AW78" i="10"/>
  <c r="AV78" i="10"/>
  <c r="AT78" i="10"/>
  <c r="AS78" i="10"/>
  <c r="AR78" i="10"/>
  <c r="AQ78" i="10"/>
  <c r="AP78" i="10"/>
  <c r="AO78" i="10"/>
  <c r="AM78" i="10"/>
  <c r="AL78" i="10"/>
  <c r="AK78" i="10"/>
  <c r="AJ78" i="10"/>
  <c r="AI78" i="10"/>
  <c r="AH78" i="10"/>
  <c r="AF78" i="10"/>
  <c r="AE78" i="10"/>
  <c r="AD78" i="10"/>
  <c r="AC78" i="10"/>
  <c r="AB78" i="10"/>
  <c r="AA78" i="10"/>
  <c r="Y78" i="10"/>
  <c r="X78" i="10"/>
  <c r="W78" i="10"/>
  <c r="V78" i="10"/>
  <c r="U78" i="10"/>
  <c r="T78" i="10"/>
  <c r="R78" i="10"/>
  <c r="Q78" i="10"/>
  <c r="P78" i="10"/>
  <c r="O78" i="10"/>
  <c r="N78" i="10"/>
  <c r="M78" i="10"/>
  <c r="K78" i="10"/>
  <c r="J78" i="10"/>
  <c r="I78" i="10"/>
  <c r="H78" i="10"/>
  <c r="G78" i="10"/>
  <c r="F78" i="10"/>
  <c r="BA77" i="10"/>
  <c r="AZ77" i="10"/>
  <c r="AY77" i="10"/>
  <c r="AX77" i="10"/>
  <c r="AW77" i="10"/>
  <c r="AV77" i="10"/>
  <c r="AT77" i="10"/>
  <c r="AS77" i="10"/>
  <c r="AR77" i="10"/>
  <c r="AQ77" i="10"/>
  <c r="AP77" i="10"/>
  <c r="AO77" i="10"/>
  <c r="AM77" i="10"/>
  <c r="AL77" i="10"/>
  <c r="AK77" i="10"/>
  <c r="AJ77" i="10"/>
  <c r="AI77" i="10"/>
  <c r="AH77" i="10"/>
  <c r="AF77" i="10"/>
  <c r="AE77" i="10"/>
  <c r="AD77" i="10"/>
  <c r="AC77" i="10"/>
  <c r="AB77" i="10"/>
  <c r="AA77" i="10"/>
  <c r="Y77" i="10"/>
  <c r="X77" i="10"/>
  <c r="W77" i="10"/>
  <c r="V77" i="10"/>
  <c r="U77" i="10"/>
  <c r="T77" i="10"/>
  <c r="R77" i="10"/>
  <c r="Q77" i="10"/>
  <c r="P77" i="10"/>
  <c r="O77" i="10"/>
  <c r="N77" i="10"/>
  <c r="M77" i="10"/>
  <c r="K77" i="10"/>
  <c r="J77" i="10"/>
  <c r="I77" i="10"/>
  <c r="H77" i="10"/>
  <c r="G77" i="10"/>
  <c r="F77" i="10"/>
  <c r="BA76" i="10"/>
  <c r="AZ76" i="10"/>
  <c r="AY76" i="10"/>
  <c r="AX76" i="10"/>
  <c r="AW76" i="10"/>
  <c r="AV76" i="10"/>
  <c r="AT76" i="10"/>
  <c r="AS76" i="10"/>
  <c r="AR76" i="10"/>
  <c r="AQ76" i="10"/>
  <c r="AP76" i="10"/>
  <c r="AO76" i="10"/>
  <c r="AM76" i="10"/>
  <c r="AL76" i="10"/>
  <c r="AK76" i="10"/>
  <c r="AJ76" i="10"/>
  <c r="AI76" i="10"/>
  <c r="AH76" i="10"/>
  <c r="AF76" i="10"/>
  <c r="AE76" i="10"/>
  <c r="AD76" i="10"/>
  <c r="AC76" i="10"/>
  <c r="AB76" i="10"/>
  <c r="AA76" i="10"/>
  <c r="Y76" i="10"/>
  <c r="X76" i="10"/>
  <c r="W76" i="10"/>
  <c r="V76" i="10"/>
  <c r="U76" i="10"/>
  <c r="T76" i="10"/>
  <c r="R76" i="10"/>
  <c r="Q76" i="10"/>
  <c r="P76" i="10"/>
  <c r="O76" i="10"/>
  <c r="N76" i="10"/>
  <c r="M76" i="10"/>
  <c r="K76" i="10"/>
  <c r="J76" i="10"/>
  <c r="I76" i="10"/>
  <c r="H76" i="10"/>
  <c r="G76" i="10"/>
  <c r="F76" i="10"/>
  <c r="BA75" i="10"/>
  <c r="AZ75" i="10"/>
  <c r="AY75" i="10"/>
  <c r="AX75" i="10"/>
  <c r="AW75" i="10"/>
  <c r="AV75" i="10"/>
  <c r="AT75" i="10"/>
  <c r="AS75" i="10"/>
  <c r="AR75" i="10"/>
  <c r="AQ75" i="10"/>
  <c r="AP75" i="10"/>
  <c r="AO75" i="10"/>
  <c r="AM75" i="10"/>
  <c r="AL75" i="10"/>
  <c r="AK75" i="10"/>
  <c r="AJ75" i="10"/>
  <c r="AI75" i="10"/>
  <c r="AH75" i="10"/>
  <c r="AF75" i="10"/>
  <c r="AE75" i="10"/>
  <c r="AD75" i="10"/>
  <c r="AC75" i="10"/>
  <c r="AB75" i="10"/>
  <c r="AA75" i="10"/>
  <c r="Y75" i="10"/>
  <c r="X75" i="10"/>
  <c r="W75" i="10"/>
  <c r="V75" i="10"/>
  <c r="U75" i="10"/>
  <c r="T75" i="10"/>
  <c r="R75" i="10"/>
  <c r="Q75" i="10"/>
  <c r="P75" i="10"/>
  <c r="O75" i="10"/>
  <c r="N75" i="10"/>
  <c r="M75" i="10"/>
  <c r="K75" i="10"/>
  <c r="J75" i="10"/>
  <c r="I75" i="10"/>
  <c r="H75" i="10"/>
  <c r="G75" i="10"/>
  <c r="F75" i="10"/>
  <c r="BA74" i="10"/>
  <c r="AZ74" i="10"/>
  <c r="AY74" i="10"/>
  <c r="AX74" i="10"/>
  <c r="AW74" i="10"/>
  <c r="AV74" i="10"/>
  <c r="AT74" i="10"/>
  <c r="AS74" i="10"/>
  <c r="AR74" i="10"/>
  <c r="AQ74" i="10"/>
  <c r="AP74" i="10"/>
  <c r="AO74" i="10"/>
  <c r="AM74" i="10"/>
  <c r="AL74" i="10"/>
  <c r="AK74" i="10"/>
  <c r="AJ74" i="10"/>
  <c r="AI74" i="10"/>
  <c r="AH74" i="10"/>
  <c r="AF74" i="10"/>
  <c r="AE74" i="10"/>
  <c r="AD74" i="10"/>
  <c r="AC74" i="10"/>
  <c r="AB74" i="10"/>
  <c r="AA74" i="10"/>
  <c r="Y74" i="10"/>
  <c r="X74" i="10"/>
  <c r="W74" i="10"/>
  <c r="V74" i="10"/>
  <c r="U74" i="10"/>
  <c r="T74" i="10"/>
  <c r="R74" i="10"/>
  <c r="Q74" i="10"/>
  <c r="P74" i="10"/>
  <c r="O74" i="10"/>
  <c r="N74" i="10"/>
  <c r="M74" i="10"/>
  <c r="K74" i="10"/>
  <c r="J74" i="10"/>
  <c r="I74" i="10"/>
  <c r="H74" i="10"/>
  <c r="G74" i="10"/>
  <c r="F74" i="10"/>
  <c r="BA73" i="10"/>
  <c r="AZ73" i="10"/>
  <c r="AY73" i="10"/>
  <c r="AX73" i="10"/>
  <c r="AW73" i="10"/>
  <c r="AV73" i="10"/>
  <c r="AT73" i="10"/>
  <c r="AS73" i="10"/>
  <c r="AR73" i="10"/>
  <c r="AQ73" i="10"/>
  <c r="AP73" i="10"/>
  <c r="AO73" i="10"/>
  <c r="AM73" i="10"/>
  <c r="AL73" i="10"/>
  <c r="AK73" i="10"/>
  <c r="AJ73" i="10"/>
  <c r="AI73" i="10"/>
  <c r="AH73" i="10"/>
  <c r="AF73" i="10"/>
  <c r="AE73" i="10"/>
  <c r="AD73" i="10"/>
  <c r="AC73" i="10"/>
  <c r="AB73" i="10"/>
  <c r="AA73" i="10"/>
  <c r="Y73" i="10"/>
  <c r="X73" i="10"/>
  <c r="W73" i="10"/>
  <c r="V73" i="10"/>
  <c r="U73" i="10"/>
  <c r="T73" i="10"/>
  <c r="R73" i="10"/>
  <c r="Q73" i="10"/>
  <c r="P73" i="10"/>
  <c r="O73" i="10"/>
  <c r="N73" i="10"/>
  <c r="M73" i="10"/>
  <c r="K73" i="10"/>
  <c r="J73" i="10"/>
  <c r="I73" i="10"/>
  <c r="H73" i="10"/>
  <c r="G73" i="10"/>
  <c r="F73" i="10"/>
  <c r="BA72" i="10"/>
  <c r="AZ72" i="10"/>
  <c r="AY72" i="10"/>
  <c r="AX72" i="10"/>
  <c r="AW72" i="10"/>
  <c r="AV72" i="10"/>
  <c r="AT72" i="10"/>
  <c r="AS72" i="10"/>
  <c r="AR72" i="10"/>
  <c r="AQ72" i="10"/>
  <c r="AP72" i="10"/>
  <c r="AO72" i="10"/>
  <c r="AM72" i="10"/>
  <c r="AL72" i="10"/>
  <c r="AK72" i="10"/>
  <c r="AJ72" i="10"/>
  <c r="AI72" i="10"/>
  <c r="AH72" i="10"/>
  <c r="AF72" i="10"/>
  <c r="AE72" i="10"/>
  <c r="AD72" i="10"/>
  <c r="AC72" i="10"/>
  <c r="AB72" i="10"/>
  <c r="AA72" i="10"/>
  <c r="Y72" i="10"/>
  <c r="X72" i="10"/>
  <c r="W72" i="10"/>
  <c r="V72" i="10"/>
  <c r="U72" i="10"/>
  <c r="T72" i="10"/>
  <c r="R72" i="10"/>
  <c r="Q72" i="10"/>
  <c r="P72" i="10"/>
  <c r="O72" i="10"/>
  <c r="N72" i="10"/>
  <c r="M72" i="10"/>
  <c r="K72" i="10"/>
  <c r="J72" i="10"/>
  <c r="I72" i="10"/>
  <c r="H72" i="10"/>
  <c r="G72" i="10"/>
  <c r="F72" i="10"/>
  <c r="BA71" i="10"/>
  <c r="AZ71" i="10"/>
  <c r="AY71" i="10"/>
  <c r="AX71" i="10"/>
  <c r="AW71" i="10"/>
  <c r="AV71" i="10"/>
  <c r="AT71" i="10"/>
  <c r="AS71" i="10"/>
  <c r="AR71" i="10"/>
  <c r="AQ71" i="10"/>
  <c r="AP71" i="10"/>
  <c r="AO71" i="10"/>
  <c r="AM71" i="10"/>
  <c r="AL71" i="10"/>
  <c r="AK71" i="10"/>
  <c r="AJ71" i="10"/>
  <c r="AI71" i="10"/>
  <c r="AH71" i="10"/>
  <c r="AF71" i="10"/>
  <c r="AE71" i="10"/>
  <c r="AD71" i="10"/>
  <c r="AC71" i="10"/>
  <c r="AB71" i="10"/>
  <c r="AA71" i="10"/>
  <c r="Y71" i="10"/>
  <c r="X71" i="10"/>
  <c r="W71" i="10"/>
  <c r="V71" i="10"/>
  <c r="U71" i="10"/>
  <c r="T71" i="10"/>
  <c r="R71" i="10"/>
  <c r="Q71" i="10"/>
  <c r="P71" i="10"/>
  <c r="O71" i="10"/>
  <c r="N71" i="10"/>
  <c r="M71" i="10"/>
  <c r="K71" i="10"/>
  <c r="J71" i="10"/>
  <c r="I71" i="10"/>
  <c r="H71" i="10"/>
  <c r="G71" i="10"/>
  <c r="F71" i="10"/>
  <c r="BA70" i="10"/>
  <c r="AZ70" i="10"/>
  <c r="AY70" i="10"/>
  <c r="AX70" i="10"/>
  <c r="AW70" i="10"/>
  <c r="AV70" i="10"/>
  <c r="AT70" i="10"/>
  <c r="AS70" i="10"/>
  <c r="AR70" i="10"/>
  <c r="AQ70" i="10"/>
  <c r="AP70" i="10"/>
  <c r="AO70" i="10"/>
  <c r="AM70" i="10"/>
  <c r="AL70" i="10"/>
  <c r="AK70" i="10"/>
  <c r="AJ70" i="10"/>
  <c r="AI70" i="10"/>
  <c r="AH70" i="10"/>
  <c r="AF70" i="10"/>
  <c r="AE70" i="10"/>
  <c r="AD70" i="10"/>
  <c r="AC70" i="10"/>
  <c r="AB70" i="10"/>
  <c r="AA70" i="10"/>
  <c r="Y70" i="10"/>
  <c r="X70" i="10"/>
  <c r="W70" i="10"/>
  <c r="V70" i="10"/>
  <c r="U70" i="10"/>
  <c r="T70" i="10"/>
  <c r="R70" i="10"/>
  <c r="Q70" i="10"/>
  <c r="P70" i="10"/>
  <c r="O70" i="10"/>
  <c r="N70" i="10"/>
  <c r="M70" i="10"/>
  <c r="K70" i="10"/>
  <c r="J70" i="10"/>
  <c r="I70" i="10"/>
  <c r="H70" i="10"/>
  <c r="G70" i="10"/>
  <c r="F70" i="10"/>
  <c r="BA69" i="10"/>
  <c r="AZ69" i="10"/>
  <c r="AY69" i="10"/>
  <c r="AX69" i="10"/>
  <c r="AW69" i="10"/>
  <c r="AV69" i="10"/>
  <c r="AT69" i="10"/>
  <c r="AS69" i="10"/>
  <c r="AR69" i="10"/>
  <c r="AQ69" i="10"/>
  <c r="AP69" i="10"/>
  <c r="AO69" i="10"/>
  <c r="AM69" i="10"/>
  <c r="AL69" i="10"/>
  <c r="AK69" i="10"/>
  <c r="AJ69" i="10"/>
  <c r="AI69" i="10"/>
  <c r="AH69" i="10"/>
  <c r="AF69" i="10"/>
  <c r="AE69" i="10"/>
  <c r="AD69" i="10"/>
  <c r="AC69" i="10"/>
  <c r="AB69" i="10"/>
  <c r="AA69" i="10"/>
  <c r="Y69" i="10"/>
  <c r="X69" i="10"/>
  <c r="W69" i="10"/>
  <c r="V69" i="10"/>
  <c r="U69" i="10"/>
  <c r="T69" i="10"/>
  <c r="R69" i="10"/>
  <c r="Q69" i="10"/>
  <c r="P69" i="10"/>
  <c r="O69" i="10"/>
  <c r="N69" i="10"/>
  <c r="M69" i="10"/>
  <c r="K69" i="10"/>
  <c r="J69" i="10"/>
  <c r="I69" i="10"/>
  <c r="H69" i="10"/>
  <c r="G69" i="10"/>
  <c r="F69" i="10"/>
  <c r="BA68" i="10"/>
  <c r="AZ68" i="10"/>
  <c r="AY68" i="10"/>
  <c r="AX68" i="10"/>
  <c r="AW68" i="10"/>
  <c r="AV68" i="10"/>
  <c r="AT68" i="10"/>
  <c r="AS68" i="10"/>
  <c r="AR68" i="10"/>
  <c r="AQ68" i="10"/>
  <c r="AP68" i="10"/>
  <c r="AO68" i="10"/>
  <c r="AM68" i="10"/>
  <c r="AL68" i="10"/>
  <c r="AK68" i="10"/>
  <c r="AJ68" i="10"/>
  <c r="AI68" i="10"/>
  <c r="AH68" i="10"/>
  <c r="AF68" i="10"/>
  <c r="AE68" i="10"/>
  <c r="AD68" i="10"/>
  <c r="AC68" i="10"/>
  <c r="AB68" i="10"/>
  <c r="AA68" i="10"/>
  <c r="Y68" i="10"/>
  <c r="X68" i="10"/>
  <c r="W68" i="10"/>
  <c r="V68" i="10"/>
  <c r="U68" i="10"/>
  <c r="T68" i="10"/>
  <c r="R68" i="10"/>
  <c r="Q68" i="10"/>
  <c r="P68" i="10"/>
  <c r="O68" i="10"/>
  <c r="N68" i="10"/>
  <c r="M68" i="10"/>
  <c r="K68" i="10"/>
  <c r="J68" i="10"/>
  <c r="I68" i="10"/>
  <c r="H68" i="10"/>
  <c r="G68" i="10"/>
  <c r="F68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M67" i="10"/>
  <c r="AL67" i="10"/>
  <c r="AK67" i="10"/>
  <c r="AJ67" i="10"/>
  <c r="AI67" i="10"/>
  <c r="AH67" i="10"/>
  <c r="AF67" i="10"/>
  <c r="AE67" i="10"/>
  <c r="AD67" i="10"/>
  <c r="AC67" i="10"/>
  <c r="AB67" i="10"/>
  <c r="AA67" i="10"/>
  <c r="Y67" i="10"/>
  <c r="X67" i="10"/>
  <c r="W67" i="10"/>
  <c r="V67" i="10"/>
  <c r="U67" i="10"/>
  <c r="T67" i="10"/>
  <c r="R67" i="10"/>
  <c r="Q67" i="10"/>
  <c r="P67" i="10"/>
  <c r="O67" i="10"/>
  <c r="N67" i="10"/>
  <c r="M67" i="10"/>
  <c r="K67" i="10"/>
  <c r="J67" i="10"/>
  <c r="I67" i="10"/>
  <c r="H67" i="10"/>
  <c r="G67" i="10"/>
  <c r="F67" i="10"/>
  <c r="BA66" i="10"/>
  <c r="AZ66" i="10"/>
  <c r="AY66" i="10"/>
  <c r="AX66" i="10"/>
  <c r="AW66" i="10"/>
  <c r="AV66" i="10"/>
  <c r="AT66" i="10"/>
  <c r="AS66" i="10"/>
  <c r="AR66" i="10"/>
  <c r="AQ66" i="10"/>
  <c r="AP66" i="10"/>
  <c r="AO66" i="10"/>
  <c r="AM66" i="10"/>
  <c r="AL66" i="10"/>
  <c r="AK66" i="10"/>
  <c r="AJ66" i="10"/>
  <c r="AI66" i="10"/>
  <c r="AH66" i="10"/>
  <c r="AF66" i="10"/>
  <c r="AE66" i="10"/>
  <c r="AD66" i="10"/>
  <c r="AC66" i="10"/>
  <c r="AB66" i="10"/>
  <c r="AA66" i="10"/>
  <c r="Y66" i="10"/>
  <c r="X66" i="10"/>
  <c r="W66" i="10"/>
  <c r="V66" i="10"/>
  <c r="U66" i="10"/>
  <c r="T66" i="10"/>
  <c r="R66" i="10"/>
  <c r="Q66" i="10"/>
  <c r="P66" i="10"/>
  <c r="O66" i="10"/>
  <c r="N66" i="10"/>
  <c r="M66" i="10"/>
  <c r="K66" i="10"/>
  <c r="J66" i="10"/>
  <c r="I66" i="10"/>
  <c r="H66" i="10"/>
  <c r="G66" i="10"/>
  <c r="F66" i="10"/>
  <c r="BA65" i="10"/>
  <c r="AZ65" i="10"/>
  <c r="AY65" i="10"/>
  <c r="AX65" i="10"/>
  <c r="AW65" i="10"/>
  <c r="AV65" i="10"/>
  <c r="AT65" i="10"/>
  <c r="AS65" i="10"/>
  <c r="AR65" i="10"/>
  <c r="AQ65" i="10"/>
  <c r="AP65" i="10"/>
  <c r="AO65" i="10"/>
  <c r="AM65" i="10"/>
  <c r="AL65" i="10"/>
  <c r="AK65" i="10"/>
  <c r="AJ65" i="10"/>
  <c r="AI65" i="10"/>
  <c r="AH65" i="10"/>
  <c r="AF65" i="10"/>
  <c r="AE65" i="10"/>
  <c r="AD65" i="10"/>
  <c r="AC65" i="10"/>
  <c r="AB65" i="10"/>
  <c r="AA65" i="10"/>
  <c r="Y65" i="10"/>
  <c r="X65" i="10"/>
  <c r="W65" i="10"/>
  <c r="V65" i="10"/>
  <c r="U65" i="10"/>
  <c r="T65" i="10"/>
  <c r="R65" i="10"/>
  <c r="Q65" i="10"/>
  <c r="P65" i="10"/>
  <c r="O65" i="10"/>
  <c r="N65" i="10"/>
  <c r="M65" i="10"/>
  <c r="K65" i="10"/>
  <c r="J65" i="10"/>
  <c r="I65" i="10"/>
  <c r="H65" i="10"/>
  <c r="G65" i="10"/>
  <c r="F65" i="10"/>
  <c r="BA64" i="10"/>
  <c r="AZ64" i="10"/>
  <c r="AY64" i="10"/>
  <c r="AX64" i="10"/>
  <c r="AW64" i="10"/>
  <c r="AV64" i="10"/>
  <c r="AT64" i="10"/>
  <c r="AS64" i="10"/>
  <c r="AR64" i="10"/>
  <c r="AQ64" i="10"/>
  <c r="AP64" i="10"/>
  <c r="AO64" i="10"/>
  <c r="AM64" i="10"/>
  <c r="AL64" i="10"/>
  <c r="AK64" i="10"/>
  <c r="AJ64" i="10"/>
  <c r="AI64" i="10"/>
  <c r="AH64" i="10"/>
  <c r="AF64" i="10"/>
  <c r="AE64" i="10"/>
  <c r="AD64" i="10"/>
  <c r="AC64" i="10"/>
  <c r="AB64" i="10"/>
  <c r="AA64" i="10"/>
  <c r="Y64" i="10"/>
  <c r="X64" i="10"/>
  <c r="W64" i="10"/>
  <c r="V64" i="10"/>
  <c r="U64" i="10"/>
  <c r="T64" i="10"/>
  <c r="R64" i="10"/>
  <c r="Q64" i="10"/>
  <c r="P64" i="10"/>
  <c r="O64" i="10"/>
  <c r="N64" i="10"/>
  <c r="M64" i="10"/>
  <c r="K64" i="10"/>
  <c r="J64" i="10"/>
  <c r="I64" i="10"/>
  <c r="H64" i="10"/>
  <c r="G64" i="10"/>
  <c r="F64" i="10"/>
  <c r="BA63" i="10"/>
  <c r="AZ63" i="10"/>
  <c r="AY63" i="10"/>
  <c r="AX63" i="10"/>
  <c r="AW63" i="10"/>
  <c r="AV63" i="10"/>
  <c r="AT63" i="10"/>
  <c r="AS63" i="10"/>
  <c r="AR63" i="10"/>
  <c r="AQ63" i="10"/>
  <c r="AP63" i="10"/>
  <c r="AO63" i="10"/>
  <c r="AM63" i="10"/>
  <c r="AL63" i="10"/>
  <c r="AK63" i="10"/>
  <c r="AJ63" i="10"/>
  <c r="AI63" i="10"/>
  <c r="AH63" i="10"/>
  <c r="AF63" i="10"/>
  <c r="AE63" i="10"/>
  <c r="AD63" i="10"/>
  <c r="AC63" i="10"/>
  <c r="AB63" i="10"/>
  <c r="AA63" i="10"/>
  <c r="Y63" i="10"/>
  <c r="X63" i="10"/>
  <c r="W63" i="10"/>
  <c r="V63" i="10"/>
  <c r="U63" i="10"/>
  <c r="T63" i="10"/>
  <c r="R63" i="10"/>
  <c r="Q63" i="10"/>
  <c r="P63" i="10"/>
  <c r="O63" i="10"/>
  <c r="N63" i="10"/>
  <c r="M63" i="10"/>
  <c r="K63" i="10"/>
  <c r="J63" i="10"/>
  <c r="I63" i="10"/>
  <c r="H63" i="10"/>
  <c r="G63" i="10"/>
  <c r="F63" i="10"/>
  <c r="BA62" i="10"/>
  <c r="AZ62" i="10"/>
  <c r="AY62" i="10"/>
  <c r="AX62" i="10"/>
  <c r="AW62" i="10"/>
  <c r="AV62" i="10"/>
  <c r="AT62" i="10"/>
  <c r="AS62" i="10"/>
  <c r="AR62" i="10"/>
  <c r="AQ62" i="10"/>
  <c r="AP62" i="10"/>
  <c r="AO62" i="10"/>
  <c r="AM62" i="10"/>
  <c r="AL62" i="10"/>
  <c r="AK62" i="10"/>
  <c r="AJ62" i="10"/>
  <c r="AI62" i="10"/>
  <c r="AH62" i="10"/>
  <c r="AF62" i="10"/>
  <c r="AE62" i="10"/>
  <c r="AD62" i="10"/>
  <c r="AC62" i="10"/>
  <c r="AB62" i="10"/>
  <c r="AA62" i="10"/>
  <c r="Y62" i="10"/>
  <c r="X62" i="10"/>
  <c r="W62" i="10"/>
  <c r="V62" i="10"/>
  <c r="U62" i="10"/>
  <c r="T62" i="10"/>
  <c r="R62" i="10"/>
  <c r="Q62" i="10"/>
  <c r="P62" i="10"/>
  <c r="O62" i="10"/>
  <c r="N62" i="10"/>
  <c r="M62" i="10"/>
  <c r="K62" i="10"/>
  <c r="J62" i="10"/>
  <c r="I62" i="10"/>
  <c r="H62" i="10"/>
  <c r="G62" i="10"/>
  <c r="F62" i="10"/>
  <c r="BA61" i="10"/>
  <c r="AZ61" i="10"/>
  <c r="AY61" i="10"/>
  <c r="AX61" i="10"/>
  <c r="AW61" i="10"/>
  <c r="AV61" i="10"/>
  <c r="AT61" i="10"/>
  <c r="AS61" i="10"/>
  <c r="AR61" i="10"/>
  <c r="AQ61" i="10"/>
  <c r="AP61" i="10"/>
  <c r="AO61" i="10"/>
  <c r="AM61" i="10"/>
  <c r="AL61" i="10"/>
  <c r="AK61" i="10"/>
  <c r="AJ61" i="10"/>
  <c r="AI61" i="10"/>
  <c r="AH61" i="10"/>
  <c r="AF61" i="10"/>
  <c r="AE61" i="10"/>
  <c r="AD61" i="10"/>
  <c r="AC61" i="10"/>
  <c r="AB61" i="10"/>
  <c r="AA61" i="10"/>
  <c r="Y61" i="10"/>
  <c r="X61" i="10"/>
  <c r="W61" i="10"/>
  <c r="V61" i="10"/>
  <c r="U61" i="10"/>
  <c r="T61" i="10"/>
  <c r="R61" i="10"/>
  <c r="Q61" i="10"/>
  <c r="P61" i="10"/>
  <c r="O61" i="10"/>
  <c r="N61" i="10"/>
  <c r="M61" i="10"/>
  <c r="K61" i="10"/>
  <c r="J61" i="10"/>
  <c r="I61" i="10"/>
  <c r="H61" i="10"/>
  <c r="G61" i="10"/>
  <c r="F61" i="10"/>
  <c r="BA60" i="10"/>
  <c r="AZ60" i="10"/>
  <c r="AY60" i="10"/>
  <c r="AX60" i="10"/>
  <c r="AW60" i="10"/>
  <c r="AV60" i="10"/>
  <c r="AT60" i="10"/>
  <c r="AS60" i="10"/>
  <c r="AR60" i="10"/>
  <c r="AQ60" i="10"/>
  <c r="AP60" i="10"/>
  <c r="AO60" i="10"/>
  <c r="AM60" i="10"/>
  <c r="AL60" i="10"/>
  <c r="AK60" i="10"/>
  <c r="AJ60" i="10"/>
  <c r="AI60" i="10"/>
  <c r="AH60" i="10"/>
  <c r="AF60" i="10"/>
  <c r="AE60" i="10"/>
  <c r="AD60" i="10"/>
  <c r="AC60" i="10"/>
  <c r="AB60" i="10"/>
  <c r="AA60" i="10"/>
  <c r="Y60" i="10"/>
  <c r="X60" i="10"/>
  <c r="W60" i="10"/>
  <c r="V60" i="10"/>
  <c r="U60" i="10"/>
  <c r="T60" i="10"/>
  <c r="R60" i="10"/>
  <c r="Q60" i="10"/>
  <c r="P60" i="10"/>
  <c r="O60" i="10"/>
  <c r="N60" i="10"/>
  <c r="M60" i="10"/>
  <c r="K60" i="10"/>
  <c r="J60" i="10"/>
  <c r="I60" i="10"/>
  <c r="H60" i="10"/>
  <c r="G60" i="10"/>
  <c r="F60" i="10"/>
  <c r="BA59" i="10"/>
  <c r="AZ59" i="10"/>
  <c r="AY59" i="10"/>
  <c r="AX59" i="10"/>
  <c r="AW59" i="10"/>
  <c r="AV59" i="10"/>
  <c r="AT59" i="10"/>
  <c r="AS59" i="10"/>
  <c r="AR59" i="10"/>
  <c r="AQ59" i="10"/>
  <c r="AP59" i="10"/>
  <c r="AO59" i="10"/>
  <c r="AM59" i="10"/>
  <c r="AL59" i="10"/>
  <c r="AK59" i="10"/>
  <c r="AJ59" i="10"/>
  <c r="AI59" i="10"/>
  <c r="AH59" i="10"/>
  <c r="AF59" i="10"/>
  <c r="AE59" i="10"/>
  <c r="AD59" i="10"/>
  <c r="AC59" i="10"/>
  <c r="AB59" i="10"/>
  <c r="AA59" i="10"/>
  <c r="Y59" i="10"/>
  <c r="X59" i="10"/>
  <c r="W59" i="10"/>
  <c r="V59" i="10"/>
  <c r="U59" i="10"/>
  <c r="T59" i="10"/>
  <c r="R59" i="10"/>
  <c r="Q59" i="10"/>
  <c r="P59" i="10"/>
  <c r="O59" i="10"/>
  <c r="N59" i="10"/>
  <c r="M59" i="10"/>
  <c r="K59" i="10"/>
  <c r="J59" i="10"/>
  <c r="I59" i="10"/>
  <c r="H59" i="10"/>
  <c r="G59" i="10"/>
  <c r="F59" i="10"/>
  <c r="BA58" i="10"/>
  <c r="AZ58" i="10"/>
  <c r="AY58" i="10"/>
  <c r="AX58" i="10"/>
  <c r="AW58" i="10"/>
  <c r="AV58" i="10"/>
  <c r="AT58" i="10"/>
  <c r="AS58" i="10"/>
  <c r="AR58" i="10"/>
  <c r="AQ58" i="10"/>
  <c r="AP58" i="10"/>
  <c r="AO58" i="10"/>
  <c r="AM58" i="10"/>
  <c r="AL58" i="10"/>
  <c r="AK58" i="10"/>
  <c r="AJ58" i="10"/>
  <c r="AI58" i="10"/>
  <c r="AH58" i="10"/>
  <c r="AF58" i="10"/>
  <c r="AE58" i="10"/>
  <c r="AD58" i="10"/>
  <c r="AC58" i="10"/>
  <c r="AB58" i="10"/>
  <c r="AA58" i="10"/>
  <c r="Y58" i="10"/>
  <c r="X58" i="10"/>
  <c r="W58" i="10"/>
  <c r="V58" i="10"/>
  <c r="U58" i="10"/>
  <c r="T58" i="10"/>
  <c r="R58" i="10"/>
  <c r="Q58" i="10"/>
  <c r="P58" i="10"/>
  <c r="O58" i="10"/>
  <c r="N58" i="10"/>
  <c r="M58" i="10"/>
  <c r="K58" i="10"/>
  <c r="J58" i="10"/>
  <c r="I58" i="10"/>
  <c r="H58" i="10"/>
  <c r="G58" i="10"/>
  <c r="F58" i="10"/>
  <c r="BA57" i="10"/>
  <c r="AZ57" i="10"/>
  <c r="AY57" i="10"/>
  <c r="AX57" i="10"/>
  <c r="AW57" i="10"/>
  <c r="AV57" i="10"/>
  <c r="AT57" i="10"/>
  <c r="AS57" i="10"/>
  <c r="AR57" i="10"/>
  <c r="AQ57" i="10"/>
  <c r="AP57" i="10"/>
  <c r="AO57" i="10"/>
  <c r="AM57" i="10"/>
  <c r="AL57" i="10"/>
  <c r="AK57" i="10"/>
  <c r="AJ57" i="10"/>
  <c r="AI57" i="10"/>
  <c r="AH57" i="10"/>
  <c r="AF57" i="10"/>
  <c r="AE57" i="10"/>
  <c r="AD57" i="10"/>
  <c r="AC57" i="10"/>
  <c r="AB57" i="10"/>
  <c r="AA57" i="10"/>
  <c r="Y57" i="10"/>
  <c r="X57" i="10"/>
  <c r="W57" i="10"/>
  <c r="V57" i="10"/>
  <c r="U57" i="10"/>
  <c r="T57" i="10"/>
  <c r="R57" i="10"/>
  <c r="Q57" i="10"/>
  <c r="P57" i="10"/>
  <c r="O57" i="10"/>
  <c r="N57" i="10"/>
  <c r="M57" i="10"/>
  <c r="K57" i="10"/>
  <c r="J57" i="10"/>
  <c r="I57" i="10"/>
  <c r="H57" i="10"/>
  <c r="G57" i="10"/>
  <c r="F57" i="10"/>
  <c r="BA56" i="10"/>
  <c r="AZ56" i="10"/>
  <c r="AY56" i="10"/>
  <c r="AX56" i="10"/>
  <c r="AW56" i="10"/>
  <c r="AV56" i="10"/>
  <c r="AT56" i="10"/>
  <c r="AS56" i="10"/>
  <c r="AR56" i="10"/>
  <c r="AQ56" i="10"/>
  <c r="AP56" i="10"/>
  <c r="AO56" i="10"/>
  <c r="AM56" i="10"/>
  <c r="AL56" i="10"/>
  <c r="AK56" i="10"/>
  <c r="AJ56" i="10"/>
  <c r="AI56" i="10"/>
  <c r="AH56" i="10"/>
  <c r="AF56" i="10"/>
  <c r="AE56" i="10"/>
  <c r="AD56" i="10"/>
  <c r="AC56" i="10"/>
  <c r="AB56" i="10"/>
  <c r="AA56" i="10"/>
  <c r="Y56" i="10"/>
  <c r="X56" i="10"/>
  <c r="W56" i="10"/>
  <c r="V56" i="10"/>
  <c r="U56" i="10"/>
  <c r="T56" i="10"/>
  <c r="R56" i="10"/>
  <c r="Q56" i="10"/>
  <c r="P56" i="10"/>
  <c r="O56" i="10"/>
  <c r="N56" i="10"/>
  <c r="M56" i="10"/>
  <c r="K56" i="10"/>
  <c r="J56" i="10"/>
  <c r="I56" i="10"/>
  <c r="H56" i="10"/>
  <c r="G56" i="10"/>
  <c r="F56" i="10"/>
  <c r="BA55" i="10"/>
  <c r="AZ55" i="10"/>
  <c r="AY55" i="10"/>
  <c r="AX55" i="10"/>
  <c r="AW55" i="10"/>
  <c r="AV55" i="10"/>
  <c r="AT55" i="10"/>
  <c r="AS55" i="10"/>
  <c r="AR55" i="10"/>
  <c r="AQ55" i="10"/>
  <c r="AP55" i="10"/>
  <c r="AO55" i="10"/>
  <c r="AM55" i="10"/>
  <c r="AL55" i="10"/>
  <c r="AK55" i="10"/>
  <c r="AJ55" i="10"/>
  <c r="AI55" i="10"/>
  <c r="AH55" i="10"/>
  <c r="AF55" i="10"/>
  <c r="AE55" i="10"/>
  <c r="AD55" i="10"/>
  <c r="AC55" i="10"/>
  <c r="AB55" i="10"/>
  <c r="AA55" i="10"/>
  <c r="Y55" i="10"/>
  <c r="X55" i="10"/>
  <c r="W55" i="10"/>
  <c r="V55" i="10"/>
  <c r="U55" i="10"/>
  <c r="T55" i="10"/>
  <c r="R55" i="10"/>
  <c r="Q55" i="10"/>
  <c r="P55" i="10"/>
  <c r="O55" i="10"/>
  <c r="N55" i="10"/>
  <c r="M55" i="10"/>
  <c r="K55" i="10"/>
  <c r="J55" i="10"/>
  <c r="I55" i="10"/>
  <c r="H55" i="10"/>
  <c r="G55" i="10"/>
  <c r="F55" i="10"/>
  <c r="BA54" i="10"/>
  <c r="AZ54" i="10"/>
  <c r="AY54" i="10"/>
  <c r="AX54" i="10"/>
  <c r="AW54" i="10"/>
  <c r="AV54" i="10"/>
  <c r="AT54" i="10"/>
  <c r="AS54" i="10"/>
  <c r="AR54" i="10"/>
  <c r="AQ54" i="10"/>
  <c r="AP54" i="10"/>
  <c r="AO54" i="10"/>
  <c r="AM54" i="10"/>
  <c r="AL54" i="10"/>
  <c r="AK54" i="10"/>
  <c r="AJ54" i="10"/>
  <c r="AI54" i="10"/>
  <c r="AH54" i="10"/>
  <c r="AF54" i="10"/>
  <c r="AE54" i="10"/>
  <c r="AD54" i="10"/>
  <c r="AC54" i="10"/>
  <c r="AB54" i="10"/>
  <c r="AA54" i="10"/>
  <c r="Y54" i="10"/>
  <c r="X54" i="10"/>
  <c r="W54" i="10"/>
  <c r="V54" i="10"/>
  <c r="U54" i="10"/>
  <c r="T54" i="10"/>
  <c r="R54" i="10"/>
  <c r="Q54" i="10"/>
  <c r="P54" i="10"/>
  <c r="O54" i="10"/>
  <c r="N54" i="10"/>
  <c r="M54" i="10"/>
  <c r="K54" i="10"/>
  <c r="J54" i="10"/>
  <c r="I54" i="10"/>
  <c r="H54" i="10"/>
  <c r="G54" i="10"/>
  <c r="F54" i="10"/>
  <c r="BA53" i="10"/>
  <c r="AZ53" i="10"/>
  <c r="AY53" i="10"/>
  <c r="AX53" i="10"/>
  <c r="AW53" i="10"/>
  <c r="AV53" i="10"/>
  <c r="AT53" i="10"/>
  <c r="AS53" i="10"/>
  <c r="AR53" i="10"/>
  <c r="AQ53" i="10"/>
  <c r="AP53" i="10"/>
  <c r="AO53" i="10"/>
  <c r="AM53" i="10"/>
  <c r="AL53" i="10"/>
  <c r="AK53" i="10"/>
  <c r="AJ53" i="10"/>
  <c r="AI53" i="10"/>
  <c r="AH53" i="10"/>
  <c r="AF53" i="10"/>
  <c r="AE53" i="10"/>
  <c r="AD53" i="10"/>
  <c r="AC53" i="10"/>
  <c r="AB53" i="10"/>
  <c r="AA53" i="10"/>
  <c r="Y53" i="10"/>
  <c r="X53" i="10"/>
  <c r="W53" i="10"/>
  <c r="V53" i="10"/>
  <c r="U53" i="10"/>
  <c r="T53" i="10"/>
  <c r="R53" i="10"/>
  <c r="Q53" i="10"/>
  <c r="P53" i="10"/>
  <c r="O53" i="10"/>
  <c r="N53" i="10"/>
  <c r="M53" i="10"/>
  <c r="K53" i="10"/>
  <c r="J53" i="10"/>
  <c r="I53" i="10"/>
  <c r="H53" i="10"/>
  <c r="G53" i="10"/>
  <c r="F53" i="10"/>
  <c r="BA52" i="10"/>
  <c r="AZ52" i="10"/>
  <c r="AY52" i="10"/>
  <c r="AX52" i="10"/>
  <c r="AW52" i="10"/>
  <c r="AV52" i="10"/>
  <c r="AT52" i="10"/>
  <c r="AS52" i="10"/>
  <c r="AR52" i="10"/>
  <c r="AQ52" i="10"/>
  <c r="AP52" i="10"/>
  <c r="AO52" i="10"/>
  <c r="AM52" i="10"/>
  <c r="AL52" i="10"/>
  <c r="AK52" i="10"/>
  <c r="AJ52" i="10"/>
  <c r="AI52" i="10"/>
  <c r="AH52" i="10"/>
  <c r="AF52" i="10"/>
  <c r="AE52" i="10"/>
  <c r="AD52" i="10"/>
  <c r="AC52" i="10"/>
  <c r="AB52" i="10"/>
  <c r="AA52" i="10"/>
  <c r="Y52" i="10"/>
  <c r="X52" i="10"/>
  <c r="W52" i="10"/>
  <c r="V52" i="10"/>
  <c r="U52" i="10"/>
  <c r="T52" i="10"/>
  <c r="R52" i="10"/>
  <c r="Q52" i="10"/>
  <c r="P52" i="10"/>
  <c r="O52" i="10"/>
  <c r="N52" i="10"/>
  <c r="M52" i="10"/>
  <c r="K52" i="10"/>
  <c r="J52" i="10"/>
  <c r="I52" i="10"/>
  <c r="H52" i="10"/>
  <c r="G52" i="10"/>
  <c r="F52" i="10"/>
  <c r="BA51" i="10"/>
  <c r="AZ51" i="10"/>
  <c r="AY51" i="10"/>
  <c r="AX51" i="10"/>
  <c r="AW51" i="10"/>
  <c r="AV51" i="10"/>
  <c r="AT51" i="10"/>
  <c r="AS51" i="10"/>
  <c r="AR51" i="10"/>
  <c r="AQ51" i="10"/>
  <c r="AP51" i="10"/>
  <c r="AO51" i="10"/>
  <c r="AM51" i="10"/>
  <c r="AL51" i="10"/>
  <c r="AK51" i="10"/>
  <c r="AJ51" i="10"/>
  <c r="AI51" i="10"/>
  <c r="AH51" i="10"/>
  <c r="AF51" i="10"/>
  <c r="AE51" i="10"/>
  <c r="AD51" i="10"/>
  <c r="AC51" i="10"/>
  <c r="AB51" i="10"/>
  <c r="AA51" i="10"/>
  <c r="Y51" i="10"/>
  <c r="X51" i="10"/>
  <c r="W51" i="10"/>
  <c r="V51" i="10"/>
  <c r="U51" i="10"/>
  <c r="T51" i="10"/>
  <c r="R51" i="10"/>
  <c r="Q51" i="10"/>
  <c r="P51" i="10"/>
  <c r="O51" i="10"/>
  <c r="N51" i="10"/>
  <c r="M51" i="10"/>
  <c r="K51" i="10"/>
  <c r="J51" i="10"/>
  <c r="I51" i="10"/>
  <c r="H51" i="10"/>
  <c r="G51" i="10"/>
  <c r="F51" i="10"/>
  <c r="BA50" i="10"/>
  <c r="AZ50" i="10"/>
  <c r="AY50" i="10"/>
  <c r="AX50" i="10"/>
  <c r="AW50" i="10"/>
  <c r="AV50" i="10"/>
  <c r="AT50" i="10"/>
  <c r="AS50" i="10"/>
  <c r="AR50" i="10"/>
  <c r="AQ50" i="10"/>
  <c r="AP50" i="10"/>
  <c r="AO50" i="10"/>
  <c r="AM50" i="10"/>
  <c r="AL50" i="10"/>
  <c r="AK50" i="10"/>
  <c r="AJ50" i="10"/>
  <c r="AI50" i="10"/>
  <c r="AH50" i="10"/>
  <c r="AF50" i="10"/>
  <c r="AE50" i="10"/>
  <c r="AD50" i="10"/>
  <c r="AC50" i="10"/>
  <c r="AB50" i="10"/>
  <c r="AA50" i="10"/>
  <c r="Y50" i="10"/>
  <c r="X50" i="10"/>
  <c r="W50" i="10"/>
  <c r="V50" i="10"/>
  <c r="U50" i="10"/>
  <c r="T50" i="10"/>
  <c r="R50" i="10"/>
  <c r="Q50" i="10"/>
  <c r="P50" i="10"/>
  <c r="O50" i="10"/>
  <c r="N50" i="10"/>
  <c r="M50" i="10"/>
  <c r="K50" i="10"/>
  <c r="J50" i="10"/>
  <c r="I50" i="10"/>
  <c r="H50" i="10"/>
  <c r="G50" i="10"/>
  <c r="F50" i="10"/>
  <c r="BA49" i="10"/>
  <c r="AZ49" i="10"/>
  <c r="AY49" i="10"/>
  <c r="AX49" i="10"/>
  <c r="AW49" i="10"/>
  <c r="AV49" i="10"/>
  <c r="AT49" i="10"/>
  <c r="AS49" i="10"/>
  <c r="AR49" i="10"/>
  <c r="AQ49" i="10"/>
  <c r="AP49" i="10"/>
  <c r="AO49" i="10"/>
  <c r="AM49" i="10"/>
  <c r="AL49" i="10"/>
  <c r="AK49" i="10"/>
  <c r="AJ49" i="10"/>
  <c r="AI49" i="10"/>
  <c r="AH49" i="10"/>
  <c r="AF49" i="10"/>
  <c r="AE49" i="10"/>
  <c r="AD49" i="10"/>
  <c r="AC49" i="10"/>
  <c r="AB49" i="10"/>
  <c r="AA49" i="10"/>
  <c r="Y49" i="10"/>
  <c r="X49" i="10"/>
  <c r="W49" i="10"/>
  <c r="V49" i="10"/>
  <c r="U49" i="10"/>
  <c r="T49" i="10"/>
  <c r="R49" i="10"/>
  <c r="Q49" i="10"/>
  <c r="P49" i="10"/>
  <c r="O49" i="10"/>
  <c r="N49" i="10"/>
  <c r="M49" i="10"/>
  <c r="K49" i="10"/>
  <c r="J49" i="10"/>
  <c r="I49" i="10"/>
  <c r="H49" i="10"/>
  <c r="G49" i="10"/>
  <c r="F49" i="10"/>
  <c r="BA48" i="10"/>
  <c r="AZ48" i="10"/>
  <c r="AY48" i="10"/>
  <c r="AX48" i="10"/>
  <c r="AW48" i="10"/>
  <c r="AV48" i="10"/>
  <c r="AT48" i="10"/>
  <c r="AS48" i="10"/>
  <c r="AR48" i="10"/>
  <c r="AQ48" i="10"/>
  <c r="AP48" i="10"/>
  <c r="AO48" i="10"/>
  <c r="AM48" i="10"/>
  <c r="AL48" i="10"/>
  <c r="AK48" i="10"/>
  <c r="AJ48" i="10"/>
  <c r="AI48" i="10"/>
  <c r="AH48" i="10"/>
  <c r="AF48" i="10"/>
  <c r="AE48" i="10"/>
  <c r="AD48" i="10"/>
  <c r="AC48" i="10"/>
  <c r="AB48" i="10"/>
  <c r="AA48" i="10"/>
  <c r="Y48" i="10"/>
  <c r="X48" i="10"/>
  <c r="W48" i="10"/>
  <c r="V48" i="10"/>
  <c r="U48" i="10"/>
  <c r="T48" i="10"/>
  <c r="R48" i="10"/>
  <c r="Q48" i="10"/>
  <c r="P48" i="10"/>
  <c r="O48" i="10"/>
  <c r="N48" i="10"/>
  <c r="M48" i="10"/>
  <c r="K48" i="10"/>
  <c r="J48" i="10"/>
  <c r="I48" i="10"/>
  <c r="H48" i="10"/>
  <c r="G48" i="10"/>
  <c r="F48" i="10"/>
  <c r="BA47" i="10"/>
  <c r="AZ47" i="10"/>
  <c r="AY47" i="10"/>
  <c r="AX47" i="10"/>
  <c r="AW47" i="10"/>
  <c r="AV47" i="10"/>
  <c r="AT47" i="10"/>
  <c r="AS47" i="10"/>
  <c r="AR47" i="10"/>
  <c r="AQ47" i="10"/>
  <c r="AP47" i="10"/>
  <c r="AO47" i="10"/>
  <c r="AM47" i="10"/>
  <c r="AL47" i="10"/>
  <c r="AK47" i="10"/>
  <c r="AJ47" i="10"/>
  <c r="AI47" i="10"/>
  <c r="AH47" i="10"/>
  <c r="AF47" i="10"/>
  <c r="AE47" i="10"/>
  <c r="AD47" i="10"/>
  <c r="AC47" i="10"/>
  <c r="AB47" i="10"/>
  <c r="AA47" i="10"/>
  <c r="Y47" i="10"/>
  <c r="X47" i="10"/>
  <c r="W47" i="10"/>
  <c r="V47" i="10"/>
  <c r="U47" i="10"/>
  <c r="T47" i="10"/>
  <c r="R47" i="10"/>
  <c r="Q47" i="10"/>
  <c r="P47" i="10"/>
  <c r="O47" i="10"/>
  <c r="N47" i="10"/>
  <c r="M47" i="10"/>
  <c r="K47" i="10"/>
  <c r="J47" i="10"/>
  <c r="I47" i="10"/>
  <c r="H47" i="10"/>
  <c r="G47" i="10"/>
  <c r="F47" i="10"/>
  <c r="BA46" i="10"/>
  <c r="AZ46" i="10"/>
  <c r="AY46" i="10"/>
  <c r="AX46" i="10"/>
  <c r="AW46" i="10"/>
  <c r="AV46" i="10"/>
  <c r="AT46" i="10"/>
  <c r="AS46" i="10"/>
  <c r="AR46" i="10"/>
  <c r="AQ46" i="10"/>
  <c r="AP46" i="10"/>
  <c r="AO46" i="10"/>
  <c r="AM46" i="10"/>
  <c r="AL46" i="10"/>
  <c r="AK46" i="10"/>
  <c r="AJ46" i="10"/>
  <c r="AI46" i="10"/>
  <c r="AH46" i="10"/>
  <c r="AF46" i="10"/>
  <c r="AE46" i="10"/>
  <c r="AD46" i="10"/>
  <c r="AC46" i="10"/>
  <c r="AB46" i="10"/>
  <c r="AA46" i="10"/>
  <c r="Y46" i="10"/>
  <c r="X46" i="10"/>
  <c r="W46" i="10"/>
  <c r="V46" i="10"/>
  <c r="U46" i="10"/>
  <c r="T46" i="10"/>
  <c r="R46" i="10"/>
  <c r="Q46" i="10"/>
  <c r="P46" i="10"/>
  <c r="O46" i="10"/>
  <c r="N46" i="10"/>
  <c r="M46" i="10"/>
  <c r="K46" i="10"/>
  <c r="J46" i="10"/>
  <c r="I46" i="10"/>
  <c r="H46" i="10"/>
  <c r="G46" i="10"/>
  <c r="F46" i="10"/>
  <c r="BA45" i="10"/>
  <c r="AZ45" i="10"/>
  <c r="AY45" i="10"/>
  <c r="AX45" i="10"/>
  <c r="AW45" i="10"/>
  <c r="AV45" i="10"/>
  <c r="AT45" i="10"/>
  <c r="AS45" i="10"/>
  <c r="AR45" i="10"/>
  <c r="AQ45" i="10"/>
  <c r="AP45" i="10"/>
  <c r="AO45" i="10"/>
  <c r="AM45" i="10"/>
  <c r="AL45" i="10"/>
  <c r="AK45" i="10"/>
  <c r="AJ45" i="10"/>
  <c r="AI45" i="10"/>
  <c r="AH45" i="10"/>
  <c r="AF45" i="10"/>
  <c r="AE45" i="10"/>
  <c r="AD45" i="10"/>
  <c r="AC45" i="10"/>
  <c r="AB45" i="10"/>
  <c r="AA45" i="10"/>
  <c r="Y45" i="10"/>
  <c r="X45" i="10"/>
  <c r="W45" i="10"/>
  <c r="V45" i="10"/>
  <c r="U45" i="10"/>
  <c r="T45" i="10"/>
  <c r="R45" i="10"/>
  <c r="Q45" i="10"/>
  <c r="P45" i="10"/>
  <c r="O45" i="10"/>
  <c r="N45" i="10"/>
  <c r="M45" i="10"/>
  <c r="K45" i="10"/>
  <c r="J45" i="10"/>
  <c r="I45" i="10"/>
  <c r="H45" i="10"/>
  <c r="G45" i="10"/>
  <c r="F45" i="10"/>
  <c r="BA44" i="10"/>
  <c r="AZ44" i="10"/>
  <c r="AY44" i="10"/>
  <c r="AX44" i="10"/>
  <c r="AW44" i="10"/>
  <c r="AV44" i="10"/>
  <c r="AT44" i="10"/>
  <c r="AS44" i="10"/>
  <c r="AR44" i="10"/>
  <c r="AQ44" i="10"/>
  <c r="AP44" i="10"/>
  <c r="AO44" i="10"/>
  <c r="AM44" i="10"/>
  <c r="AL44" i="10"/>
  <c r="AK44" i="10"/>
  <c r="AJ44" i="10"/>
  <c r="AI44" i="10"/>
  <c r="AH44" i="10"/>
  <c r="AF44" i="10"/>
  <c r="AE44" i="10"/>
  <c r="AD44" i="10"/>
  <c r="AC44" i="10"/>
  <c r="AB44" i="10"/>
  <c r="AA44" i="10"/>
  <c r="Y44" i="10"/>
  <c r="X44" i="10"/>
  <c r="W44" i="10"/>
  <c r="V44" i="10"/>
  <c r="U44" i="10"/>
  <c r="T44" i="10"/>
  <c r="R44" i="10"/>
  <c r="Q44" i="10"/>
  <c r="P44" i="10"/>
  <c r="O44" i="10"/>
  <c r="N44" i="10"/>
  <c r="M44" i="10"/>
  <c r="K44" i="10"/>
  <c r="J44" i="10"/>
  <c r="I44" i="10"/>
  <c r="H44" i="10"/>
  <c r="G44" i="10"/>
  <c r="F44" i="10"/>
  <c r="BA43" i="10"/>
  <c r="AZ43" i="10"/>
  <c r="AY43" i="10"/>
  <c r="AX43" i="10"/>
  <c r="AW43" i="10"/>
  <c r="AV43" i="10"/>
  <c r="AT43" i="10"/>
  <c r="AS43" i="10"/>
  <c r="AR43" i="10"/>
  <c r="AQ43" i="10"/>
  <c r="AP43" i="10"/>
  <c r="AO43" i="10"/>
  <c r="AM43" i="10"/>
  <c r="AL43" i="10"/>
  <c r="AK43" i="10"/>
  <c r="AJ43" i="10"/>
  <c r="AI43" i="10"/>
  <c r="AH43" i="10"/>
  <c r="AF43" i="10"/>
  <c r="AE43" i="10"/>
  <c r="AD43" i="10"/>
  <c r="AC43" i="10"/>
  <c r="AB43" i="10"/>
  <c r="AA43" i="10"/>
  <c r="Y43" i="10"/>
  <c r="X43" i="10"/>
  <c r="W43" i="10"/>
  <c r="V43" i="10"/>
  <c r="U43" i="10"/>
  <c r="T43" i="10"/>
  <c r="R43" i="10"/>
  <c r="Q43" i="10"/>
  <c r="P43" i="10"/>
  <c r="O43" i="10"/>
  <c r="N43" i="10"/>
  <c r="M43" i="10"/>
  <c r="K43" i="10"/>
  <c r="J43" i="10"/>
  <c r="I43" i="10"/>
  <c r="H43" i="10"/>
  <c r="G43" i="10"/>
  <c r="F43" i="10"/>
  <c r="BA42" i="10"/>
  <c r="AZ42" i="10"/>
  <c r="AY42" i="10"/>
  <c r="AX42" i="10"/>
  <c r="AW42" i="10"/>
  <c r="AV42" i="10"/>
  <c r="AT42" i="10"/>
  <c r="AS42" i="10"/>
  <c r="AR42" i="10"/>
  <c r="AQ42" i="10"/>
  <c r="AP42" i="10"/>
  <c r="AO42" i="10"/>
  <c r="AM42" i="10"/>
  <c r="AL42" i="10"/>
  <c r="AK42" i="10"/>
  <c r="AJ42" i="10"/>
  <c r="AI42" i="10"/>
  <c r="AH42" i="10"/>
  <c r="AF42" i="10"/>
  <c r="AE42" i="10"/>
  <c r="AD42" i="10"/>
  <c r="AC42" i="10"/>
  <c r="AB42" i="10"/>
  <c r="AA42" i="10"/>
  <c r="Y42" i="10"/>
  <c r="X42" i="10"/>
  <c r="W42" i="10"/>
  <c r="V42" i="10"/>
  <c r="U42" i="10"/>
  <c r="T42" i="10"/>
  <c r="R42" i="10"/>
  <c r="Q42" i="10"/>
  <c r="P42" i="10"/>
  <c r="O42" i="10"/>
  <c r="N42" i="10"/>
  <c r="M42" i="10"/>
  <c r="K42" i="10"/>
  <c r="J42" i="10"/>
  <c r="I42" i="10"/>
  <c r="H42" i="10"/>
  <c r="G42" i="10"/>
  <c r="F42" i="10"/>
  <c r="BA41" i="10"/>
  <c r="AZ41" i="10"/>
  <c r="AY41" i="10"/>
  <c r="AX41" i="10"/>
  <c r="AW41" i="10"/>
  <c r="AV41" i="10"/>
  <c r="AT41" i="10"/>
  <c r="AS41" i="10"/>
  <c r="AR41" i="10"/>
  <c r="AQ41" i="10"/>
  <c r="AP41" i="10"/>
  <c r="AO41" i="10"/>
  <c r="AM41" i="10"/>
  <c r="AL41" i="10"/>
  <c r="AK41" i="10"/>
  <c r="AJ41" i="10"/>
  <c r="AI41" i="10"/>
  <c r="AH41" i="10"/>
  <c r="AF41" i="10"/>
  <c r="AE41" i="10"/>
  <c r="AD41" i="10"/>
  <c r="AC41" i="10"/>
  <c r="AB41" i="10"/>
  <c r="AA41" i="10"/>
  <c r="Y41" i="10"/>
  <c r="X41" i="10"/>
  <c r="W41" i="10"/>
  <c r="V41" i="10"/>
  <c r="U41" i="10"/>
  <c r="T41" i="10"/>
  <c r="R41" i="10"/>
  <c r="Q41" i="10"/>
  <c r="P41" i="10"/>
  <c r="O41" i="10"/>
  <c r="N41" i="10"/>
  <c r="M41" i="10"/>
  <c r="K41" i="10"/>
  <c r="J41" i="10"/>
  <c r="I41" i="10"/>
  <c r="H41" i="10"/>
  <c r="G41" i="10"/>
  <c r="F41" i="10"/>
  <c r="BA40" i="10"/>
  <c r="AZ40" i="10"/>
  <c r="AY40" i="10"/>
  <c r="AX40" i="10"/>
  <c r="AW40" i="10"/>
  <c r="AV40" i="10"/>
  <c r="AT40" i="10"/>
  <c r="AS40" i="10"/>
  <c r="AR40" i="10"/>
  <c r="AQ40" i="10"/>
  <c r="AP40" i="10"/>
  <c r="AO40" i="10"/>
  <c r="AM40" i="10"/>
  <c r="AL40" i="10"/>
  <c r="AK40" i="10"/>
  <c r="AJ40" i="10"/>
  <c r="AI40" i="10"/>
  <c r="AH40" i="10"/>
  <c r="AF40" i="10"/>
  <c r="AE40" i="10"/>
  <c r="AD40" i="10"/>
  <c r="AC40" i="10"/>
  <c r="AB40" i="10"/>
  <c r="AA40" i="10"/>
  <c r="Y40" i="10"/>
  <c r="X40" i="10"/>
  <c r="W40" i="10"/>
  <c r="V40" i="10"/>
  <c r="U40" i="10"/>
  <c r="T40" i="10"/>
  <c r="R40" i="10"/>
  <c r="Q40" i="10"/>
  <c r="P40" i="10"/>
  <c r="O40" i="10"/>
  <c r="N40" i="10"/>
  <c r="M40" i="10"/>
  <c r="K40" i="10"/>
  <c r="J40" i="10"/>
  <c r="I40" i="10"/>
  <c r="H40" i="10"/>
  <c r="G40" i="10"/>
  <c r="F40" i="10"/>
  <c r="BA39" i="10"/>
  <c r="AZ39" i="10"/>
  <c r="AY39" i="10"/>
  <c r="AX39" i="10"/>
  <c r="AW39" i="10"/>
  <c r="AV39" i="10"/>
  <c r="AT39" i="10"/>
  <c r="AS39" i="10"/>
  <c r="AR39" i="10"/>
  <c r="AQ39" i="10"/>
  <c r="AP39" i="10"/>
  <c r="AO39" i="10"/>
  <c r="AM39" i="10"/>
  <c r="AL39" i="10"/>
  <c r="AK39" i="10"/>
  <c r="AJ39" i="10"/>
  <c r="AI39" i="10"/>
  <c r="AH39" i="10"/>
  <c r="AF39" i="10"/>
  <c r="AE39" i="10"/>
  <c r="AD39" i="10"/>
  <c r="AC39" i="10"/>
  <c r="AB39" i="10"/>
  <c r="AA39" i="10"/>
  <c r="Y39" i="10"/>
  <c r="X39" i="10"/>
  <c r="W39" i="10"/>
  <c r="V39" i="10"/>
  <c r="U39" i="10"/>
  <c r="T39" i="10"/>
  <c r="R39" i="10"/>
  <c r="Q39" i="10"/>
  <c r="P39" i="10"/>
  <c r="O39" i="10"/>
  <c r="N39" i="10"/>
  <c r="M39" i="10"/>
  <c r="K39" i="10"/>
  <c r="J39" i="10"/>
  <c r="I39" i="10"/>
  <c r="H39" i="10"/>
  <c r="G39" i="10"/>
  <c r="F39" i="10"/>
  <c r="BA38" i="10"/>
  <c r="AZ38" i="10"/>
  <c r="AY38" i="10"/>
  <c r="AX38" i="10"/>
  <c r="AW38" i="10"/>
  <c r="AV38" i="10"/>
  <c r="AT38" i="10"/>
  <c r="AS38" i="10"/>
  <c r="AR38" i="10"/>
  <c r="AQ38" i="10"/>
  <c r="AP38" i="10"/>
  <c r="AO38" i="10"/>
  <c r="AM38" i="10"/>
  <c r="AL38" i="10"/>
  <c r="AK38" i="10"/>
  <c r="AJ38" i="10"/>
  <c r="AI38" i="10"/>
  <c r="AH38" i="10"/>
  <c r="AF38" i="10"/>
  <c r="AE38" i="10"/>
  <c r="AD38" i="10"/>
  <c r="AC38" i="10"/>
  <c r="AB38" i="10"/>
  <c r="AA38" i="10"/>
  <c r="Y38" i="10"/>
  <c r="X38" i="10"/>
  <c r="W38" i="10"/>
  <c r="V38" i="10"/>
  <c r="U38" i="10"/>
  <c r="T38" i="10"/>
  <c r="R38" i="10"/>
  <c r="Q38" i="10"/>
  <c r="P38" i="10"/>
  <c r="O38" i="10"/>
  <c r="N38" i="10"/>
  <c r="M38" i="10"/>
  <c r="K38" i="10"/>
  <c r="J38" i="10"/>
  <c r="I38" i="10"/>
  <c r="H38" i="10"/>
  <c r="G38" i="10"/>
  <c r="F38" i="10"/>
  <c r="BA37" i="10"/>
  <c r="AZ37" i="10"/>
  <c r="AY37" i="10"/>
  <c r="AX37" i="10"/>
  <c r="AW37" i="10"/>
  <c r="AV37" i="10"/>
  <c r="AT37" i="10"/>
  <c r="AS37" i="10"/>
  <c r="AR37" i="10"/>
  <c r="AQ37" i="10"/>
  <c r="AP37" i="10"/>
  <c r="AO37" i="10"/>
  <c r="AM37" i="10"/>
  <c r="AL37" i="10"/>
  <c r="AK37" i="10"/>
  <c r="AJ37" i="10"/>
  <c r="AI37" i="10"/>
  <c r="AH37" i="10"/>
  <c r="AF37" i="10"/>
  <c r="AE37" i="10"/>
  <c r="AD37" i="10"/>
  <c r="AC37" i="10"/>
  <c r="AB37" i="10"/>
  <c r="AA37" i="10"/>
  <c r="Y37" i="10"/>
  <c r="X37" i="10"/>
  <c r="W37" i="10"/>
  <c r="V37" i="10"/>
  <c r="U37" i="10"/>
  <c r="T37" i="10"/>
  <c r="R37" i="10"/>
  <c r="Q37" i="10"/>
  <c r="P37" i="10"/>
  <c r="O37" i="10"/>
  <c r="N37" i="10"/>
  <c r="M37" i="10"/>
  <c r="K37" i="10"/>
  <c r="J37" i="10"/>
  <c r="I37" i="10"/>
  <c r="H37" i="10"/>
  <c r="G37" i="10"/>
  <c r="F37" i="10"/>
  <c r="BA36" i="10"/>
  <c r="AZ36" i="10"/>
  <c r="AY36" i="10"/>
  <c r="AX36" i="10"/>
  <c r="AW36" i="10"/>
  <c r="AV36" i="10"/>
  <c r="AT36" i="10"/>
  <c r="AS36" i="10"/>
  <c r="AR36" i="10"/>
  <c r="AQ36" i="10"/>
  <c r="AP36" i="10"/>
  <c r="AO36" i="10"/>
  <c r="AM36" i="10"/>
  <c r="AL36" i="10"/>
  <c r="AK36" i="10"/>
  <c r="AJ36" i="10"/>
  <c r="AI36" i="10"/>
  <c r="AH36" i="10"/>
  <c r="AF36" i="10"/>
  <c r="AE36" i="10"/>
  <c r="AD36" i="10"/>
  <c r="AC36" i="10"/>
  <c r="AB36" i="10"/>
  <c r="AA36" i="10"/>
  <c r="Y36" i="10"/>
  <c r="X36" i="10"/>
  <c r="W36" i="10"/>
  <c r="V36" i="10"/>
  <c r="U36" i="10"/>
  <c r="T36" i="10"/>
  <c r="R36" i="10"/>
  <c r="Q36" i="10"/>
  <c r="P36" i="10"/>
  <c r="O36" i="10"/>
  <c r="N36" i="10"/>
  <c r="M36" i="10"/>
  <c r="K36" i="10"/>
  <c r="J36" i="10"/>
  <c r="I36" i="10"/>
  <c r="H36" i="10"/>
  <c r="G36" i="10"/>
  <c r="F36" i="10"/>
  <c r="BA35" i="10"/>
  <c r="AZ35" i="10"/>
  <c r="AY35" i="10"/>
  <c r="AX35" i="10"/>
  <c r="AW35" i="10"/>
  <c r="AV35" i="10"/>
  <c r="AT35" i="10"/>
  <c r="AS35" i="10"/>
  <c r="AR35" i="10"/>
  <c r="AQ35" i="10"/>
  <c r="AP35" i="10"/>
  <c r="AO35" i="10"/>
  <c r="AM35" i="10"/>
  <c r="AL35" i="10"/>
  <c r="AK35" i="10"/>
  <c r="AJ35" i="10"/>
  <c r="AI35" i="10"/>
  <c r="AH35" i="10"/>
  <c r="AF35" i="10"/>
  <c r="AE35" i="10"/>
  <c r="AD35" i="10"/>
  <c r="AC35" i="10"/>
  <c r="AB35" i="10"/>
  <c r="AA35" i="10"/>
  <c r="Y35" i="10"/>
  <c r="X35" i="10"/>
  <c r="W35" i="10"/>
  <c r="V35" i="10"/>
  <c r="U35" i="10"/>
  <c r="T35" i="10"/>
  <c r="R35" i="10"/>
  <c r="Q35" i="10"/>
  <c r="P35" i="10"/>
  <c r="O35" i="10"/>
  <c r="N35" i="10"/>
  <c r="M35" i="10"/>
  <c r="K35" i="10"/>
  <c r="J35" i="10"/>
  <c r="I35" i="10"/>
  <c r="H35" i="10"/>
  <c r="G35" i="10"/>
  <c r="F35" i="10"/>
  <c r="BA34" i="10"/>
  <c r="AZ34" i="10"/>
  <c r="AY34" i="10"/>
  <c r="AX34" i="10"/>
  <c r="AW34" i="10"/>
  <c r="AV34" i="10"/>
  <c r="AT34" i="10"/>
  <c r="AS34" i="10"/>
  <c r="AR34" i="10"/>
  <c r="AQ34" i="10"/>
  <c r="AP34" i="10"/>
  <c r="AO34" i="10"/>
  <c r="AM34" i="10"/>
  <c r="AL34" i="10"/>
  <c r="AK34" i="10"/>
  <c r="AJ34" i="10"/>
  <c r="AI34" i="10"/>
  <c r="AH34" i="10"/>
  <c r="AF34" i="10"/>
  <c r="AE34" i="10"/>
  <c r="AD34" i="10"/>
  <c r="AC34" i="10"/>
  <c r="AB34" i="10"/>
  <c r="AA34" i="10"/>
  <c r="Y34" i="10"/>
  <c r="X34" i="10"/>
  <c r="W34" i="10"/>
  <c r="V34" i="10"/>
  <c r="U34" i="10"/>
  <c r="T34" i="10"/>
  <c r="R34" i="10"/>
  <c r="Q34" i="10"/>
  <c r="P34" i="10"/>
  <c r="O34" i="10"/>
  <c r="N34" i="10"/>
  <c r="M34" i="10"/>
  <c r="K34" i="10"/>
  <c r="J34" i="10"/>
  <c r="I34" i="10"/>
  <c r="H34" i="10"/>
  <c r="G34" i="10"/>
  <c r="F34" i="10"/>
  <c r="BA33" i="10"/>
  <c r="AZ33" i="10"/>
  <c r="AY33" i="10"/>
  <c r="AX33" i="10"/>
  <c r="AW33" i="10"/>
  <c r="AV33" i="10"/>
  <c r="AT33" i="10"/>
  <c r="AS33" i="10"/>
  <c r="AR33" i="10"/>
  <c r="AQ33" i="10"/>
  <c r="AP33" i="10"/>
  <c r="AO33" i="10"/>
  <c r="AM33" i="10"/>
  <c r="AL33" i="10"/>
  <c r="AK33" i="10"/>
  <c r="AJ33" i="10"/>
  <c r="AI33" i="10"/>
  <c r="AH33" i="10"/>
  <c r="AF33" i="10"/>
  <c r="AE33" i="10"/>
  <c r="AD33" i="10"/>
  <c r="AC33" i="10"/>
  <c r="AB33" i="10"/>
  <c r="AA33" i="10"/>
  <c r="Y33" i="10"/>
  <c r="X33" i="10"/>
  <c r="W33" i="10"/>
  <c r="V33" i="10"/>
  <c r="U33" i="10"/>
  <c r="T33" i="10"/>
  <c r="R33" i="10"/>
  <c r="Q33" i="10"/>
  <c r="P33" i="10"/>
  <c r="O33" i="10"/>
  <c r="N33" i="10"/>
  <c r="M33" i="10"/>
  <c r="K33" i="10"/>
  <c r="J33" i="10"/>
  <c r="I33" i="10"/>
  <c r="H33" i="10"/>
  <c r="G33" i="10"/>
  <c r="F33" i="10"/>
  <c r="BA32" i="10"/>
  <c r="AZ32" i="10"/>
  <c r="AY32" i="10"/>
  <c r="AX32" i="10"/>
  <c r="AW32" i="10"/>
  <c r="AV32" i="10"/>
  <c r="AT32" i="10"/>
  <c r="AS32" i="10"/>
  <c r="AR32" i="10"/>
  <c r="AQ32" i="10"/>
  <c r="AP32" i="10"/>
  <c r="AO32" i="10"/>
  <c r="AM32" i="10"/>
  <c r="AL32" i="10"/>
  <c r="AK32" i="10"/>
  <c r="AJ32" i="10"/>
  <c r="AI32" i="10"/>
  <c r="AH32" i="10"/>
  <c r="AF32" i="10"/>
  <c r="AE32" i="10"/>
  <c r="AD32" i="10"/>
  <c r="AC32" i="10"/>
  <c r="AB32" i="10"/>
  <c r="AA32" i="10"/>
  <c r="Y32" i="10"/>
  <c r="X32" i="10"/>
  <c r="W32" i="10"/>
  <c r="V32" i="10"/>
  <c r="U32" i="10"/>
  <c r="T32" i="10"/>
  <c r="R32" i="10"/>
  <c r="Q32" i="10"/>
  <c r="P32" i="10"/>
  <c r="O32" i="10"/>
  <c r="N32" i="10"/>
  <c r="M32" i="10"/>
  <c r="K32" i="10"/>
  <c r="J32" i="10"/>
  <c r="I32" i="10"/>
  <c r="H32" i="10"/>
  <c r="G32" i="10"/>
  <c r="F32" i="10"/>
  <c r="BA31" i="10"/>
  <c r="AZ31" i="10"/>
  <c r="AY31" i="10"/>
  <c r="AX31" i="10"/>
  <c r="AW31" i="10"/>
  <c r="AV31" i="10"/>
  <c r="AT31" i="10"/>
  <c r="AS31" i="10"/>
  <c r="AR31" i="10"/>
  <c r="AQ31" i="10"/>
  <c r="AP31" i="10"/>
  <c r="AO31" i="10"/>
  <c r="AM31" i="10"/>
  <c r="AL31" i="10"/>
  <c r="AK31" i="10"/>
  <c r="AJ31" i="10"/>
  <c r="AI31" i="10"/>
  <c r="AH31" i="10"/>
  <c r="AF31" i="10"/>
  <c r="AE31" i="10"/>
  <c r="AD31" i="10"/>
  <c r="AC31" i="10"/>
  <c r="AB31" i="10"/>
  <c r="AA31" i="10"/>
  <c r="Y31" i="10"/>
  <c r="X31" i="10"/>
  <c r="W31" i="10"/>
  <c r="V31" i="10"/>
  <c r="U31" i="10"/>
  <c r="T31" i="10"/>
  <c r="R31" i="10"/>
  <c r="Q31" i="10"/>
  <c r="P31" i="10"/>
  <c r="O31" i="10"/>
  <c r="N31" i="10"/>
  <c r="M31" i="10"/>
  <c r="K31" i="10"/>
  <c r="J31" i="10"/>
  <c r="I31" i="10"/>
  <c r="H31" i="10"/>
  <c r="G31" i="10"/>
  <c r="F31" i="10"/>
  <c r="BA30" i="10"/>
  <c r="AZ30" i="10"/>
  <c r="AY30" i="10"/>
  <c r="AX30" i="10"/>
  <c r="AW30" i="10"/>
  <c r="AV30" i="10"/>
  <c r="AT30" i="10"/>
  <c r="AS30" i="10"/>
  <c r="AR30" i="10"/>
  <c r="AQ30" i="10"/>
  <c r="AP30" i="10"/>
  <c r="AO30" i="10"/>
  <c r="AM30" i="10"/>
  <c r="AL30" i="10"/>
  <c r="AK30" i="10"/>
  <c r="AJ30" i="10"/>
  <c r="AI30" i="10"/>
  <c r="AH30" i="10"/>
  <c r="AF30" i="10"/>
  <c r="AE30" i="10"/>
  <c r="AD30" i="10"/>
  <c r="AC30" i="10"/>
  <c r="AB30" i="10"/>
  <c r="AA30" i="10"/>
  <c r="Y30" i="10"/>
  <c r="X30" i="10"/>
  <c r="W30" i="10"/>
  <c r="V30" i="10"/>
  <c r="U30" i="10"/>
  <c r="T30" i="10"/>
  <c r="R30" i="10"/>
  <c r="Q30" i="10"/>
  <c r="P30" i="10"/>
  <c r="O30" i="10"/>
  <c r="N30" i="10"/>
  <c r="M30" i="10"/>
  <c r="K30" i="10"/>
  <c r="J30" i="10"/>
  <c r="I30" i="10"/>
  <c r="H30" i="10"/>
  <c r="G30" i="10"/>
  <c r="F30" i="10"/>
  <c r="BA29" i="10"/>
  <c r="AZ29" i="10"/>
  <c r="AY29" i="10"/>
  <c r="AX29" i="10"/>
  <c r="AW29" i="10"/>
  <c r="AV29" i="10"/>
  <c r="AT29" i="10"/>
  <c r="AS29" i="10"/>
  <c r="AR29" i="10"/>
  <c r="AQ29" i="10"/>
  <c r="AP29" i="10"/>
  <c r="AO29" i="10"/>
  <c r="AM29" i="10"/>
  <c r="AL29" i="10"/>
  <c r="AK29" i="10"/>
  <c r="AJ29" i="10"/>
  <c r="AI29" i="10"/>
  <c r="AH29" i="10"/>
  <c r="AF29" i="10"/>
  <c r="AE29" i="10"/>
  <c r="AD29" i="10"/>
  <c r="AC29" i="10"/>
  <c r="AB29" i="10"/>
  <c r="AA29" i="10"/>
  <c r="Y29" i="10"/>
  <c r="X29" i="10"/>
  <c r="W29" i="10"/>
  <c r="V29" i="10"/>
  <c r="U29" i="10"/>
  <c r="T29" i="10"/>
  <c r="R29" i="10"/>
  <c r="Q29" i="10"/>
  <c r="P29" i="10"/>
  <c r="O29" i="10"/>
  <c r="N29" i="10"/>
  <c r="M29" i="10"/>
  <c r="K29" i="10"/>
  <c r="J29" i="10"/>
  <c r="I29" i="10"/>
  <c r="H29" i="10"/>
  <c r="G29" i="10"/>
  <c r="F29" i="10"/>
  <c r="BA28" i="10"/>
  <c r="AZ28" i="10"/>
  <c r="AY28" i="10"/>
  <c r="AX28" i="10"/>
  <c r="AW28" i="10"/>
  <c r="AV28" i="10"/>
  <c r="AT28" i="10"/>
  <c r="AS28" i="10"/>
  <c r="AR28" i="10"/>
  <c r="AQ28" i="10"/>
  <c r="AP28" i="10"/>
  <c r="AO28" i="10"/>
  <c r="AM28" i="10"/>
  <c r="AL28" i="10"/>
  <c r="AK28" i="10"/>
  <c r="AJ28" i="10"/>
  <c r="AI28" i="10"/>
  <c r="AH28" i="10"/>
  <c r="AF28" i="10"/>
  <c r="AE28" i="10"/>
  <c r="AD28" i="10"/>
  <c r="AC28" i="10"/>
  <c r="AB28" i="10"/>
  <c r="AA28" i="10"/>
  <c r="Y28" i="10"/>
  <c r="X28" i="10"/>
  <c r="W28" i="10"/>
  <c r="V28" i="10"/>
  <c r="U28" i="10"/>
  <c r="T28" i="10"/>
  <c r="R28" i="10"/>
  <c r="Q28" i="10"/>
  <c r="P28" i="10"/>
  <c r="O28" i="10"/>
  <c r="N28" i="10"/>
  <c r="M28" i="10"/>
  <c r="K28" i="10"/>
  <c r="J28" i="10"/>
  <c r="I28" i="10"/>
  <c r="H28" i="10"/>
  <c r="G28" i="10"/>
  <c r="F28" i="10"/>
  <c r="BA27" i="10"/>
  <c r="AZ27" i="10"/>
  <c r="AY27" i="10"/>
  <c r="AX27" i="10"/>
  <c r="AW27" i="10"/>
  <c r="AV27" i="10"/>
  <c r="AT27" i="10"/>
  <c r="AS27" i="10"/>
  <c r="AR27" i="10"/>
  <c r="AQ27" i="10"/>
  <c r="AP27" i="10"/>
  <c r="AO27" i="10"/>
  <c r="AM27" i="10"/>
  <c r="AL27" i="10"/>
  <c r="AK27" i="10"/>
  <c r="AJ27" i="10"/>
  <c r="AI27" i="10"/>
  <c r="AH27" i="10"/>
  <c r="AF27" i="10"/>
  <c r="AE27" i="10"/>
  <c r="AD27" i="10"/>
  <c r="AC27" i="10"/>
  <c r="AB27" i="10"/>
  <c r="AA27" i="10"/>
  <c r="Y27" i="10"/>
  <c r="X27" i="10"/>
  <c r="W27" i="10"/>
  <c r="V27" i="10"/>
  <c r="U27" i="10"/>
  <c r="T27" i="10"/>
  <c r="R27" i="10"/>
  <c r="Q27" i="10"/>
  <c r="P27" i="10"/>
  <c r="O27" i="10"/>
  <c r="N27" i="10"/>
  <c r="M27" i="10"/>
  <c r="K27" i="10"/>
  <c r="J27" i="10"/>
  <c r="I27" i="10"/>
  <c r="H27" i="10"/>
  <c r="G27" i="10"/>
  <c r="F27" i="10"/>
  <c r="BA26" i="10"/>
  <c r="AZ26" i="10"/>
  <c r="AY26" i="10"/>
  <c r="AX26" i="10"/>
  <c r="AW26" i="10"/>
  <c r="AV26" i="10"/>
  <c r="AT26" i="10"/>
  <c r="AS26" i="10"/>
  <c r="AR26" i="10"/>
  <c r="AQ26" i="10"/>
  <c r="AP26" i="10"/>
  <c r="AO26" i="10"/>
  <c r="AM26" i="10"/>
  <c r="AL26" i="10"/>
  <c r="AK26" i="10"/>
  <c r="AJ26" i="10"/>
  <c r="AI26" i="10"/>
  <c r="AH26" i="10"/>
  <c r="AF26" i="10"/>
  <c r="AE26" i="10"/>
  <c r="AD26" i="10"/>
  <c r="AC26" i="10"/>
  <c r="AB26" i="10"/>
  <c r="AA26" i="10"/>
  <c r="Y26" i="10"/>
  <c r="X26" i="10"/>
  <c r="W26" i="10"/>
  <c r="V26" i="10"/>
  <c r="U26" i="10"/>
  <c r="T26" i="10"/>
  <c r="R26" i="10"/>
  <c r="Q26" i="10"/>
  <c r="P26" i="10"/>
  <c r="O26" i="10"/>
  <c r="N26" i="10"/>
  <c r="M26" i="10"/>
  <c r="K26" i="10"/>
  <c r="J26" i="10"/>
  <c r="I26" i="10"/>
  <c r="H26" i="10"/>
  <c r="G26" i="10"/>
  <c r="F26" i="10"/>
  <c r="BA25" i="10"/>
  <c r="AZ25" i="10"/>
  <c r="AY25" i="10"/>
  <c r="AX25" i="10"/>
  <c r="AW25" i="10"/>
  <c r="AV25" i="10"/>
  <c r="AT25" i="10"/>
  <c r="AS25" i="10"/>
  <c r="AR25" i="10"/>
  <c r="AQ25" i="10"/>
  <c r="AP25" i="10"/>
  <c r="AO25" i="10"/>
  <c r="AM25" i="10"/>
  <c r="AL25" i="10"/>
  <c r="AK25" i="10"/>
  <c r="AJ25" i="10"/>
  <c r="AI25" i="10"/>
  <c r="AH25" i="10"/>
  <c r="AF25" i="10"/>
  <c r="AE25" i="10"/>
  <c r="AD25" i="10"/>
  <c r="AC25" i="10"/>
  <c r="AB25" i="10"/>
  <c r="AA25" i="10"/>
  <c r="Y25" i="10"/>
  <c r="X25" i="10"/>
  <c r="W25" i="10"/>
  <c r="V25" i="10"/>
  <c r="U25" i="10"/>
  <c r="T25" i="10"/>
  <c r="R25" i="10"/>
  <c r="Q25" i="10"/>
  <c r="P25" i="10"/>
  <c r="O25" i="10"/>
  <c r="N25" i="10"/>
  <c r="M25" i="10"/>
  <c r="K25" i="10"/>
  <c r="J25" i="10"/>
  <c r="I25" i="10"/>
  <c r="H25" i="10"/>
  <c r="G25" i="10"/>
  <c r="F25" i="10"/>
  <c r="BA24" i="10"/>
  <c r="AZ24" i="10"/>
  <c r="AY24" i="10"/>
  <c r="AX24" i="10"/>
  <c r="AW24" i="10"/>
  <c r="AV24" i="10"/>
  <c r="AT24" i="10"/>
  <c r="AS24" i="10"/>
  <c r="AR24" i="10"/>
  <c r="AQ24" i="10"/>
  <c r="AP24" i="10"/>
  <c r="AO24" i="10"/>
  <c r="AM24" i="10"/>
  <c r="AL24" i="10"/>
  <c r="AK24" i="10"/>
  <c r="AJ24" i="10"/>
  <c r="AI24" i="10"/>
  <c r="AH24" i="10"/>
  <c r="AF24" i="10"/>
  <c r="AE24" i="10"/>
  <c r="AD24" i="10"/>
  <c r="AC24" i="10"/>
  <c r="AB24" i="10"/>
  <c r="AA24" i="10"/>
  <c r="Y24" i="10"/>
  <c r="X24" i="10"/>
  <c r="W24" i="10"/>
  <c r="V24" i="10"/>
  <c r="U24" i="10"/>
  <c r="T24" i="10"/>
  <c r="R24" i="10"/>
  <c r="Q24" i="10"/>
  <c r="P24" i="10"/>
  <c r="O24" i="10"/>
  <c r="N24" i="10"/>
  <c r="M24" i="10"/>
  <c r="K24" i="10"/>
  <c r="J24" i="10"/>
  <c r="I24" i="10"/>
  <c r="H24" i="10"/>
  <c r="G24" i="10"/>
  <c r="F24" i="10"/>
  <c r="BA23" i="10"/>
  <c r="AZ23" i="10"/>
  <c r="AY23" i="10"/>
  <c r="AX23" i="10"/>
  <c r="AW23" i="10"/>
  <c r="AV23" i="10"/>
  <c r="AT23" i="10"/>
  <c r="AS23" i="10"/>
  <c r="AR23" i="10"/>
  <c r="AQ23" i="10"/>
  <c r="AP23" i="10"/>
  <c r="AO23" i="10"/>
  <c r="AM23" i="10"/>
  <c r="AL23" i="10"/>
  <c r="AK23" i="10"/>
  <c r="AJ23" i="10"/>
  <c r="AI23" i="10"/>
  <c r="AH23" i="10"/>
  <c r="AF23" i="10"/>
  <c r="AE23" i="10"/>
  <c r="AD23" i="10"/>
  <c r="AC23" i="10"/>
  <c r="AB23" i="10"/>
  <c r="AA23" i="10"/>
  <c r="Y23" i="10"/>
  <c r="X23" i="10"/>
  <c r="W23" i="10"/>
  <c r="V23" i="10"/>
  <c r="U23" i="10"/>
  <c r="T23" i="10"/>
  <c r="R23" i="10"/>
  <c r="Q23" i="10"/>
  <c r="P23" i="10"/>
  <c r="O23" i="10"/>
  <c r="N23" i="10"/>
  <c r="M23" i="10"/>
  <c r="K23" i="10"/>
  <c r="J23" i="10"/>
  <c r="I23" i="10"/>
  <c r="H23" i="10"/>
  <c r="G23" i="10"/>
  <c r="F23" i="10"/>
  <c r="BA22" i="10"/>
  <c r="AZ22" i="10"/>
  <c r="AY22" i="10"/>
  <c r="AX22" i="10"/>
  <c r="AW22" i="10"/>
  <c r="AV22" i="10"/>
  <c r="AT22" i="10"/>
  <c r="AS22" i="10"/>
  <c r="AR22" i="10"/>
  <c r="AQ22" i="10"/>
  <c r="AP22" i="10"/>
  <c r="AO22" i="10"/>
  <c r="AM22" i="10"/>
  <c r="AL22" i="10"/>
  <c r="AK22" i="10"/>
  <c r="AJ22" i="10"/>
  <c r="AI22" i="10"/>
  <c r="AH22" i="10"/>
  <c r="AF22" i="10"/>
  <c r="AE22" i="10"/>
  <c r="AD22" i="10"/>
  <c r="AC22" i="10"/>
  <c r="AB22" i="10"/>
  <c r="AA22" i="10"/>
  <c r="Y22" i="10"/>
  <c r="X22" i="10"/>
  <c r="W22" i="10"/>
  <c r="V22" i="10"/>
  <c r="U22" i="10"/>
  <c r="T22" i="10"/>
  <c r="R22" i="10"/>
  <c r="Q22" i="10"/>
  <c r="P22" i="10"/>
  <c r="O22" i="10"/>
  <c r="N22" i="10"/>
  <c r="M22" i="10"/>
  <c r="K22" i="10"/>
  <c r="J22" i="10"/>
  <c r="I22" i="10"/>
  <c r="H22" i="10"/>
  <c r="G22" i="10"/>
  <c r="F22" i="10"/>
  <c r="BA21" i="10"/>
  <c r="AZ21" i="10"/>
  <c r="AY21" i="10"/>
  <c r="AX21" i="10"/>
  <c r="AW21" i="10"/>
  <c r="AV21" i="10"/>
  <c r="AT21" i="10"/>
  <c r="AS21" i="10"/>
  <c r="AR21" i="10"/>
  <c r="AQ21" i="10"/>
  <c r="AP21" i="10"/>
  <c r="AO21" i="10"/>
  <c r="AM21" i="10"/>
  <c r="AL21" i="10"/>
  <c r="AK21" i="10"/>
  <c r="AJ21" i="10"/>
  <c r="AI21" i="10"/>
  <c r="AH21" i="10"/>
  <c r="AF21" i="10"/>
  <c r="AE21" i="10"/>
  <c r="AD21" i="10"/>
  <c r="AC21" i="10"/>
  <c r="AB21" i="10"/>
  <c r="AA21" i="10"/>
  <c r="Y21" i="10"/>
  <c r="X21" i="10"/>
  <c r="W21" i="10"/>
  <c r="V21" i="10"/>
  <c r="U21" i="10"/>
  <c r="T21" i="10"/>
  <c r="R21" i="10"/>
  <c r="Q21" i="10"/>
  <c r="P21" i="10"/>
  <c r="O21" i="10"/>
  <c r="N21" i="10"/>
  <c r="M21" i="10"/>
  <c r="K21" i="10"/>
  <c r="J21" i="10"/>
  <c r="I21" i="10"/>
  <c r="H21" i="10"/>
  <c r="G21" i="10"/>
  <c r="F21" i="10"/>
  <c r="BA20" i="10"/>
  <c r="AZ20" i="10"/>
  <c r="AY20" i="10"/>
  <c r="AX20" i="10"/>
  <c r="AW20" i="10"/>
  <c r="AV20" i="10"/>
  <c r="AT20" i="10"/>
  <c r="AS20" i="10"/>
  <c r="AR20" i="10"/>
  <c r="AQ20" i="10"/>
  <c r="AP20" i="10"/>
  <c r="AO20" i="10"/>
  <c r="AM20" i="10"/>
  <c r="AL20" i="10"/>
  <c r="AK20" i="10"/>
  <c r="AJ20" i="10"/>
  <c r="AI20" i="10"/>
  <c r="AH20" i="10"/>
  <c r="AF20" i="10"/>
  <c r="AE20" i="10"/>
  <c r="AD20" i="10"/>
  <c r="AC20" i="10"/>
  <c r="AB20" i="10"/>
  <c r="AA20" i="10"/>
  <c r="Y20" i="10"/>
  <c r="X20" i="10"/>
  <c r="W20" i="10"/>
  <c r="V20" i="10"/>
  <c r="U20" i="10"/>
  <c r="T20" i="10"/>
  <c r="R20" i="10"/>
  <c r="Q20" i="10"/>
  <c r="P20" i="10"/>
  <c r="O20" i="10"/>
  <c r="N20" i="10"/>
  <c r="M20" i="10"/>
  <c r="K20" i="10"/>
  <c r="J20" i="10"/>
  <c r="I20" i="10"/>
  <c r="H20" i="10"/>
  <c r="G20" i="10"/>
  <c r="F20" i="10"/>
  <c r="BA19" i="10"/>
  <c r="AZ19" i="10"/>
  <c r="AY19" i="10"/>
  <c r="AX19" i="10"/>
  <c r="AW19" i="10"/>
  <c r="AV19" i="10"/>
  <c r="AT19" i="10"/>
  <c r="AS19" i="10"/>
  <c r="AR19" i="10"/>
  <c r="AQ19" i="10"/>
  <c r="AP19" i="10"/>
  <c r="AO19" i="10"/>
  <c r="AM19" i="10"/>
  <c r="AL19" i="10"/>
  <c r="AK19" i="10"/>
  <c r="AJ19" i="10"/>
  <c r="AI19" i="10"/>
  <c r="AH19" i="10"/>
  <c r="AF19" i="10"/>
  <c r="AE19" i="10"/>
  <c r="AD19" i="10"/>
  <c r="AC19" i="10"/>
  <c r="AB19" i="10"/>
  <c r="AA19" i="10"/>
  <c r="Y19" i="10"/>
  <c r="X19" i="10"/>
  <c r="W19" i="10"/>
  <c r="V19" i="10"/>
  <c r="U19" i="10"/>
  <c r="T19" i="10"/>
  <c r="R19" i="10"/>
  <c r="Q19" i="10"/>
  <c r="P19" i="10"/>
  <c r="O19" i="10"/>
  <c r="N19" i="10"/>
  <c r="M19" i="10"/>
  <c r="K19" i="10"/>
  <c r="J19" i="10"/>
  <c r="I19" i="10"/>
  <c r="H19" i="10"/>
  <c r="G19" i="10"/>
  <c r="F19" i="10"/>
  <c r="BA18" i="10"/>
  <c r="AZ18" i="10"/>
  <c r="AY18" i="10"/>
  <c r="AX18" i="10"/>
  <c r="AW18" i="10"/>
  <c r="AV18" i="10"/>
  <c r="AT18" i="10"/>
  <c r="AS18" i="10"/>
  <c r="AR18" i="10"/>
  <c r="AQ18" i="10"/>
  <c r="AP18" i="10"/>
  <c r="AO18" i="10"/>
  <c r="AM18" i="10"/>
  <c r="AL18" i="10"/>
  <c r="AK18" i="10"/>
  <c r="AJ18" i="10"/>
  <c r="AI18" i="10"/>
  <c r="AH18" i="10"/>
  <c r="AF18" i="10"/>
  <c r="AE18" i="10"/>
  <c r="AD18" i="10"/>
  <c r="AC18" i="10"/>
  <c r="AB18" i="10"/>
  <c r="AA18" i="10"/>
  <c r="Y18" i="10"/>
  <c r="X18" i="10"/>
  <c r="W18" i="10"/>
  <c r="V18" i="10"/>
  <c r="U18" i="10"/>
  <c r="T18" i="10"/>
  <c r="R18" i="10"/>
  <c r="Q18" i="10"/>
  <c r="P18" i="10"/>
  <c r="O18" i="10"/>
  <c r="N18" i="10"/>
  <c r="M18" i="10"/>
  <c r="K18" i="10"/>
  <c r="J18" i="10"/>
  <c r="I18" i="10"/>
  <c r="H18" i="10"/>
  <c r="G18" i="10"/>
  <c r="F18" i="10"/>
  <c r="BA17" i="10"/>
  <c r="AZ17" i="10"/>
  <c r="AY17" i="10"/>
  <c r="AX17" i="10"/>
  <c r="AW17" i="10"/>
  <c r="AV17" i="10"/>
  <c r="AT17" i="10"/>
  <c r="AS17" i="10"/>
  <c r="AR17" i="10"/>
  <c r="AQ17" i="10"/>
  <c r="AP17" i="10"/>
  <c r="AO17" i="10"/>
  <c r="AM17" i="10"/>
  <c r="AL17" i="10"/>
  <c r="AK17" i="10"/>
  <c r="AJ17" i="10"/>
  <c r="AI17" i="10"/>
  <c r="AH17" i="10"/>
  <c r="AF17" i="10"/>
  <c r="AE17" i="10"/>
  <c r="AD17" i="10"/>
  <c r="AC17" i="10"/>
  <c r="AB17" i="10"/>
  <c r="AA17" i="10"/>
  <c r="Y17" i="10"/>
  <c r="X17" i="10"/>
  <c r="W17" i="10"/>
  <c r="V17" i="10"/>
  <c r="U17" i="10"/>
  <c r="T17" i="10"/>
  <c r="R17" i="10"/>
  <c r="Q17" i="10"/>
  <c r="P17" i="10"/>
  <c r="O17" i="10"/>
  <c r="N17" i="10"/>
  <c r="M17" i="10"/>
  <c r="K17" i="10"/>
  <c r="J17" i="10"/>
  <c r="I17" i="10"/>
  <c r="H17" i="10"/>
  <c r="G17" i="10"/>
  <c r="F17" i="10"/>
  <c r="BA16" i="10"/>
  <c r="AZ16" i="10"/>
  <c r="AY16" i="10"/>
  <c r="AX16" i="10"/>
  <c r="AW16" i="10"/>
  <c r="AV16" i="10"/>
  <c r="AT16" i="10"/>
  <c r="AS16" i="10"/>
  <c r="AR16" i="10"/>
  <c r="AQ16" i="10"/>
  <c r="AP16" i="10"/>
  <c r="AO16" i="10"/>
  <c r="AM16" i="10"/>
  <c r="AL16" i="10"/>
  <c r="AK16" i="10"/>
  <c r="AJ16" i="10"/>
  <c r="AI16" i="10"/>
  <c r="AH16" i="10"/>
  <c r="AF16" i="10"/>
  <c r="AE16" i="10"/>
  <c r="AD16" i="10"/>
  <c r="AC16" i="10"/>
  <c r="AB16" i="10"/>
  <c r="AA16" i="10"/>
  <c r="Y16" i="10"/>
  <c r="X16" i="10"/>
  <c r="W16" i="10"/>
  <c r="V16" i="10"/>
  <c r="U16" i="10"/>
  <c r="T16" i="10"/>
  <c r="R16" i="10"/>
  <c r="Q16" i="10"/>
  <c r="P16" i="10"/>
  <c r="O16" i="10"/>
  <c r="N16" i="10"/>
  <c r="M16" i="10"/>
  <c r="K16" i="10"/>
  <c r="J16" i="10"/>
  <c r="I16" i="10"/>
  <c r="H16" i="10"/>
  <c r="G16" i="10"/>
  <c r="F16" i="10"/>
  <c r="BA15" i="10"/>
  <c r="AZ15" i="10"/>
  <c r="AY15" i="10"/>
  <c r="AX15" i="10"/>
  <c r="AW15" i="10"/>
  <c r="AV15" i="10"/>
  <c r="AT15" i="10"/>
  <c r="AS15" i="10"/>
  <c r="AR15" i="10"/>
  <c r="AQ15" i="10"/>
  <c r="AP15" i="10"/>
  <c r="AO15" i="10"/>
  <c r="AM15" i="10"/>
  <c r="AL15" i="10"/>
  <c r="AK15" i="10"/>
  <c r="AJ15" i="10"/>
  <c r="AI15" i="10"/>
  <c r="AH15" i="10"/>
  <c r="AF15" i="10"/>
  <c r="AE15" i="10"/>
  <c r="AD15" i="10"/>
  <c r="AC15" i="10"/>
  <c r="AB15" i="10"/>
  <c r="AA15" i="10"/>
  <c r="Y15" i="10"/>
  <c r="X15" i="10"/>
  <c r="W15" i="10"/>
  <c r="V15" i="10"/>
  <c r="U15" i="10"/>
  <c r="T15" i="10"/>
  <c r="R15" i="10"/>
  <c r="Q15" i="10"/>
  <c r="P15" i="10"/>
  <c r="O15" i="10"/>
  <c r="N15" i="10"/>
  <c r="M15" i="10"/>
  <c r="K15" i="10"/>
  <c r="J15" i="10"/>
  <c r="I15" i="10"/>
  <c r="H15" i="10"/>
  <c r="G15" i="10"/>
  <c r="F15" i="10"/>
  <c r="BA14" i="10"/>
  <c r="AZ14" i="10"/>
  <c r="AY14" i="10"/>
  <c r="AX14" i="10"/>
  <c r="AW14" i="10"/>
  <c r="AV14" i="10"/>
  <c r="AT14" i="10"/>
  <c r="AS14" i="10"/>
  <c r="AR14" i="10"/>
  <c r="AQ14" i="10"/>
  <c r="AP14" i="10"/>
  <c r="AO14" i="10"/>
  <c r="AM14" i="10"/>
  <c r="AL14" i="10"/>
  <c r="AK14" i="10"/>
  <c r="AJ14" i="10"/>
  <c r="AI14" i="10"/>
  <c r="AH14" i="10"/>
  <c r="AF14" i="10"/>
  <c r="AE14" i="10"/>
  <c r="AD14" i="10"/>
  <c r="AC14" i="10"/>
  <c r="AB14" i="10"/>
  <c r="AA14" i="10"/>
  <c r="Y14" i="10"/>
  <c r="X14" i="10"/>
  <c r="W14" i="10"/>
  <c r="V14" i="10"/>
  <c r="U14" i="10"/>
  <c r="T14" i="10"/>
  <c r="R14" i="10"/>
  <c r="Q14" i="10"/>
  <c r="P14" i="10"/>
  <c r="O14" i="10"/>
  <c r="N14" i="10"/>
  <c r="M14" i="10"/>
  <c r="K14" i="10"/>
  <c r="J14" i="10"/>
  <c r="I14" i="10"/>
  <c r="H14" i="10"/>
  <c r="G14" i="10"/>
  <c r="F14" i="10"/>
  <c r="BA13" i="10"/>
  <c r="AZ13" i="10"/>
  <c r="AY13" i="10"/>
  <c r="AX13" i="10"/>
  <c r="AW13" i="10"/>
  <c r="AV13" i="10"/>
  <c r="AT13" i="10"/>
  <c r="AS13" i="10"/>
  <c r="AR13" i="10"/>
  <c r="AQ13" i="10"/>
  <c r="AP13" i="10"/>
  <c r="AO13" i="10"/>
  <c r="AM13" i="10"/>
  <c r="AL13" i="10"/>
  <c r="AK13" i="10"/>
  <c r="AJ13" i="10"/>
  <c r="AI13" i="10"/>
  <c r="AH13" i="10"/>
  <c r="AF13" i="10"/>
  <c r="AE13" i="10"/>
  <c r="AD13" i="10"/>
  <c r="AC13" i="10"/>
  <c r="AB13" i="10"/>
  <c r="AA13" i="10"/>
  <c r="Y13" i="10"/>
  <c r="X13" i="10"/>
  <c r="W13" i="10"/>
  <c r="V13" i="10"/>
  <c r="U13" i="10"/>
  <c r="T13" i="10"/>
  <c r="R13" i="10"/>
  <c r="Q13" i="10"/>
  <c r="P13" i="10"/>
  <c r="O13" i="10"/>
  <c r="N13" i="10"/>
  <c r="M13" i="10"/>
  <c r="K13" i="10"/>
  <c r="J13" i="10"/>
  <c r="I13" i="10"/>
  <c r="H13" i="10"/>
  <c r="G13" i="10"/>
  <c r="F13" i="10"/>
  <c r="BA12" i="10"/>
  <c r="AZ12" i="10"/>
  <c r="AY12" i="10"/>
  <c r="AX12" i="10"/>
  <c r="AW12" i="10"/>
  <c r="AV12" i="10"/>
  <c r="AT12" i="10"/>
  <c r="AS12" i="10"/>
  <c r="AR12" i="10"/>
  <c r="AQ12" i="10"/>
  <c r="AP12" i="10"/>
  <c r="AO12" i="10"/>
  <c r="AM12" i="10"/>
  <c r="AL12" i="10"/>
  <c r="AK12" i="10"/>
  <c r="AJ12" i="10"/>
  <c r="AI12" i="10"/>
  <c r="AH12" i="10"/>
  <c r="AF12" i="10"/>
  <c r="AE12" i="10"/>
  <c r="AD12" i="10"/>
  <c r="AC12" i="10"/>
  <c r="AB12" i="10"/>
  <c r="AA12" i="10"/>
  <c r="Y12" i="10"/>
  <c r="X12" i="10"/>
  <c r="W12" i="10"/>
  <c r="V12" i="10"/>
  <c r="U12" i="10"/>
  <c r="T12" i="10"/>
  <c r="R12" i="10"/>
  <c r="Q12" i="10"/>
  <c r="P12" i="10"/>
  <c r="O12" i="10"/>
  <c r="N12" i="10"/>
  <c r="M12" i="10"/>
  <c r="K12" i="10"/>
  <c r="J12" i="10"/>
  <c r="I12" i="10"/>
  <c r="H12" i="10"/>
  <c r="G12" i="10"/>
  <c r="F12" i="10"/>
  <c r="BA11" i="10"/>
  <c r="AZ11" i="10"/>
  <c r="AY11" i="10"/>
  <c r="AX11" i="10"/>
  <c r="AW11" i="10"/>
  <c r="AV11" i="10"/>
  <c r="AT11" i="10"/>
  <c r="AS11" i="10"/>
  <c r="AR11" i="10"/>
  <c r="AQ11" i="10"/>
  <c r="AP11" i="10"/>
  <c r="AO11" i="10"/>
  <c r="AM11" i="10"/>
  <c r="AL11" i="10"/>
  <c r="AK11" i="10"/>
  <c r="AJ11" i="10"/>
  <c r="AI11" i="10"/>
  <c r="AH11" i="10"/>
  <c r="AF11" i="10"/>
  <c r="AE11" i="10"/>
  <c r="AD11" i="10"/>
  <c r="AC11" i="10"/>
  <c r="AB11" i="10"/>
  <c r="AA11" i="10"/>
  <c r="Y11" i="10"/>
  <c r="X11" i="10"/>
  <c r="W11" i="10"/>
  <c r="V11" i="10"/>
  <c r="U11" i="10"/>
  <c r="T11" i="10"/>
  <c r="R11" i="10"/>
  <c r="Q11" i="10"/>
  <c r="P11" i="10"/>
  <c r="O11" i="10"/>
  <c r="N11" i="10"/>
  <c r="M11" i="10"/>
  <c r="K11" i="10"/>
  <c r="J11" i="10"/>
  <c r="I11" i="10"/>
  <c r="H11" i="10"/>
  <c r="G11" i="10"/>
  <c r="F11" i="10"/>
  <c r="BA10" i="10"/>
  <c r="AZ10" i="10"/>
  <c r="AY10" i="10"/>
  <c r="AX10" i="10"/>
  <c r="AW10" i="10"/>
  <c r="AV10" i="10"/>
  <c r="AT10" i="10"/>
  <c r="AS10" i="10"/>
  <c r="AR10" i="10"/>
  <c r="AQ10" i="10"/>
  <c r="AP10" i="10"/>
  <c r="AO10" i="10"/>
  <c r="AM10" i="10"/>
  <c r="AL10" i="10"/>
  <c r="AK10" i="10"/>
  <c r="AJ10" i="10"/>
  <c r="AI10" i="10"/>
  <c r="AH10" i="10"/>
  <c r="AF10" i="10"/>
  <c r="AE10" i="10"/>
  <c r="AD10" i="10"/>
  <c r="AC10" i="10"/>
  <c r="AB10" i="10"/>
  <c r="AA10" i="10"/>
  <c r="Y10" i="10"/>
  <c r="X10" i="10"/>
  <c r="W10" i="10"/>
  <c r="V10" i="10"/>
  <c r="U10" i="10"/>
  <c r="T10" i="10"/>
  <c r="R10" i="10"/>
  <c r="Q10" i="10"/>
  <c r="P10" i="10"/>
  <c r="O10" i="10"/>
  <c r="N10" i="10"/>
  <c r="M10" i="10"/>
  <c r="K10" i="10"/>
  <c r="J10" i="10"/>
  <c r="I10" i="10"/>
  <c r="H10" i="10"/>
  <c r="G10" i="10"/>
  <c r="F10" i="10"/>
  <c r="C3" i="32" l="1"/>
  <c r="BH89" i="15" l="1"/>
  <c r="BG89" i="15"/>
  <c r="BF89" i="15"/>
  <c r="BE89" i="15"/>
  <c r="BD89" i="15"/>
  <c r="BC89" i="15"/>
  <c r="BH88" i="15"/>
  <c r="BG88" i="15"/>
  <c r="BF88" i="15"/>
  <c r="BE88" i="15"/>
  <c r="BD88" i="15"/>
  <c r="BC88" i="15"/>
  <c r="BH87" i="15"/>
  <c r="BG87" i="15"/>
  <c r="BF87" i="15"/>
  <c r="BE87" i="15"/>
  <c r="BD87" i="15"/>
  <c r="BC87" i="15"/>
  <c r="BH86" i="15"/>
  <c r="BG86" i="15"/>
  <c r="BF86" i="15"/>
  <c r="BE86" i="15"/>
  <c r="BD86" i="15"/>
  <c r="BC86" i="15"/>
  <c r="BH85" i="15"/>
  <c r="BG85" i="15"/>
  <c r="BF85" i="15"/>
  <c r="BE85" i="15"/>
  <c r="BD85" i="15"/>
  <c r="BC85" i="15"/>
  <c r="BH84" i="15"/>
  <c r="BG84" i="15"/>
  <c r="BF84" i="15"/>
  <c r="BE84" i="15"/>
  <c r="BD84" i="15"/>
  <c r="BC84" i="15"/>
  <c r="BH83" i="15"/>
  <c r="BG83" i="15"/>
  <c r="BF83" i="15"/>
  <c r="BE83" i="15"/>
  <c r="BD83" i="15"/>
  <c r="BC83" i="15"/>
  <c r="BH82" i="15"/>
  <c r="BG82" i="15"/>
  <c r="BF82" i="15"/>
  <c r="BE82" i="15"/>
  <c r="BD82" i="15"/>
  <c r="BC82" i="15"/>
  <c r="BH81" i="15"/>
  <c r="BG81" i="15"/>
  <c r="BF81" i="15"/>
  <c r="BE81" i="15"/>
  <c r="BD81" i="15"/>
  <c r="BC81" i="15"/>
  <c r="BH80" i="15"/>
  <c r="BG80" i="15"/>
  <c r="BF80" i="15"/>
  <c r="BE80" i="15"/>
  <c r="BD80" i="15"/>
  <c r="BC80" i="15"/>
  <c r="BH79" i="15"/>
  <c r="BG79" i="15"/>
  <c r="BF79" i="15"/>
  <c r="BE79" i="15"/>
  <c r="BD79" i="15"/>
  <c r="BC79" i="15"/>
  <c r="BH78" i="15"/>
  <c r="BG78" i="15"/>
  <c r="BF78" i="15"/>
  <c r="BE78" i="15"/>
  <c r="BD78" i="15"/>
  <c r="BC78" i="15"/>
  <c r="BH77" i="15"/>
  <c r="BG77" i="15"/>
  <c r="BF77" i="15"/>
  <c r="BE77" i="15"/>
  <c r="BD77" i="15"/>
  <c r="BC77" i="15"/>
  <c r="BH76" i="15"/>
  <c r="BG76" i="15"/>
  <c r="BF76" i="15"/>
  <c r="BE76" i="15"/>
  <c r="BD76" i="15"/>
  <c r="BC76" i="15"/>
  <c r="BH75" i="15"/>
  <c r="BG75" i="15"/>
  <c r="BF75" i="15"/>
  <c r="BE75" i="15"/>
  <c r="BD75" i="15"/>
  <c r="BC75" i="15"/>
  <c r="BH74" i="15"/>
  <c r="BG74" i="15"/>
  <c r="BF74" i="15"/>
  <c r="BE74" i="15"/>
  <c r="BD74" i="15"/>
  <c r="BC74" i="15"/>
  <c r="BH73" i="15"/>
  <c r="BG73" i="15"/>
  <c r="BF73" i="15"/>
  <c r="BE73" i="15"/>
  <c r="BD73" i="15"/>
  <c r="BC73" i="15"/>
  <c r="BH72" i="15"/>
  <c r="BG72" i="15"/>
  <c r="BF72" i="15"/>
  <c r="BE72" i="15"/>
  <c r="BD72" i="15"/>
  <c r="BC72" i="15"/>
  <c r="BH71" i="15"/>
  <c r="BG71" i="15"/>
  <c r="BF71" i="15"/>
  <c r="BE71" i="15"/>
  <c r="BD71" i="15"/>
  <c r="BC71" i="15"/>
  <c r="BH70" i="15"/>
  <c r="BG70" i="15"/>
  <c r="BF70" i="15"/>
  <c r="BE70" i="15"/>
  <c r="BD70" i="15"/>
  <c r="BC70" i="15"/>
  <c r="BH69" i="15"/>
  <c r="BG69" i="15"/>
  <c r="BF69" i="15"/>
  <c r="BE69" i="15"/>
  <c r="BD69" i="15"/>
  <c r="BC69" i="15"/>
  <c r="BH68" i="15"/>
  <c r="BG68" i="15"/>
  <c r="BF68" i="15"/>
  <c r="BE68" i="15"/>
  <c r="BD68" i="15"/>
  <c r="BC68" i="15"/>
  <c r="BH67" i="15"/>
  <c r="BG67" i="15"/>
  <c r="BF67" i="15"/>
  <c r="BE67" i="15"/>
  <c r="BD67" i="15"/>
  <c r="BC67" i="15"/>
  <c r="BH66" i="15"/>
  <c r="BG66" i="15"/>
  <c r="BF66" i="15"/>
  <c r="BE66" i="15"/>
  <c r="BD66" i="15"/>
  <c r="BC66" i="15"/>
  <c r="BH65" i="15"/>
  <c r="BG65" i="15"/>
  <c r="BF65" i="15"/>
  <c r="BE65" i="15"/>
  <c r="BD65" i="15"/>
  <c r="BC65" i="15"/>
  <c r="BH64" i="15"/>
  <c r="BG64" i="15"/>
  <c r="BF64" i="15"/>
  <c r="BE64" i="15"/>
  <c r="BD64" i="15"/>
  <c r="BC64" i="15"/>
  <c r="BH63" i="15"/>
  <c r="BG63" i="15"/>
  <c r="BF63" i="15"/>
  <c r="BE63" i="15"/>
  <c r="BD63" i="15"/>
  <c r="BC63" i="15"/>
  <c r="BH62" i="15"/>
  <c r="BG62" i="15"/>
  <c r="BF62" i="15"/>
  <c r="BE62" i="15"/>
  <c r="BD62" i="15"/>
  <c r="BC62" i="15"/>
  <c r="BH61" i="15"/>
  <c r="BG61" i="15"/>
  <c r="BF61" i="15"/>
  <c r="BE61" i="15"/>
  <c r="BD61" i="15"/>
  <c r="BC61" i="15"/>
  <c r="BH60" i="15"/>
  <c r="BG60" i="15"/>
  <c r="BF60" i="15"/>
  <c r="BE60" i="15"/>
  <c r="BD60" i="15"/>
  <c r="BC60" i="15"/>
  <c r="BH59" i="15"/>
  <c r="BG59" i="15"/>
  <c r="BF59" i="15"/>
  <c r="BE59" i="15"/>
  <c r="BD59" i="15"/>
  <c r="BC59" i="15"/>
  <c r="BH58" i="15"/>
  <c r="BG58" i="15"/>
  <c r="BF58" i="15"/>
  <c r="BE58" i="15"/>
  <c r="BD58" i="15"/>
  <c r="BC58" i="15"/>
  <c r="BH57" i="15"/>
  <c r="BG57" i="15"/>
  <c r="BF57" i="15"/>
  <c r="BE57" i="15"/>
  <c r="BD57" i="15"/>
  <c r="BC57" i="15"/>
  <c r="BH56" i="15"/>
  <c r="BG56" i="15"/>
  <c r="BF56" i="15"/>
  <c r="BE56" i="15"/>
  <c r="BD56" i="15"/>
  <c r="BC56" i="15"/>
  <c r="BH55" i="15"/>
  <c r="BG55" i="15"/>
  <c r="BF55" i="15"/>
  <c r="BE55" i="15"/>
  <c r="BD55" i="15"/>
  <c r="BC55" i="15"/>
  <c r="BH54" i="15"/>
  <c r="BG54" i="15"/>
  <c r="BF54" i="15"/>
  <c r="BE54" i="15"/>
  <c r="BD54" i="15"/>
  <c r="BC54" i="15"/>
  <c r="BH53" i="15"/>
  <c r="BG53" i="15"/>
  <c r="BF53" i="15"/>
  <c r="BE53" i="15"/>
  <c r="BD53" i="15"/>
  <c r="BC53" i="15"/>
  <c r="BH52" i="15"/>
  <c r="BG52" i="15"/>
  <c r="BF52" i="15"/>
  <c r="BE52" i="15"/>
  <c r="BD52" i="15"/>
  <c r="BC52" i="15"/>
  <c r="BH51" i="15"/>
  <c r="BG51" i="15"/>
  <c r="BF51" i="15"/>
  <c r="BE51" i="15"/>
  <c r="BD51" i="15"/>
  <c r="BC51" i="15"/>
  <c r="BH50" i="15"/>
  <c r="BG50" i="15"/>
  <c r="BF50" i="15"/>
  <c r="BE50" i="15"/>
  <c r="BD50" i="15"/>
  <c r="BC50" i="15"/>
  <c r="BH49" i="15"/>
  <c r="BG49" i="15"/>
  <c r="BF49" i="15"/>
  <c r="BE49" i="15"/>
  <c r="BD49" i="15"/>
  <c r="BC49" i="15"/>
  <c r="BH48" i="15"/>
  <c r="BG48" i="15"/>
  <c r="BF48" i="15"/>
  <c r="BE48" i="15"/>
  <c r="BD48" i="15"/>
  <c r="BC48" i="15"/>
  <c r="BH47" i="15"/>
  <c r="BG47" i="15"/>
  <c r="BF47" i="15"/>
  <c r="BE47" i="15"/>
  <c r="BD47" i="15"/>
  <c r="BC47" i="15"/>
  <c r="BH46" i="15"/>
  <c r="BG46" i="15"/>
  <c r="BF46" i="15"/>
  <c r="BE46" i="15"/>
  <c r="BD46" i="15"/>
  <c r="BC46" i="15"/>
  <c r="BH45" i="15"/>
  <c r="BG45" i="15"/>
  <c r="BF45" i="15"/>
  <c r="BE45" i="15"/>
  <c r="BD45" i="15"/>
  <c r="BC45" i="15"/>
  <c r="BH44" i="15"/>
  <c r="BG44" i="15"/>
  <c r="BF44" i="15"/>
  <c r="BE44" i="15"/>
  <c r="BD44" i="15"/>
  <c r="BC44" i="15"/>
  <c r="BH43" i="15"/>
  <c r="BG43" i="15"/>
  <c r="BF43" i="15"/>
  <c r="BE43" i="15"/>
  <c r="BD43" i="15"/>
  <c r="BC43" i="15"/>
  <c r="BH42" i="15"/>
  <c r="BG42" i="15"/>
  <c r="BF42" i="15"/>
  <c r="BE42" i="15"/>
  <c r="BD42" i="15"/>
  <c r="BC42" i="15"/>
  <c r="BH41" i="15"/>
  <c r="BG41" i="15"/>
  <c r="BF41" i="15"/>
  <c r="BE41" i="15"/>
  <c r="BD41" i="15"/>
  <c r="BC41" i="15"/>
  <c r="BH40" i="15"/>
  <c r="BG40" i="15"/>
  <c r="BF40" i="15"/>
  <c r="BE40" i="15"/>
  <c r="BD40" i="15"/>
  <c r="BC40" i="15"/>
  <c r="BH39" i="15"/>
  <c r="BG39" i="15"/>
  <c r="BF39" i="15"/>
  <c r="BE39" i="15"/>
  <c r="BD39" i="15"/>
  <c r="BC39" i="15"/>
  <c r="BH38" i="15"/>
  <c r="BG38" i="15"/>
  <c r="BF38" i="15"/>
  <c r="BE38" i="15"/>
  <c r="BD38" i="15"/>
  <c r="BC38" i="15"/>
  <c r="BH37" i="15"/>
  <c r="BG37" i="15"/>
  <c r="BF37" i="15"/>
  <c r="BE37" i="15"/>
  <c r="BD37" i="15"/>
  <c r="BC37" i="15"/>
  <c r="BH36" i="15"/>
  <c r="BG36" i="15"/>
  <c r="BF36" i="15"/>
  <c r="BE36" i="15"/>
  <c r="BD36" i="15"/>
  <c r="BC36" i="15"/>
  <c r="BH35" i="15"/>
  <c r="BG35" i="15"/>
  <c r="BF35" i="15"/>
  <c r="BE35" i="15"/>
  <c r="BD35" i="15"/>
  <c r="BC35" i="15"/>
  <c r="BH34" i="15"/>
  <c r="BG34" i="15"/>
  <c r="BF34" i="15"/>
  <c r="BE34" i="15"/>
  <c r="BD34" i="15"/>
  <c r="BC34" i="15"/>
  <c r="BH33" i="15"/>
  <c r="BG33" i="15"/>
  <c r="BF33" i="15"/>
  <c r="BE33" i="15"/>
  <c r="BD33" i="15"/>
  <c r="BC33" i="15"/>
  <c r="BH32" i="15"/>
  <c r="BG32" i="15"/>
  <c r="BF32" i="15"/>
  <c r="BE32" i="15"/>
  <c r="BD32" i="15"/>
  <c r="BC32" i="15"/>
  <c r="BH31" i="15"/>
  <c r="BG31" i="15"/>
  <c r="BF31" i="15"/>
  <c r="BE31" i="15"/>
  <c r="BD31" i="15"/>
  <c r="BC31" i="15"/>
  <c r="BH30" i="15"/>
  <c r="BG30" i="15"/>
  <c r="BF30" i="15"/>
  <c r="BE30" i="15"/>
  <c r="BD30" i="15"/>
  <c r="BC30" i="15"/>
  <c r="BH29" i="15"/>
  <c r="BG29" i="15"/>
  <c r="BF29" i="15"/>
  <c r="BE29" i="15"/>
  <c r="BD29" i="15"/>
  <c r="BC29" i="15"/>
  <c r="BH28" i="15"/>
  <c r="BG28" i="15"/>
  <c r="BF28" i="15"/>
  <c r="BE28" i="15"/>
  <c r="BD28" i="15"/>
  <c r="BC28" i="15"/>
  <c r="BH27" i="15"/>
  <c r="BG27" i="15"/>
  <c r="BF27" i="15"/>
  <c r="BE27" i="15"/>
  <c r="BD27" i="15"/>
  <c r="BC27" i="15"/>
  <c r="BH26" i="15"/>
  <c r="BG26" i="15"/>
  <c r="BF26" i="15"/>
  <c r="BE26" i="15"/>
  <c r="BD26" i="15"/>
  <c r="BC26" i="15"/>
  <c r="BH25" i="15"/>
  <c r="BG25" i="15"/>
  <c r="BF25" i="15"/>
  <c r="BE25" i="15"/>
  <c r="BD25" i="15"/>
  <c r="BC25" i="15"/>
  <c r="BH24" i="15"/>
  <c r="BG24" i="15"/>
  <c r="BF24" i="15"/>
  <c r="BE24" i="15"/>
  <c r="BD24" i="15"/>
  <c r="BC24" i="15"/>
  <c r="BH23" i="15"/>
  <c r="BG23" i="15"/>
  <c r="BF23" i="15"/>
  <c r="BE23" i="15"/>
  <c r="BD23" i="15"/>
  <c r="BC23" i="15"/>
  <c r="BH22" i="15"/>
  <c r="BG22" i="15"/>
  <c r="BF22" i="15"/>
  <c r="BE22" i="15"/>
  <c r="BD22" i="15"/>
  <c r="BC22" i="15"/>
  <c r="BH21" i="15"/>
  <c r="BG21" i="15"/>
  <c r="BF21" i="15"/>
  <c r="BE21" i="15"/>
  <c r="BD21" i="15"/>
  <c r="BC21" i="15"/>
  <c r="BH20" i="15"/>
  <c r="BG20" i="15"/>
  <c r="BF20" i="15"/>
  <c r="BE20" i="15"/>
  <c r="BD20" i="15"/>
  <c r="BC20" i="15"/>
  <c r="BH19" i="15"/>
  <c r="BG19" i="15"/>
  <c r="BF19" i="15"/>
  <c r="BE19" i="15"/>
  <c r="BD19" i="15"/>
  <c r="BC19" i="15"/>
  <c r="BH18" i="15"/>
  <c r="BG18" i="15"/>
  <c r="BF18" i="15"/>
  <c r="BE18" i="15"/>
  <c r="BD18" i="15"/>
  <c r="BC18" i="15"/>
  <c r="BH17" i="15"/>
  <c r="BG17" i="15"/>
  <c r="BF17" i="15"/>
  <c r="BE17" i="15"/>
  <c r="BD17" i="15"/>
  <c r="BC17" i="15"/>
  <c r="BH16" i="15"/>
  <c r="BG16" i="15"/>
  <c r="BF16" i="15"/>
  <c r="BE16" i="15"/>
  <c r="BD16" i="15"/>
  <c r="BC16" i="15"/>
  <c r="BH15" i="15"/>
  <c r="BG15" i="15"/>
  <c r="BF15" i="15"/>
  <c r="BE15" i="15"/>
  <c r="BD15" i="15"/>
  <c r="BC15" i="15"/>
  <c r="BH14" i="15"/>
  <c r="BG14" i="15"/>
  <c r="BF14" i="15"/>
  <c r="BE14" i="15"/>
  <c r="BD14" i="15"/>
  <c r="BC14" i="15"/>
  <c r="BH13" i="15"/>
  <c r="BG13" i="15"/>
  <c r="BF13" i="15"/>
  <c r="BE13" i="15"/>
  <c r="BD13" i="15"/>
  <c r="BC13" i="15"/>
  <c r="BH12" i="15"/>
  <c r="BG12" i="15"/>
  <c r="BF12" i="15"/>
  <c r="BE12" i="15"/>
  <c r="BD12" i="15"/>
  <c r="BC12" i="15"/>
  <c r="BH11" i="15"/>
  <c r="BG11" i="15"/>
  <c r="BF11" i="15"/>
  <c r="BE11" i="15"/>
  <c r="BD11" i="15"/>
  <c r="BC11" i="15"/>
  <c r="BH10" i="15"/>
  <c r="BG10" i="15"/>
  <c r="BF10" i="15"/>
  <c r="BE10" i="15"/>
  <c r="BD10" i="15"/>
  <c r="BC10" i="15"/>
  <c r="AB89" i="29" l="1"/>
  <c r="AA89" i="29"/>
  <c r="Z89" i="29"/>
  <c r="Y89" i="29"/>
  <c r="X89" i="29"/>
  <c r="W89" i="29"/>
  <c r="U89" i="29"/>
  <c r="T89" i="29"/>
  <c r="S89" i="29"/>
  <c r="R89" i="29"/>
  <c r="Q89" i="29"/>
  <c r="P89" i="29"/>
  <c r="L89" i="29"/>
  <c r="K89" i="29"/>
  <c r="I89" i="29"/>
  <c r="H89" i="29"/>
  <c r="G89" i="29"/>
  <c r="F89" i="29"/>
  <c r="E89" i="29"/>
  <c r="AB88" i="29"/>
  <c r="AA88" i="29"/>
  <c r="Z88" i="29"/>
  <c r="Y88" i="29"/>
  <c r="X88" i="29"/>
  <c r="W88" i="29"/>
  <c r="U88" i="29"/>
  <c r="T88" i="29"/>
  <c r="S88" i="29"/>
  <c r="R88" i="29"/>
  <c r="Q88" i="29"/>
  <c r="P88" i="29"/>
  <c r="L88" i="29"/>
  <c r="K88" i="29"/>
  <c r="I88" i="29"/>
  <c r="H88" i="29"/>
  <c r="G88" i="29"/>
  <c r="F88" i="29"/>
  <c r="E88" i="29"/>
  <c r="AB87" i="29"/>
  <c r="AA87" i="29"/>
  <c r="Z87" i="29"/>
  <c r="Y87" i="29"/>
  <c r="X87" i="29"/>
  <c r="W87" i="29"/>
  <c r="U87" i="29"/>
  <c r="T87" i="29"/>
  <c r="S87" i="29"/>
  <c r="R87" i="29"/>
  <c r="Q87" i="29"/>
  <c r="P87" i="29"/>
  <c r="L87" i="29"/>
  <c r="K87" i="29"/>
  <c r="I87" i="29"/>
  <c r="H87" i="29"/>
  <c r="G87" i="29"/>
  <c r="F87" i="29"/>
  <c r="E87" i="29"/>
  <c r="AB85" i="29"/>
  <c r="AA85" i="29"/>
  <c r="Z85" i="29"/>
  <c r="Y85" i="29"/>
  <c r="X85" i="29"/>
  <c r="W85" i="29"/>
  <c r="U85" i="29"/>
  <c r="T85" i="29"/>
  <c r="S85" i="29"/>
  <c r="R85" i="29"/>
  <c r="Q85" i="29"/>
  <c r="P85" i="29"/>
  <c r="L85" i="29"/>
  <c r="K85" i="29"/>
  <c r="I85" i="29"/>
  <c r="H85" i="29"/>
  <c r="G85" i="29"/>
  <c r="F85" i="29"/>
  <c r="E85" i="29"/>
  <c r="AB84" i="29"/>
  <c r="AA84" i="29"/>
  <c r="Z84" i="29"/>
  <c r="Y84" i="29"/>
  <c r="X84" i="29"/>
  <c r="W84" i="29"/>
  <c r="U84" i="29"/>
  <c r="T84" i="29"/>
  <c r="S84" i="29"/>
  <c r="R84" i="29"/>
  <c r="Q84" i="29"/>
  <c r="P84" i="29"/>
  <c r="L84" i="29"/>
  <c r="K84" i="29"/>
  <c r="I84" i="29"/>
  <c r="H84" i="29"/>
  <c r="G84" i="29"/>
  <c r="F84" i="29"/>
  <c r="E84" i="29"/>
  <c r="AB83" i="29"/>
  <c r="AA83" i="29"/>
  <c r="Z83" i="29"/>
  <c r="Y83" i="29"/>
  <c r="X83" i="29"/>
  <c r="W83" i="29"/>
  <c r="U83" i="29"/>
  <c r="T83" i="29"/>
  <c r="S83" i="29"/>
  <c r="R83" i="29"/>
  <c r="Q83" i="29"/>
  <c r="P83" i="29"/>
  <c r="L83" i="29"/>
  <c r="K83" i="29"/>
  <c r="I83" i="29"/>
  <c r="H83" i="29"/>
  <c r="G83" i="29"/>
  <c r="F83" i="29"/>
  <c r="E83" i="29"/>
  <c r="AB81" i="29"/>
  <c r="AA81" i="29"/>
  <c r="Z81" i="29"/>
  <c r="Y81" i="29"/>
  <c r="X81" i="29"/>
  <c r="W81" i="29"/>
  <c r="U81" i="29"/>
  <c r="T81" i="29"/>
  <c r="S81" i="29"/>
  <c r="R81" i="29"/>
  <c r="Q81" i="29"/>
  <c r="P81" i="29"/>
  <c r="L81" i="29"/>
  <c r="K81" i="29"/>
  <c r="I81" i="29"/>
  <c r="H81" i="29"/>
  <c r="G81" i="29"/>
  <c r="F81" i="29"/>
  <c r="E81" i="29"/>
  <c r="AB80" i="29"/>
  <c r="AA80" i="29"/>
  <c r="Z80" i="29"/>
  <c r="Y80" i="29"/>
  <c r="X80" i="29"/>
  <c r="W80" i="29"/>
  <c r="U80" i="29"/>
  <c r="T80" i="29"/>
  <c r="S80" i="29"/>
  <c r="R80" i="29"/>
  <c r="Q80" i="29"/>
  <c r="P80" i="29"/>
  <c r="L80" i="29"/>
  <c r="K80" i="29"/>
  <c r="I80" i="29"/>
  <c r="H80" i="29"/>
  <c r="G80" i="29"/>
  <c r="F80" i="29"/>
  <c r="E80" i="29"/>
  <c r="AB79" i="29"/>
  <c r="AA79" i="29"/>
  <c r="Z79" i="29"/>
  <c r="Y79" i="29"/>
  <c r="X79" i="29"/>
  <c r="W79" i="29"/>
  <c r="U79" i="29"/>
  <c r="T79" i="29"/>
  <c r="S79" i="29"/>
  <c r="R79" i="29"/>
  <c r="Q79" i="29"/>
  <c r="P79" i="29"/>
  <c r="L79" i="29"/>
  <c r="K79" i="29"/>
  <c r="I79" i="29"/>
  <c r="H79" i="29"/>
  <c r="G79" i="29"/>
  <c r="F79" i="29"/>
  <c r="E79" i="29"/>
  <c r="AB77" i="29"/>
  <c r="AA77" i="29"/>
  <c r="Z77" i="29"/>
  <c r="Y77" i="29"/>
  <c r="X77" i="29"/>
  <c r="W77" i="29"/>
  <c r="U77" i="29"/>
  <c r="T77" i="29"/>
  <c r="S77" i="29"/>
  <c r="R77" i="29"/>
  <c r="Q77" i="29"/>
  <c r="P77" i="29"/>
  <c r="L77" i="29"/>
  <c r="K77" i="29"/>
  <c r="I77" i="29"/>
  <c r="H77" i="29"/>
  <c r="G77" i="29"/>
  <c r="F77" i="29"/>
  <c r="E77" i="29"/>
  <c r="AB76" i="29"/>
  <c r="AA76" i="29"/>
  <c r="Z76" i="29"/>
  <c r="Y76" i="29"/>
  <c r="X76" i="29"/>
  <c r="W76" i="29"/>
  <c r="U76" i="29"/>
  <c r="T76" i="29"/>
  <c r="S76" i="29"/>
  <c r="R76" i="29"/>
  <c r="Q76" i="29"/>
  <c r="P76" i="29"/>
  <c r="L76" i="29"/>
  <c r="K76" i="29"/>
  <c r="I76" i="29"/>
  <c r="H76" i="29"/>
  <c r="G76" i="29"/>
  <c r="F76" i="29"/>
  <c r="E76" i="29"/>
  <c r="AB75" i="29"/>
  <c r="AA75" i="29"/>
  <c r="Z75" i="29"/>
  <c r="Y75" i="29"/>
  <c r="X75" i="29"/>
  <c r="W75" i="29"/>
  <c r="U75" i="29"/>
  <c r="T75" i="29"/>
  <c r="S75" i="29"/>
  <c r="R75" i="29"/>
  <c r="Q75" i="29"/>
  <c r="P75" i="29"/>
  <c r="L75" i="29"/>
  <c r="K75" i="29"/>
  <c r="I75" i="29"/>
  <c r="H75" i="29"/>
  <c r="G75" i="29"/>
  <c r="F75" i="29"/>
  <c r="E75" i="29"/>
  <c r="AB73" i="29"/>
  <c r="AA73" i="29"/>
  <c r="Z73" i="29"/>
  <c r="Y73" i="29"/>
  <c r="X73" i="29"/>
  <c r="W73" i="29"/>
  <c r="U73" i="29"/>
  <c r="T73" i="29"/>
  <c r="S73" i="29"/>
  <c r="R73" i="29"/>
  <c r="Q73" i="29"/>
  <c r="P73" i="29"/>
  <c r="L73" i="29"/>
  <c r="K73" i="29"/>
  <c r="I73" i="29"/>
  <c r="H73" i="29"/>
  <c r="G73" i="29"/>
  <c r="F73" i="29"/>
  <c r="E73" i="29"/>
  <c r="AB72" i="29"/>
  <c r="AA72" i="29"/>
  <c r="Z72" i="29"/>
  <c r="Y72" i="29"/>
  <c r="X72" i="29"/>
  <c r="W72" i="29"/>
  <c r="U72" i="29"/>
  <c r="T72" i="29"/>
  <c r="S72" i="29"/>
  <c r="R72" i="29"/>
  <c r="Q72" i="29"/>
  <c r="P72" i="29"/>
  <c r="L72" i="29"/>
  <c r="K72" i="29"/>
  <c r="I72" i="29"/>
  <c r="H72" i="29"/>
  <c r="G72" i="29"/>
  <c r="F72" i="29"/>
  <c r="E72" i="29"/>
  <c r="AB71" i="29"/>
  <c r="AA71" i="29"/>
  <c r="Z71" i="29"/>
  <c r="Y71" i="29"/>
  <c r="X71" i="29"/>
  <c r="W71" i="29"/>
  <c r="U71" i="29"/>
  <c r="T71" i="29"/>
  <c r="S71" i="29"/>
  <c r="R71" i="29"/>
  <c r="Q71" i="29"/>
  <c r="P71" i="29"/>
  <c r="L71" i="29"/>
  <c r="K71" i="29"/>
  <c r="I71" i="29"/>
  <c r="H71" i="29"/>
  <c r="G71" i="29"/>
  <c r="F71" i="29"/>
  <c r="E71" i="29"/>
  <c r="AB69" i="29"/>
  <c r="AA69" i="29"/>
  <c r="Z69" i="29"/>
  <c r="Y69" i="29"/>
  <c r="X69" i="29"/>
  <c r="W69" i="29"/>
  <c r="U69" i="29"/>
  <c r="T69" i="29"/>
  <c r="S69" i="29"/>
  <c r="R69" i="29"/>
  <c r="Q69" i="29"/>
  <c r="P69" i="29"/>
  <c r="L69" i="29"/>
  <c r="K69" i="29"/>
  <c r="I69" i="29"/>
  <c r="H69" i="29"/>
  <c r="G69" i="29"/>
  <c r="F69" i="29"/>
  <c r="E69" i="29"/>
  <c r="AB68" i="29"/>
  <c r="AA68" i="29"/>
  <c r="Z68" i="29"/>
  <c r="Y68" i="29"/>
  <c r="X68" i="29"/>
  <c r="W68" i="29"/>
  <c r="U68" i="29"/>
  <c r="T68" i="29"/>
  <c r="S68" i="29"/>
  <c r="R68" i="29"/>
  <c r="Q68" i="29"/>
  <c r="P68" i="29"/>
  <c r="L68" i="29"/>
  <c r="K68" i="29"/>
  <c r="I68" i="29"/>
  <c r="H68" i="29"/>
  <c r="G68" i="29"/>
  <c r="F68" i="29"/>
  <c r="E68" i="29"/>
  <c r="AB67" i="29"/>
  <c r="AA67" i="29"/>
  <c r="Z67" i="29"/>
  <c r="Y67" i="29"/>
  <c r="X67" i="29"/>
  <c r="W67" i="29"/>
  <c r="U67" i="29"/>
  <c r="T67" i="29"/>
  <c r="S67" i="29"/>
  <c r="R67" i="29"/>
  <c r="Q67" i="29"/>
  <c r="P67" i="29"/>
  <c r="L67" i="29"/>
  <c r="K67" i="29"/>
  <c r="I67" i="29"/>
  <c r="H67" i="29"/>
  <c r="G67" i="29"/>
  <c r="F67" i="29"/>
  <c r="E67" i="29"/>
  <c r="AB65" i="29"/>
  <c r="AA65" i="29"/>
  <c r="Z65" i="29"/>
  <c r="Y65" i="29"/>
  <c r="X65" i="29"/>
  <c r="W65" i="29"/>
  <c r="U65" i="29"/>
  <c r="T65" i="29"/>
  <c r="S65" i="29"/>
  <c r="R65" i="29"/>
  <c r="Q65" i="29"/>
  <c r="P65" i="29"/>
  <c r="L65" i="29"/>
  <c r="K65" i="29"/>
  <c r="I65" i="29"/>
  <c r="H65" i="29"/>
  <c r="G65" i="29"/>
  <c r="F65" i="29"/>
  <c r="E65" i="29"/>
  <c r="AB64" i="29"/>
  <c r="AA64" i="29"/>
  <c r="Z64" i="29"/>
  <c r="Y64" i="29"/>
  <c r="X64" i="29"/>
  <c r="W64" i="29"/>
  <c r="U64" i="29"/>
  <c r="T64" i="29"/>
  <c r="S64" i="29"/>
  <c r="R64" i="29"/>
  <c r="Q64" i="29"/>
  <c r="P64" i="29"/>
  <c r="L64" i="29"/>
  <c r="K64" i="29"/>
  <c r="I64" i="29"/>
  <c r="H64" i="29"/>
  <c r="G64" i="29"/>
  <c r="F64" i="29"/>
  <c r="E64" i="29"/>
  <c r="AB63" i="29"/>
  <c r="AA63" i="29"/>
  <c r="Z63" i="29"/>
  <c r="Y63" i="29"/>
  <c r="X63" i="29"/>
  <c r="W63" i="29"/>
  <c r="U63" i="29"/>
  <c r="T63" i="29"/>
  <c r="S63" i="29"/>
  <c r="R63" i="29"/>
  <c r="Q63" i="29"/>
  <c r="P63" i="29"/>
  <c r="L63" i="29"/>
  <c r="K63" i="29"/>
  <c r="I63" i="29"/>
  <c r="H63" i="29"/>
  <c r="G63" i="29"/>
  <c r="F63" i="29"/>
  <c r="E63" i="29"/>
  <c r="AB61" i="29"/>
  <c r="AA61" i="29"/>
  <c r="Z61" i="29"/>
  <c r="Y61" i="29"/>
  <c r="X61" i="29"/>
  <c r="W61" i="29"/>
  <c r="U61" i="29"/>
  <c r="T61" i="29"/>
  <c r="S61" i="29"/>
  <c r="R61" i="29"/>
  <c r="Q61" i="29"/>
  <c r="P61" i="29"/>
  <c r="L61" i="29"/>
  <c r="K61" i="29"/>
  <c r="I61" i="29"/>
  <c r="H61" i="29"/>
  <c r="G61" i="29"/>
  <c r="F61" i="29"/>
  <c r="E61" i="29"/>
  <c r="AB60" i="29"/>
  <c r="AA60" i="29"/>
  <c r="Z60" i="29"/>
  <c r="Y60" i="29"/>
  <c r="X60" i="29"/>
  <c r="W60" i="29"/>
  <c r="U60" i="29"/>
  <c r="T60" i="29"/>
  <c r="S60" i="29"/>
  <c r="R60" i="29"/>
  <c r="Q60" i="29"/>
  <c r="P60" i="29"/>
  <c r="L60" i="29"/>
  <c r="K60" i="29"/>
  <c r="I60" i="29"/>
  <c r="H60" i="29"/>
  <c r="G60" i="29"/>
  <c r="F60" i="29"/>
  <c r="E60" i="29"/>
  <c r="AB59" i="29"/>
  <c r="AA59" i="29"/>
  <c r="Z59" i="29"/>
  <c r="Y59" i="29"/>
  <c r="X59" i="29"/>
  <c r="W59" i="29"/>
  <c r="U59" i="29"/>
  <c r="T59" i="29"/>
  <c r="S59" i="29"/>
  <c r="R59" i="29"/>
  <c r="Q59" i="29"/>
  <c r="P59" i="29"/>
  <c r="L59" i="29"/>
  <c r="K59" i="29"/>
  <c r="I59" i="29"/>
  <c r="H59" i="29"/>
  <c r="G59" i="29"/>
  <c r="F59" i="29"/>
  <c r="E59" i="29"/>
  <c r="AB57" i="29"/>
  <c r="AA57" i="29"/>
  <c r="Z57" i="29"/>
  <c r="Y57" i="29"/>
  <c r="X57" i="29"/>
  <c r="W57" i="29"/>
  <c r="U57" i="29"/>
  <c r="T57" i="29"/>
  <c r="S57" i="29"/>
  <c r="R57" i="29"/>
  <c r="Q57" i="29"/>
  <c r="P57" i="29"/>
  <c r="L57" i="29"/>
  <c r="K57" i="29"/>
  <c r="I57" i="29"/>
  <c r="H57" i="29"/>
  <c r="G57" i="29"/>
  <c r="F57" i="29"/>
  <c r="E57" i="29"/>
  <c r="AB56" i="29"/>
  <c r="AA56" i="29"/>
  <c r="Z56" i="29"/>
  <c r="Y56" i="29"/>
  <c r="X56" i="29"/>
  <c r="W56" i="29"/>
  <c r="U56" i="29"/>
  <c r="T56" i="29"/>
  <c r="S56" i="29"/>
  <c r="R56" i="29"/>
  <c r="Q56" i="29"/>
  <c r="P56" i="29"/>
  <c r="L56" i="29"/>
  <c r="K56" i="29"/>
  <c r="I56" i="29"/>
  <c r="H56" i="29"/>
  <c r="G56" i="29"/>
  <c r="F56" i="29"/>
  <c r="E56" i="29"/>
  <c r="AB55" i="29"/>
  <c r="AA55" i="29"/>
  <c r="Z55" i="29"/>
  <c r="Y55" i="29"/>
  <c r="X55" i="29"/>
  <c r="W55" i="29"/>
  <c r="U55" i="29"/>
  <c r="T55" i="29"/>
  <c r="S55" i="29"/>
  <c r="R55" i="29"/>
  <c r="Q55" i="29"/>
  <c r="P55" i="29"/>
  <c r="L55" i="29"/>
  <c r="K55" i="29"/>
  <c r="I55" i="29"/>
  <c r="H55" i="29"/>
  <c r="G55" i="29"/>
  <c r="F55" i="29"/>
  <c r="E55" i="29"/>
  <c r="AB53" i="29"/>
  <c r="AA53" i="29"/>
  <c r="Z53" i="29"/>
  <c r="Y53" i="29"/>
  <c r="X53" i="29"/>
  <c r="W53" i="29"/>
  <c r="U53" i="29"/>
  <c r="T53" i="29"/>
  <c r="S53" i="29"/>
  <c r="R53" i="29"/>
  <c r="Q53" i="29"/>
  <c r="P53" i="29"/>
  <c r="L53" i="29"/>
  <c r="K53" i="29"/>
  <c r="I53" i="29"/>
  <c r="H53" i="29"/>
  <c r="G53" i="29"/>
  <c r="F53" i="29"/>
  <c r="E53" i="29"/>
  <c r="AB52" i="29"/>
  <c r="AA52" i="29"/>
  <c r="Z52" i="29"/>
  <c r="Y52" i="29"/>
  <c r="X52" i="29"/>
  <c r="W52" i="29"/>
  <c r="U52" i="29"/>
  <c r="T52" i="29"/>
  <c r="S52" i="29"/>
  <c r="R52" i="29"/>
  <c r="Q52" i="29"/>
  <c r="P52" i="29"/>
  <c r="L52" i="29"/>
  <c r="K52" i="29"/>
  <c r="I52" i="29"/>
  <c r="H52" i="29"/>
  <c r="G52" i="29"/>
  <c r="F52" i="29"/>
  <c r="E52" i="29"/>
  <c r="AB51" i="29"/>
  <c r="AA51" i="29"/>
  <c r="Z51" i="29"/>
  <c r="Y51" i="29"/>
  <c r="X51" i="29"/>
  <c r="W51" i="29"/>
  <c r="U51" i="29"/>
  <c r="T51" i="29"/>
  <c r="S51" i="29"/>
  <c r="R51" i="29"/>
  <c r="Q51" i="29"/>
  <c r="P51" i="29"/>
  <c r="L51" i="29"/>
  <c r="K51" i="29"/>
  <c r="I51" i="29"/>
  <c r="H51" i="29"/>
  <c r="G51" i="29"/>
  <c r="F51" i="29"/>
  <c r="E51" i="29"/>
  <c r="AB49" i="29"/>
  <c r="AA49" i="29"/>
  <c r="Z49" i="29"/>
  <c r="Y49" i="29"/>
  <c r="X49" i="29"/>
  <c r="W49" i="29"/>
  <c r="U49" i="29"/>
  <c r="T49" i="29"/>
  <c r="S49" i="29"/>
  <c r="R49" i="29"/>
  <c r="Q49" i="29"/>
  <c r="P49" i="29"/>
  <c r="L49" i="29"/>
  <c r="K49" i="29"/>
  <c r="I49" i="29"/>
  <c r="H49" i="29"/>
  <c r="G49" i="29"/>
  <c r="F49" i="29"/>
  <c r="E49" i="29"/>
  <c r="AB48" i="29"/>
  <c r="AA48" i="29"/>
  <c r="Z48" i="29"/>
  <c r="Y48" i="29"/>
  <c r="X48" i="29"/>
  <c r="W48" i="29"/>
  <c r="U48" i="29"/>
  <c r="T48" i="29"/>
  <c r="S48" i="29"/>
  <c r="R48" i="29"/>
  <c r="Q48" i="29"/>
  <c r="P48" i="29"/>
  <c r="L48" i="29"/>
  <c r="K48" i="29"/>
  <c r="I48" i="29"/>
  <c r="H48" i="29"/>
  <c r="G48" i="29"/>
  <c r="F48" i="29"/>
  <c r="E48" i="29"/>
  <c r="AB47" i="29"/>
  <c r="AA47" i="29"/>
  <c r="Z47" i="29"/>
  <c r="Y47" i="29"/>
  <c r="X47" i="29"/>
  <c r="W47" i="29"/>
  <c r="U47" i="29"/>
  <c r="T47" i="29"/>
  <c r="S47" i="29"/>
  <c r="R47" i="29"/>
  <c r="Q47" i="29"/>
  <c r="P47" i="29"/>
  <c r="L47" i="29"/>
  <c r="K47" i="29"/>
  <c r="I47" i="29"/>
  <c r="H47" i="29"/>
  <c r="G47" i="29"/>
  <c r="F47" i="29"/>
  <c r="E47" i="29"/>
  <c r="AB45" i="29"/>
  <c r="AA45" i="29"/>
  <c r="Z45" i="29"/>
  <c r="Y45" i="29"/>
  <c r="X45" i="29"/>
  <c r="W45" i="29"/>
  <c r="U45" i="29"/>
  <c r="T45" i="29"/>
  <c r="S45" i="29"/>
  <c r="R45" i="29"/>
  <c r="Q45" i="29"/>
  <c r="P45" i="29"/>
  <c r="L45" i="29"/>
  <c r="K45" i="29"/>
  <c r="I45" i="29"/>
  <c r="H45" i="29"/>
  <c r="G45" i="29"/>
  <c r="F45" i="29"/>
  <c r="E45" i="29"/>
  <c r="AB44" i="29"/>
  <c r="AA44" i="29"/>
  <c r="Z44" i="29"/>
  <c r="Y44" i="29"/>
  <c r="X44" i="29"/>
  <c r="W44" i="29"/>
  <c r="U44" i="29"/>
  <c r="T44" i="29"/>
  <c r="S44" i="29"/>
  <c r="R44" i="29"/>
  <c r="Q44" i="29"/>
  <c r="P44" i="29"/>
  <c r="L44" i="29"/>
  <c r="K44" i="29"/>
  <c r="I44" i="29"/>
  <c r="H44" i="29"/>
  <c r="G44" i="29"/>
  <c r="F44" i="29"/>
  <c r="E44" i="29"/>
  <c r="AB43" i="29"/>
  <c r="AA43" i="29"/>
  <c r="Z43" i="29"/>
  <c r="Y43" i="29"/>
  <c r="X43" i="29"/>
  <c r="W43" i="29"/>
  <c r="U43" i="29"/>
  <c r="T43" i="29"/>
  <c r="S43" i="29"/>
  <c r="R43" i="29"/>
  <c r="Q43" i="29"/>
  <c r="P43" i="29"/>
  <c r="L43" i="29"/>
  <c r="K43" i="29"/>
  <c r="I43" i="29"/>
  <c r="H43" i="29"/>
  <c r="G43" i="29"/>
  <c r="F43" i="29"/>
  <c r="E43" i="29"/>
  <c r="AB41" i="29"/>
  <c r="AA41" i="29"/>
  <c r="Z41" i="29"/>
  <c r="Y41" i="29"/>
  <c r="X41" i="29"/>
  <c r="W41" i="29"/>
  <c r="U41" i="29"/>
  <c r="T41" i="29"/>
  <c r="S41" i="29"/>
  <c r="R41" i="29"/>
  <c r="Q41" i="29"/>
  <c r="P41" i="29"/>
  <c r="L41" i="29"/>
  <c r="K41" i="29"/>
  <c r="I41" i="29"/>
  <c r="H41" i="29"/>
  <c r="G41" i="29"/>
  <c r="F41" i="29"/>
  <c r="E41" i="29"/>
  <c r="AB40" i="29"/>
  <c r="AA40" i="29"/>
  <c r="Z40" i="29"/>
  <c r="Y40" i="29"/>
  <c r="X40" i="29"/>
  <c r="W40" i="29"/>
  <c r="U40" i="29"/>
  <c r="T40" i="29"/>
  <c r="S40" i="29"/>
  <c r="R40" i="29"/>
  <c r="Q40" i="29"/>
  <c r="P40" i="29"/>
  <c r="L40" i="29"/>
  <c r="K40" i="29"/>
  <c r="I40" i="29"/>
  <c r="H40" i="29"/>
  <c r="G40" i="29"/>
  <c r="F40" i="29"/>
  <c r="E40" i="29"/>
  <c r="AB39" i="29"/>
  <c r="AA39" i="29"/>
  <c r="Z39" i="29"/>
  <c r="Y39" i="29"/>
  <c r="X39" i="29"/>
  <c r="W39" i="29"/>
  <c r="U39" i="29"/>
  <c r="T39" i="29"/>
  <c r="S39" i="29"/>
  <c r="R39" i="29"/>
  <c r="Q39" i="29"/>
  <c r="P39" i="29"/>
  <c r="L39" i="29"/>
  <c r="K39" i="29"/>
  <c r="I39" i="29"/>
  <c r="H39" i="29"/>
  <c r="G39" i="29"/>
  <c r="F39" i="29"/>
  <c r="E39" i="29"/>
  <c r="AB37" i="29"/>
  <c r="AA37" i="29"/>
  <c r="Z37" i="29"/>
  <c r="Y37" i="29"/>
  <c r="X37" i="29"/>
  <c r="W37" i="29"/>
  <c r="U37" i="29"/>
  <c r="T37" i="29"/>
  <c r="S37" i="29"/>
  <c r="R37" i="29"/>
  <c r="Q37" i="29"/>
  <c r="P37" i="29"/>
  <c r="L37" i="29"/>
  <c r="K37" i="29"/>
  <c r="I37" i="29"/>
  <c r="H37" i="29"/>
  <c r="G37" i="29"/>
  <c r="F37" i="29"/>
  <c r="E37" i="29"/>
  <c r="AB36" i="29"/>
  <c r="AA36" i="29"/>
  <c r="Z36" i="29"/>
  <c r="Y36" i="29"/>
  <c r="X36" i="29"/>
  <c r="W36" i="29"/>
  <c r="U36" i="29"/>
  <c r="T36" i="29"/>
  <c r="S36" i="29"/>
  <c r="R36" i="29"/>
  <c r="Q36" i="29"/>
  <c r="P36" i="29"/>
  <c r="L36" i="29"/>
  <c r="K36" i="29"/>
  <c r="I36" i="29"/>
  <c r="H36" i="29"/>
  <c r="G36" i="29"/>
  <c r="F36" i="29"/>
  <c r="E36" i="29"/>
  <c r="AB35" i="29"/>
  <c r="AA35" i="29"/>
  <c r="Z35" i="29"/>
  <c r="Y35" i="29"/>
  <c r="X35" i="29"/>
  <c r="W35" i="29"/>
  <c r="U35" i="29"/>
  <c r="T35" i="29"/>
  <c r="S35" i="29"/>
  <c r="R35" i="29"/>
  <c r="Q35" i="29"/>
  <c r="P35" i="29"/>
  <c r="L35" i="29"/>
  <c r="K35" i="29"/>
  <c r="I35" i="29"/>
  <c r="H35" i="29"/>
  <c r="G35" i="29"/>
  <c r="F35" i="29"/>
  <c r="E35" i="29"/>
  <c r="AB33" i="29"/>
  <c r="AA33" i="29"/>
  <c r="Z33" i="29"/>
  <c r="Y33" i="29"/>
  <c r="X33" i="29"/>
  <c r="W33" i="29"/>
  <c r="U33" i="29"/>
  <c r="T33" i="29"/>
  <c r="S33" i="29"/>
  <c r="R33" i="29"/>
  <c r="Q33" i="29"/>
  <c r="P33" i="29"/>
  <c r="L33" i="29"/>
  <c r="K33" i="29"/>
  <c r="I33" i="29"/>
  <c r="H33" i="29"/>
  <c r="G33" i="29"/>
  <c r="F33" i="29"/>
  <c r="E33" i="29"/>
  <c r="AB32" i="29"/>
  <c r="AA32" i="29"/>
  <c r="Z32" i="29"/>
  <c r="Y32" i="29"/>
  <c r="X32" i="29"/>
  <c r="W32" i="29"/>
  <c r="U32" i="29"/>
  <c r="T32" i="29"/>
  <c r="S32" i="29"/>
  <c r="R32" i="29"/>
  <c r="Q32" i="29"/>
  <c r="P32" i="29"/>
  <c r="L32" i="29"/>
  <c r="K32" i="29"/>
  <c r="I32" i="29"/>
  <c r="H32" i="29"/>
  <c r="G32" i="29"/>
  <c r="F32" i="29"/>
  <c r="E32" i="29"/>
  <c r="AB31" i="29"/>
  <c r="AA31" i="29"/>
  <c r="Z31" i="29"/>
  <c r="Y31" i="29"/>
  <c r="X31" i="29"/>
  <c r="W31" i="29"/>
  <c r="U31" i="29"/>
  <c r="T31" i="29"/>
  <c r="S31" i="29"/>
  <c r="R31" i="29"/>
  <c r="Q31" i="29"/>
  <c r="P31" i="29"/>
  <c r="L31" i="29"/>
  <c r="K31" i="29"/>
  <c r="I31" i="29"/>
  <c r="H31" i="29"/>
  <c r="G31" i="29"/>
  <c r="F31" i="29"/>
  <c r="E31" i="29"/>
  <c r="AB29" i="29"/>
  <c r="AA29" i="29"/>
  <c r="Z29" i="29"/>
  <c r="Y29" i="29"/>
  <c r="X29" i="29"/>
  <c r="W29" i="29"/>
  <c r="U29" i="29"/>
  <c r="T29" i="29"/>
  <c r="S29" i="29"/>
  <c r="R29" i="29"/>
  <c r="Q29" i="29"/>
  <c r="P29" i="29"/>
  <c r="L29" i="29"/>
  <c r="K29" i="29"/>
  <c r="I29" i="29"/>
  <c r="H29" i="29"/>
  <c r="G29" i="29"/>
  <c r="F29" i="29"/>
  <c r="E29" i="29"/>
  <c r="AB28" i="29"/>
  <c r="AA28" i="29"/>
  <c r="Z28" i="29"/>
  <c r="Y28" i="29"/>
  <c r="X28" i="29"/>
  <c r="W28" i="29"/>
  <c r="U28" i="29"/>
  <c r="T28" i="29"/>
  <c r="S28" i="29"/>
  <c r="R28" i="29"/>
  <c r="Q28" i="29"/>
  <c r="P28" i="29"/>
  <c r="L28" i="29"/>
  <c r="K28" i="29"/>
  <c r="I28" i="29"/>
  <c r="H28" i="29"/>
  <c r="G28" i="29"/>
  <c r="F28" i="29"/>
  <c r="E28" i="29"/>
  <c r="AB27" i="29"/>
  <c r="AA27" i="29"/>
  <c r="Z27" i="29"/>
  <c r="Y27" i="29"/>
  <c r="X27" i="29"/>
  <c r="W27" i="29"/>
  <c r="U27" i="29"/>
  <c r="T27" i="29"/>
  <c r="S27" i="29"/>
  <c r="R27" i="29"/>
  <c r="Q27" i="29"/>
  <c r="P27" i="29"/>
  <c r="L27" i="29"/>
  <c r="K27" i="29"/>
  <c r="I27" i="29"/>
  <c r="H27" i="29"/>
  <c r="G27" i="29"/>
  <c r="F27" i="29"/>
  <c r="E27" i="29"/>
  <c r="AB25" i="29"/>
  <c r="AA25" i="29"/>
  <c r="Z25" i="29"/>
  <c r="Y25" i="29"/>
  <c r="X25" i="29"/>
  <c r="W25" i="29"/>
  <c r="U25" i="29"/>
  <c r="T25" i="29"/>
  <c r="S25" i="29"/>
  <c r="R25" i="29"/>
  <c r="Q25" i="29"/>
  <c r="P25" i="29"/>
  <c r="L25" i="29"/>
  <c r="K25" i="29"/>
  <c r="I25" i="29"/>
  <c r="H25" i="29"/>
  <c r="G25" i="29"/>
  <c r="F25" i="29"/>
  <c r="E25" i="29"/>
  <c r="AB24" i="29"/>
  <c r="AA24" i="29"/>
  <c r="Z24" i="29"/>
  <c r="Y24" i="29"/>
  <c r="X24" i="29"/>
  <c r="W24" i="29"/>
  <c r="U24" i="29"/>
  <c r="T24" i="29"/>
  <c r="S24" i="29"/>
  <c r="R24" i="29"/>
  <c r="Q24" i="29"/>
  <c r="P24" i="29"/>
  <c r="L24" i="29"/>
  <c r="K24" i="29"/>
  <c r="I24" i="29"/>
  <c r="H24" i="29"/>
  <c r="G24" i="29"/>
  <c r="F24" i="29"/>
  <c r="E24" i="29"/>
  <c r="AB23" i="29"/>
  <c r="AA23" i="29"/>
  <c r="Z23" i="29"/>
  <c r="Y23" i="29"/>
  <c r="X23" i="29"/>
  <c r="W23" i="29"/>
  <c r="U23" i="29"/>
  <c r="T23" i="29"/>
  <c r="S23" i="29"/>
  <c r="R23" i="29"/>
  <c r="Q23" i="29"/>
  <c r="P23" i="29"/>
  <c r="L23" i="29"/>
  <c r="K23" i="29"/>
  <c r="I23" i="29"/>
  <c r="H23" i="29"/>
  <c r="G23" i="29"/>
  <c r="F23" i="29"/>
  <c r="E23" i="29"/>
  <c r="AB21" i="29"/>
  <c r="AA21" i="29"/>
  <c r="Z21" i="29"/>
  <c r="Y21" i="29"/>
  <c r="X21" i="29"/>
  <c r="W21" i="29"/>
  <c r="U21" i="29"/>
  <c r="T21" i="29"/>
  <c r="S21" i="29"/>
  <c r="R21" i="29"/>
  <c r="Q21" i="29"/>
  <c r="P21" i="29"/>
  <c r="L21" i="29"/>
  <c r="K21" i="29"/>
  <c r="I21" i="29"/>
  <c r="H21" i="29"/>
  <c r="G21" i="29"/>
  <c r="F21" i="29"/>
  <c r="E21" i="29"/>
  <c r="AB20" i="29"/>
  <c r="AA20" i="29"/>
  <c r="Z20" i="29"/>
  <c r="Y20" i="29"/>
  <c r="X20" i="29"/>
  <c r="W20" i="29"/>
  <c r="U20" i="29"/>
  <c r="T20" i="29"/>
  <c r="S20" i="29"/>
  <c r="R20" i="29"/>
  <c r="Q20" i="29"/>
  <c r="P20" i="29"/>
  <c r="L20" i="29"/>
  <c r="K20" i="29"/>
  <c r="I20" i="29"/>
  <c r="H20" i="29"/>
  <c r="G20" i="29"/>
  <c r="F20" i="29"/>
  <c r="E20" i="29"/>
  <c r="AB19" i="29"/>
  <c r="AA19" i="29"/>
  <c r="Z19" i="29"/>
  <c r="Y19" i="29"/>
  <c r="X19" i="29"/>
  <c r="W19" i="29"/>
  <c r="U19" i="29"/>
  <c r="T19" i="29"/>
  <c r="S19" i="29"/>
  <c r="R19" i="29"/>
  <c r="Q19" i="29"/>
  <c r="P19" i="29"/>
  <c r="L19" i="29"/>
  <c r="K19" i="29"/>
  <c r="I19" i="29"/>
  <c r="H19" i="29"/>
  <c r="G19" i="29"/>
  <c r="F19" i="29"/>
  <c r="E19" i="29"/>
  <c r="AB17" i="29"/>
  <c r="AA17" i="29"/>
  <c r="Z17" i="29"/>
  <c r="Y17" i="29"/>
  <c r="X17" i="29"/>
  <c r="W17" i="29"/>
  <c r="U17" i="29"/>
  <c r="T17" i="29"/>
  <c r="S17" i="29"/>
  <c r="R17" i="29"/>
  <c r="Q17" i="29"/>
  <c r="L17" i="29"/>
  <c r="K17" i="29"/>
  <c r="I17" i="29"/>
  <c r="H17" i="29"/>
  <c r="G17" i="29"/>
  <c r="F17" i="29"/>
  <c r="E17" i="29"/>
  <c r="AB16" i="29"/>
  <c r="AA16" i="29"/>
  <c r="Z16" i="29"/>
  <c r="Y16" i="29"/>
  <c r="X16" i="29"/>
  <c r="W16" i="29"/>
  <c r="U16" i="29"/>
  <c r="T16" i="29"/>
  <c r="S16" i="29"/>
  <c r="R16" i="29"/>
  <c r="Q16" i="29"/>
  <c r="L16" i="29"/>
  <c r="K16" i="29"/>
  <c r="I16" i="29"/>
  <c r="H16" i="29"/>
  <c r="G16" i="29"/>
  <c r="F16" i="29"/>
  <c r="E16" i="29"/>
  <c r="AB15" i="29"/>
  <c r="AA15" i="29"/>
  <c r="Z15" i="29"/>
  <c r="Y15" i="29"/>
  <c r="X15" i="29"/>
  <c r="W15" i="29"/>
  <c r="U15" i="29"/>
  <c r="T15" i="29"/>
  <c r="S15" i="29"/>
  <c r="R15" i="29"/>
  <c r="Q15" i="29"/>
  <c r="L15" i="29"/>
  <c r="K15" i="29"/>
  <c r="I15" i="29"/>
  <c r="H15" i="29"/>
  <c r="G15" i="29"/>
  <c r="F15" i="29"/>
  <c r="E15" i="29"/>
  <c r="BA89" i="16"/>
  <c r="AZ89" i="16"/>
  <c r="AY89" i="16"/>
  <c r="AX89" i="16"/>
  <c r="AW89" i="16"/>
  <c r="AV89" i="16"/>
  <c r="BA88" i="16"/>
  <c r="AZ88" i="16"/>
  <c r="AY88" i="16"/>
  <c r="AX88" i="16"/>
  <c r="AW88" i="16"/>
  <c r="AV88" i="16"/>
  <c r="BA87" i="16"/>
  <c r="AZ87" i="16"/>
  <c r="AY87" i="16"/>
  <c r="AX87" i="16"/>
  <c r="AW87" i="16"/>
  <c r="AV87" i="16"/>
  <c r="BA86" i="16"/>
  <c r="AZ86" i="16"/>
  <c r="AY86" i="16"/>
  <c r="AX86" i="16"/>
  <c r="AW86" i="16"/>
  <c r="AV86" i="16"/>
  <c r="BA85" i="16"/>
  <c r="AZ85" i="16"/>
  <c r="AY85" i="16"/>
  <c r="AX85" i="16"/>
  <c r="AW85" i="16"/>
  <c r="AV85" i="16"/>
  <c r="BA84" i="16"/>
  <c r="AZ84" i="16"/>
  <c r="AY84" i="16"/>
  <c r="AX84" i="16"/>
  <c r="AW84" i="16"/>
  <c r="AV84" i="16"/>
  <c r="BA83" i="16"/>
  <c r="AZ83" i="16"/>
  <c r="AY83" i="16"/>
  <c r="AX83" i="16"/>
  <c r="AW83" i="16"/>
  <c r="AV83" i="16"/>
  <c r="BA82" i="16"/>
  <c r="AZ82" i="16"/>
  <c r="AY82" i="16"/>
  <c r="AX82" i="16"/>
  <c r="AW82" i="16"/>
  <c r="AV82" i="16"/>
  <c r="BA81" i="16"/>
  <c r="AZ81" i="16"/>
  <c r="AY81" i="16"/>
  <c r="AX81" i="16"/>
  <c r="AW81" i="16"/>
  <c r="AV81" i="16"/>
  <c r="BA80" i="16"/>
  <c r="AZ80" i="16"/>
  <c r="AY80" i="16"/>
  <c r="AX80" i="16"/>
  <c r="AW80" i="16"/>
  <c r="AV80" i="16"/>
  <c r="BA79" i="16"/>
  <c r="AZ79" i="16"/>
  <c r="AY79" i="16"/>
  <c r="AX79" i="16"/>
  <c r="AW79" i="16"/>
  <c r="AV79" i="16"/>
  <c r="BA78" i="16"/>
  <c r="AZ78" i="16"/>
  <c r="AY78" i="16"/>
  <c r="AX78" i="16"/>
  <c r="AW78" i="16"/>
  <c r="AV78" i="16"/>
  <c r="BA77" i="16"/>
  <c r="AZ77" i="16"/>
  <c r="AY77" i="16"/>
  <c r="AX77" i="16"/>
  <c r="AW77" i="16"/>
  <c r="AV77" i="16"/>
  <c r="BA76" i="16"/>
  <c r="AZ76" i="16"/>
  <c r="AY76" i="16"/>
  <c r="AX76" i="16"/>
  <c r="AW76" i="16"/>
  <c r="AV76" i="16"/>
  <c r="BA75" i="16"/>
  <c r="AZ75" i="16"/>
  <c r="AY75" i="16"/>
  <c r="AX75" i="16"/>
  <c r="AW75" i="16"/>
  <c r="AV75" i="16"/>
  <c r="BA74" i="16"/>
  <c r="AZ74" i="16"/>
  <c r="AY74" i="16"/>
  <c r="AX74" i="16"/>
  <c r="AW74" i="16"/>
  <c r="AV74" i="16"/>
  <c r="BA73" i="16"/>
  <c r="AZ73" i="16"/>
  <c r="AY73" i="16"/>
  <c r="AX73" i="16"/>
  <c r="AW73" i="16"/>
  <c r="AV73" i="16"/>
  <c r="BA72" i="16"/>
  <c r="AZ72" i="16"/>
  <c r="AY72" i="16"/>
  <c r="AX72" i="16"/>
  <c r="AW72" i="16"/>
  <c r="AV72" i="16"/>
  <c r="BA71" i="16"/>
  <c r="AZ71" i="16"/>
  <c r="AY71" i="16"/>
  <c r="AX71" i="16"/>
  <c r="AW71" i="16"/>
  <c r="AV71" i="16"/>
  <c r="BA70" i="16"/>
  <c r="AZ70" i="16"/>
  <c r="AY70" i="16"/>
  <c r="AX70" i="16"/>
  <c r="AW70" i="16"/>
  <c r="AV70" i="16"/>
  <c r="BA69" i="16"/>
  <c r="AZ69" i="16"/>
  <c r="AY69" i="16"/>
  <c r="AX69" i="16"/>
  <c r="AW69" i="16"/>
  <c r="AV69" i="16"/>
  <c r="BA68" i="16"/>
  <c r="AZ68" i="16"/>
  <c r="AY68" i="16"/>
  <c r="AX68" i="16"/>
  <c r="AW68" i="16"/>
  <c r="AV68" i="16"/>
  <c r="BA67" i="16"/>
  <c r="AZ67" i="16"/>
  <c r="AY67" i="16"/>
  <c r="AX67" i="16"/>
  <c r="AW67" i="16"/>
  <c r="AV67" i="16"/>
  <c r="BA66" i="16"/>
  <c r="AZ66" i="16"/>
  <c r="AY66" i="16"/>
  <c r="AX66" i="16"/>
  <c r="AW66" i="16"/>
  <c r="AV66" i="16"/>
  <c r="BA65" i="16"/>
  <c r="AZ65" i="16"/>
  <c r="AY65" i="16"/>
  <c r="AX65" i="16"/>
  <c r="AW65" i="16"/>
  <c r="AV65" i="16"/>
  <c r="BA64" i="16"/>
  <c r="AZ64" i="16"/>
  <c r="AY64" i="16"/>
  <c r="AX64" i="16"/>
  <c r="AW64" i="16"/>
  <c r="AV64" i="16"/>
  <c r="BA63" i="16"/>
  <c r="AZ63" i="16"/>
  <c r="AY63" i="16"/>
  <c r="AX63" i="16"/>
  <c r="AW63" i="16"/>
  <c r="AV63" i="16"/>
  <c r="BA62" i="16"/>
  <c r="AZ62" i="16"/>
  <c r="AY62" i="16"/>
  <c r="AX62" i="16"/>
  <c r="AW62" i="16"/>
  <c r="AV62" i="16"/>
  <c r="BA61" i="16"/>
  <c r="AZ61" i="16"/>
  <c r="AY61" i="16"/>
  <c r="AX61" i="16"/>
  <c r="AW61" i="16"/>
  <c r="AV61" i="16"/>
  <c r="BA60" i="16"/>
  <c r="AZ60" i="16"/>
  <c r="AY60" i="16"/>
  <c r="AX60" i="16"/>
  <c r="AW60" i="16"/>
  <c r="AV60" i="16"/>
  <c r="BA59" i="16"/>
  <c r="AZ59" i="16"/>
  <c r="AY59" i="16"/>
  <c r="AX59" i="16"/>
  <c r="AW59" i="16"/>
  <c r="AV59" i="16"/>
  <c r="BA58" i="16"/>
  <c r="AZ58" i="16"/>
  <c r="AY58" i="16"/>
  <c r="AX58" i="16"/>
  <c r="AW58" i="16"/>
  <c r="AV58" i="16"/>
  <c r="BA57" i="16"/>
  <c r="AZ57" i="16"/>
  <c r="AY57" i="16"/>
  <c r="AX57" i="16"/>
  <c r="AW57" i="16"/>
  <c r="AV57" i="16"/>
  <c r="BA56" i="16"/>
  <c r="AZ56" i="16"/>
  <c r="AY56" i="16"/>
  <c r="AX56" i="16"/>
  <c r="AW56" i="16"/>
  <c r="AV56" i="16"/>
  <c r="BA55" i="16"/>
  <c r="AZ55" i="16"/>
  <c r="AY55" i="16"/>
  <c r="AX55" i="16"/>
  <c r="AW55" i="16"/>
  <c r="AV55" i="16"/>
  <c r="BA54" i="16"/>
  <c r="AZ54" i="16"/>
  <c r="AY54" i="16"/>
  <c r="AX54" i="16"/>
  <c r="AW54" i="16"/>
  <c r="AV54" i="16"/>
  <c r="BA53" i="16"/>
  <c r="AZ53" i="16"/>
  <c r="AY53" i="16"/>
  <c r="AX53" i="16"/>
  <c r="AW53" i="16"/>
  <c r="AV53" i="16"/>
  <c r="BA52" i="16"/>
  <c r="AZ52" i="16"/>
  <c r="AY52" i="16"/>
  <c r="AX52" i="16"/>
  <c r="AW52" i="16"/>
  <c r="AV52" i="16"/>
  <c r="BA51" i="16"/>
  <c r="AZ51" i="16"/>
  <c r="AY51" i="16"/>
  <c r="AX51" i="16"/>
  <c r="AW51" i="16"/>
  <c r="AV51" i="16"/>
  <c r="BA50" i="16"/>
  <c r="AZ50" i="16"/>
  <c r="AY50" i="16"/>
  <c r="AX50" i="16"/>
  <c r="AW50" i="16"/>
  <c r="AV50" i="16"/>
  <c r="BA49" i="16"/>
  <c r="AZ49" i="16"/>
  <c r="AY49" i="16"/>
  <c r="AX49" i="16"/>
  <c r="AW49" i="16"/>
  <c r="AV49" i="16"/>
  <c r="BA48" i="16"/>
  <c r="AZ48" i="16"/>
  <c r="AY48" i="16"/>
  <c r="AX48" i="16"/>
  <c r="AW48" i="16"/>
  <c r="AV48" i="16"/>
  <c r="BA47" i="16"/>
  <c r="AZ47" i="16"/>
  <c r="AY47" i="16"/>
  <c r="AX47" i="16"/>
  <c r="AW47" i="16"/>
  <c r="AV47" i="16"/>
  <c r="BA46" i="16"/>
  <c r="AZ46" i="16"/>
  <c r="AY46" i="16"/>
  <c r="AX46" i="16"/>
  <c r="AW46" i="16"/>
  <c r="AV46" i="16"/>
  <c r="BA45" i="16"/>
  <c r="AZ45" i="16"/>
  <c r="AY45" i="16"/>
  <c r="AX45" i="16"/>
  <c r="AW45" i="16"/>
  <c r="AV45" i="16"/>
  <c r="BA44" i="16"/>
  <c r="AZ44" i="16"/>
  <c r="AY44" i="16"/>
  <c r="AX44" i="16"/>
  <c r="AW44" i="16"/>
  <c r="AV44" i="16"/>
  <c r="BA43" i="16"/>
  <c r="AZ43" i="16"/>
  <c r="AY43" i="16"/>
  <c r="AX43" i="16"/>
  <c r="AW43" i="16"/>
  <c r="AV43" i="16"/>
  <c r="BA42" i="16"/>
  <c r="AZ42" i="16"/>
  <c r="AY42" i="16"/>
  <c r="AX42" i="16"/>
  <c r="AW42" i="16"/>
  <c r="AV42" i="16"/>
  <c r="BA41" i="16"/>
  <c r="AZ41" i="16"/>
  <c r="AY41" i="16"/>
  <c r="AX41" i="16"/>
  <c r="AW41" i="16"/>
  <c r="AV41" i="16"/>
  <c r="BA40" i="16"/>
  <c r="AZ40" i="16"/>
  <c r="AY40" i="16"/>
  <c r="AX40" i="16"/>
  <c r="AW40" i="16"/>
  <c r="AV40" i="16"/>
  <c r="BA39" i="16"/>
  <c r="AZ39" i="16"/>
  <c r="AY39" i="16"/>
  <c r="AX39" i="16"/>
  <c r="AW39" i="16"/>
  <c r="AV39" i="16"/>
  <c r="BA38" i="16"/>
  <c r="AZ38" i="16"/>
  <c r="AY38" i="16"/>
  <c r="AX38" i="16"/>
  <c r="AW38" i="16"/>
  <c r="AV38" i="16"/>
  <c r="BA37" i="16"/>
  <c r="AZ37" i="16"/>
  <c r="AY37" i="16"/>
  <c r="AX37" i="16"/>
  <c r="AW37" i="16"/>
  <c r="AV37" i="16"/>
  <c r="BA36" i="16"/>
  <c r="AZ36" i="16"/>
  <c r="AY36" i="16"/>
  <c r="AX36" i="16"/>
  <c r="AW36" i="16"/>
  <c r="AV36" i="16"/>
  <c r="BA35" i="16"/>
  <c r="AZ35" i="16"/>
  <c r="AY35" i="16"/>
  <c r="AX35" i="16"/>
  <c r="AW35" i="16"/>
  <c r="AV35" i="16"/>
  <c r="BA34" i="16"/>
  <c r="AZ34" i="16"/>
  <c r="AY34" i="16"/>
  <c r="AX34" i="16"/>
  <c r="AW34" i="16"/>
  <c r="AV34" i="16"/>
  <c r="BA33" i="16"/>
  <c r="AZ33" i="16"/>
  <c r="AY33" i="16"/>
  <c r="AX33" i="16"/>
  <c r="AW33" i="16"/>
  <c r="AV33" i="16"/>
  <c r="BA32" i="16"/>
  <c r="AZ32" i="16"/>
  <c r="AY32" i="16"/>
  <c r="AX32" i="16"/>
  <c r="AW32" i="16"/>
  <c r="AV32" i="16"/>
  <c r="BA31" i="16"/>
  <c r="AZ31" i="16"/>
  <c r="AY31" i="16"/>
  <c r="AX31" i="16"/>
  <c r="AW31" i="16"/>
  <c r="AV31" i="16"/>
  <c r="BA30" i="16"/>
  <c r="AZ30" i="16"/>
  <c r="AY30" i="16"/>
  <c r="AX30" i="16"/>
  <c r="AW30" i="16"/>
  <c r="AV30" i="16"/>
  <c r="BA29" i="16"/>
  <c r="AZ29" i="16"/>
  <c r="AY29" i="16"/>
  <c r="AX29" i="16"/>
  <c r="AW29" i="16"/>
  <c r="AV29" i="16"/>
  <c r="BA28" i="16"/>
  <c r="AZ28" i="16"/>
  <c r="AY28" i="16"/>
  <c r="AX28" i="16"/>
  <c r="AW28" i="16"/>
  <c r="AV28" i="16"/>
  <c r="BA27" i="16"/>
  <c r="AZ27" i="16"/>
  <c r="AY27" i="16"/>
  <c r="AX27" i="16"/>
  <c r="AW27" i="16"/>
  <c r="AV27" i="16"/>
  <c r="BA26" i="16"/>
  <c r="AZ26" i="16"/>
  <c r="AY26" i="16"/>
  <c r="AX26" i="16"/>
  <c r="AW26" i="16"/>
  <c r="AV26" i="16"/>
  <c r="BA25" i="16"/>
  <c r="AZ25" i="16"/>
  <c r="AY25" i="16"/>
  <c r="AX25" i="16"/>
  <c r="AW25" i="16"/>
  <c r="AV25" i="16"/>
  <c r="BA24" i="16"/>
  <c r="AZ24" i="16"/>
  <c r="AY24" i="16"/>
  <c r="AX24" i="16"/>
  <c r="AW24" i="16"/>
  <c r="AV24" i="16"/>
  <c r="BA23" i="16"/>
  <c r="AZ23" i="16"/>
  <c r="AY23" i="16"/>
  <c r="AX23" i="16"/>
  <c r="AW23" i="16"/>
  <c r="AV23" i="16"/>
  <c r="BA22" i="16"/>
  <c r="AZ22" i="16"/>
  <c r="AY22" i="16"/>
  <c r="AX22" i="16"/>
  <c r="AW22" i="16"/>
  <c r="AV22" i="16"/>
  <c r="BA21" i="16"/>
  <c r="AZ21" i="16"/>
  <c r="AY21" i="16"/>
  <c r="AX21" i="16"/>
  <c r="AW21" i="16"/>
  <c r="AV21" i="16"/>
  <c r="BA20" i="16"/>
  <c r="AZ20" i="16"/>
  <c r="AY20" i="16"/>
  <c r="AX20" i="16"/>
  <c r="AW20" i="16"/>
  <c r="AV20" i="16"/>
  <c r="BA19" i="16"/>
  <c r="AZ19" i="16"/>
  <c r="AY19" i="16"/>
  <c r="AX19" i="16"/>
  <c r="AW19" i="16"/>
  <c r="AV19" i="16"/>
  <c r="BA18" i="16"/>
  <c r="AZ18" i="16"/>
  <c r="AY18" i="16"/>
  <c r="AX18" i="16"/>
  <c r="AW18" i="16"/>
  <c r="AV18" i="16"/>
  <c r="BA17" i="16"/>
  <c r="AZ17" i="16"/>
  <c r="AY17" i="16"/>
  <c r="AX17" i="16"/>
  <c r="AW17" i="16"/>
  <c r="AV17" i="16"/>
  <c r="BA16" i="16"/>
  <c r="AZ16" i="16"/>
  <c r="AY16" i="16"/>
  <c r="AX16" i="16"/>
  <c r="AW16" i="16"/>
  <c r="AV16" i="16"/>
  <c r="BA15" i="16"/>
  <c r="AZ15" i="16"/>
  <c r="AY15" i="16"/>
  <c r="AX15" i="16"/>
  <c r="AW15" i="16"/>
  <c r="AV15" i="16"/>
  <c r="BA14" i="16"/>
  <c r="AZ14" i="16"/>
  <c r="AY14" i="16"/>
  <c r="AX14" i="16"/>
  <c r="AW14" i="16"/>
  <c r="AV14" i="16"/>
  <c r="BA13" i="16"/>
  <c r="AZ13" i="16"/>
  <c r="AY13" i="16"/>
  <c r="AX13" i="16"/>
  <c r="AW13" i="16"/>
  <c r="AV13" i="16"/>
  <c r="BA12" i="16"/>
  <c r="AZ12" i="16"/>
  <c r="AY12" i="16"/>
  <c r="AX12" i="16"/>
  <c r="AW12" i="16"/>
  <c r="AV12" i="16"/>
  <c r="BA11" i="16"/>
  <c r="AZ11" i="16"/>
  <c r="AY11" i="16"/>
  <c r="AX11" i="16"/>
  <c r="AW11" i="16"/>
  <c r="AV11" i="16"/>
  <c r="BA10" i="16"/>
  <c r="AZ10" i="16"/>
  <c r="AY10" i="16"/>
  <c r="AX10" i="16"/>
  <c r="AW10" i="16"/>
  <c r="BA89" i="15"/>
  <c r="AZ89" i="15"/>
  <c r="AY89" i="15"/>
  <c r="AX89" i="15"/>
  <c r="AW89" i="15"/>
  <c r="AV89" i="15"/>
  <c r="BA88" i="15"/>
  <c r="AZ88" i="15"/>
  <c r="AY88" i="15"/>
  <c r="AX88" i="15"/>
  <c r="AW88" i="15"/>
  <c r="AV88" i="15"/>
  <c r="BA87" i="15"/>
  <c r="AZ87" i="15"/>
  <c r="AY87" i="15"/>
  <c r="AX87" i="15"/>
  <c r="AW87" i="15"/>
  <c r="AV87" i="15"/>
  <c r="BA86" i="15"/>
  <c r="AZ86" i="15"/>
  <c r="AY86" i="15"/>
  <c r="AX86" i="15"/>
  <c r="AW86" i="15"/>
  <c r="AV86" i="15"/>
  <c r="BA85" i="15"/>
  <c r="AZ85" i="15"/>
  <c r="AY85" i="15"/>
  <c r="AX85" i="15"/>
  <c r="AW85" i="15"/>
  <c r="AV85" i="15"/>
  <c r="BA84" i="15"/>
  <c r="AZ84" i="15"/>
  <c r="AY84" i="15"/>
  <c r="AX84" i="15"/>
  <c r="AW84" i="15"/>
  <c r="AV84" i="15"/>
  <c r="BA83" i="15"/>
  <c r="AZ83" i="15"/>
  <c r="AY83" i="15"/>
  <c r="AX83" i="15"/>
  <c r="AW83" i="15"/>
  <c r="AV83" i="15"/>
  <c r="BA82" i="15"/>
  <c r="AZ82" i="15"/>
  <c r="AY82" i="15"/>
  <c r="AX82" i="15"/>
  <c r="AW82" i="15"/>
  <c r="AV82" i="15"/>
  <c r="BA81" i="15"/>
  <c r="AZ81" i="15"/>
  <c r="AY81" i="15"/>
  <c r="AX81" i="15"/>
  <c r="AW81" i="15"/>
  <c r="AV81" i="15"/>
  <c r="BA80" i="15"/>
  <c r="AZ80" i="15"/>
  <c r="AY80" i="15"/>
  <c r="AX80" i="15"/>
  <c r="AW80" i="15"/>
  <c r="AV80" i="15"/>
  <c r="BA79" i="15"/>
  <c r="AZ79" i="15"/>
  <c r="AY79" i="15"/>
  <c r="AX79" i="15"/>
  <c r="AW79" i="15"/>
  <c r="AV79" i="15"/>
  <c r="BA78" i="15"/>
  <c r="AZ78" i="15"/>
  <c r="AY78" i="15"/>
  <c r="AX78" i="15"/>
  <c r="AW78" i="15"/>
  <c r="AV78" i="15"/>
  <c r="BA77" i="15"/>
  <c r="AZ77" i="15"/>
  <c r="AY77" i="15"/>
  <c r="AX77" i="15"/>
  <c r="AW77" i="15"/>
  <c r="AV77" i="15"/>
  <c r="BA76" i="15"/>
  <c r="AZ76" i="15"/>
  <c r="AY76" i="15"/>
  <c r="AX76" i="15"/>
  <c r="AW76" i="15"/>
  <c r="AV76" i="15"/>
  <c r="BA75" i="15"/>
  <c r="AZ75" i="15"/>
  <c r="AY75" i="15"/>
  <c r="AX75" i="15"/>
  <c r="AW75" i="15"/>
  <c r="AV75" i="15"/>
  <c r="BA74" i="15"/>
  <c r="AZ74" i="15"/>
  <c r="AY74" i="15"/>
  <c r="AX74" i="15"/>
  <c r="AW74" i="15"/>
  <c r="AV74" i="15"/>
  <c r="BA73" i="15"/>
  <c r="AZ73" i="15"/>
  <c r="AY73" i="15"/>
  <c r="AX73" i="15"/>
  <c r="AW73" i="15"/>
  <c r="AV73" i="15"/>
  <c r="BA72" i="15"/>
  <c r="AZ72" i="15"/>
  <c r="AY72" i="15"/>
  <c r="AX72" i="15"/>
  <c r="AW72" i="15"/>
  <c r="AV72" i="15"/>
  <c r="BA71" i="15"/>
  <c r="AZ71" i="15"/>
  <c r="AY71" i="15"/>
  <c r="AX71" i="15"/>
  <c r="AW71" i="15"/>
  <c r="AV71" i="15"/>
  <c r="BA70" i="15"/>
  <c r="AZ70" i="15"/>
  <c r="AY70" i="15"/>
  <c r="AX70" i="15"/>
  <c r="AW70" i="15"/>
  <c r="AV70" i="15"/>
  <c r="BA69" i="15"/>
  <c r="AZ69" i="15"/>
  <c r="AY69" i="15"/>
  <c r="AX69" i="15"/>
  <c r="AW69" i="15"/>
  <c r="AV69" i="15"/>
  <c r="BA68" i="15"/>
  <c r="AZ68" i="15"/>
  <c r="AY68" i="15"/>
  <c r="AX68" i="15"/>
  <c r="AW68" i="15"/>
  <c r="AV68" i="15"/>
  <c r="BA67" i="15"/>
  <c r="AZ67" i="15"/>
  <c r="AY67" i="15"/>
  <c r="AX67" i="15"/>
  <c r="AW67" i="15"/>
  <c r="AV67" i="15"/>
  <c r="BA66" i="15"/>
  <c r="AZ66" i="15"/>
  <c r="AY66" i="15"/>
  <c r="AX66" i="15"/>
  <c r="AW66" i="15"/>
  <c r="AV66" i="15"/>
  <c r="BA65" i="15"/>
  <c r="AZ65" i="15"/>
  <c r="AY65" i="15"/>
  <c r="AX65" i="15"/>
  <c r="AW65" i="15"/>
  <c r="AV65" i="15"/>
  <c r="BA64" i="15"/>
  <c r="AZ64" i="15"/>
  <c r="AY64" i="15"/>
  <c r="AX64" i="15"/>
  <c r="AW64" i="15"/>
  <c r="AV64" i="15"/>
  <c r="BA63" i="15"/>
  <c r="AZ63" i="15"/>
  <c r="AY63" i="15"/>
  <c r="AX63" i="15"/>
  <c r="AW63" i="15"/>
  <c r="AV63" i="15"/>
  <c r="BA62" i="15"/>
  <c r="AZ62" i="15"/>
  <c r="AY62" i="15"/>
  <c r="AX62" i="15"/>
  <c r="AW62" i="15"/>
  <c r="AV62" i="15"/>
  <c r="BA61" i="15"/>
  <c r="AZ61" i="15"/>
  <c r="AY61" i="15"/>
  <c r="AX61" i="15"/>
  <c r="AW61" i="15"/>
  <c r="AV61" i="15"/>
  <c r="BA60" i="15"/>
  <c r="AZ60" i="15"/>
  <c r="AY60" i="15"/>
  <c r="AX60" i="15"/>
  <c r="AW60" i="15"/>
  <c r="AV60" i="15"/>
  <c r="BA59" i="15"/>
  <c r="AZ59" i="15"/>
  <c r="AY59" i="15"/>
  <c r="AX59" i="15"/>
  <c r="AW59" i="15"/>
  <c r="AV59" i="15"/>
  <c r="BA58" i="15"/>
  <c r="AZ58" i="15"/>
  <c r="AY58" i="15"/>
  <c r="AX58" i="15"/>
  <c r="AW58" i="15"/>
  <c r="AV58" i="15"/>
  <c r="BA57" i="15"/>
  <c r="AZ57" i="15"/>
  <c r="AY57" i="15"/>
  <c r="AX57" i="15"/>
  <c r="AW57" i="15"/>
  <c r="AV57" i="15"/>
  <c r="BA56" i="15"/>
  <c r="AZ56" i="15"/>
  <c r="AY56" i="15"/>
  <c r="AX56" i="15"/>
  <c r="AW56" i="15"/>
  <c r="AV56" i="15"/>
  <c r="BA55" i="15"/>
  <c r="AZ55" i="15"/>
  <c r="AY55" i="15"/>
  <c r="AX55" i="15"/>
  <c r="AW55" i="15"/>
  <c r="AV55" i="15"/>
  <c r="BA54" i="15"/>
  <c r="AZ54" i="15"/>
  <c r="AY54" i="15"/>
  <c r="AX54" i="15"/>
  <c r="AW54" i="15"/>
  <c r="AV54" i="15"/>
  <c r="BA53" i="15"/>
  <c r="AZ53" i="15"/>
  <c r="AY53" i="15"/>
  <c r="AX53" i="15"/>
  <c r="AW53" i="15"/>
  <c r="AV53" i="15"/>
  <c r="BA52" i="15"/>
  <c r="AZ52" i="15"/>
  <c r="AY52" i="15"/>
  <c r="AX52" i="15"/>
  <c r="AW52" i="15"/>
  <c r="AV52" i="15"/>
  <c r="BA51" i="15"/>
  <c r="AZ51" i="15"/>
  <c r="AY51" i="15"/>
  <c r="AX51" i="15"/>
  <c r="AW51" i="15"/>
  <c r="AV51" i="15"/>
  <c r="BA50" i="15"/>
  <c r="AZ50" i="15"/>
  <c r="AY50" i="15"/>
  <c r="AX50" i="15"/>
  <c r="AW50" i="15"/>
  <c r="AV50" i="15"/>
  <c r="BA49" i="15"/>
  <c r="AZ49" i="15"/>
  <c r="AY49" i="15"/>
  <c r="AX49" i="15"/>
  <c r="AW49" i="15"/>
  <c r="AV49" i="15"/>
  <c r="BA48" i="15"/>
  <c r="AZ48" i="15"/>
  <c r="AY48" i="15"/>
  <c r="AX48" i="15"/>
  <c r="AW48" i="15"/>
  <c r="AV48" i="15"/>
  <c r="BA47" i="15"/>
  <c r="AZ47" i="15"/>
  <c r="AY47" i="15"/>
  <c r="AX47" i="15"/>
  <c r="AW47" i="15"/>
  <c r="AV47" i="15"/>
  <c r="BA46" i="15"/>
  <c r="AZ46" i="15"/>
  <c r="AY46" i="15"/>
  <c r="AX46" i="15"/>
  <c r="AW46" i="15"/>
  <c r="AV46" i="15"/>
  <c r="BA45" i="15"/>
  <c r="AZ45" i="15"/>
  <c r="AY45" i="15"/>
  <c r="AX45" i="15"/>
  <c r="AW45" i="15"/>
  <c r="AV45" i="15"/>
  <c r="BA44" i="15"/>
  <c r="AZ44" i="15"/>
  <c r="AY44" i="15"/>
  <c r="AX44" i="15"/>
  <c r="AW44" i="15"/>
  <c r="AV44" i="15"/>
  <c r="BA43" i="15"/>
  <c r="AZ43" i="15"/>
  <c r="AY43" i="15"/>
  <c r="AX43" i="15"/>
  <c r="AW43" i="15"/>
  <c r="AV43" i="15"/>
  <c r="BA42" i="15"/>
  <c r="AZ42" i="15"/>
  <c r="AY42" i="15"/>
  <c r="AX42" i="15"/>
  <c r="AW42" i="15"/>
  <c r="AV42" i="15"/>
  <c r="BA41" i="15"/>
  <c r="AZ41" i="15"/>
  <c r="AY41" i="15"/>
  <c r="AX41" i="15"/>
  <c r="AW41" i="15"/>
  <c r="AV41" i="15"/>
  <c r="BA40" i="15"/>
  <c r="AZ40" i="15"/>
  <c r="AY40" i="15"/>
  <c r="AX40" i="15"/>
  <c r="AW40" i="15"/>
  <c r="AV40" i="15"/>
  <c r="BA39" i="15"/>
  <c r="AZ39" i="15"/>
  <c r="AY39" i="15"/>
  <c r="AX39" i="15"/>
  <c r="AW39" i="15"/>
  <c r="AV39" i="15"/>
  <c r="BA38" i="15"/>
  <c r="AZ38" i="15"/>
  <c r="AY38" i="15"/>
  <c r="AX38" i="15"/>
  <c r="AW38" i="15"/>
  <c r="AV38" i="15"/>
  <c r="BA37" i="15"/>
  <c r="AZ37" i="15"/>
  <c r="AY37" i="15"/>
  <c r="AX37" i="15"/>
  <c r="AW37" i="15"/>
  <c r="AV37" i="15"/>
  <c r="BA36" i="15"/>
  <c r="AZ36" i="15"/>
  <c r="AY36" i="15"/>
  <c r="AX36" i="15"/>
  <c r="AW36" i="15"/>
  <c r="AV36" i="15"/>
  <c r="BA35" i="15"/>
  <c r="AZ35" i="15"/>
  <c r="AY35" i="15"/>
  <c r="AX35" i="15"/>
  <c r="AW35" i="15"/>
  <c r="AV35" i="15"/>
  <c r="BA34" i="15"/>
  <c r="AZ34" i="15"/>
  <c r="AY34" i="15"/>
  <c r="AX34" i="15"/>
  <c r="AW34" i="15"/>
  <c r="AV34" i="15"/>
  <c r="BA33" i="15"/>
  <c r="AZ33" i="15"/>
  <c r="AY33" i="15"/>
  <c r="AX33" i="15"/>
  <c r="AW33" i="15"/>
  <c r="AV33" i="15"/>
  <c r="BA32" i="15"/>
  <c r="AZ32" i="15"/>
  <c r="AY32" i="15"/>
  <c r="AX32" i="15"/>
  <c r="AW32" i="15"/>
  <c r="AV32" i="15"/>
  <c r="BA31" i="15"/>
  <c r="AZ31" i="15"/>
  <c r="AY31" i="15"/>
  <c r="AX31" i="15"/>
  <c r="AW31" i="15"/>
  <c r="AV31" i="15"/>
  <c r="BA30" i="15"/>
  <c r="AZ30" i="15"/>
  <c r="AY30" i="15"/>
  <c r="AX30" i="15"/>
  <c r="AW30" i="15"/>
  <c r="AV30" i="15"/>
  <c r="BA29" i="15"/>
  <c r="AZ29" i="15"/>
  <c r="AY29" i="15"/>
  <c r="AX29" i="15"/>
  <c r="AW29" i="15"/>
  <c r="AV29" i="15"/>
  <c r="BA28" i="15"/>
  <c r="AZ28" i="15"/>
  <c r="AY28" i="15"/>
  <c r="AX28" i="15"/>
  <c r="AW28" i="15"/>
  <c r="AV28" i="15"/>
  <c r="BA27" i="15"/>
  <c r="AZ27" i="15"/>
  <c r="AY27" i="15"/>
  <c r="AX27" i="15"/>
  <c r="AW27" i="15"/>
  <c r="AV27" i="15"/>
  <c r="BA26" i="15"/>
  <c r="AZ26" i="15"/>
  <c r="AY26" i="15"/>
  <c r="AX26" i="15"/>
  <c r="AW26" i="15"/>
  <c r="AV26" i="15"/>
  <c r="BA25" i="15"/>
  <c r="AZ25" i="15"/>
  <c r="AY25" i="15"/>
  <c r="AX25" i="15"/>
  <c r="AW25" i="15"/>
  <c r="AV25" i="15"/>
  <c r="BA24" i="15"/>
  <c r="AZ24" i="15"/>
  <c r="AY24" i="15"/>
  <c r="AX24" i="15"/>
  <c r="AW24" i="15"/>
  <c r="AV24" i="15"/>
  <c r="BA23" i="15"/>
  <c r="AZ23" i="15"/>
  <c r="AY23" i="15"/>
  <c r="AX23" i="15"/>
  <c r="AW23" i="15"/>
  <c r="AV23" i="15"/>
  <c r="BA22" i="15"/>
  <c r="AZ22" i="15"/>
  <c r="AY22" i="15"/>
  <c r="AX22" i="15"/>
  <c r="AW22" i="15"/>
  <c r="AV22" i="15"/>
  <c r="BA21" i="15"/>
  <c r="AZ21" i="15"/>
  <c r="AY21" i="15"/>
  <c r="AX21" i="15"/>
  <c r="AW21" i="15"/>
  <c r="AV21" i="15"/>
  <c r="BA20" i="15"/>
  <c r="AZ20" i="15"/>
  <c r="AY20" i="15"/>
  <c r="AX20" i="15"/>
  <c r="AW20" i="15"/>
  <c r="AV20" i="15"/>
  <c r="BA19" i="15"/>
  <c r="AZ19" i="15"/>
  <c r="AY19" i="15"/>
  <c r="AX19" i="15"/>
  <c r="AW19" i="15"/>
  <c r="AV19" i="15"/>
  <c r="BA18" i="15"/>
  <c r="AZ18" i="15"/>
  <c r="AY18" i="15"/>
  <c r="AX18" i="15"/>
  <c r="AW18" i="15"/>
  <c r="AV18" i="15"/>
  <c r="BA17" i="15"/>
  <c r="AZ17" i="15"/>
  <c r="AY17" i="15"/>
  <c r="AX17" i="15"/>
  <c r="AW17" i="15"/>
  <c r="AV17" i="15"/>
  <c r="BA16" i="15"/>
  <c r="AZ16" i="15"/>
  <c r="AY16" i="15"/>
  <c r="AX16" i="15"/>
  <c r="AW16" i="15"/>
  <c r="AV16" i="15"/>
  <c r="BA15" i="15"/>
  <c r="AZ15" i="15"/>
  <c r="AY15" i="15"/>
  <c r="AX15" i="15"/>
  <c r="AW15" i="15"/>
  <c r="AV15" i="15"/>
  <c r="BA14" i="15"/>
  <c r="AZ14" i="15"/>
  <c r="AY14" i="15"/>
  <c r="AX14" i="15"/>
  <c r="AW14" i="15"/>
  <c r="AV14" i="15"/>
  <c r="BA13" i="15"/>
  <c r="AZ13" i="15"/>
  <c r="AY13" i="15"/>
  <c r="AX13" i="15"/>
  <c r="AW13" i="15"/>
  <c r="AV13" i="15"/>
  <c r="BA12" i="15"/>
  <c r="AZ12" i="15"/>
  <c r="AY12" i="15"/>
  <c r="AX12" i="15"/>
  <c r="AW12" i="15"/>
  <c r="AV12" i="15"/>
  <c r="BA11" i="15"/>
  <c r="AZ11" i="15"/>
  <c r="AY11" i="15"/>
  <c r="AX11" i="15"/>
  <c r="AW11" i="15"/>
  <c r="AV11" i="15"/>
  <c r="BA10" i="15"/>
  <c r="AZ10" i="15"/>
  <c r="AY10" i="15"/>
  <c r="AX10" i="15"/>
  <c r="AW10" i="15"/>
  <c r="F11" i="15"/>
  <c r="BA89" i="14"/>
  <c r="AZ89" i="14"/>
  <c r="AY89" i="14"/>
  <c r="AX89" i="14"/>
  <c r="AW89" i="14"/>
  <c r="AV89" i="14"/>
  <c r="BA88" i="14"/>
  <c r="AZ88" i="14"/>
  <c r="AY88" i="14"/>
  <c r="AX88" i="14"/>
  <c r="AW88" i="14"/>
  <c r="AV88" i="14"/>
  <c r="BA87" i="14"/>
  <c r="AZ87" i="14"/>
  <c r="AY87" i="14"/>
  <c r="AX87" i="14"/>
  <c r="AW87" i="14"/>
  <c r="AV87" i="14"/>
  <c r="BA86" i="14"/>
  <c r="AZ86" i="14"/>
  <c r="AY86" i="14"/>
  <c r="AX86" i="14"/>
  <c r="AW86" i="14"/>
  <c r="AV86" i="14"/>
  <c r="BA85" i="14"/>
  <c r="AZ85" i="14"/>
  <c r="AY85" i="14"/>
  <c r="AX85" i="14"/>
  <c r="AW85" i="14"/>
  <c r="AV85" i="14"/>
  <c r="BA84" i="14"/>
  <c r="AZ84" i="14"/>
  <c r="AY84" i="14"/>
  <c r="AX84" i="14"/>
  <c r="AW84" i="14"/>
  <c r="AV84" i="14"/>
  <c r="BA83" i="14"/>
  <c r="AZ83" i="14"/>
  <c r="AY83" i="14"/>
  <c r="AX83" i="14"/>
  <c r="AW83" i="14"/>
  <c r="AV83" i="14"/>
  <c r="BA82" i="14"/>
  <c r="AZ82" i="14"/>
  <c r="AY82" i="14"/>
  <c r="AX82" i="14"/>
  <c r="AW82" i="14"/>
  <c r="AV82" i="14"/>
  <c r="BA81" i="14"/>
  <c r="AZ81" i="14"/>
  <c r="AY81" i="14"/>
  <c r="AX81" i="14"/>
  <c r="AW81" i="14"/>
  <c r="AV81" i="14"/>
  <c r="BA80" i="14"/>
  <c r="AZ80" i="14"/>
  <c r="AY80" i="14"/>
  <c r="AX80" i="14"/>
  <c r="AW80" i="14"/>
  <c r="AV80" i="14"/>
  <c r="BA79" i="14"/>
  <c r="AZ79" i="14"/>
  <c r="AY79" i="14"/>
  <c r="AX79" i="14"/>
  <c r="AW79" i="14"/>
  <c r="AV79" i="14"/>
  <c r="BA78" i="14"/>
  <c r="AZ78" i="14"/>
  <c r="AY78" i="14"/>
  <c r="AX78" i="14"/>
  <c r="AW78" i="14"/>
  <c r="AV78" i="14"/>
  <c r="BA77" i="14"/>
  <c r="AZ77" i="14"/>
  <c r="AY77" i="14"/>
  <c r="AX77" i="14"/>
  <c r="AW77" i="14"/>
  <c r="AV77" i="14"/>
  <c r="BA76" i="14"/>
  <c r="AZ76" i="14"/>
  <c r="AY76" i="14"/>
  <c r="AX76" i="14"/>
  <c r="AW76" i="14"/>
  <c r="AV76" i="14"/>
  <c r="BA75" i="14"/>
  <c r="AZ75" i="14"/>
  <c r="AY75" i="14"/>
  <c r="AX75" i="14"/>
  <c r="AW75" i="14"/>
  <c r="AV75" i="14"/>
  <c r="BA74" i="14"/>
  <c r="AZ74" i="14"/>
  <c r="AY74" i="14"/>
  <c r="AX74" i="14"/>
  <c r="AW74" i="14"/>
  <c r="AV74" i="14"/>
  <c r="BA73" i="14"/>
  <c r="AZ73" i="14"/>
  <c r="AY73" i="14"/>
  <c r="AX73" i="14"/>
  <c r="AW73" i="14"/>
  <c r="AV73" i="14"/>
  <c r="BA72" i="14"/>
  <c r="AZ72" i="14"/>
  <c r="AY72" i="14"/>
  <c r="AX72" i="14"/>
  <c r="AW72" i="14"/>
  <c r="AV72" i="14"/>
  <c r="BA71" i="14"/>
  <c r="AZ71" i="14"/>
  <c r="AY71" i="14"/>
  <c r="AX71" i="14"/>
  <c r="AW71" i="14"/>
  <c r="AV71" i="14"/>
  <c r="BA70" i="14"/>
  <c r="AZ70" i="14"/>
  <c r="AY70" i="14"/>
  <c r="AX70" i="14"/>
  <c r="AW70" i="14"/>
  <c r="AV70" i="14"/>
  <c r="BA69" i="14"/>
  <c r="AZ69" i="14"/>
  <c r="AY69" i="14"/>
  <c r="AX69" i="14"/>
  <c r="AW69" i="14"/>
  <c r="AV69" i="14"/>
  <c r="BA68" i="14"/>
  <c r="AZ68" i="14"/>
  <c r="AY68" i="14"/>
  <c r="AX68" i="14"/>
  <c r="AW68" i="14"/>
  <c r="AV68" i="14"/>
  <c r="BA67" i="14"/>
  <c r="AZ67" i="14"/>
  <c r="AY67" i="14"/>
  <c r="AX67" i="14"/>
  <c r="AW67" i="14"/>
  <c r="AV67" i="14"/>
  <c r="BA66" i="14"/>
  <c r="AZ66" i="14"/>
  <c r="AY66" i="14"/>
  <c r="AX66" i="14"/>
  <c r="AW66" i="14"/>
  <c r="AV66" i="14"/>
  <c r="BA65" i="14"/>
  <c r="AZ65" i="14"/>
  <c r="AY65" i="14"/>
  <c r="AX65" i="14"/>
  <c r="AW65" i="14"/>
  <c r="AV65" i="14"/>
  <c r="BA64" i="14"/>
  <c r="AZ64" i="14"/>
  <c r="AY64" i="14"/>
  <c r="AX64" i="14"/>
  <c r="AW64" i="14"/>
  <c r="AV64" i="14"/>
  <c r="BA63" i="14"/>
  <c r="AZ63" i="14"/>
  <c r="AY63" i="14"/>
  <c r="AX63" i="14"/>
  <c r="AW63" i="14"/>
  <c r="AV63" i="14"/>
  <c r="BA62" i="14"/>
  <c r="AZ62" i="14"/>
  <c r="AY62" i="14"/>
  <c r="AX62" i="14"/>
  <c r="AW62" i="14"/>
  <c r="AV62" i="14"/>
  <c r="BA61" i="14"/>
  <c r="AZ61" i="14"/>
  <c r="AY61" i="14"/>
  <c r="AX61" i="14"/>
  <c r="AW61" i="14"/>
  <c r="AV61" i="14"/>
  <c r="BA60" i="14"/>
  <c r="AZ60" i="14"/>
  <c r="AY60" i="14"/>
  <c r="AX60" i="14"/>
  <c r="AW60" i="14"/>
  <c r="AV60" i="14"/>
  <c r="BA59" i="14"/>
  <c r="AZ59" i="14"/>
  <c r="AY59" i="14"/>
  <c r="AX59" i="14"/>
  <c r="AW59" i="14"/>
  <c r="AV59" i="14"/>
  <c r="BA58" i="14"/>
  <c r="AZ58" i="14"/>
  <c r="AY58" i="14"/>
  <c r="AX58" i="14"/>
  <c r="AW58" i="14"/>
  <c r="AV58" i="14"/>
  <c r="BA57" i="14"/>
  <c r="AZ57" i="14"/>
  <c r="AY57" i="14"/>
  <c r="AX57" i="14"/>
  <c r="AW57" i="14"/>
  <c r="AV57" i="14"/>
  <c r="BA56" i="14"/>
  <c r="AZ56" i="14"/>
  <c r="AY56" i="14"/>
  <c r="AX56" i="14"/>
  <c r="AW56" i="14"/>
  <c r="AV56" i="14"/>
  <c r="BA55" i="14"/>
  <c r="AZ55" i="14"/>
  <c r="AY55" i="14"/>
  <c r="AX55" i="14"/>
  <c r="AW55" i="14"/>
  <c r="AV55" i="14"/>
  <c r="BA54" i="14"/>
  <c r="AZ54" i="14"/>
  <c r="AY54" i="14"/>
  <c r="AX54" i="14"/>
  <c r="AW54" i="14"/>
  <c r="AV54" i="14"/>
  <c r="BA53" i="14"/>
  <c r="AZ53" i="14"/>
  <c r="AY53" i="14"/>
  <c r="AX53" i="14"/>
  <c r="AW53" i="14"/>
  <c r="AV53" i="14"/>
  <c r="BA52" i="14"/>
  <c r="AZ52" i="14"/>
  <c r="AY52" i="14"/>
  <c r="AX52" i="14"/>
  <c r="AW52" i="14"/>
  <c r="AV52" i="14"/>
  <c r="BA51" i="14"/>
  <c r="AZ51" i="14"/>
  <c r="AY51" i="14"/>
  <c r="AX51" i="14"/>
  <c r="AW51" i="14"/>
  <c r="AV51" i="14"/>
  <c r="BA50" i="14"/>
  <c r="AZ50" i="14"/>
  <c r="AY50" i="14"/>
  <c r="AX50" i="14"/>
  <c r="AW50" i="14"/>
  <c r="AV50" i="14"/>
  <c r="BA49" i="14"/>
  <c r="AZ49" i="14"/>
  <c r="AY49" i="14"/>
  <c r="AX49" i="14"/>
  <c r="AW49" i="14"/>
  <c r="AV49" i="14"/>
  <c r="BA48" i="14"/>
  <c r="AZ48" i="14"/>
  <c r="AY48" i="14"/>
  <c r="AX48" i="14"/>
  <c r="AW48" i="14"/>
  <c r="AV48" i="14"/>
  <c r="BA47" i="14"/>
  <c r="AZ47" i="14"/>
  <c r="AY47" i="14"/>
  <c r="AX47" i="14"/>
  <c r="AW47" i="14"/>
  <c r="AV47" i="14"/>
  <c r="BA46" i="14"/>
  <c r="AZ46" i="14"/>
  <c r="AY46" i="14"/>
  <c r="AX46" i="14"/>
  <c r="AW46" i="14"/>
  <c r="AV46" i="14"/>
  <c r="BA45" i="14"/>
  <c r="AZ45" i="14"/>
  <c r="AY45" i="14"/>
  <c r="AX45" i="14"/>
  <c r="AW45" i="14"/>
  <c r="AV45" i="14"/>
  <c r="BA44" i="14"/>
  <c r="AZ44" i="14"/>
  <c r="AY44" i="14"/>
  <c r="AX44" i="14"/>
  <c r="AW44" i="14"/>
  <c r="AV44" i="14"/>
  <c r="BA43" i="14"/>
  <c r="AZ43" i="14"/>
  <c r="AY43" i="14"/>
  <c r="AX43" i="14"/>
  <c r="AW43" i="14"/>
  <c r="AV43" i="14"/>
  <c r="BA42" i="14"/>
  <c r="AZ42" i="14"/>
  <c r="AY42" i="14"/>
  <c r="AX42" i="14"/>
  <c r="AW42" i="14"/>
  <c r="AV42" i="14"/>
  <c r="BA41" i="14"/>
  <c r="AZ41" i="14"/>
  <c r="AY41" i="14"/>
  <c r="AX41" i="14"/>
  <c r="AW41" i="14"/>
  <c r="AV41" i="14"/>
  <c r="BA40" i="14"/>
  <c r="AZ40" i="14"/>
  <c r="AY40" i="14"/>
  <c r="AX40" i="14"/>
  <c r="AW40" i="14"/>
  <c r="AV40" i="14"/>
  <c r="BA39" i="14"/>
  <c r="AZ39" i="14"/>
  <c r="AY39" i="14"/>
  <c r="AX39" i="14"/>
  <c r="AW39" i="14"/>
  <c r="AV39" i="14"/>
  <c r="BA38" i="14"/>
  <c r="AZ38" i="14"/>
  <c r="AY38" i="14"/>
  <c r="AX38" i="14"/>
  <c r="AW38" i="14"/>
  <c r="AV38" i="14"/>
  <c r="BA37" i="14"/>
  <c r="AZ37" i="14"/>
  <c r="AY37" i="14"/>
  <c r="AX37" i="14"/>
  <c r="AW37" i="14"/>
  <c r="AV37" i="14"/>
  <c r="BA36" i="14"/>
  <c r="AZ36" i="14"/>
  <c r="AY36" i="14"/>
  <c r="AX36" i="14"/>
  <c r="AW36" i="14"/>
  <c r="AV36" i="14"/>
  <c r="BA35" i="14"/>
  <c r="AZ35" i="14"/>
  <c r="AY35" i="14"/>
  <c r="AX35" i="14"/>
  <c r="AW35" i="14"/>
  <c r="AV35" i="14"/>
  <c r="BA34" i="14"/>
  <c r="AZ34" i="14"/>
  <c r="AY34" i="14"/>
  <c r="AX34" i="14"/>
  <c r="AW34" i="14"/>
  <c r="AV34" i="14"/>
  <c r="BA33" i="14"/>
  <c r="AZ33" i="14"/>
  <c r="AY33" i="14"/>
  <c r="AX33" i="14"/>
  <c r="AW33" i="14"/>
  <c r="AV33" i="14"/>
  <c r="BA32" i="14"/>
  <c r="AZ32" i="14"/>
  <c r="AY32" i="14"/>
  <c r="AX32" i="14"/>
  <c r="AW32" i="14"/>
  <c r="AV32" i="14"/>
  <c r="BA31" i="14"/>
  <c r="AZ31" i="14"/>
  <c r="AY31" i="14"/>
  <c r="AX31" i="14"/>
  <c r="AW31" i="14"/>
  <c r="AV31" i="14"/>
  <c r="BA30" i="14"/>
  <c r="AZ30" i="14"/>
  <c r="AY30" i="14"/>
  <c r="AX30" i="14"/>
  <c r="AW30" i="14"/>
  <c r="AV30" i="14"/>
  <c r="BA29" i="14"/>
  <c r="AZ29" i="14"/>
  <c r="AY29" i="14"/>
  <c r="AX29" i="14"/>
  <c r="AW29" i="14"/>
  <c r="AV29" i="14"/>
  <c r="BA28" i="14"/>
  <c r="AZ28" i="14"/>
  <c r="AY28" i="14"/>
  <c r="AX28" i="14"/>
  <c r="AW28" i="14"/>
  <c r="AV28" i="14"/>
  <c r="BA27" i="14"/>
  <c r="AZ27" i="14"/>
  <c r="AY27" i="14"/>
  <c r="AX27" i="14"/>
  <c r="AW27" i="14"/>
  <c r="AV27" i="14"/>
  <c r="BA26" i="14"/>
  <c r="AZ26" i="14"/>
  <c r="AY26" i="14"/>
  <c r="AX26" i="14"/>
  <c r="AW26" i="14"/>
  <c r="AV26" i="14"/>
  <c r="BA25" i="14"/>
  <c r="AZ25" i="14"/>
  <c r="AY25" i="14"/>
  <c r="AX25" i="14"/>
  <c r="AW25" i="14"/>
  <c r="AV25" i="14"/>
  <c r="BA24" i="14"/>
  <c r="AZ24" i="14"/>
  <c r="AY24" i="14"/>
  <c r="AX24" i="14"/>
  <c r="AW24" i="14"/>
  <c r="AV24" i="14"/>
  <c r="BA23" i="14"/>
  <c r="AZ23" i="14"/>
  <c r="AY23" i="14"/>
  <c r="AX23" i="14"/>
  <c r="AW23" i="14"/>
  <c r="AV23" i="14"/>
  <c r="BA22" i="14"/>
  <c r="AZ22" i="14"/>
  <c r="AY22" i="14"/>
  <c r="AX22" i="14"/>
  <c r="AW22" i="14"/>
  <c r="AV22" i="14"/>
  <c r="BA21" i="14"/>
  <c r="AZ21" i="14"/>
  <c r="AY21" i="14"/>
  <c r="AX21" i="14"/>
  <c r="AW21" i="14"/>
  <c r="AV21" i="14"/>
  <c r="BA20" i="14"/>
  <c r="AZ20" i="14"/>
  <c r="AY20" i="14"/>
  <c r="AX20" i="14"/>
  <c r="AW20" i="14"/>
  <c r="AV20" i="14"/>
  <c r="BA19" i="14"/>
  <c r="AZ19" i="14"/>
  <c r="AY19" i="14"/>
  <c r="AX19" i="14"/>
  <c r="AW19" i="14"/>
  <c r="AV19" i="14"/>
  <c r="BA18" i="14"/>
  <c r="AZ18" i="14"/>
  <c r="AY18" i="14"/>
  <c r="AX18" i="14"/>
  <c r="AW18" i="14"/>
  <c r="AV18" i="14"/>
  <c r="BA17" i="14"/>
  <c r="AZ17" i="14"/>
  <c r="AY17" i="14"/>
  <c r="AX17" i="14"/>
  <c r="AW17" i="14"/>
  <c r="AV17" i="14"/>
  <c r="BA16" i="14"/>
  <c r="AZ16" i="14"/>
  <c r="AY16" i="14"/>
  <c r="AX16" i="14"/>
  <c r="AW16" i="14"/>
  <c r="AV16" i="14"/>
  <c r="BA15" i="14"/>
  <c r="AZ15" i="14"/>
  <c r="AY15" i="14"/>
  <c r="AX15" i="14"/>
  <c r="AW15" i="14"/>
  <c r="AV15" i="14"/>
  <c r="BA14" i="14"/>
  <c r="AZ14" i="14"/>
  <c r="AY14" i="14"/>
  <c r="AX14" i="14"/>
  <c r="AW14" i="14"/>
  <c r="AV14" i="14"/>
  <c r="BA13" i="14"/>
  <c r="AZ13" i="14"/>
  <c r="AY13" i="14"/>
  <c r="AX13" i="14"/>
  <c r="AW13" i="14"/>
  <c r="AV13" i="14"/>
  <c r="BA12" i="14"/>
  <c r="AZ12" i="14"/>
  <c r="AY12" i="14"/>
  <c r="AX12" i="14"/>
  <c r="AW12" i="14"/>
  <c r="AV12" i="14"/>
  <c r="BA11" i="14"/>
  <c r="AZ11" i="14"/>
  <c r="AY11" i="14"/>
  <c r="AX11" i="14"/>
  <c r="AW11" i="14"/>
  <c r="AV11" i="14"/>
  <c r="BA10" i="14"/>
  <c r="AZ10" i="14"/>
  <c r="AY10" i="14"/>
  <c r="AX10" i="14"/>
  <c r="AW10" i="14"/>
  <c r="BA89" i="13"/>
  <c r="AZ89" i="13"/>
  <c r="AY89" i="13"/>
  <c r="AX89" i="13"/>
  <c r="AW89" i="13"/>
  <c r="AV89" i="13"/>
  <c r="BA88" i="13"/>
  <c r="AZ88" i="13"/>
  <c r="AY88" i="13"/>
  <c r="AX88" i="13"/>
  <c r="AW88" i="13"/>
  <c r="AV88" i="13"/>
  <c r="BA87" i="13"/>
  <c r="AZ87" i="13"/>
  <c r="AY87" i="13"/>
  <c r="AX87" i="13"/>
  <c r="AW87" i="13"/>
  <c r="AV87" i="13"/>
  <c r="BA86" i="13"/>
  <c r="AZ86" i="13"/>
  <c r="AY86" i="13"/>
  <c r="AX86" i="13"/>
  <c r="AW86" i="13"/>
  <c r="AV86" i="13"/>
  <c r="BA85" i="13"/>
  <c r="AZ85" i="13"/>
  <c r="AY85" i="13"/>
  <c r="AX85" i="13"/>
  <c r="AW85" i="13"/>
  <c r="AV85" i="13"/>
  <c r="BA84" i="13"/>
  <c r="AZ84" i="13"/>
  <c r="AY84" i="13"/>
  <c r="AX84" i="13"/>
  <c r="AW84" i="13"/>
  <c r="AV84" i="13"/>
  <c r="BA83" i="13"/>
  <c r="AZ83" i="13"/>
  <c r="AY83" i="13"/>
  <c r="AX83" i="13"/>
  <c r="AW83" i="13"/>
  <c r="AV83" i="13"/>
  <c r="BA82" i="13"/>
  <c r="AZ82" i="13"/>
  <c r="AY82" i="13"/>
  <c r="AX82" i="13"/>
  <c r="AW82" i="13"/>
  <c r="AV82" i="13"/>
  <c r="BA81" i="13"/>
  <c r="AZ81" i="13"/>
  <c r="AY81" i="13"/>
  <c r="AX81" i="13"/>
  <c r="AW81" i="13"/>
  <c r="AV81" i="13"/>
  <c r="BA80" i="13"/>
  <c r="AZ80" i="13"/>
  <c r="AY80" i="13"/>
  <c r="AX80" i="13"/>
  <c r="AW80" i="13"/>
  <c r="AV80" i="13"/>
  <c r="BA79" i="13"/>
  <c r="AZ79" i="13"/>
  <c r="AY79" i="13"/>
  <c r="AX79" i="13"/>
  <c r="AW79" i="13"/>
  <c r="AV79" i="13"/>
  <c r="BA78" i="13"/>
  <c r="AZ78" i="13"/>
  <c r="AY78" i="13"/>
  <c r="AX78" i="13"/>
  <c r="AW78" i="13"/>
  <c r="AV78" i="13"/>
  <c r="BA77" i="13"/>
  <c r="AZ77" i="13"/>
  <c r="AY77" i="13"/>
  <c r="AX77" i="13"/>
  <c r="AW77" i="13"/>
  <c r="AV77" i="13"/>
  <c r="BA76" i="13"/>
  <c r="AZ76" i="13"/>
  <c r="AY76" i="13"/>
  <c r="AX76" i="13"/>
  <c r="AW76" i="13"/>
  <c r="AV76" i="13"/>
  <c r="BA75" i="13"/>
  <c r="AZ75" i="13"/>
  <c r="AY75" i="13"/>
  <c r="AX75" i="13"/>
  <c r="AW75" i="13"/>
  <c r="AV75" i="13"/>
  <c r="BA74" i="13"/>
  <c r="AZ74" i="13"/>
  <c r="AY74" i="13"/>
  <c r="AX74" i="13"/>
  <c r="AW74" i="13"/>
  <c r="AV74" i="13"/>
  <c r="BA73" i="13"/>
  <c r="AZ73" i="13"/>
  <c r="AY73" i="13"/>
  <c r="AX73" i="13"/>
  <c r="AW73" i="13"/>
  <c r="AV73" i="13"/>
  <c r="BA72" i="13"/>
  <c r="AZ72" i="13"/>
  <c r="AY72" i="13"/>
  <c r="AX72" i="13"/>
  <c r="AW72" i="13"/>
  <c r="AV72" i="13"/>
  <c r="BA71" i="13"/>
  <c r="AZ71" i="13"/>
  <c r="AY71" i="13"/>
  <c r="AX71" i="13"/>
  <c r="AW71" i="13"/>
  <c r="AV71" i="13"/>
  <c r="BA70" i="13"/>
  <c r="AZ70" i="13"/>
  <c r="AY70" i="13"/>
  <c r="AX70" i="13"/>
  <c r="AW70" i="13"/>
  <c r="AV70" i="13"/>
  <c r="BA69" i="13"/>
  <c r="AZ69" i="13"/>
  <c r="AY69" i="13"/>
  <c r="AX69" i="13"/>
  <c r="AW69" i="13"/>
  <c r="AV69" i="13"/>
  <c r="BA68" i="13"/>
  <c r="AZ68" i="13"/>
  <c r="AY68" i="13"/>
  <c r="AX68" i="13"/>
  <c r="AW68" i="13"/>
  <c r="AV68" i="13"/>
  <c r="BA67" i="13"/>
  <c r="AZ67" i="13"/>
  <c r="AY67" i="13"/>
  <c r="AX67" i="13"/>
  <c r="AW67" i="13"/>
  <c r="AV67" i="13"/>
  <c r="BA66" i="13"/>
  <c r="AZ66" i="13"/>
  <c r="AY66" i="13"/>
  <c r="AX66" i="13"/>
  <c r="AW66" i="13"/>
  <c r="AV66" i="13"/>
  <c r="BA65" i="13"/>
  <c r="AZ65" i="13"/>
  <c r="AY65" i="13"/>
  <c r="AX65" i="13"/>
  <c r="AW65" i="13"/>
  <c r="AV65" i="13"/>
  <c r="BA64" i="13"/>
  <c r="AZ64" i="13"/>
  <c r="AY64" i="13"/>
  <c r="AX64" i="13"/>
  <c r="AW64" i="13"/>
  <c r="AV64" i="13"/>
  <c r="BA63" i="13"/>
  <c r="AZ63" i="13"/>
  <c r="AY63" i="13"/>
  <c r="AX63" i="13"/>
  <c r="AW63" i="13"/>
  <c r="AV63" i="13"/>
  <c r="BA62" i="13"/>
  <c r="AZ62" i="13"/>
  <c r="AY62" i="13"/>
  <c r="AX62" i="13"/>
  <c r="AW62" i="13"/>
  <c r="AV62" i="13"/>
  <c r="BA61" i="13"/>
  <c r="AZ61" i="13"/>
  <c r="AY61" i="13"/>
  <c r="AX61" i="13"/>
  <c r="AW61" i="13"/>
  <c r="AV61" i="13"/>
  <c r="BA60" i="13"/>
  <c r="AZ60" i="13"/>
  <c r="AY60" i="13"/>
  <c r="AX60" i="13"/>
  <c r="AW60" i="13"/>
  <c r="AV60" i="13"/>
  <c r="BA59" i="13"/>
  <c r="AZ59" i="13"/>
  <c r="AY59" i="13"/>
  <c r="AX59" i="13"/>
  <c r="AW59" i="13"/>
  <c r="AV59" i="13"/>
  <c r="BA58" i="13"/>
  <c r="AZ58" i="13"/>
  <c r="AY58" i="13"/>
  <c r="AX58" i="13"/>
  <c r="AW58" i="13"/>
  <c r="AV58" i="13"/>
  <c r="BA57" i="13"/>
  <c r="AZ57" i="13"/>
  <c r="AY57" i="13"/>
  <c r="AX57" i="13"/>
  <c r="AW57" i="13"/>
  <c r="AV57" i="13"/>
  <c r="BA56" i="13"/>
  <c r="AZ56" i="13"/>
  <c r="AY56" i="13"/>
  <c r="AX56" i="13"/>
  <c r="AW56" i="13"/>
  <c r="AV56" i="13"/>
  <c r="BA55" i="13"/>
  <c r="AZ55" i="13"/>
  <c r="AY55" i="13"/>
  <c r="AX55" i="13"/>
  <c r="AW55" i="13"/>
  <c r="AV55" i="13"/>
  <c r="BA54" i="13"/>
  <c r="AZ54" i="13"/>
  <c r="AY54" i="13"/>
  <c r="AX54" i="13"/>
  <c r="AW54" i="13"/>
  <c r="AV54" i="13"/>
  <c r="BA53" i="13"/>
  <c r="AZ53" i="13"/>
  <c r="AY53" i="13"/>
  <c r="AX53" i="13"/>
  <c r="AW53" i="13"/>
  <c r="AV53" i="13"/>
  <c r="BA52" i="13"/>
  <c r="AZ52" i="13"/>
  <c r="AY52" i="13"/>
  <c r="AX52" i="13"/>
  <c r="AW52" i="13"/>
  <c r="AV52" i="13"/>
  <c r="BA51" i="13"/>
  <c r="AZ51" i="13"/>
  <c r="AY51" i="13"/>
  <c r="AX51" i="13"/>
  <c r="AW51" i="13"/>
  <c r="AV51" i="13"/>
  <c r="BA50" i="13"/>
  <c r="AZ50" i="13"/>
  <c r="AY50" i="13"/>
  <c r="AX50" i="13"/>
  <c r="AW50" i="13"/>
  <c r="AV50" i="13"/>
  <c r="BA49" i="13"/>
  <c r="AZ49" i="13"/>
  <c r="AY49" i="13"/>
  <c r="AX49" i="13"/>
  <c r="AW49" i="13"/>
  <c r="AV49" i="13"/>
  <c r="BA48" i="13"/>
  <c r="AZ48" i="13"/>
  <c r="AY48" i="13"/>
  <c r="AX48" i="13"/>
  <c r="AW48" i="13"/>
  <c r="AV48" i="13"/>
  <c r="BA47" i="13"/>
  <c r="AZ47" i="13"/>
  <c r="AY47" i="13"/>
  <c r="AX47" i="13"/>
  <c r="AW47" i="13"/>
  <c r="AV47" i="13"/>
  <c r="BA46" i="13"/>
  <c r="AZ46" i="13"/>
  <c r="AY46" i="13"/>
  <c r="AX46" i="13"/>
  <c r="AW46" i="13"/>
  <c r="AV46" i="13"/>
  <c r="BA45" i="13"/>
  <c r="AZ45" i="13"/>
  <c r="AY45" i="13"/>
  <c r="AX45" i="13"/>
  <c r="AW45" i="13"/>
  <c r="AV45" i="13"/>
  <c r="BA44" i="13"/>
  <c r="AZ44" i="13"/>
  <c r="AY44" i="13"/>
  <c r="AX44" i="13"/>
  <c r="AW44" i="13"/>
  <c r="AV44" i="13"/>
  <c r="BA43" i="13"/>
  <c r="AZ43" i="13"/>
  <c r="AY43" i="13"/>
  <c r="AX43" i="13"/>
  <c r="AW43" i="13"/>
  <c r="AV43" i="13"/>
  <c r="BA42" i="13"/>
  <c r="AZ42" i="13"/>
  <c r="AY42" i="13"/>
  <c r="AX42" i="13"/>
  <c r="AW42" i="13"/>
  <c r="AV42" i="13"/>
  <c r="BA41" i="13"/>
  <c r="AZ41" i="13"/>
  <c r="AY41" i="13"/>
  <c r="AX41" i="13"/>
  <c r="AW41" i="13"/>
  <c r="AV41" i="13"/>
  <c r="BA40" i="13"/>
  <c r="AZ40" i="13"/>
  <c r="AY40" i="13"/>
  <c r="AX40" i="13"/>
  <c r="AW40" i="13"/>
  <c r="AV40" i="13"/>
  <c r="BA39" i="13"/>
  <c r="AZ39" i="13"/>
  <c r="AY39" i="13"/>
  <c r="AX39" i="13"/>
  <c r="AW39" i="13"/>
  <c r="AV39" i="13"/>
  <c r="BA38" i="13"/>
  <c r="AZ38" i="13"/>
  <c r="AY38" i="13"/>
  <c r="AX38" i="13"/>
  <c r="AW38" i="13"/>
  <c r="AV38" i="13"/>
  <c r="BA37" i="13"/>
  <c r="AZ37" i="13"/>
  <c r="AY37" i="13"/>
  <c r="AX37" i="13"/>
  <c r="AW37" i="13"/>
  <c r="AV37" i="13"/>
  <c r="BA36" i="13"/>
  <c r="AZ36" i="13"/>
  <c r="AY36" i="13"/>
  <c r="AX36" i="13"/>
  <c r="AW36" i="13"/>
  <c r="AV36" i="13"/>
  <c r="BA35" i="13"/>
  <c r="AZ35" i="13"/>
  <c r="AY35" i="13"/>
  <c r="AX35" i="13"/>
  <c r="AW35" i="13"/>
  <c r="AV35" i="13"/>
  <c r="BA34" i="13"/>
  <c r="AZ34" i="13"/>
  <c r="AY34" i="13"/>
  <c r="AX34" i="13"/>
  <c r="AW34" i="13"/>
  <c r="AV34" i="13"/>
  <c r="BA33" i="13"/>
  <c r="AZ33" i="13"/>
  <c r="AY33" i="13"/>
  <c r="AX33" i="13"/>
  <c r="AW33" i="13"/>
  <c r="AV33" i="13"/>
  <c r="BA32" i="13"/>
  <c r="AZ32" i="13"/>
  <c r="AY32" i="13"/>
  <c r="AX32" i="13"/>
  <c r="AW32" i="13"/>
  <c r="AV32" i="13"/>
  <c r="BA31" i="13"/>
  <c r="AZ31" i="13"/>
  <c r="AY31" i="13"/>
  <c r="AX31" i="13"/>
  <c r="AW31" i="13"/>
  <c r="AV31" i="13"/>
  <c r="BA30" i="13"/>
  <c r="AZ30" i="13"/>
  <c r="AY30" i="13"/>
  <c r="AX30" i="13"/>
  <c r="AW30" i="13"/>
  <c r="AV30" i="13"/>
  <c r="BA29" i="13"/>
  <c r="AZ29" i="13"/>
  <c r="AY29" i="13"/>
  <c r="AX29" i="13"/>
  <c r="AW29" i="13"/>
  <c r="AV29" i="13"/>
  <c r="BA28" i="13"/>
  <c r="AZ28" i="13"/>
  <c r="AY28" i="13"/>
  <c r="AX28" i="13"/>
  <c r="AW28" i="13"/>
  <c r="AV28" i="13"/>
  <c r="BA27" i="13"/>
  <c r="AZ27" i="13"/>
  <c r="AY27" i="13"/>
  <c r="AX27" i="13"/>
  <c r="AW27" i="13"/>
  <c r="AV27" i="13"/>
  <c r="BA26" i="13"/>
  <c r="AZ26" i="13"/>
  <c r="AY26" i="13"/>
  <c r="AX26" i="13"/>
  <c r="AW26" i="13"/>
  <c r="AV26" i="13"/>
  <c r="BA25" i="13"/>
  <c r="AZ25" i="13"/>
  <c r="AY25" i="13"/>
  <c r="AX25" i="13"/>
  <c r="AW25" i="13"/>
  <c r="AV25" i="13"/>
  <c r="BA24" i="13"/>
  <c r="AZ24" i="13"/>
  <c r="AY24" i="13"/>
  <c r="AX24" i="13"/>
  <c r="AW24" i="13"/>
  <c r="AV24" i="13"/>
  <c r="BA23" i="13"/>
  <c r="AZ23" i="13"/>
  <c r="AY23" i="13"/>
  <c r="AX23" i="13"/>
  <c r="AW23" i="13"/>
  <c r="AV23" i="13"/>
  <c r="BA22" i="13"/>
  <c r="AZ22" i="13"/>
  <c r="AY22" i="13"/>
  <c r="AX22" i="13"/>
  <c r="AW22" i="13"/>
  <c r="AV22" i="13"/>
  <c r="BA21" i="13"/>
  <c r="AZ21" i="13"/>
  <c r="AY21" i="13"/>
  <c r="AX21" i="13"/>
  <c r="AW21" i="13"/>
  <c r="AV21" i="13"/>
  <c r="BA20" i="13"/>
  <c r="AZ20" i="13"/>
  <c r="AY20" i="13"/>
  <c r="AX20" i="13"/>
  <c r="AW20" i="13"/>
  <c r="AV20" i="13"/>
  <c r="BA19" i="13"/>
  <c r="AZ19" i="13"/>
  <c r="AY19" i="13"/>
  <c r="AX19" i="13"/>
  <c r="AW19" i="13"/>
  <c r="AV19" i="13"/>
  <c r="BA18" i="13"/>
  <c r="AZ18" i="13"/>
  <c r="AY18" i="13"/>
  <c r="AX18" i="13"/>
  <c r="AW18" i="13"/>
  <c r="AV18" i="13"/>
  <c r="BA17" i="13"/>
  <c r="AZ17" i="13"/>
  <c r="AY17" i="13"/>
  <c r="AX17" i="13"/>
  <c r="AW17" i="13"/>
  <c r="AV17" i="13"/>
  <c r="BA16" i="13"/>
  <c r="AZ16" i="13"/>
  <c r="AY16" i="13"/>
  <c r="AX16" i="13"/>
  <c r="AW16" i="13"/>
  <c r="AV16" i="13"/>
  <c r="BA15" i="13"/>
  <c r="AZ15" i="13"/>
  <c r="AY15" i="13"/>
  <c r="AX15" i="13"/>
  <c r="AW15" i="13"/>
  <c r="AV15" i="13"/>
  <c r="BA14" i="13"/>
  <c r="AZ14" i="13"/>
  <c r="AY14" i="13"/>
  <c r="AX14" i="13"/>
  <c r="AW14" i="13"/>
  <c r="AV14" i="13"/>
  <c r="BA13" i="13"/>
  <c r="AZ13" i="13"/>
  <c r="AY13" i="13"/>
  <c r="AX13" i="13"/>
  <c r="AW13" i="13"/>
  <c r="AV13" i="13"/>
  <c r="BA12" i="13"/>
  <c r="AZ12" i="13"/>
  <c r="AY12" i="13"/>
  <c r="AX12" i="13"/>
  <c r="AW12" i="13"/>
  <c r="AV12" i="13"/>
  <c r="BA11" i="13"/>
  <c r="AZ11" i="13"/>
  <c r="AY11" i="13"/>
  <c r="AX11" i="13"/>
  <c r="AW11" i="13"/>
  <c r="AV11" i="13"/>
  <c r="BA10" i="13"/>
  <c r="AZ10" i="13"/>
  <c r="AY10" i="13"/>
  <c r="AX10" i="13"/>
  <c r="AW10" i="13"/>
  <c r="AV10" i="13"/>
  <c r="AV11" i="12"/>
  <c r="AW11" i="12"/>
  <c r="AX11" i="12"/>
  <c r="AY11" i="12"/>
  <c r="AZ11" i="12"/>
  <c r="BA11" i="12"/>
  <c r="AV12" i="12"/>
  <c r="AW12" i="12"/>
  <c r="AX12" i="12"/>
  <c r="AY12" i="12"/>
  <c r="AZ12" i="12"/>
  <c r="BA12" i="12"/>
  <c r="AV13" i="12"/>
  <c r="AW13" i="12"/>
  <c r="AX13" i="12"/>
  <c r="AY13" i="12"/>
  <c r="AZ13" i="12"/>
  <c r="BA13" i="12"/>
  <c r="AV14" i="12"/>
  <c r="AW14" i="12"/>
  <c r="AX14" i="12"/>
  <c r="AY14" i="12"/>
  <c r="AZ14" i="12"/>
  <c r="BA14" i="12"/>
  <c r="AV15" i="12"/>
  <c r="AW15" i="12"/>
  <c r="AX15" i="12"/>
  <c r="AY15" i="12"/>
  <c r="AZ15" i="12"/>
  <c r="BA15" i="12"/>
  <c r="AV16" i="12"/>
  <c r="AW16" i="12"/>
  <c r="AX16" i="12"/>
  <c r="AY16" i="12"/>
  <c r="AZ16" i="12"/>
  <c r="BA16" i="12"/>
  <c r="AV17" i="12"/>
  <c r="AW17" i="12"/>
  <c r="AX17" i="12"/>
  <c r="AY17" i="12"/>
  <c r="AZ17" i="12"/>
  <c r="BA17" i="12"/>
  <c r="AV18" i="12"/>
  <c r="AW18" i="12"/>
  <c r="AX18" i="12"/>
  <c r="AY18" i="12"/>
  <c r="AZ18" i="12"/>
  <c r="BA18" i="12"/>
  <c r="AV19" i="12"/>
  <c r="AW19" i="12"/>
  <c r="AX19" i="12"/>
  <c r="AY19" i="12"/>
  <c r="AZ19" i="12"/>
  <c r="BA19" i="12"/>
  <c r="AV20" i="12"/>
  <c r="AW20" i="12"/>
  <c r="AX20" i="12"/>
  <c r="AY20" i="12"/>
  <c r="AZ20" i="12"/>
  <c r="BA20" i="12"/>
  <c r="AV21" i="12"/>
  <c r="AW21" i="12"/>
  <c r="AX21" i="12"/>
  <c r="AY21" i="12"/>
  <c r="AZ21" i="12"/>
  <c r="BA21" i="12"/>
  <c r="AV22" i="12"/>
  <c r="AW22" i="12"/>
  <c r="AX22" i="12"/>
  <c r="AY22" i="12"/>
  <c r="AZ22" i="12"/>
  <c r="BA22" i="12"/>
  <c r="AV23" i="12"/>
  <c r="AW23" i="12"/>
  <c r="AX23" i="12"/>
  <c r="AY23" i="12"/>
  <c r="AZ23" i="12"/>
  <c r="BA23" i="12"/>
  <c r="AV24" i="12"/>
  <c r="AW24" i="12"/>
  <c r="AX24" i="12"/>
  <c r="AY24" i="12"/>
  <c r="AZ24" i="12"/>
  <c r="BA24" i="12"/>
  <c r="AV25" i="12"/>
  <c r="AW25" i="12"/>
  <c r="AX25" i="12"/>
  <c r="AY25" i="12"/>
  <c r="AZ25" i="12"/>
  <c r="BA25" i="12"/>
  <c r="AV26" i="12"/>
  <c r="AW26" i="12"/>
  <c r="AX26" i="12"/>
  <c r="AY26" i="12"/>
  <c r="AZ26" i="12"/>
  <c r="BA26" i="12"/>
  <c r="AV27" i="12"/>
  <c r="AW27" i="12"/>
  <c r="AX27" i="12"/>
  <c r="AY27" i="12"/>
  <c r="AZ27" i="12"/>
  <c r="BA27" i="12"/>
  <c r="AV28" i="12"/>
  <c r="AW28" i="12"/>
  <c r="AX28" i="12"/>
  <c r="AY28" i="12"/>
  <c r="AZ28" i="12"/>
  <c r="BA28" i="12"/>
  <c r="AV29" i="12"/>
  <c r="AW29" i="12"/>
  <c r="AX29" i="12"/>
  <c r="AY29" i="12"/>
  <c r="AZ29" i="12"/>
  <c r="BA29" i="12"/>
  <c r="AV30" i="12"/>
  <c r="AW30" i="12"/>
  <c r="AX30" i="12"/>
  <c r="AY30" i="12"/>
  <c r="AZ30" i="12"/>
  <c r="BA30" i="12"/>
  <c r="AV31" i="12"/>
  <c r="AW31" i="12"/>
  <c r="AX31" i="12"/>
  <c r="AY31" i="12"/>
  <c r="AZ31" i="12"/>
  <c r="BA31" i="12"/>
  <c r="AV32" i="12"/>
  <c r="AW32" i="12"/>
  <c r="AX32" i="12"/>
  <c r="AY32" i="12"/>
  <c r="AZ32" i="12"/>
  <c r="BA32" i="12"/>
  <c r="AV33" i="12"/>
  <c r="AW33" i="12"/>
  <c r="AX33" i="12"/>
  <c r="AY33" i="12"/>
  <c r="AZ33" i="12"/>
  <c r="BA33" i="12"/>
  <c r="AV34" i="12"/>
  <c r="AW34" i="12"/>
  <c r="AX34" i="12"/>
  <c r="AY34" i="12"/>
  <c r="AZ34" i="12"/>
  <c r="BA34" i="12"/>
  <c r="AV35" i="12"/>
  <c r="AW35" i="12"/>
  <c r="AX35" i="12"/>
  <c r="AY35" i="12"/>
  <c r="AZ35" i="12"/>
  <c r="BA35" i="12"/>
  <c r="AV36" i="12"/>
  <c r="AW36" i="12"/>
  <c r="AX36" i="12"/>
  <c r="AY36" i="12"/>
  <c r="AZ36" i="12"/>
  <c r="BA36" i="12"/>
  <c r="AV37" i="12"/>
  <c r="AW37" i="12"/>
  <c r="AX37" i="12"/>
  <c r="AY37" i="12"/>
  <c r="AZ37" i="12"/>
  <c r="BA37" i="12"/>
  <c r="AV38" i="12"/>
  <c r="AW38" i="12"/>
  <c r="AX38" i="12"/>
  <c r="AY38" i="12"/>
  <c r="AZ38" i="12"/>
  <c r="BA38" i="12"/>
  <c r="AV39" i="12"/>
  <c r="AW39" i="12"/>
  <c r="AX39" i="12"/>
  <c r="AY39" i="12"/>
  <c r="AZ39" i="12"/>
  <c r="BA39" i="12"/>
  <c r="AV40" i="12"/>
  <c r="AW40" i="12"/>
  <c r="AX40" i="12"/>
  <c r="AY40" i="12"/>
  <c r="AZ40" i="12"/>
  <c r="BA40" i="12"/>
  <c r="AV41" i="12"/>
  <c r="AW41" i="12"/>
  <c r="AX41" i="12"/>
  <c r="AY41" i="12"/>
  <c r="AZ41" i="12"/>
  <c r="BA41" i="12"/>
  <c r="AV42" i="12"/>
  <c r="AW42" i="12"/>
  <c r="AX42" i="12"/>
  <c r="AY42" i="12"/>
  <c r="AZ42" i="12"/>
  <c r="BA42" i="12"/>
  <c r="AV43" i="12"/>
  <c r="AW43" i="12"/>
  <c r="AX43" i="12"/>
  <c r="AY43" i="12"/>
  <c r="AZ43" i="12"/>
  <c r="BA43" i="12"/>
  <c r="AV44" i="12"/>
  <c r="AW44" i="12"/>
  <c r="AX44" i="12"/>
  <c r="AY44" i="12"/>
  <c r="AZ44" i="12"/>
  <c r="BA44" i="12"/>
  <c r="AV45" i="12"/>
  <c r="AW45" i="12"/>
  <c r="AX45" i="12"/>
  <c r="AY45" i="12"/>
  <c r="AZ45" i="12"/>
  <c r="BA45" i="12"/>
  <c r="AV46" i="12"/>
  <c r="AW46" i="12"/>
  <c r="AX46" i="12"/>
  <c r="AY46" i="12"/>
  <c r="AZ46" i="12"/>
  <c r="BA46" i="12"/>
  <c r="AV47" i="12"/>
  <c r="AW47" i="12"/>
  <c r="AX47" i="12"/>
  <c r="AY47" i="12"/>
  <c r="AZ47" i="12"/>
  <c r="BA47" i="12"/>
  <c r="AV48" i="12"/>
  <c r="AW48" i="12"/>
  <c r="AX48" i="12"/>
  <c r="AY48" i="12"/>
  <c r="AZ48" i="12"/>
  <c r="BA48" i="12"/>
  <c r="AV49" i="12"/>
  <c r="AW49" i="12"/>
  <c r="AX49" i="12"/>
  <c r="AY49" i="12"/>
  <c r="AZ49" i="12"/>
  <c r="BA49" i="12"/>
  <c r="AV50" i="12"/>
  <c r="AW50" i="12"/>
  <c r="AX50" i="12"/>
  <c r="AY50" i="12"/>
  <c r="AZ50" i="12"/>
  <c r="BA50" i="12"/>
  <c r="AV51" i="12"/>
  <c r="AW51" i="12"/>
  <c r="AX51" i="12"/>
  <c r="AY51" i="12"/>
  <c r="AZ51" i="12"/>
  <c r="BA51" i="12"/>
  <c r="AV52" i="12"/>
  <c r="AW52" i="12"/>
  <c r="AX52" i="12"/>
  <c r="AY52" i="12"/>
  <c r="AZ52" i="12"/>
  <c r="BA52" i="12"/>
  <c r="AV53" i="12"/>
  <c r="AW53" i="12"/>
  <c r="AX53" i="12"/>
  <c r="AY53" i="12"/>
  <c r="AZ53" i="12"/>
  <c r="BA53" i="12"/>
  <c r="AV54" i="12"/>
  <c r="AW54" i="12"/>
  <c r="AX54" i="12"/>
  <c r="AY54" i="12"/>
  <c r="AZ54" i="12"/>
  <c r="BA54" i="12"/>
  <c r="AV55" i="12"/>
  <c r="AW55" i="12"/>
  <c r="AX55" i="12"/>
  <c r="AY55" i="12"/>
  <c r="AZ55" i="12"/>
  <c r="BA55" i="12"/>
  <c r="AV56" i="12"/>
  <c r="AW56" i="12"/>
  <c r="AX56" i="12"/>
  <c r="AY56" i="12"/>
  <c r="AZ56" i="12"/>
  <c r="BA56" i="12"/>
  <c r="AV57" i="12"/>
  <c r="AW57" i="12"/>
  <c r="AX57" i="12"/>
  <c r="AY57" i="12"/>
  <c r="AZ57" i="12"/>
  <c r="BA57" i="12"/>
  <c r="AV58" i="12"/>
  <c r="AW58" i="12"/>
  <c r="AX58" i="12"/>
  <c r="AY58" i="12"/>
  <c r="AZ58" i="12"/>
  <c r="BA58" i="12"/>
  <c r="AV59" i="12"/>
  <c r="AW59" i="12"/>
  <c r="AX59" i="12"/>
  <c r="AY59" i="12"/>
  <c r="AZ59" i="12"/>
  <c r="BA59" i="12"/>
  <c r="AV60" i="12"/>
  <c r="AW60" i="12"/>
  <c r="AX60" i="12"/>
  <c r="AY60" i="12"/>
  <c r="AZ60" i="12"/>
  <c r="BA60" i="12"/>
  <c r="AV61" i="12"/>
  <c r="AW61" i="12"/>
  <c r="AX61" i="12"/>
  <c r="AY61" i="12"/>
  <c r="AZ61" i="12"/>
  <c r="BA61" i="12"/>
  <c r="AV62" i="12"/>
  <c r="AW62" i="12"/>
  <c r="AX62" i="12"/>
  <c r="AY62" i="12"/>
  <c r="AZ62" i="12"/>
  <c r="BA62" i="12"/>
  <c r="AV63" i="12"/>
  <c r="AW63" i="12"/>
  <c r="AX63" i="12"/>
  <c r="AY63" i="12"/>
  <c r="AZ63" i="12"/>
  <c r="BA63" i="12"/>
  <c r="AV64" i="12"/>
  <c r="AW64" i="12"/>
  <c r="AX64" i="12"/>
  <c r="AY64" i="12"/>
  <c r="AZ64" i="12"/>
  <c r="BA64" i="12"/>
  <c r="AV65" i="12"/>
  <c r="AW65" i="12"/>
  <c r="AX65" i="12"/>
  <c r="AY65" i="12"/>
  <c r="AZ65" i="12"/>
  <c r="BA65" i="12"/>
  <c r="AV66" i="12"/>
  <c r="AW66" i="12"/>
  <c r="AX66" i="12"/>
  <c r="AY66" i="12"/>
  <c r="AZ66" i="12"/>
  <c r="BA66" i="12"/>
  <c r="AV67" i="12"/>
  <c r="AW67" i="12"/>
  <c r="AX67" i="12"/>
  <c r="AY67" i="12"/>
  <c r="AZ67" i="12"/>
  <c r="BA67" i="12"/>
  <c r="AV68" i="12"/>
  <c r="AW68" i="12"/>
  <c r="AX68" i="12"/>
  <c r="AY68" i="12"/>
  <c r="AZ68" i="12"/>
  <c r="BA68" i="12"/>
  <c r="AV69" i="12"/>
  <c r="AW69" i="12"/>
  <c r="AX69" i="12"/>
  <c r="AY69" i="12"/>
  <c r="AZ69" i="12"/>
  <c r="BA69" i="12"/>
  <c r="AV70" i="12"/>
  <c r="AW70" i="12"/>
  <c r="AX70" i="12"/>
  <c r="AY70" i="12"/>
  <c r="AZ70" i="12"/>
  <c r="BA70" i="12"/>
  <c r="AV71" i="12"/>
  <c r="AW71" i="12"/>
  <c r="AX71" i="12"/>
  <c r="AY71" i="12"/>
  <c r="AZ71" i="12"/>
  <c r="BA71" i="12"/>
  <c r="AV72" i="12"/>
  <c r="AW72" i="12"/>
  <c r="AX72" i="12"/>
  <c r="AY72" i="12"/>
  <c r="AZ72" i="12"/>
  <c r="BA72" i="12"/>
  <c r="AV73" i="12"/>
  <c r="AW73" i="12"/>
  <c r="AX73" i="12"/>
  <c r="AY73" i="12"/>
  <c r="AZ73" i="12"/>
  <c r="BA73" i="12"/>
  <c r="AV74" i="12"/>
  <c r="AW74" i="12"/>
  <c r="AX74" i="12"/>
  <c r="AY74" i="12"/>
  <c r="AZ74" i="12"/>
  <c r="BA74" i="12"/>
  <c r="AV75" i="12"/>
  <c r="AW75" i="12"/>
  <c r="AX75" i="12"/>
  <c r="AY75" i="12"/>
  <c r="AZ75" i="12"/>
  <c r="BA75" i="12"/>
  <c r="AV76" i="12"/>
  <c r="AW76" i="12"/>
  <c r="AX76" i="12"/>
  <c r="AY76" i="12"/>
  <c r="AZ76" i="12"/>
  <c r="BA76" i="12"/>
  <c r="AV77" i="12"/>
  <c r="AW77" i="12"/>
  <c r="AX77" i="12"/>
  <c r="AY77" i="12"/>
  <c r="AZ77" i="12"/>
  <c r="BA77" i="12"/>
  <c r="AV78" i="12"/>
  <c r="AW78" i="12"/>
  <c r="AX78" i="12"/>
  <c r="AY78" i="12"/>
  <c r="AZ78" i="12"/>
  <c r="BA78" i="12"/>
  <c r="AV79" i="12"/>
  <c r="AW79" i="12"/>
  <c r="AX79" i="12"/>
  <c r="AY79" i="12"/>
  <c r="AZ79" i="12"/>
  <c r="BA79" i="12"/>
  <c r="AV80" i="12"/>
  <c r="AW80" i="12"/>
  <c r="AX80" i="12"/>
  <c r="AY80" i="12"/>
  <c r="AZ80" i="12"/>
  <c r="BA80" i="12"/>
  <c r="AV81" i="12"/>
  <c r="AW81" i="12"/>
  <c r="AX81" i="12"/>
  <c r="AY81" i="12"/>
  <c r="AZ81" i="12"/>
  <c r="BA81" i="12"/>
  <c r="AV82" i="12"/>
  <c r="AW82" i="12"/>
  <c r="AX82" i="12"/>
  <c r="AY82" i="12"/>
  <c r="AZ82" i="12"/>
  <c r="BA82" i="12"/>
  <c r="AV83" i="12"/>
  <c r="AW83" i="12"/>
  <c r="AX83" i="12"/>
  <c r="AY83" i="12"/>
  <c r="AZ83" i="12"/>
  <c r="BA83" i="12"/>
  <c r="AV84" i="12"/>
  <c r="AW84" i="12"/>
  <c r="AX84" i="12"/>
  <c r="AY84" i="12"/>
  <c r="AZ84" i="12"/>
  <c r="BA84" i="12"/>
  <c r="AV85" i="12"/>
  <c r="AW85" i="12"/>
  <c r="AX85" i="12"/>
  <c r="AY85" i="12"/>
  <c r="AZ85" i="12"/>
  <c r="BA85" i="12"/>
  <c r="AV86" i="12"/>
  <c r="AW86" i="12"/>
  <c r="AX86" i="12"/>
  <c r="AY86" i="12"/>
  <c r="AZ86" i="12"/>
  <c r="BA86" i="12"/>
  <c r="AV87" i="12"/>
  <c r="AW87" i="12"/>
  <c r="AX87" i="12"/>
  <c r="AY87" i="12"/>
  <c r="AZ87" i="12"/>
  <c r="BA87" i="12"/>
  <c r="AV88" i="12"/>
  <c r="AW88" i="12"/>
  <c r="AX88" i="12"/>
  <c r="AY88" i="12"/>
  <c r="AZ88" i="12"/>
  <c r="BA88" i="12"/>
  <c r="AV89" i="12"/>
  <c r="AW89" i="12"/>
  <c r="AX89" i="12"/>
  <c r="AY89" i="12"/>
  <c r="AZ89" i="12"/>
  <c r="BA89" i="12"/>
  <c r="AW10" i="12"/>
  <c r="AX10" i="12"/>
  <c r="AY10" i="12"/>
  <c r="AZ10" i="12"/>
  <c r="BA10" i="12"/>
  <c r="AV10" i="14" l="1"/>
  <c r="AV10" i="12"/>
  <c r="AV10" i="15"/>
  <c r="AV10" i="16"/>
  <c r="F23" i="17" l="1"/>
  <c r="E23" i="17"/>
  <c r="D23" i="17"/>
  <c r="C23" i="17"/>
  <c r="B23" i="17"/>
  <c r="F22" i="17"/>
  <c r="E22" i="17"/>
  <c r="D22" i="17"/>
  <c r="C22" i="17"/>
  <c r="B22" i="17"/>
  <c r="F21" i="17"/>
  <c r="E21" i="17"/>
  <c r="D21" i="17"/>
  <c r="C21" i="17"/>
  <c r="B21" i="17"/>
  <c r="F20" i="17"/>
  <c r="E20" i="17"/>
  <c r="D20" i="17"/>
  <c r="C20" i="17"/>
  <c r="B20" i="17"/>
  <c r="F11" i="16" l="1"/>
  <c r="F18" i="14"/>
  <c r="AP87" i="13"/>
  <c r="AT89" i="16" l="1"/>
  <c r="AS89" i="16"/>
  <c r="AR89" i="16"/>
  <c r="AQ89" i="16"/>
  <c r="AP89" i="16"/>
  <c r="AO89" i="16"/>
  <c r="AM89" i="16"/>
  <c r="AL89" i="16"/>
  <c r="AK89" i="16"/>
  <c r="AJ89" i="16"/>
  <c r="AI89" i="16"/>
  <c r="AH89" i="16"/>
  <c r="AF89" i="16"/>
  <c r="AE89" i="16"/>
  <c r="AD89" i="16"/>
  <c r="AC89" i="16"/>
  <c r="AB89" i="16"/>
  <c r="AA89" i="16"/>
  <c r="Y89" i="16"/>
  <c r="X89" i="16"/>
  <c r="W89" i="16"/>
  <c r="V89" i="16"/>
  <c r="U89" i="16"/>
  <c r="T89" i="16"/>
  <c r="R89" i="16"/>
  <c r="Q89" i="16"/>
  <c r="P89" i="16"/>
  <c r="O89" i="16"/>
  <c r="N89" i="16"/>
  <c r="M89" i="16"/>
  <c r="K89" i="16"/>
  <c r="J89" i="16"/>
  <c r="I89" i="16"/>
  <c r="H89" i="16"/>
  <c r="G89" i="16"/>
  <c r="F89" i="16"/>
  <c r="AT88" i="16"/>
  <c r="AS88" i="16"/>
  <c r="AR88" i="16"/>
  <c r="AQ88" i="16"/>
  <c r="AP88" i="16"/>
  <c r="AO88" i="16"/>
  <c r="AM88" i="16"/>
  <c r="AL88" i="16"/>
  <c r="AK88" i="16"/>
  <c r="AJ88" i="16"/>
  <c r="AI88" i="16"/>
  <c r="AH88" i="16"/>
  <c r="AF88" i="16"/>
  <c r="AE88" i="16"/>
  <c r="AD88" i="16"/>
  <c r="AC88" i="16"/>
  <c r="AB88" i="16"/>
  <c r="AA88" i="16"/>
  <c r="Y88" i="16"/>
  <c r="X88" i="16"/>
  <c r="W88" i="16"/>
  <c r="V88" i="16"/>
  <c r="U88" i="16"/>
  <c r="T88" i="16"/>
  <c r="R88" i="16"/>
  <c r="Q88" i="16"/>
  <c r="P88" i="16"/>
  <c r="O88" i="16"/>
  <c r="N88" i="16"/>
  <c r="M88" i="16"/>
  <c r="K88" i="16"/>
  <c r="J88" i="16"/>
  <c r="I88" i="16"/>
  <c r="H88" i="16"/>
  <c r="G88" i="16"/>
  <c r="F88" i="16"/>
  <c r="AT87" i="16"/>
  <c r="AS87" i="16"/>
  <c r="AR87" i="16"/>
  <c r="AQ87" i="16"/>
  <c r="AP87" i="16"/>
  <c r="AO87" i="16"/>
  <c r="AM87" i="16"/>
  <c r="AL87" i="16"/>
  <c r="AK87" i="16"/>
  <c r="AJ87" i="16"/>
  <c r="AI87" i="16"/>
  <c r="AH87" i="16"/>
  <c r="AF87" i="16"/>
  <c r="AE87" i="16"/>
  <c r="AD87" i="16"/>
  <c r="AC87" i="16"/>
  <c r="AB87" i="16"/>
  <c r="AA87" i="16"/>
  <c r="Y87" i="16"/>
  <c r="X87" i="16"/>
  <c r="W87" i="16"/>
  <c r="V87" i="16"/>
  <c r="U87" i="16"/>
  <c r="T87" i="16"/>
  <c r="R87" i="16"/>
  <c r="Q87" i="16"/>
  <c r="P87" i="16"/>
  <c r="O87" i="16"/>
  <c r="N87" i="16"/>
  <c r="M87" i="16"/>
  <c r="K87" i="16"/>
  <c r="J87" i="16"/>
  <c r="I87" i="16"/>
  <c r="H87" i="16"/>
  <c r="G87" i="16"/>
  <c r="F87" i="16"/>
  <c r="AT86" i="16"/>
  <c r="AS86" i="16"/>
  <c r="AR86" i="16"/>
  <c r="AQ86" i="16"/>
  <c r="AP86" i="16"/>
  <c r="AO86" i="16"/>
  <c r="AM86" i="16"/>
  <c r="AL86" i="16"/>
  <c r="AK86" i="16"/>
  <c r="AJ86" i="16"/>
  <c r="AI86" i="16"/>
  <c r="AH86" i="16"/>
  <c r="AF86" i="16"/>
  <c r="AE86" i="16"/>
  <c r="AD86" i="16"/>
  <c r="AC86" i="16"/>
  <c r="AB86" i="16"/>
  <c r="AA86" i="16"/>
  <c r="Y86" i="16"/>
  <c r="X86" i="16"/>
  <c r="W86" i="16"/>
  <c r="V86" i="16"/>
  <c r="U86" i="16"/>
  <c r="T86" i="16"/>
  <c r="R86" i="16"/>
  <c r="Q86" i="16"/>
  <c r="P86" i="16"/>
  <c r="O86" i="16"/>
  <c r="N86" i="16"/>
  <c r="M86" i="16"/>
  <c r="K86" i="16"/>
  <c r="J86" i="16"/>
  <c r="I86" i="16"/>
  <c r="H86" i="16"/>
  <c r="G86" i="16"/>
  <c r="F86" i="16"/>
  <c r="AT85" i="16"/>
  <c r="AS85" i="16"/>
  <c r="AR85" i="16"/>
  <c r="AQ85" i="16"/>
  <c r="AP85" i="16"/>
  <c r="AO85" i="16"/>
  <c r="AM85" i="16"/>
  <c r="AL85" i="16"/>
  <c r="AK85" i="16"/>
  <c r="AJ85" i="16"/>
  <c r="AI85" i="16"/>
  <c r="AH85" i="16"/>
  <c r="AF85" i="16"/>
  <c r="AE85" i="16"/>
  <c r="AD85" i="16"/>
  <c r="AC85" i="16"/>
  <c r="AB85" i="16"/>
  <c r="AA85" i="16"/>
  <c r="Y85" i="16"/>
  <c r="X85" i="16"/>
  <c r="W85" i="16"/>
  <c r="V85" i="16"/>
  <c r="U85" i="16"/>
  <c r="T85" i="16"/>
  <c r="R85" i="16"/>
  <c r="Q85" i="16"/>
  <c r="P85" i="16"/>
  <c r="O85" i="16"/>
  <c r="N85" i="16"/>
  <c r="M85" i="16"/>
  <c r="K85" i="16"/>
  <c r="J85" i="16"/>
  <c r="I85" i="16"/>
  <c r="H85" i="16"/>
  <c r="G85" i="16"/>
  <c r="F85" i="16"/>
  <c r="AT84" i="16"/>
  <c r="AS84" i="16"/>
  <c r="AR84" i="16"/>
  <c r="AQ84" i="16"/>
  <c r="AP84" i="16"/>
  <c r="AO84" i="16"/>
  <c r="AM84" i="16"/>
  <c r="AL84" i="16"/>
  <c r="AK84" i="16"/>
  <c r="AJ84" i="16"/>
  <c r="AI84" i="16"/>
  <c r="AH84" i="16"/>
  <c r="AF84" i="16"/>
  <c r="AE84" i="16"/>
  <c r="AD84" i="16"/>
  <c r="AC84" i="16"/>
  <c r="AB84" i="16"/>
  <c r="AA84" i="16"/>
  <c r="Y84" i="16"/>
  <c r="X84" i="16"/>
  <c r="W84" i="16"/>
  <c r="V84" i="16"/>
  <c r="U84" i="16"/>
  <c r="T84" i="16"/>
  <c r="R84" i="16"/>
  <c r="Q84" i="16"/>
  <c r="P84" i="16"/>
  <c r="O84" i="16"/>
  <c r="N84" i="16"/>
  <c r="M84" i="16"/>
  <c r="K84" i="16"/>
  <c r="J84" i="16"/>
  <c r="I84" i="16"/>
  <c r="H84" i="16"/>
  <c r="G84" i="16"/>
  <c r="F84" i="16"/>
  <c r="AT83" i="16"/>
  <c r="AS83" i="16"/>
  <c r="AR83" i="16"/>
  <c r="AQ83" i="16"/>
  <c r="AP83" i="16"/>
  <c r="AO83" i="16"/>
  <c r="AM83" i="16"/>
  <c r="AL83" i="16"/>
  <c r="AK83" i="16"/>
  <c r="AJ83" i="16"/>
  <c r="AI83" i="16"/>
  <c r="AH83" i="16"/>
  <c r="AF83" i="16"/>
  <c r="AE83" i="16"/>
  <c r="AD83" i="16"/>
  <c r="AC83" i="16"/>
  <c r="AB83" i="16"/>
  <c r="AA83" i="16"/>
  <c r="Y83" i="16"/>
  <c r="X83" i="16"/>
  <c r="W83" i="16"/>
  <c r="V83" i="16"/>
  <c r="U83" i="16"/>
  <c r="T83" i="16"/>
  <c r="R83" i="16"/>
  <c r="Q83" i="16"/>
  <c r="P83" i="16"/>
  <c r="O83" i="16"/>
  <c r="N83" i="16"/>
  <c r="M83" i="16"/>
  <c r="K83" i="16"/>
  <c r="J83" i="16"/>
  <c r="I83" i="16"/>
  <c r="H83" i="16"/>
  <c r="G83" i="16"/>
  <c r="F83" i="16"/>
  <c r="AT82" i="16"/>
  <c r="AS82" i="16"/>
  <c r="AR82" i="16"/>
  <c r="AQ82" i="16"/>
  <c r="AP82" i="16"/>
  <c r="AO82" i="16"/>
  <c r="AM82" i="16"/>
  <c r="AL82" i="16"/>
  <c r="AK82" i="16"/>
  <c r="AJ82" i="16"/>
  <c r="AI82" i="16"/>
  <c r="AH82" i="16"/>
  <c r="AF82" i="16"/>
  <c r="AE82" i="16"/>
  <c r="AD82" i="16"/>
  <c r="AC82" i="16"/>
  <c r="AB82" i="16"/>
  <c r="AA82" i="16"/>
  <c r="Y82" i="16"/>
  <c r="X82" i="16"/>
  <c r="W82" i="16"/>
  <c r="V82" i="16"/>
  <c r="U82" i="16"/>
  <c r="T82" i="16"/>
  <c r="R82" i="16"/>
  <c r="Q82" i="16"/>
  <c r="P82" i="16"/>
  <c r="O82" i="16"/>
  <c r="N82" i="16"/>
  <c r="M82" i="16"/>
  <c r="K82" i="16"/>
  <c r="J82" i="16"/>
  <c r="I82" i="16"/>
  <c r="H82" i="16"/>
  <c r="G82" i="16"/>
  <c r="F82" i="16"/>
  <c r="AT81" i="16"/>
  <c r="AS81" i="16"/>
  <c r="AR81" i="16"/>
  <c r="AQ81" i="16"/>
  <c r="AP81" i="16"/>
  <c r="AO81" i="16"/>
  <c r="AM81" i="16"/>
  <c r="AL81" i="16"/>
  <c r="AK81" i="16"/>
  <c r="AJ81" i="16"/>
  <c r="AI81" i="16"/>
  <c r="AH81" i="16"/>
  <c r="AF81" i="16"/>
  <c r="AE81" i="16"/>
  <c r="AD81" i="16"/>
  <c r="AC81" i="16"/>
  <c r="AB81" i="16"/>
  <c r="AA81" i="16"/>
  <c r="Y81" i="16"/>
  <c r="X81" i="16"/>
  <c r="W81" i="16"/>
  <c r="V81" i="16"/>
  <c r="U81" i="16"/>
  <c r="T81" i="16"/>
  <c r="R81" i="16"/>
  <c r="Q81" i="16"/>
  <c r="P81" i="16"/>
  <c r="O81" i="16"/>
  <c r="N81" i="16"/>
  <c r="M81" i="16"/>
  <c r="K81" i="16"/>
  <c r="J81" i="16"/>
  <c r="I81" i="16"/>
  <c r="H81" i="16"/>
  <c r="G81" i="16"/>
  <c r="F81" i="16"/>
  <c r="AT80" i="16"/>
  <c r="AS80" i="16"/>
  <c r="AR80" i="16"/>
  <c r="AQ80" i="16"/>
  <c r="AP80" i="16"/>
  <c r="AO80" i="16"/>
  <c r="AM80" i="16"/>
  <c r="AL80" i="16"/>
  <c r="AK80" i="16"/>
  <c r="AJ80" i="16"/>
  <c r="AI80" i="16"/>
  <c r="AH80" i="16"/>
  <c r="AF80" i="16"/>
  <c r="AE80" i="16"/>
  <c r="AD80" i="16"/>
  <c r="AC80" i="16"/>
  <c r="AB80" i="16"/>
  <c r="AA80" i="16"/>
  <c r="Y80" i="16"/>
  <c r="X80" i="16"/>
  <c r="W80" i="16"/>
  <c r="V80" i="16"/>
  <c r="U80" i="16"/>
  <c r="T80" i="16"/>
  <c r="R80" i="16"/>
  <c r="Q80" i="16"/>
  <c r="P80" i="16"/>
  <c r="O80" i="16"/>
  <c r="N80" i="16"/>
  <c r="M80" i="16"/>
  <c r="K80" i="16"/>
  <c r="J80" i="16"/>
  <c r="I80" i="16"/>
  <c r="H80" i="16"/>
  <c r="G80" i="16"/>
  <c r="F80" i="16"/>
  <c r="AT79" i="16"/>
  <c r="AS79" i="16"/>
  <c r="AR79" i="16"/>
  <c r="AQ79" i="16"/>
  <c r="AP79" i="16"/>
  <c r="AO79" i="16"/>
  <c r="AM79" i="16"/>
  <c r="AL79" i="16"/>
  <c r="AK79" i="16"/>
  <c r="AJ79" i="16"/>
  <c r="AI79" i="16"/>
  <c r="AH79" i="16"/>
  <c r="AF79" i="16"/>
  <c r="AE79" i="16"/>
  <c r="AD79" i="16"/>
  <c r="AC79" i="16"/>
  <c r="AB79" i="16"/>
  <c r="AA79" i="16"/>
  <c r="Y79" i="16"/>
  <c r="X79" i="16"/>
  <c r="W79" i="16"/>
  <c r="V79" i="16"/>
  <c r="U79" i="16"/>
  <c r="T79" i="16"/>
  <c r="R79" i="16"/>
  <c r="Q79" i="16"/>
  <c r="P79" i="16"/>
  <c r="O79" i="16"/>
  <c r="N79" i="16"/>
  <c r="M79" i="16"/>
  <c r="K79" i="16"/>
  <c r="J79" i="16"/>
  <c r="I79" i="16"/>
  <c r="H79" i="16"/>
  <c r="G79" i="16"/>
  <c r="F79" i="16"/>
  <c r="AT78" i="16"/>
  <c r="AS78" i="16"/>
  <c r="AR78" i="16"/>
  <c r="AQ78" i="16"/>
  <c r="AP78" i="16"/>
  <c r="AO78" i="16"/>
  <c r="AM78" i="16"/>
  <c r="AL78" i="16"/>
  <c r="AK78" i="16"/>
  <c r="AJ78" i="16"/>
  <c r="AI78" i="16"/>
  <c r="AH78" i="16"/>
  <c r="AF78" i="16"/>
  <c r="AE78" i="16"/>
  <c r="AD78" i="16"/>
  <c r="AC78" i="16"/>
  <c r="AB78" i="16"/>
  <c r="AA78" i="16"/>
  <c r="Y78" i="16"/>
  <c r="X78" i="16"/>
  <c r="W78" i="16"/>
  <c r="V78" i="16"/>
  <c r="U78" i="16"/>
  <c r="T78" i="16"/>
  <c r="R78" i="16"/>
  <c r="Q78" i="16"/>
  <c r="P78" i="16"/>
  <c r="O78" i="16"/>
  <c r="N78" i="16"/>
  <c r="M78" i="16"/>
  <c r="K78" i="16"/>
  <c r="J78" i="16"/>
  <c r="I78" i="16"/>
  <c r="H78" i="16"/>
  <c r="G78" i="16"/>
  <c r="F78" i="16"/>
  <c r="AT77" i="16"/>
  <c r="AS77" i="16"/>
  <c r="AR77" i="16"/>
  <c r="AQ77" i="16"/>
  <c r="AP77" i="16"/>
  <c r="AO77" i="16"/>
  <c r="AM77" i="16"/>
  <c r="AL77" i="16"/>
  <c r="AK77" i="16"/>
  <c r="AJ77" i="16"/>
  <c r="AI77" i="16"/>
  <c r="AH77" i="16"/>
  <c r="AF77" i="16"/>
  <c r="AE77" i="16"/>
  <c r="AD77" i="16"/>
  <c r="AC77" i="16"/>
  <c r="AB77" i="16"/>
  <c r="AA77" i="16"/>
  <c r="Y77" i="16"/>
  <c r="X77" i="16"/>
  <c r="W77" i="16"/>
  <c r="V77" i="16"/>
  <c r="U77" i="16"/>
  <c r="T77" i="16"/>
  <c r="R77" i="16"/>
  <c r="Q77" i="16"/>
  <c r="P77" i="16"/>
  <c r="O77" i="16"/>
  <c r="N77" i="16"/>
  <c r="M77" i="16"/>
  <c r="K77" i="16"/>
  <c r="J77" i="16"/>
  <c r="I77" i="16"/>
  <c r="H77" i="16"/>
  <c r="G77" i="16"/>
  <c r="F77" i="16"/>
  <c r="AT76" i="16"/>
  <c r="AS76" i="16"/>
  <c r="AR76" i="16"/>
  <c r="AQ76" i="16"/>
  <c r="AP76" i="16"/>
  <c r="AO76" i="16"/>
  <c r="AM76" i="16"/>
  <c r="AL76" i="16"/>
  <c r="AK76" i="16"/>
  <c r="AJ76" i="16"/>
  <c r="AI76" i="16"/>
  <c r="AH76" i="16"/>
  <c r="AF76" i="16"/>
  <c r="AE76" i="16"/>
  <c r="AD76" i="16"/>
  <c r="AC76" i="16"/>
  <c r="AB76" i="16"/>
  <c r="AA76" i="16"/>
  <c r="Y76" i="16"/>
  <c r="X76" i="16"/>
  <c r="W76" i="16"/>
  <c r="V76" i="16"/>
  <c r="U76" i="16"/>
  <c r="T76" i="16"/>
  <c r="R76" i="16"/>
  <c r="Q76" i="16"/>
  <c r="P76" i="16"/>
  <c r="O76" i="16"/>
  <c r="N76" i="16"/>
  <c r="M76" i="16"/>
  <c r="K76" i="16"/>
  <c r="J76" i="16"/>
  <c r="I76" i="16"/>
  <c r="H76" i="16"/>
  <c r="G76" i="16"/>
  <c r="F76" i="16"/>
  <c r="AT75" i="16"/>
  <c r="AS75" i="16"/>
  <c r="AR75" i="16"/>
  <c r="AQ75" i="16"/>
  <c r="AP75" i="16"/>
  <c r="AO75" i="16"/>
  <c r="AM75" i="16"/>
  <c r="AL75" i="16"/>
  <c r="AK75" i="16"/>
  <c r="AJ75" i="16"/>
  <c r="AI75" i="16"/>
  <c r="AH75" i="16"/>
  <c r="AF75" i="16"/>
  <c r="AE75" i="16"/>
  <c r="AD75" i="16"/>
  <c r="AC75" i="16"/>
  <c r="AB75" i="16"/>
  <c r="AA75" i="16"/>
  <c r="Y75" i="16"/>
  <c r="X75" i="16"/>
  <c r="W75" i="16"/>
  <c r="V75" i="16"/>
  <c r="U75" i="16"/>
  <c r="T75" i="16"/>
  <c r="R75" i="16"/>
  <c r="Q75" i="16"/>
  <c r="P75" i="16"/>
  <c r="O75" i="16"/>
  <c r="N75" i="16"/>
  <c r="M75" i="16"/>
  <c r="K75" i="16"/>
  <c r="J75" i="16"/>
  <c r="I75" i="16"/>
  <c r="H75" i="16"/>
  <c r="G75" i="16"/>
  <c r="F75" i="16"/>
  <c r="AT74" i="16"/>
  <c r="AS74" i="16"/>
  <c r="AR74" i="16"/>
  <c r="AQ74" i="16"/>
  <c r="AP74" i="16"/>
  <c r="AO74" i="16"/>
  <c r="AM74" i="16"/>
  <c r="AL74" i="16"/>
  <c r="AK74" i="16"/>
  <c r="AJ74" i="16"/>
  <c r="AI74" i="16"/>
  <c r="AH74" i="16"/>
  <c r="AF74" i="16"/>
  <c r="AE74" i="16"/>
  <c r="AD74" i="16"/>
  <c r="AC74" i="16"/>
  <c r="AB74" i="16"/>
  <c r="AA74" i="16"/>
  <c r="Y74" i="16"/>
  <c r="X74" i="16"/>
  <c r="W74" i="16"/>
  <c r="V74" i="16"/>
  <c r="U74" i="16"/>
  <c r="T74" i="16"/>
  <c r="R74" i="16"/>
  <c r="Q74" i="16"/>
  <c r="P74" i="16"/>
  <c r="O74" i="16"/>
  <c r="N74" i="16"/>
  <c r="M74" i="16"/>
  <c r="K74" i="16"/>
  <c r="J74" i="16"/>
  <c r="I74" i="16"/>
  <c r="H74" i="16"/>
  <c r="G74" i="16"/>
  <c r="F74" i="16"/>
  <c r="AT73" i="16"/>
  <c r="AS73" i="16"/>
  <c r="AR73" i="16"/>
  <c r="AQ73" i="16"/>
  <c r="AP73" i="16"/>
  <c r="AO73" i="16"/>
  <c r="AM73" i="16"/>
  <c r="AL73" i="16"/>
  <c r="AK73" i="16"/>
  <c r="AJ73" i="16"/>
  <c r="AI73" i="16"/>
  <c r="AH73" i="16"/>
  <c r="AF73" i="16"/>
  <c r="AE73" i="16"/>
  <c r="AD73" i="16"/>
  <c r="AC73" i="16"/>
  <c r="AB73" i="16"/>
  <c r="AA73" i="16"/>
  <c r="Y73" i="16"/>
  <c r="X73" i="16"/>
  <c r="W73" i="16"/>
  <c r="V73" i="16"/>
  <c r="U73" i="16"/>
  <c r="T73" i="16"/>
  <c r="R73" i="16"/>
  <c r="Q73" i="16"/>
  <c r="P73" i="16"/>
  <c r="O73" i="16"/>
  <c r="N73" i="16"/>
  <c r="M73" i="16"/>
  <c r="K73" i="16"/>
  <c r="J73" i="16"/>
  <c r="I73" i="16"/>
  <c r="H73" i="16"/>
  <c r="G73" i="16"/>
  <c r="F73" i="16"/>
  <c r="AT72" i="16"/>
  <c r="AS72" i="16"/>
  <c r="AR72" i="16"/>
  <c r="AQ72" i="16"/>
  <c r="AP72" i="16"/>
  <c r="AO72" i="16"/>
  <c r="AM72" i="16"/>
  <c r="AL72" i="16"/>
  <c r="AK72" i="16"/>
  <c r="AJ72" i="16"/>
  <c r="AI72" i="16"/>
  <c r="AH72" i="16"/>
  <c r="AF72" i="16"/>
  <c r="AE72" i="16"/>
  <c r="AD72" i="16"/>
  <c r="AC72" i="16"/>
  <c r="AB72" i="16"/>
  <c r="AA72" i="16"/>
  <c r="Y72" i="16"/>
  <c r="X72" i="16"/>
  <c r="W72" i="16"/>
  <c r="V72" i="16"/>
  <c r="U72" i="16"/>
  <c r="T72" i="16"/>
  <c r="R72" i="16"/>
  <c r="Q72" i="16"/>
  <c r="P72" i="16"/>
  <c r="O72" i="16"/>
  <c r="N72" i="16"/>
  <c r="M72" i="16"/>
  <c r="K72" i="16"/>
  <c r="J72" i="16"/>
  <c r="I72" i="16"/>
  <c r="H72" i="16"/>
  <c r="G72" i="16"/>
  <c r="F72" i="16"/>
  <c r="AT71" i="16"/>
  <c r="AS71" i="16"/>
  <c r="AR71" i="16"/>
  <c r="AQ71" i="16"/>
  <c r="AP71" i="16"/>
  <c r="AO71" i="16"/>
  <c r="AM71" i="16"/>
  <c r="AL71" i="16"/>
  <c r="AK71" i="16"/>
  <c r="AJ71" i="16"/>
  <c r="AI71" i="16"/>
  <c r="AH71" i="16"/>
  <c r="AF71" i="16"/>
  <c r="AE71" i="16"/>
  <c r="AD71" i="16"/>
  <c r="AC71" i="16"/>
  <c r="AB71" i="16"/>
  <c r="AA71" i="16"/>
  <c r="Y71" i="16"/>
  <c r="X71" i="16"/>
  <c r="W71" i="16"/>
  <c r="V71" i="16"/>
  <c r="U71" i="16"/>
  <c r="T71" i="16"/>
  <c r="R71" i="16"/>
  <c r="Q71" i="16"/>
  <c r="P71" i="16"/>
  <c r="O71" i="16"/>
  <c r="N71" i="16"/>
  <c r="M71" i="16"/>
  <c r="K71" i="16"/>
  <c r="J71" i="16"/>
  <c r="I71" i="16"/>
  <c r="H71" i="16"/>
  <c r="G71" i="16"/>
  <c r="F71" i="16"/>
  <c r="AT70" i="16"/>
  <c r="AS70" i="16"/>
  <c r="AR70" i="16"/>
  <c r="AQ70" i="16"/>
  <c r="AP70" i="16"/>
  <c r="AO70" i="16"/>
  <c r="AM70" i="16"/>
  <c r="AL70" i="16"/>
  <c r="AK70" i="16"/>
  <c r="AJ70" i="16"/>
  <c r="AI70" i="16"/>
  <c r="AH70" i="16"/>
  <c r="AF70" i="16"/>
  <c r="AE70" i="16"/>
  <c r="AD70" i="16"/>
  <c r="AC70" i="16"/>
  <c r="AB70" i="16"/>
  <c r="AA70" i="16"/>
  <c r="Y70" i="16"/>
  <c r="X70" i="16"/>
  <c r="W70" i="16"/>
  <c r="V70" i="16"/>
  <c r="U70" i="16"/>
  <c r="T70" i="16"/>
  <c r="R70" i="16"/>
  <c r="Q70" i="16"/>
  <c r="P70" i="16"/>
  <c r="O70" i="16"/>
  <c r="N70" i="16"/>
  <c r="M70" i="16"/>
  <c r="K70" i="16"/>
  <c r="J70" i="16"/>
  <c r="I70" i="16"/>
  <c r="H70" i="16"/>
  <c r="G70" i="16"/>
  <c r="F70" i="16"/>
  <c r="AT69" i="16"/>
  <c r="AS69" i="16"/>
  <c r="AR69" i="16"/>
  <c r="AQ69" i="16"/>
  <c r="AP69" i="16"/>
  <c r="AO69" i="16"/>
  <c r="AM69" i="16"/>
  <c r="AL69" i="16"/>
  <c r="AK69" i="16"/>
  <c r="AJ69" i="16"/>
  <c r="AI69" i="16"/>
  <c r="AH69" i="16"/>
  <c r="AF69" i="16"/>
  <c r="AE69" i="16"/>
  <c r="AD69" i="16"/>
  <c r="AC69" i="16"/>
  <c r="AB69" i="16"/>
  <c r="AA69" i="16"/>
  <c r="Y69" i="16"/>
  <c r="X69" i="16"/>
  <c r="W69" i="16"/>
  <c r="V69" i="16"/>
  <c r="U69" i="16"/>
  <c r="T69" i="16"/>
  <c r="R69" i="16"/>
  <c r="Q69" i="16"/>
  <c r="P69" i="16"/>
  <c r="O69" i="16"/>
  <c r="N69" i="16"/>
  <c r="M69" i="16"/>
  <c r="K69" i="16"/>
  <c r="J69" i="16"/>
  <c r="I69" i="16"/>
  <c r="H69" i="16"/>
  <c r="G69" i="16"/>
  <c r="F69" i="16"/>
  <c r="AT68" i="16"/>
  <c r="AS68" i="16"/>
  <c r="AR68" i="16"/>
  <c r="AQ68" i="16"/>
  <c r="AP68" i="16"/>
  <c r="AO68" i="16"/>
  <c r="AM68" i="16"/>
  <c r="AL68" i="16"/>
  <c r="AK68" i="16"/>
  <c r="AJ68" i="16"/>
  <c r="AI68" i="16"/>
  <c r="AH68" i="16"/>
  <c r="AF68" i="16"/>
  <c r="AE68" i="16"/>
  <c r="AD68" i="16"/>
  <c r="AC68" i="16"/>
  <c r="AB68" i="16"/>
  <c r="AA68" i="16"/>
  <c r="Y68" i="16"/>
  <c r="X68" i="16"/>
  <c r="W68" i="16"/>
  <c r="V68" i="16"/>
  <c r="U68" i="16"/>
  <c r="T68" i="16"/>
  <c r="R68" i="16"/>
  <c r="Q68" i="16"/>
  <c r="P68" i="16"/>
  <c r="O68" i="16"/>
  <c r="N68" i="16"/>
  <c r="M68" i="16"/>
  <c r="K68" i="16"/>
  <c r="J68" i="16"/>
  <c r="I68" i="16"/>
  <c r="H68" i="16"/>
  <c r="G68" i="16"/>
  <c r="F68" i="16"/>
  <c r="AT67" i="16"/>
  <c r="AS67" i="16"/>
  <c r="AR67" i="16"/>
  <c r="AQ67" i="16"/>
  <c r="AP67" i="16"/>
  <c r="AO67" i="16"/>
  <c r="AM67" i="16"/>
  <c r="AL67" i="16"/>
  <c r="AK67" i="16"/>
  <c r="AJ67" i="16"/>
  <c r="AI67" i="16"/>
  <c r="AH67" i="16"/>
  <c r="AF67" i="16"/>
  <c r="AE67" i="16"/>
  <c r="AD67" i="16"/>
  <c r="AC67" i="16"/>
  <c r="AB67" i="16"/>
  <c r="AA67" i="16"/>
  <c r="Y67" i="16"/>
  <c r="X67" i="16"/>
  <c r="W67" i="16"/>
  <c r="V67" i="16"/>
  <c r="U67" i="16"/>
  <c r="T67" i="16"/>
  <c r="R67" i="16"/>
  <c r="Q67" i="16"/>
  <c r="P67" i="16"/>
  <c r="O67" i="16"/>
  <c r="N67" i="16"/>
  <c r="M67" i="16"/>
  <c r="K67" i="16"/>
  <c r="J67" i="16"/>
  <c r="I67" i="16"/>
  <c r="H67" i="16"/>
  <c r="G67" i="16"/>
  <c r="F67" i="16"/>
  <c r="AT66" i="16"/>
  <c r="AS66" i="16"/>
  <c r="AR66" i="16"/>
  <c r="AQ66" i="16"/>
  <c r="AP66" i="16"/>
  <c r="AO66" i="16"/>
  <c r="AM66" i="16"/>
  <c r="AL66" i="16"/>
  <c r="AK66" i="16"/>
  <c r="AJ66" i="16"/>
  <c r="AI66" i="16"/>
  <c r="AH66" i="16"/>
  <c r="AF66" i="16"/>
  <c r="AE66" i="16"/>
  <c r="AD66" i="16"/>
  <c r="AC66" i="16"/>
  <c r="AB66" i="16"/>
  <c r="AA66" i="16"/>
  <c r="Y66" i="16"/>
  <c r="X66" i="16"/>
  <c r="W66" i="16"/>
  <c r="V66" i="16"/>
  <c r="U66" i="16"/>
  <c r="T66" i="16"/>
  <c r="R66" i="16"/>
  <c r="Q66" i="16"/>
  <c r="P66" i="16"/>
  <c r="O66" i="16"/>
  <c r="N66" i="16"/>
  <c r="M66" i="16"/>
  <c r="K66" i="16"/>
  <c r="J66" i="16"/>
  <c r="I66" i="16"/>
  <c r="H66" i="16"/>
  <c r="G66" i="16"/>
  <c r="F66" i="16"/>
  <c r="AT65" i="16"/>
  <c r="AS65" i="16"/>
  <c r="AR65" i="16"/>
  <c r="AQ65" i="16"/>
  <c r="AP65" i="16"/>
  <c r="AO65" i="16"/>
  <c r="AM65" i="16"/>
  <c r="AL65" i="16"/>
  <c r="AK65" i="16"/>
  <c r="AJ65" i="16"/>
  <c r="AI65" i="16"/>
  <c r="AH65" i="16"/>
  <c r="AF65" i="16"/>
  <c r="AE65" i="16"/>
  <c r="AD65" i="16"/>
  <c r="AC65" i="16"/>
  <c r="AB65" i="16"/>
  <c r="AA65" i="16"/>
  <c r="Y65" i="16"/>
  <c r="X65" i="16"/>
  <c r="W65" i="16"/>
  <c r="V65" i="16"/>
  <c r="U65" i="16"/>
  <c r="T65" i="16"/>
  <c r="R65" i="16"/>
  <c r="Q65" i="16"/>
  <c r="P65" i="16"/>
  <c r="O65" i="16"/>
  <c r="N65" i="16"/>
  <c r="M65" i="16"/>
  <c r="K65" i="16"/>
  <c r="J65" i="16"/>
  <c r="I65" i="16"/>
  <c r="H65" i="16"/>
  <c r="G65" i="16"/>
  <c r="F65" i="16"/>
  <c r="AT64" i="16"/>
  <c r="AS64" i="16"/>
  <c r="AR64" i="16"/>
  <c r="AQ64" i="16"/>
  <c r="AP64" i="16"/>
  <c r="AO64" i="16"/>
  <c r="AM64" i="16"/>
  <c r="AL64" i="16"/>
  <c r="AK64" i="16"/>
  <c r="AJ64" i="16"/>
  <c r="AI64" i="16"/>
  <c r="AH64" i="16"/>
  <c r="AF64" i="16"/>
  <c r="AE64" i="16"/>
  <c r="AD64" i="16"/>
  <c r="AC64" i="16"/>
  <c r="AB64" i="16"/>
  <c r="AA64" i="16"/>
  <c r="Y64" i="16"/>
  <c r="X64" i="16"/>
  <c r="W64" i="16"/>
  <c r="V64" i="16"/>
  <c r="U64" i="16"/>
  <c r="T64" i="16"/>
  <c r="R64" i="16"/>
  <c r="Q64" i="16"/>
  <c r="P64" i="16"/>
  <c r="O64" i="16"/>
  <c r="N64" i="16"/>
  <c r="M64" i="16"/>
  <c r="K64" i="16"/>
  <c r="J64" i="16"/>
  <c r="I64" i="16"/>
  <c r="H64" i="16"/>
  <c r="G64" i="16"/>
  <c r="F64" i="16"/>
  <c r="AT63" i="16"/>
  <c r="AS63" i="16"/>
  <c r="AR63" i="16"/>
  <c r="AQ63" i="16"/>
  <c r="AP63" i="16"/>
  <c r="AO63" i="16"/>
  <c r="AM63" i="16"/>
  <c r="AL63" i="16"/>
  <c r="AK63" i="16"/>
  <c r="AJ63" i="16"/>
  <c r="AI63" i="16"/>
  <c r="AH63" i="16"/>
  <c r="AF63" i="16"/>
  <c r="AE63" i="16"/>
  <c r="AD63" i="16"/>
  <c r="AC63" i="16"/>
  <c r="AB63" i="16"/>
  <c r="AA63" i="16"/>
  <c r="Y63" i="16"/>
  <c r="X63" i="16"/>
  <c r="W63" i="16"/>
  <c r="V63" i="16"/>
  <c r="U63" i="16"/>
  <c r="T63" i="16"/>
  <c r="R63" i="16"/>
  <c r="Q63" i="16"/>
  <c r="P63" i="16"/>
  <c r="O63" i="16"/>
  <c r="N63" i="16"/>
  <c r="M63" i="16"/>
  <c r="K63" i="16"/>
  <c r="J63" i="16"/>
  <c r="I63" i="16"/>
  <c r="H63" i="16"/>
  <c r="G63" i="16"/>
  <c r="F63" i="16"/>
  <c r="AT62" i="16"/>
  <c r="AS62" i="16"/>
  <c r="AR62" i="16"/>
  <c r="AQ62" i="16"/>
  <c r="AP62" i="16"/>
  <c r="AO62" i="16"/>
  <c r="AM62" i="16"/>
  <c r="AL62" i="16"/>
  <c r="AK62" i="16"/>
  <c r="AJ62" i="16"/>
  <c r="AI62" i="16"/>
  <c r="AH62" i="16"/>
  <c r="AF62" i="16"/>
  <c r="AE62" i="16"/>
  <c r="AD62" i="16"/>
  <c r="AC62" i="16"/>
  <c r="AB62" i="16"/>
  <c r="AA62" i="16"/>
  <c r="Y62" i="16"/>
  <c r="X62" i="16"/>
  <c r="W62" i="16"/>
  <c r="V62" i="16"/>
  <c r="U62" i="16"/>
  <c r="T62" i="16"/>
  <c r="R62" i="16"/>
  <c r="Q62" i="16"/>
  <c r="P62" i="16"/>
  <c r="O62" i="16"/>
  <c r="N62" i="16"/>
  <c r="M62" i="16"/>
  <c r="K62" i="16"/>
  <c r="J62" i="16"/>
  <c r="I62" i="16"/>
  <c r="H62" i="16"/>
  <c r="G62" i="16"/>
  <c r="F62" i="16"/>
  <c r="AT61" i="16"/>
  <c r="AS61" i="16"/>
  <c r="AR61" i="16"/>
  <c r="AQ61" i="16"/>
  <c r="AP61" i="16"/>
  <c r="AO61" i="16"/>
  <c r="AM61" i="16"/>
  <c r="AL61" i="16"/>
  <c r="AK61" i="16"/>
  <c r="AJ61" i="16"/>
  <c r="AI61" i="16"/>
  <c r="AH61" i="16"/>
  <c r="AF61" i="16"/>
  <c r="AE61" i="16"/>
  <c r="AD61" i="16"/>
  <c r="AC61" i="16"/>
  <c r="AB61" i="16"/>
  <c r="AA61" i="16"/>
  <c r="Y61" i="16"/>
  <c r="X61" i="16"/>
  <c r="W61" i="16"/>
  <c r="V61" i="16"/>
  <c r="U61" i="16"/>
  <c r="T61" i="16"/>
  <c r="R61" i="16"/>
  <c r="Q61" i="16"/>
  <c r="P61" i="16"/>
  <c r="O61" i="16"/>
  <c r="N61" i="16"/>
  <c r="M61" i="16"/>
  <c r="K61" i="16"/>
  <c r="J61" i="16"/>
  <c r="I61" i="16"/>
  <c r="H61" i="16"/>
  <c r="G61" i="16"/>
  <c r="F61" i="16"/>
  <c r="AT60" i="16"/>
  <c r="AS60" i="16"/>
  <c r="AR60" i="16"/>
  <c r="AQ60" i="16"/>
  <c r="AP60" i="16"/>
  <c r="AO60" i="16"/>
  <c r="AM60" i="16"/>
  <c r="AL60" i="16"/>
  <c r="AK60" i="16"/>
  <c r="AJ60" i="16"/>
  <c r="AI60" i="16"/>
  <c r="AH60" i="16"/>
  <c r="AF60" i="16"/>
  <c r="AE60" i="16"/>
  <c r="AD60" i="16"/>
  <c r="AC60" i="16"/>
  <c r="AB60" i="16"/>
  <c r="AA60" i="16"/>
  <c r="Y60" i="16"/>
  <c r="X60" i="16"/>
  <c r="W60" i="16"/>
  <c r="V60" i="16"/>
  <c r="U60" i="16"/>
  <c r="T60" i="16"/>
  <c r="R60" i="16"/>
  <c r="Q60" i="16"/>
  <c r="P60" i="16"/>
  <c r="O60" i="16"/>
  <c r="N60" i="16"/>
  <c r="M60" i="16"/>
  <c r="K60" i="16"/>
  <c r="J60" i="16"/>
  <c r="I60" i="16"/>
  <c r="H60" i="16"/>
  <c r="G60" i="16"/>
  <c r="F60" i="16"/>
  <c r="AT59" i="16"/>
  <c r="AS59" i="16"/>
  <c r="AR59" i="16"/>
  <c r="AQ59" i="16"/>
  <c r="AP59" i="16"/>
  <c r="AO59" i="16"/>
  <c r="AM59" i="16"/>
  <c r="AL59" i="16"/>
  <c r="AK59" i="16"/>
  <c r="AJ59" i="16"/>
  <c r="AI59" i="16"/>
  <c r="AH59" i="16"/>
  <c r="AF59" i="16"/>
  <c r="AE59" i="16"/>
  <c r="AD59" i="16"/>
  <c r="AC59" i="16"/>
  <c r="AB59" i="16"/>
  <c r="AA59" i="16"/>
  <c r="Y59" i="16"/>
  <c r="X59" i="16"/>
  <c r="W59" i="16"/>
  <c r="V59" i="16"/>
  <c r="U59" i="16"/>
  <c r="T59" i="16"/>
  <c r="R59" i="16"/>
  <c r="Q59" i="16"/>
  <c r="P59" i="16"/>
  <c r="O59" i="16"/>
  <c r="N59" i="16"/>
  <c r="M59" i="16"/>
  <c r="K59" i="16"/>
  <c r="J59" i="16"/>
  <c r="I59" i="16"/>
  <c r="H59" i="16"/>
  <c r="G59" i="16"/>
  <c r="F59" i="16"/>
  <c r="AT58" i="16"/>
  <c r="AS58" i="16"/>
  <c r="AR58" i="16"/>
  <c r="AQ58" i="16"/>
  <c r="AP58" i="16"/>
  <c r="AO58" i="16"/>
  <c r="AM58" i="16"/>
  <c r="AL58" i="16"/>
  <c r="AK58" i="16"/>
  <c r="AJ58" i="16"/>
  <c r="AI58" i="16"/>
  <c r="AH58" i="16"/>
  <c r="AF58" i="16"/>
  <c r="AE58" i="16"/>
  <c r="AD58" i="16"/>
  <c r="AC58" i="16"/>
  <c r="AB58" i="16"/>
  <c r="AA58" i="16"/>
  <c r="Y58" i="16"/>
  <c r="X58" i="16"/>
  <c r="W58" i="16"/>
  <c r="V58" i="16"/>
  <c r="U58" i="16"/>
  <c r="T58" i="16"/>
  <c r="R58" i="16"/>
  <c r="Q58" i="16"/>
  <c r="P58" i="16"/>
  <c r="O58" i="16"/>
  <c r="N58" i="16"/>
  <c r="M58" i="16"/>
  <c r="K58" i="16"/>
  <c r="J58" i="16"/>
  <c r="I58" i="16"/>
  <c r="H58" i="16"/>
  <c r="G58" i="16"/>
  <c r="F58" i="16"/>
  <c r="AT57" i="16"/>
  <c r="AS57" i="16"/>
  <c r="AR57" i="16"/>
  <c r="AQ57" i="16"/>
  <c r="AP57" i="16"/>
  <c r="AO57" i="16"/>
  <c r="AM57" i="16"/>
  <c r="AL57" i="16"/>
  <c r="AK57" i="16"/>
  <c r="AJ57" i="16"/>
  <c r="AI57" i="16"/>
  <c r="AH57" i="16"/>
  <c r="AF57" i="16"/>
  <c r="AE57" i="16"/>
  <c r="AD57" i="16"/>
  <c r="AC57" i="16"/>
  <c r="AB57" i="16"/>
  <c r="AA57" i="16"/>
  <c r="Y57" i="16"/>
  <c r="X57" i="16"/>
  <c r="W57" i="16"/>
  <c r="V57" i="16"/>
  <c r="U57" i="16"/>
  <c r="T57" i="16"/>
  <c r="R57" i="16"/>
  <c r="Q57" i="16"/>
  <c r="P57" i="16"/>
  <c r="O57" i="16"/>
  <c r="N57" i="16"/>
  <c r="M57" i="16"/>
  <c r="K57" i="16"/>
  <c r="J57" i="16"/>
  <c r="I57" i="16"/>
  <c r="H57" i="16"/>
  <c r="G57" i="16"/>
  <c r="F57" i="16"/>
  <c r="AT56" i="16"/>
  <c r="AS56" i="16"/>
  <c r="AR56" i="16"/>
  <c r="AQ56" i="16"/>
  <c r="AP56" i="16"/>
  <c r="AO56" i="16"/>
  <c r="AM56" i="16"/>
  <c r="AL56" i="16"/>
  <c r="AK56" i="16"/>
  <c r="AJ56" i="16"/>
  <c r="AI56" i="16"/>
  <c r="AH56" i="16"/>
  <c r="AF56" i="16"/>
  <c r="AE56" i="16"/>
  <c r="AD56" i="16"/>
  <c r="AC56" i="16"/>
  <c r="AB56" i="16"/>
  <c r="AA56" i="16"/>
  <c r="Y56" i="16"/>
  <c r="X56" i="16"/>
  <c r="W56" i="16"/>
  <c r="V56" i="16"/>
  <c r="U56" i="16"/>
  <c r="T56" i="16"/>
  <c r="R56" i="16"/>
  <c r="Q56" i="16"/>
  <c r="P56" i="16"/>
  <c r="O56" i="16"/>
  <c r="N56" i="16"/>
  <c r="M56" i="16"/>
  <c r="K56" i="16"/>
  <c r="J56" i="16"/>
  <c r="I56" i="16"/>
  <c r="H56" i="16"/>
  <c r="G56" i="16"/>
  <c r="F56" i="16"/>
  <c r="AT55" i="16"/>
  <c r="AS55" i="16"/>
  <c r="AR55" i="16"/>
  <c r="AQ55" i="16"/>
  <c r="AP55" i="16"/>
  <c r="AO55" i="16"/>
  <c r="AM55" i="16"/>
  <c r="AL55" i="16"/>
  <c r="AK55" i="16"/>
  <c r="AJ55" i="16"/>
  <c r="AI55" i="16"/>
  <c r="AH55" i="16"/>
  <c r="AF55" i="16"/>
  <c r="AE55" i="16"/>
  <c r="AD55" i="16"/>
  <c r="AC55" i="16"/>
  <c r="AB55" i="16"/>
  <c r="AA55" i="16"/>
  <c r="Y55" i="16"/>
  <c r="X55" i="16"/>
  <c r="W55" i="16"/>
  <c r="V55" i="16"/>
  <c r="U55" i="16"/>
  <c r="T55" i="16"/>
  <c r="R55" i="16"/>
  <c r="Q55" i="16"/>
  <c r="P55" i="16"/>
  <c r="O55" i="16"/>
  <c r="N55" i="16"/>
  <c r="M55" i="16"/>
  <c r="K55" i="16"/>
  <c r="J55" i="16"/>
  <c r="I55" i="16"/>
  <c r="H55" i="16"/>
  <c r="G55" i="16"/>
  <c r="F55" i="16"/>
  <c r="AT54" i="16"/>
  <c r="AS54" i="16"/>
  <c r="AR54" i="16"/>
  <c r="AQ54" i="16"/>
  <c r="AP54" i="16"/>
  <c r="AO54" i="16"/>
  <c r="AM54" i="16"/>
  <c r="AL54" i="16"/>
  <c r="AK54" i="16"/>
  <c r="AJ54" i="16"/>
  <c r="AI54" i="16"/>
  <c r="AH54" i="16"/>
  <c r="AF54" i="16"/>
  <c r="AE54" i="16"/>
  <c r="AD54" i="16"/>
  <c r="AC54" i="16"/>
  <c r="AB54" i="16"/>
  <c r="AA54" i="16"/>
  <c r="Y54" i="16"/>
  <c r="X54" i="16"/>
  <c r="W54" i="16"/>
  <c r="V54" i="16"/>
  <c r="U54" i="16"/>
  <c r="T54" i="16"/>
  <c r="R54" i="16"/>
  <c r="Q54" i="16"/>
  <c r="P54" i="16"/>
  <c r="O54" i="16"/>
  <c r="N54" i="16"/>
  <c r="M54" i="16"/>
  <c r="K54" i="16"/>
  <c r="J54" i="16"/>
  <c r="I54" i="16"/>
  <c r="H54" i="16"/>
  <c r="G54" i="16"/>
  <c r="F54" i="16"/>
  <c r="AT53" i="16"/>
  <c r="AS53" i="16"/>
  <c r="AR53" i="16"/>
  <c r="AQ53" i="16"/>
  <c r="AP53" i="16"/>
  <c r="AO53" i="16"/>
  <c r="AM53" i="16"/>
  <c r="AL53" i="16"/>
  <c r="AK53" i="16"/>
  <c r="AJ53" i="16"/>
  <c r="AI53" i="16"/>
  <c r="AH53" i="16"/>
  <c r="AF53" i="16"/>
  <c r="AE53" i="16"/>
  <c r="AD53" i="16"/>
  <c r="AC53" i="16"/>
  <c r="AB53" i="16"/>
  <c r="AA53" i="16"/>
  <c r="Y53" i="16"/>
  <c r="X53" i="16"/>
  <c r="W53" i="16"/>
  <c r="V53" i="16"/>
  <c r="U53" i="16"/>
  <c r="T53" i="16"/>
  <c r="R53" i="16"/>
  <c r="Q53" i="16"/>
  <c r="P53" i="16"/>
  <c r="O53" i="16"/>
  <c r="N53" i="16"/>
  <c r="M53" i="16"/>
  <c r="K53" i="16"/>
  <c r="J53" i="16"/>
  <c r="I53" i="16"/>
  <c r="H53" i="16"/>
  <c r="G53" i="16"/>
  <c r="F53" i="16"/>
  <c r="AT52" i="16"/>
  <c r="AS52" i="16"/>
  <c r="AR52" i="16"/>
  <c r="AQ52" i="16"/>
  <c r="AP52" i="16"/>
  <c r="AO52" i="16"/>
  <c r="AM52" i="16"/>
  <c r="AL52" i="16"/>
  <c r="AK52" i="16"/>
  <c r="AJ52" i="16"/>
  <c r="AI52" i="16"/>
  <c r="AH52" i="16"/>
  <c r="AF52" i="16"/>
  <c r="AE52" i="16"/>
  <c r="AD52" i="16"/>
  <c r="AC52" i="16"/>
  <c r="AB52" i="16"/>
  <c r="AA52" i="16"/>
  <c r="Y52" i="16"/>
  <c r="X52" i="16"/>
  <c r="W52" i="16"/>
  <c r="V52" i="16"/>
  <c r="U52" i="16"/>
  <c r="T52" i="16"/>
  <c r="R52" i="16"/>
  <c r="Q52" i="16"/>
  <c r="P52" i="16"/>
  <c r="O52" i="16"/>
  <c r="N52" i="16"/>
  <c r="M52" i="16"/>
  <c r="K52" i="16"/>
  <c r="J52" i="16"/>
  <c r="I52" i="16"/>
  <c r="H52" i="16"/>
  <c r="G52" i="16"/>
  <c r="F52" i="16"/>
  <c r="AT51" i="16"/>
  <c r="AS51" i="16"/>
  <c r="AR51" i="16"/>
  <c r="AQ51" i="16"/>
  <c r="AP51" i="16"/>
  <c r="AO51" i="16"/>
  <c r="AM51" i="16"/>
  <c r="AL51" i="16"/>
  <c r="AK51" i="16"/>
  <c r="AJ51" i="16"/>
  <c r="AI51" i="16"/>
  <c r="AH51" i="16"/>
  <c r="AF51" i="16"/>
  <c r="AE51" i="16"/>
  <c r="AD51" i="16"/>
  <c r="AC51" i="16"/>
  <c r="AB51" i="16"/>
  <c r="AA51" i="16"/>
  <c r="Y51" i="16"/>
  <c r="X51" i="16"/>
  <c r="W51" i="16"/>
  <c r="V51" i="16"/>
  <c r="U51" i="16"/>
  <c r="T51" i="16"/>
  <c r="R51" i="16"/>
  <c r="Q51" i="16"/>
  <c r="P51" i="16"/>
  <c r="O51" i="16"/>
  <c r="N51" i="16"/>
  <c r="M51" i="16"/>
  <c r="K51" i="16"/>
  <c r="J51" i="16"/>
  <c r="I51" i="16"/>
  <c r="H51" i="16"/>
  <c r="G51" i="16"/>
  <c r="F51" i="16"/>
  <c r="AT50" i="16"/>
  <c r="AS50" i="16"/>
  <c r="AR50" i="16"/>
  <c r="AQ50" i="16"/>
  <c r="AP50" i="16"/>
  <c r="AO50" i="16"/>
  <c r="AM50" i="16"/>
  <c r="AL50" i="16"/>
  <c r="AK50" i="16"/>
  <c r="AJ50" i="16"/>
  <c r="AI50" i="16"/>
  <c r="AH50" i="16"/>
  <c r="AF50" i="16"/>
  <c r="AE50" i="16"/>
  <c r="AD50" i="16"/>
  <c r="AC50" i="16"/>
  <c r="AB50" i="16"/>
  <c r="AA50" i="16"/>
  <c r="Y50" i="16"/>
  <c r="X50" i="16"/>
  <c r="W50" i="16"/>
  <c r="V50" i="16"/>
  <c r="U50" i="16"/>
  <c r="T50" i="16"/>
  <c r="R50" i="16"/>
  <c r="Q50" i="16"/>
  <c r="P50" i="16"/>
  <c r="O50" i="16"/>
  <c r="N50" i="16"/>
  <c r="M50" i="16"/>
  <c r="K50" i="16"/>
  <c r="J50" i="16"/>
  <c r="I50" i="16"/>
  <c r="H50" i="16"/>
  <c r="G50" i="16"/>
  <c r="F50" i="16"/>
  <c r="AT49" i="16"/>
  <c r="AS49" i="16"/>
  <c r="AR49" i="16"/>
  <c r="AQ49" i="16"/>
  <c r="AP49" i="16"/>
  <c r="AO49" i="16"/>
  <c r="AM49" i="16"/>
  <c r="AL49" i="16"/>
  <c r="AK49" i="16"/>
  <c r="AJ49" i="16"/>
  <c r="AI49" i="16"/>
  <c r="AH49" i="16"/>
  <c r="AF49" i="16"/>
  <c r="AE49" i="16"/>
  <c r="AD49" i="16"/>
  <c r="AC49" i="16"/>
  <c r="AB49" i="16"/>
  <c r="AA49" i="16"/>
  <c r="Y49" i="16"/>
  <c r="X49" i="16"/>
  <c r="W49" i="16"/>
  <c r="V49" i="16"/>
  <c r="U49" i="16"/>
  <c r="T49" i="16"/>
  <c r="R49" i="16"/>
  <c r="Q49" i="16"/>
  <c r="P49" i="16"/>
  <c r="O49" i="16"/>
  <c r="N49" i="16"/>
  <c r="M49" i="16"/>
  <c r="K49" i="16"/>
  <c r="J49" i="16"/>
  <c r="I49" i="16"/>
  <c r="H49" i="16"/>
  <c r="G49" i="16"/>
  <c r="F49" i="16"/>
  <c r="AT48" i="16"/>
  <c r="AS48" i="16"/>
  <c r="AR48" i="16"/>
  <c r="AQ48" i="16"/>
  <c r="AP48" i="16"/>
  <c r="AO48" i="16"/>
  <c r="AM48" i="16"/>
  <c r="AL48" i="16"/>
  <c r="AK48" i="16"/>
  <c r="AJ48" i="16"/>
  <c r="AI48" i="16"/>
  <c r="AH48" i="16"/>
  <c r="AF48" i="16"/>
  <c r="AE48" i="16"/>
  <c r="AD48" i="16"/>
  <c r="AC48" i="16"/>
  <c r="AB48" i="16"/>
  <c r="AA48" i="16"/>
  <c r="Y48" i="16"/>
  <c r="X48" i="16"/>
  <c r="W48" i="16"/>
  <c r="V48" i="16"/>
  <c r="U48" i="16"/>
  <c r="T48" i="16"/>
  <c r="R48" i="16"/>
  <c r="Q48" i="16"/>
  <c r="P48" i="16"/>
  <c r="O48" i="16"/>
  <c r="N48" i="16"/>
  <c r="M48" i="16"/>
  <c r="K48" i="16"/>
  <c r="J48" i="16"/>
  <c r="I48" i="16"/>
  <c r="H48" i="16"/>
  <c r="G48" i="16"/>
  <c r="F48" i="16"/>
  <c r="AT47" i="16"/>
  <c r="AS47" i="16"/>
  <c r="AR47" i="16"/>
  <c r="AQ47" i="16"/>
  <c r="AP47" i="16"/>
  <c r="AO47" i="16"/>
  <c r="AM47" i="16"/>
  <c r="AL47" i="16"/>
  <c r="AK47" i="16"/>
  <c r="AJ47" i="16"/>
  <c r="AI47" i="16"/>
  <c r="AH47" i="16"/>
  <c r="AF47" i="16"/>
  <c r="AE47" i="16"/>
  <c r="AD47" i="16"/>
  <c r="AC47" i="16"/>
  <c r="AB47" i="16"/>
  <c r="AA47" i="16"/>
  <c r="Y47" i="16"/>
  <c r="X47" i="16"/>
  <c r="W47" i="16"/>
  <c r="V47" i="16"/>
  <c r="U47" i="16"/>
  <c r="T47" i="16"/>
  <c r="R47" i="16"/>
  <c r="Q47" i="16"/>
  <c r="P47" i="16"/>
  <c r="O47" i="16"/>
  <c r="N47" i="16"/>
  <c r="M47" i="16"/>
  <c r="K47" i="16"/>
  <c r="J47" i="16"/>
  <c r="I47" i="16"/>
  <c r="H47" i="16"/>
  <c r="G47" i="16"/>
  <c r="F47" i="16"/>
  <c r="AT46" i="16"/>
  <c r="AS46" i="16"/>
  <c r="AR46" i="16"/>
  <c r="AQ46" i="16"/>
  <c r="AP46" i="16"/>
  <c r="AO46" i="16"/>
  <c r="AM46" i="16"/>
  <c r="AL46" i="16"/>
  <c r="AK46" i="16"/>
  <c r="AJ46" i="16"/>
  <c r="AI46" i="16"/>
  <c r="AH46" i="16"/>
  <c r="AF46" i="16"/>
  <c r="AE46" i="16"/>
  <c r="AD46" i="16"/>
  <c r="AC46" i="16"/>
  <c r="AB46" i="16"/>
  <c r="AA46" i="16"/>
  <c r="Y46" i="16"/>
  <c r="X46" i="16"/>
  <c r="W46" i="16"/>
  <c r="V46" i="16"/>
  <c r="U46" i="16"/>
  <c r="T46" i="16"/>
  <c r="R46" i="16"/>
  <c r="Q46" i="16"/>
  <c r="P46" i="16"/>
  <c r="O46" i="16"/>
  <c r="N46" i="16"/>
  <c r="M46" i="16"/>
  <c r="K46" i="16"/>
  <c r="J46" i="16"/>
  <c r="I46" i="16"/>
  <c r="H46" i="16"/>
  <c r="G46" i="16"/>
  <c r="F46" i="16"/>
  <c r="AT45" i="16"/>
  <c r="AS45" i="16"/>
  <c r="AR45" i="16"/>
  <c r="AQ45" i="16"/>
  <c r="AP45" i="16"/>
  <c r="AO45" i="16"/>
  <c r="AM45" i="16"/>
  <c r="AL45" i="16"/>
  <c r="AK45" i="16"/>
  <c r="AJ45" i="16"/>
  <c r="AI45" i="16"/>
  <c r="AH45" i="16"/>
  <c r="AF45" i="16"/>
  <c r="AE45" i="16"/>
  <c r="AD45" i="16"/>
  <c r="AC45" i="16"/>
  <c r="AB45" i="16"/>
  <c r="AA45" i="16"/>
  <c r="Y45" i="16"/>
  <c r="X45" i="16"/>
  <c r="W45" i="16"/>
  <c r="V45" i="16"/>
  <c r="U45" i="16"/>
  <c r="T45" i="16"/>
  <c r="R45" i="16"/>
  <c r="Q45" i="16"/>
  <c r="P45" i="16"/>
  <c r="O45" i="16"/>
  <c r="N45" i="16"/>
  <c r="M45" i="16"/>
  <c r="K45" i="16"/>
  <c r="J45" i="16"/>
  <c r="I45" i="16"/>
  <c r="H45" i="16"/>
  <c r="G45" i="16"/>
  <c r="F45" i="16"/>
  <c r="AT44" i="16"/>
  <c r="AS44" i="16"/>
  <c r="AR44" i="16"/>
  <c r="AQ44" i="16"/>
  <c r="AP44" i="16"/>
  <c r="AO44" i="16"/>
  <c r="AM44" i="16"/>
  <c r="AL44" i="16"/>
  <c r="AK44" i="16"/>
  <c r="AJ44" i="16"/>
  <c r="AI44" i="16"/>
  <c r="AH44" i="16"/>
  <c r="AF44" i="16"/>
  <c r="AE44" i="16"/>
  <c r="AD44" i="16"/>
  <c r="AC44" i="16"/>
  <c r="AB44" i="16"/>
  <c r="AA44" i="16"/>
  <c r="Y44" i="16"/>
  <c r="X44" i="16"/>
  <c r="W44" i="16"/>
  <c r="V44" i="16"/>
  <c r="U44" i="16"/>
  <c r="T44" i="16"/>
  <c r="R44" i="16"/>
  <c r="Q44" i="16"/>
  <c r="P44" i="16"/>
  <c r="O44" i="16"/>
  <c r="N44" i="16"/>
  <c r="M44" i="16"/>
  <c r="K44" i="16"/>
  <c r="J44" i="16"/>
  <c r="I44" i="16"/>
  <c r="H44" i="16"/>
  <c r="G44" i="16"/>
  <c r="F44" i="16"/>
  <c r="AT43" i="16"/>
  <c r="AS43" i="16"/>
  <c r="AR43" i="16"/>
  <c r="AQ43" i="16"/>
  <c r="AP43" i="16"/>
  <c r="AO43" i="16"/>
  <c r="AM43" i="16"/>
  <c r="AL43" i="16"/>
  <c r="AK43" i="16"/>
  <c r="AJ43" i="16"/>
  <c r="AI43" i="16"/>
  <c r="AH43" i="16"/>
  <c r="AF43" i="16"/>
  <c r="AE43" i="16"/>
  <c r="AD43" i="16"/>
  <c r="AC43" i="16"/>
  <c r="AB43" i="16"/>
  <c r="AA43" i="16"/>
  <c r="Y43" i="16"/>
  <c r="X43" i="16"/>
  <c r="W43" i="16"/>
  <c r="V43" i="16"/>
  <c r="U43" i="16"/>
  <c r="T43" i="16"/>
  <c r="R43" i="16"/>
  <c r="Q43" i="16"/>
  <c r="P43" i="16"/>
  <c r="O43" i="16"/>
  <c r="N43" i="16"/>
  <c r="M43" i="16"/>
  <c r="K43" i="16"/>
  <c r="J43" i="16"/>
  <c r="I43" i="16"/>
  <c r="H43" i="16"/>
  <c r="G43" i="16"/>
  <c r="F43" i="16"/>
  <c r="AT42" i="16"/>
  <c r="AS42" i="16"/>
  <c r="AR42" i="16"/>
  <c r="AQ42" i="16"/>
  <c r="AP42" i="16"/>
  <c r="AO42" i="16"/>
  <c r="AM42" i="16"/>
  <c r="AL42" i="16"/>
  <c r="AK42" i="16"/>
  <c r="AJ42" i="16"/>
  <c r="AI42" i="16"/>
  <c r="AH42" i="16"/>
  <c r="AF42" i="16"/>
  <c r="AE42" i="16"/>
  <c r="AD42" i="16"/>
  <c r="AC42" i="16"/>
  <c r="AB42" i="16"/>
  <c r="AA42" i="16"/>
  <c r="Y42" i="16"/>
  <c r="X42" i="16"/>
  <c r="W42" i="16"/>
  <c r="V42" i="16"/>
  <c r="U42" i="16"/>
  <c r="T42" i="16"/>
  <c r="R42" i="16"/>
  <c r="Q42" i="16"/>
  <c r="P42" i="16"/>
  <c r="O42" i="16"/>
  <c r="N42" i="16"/>
  <c r="M42" i="16"/>
  <c r="K42" i="16"/>
  <c r="J42" i="16"/>
  <c r="I42" i="16"/>
  <c r="H42" i="16"/>
  <c r="G42" i="16"/>
  <c r="F42" i="16"/>
  <c r="AT41" i="16"/>
  <c r="AS41" i="16"/>
  <c r="AR41" i="16"/>
  <c r="AQ41" i="16"/>
  <c r="AP41" i="16"/>
  <c r="AO41" i="16"/>
  <c r="AM41" i="16"/>
  <c r="AL41" i="16"/>
  <c r="AK41" i="16"/>
  <c r="AJ41" i="16"/>
  <c r="AI41" i="16"/>
  <c r="AH41" i="16"/>
  <c r="AF41" i="16"/>
  <c r="AE41" i="16"/>
  <c r="AD41" i="16"/>
  <c r="AC41" i="16"/>
  <c r="AB41" i="16"/>
  <c r="AA41" i="16"/>
  <c r="Y41" i="16"/>
  <c r="X41" i="16"/>
  <c r="W41" i="16"/>
  <c r="V41" i="16"/>
  <c r="U41" i="16"/>
  <c r="T41" i="16"/>
  <c r="R41" i="16"/>
  <c r="Q41" i="16"/>
  <c r="P41" i="16"/>
  <c r="O41" i="16"/>
  <c r="N41" i="16"/>
  <c r="M41" i="16"/>
  <c r="K41" i="16"/>
  <c r="J41" i="16"/>
  <c r="I41" i="16"/>
  <c r="H41" i="16"/>
  <c r="G41" i="16"/>
  <c r="F41" i="16"/>
  <c r="AT40" i="16"/>
  <c r="AS40" i="16"/>
  <c r="AR40" i="16"/>
  <c r="AQ40" i="16"/>
  <c r="AP40" i="16"/>
  <c r="AO40" i="16"/>
  <c r="AM40" i="16"/>
  <c r="AL40" i="16"/>
  <c r="AK40" i="16"/>
  <c r="AJ40" i="16"/>
  <c r="AI40" i="16"/>
  <c r="AH40" i="16"/>
  <c r="AF40" i="16"/>
  <c r="AE40" i="16"/>
  <c r="AD40" i="16"/>
  <c r="AC40" i="16"/>
  <c r="AB40" i="16"/>
  <c r="AA40" i="16"/>
  <c r="Y40" i="16"/>
  <c r="X40" i="16"/>
  <c r="W40" i="16"/>
  <c r="V40" i="16"/>
  <c r="U40" i="16"/>
  <c r="T40" i="16"/>
  <c r="R40" i="16"/>
  <c r="Q40" i="16"/>
  <c r="P40" i="16"/>
  <c r="O40" i="16"/>
  <c r="N40" i="16"/>
  <c r="M40" i="16"/>
  <c r="K40" i="16"/>
  <c r="J40" i="16"/>
  <c r="I40" i="16"/>
  <c r="H40" i="16"/>
  <c r="G40" i="16"/>
  <c r="F40" i="16"/>
  <c r="AT39" i="16"/>
  <c r="AS39" i="16"/>
  <c r="AR39" i="16"/>
  <c r="AQ39" i="16"/>
  <c r="AP39" i="16"/>
  <c r="AO39" i="16"/>
  <c r="AM39" i="16"/>
  <c r="AL39" i="16"/>
  <c r="AK39" i="16"/>
  <c r="AJ39" i="16"/>
  <c r="AI39" i="16"/>
  <c r="AH39" i="16"/>
  <c r="AF39" i="16"/>
  <c r="AE39" i="16"/>
  <c r="AD39" i="16"/>
  <c r="AC39" i="16"/>
  <c r="AB39" i="16"/>
  <c r="AA39" i="16"/>
  <c r="Y39" i="16"/>
  <c r="X39" i="16"/>
  <c r="W39" i="16"/>
  <c r="V39" i="16"/>
  <c r="U39" i="16"/>
  <c r="T39" i="16"/>
  <c r="R39" i="16"/>
  <c r="Q39" i="16"/>
  <c r="P39" i="16"/>
  <c r="O39" i="16"/>
  <c r="N39" i="16"/>
  <c r="M39" i="16"/>
  <c r="K39" i="16"/>
  <c r="J39" i="16"/>
  <c r="I39" i="16"/>
  <c r="H39" i="16"/>
  <c r="G39" i="16"/>
  <c r="F39" i="16"/>
  <c r="AT38" i="16"/>
  <c r="AS38" i="16"/>
  <c r="AR38" i="16"/>
  <c r="AQ38" i="16"/>
  <c r="AP38" i="16"/>
  <c r="AO38" i="16"/>
  <c r="AM38" i="16"/>
  <c r="AL38" i="16"/>
  <c r="AK38" i="16"/>
  <c r="AJ38" i="16"/>
  <c r="AI38" i="16"/>
  <c r="AH38" i="16"/>
  <c r="AF38" i="16"/>
  <c r="AE38" i="16"/>
  <c r="AD38" i="16"/>
  <c r="AC38" i="16"/>
  <c r="AB38" i="16"/>
  <c r="AA38" i="16"/>
  <c r="Y38" i="16"/>
  <c r="X38" i="16"/>
  <c r="W38" i="16"/>
  <c r="V38" i="16"/>
  <c r="U38" i="16"/>
  <c r="T38" i="16"/>
  <c r="R38" i="16"/>
  <c r="Q38" i="16"/>
  <c r="P38" i="16"/>
  <c r="O38" i="16"/>
  <c r="N38" i="16"/>
  <c r="M38" i="16"/>
  <c r="K38" i="16"/>
  <c r="J38" i="16"/>
  <c r="I38" i="16"/>
  <c r="H38" i="16"/>
  <c r="G38" i="16"/>
  <c r="F38" i="16"/>
  <c r="AT37" i="16"/>
  <c r="AS37" i="16"/>
  <c r="AR37" i="16"/>
  <c r="AQ37" i="16"/>
  <c r="AP37" i="16"/>
  <c r="AO37" i="16"/>
  <c r="AM37" i="16"/>
  <c r="AL37" i="16"/>
  <c r="AK37" i="16"/>
  <c r="AJ37" i="16"/>
  <c r="AI37" i="16"/>
  <c r="AH37" i="16"/>
  <c r="AF37" i="16"/>
  <c r="AE37" i="16"/>
  <c r="AD37" i="16"/>
  <c r="AC37" i="16"/>
  <c r="AB37" i="16"/>
  <c r="AA37" i="16"/>
  <c r="Y37" i="16"/>
  <c r="X37" i="16"/>
  <c r="W37" i="16"/>
  <c r="V37" i="16"/>
  <c r="U37" i="16"/>
  <c r="T37" i="16"/>
  <c r="R37" i="16"/>
  <c r="Q37" i="16"/>
  <c r="P37" i="16"/>
  <c r="O37" i="16"/>
  <c r="N37" i="16"/>
  <c r="M37" i="16"/>
  <c r="K37" i="16"/>
  <c r="J37" i="16"/>
  <c r="I37" i="16"/>
  <c r="H37" i="16"/>
  <c r="G37" i="16"/>
  <c r="F37" i="16"/>
  <c r="AT36" i="16"/>
  <c r="AS36" i="16"/>
  <c r="AR36" i="16"/>
  <c r="AQ36" i="16"/>
  <c r="AP36" i="16"/>
  <c r="AO36" i="16"/>
  <c r="AM36" i="16"/>
  <c r="AL36" i="16"/>
  <c r="AK36" i="16"/>
  <c r="AJ36" i="16"/>
  <c r="AI36" i="16"/>
  <c r="AH36" i="16"/>
  <c r="AF36" i="16"/>
  <c r="AE36" i="16"/>
  <c r="AD36" i="16"/>
  <c r="AC36" i="16"/>
  <c r="AB36" i="16"/>
  <c r="AA36" i="16"/>
  <c r="Y36" i="16"/>
  <c r="X36" i="16"/>
  <c r="W36" i="16"/>
  <c r="V36" i="16"/>
  <c r="U36" i="16"/>
  <c r="T36" i="16"/>
  <c r="R36" i="16"/>
  <c r="Q36" i="16"/>
  <c r="P36" i="16"/>
  <c r="O36" i="16"/>
  <c r="N36" i="16"/>
  <c r="M36" i="16"/>
  <c r="K36" i="16"/>
  <c r="J36" i="16"/>
  <c r="I36" i="16"/>
  <c r="H36" i="16"/>
  <c r="G36" i="16"/>
  <c r="F36" i="16"/>
  <c r="AT35" i="16"/>
  <c r="AS35" i="16"/>
  <c r="AR35" i="16"/>
  <c r="AQ35" i="16"/>
  <c r="AP35" i="16"/>
  <c r="AO35" i="16"/>
  <c r="AM35" i="16"/>
  <c r="AL35" i="16"/>
  <c r="AK35" i="16"/>
  <c r="AJ35" i="16"/>
  <c r="AI35" i="16"/>
  <c r="AH35" i="16"/>
  <c r="AF35" i="16"/>
  <c r="AE35" i="16"/>
  <c r="AD35" i="16"/>
  <c r="AC35" i="16"/>
  <c r="AB35" i="16"/>
  <c r="AA35" i="16"/>
  <c r="Y35" i="16"/>
  <c r="X35" i="16"/>
  <c r="W35" i="16"/>
  <c r="V35" i="16"/>
  <c r="U35" i="16"/>
  <c r="T35" i="16"/>
  <c r="R35" i="16"/>
  <c r="Q35" i="16"/>
  <c r="P35" i="16"/>
  <c r="O35" i="16"/>
  <c r="N35" i="16"/>
  <c r="M35" i="16"/>
  <c r="K35" i="16"/>
  <c r="J35" i="16"/>
  <c r="I35" i="16"/>
  <c r="H35" i="16"/>
  <c r="G35" i="16"/>
  <c r="F35" i="16"/>
  <c r="AT34" i="16"/>
  <c r="AS34" i="16"/>
  <c r="AR34" i="16"/>
  <c r="AQ34" i="16"/>
  <c r="AP34" i="16"/>
  <c r="AO34" i="16"/>
  <c r="AM34" i="16"/>
  <c r="AL34" i="16"/>
  <c r="AK34" i="16"/>
  <c r="AJ34" i="16"/>
  <c r="AI34" i="16"/>
  <c r="AH34" i="16"/>
  <c r="AF34" i="16"/>
  <c r="AE34" i="16"/>
  <c r="AD34" i="16"/>
  <c r="AC34" i="16"/>
  <c r="AB34" i="16"/>
  <c r="AA34" i="16"/>
  <c r="Y34" i="16"/>
  <c r="X34" i="16"/>
  <c r="W34" i="16"/>
  <c r="V34" i="16"/>
  <c r="U34" i="16"/>
  <c r="T34" i="16"/>
  <c r="R34" i="16"/>
  <c r="Q34" i="16"/>
  <c r="P34" i="16"/>
  <c r="O34" i="16"/>
  <c r="N34" i="16"/>
  <c r="M34" i="16"/>
  <c r="K34" i="16"/>
  <c r="J34" i="16"/>
  <c r="I34" i="16"/>
  <c r="H34" i="16"/>
  <c r="G34" i="16"/>
  <c r="F34" i="16"/>
  <c r="AT33" i="16"/>
  <c r="AS33" i="16"/>
  <c r="AR33" i="16"/>
  <c r="AQ33" i="16"/>
  <c r="AP33" i="16"/>
  <c r="AO33" i="16"/>
  <c r="AM33" i="16"/>
  <c r="AL33" i="16"/>
  <c r="AK33" i="16"/>
  <c r="AJ33" i="16"/>
  <c r="AI33" i="16"/>
  <c r="AH33" i="16"/>
  <c r="AF33" i="16"/>
  <c r="AE33" i="16"/>
  <c r="AD33" i="16"/>
  <c r="AC33" i="16"/>
  <c r="AB33" i="16"/>
  <c r="AA33" i="16"/>
  <c r="Y33" i="16"/>
  <c r="X33" i="16"/>
  <c r="W33" i="16"/>
  <c r="V33" i="16"/>
  <c r="U33" i="16"/>
  <c r="T33" i="16"/>
  <c r="R33" i="16"/>
  <c r="Q33" i="16"/>
  <c r="P33" i="16"/>
  <c r="O33" i="16"/>
  <c r="N33" i="16"/>
  <c r="M33" i="16"/>
  <c r="K33" i="16"/>
  <c r="J33" i="16"/>
  <c r="I33" i="16"/>
  <c r="H33" i="16"/>
  <c r="G33" i="16"/>
  <c r="F33" i="16"/>
  <c r="AT32" i="16"/>
  <c r="AS32" i="16"/>
  <c r="AR32" i="16"/>
  <c r="AQ32" i="16"/>
  <c r="AP32" i="16"/>
  <c r="AO32" i="16"/>
  <c r="AM32" i="16"/>
  <c r="AL32" i="16"/>
  <c r="AK32" i="16"/>
  <c r="AJ32" i="16"/>
  <c r="AI32" i="16"/>
  <c r="AH32" i="16"/>
  <c r="AF32" i="16"/>
  <c r="AE32" i="16"/>
  <c r="AD32" i="16"/>
  <c r="AC32" i="16"/>
  <c r="AB32" i="16"/>
  <c r="AA32" i="16"/>
  <c r="Y32" i="16"/>
  <c r="X32" i="16"/>
  <c r="W32" i="16"/>
  <c r="V32" i="16"/>
  <c r="U32" i="16"/>
  <c r="T32" i="16"/>
  <c r="R32" i="16"/>
  <c r="Q32" i="16"/>
  <c r="P32" i="16"/>
  <c r="O32" i="16"/>
  <c r="N32" i="16"/>
  <c r="M32" i="16"/>
  <c r="K32" i="16"/>
  <c r="J32" i="16"/>
  <c r="I32" i="16"/>
  <c r="H32" i="16"/>
  <c r="G32" i="16"/>
  <c r="F32" i="16"/>
  <c r="AT31" i="16"/>
  <c r="AS31" i="16"/>
  <c r="AR31" i="16"/>
  <c r="AQ31" i="16"/>
  <c r="AP31" i="16"/>
  <c r="AO31" i="16"/>
  <c r="AM31" i="16"/>
  <c r="AL31" i="16"/>
  <c r="AK31" i="16"/>
  <c r="AJ31" i="16"/>
  <c r="AI31" i="16"/>
  <c r="AH31" i="16"/>
  <c r="AF31" i="16"/>
  <c r="AE31" i="16"/>
  <c r="AD31" i="16"/>
  <c r="AC31" i="16"/>
  <c r="AB31" i="16"/>
  <c r="AA31" i="16"/>
  <c r="Y31" i="16"/>
  <c r="X31" i="16"/>
  <c r="W31" i="16"/>
  <c r="V31" i="16"/>
  <c r="U31" i="16"/>
  <c r="T31" i="16"/>
  <c r="R31" i="16"/>
  <c r="Q31" i="16"/>
  <c r="P31" i="16"/>
  <c r="O31" i="16"/>
  <c r="N31" i="16"/>
  <c r="M31" i="16"/>
  <c r="K31" i="16"/>
  <c r="J31" i="16"/>
  <c r="I31" i="16"/>
  <c r="H31" i="16"/>
  <c r="G31" i="16"/>
  <c r="F31" i="16"/>
  <c r="AT30" i="16"/>
  <c r="AS30" i="16"/>
  <c r="AR30" i="16"/>
  <c r="AQ30" i="16"/>
  <c r="AP30" i="16"/>
  <c r="AO30" i="16"/>
  <c r="AM30" i="16"/>
  <c r="AL30" i="16"/>
  <c r="AK30" i="16"/>
  <c r="AJ30" i="16"/>
  <c r="AI30" i="16"/>
  <c r="AH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R30" i="16"/>
  <c r="Q30" i="16"/>
  <c r="P30" i="16"/>
  <c r="O30" i="16"/>
  <c r="N30" i="16"/>
  <c r="M30" i="16"/>
  <c r="K30" i="16"/>
  <c r="J30" i="16"/>
  <c r="I30" i="16"/>
  <c r="H30" i="16"/>
  <c r="G30" i="16"/>
  <c r="F30" i="16"/>
  <c r="AT29" i="16"/>
  <c r="AS29" i="16"/>
  <c r="AR29" i="16"/>
  <c r="AQ29" i="16"/>
  <c r="AP29" i="16"/>
  <c r="AO29" i="16"/>
  <c r="AM29" i="16"/>
  <c r="AL29" i="16"/>
  <c r="AK29" i="16"/>
  <c r="AJ29" i="16"/>
  <c r="AI29" i="16"/>
  <c r="AH29" i="16"/>
  <c r="AF29" i="16"/>
  <c r="AE29" i="16"/>
  <c r="AD29" i="16"/>
  <c r="AC29" i="16"/>
  <c r="AB29" i="16"/>
  <c r="AA29" i="16"/>
  <c r="Y29" i="16"/>
  <c r="X29" i="16"/>
  <c r="W29" i="16"/>
  <c r="V29" i="16"/>
  <c r="U29" i="16"/>
  <c r="T29" i="16"/>
  <c r="R29" i="16"/>
  <c r="Q29" i="16"/>
  <c r="P29" i="16"/>
  <c r="O29" i="16"/>
  <c r="N29" i="16"/>
  <c r="M29" i="16"/>
  <c r="K29" i="16"/>
  <c r="J29" i="16"/>
  <c r="I29" i="16"/>
  <c r="H29" i="16"/>
  <c r="G29" i="16"/>
  <c r="F29" i="16"/>
  <c r="AT28" i="16"/>
  <c r="AS28" i="16"/>
  <c r="AR28" i="16"/>
  <c r="AQ28" i="16"/>
  <c r="AP28" i="16"/>
  <c r="AO28" i="16"/>
  <c r="AM28" i="16"/>
  <c r="AL28" i="16"/>
  <c r="AK28" i="16"/>
  <c r="AJ28" i="16"/>
  <c r="AI28" i="16"/>
  <c r="AH28" i="16"/>
  <c r="AF28" i="16"/>
  <c r="AE28" i="16"/>
  <c r="AD28" i="16"/>
  <c r="AC28" i="16"/>
  <c r="AB28" i="16"/>
  <c r="AA28" i="16"/>
  <c r="Y28" i="16"/>
  <c r="X28" i="16"/>
  <c r="W28" i="16"/>
  <c r="V28" i="16"/>
  <c r="U28" i="16"/>
  <c r="T28" i="16"/>
  <c r="R28" i="16"/>
  <c r="Q28" i="16"/>
  <c r="P28" i="16"/>
  <c r="O28" i="16"/>
  <c r="N28" i="16"/>
  <c r="M28" i="16"/>
  <c r="K28" i="16"/>
  <c r="J28" i="16"/>
  <c r="I28" i="16"/>
  <c r="H28" i="16"/>
  <c r="G28" i="16"/>
  <c r="F28" i="16"/>
  <c r="AT27" i="16"/>
  <c r="AS27" i="16"/>
  <c r="AR27" i="16"/>
  <c r="AQ27" i="16"/>
  <c r="AP27" i="16"/>
  <c r="AO27" i="16"/>
  <c r="AM27" i="16"/>
  <c r="AL27" i="16"/>
  <c r="AK27" i="16"/>
  <c r="AJ27" i="16"/>
  <c r="AI27" i="16"/>
  <c r="AH27" i="16"/>
  <c r="AF27" i="16"/>
  <c r="AE27" i="16"/>
  <c r="AD27" i="16"/>
  <c r="AC27" i="16"/>
  <c r="AB27" i="16"/>
  <c r="AA27" i="16"/>
  <c r="Y27" i="16"/>
  <c r="X27" i="16"/>
  <c r="W27" i="16"/>
  <c r="V27" i="16"/>
  <c r="U27" i="16"/>
  <c r="T27" i="16"/>
  <c r="R27" i="16"/>
  <c r="Q27" i="16"/>
  <c r="P27" i="16"/>
  <c r="O27" i="16"/>
  <c r="N27" i="16"/>
  <c r="M27" i="16"/>
  <c r="K27" i="16"/>
  <c r="J27" i="16"/>
  <c r="I27" i="16"/>
  <c r="H27" i="16"/>
  <c r="G27" i="16"/>
  <c r="F27" i="16"/>
  <c r="AT26" i="16"/>
  <c r="AS26" i="16"/>
  <c r="AR26" i="16"/>
  <c r="AQ26" i="16"/>
  <c r="AP26" i="16"/>
  <c r="AO26" i="16"/>
  <c r="AM26" i="16"/>
  <c r="AL26" i="16"/>
  <c r="AK26" i="16"/>
  <c r="AJ26" i="16"/>
  <c r="AI26" i="16"/>
  <c r="AH26" i="16"/>
  <c r="AF26" i="16"/>
  <c r="AE26" i="16"/>
  <c r="AD26" i="16"/>
  <c r="AC26" i="16"/>
  <c r="AB26" i="16"/>
  <c r="AA26" i="16"/>
  <c r="Y26" i="16"/>
  <c r="X26" i="16"/>
  <c r="W26" i="16"/>
  <c r="V26" i="16"/>
  <c r="U26" i="16"/>
  <c r="T26" i="16"/>
  <c r="R26" i="16"/>
  <c r="Q26" i="16"/>
  <c r="P26" i="16"/>
  <c r="O26" i="16"/>
  <c r="N26" i="16"/>
  <c r="M26" i="16"/>
  <c r="K26" i="16"/>
  <c r="J26" i="16"/>
  <c r="I26" i="16"/>
  <c r="H26" i="16"/>
  <c r="G26" i="16"/>
  <c r="F26" i="16"/>
  <c r="AT25" i="16"/>
  <c r="AS25" i="16"/>
  <c r="AR25" i="16"/>
  <c r="AQ25" i="16"/>
  <c r="AP25" i="16"/>
  <c r="AO25" i="16"/>
  <c r="AM25" i="16"/>
  <c r="AL25" i="16"/>
  <c r="AK25" i="16"/>
  <c r="AJ25" i="16"/>
  <c r="AI25" i="16"/>
  <c r="AH25" i="16"/>
  <c r="AF25" i="16"/>
  <c r="AE25" i="16"/>
  <c r="AD25" i="16"/>
  <c r="AC25" i="16"/>
  <c r="AB25" i="16"/>
  <c r="AA25" i="16"/>
  <c r="Y25" i="16"/>
  <c r="X25" i="16"/>
  <c r="W25" i="16"/>
  <c r="V25" i="16"/>
  <c r="U25" i="16"/>
  <c r="T25" i="16"/>
  <c r="R25" i="16"/>
  <c r="Q25" i="16"/>
  <c r="P25" i="16"/>
  <c r="O25" i="16"/>
  <c r="N25" i="16"/>
  <c r="M25" i="16"/>
  <c r="K25" i="16"/>
  <c r="J25" i="16"/>
  <c r="I25" i="16"/>
  <c r="H25" i="16"/>
  <c r="G25" i="16"/>
  <c r="F25" i="16"/>
  <c r="AT24" i="16"/>
  <c r="AS24" i="16"/>
  <c r="AR24" i="16"/>
  <c r="AQ24" i="16"/>
  <c r="AP24" i="16"/>
  <c r="AO24" i="16"/>
  <c r="AM24" i="16"/>
  <c r="AL24" i="16"/>
  <c r="AK24" i="16"/>
  <c r="AJ24" i="16"/>
  <c r="AI24" i="16"/>
  <c r="AH24" i="16"/>
  <c r="AF24" i="16"/>
  <c r="AE24" i="16"/>
  <c r="AD24" i="16"/>
  <c r="AC24" i="16"/>
  <c r="AB24" i="16"/>
  <c r="AA24" i="16"/>
  <c r="Y24" i="16"/>
  <c r="X24" i="16"/>
  <c r="W24" i="16"/>
  <c r="V24" i="16"/>
  <c r="U24" i="16"/>
  <c r="T24" i="16"/>
  <c r="R24" i="16"/>
  <c r="Q24" i="16"/>
  <c r="P24" i="16"/>
  <c r="O24" i="16"/>
  <c r="N24" i="16"/>
  <c r="M24" i="16"/>
  <c r="K24" i="16"/>
  <c r="J24" i="16"/>
  <c r="I24" i="16"/>
  <c r="H24" i="16"/>
  <c r="G24" i="16"/>
  <c r="F24" i="16"/>
  <c r="AT23" i="16"/>
  <c r="AS23" i="16"/>
  <c r="AR23" i="16"/>
  <c r="AQ23" i="16"/>
  <c r="AP23" i="16"/>
  <c r="AO23" i="16"/>
  <c r="AM23" i="16"/>
  <c r="AL23" i="16"/>
  <c r="AK23" i="16"/>
  <c r="AJ23" i="16"/>
  <c r="AI23" i="16"/>
  <c r="AH23" i="16"/>
  <c r="AF23" i="16"/>
  <c r="AE23" i="16"/>
  <c r="AD23" i="16"/>
  <c r="AC23" i="16"/>
  <c r="AB23" i="16"/>
  <c r="AA23" i="16"/>
  <c r="Y23" i="16"/>
  <c r="X23" i="16"/>
  <c r="W23" i="16"/>
  <c r="V23" i="16"/>
  <c r="U23" i="16"/>
  <c r="T23" i="16"/>
  <c r="R23" i="16"/>
  <c r="Q23" i="16"/>
  <c r="P23" i="16"/>
  <c r="O23" i="16"/>
  <c r="N23" i="16"/>
  <c r="M23" i="16"/>
  <c r="K23" i="16"/>
  <c r="J23" i="16"/>
  <c r="I23" i="16"/>
  <c r="H23" i="16"/>
  <c r="G23" i="16"/>
  <c r="F23" i="16"/>
  <c r="AT22" i="16"/>
  <c r="AS22" i="16"/>
  <c r="AR22" i="16"/>
  <c r="AQ22" i="16"/>
  <c r="AP22" i="16"/>
  <c r="AO22" i="16"/>
  <c r="AM22" i="16"/>
  <c r="AL22" i="16"/>
  <c r="AK22" i="16"/>
  <c r="AJ22" i="16"/>
  <c r="AI22" i="16"/>
  <c r="AH22" i="16"/>
  <c r="AF22" i="16"/>
  <c r="AE22" i="16"/>
  <c r="AD22" i="16"/>
  <c r="AC22" i="16"/>
  <c r="AB22" i="16"/>
  <c r="AA22" i="16"/>
  <c r="Y22" i="16"/>
  <c r="X22" i="16"/>
  <c r="W22" i="16"/>
  <c r="V22" i="16"/>
  <c r="U22" i="16"/>
  <c r="T22" i="16"/>
  <c r="R22" i="16"/>
  <c r="Q22" i="16"/>
  <c r="P22" i="16"/>
  <c r="O22" i="16"/>
  <c r="N22" i="16"/>
  <c r="M22" i="16"/>
  <c r="K22" i="16"/>
  <c r="J22" i="16"/>
  <c r="I22" i="16"/>
  <c r="H22" i="16"/>
  <c r="G22" i="16"/>
  <c r="F22" i="16"/>
  <c r="AT21" i="16"/>
  <c r="AS21" i="16"/>
  <c r="AR21" i="16"/>
  <c r="AQ21" i="16"/>
  <c r="AP21" i="16"/>
  <c r="AO21" i="16"/>
  <c r="AM21" i="16"/>
  <c r="AL21" i="16"/>
  <c r="AK21" i="16"/>
  <c r="AJ21" i="16"/>
  <c r="AI21" i="16"/>
  <c r="AH21" i="16"/>
  <c r="AF21" i="16"/>
  <c r="AE21" i="16"/>
  <c r="AD21" i="16"/>
  <c r="AC21" i="16"/>
  <c r="AB21" i="16"/>
  <c r="AA21" i="16"/>
  <c r="Y21" i="16"/>
  <c r="X21" i="16"/>
  <c r="W21" i="16"/>
  <c r="V21" i="16"/>
  <c r="U21" i="16"/>
  <c r="T21" i="16"/>
  <c r="R21" i="16"/>
  <c r="Q21" i="16"/>
  <c r="P21" i="16"/>
  <c r="O21" i="16"/>
  <c r="N21" i="16"/>
  <c r="M21" i="16"/>
  <c r="K21" i="16"/>
  <c r="J21" i="16"/>
  <c r="I21" i="16"/>
  <c r="H21" i="16"/>
  <c r="G21" i="16"/>
  <c r="F21" i="16"/>
  <c r="AT20" i="16"/>
  <c r="AS20" i="16"/>
  <c r="AR20" i="16"/>
  <c r="AQ20" i="16"/>
  <c r="AP20" i="16"/>
  <c r="AO20" i="16"/>
  <c r="AM20" i="16"/>
  <c r="AL20" i="16"/>
  <c r="AK20" i="16"/>
  <c r="AJ20" i="16"/>
  <c r="AI20" i="16"/>
  <c r="AH20" i="16"/>
  <c r="AF20" i="16"/>
  <c r="AE20" i="16"/>
  <c r="AD20" i="16"/>
  <c r="AC20" i="16"/>
  <c r="AB20" i="16"/>
  <c r="AA20" i="16"/>
  <c r="Y20" i="16"/>
  <c r="X20" i="16"/>
  <c r="W20" i="16"/>
  <c r="V20" i="16"/>
  <c r="U20" i="16"/>
  <c r="T20" i="16"/>
  <c r="R20" i="16"/>
  <c r="Q20" i="16"/>
  <c r="P20" i="16"/>
  <c r="O20" i="16"/>
  <c r="N20" i="16"/>
  <c r="M20" i="16"/>
  <c r="K20" i="16"/>
  <c r="J20" i="16"/>
  <c r="I20" i="16"/>
  <c r="H20" i="16"/>
  <c r="G20" i="16"/>
  <c r="F20" i="16"/>
  <c r="AT19" i="16"/>
  <c r="AS19" i="16"/>
  <c r="AR19" i="16"/>
  <c r="AQ19" i="16"/>
  <c r="AP19" i="16"/>
  <c r="AO19" i="16"/>
  <c r="AM19" i="16"/>
  <c r="AL19" i="16"/>
  <c r="AK19" i="16"/>
  <c r="AJ19" i="16"/>
  <c r="AI19" i="16"/>
  <c r="AH19" i="16"/>
  <c r="AF19" i="16"/>
  <c r="AE19" i="16"/>
  <c r="AD19" i="16"/>
  <c r="AC19" i="16"/>
  <c r="AB19" i="16"/>
  <c r="AA19" i="16"/>
  <c r="Y19" i="16"/>
  <c r="X19" i="16"/>
  <c r="W19" i="16"/>
  <c r="V19" i="16"/>
  <c r="U19" i="16"/>
  <c r="T19" i="16"/>
  <c r="R19" i="16"/>
  <c r="Q19" i="16"/>
  <c r="P19" i="16"/>
  <c r="O19" i="16"/>
  <c r="N19" i="16"/>
  <c r="M19" i="16"/>
  <c r="K19" i="16"/>
  <c r="J19" i="16"/>
  <c r="I19" i="16"/>
  <c r="H19" i="16"/>
  <c r="G19" i="16"/>
  <c r="F19" i="16"/>
  <c r="AT18" i="16"/>
  <c r="AS18" i="16"/>
  <c r="AR18" i="16"/>
  <c r="AQ18" i="16"/>
  <c r="AP18" i="16"/>
  <c r="AO18" i="16"/>
  <c r="AM18" i="16"/>
  <c r="AL18" i="16"/>
  <c r="AK18" i="16"/>
  <c r="AJ18" i="16"/>
  <c r="AI18" i="16"/>
  <c r="AH18" i="16"/>
  <c r="AF18" i="16"/>
  <c r="AE18" i="16"/>
  <c r="AD18" i="16"/>
  <c r="AC18" i="16"/>
  <c r="AB18" i="16"/>
  <c r="AA18" i="16"/>
  <c r="Y18" i="16"/>
  <c r="X18" i="16"/>
  <c r="W18" i="16"/>
  <c r="V18" i="16"/>
  <c r="U18" i="16"/>
  <c r="T18" i="16"/>
  <c r="R18" i="16"/>
  <c r="Q18" i="16"/>
  <c r="P18" i="16"/>
  <c r="O18" i="16"/>
  <c r="N18" i="16"/>
  <c r="M18" i="16"/>
  <c r="K18" i="16"/>
  <c r="J18" i="16"/>
  <c r="I18" i="16"/>
  <c r="H18" i="16"/>
  <c r="G18" i="16"/>
  <c r="F18" i="16"/>
  <c r="AT17" i="16"/>
  <c r="AS17" i="16"/>
  <c r="AR17" i="16"/>
  <c r="AQ17" i="16"/>
  <c r="AP17" i="16"/>
  <c r="AO17" i="16"/>
  <c r="AM17" i="16"/>
  <c r="AL17" i="16"/>
  <c r="AK17" i="16"/>
  <c r="AJ17" i="16"/>
  <c r="AI17" i="16"/>
  <c r="AH17" i="16"/>
  <c r="AF17" i="16"/>
  <c r="AE17" i="16"/>
  <c r="AD17" i="16"/>
  <c r="AC17" i="16"/>
  <c r="AB17" i="16"/>
  <c r="AA17" i="16"/>
  <c r="Y17" i="16"/>
  <c r="X17" i="16"/>
  <c r="W17" i="16"/>
  <c r="V17" i="16"/>
  <c r="U17" i="16"/>
  <c r="T17" i="16"/>
  <c r="R17" i="16"/>
  <c r="Q17" i="16"/>
  <c r="P17" i="16"/>
  <c r="O17" i="16"/>
  <c r="N17" i="16"/>
  <c r="M17" i="16"/>
  <c r="K17" i="16"/>
  <c r="J17" i="16"/>
  <c r="I17" i="16"/>
  <c r="H17" i="16"/>
  <c r="G17" i="16"/>
  <c r="F17" i="16"/>
  <c r="AT16" i="16"/>
  <c r="AS16" i="16"/>
  <c r="AR16" i="16"/>
  <c r="AQ16" i="16"/>
  <c r="AP16" i="16"/>
  <c r="AO16" i="16"/>
  <c r="AM16" i="16"/>
  <c r="AL16" i="16"/>
  <c r="AK16" i="16"/>
  <c r="AJ16" i="16"/>
  <c r="AI16" i="16"/>
  <c r="AH16" i="16"/>
  <c r="AF16" i="16"/>
  <c r="AE16" i="16"/>
  <c r="AD16" i="16"/>
  <c r="AC16" i="16"/>
  <c r="AB16" i="16"/>
  <c r="AA16" i="16"/>
  <c r="Y16" i="16"/>
  <c r="X16" i="16"/>
  <c r="W16" i="16"/>
  <c r="V16" i="16"/>
  <c r="U16" i="16"/>
  <c r="T16" i="16"/>
  <c r="R16" i="16"/>
  <c r="Q16" i="16"/>
  <c r="P16" i="16"/>
  <c r="O16" i="16"/>
  <c r="N16" i="16"/>
  <c r="M16" i="16"/>
  <c r="K16" i="16"/>
  <c r="J16" i="16"/>
  <c r="I16" i="16"/>
  <c r="H16" i="16"/>
  <c r="G16" i="16"/>
  <c r="F16" i="16"/>
  <c r="AT15" i="16"/>
  <c r="AS15" i="16"/>
  <c r="AR15" i="16"/>
  <c r="AQ15" i="16"/>
  <c r="AP15" i="16"/>
  <c r="AO15" i="16"/>
  <c r="AM15" i="16"/>
  <c r="AL15" i="16"/>
  <c r="AK15" i="16"/>
  <c r="AJ15" i="16"/>
  <c r="AI15" i="16"/>
  <c r="AH15" i="16"/>
  <c r="AF15" i="16"/>
  <c r="AE15" i="16"/>
  <c r="AD15" i="16"/>
  <c r="AC15" i="16"/>
  <c r="AB15" i="16"/>
  <c r="AA15" i="16"/>
  <c r="Y15" i="16"/>
  <c r="X15" i="16"/>
  <c r="W15" i="16"/>
  <c r="V15" i="16"/>
  <c r="U15" i="16"/>
  <c r="T15" i="16"/>
  <c r="R15" i="16"/>
  <c r="Q15" i="16"/>
  <c r="P15" i="16"/>
  <c r="O15" i="16"/>
  <c r="N15" i="16"/>
  <c r="M15" i="16"/>
  <c r="K15" i="16"/>
  <c r="J15" i="16"/>
  <c r="I15" i="16"/>
  <c r="H15" i="16"/>
  <c r="G15" i="16"/>
  <c r="F15" i="16"/>
  <c r="AT14" i="16"/>
  <c r="AS14" i="16"/>
  <c r="AR14" i="16"/>
  <c r="AQ14" i="16"/>
  <c r="AP14" i="16"/>
  <c r="AO14" i="16"/>
  <c r="AM14" i="16"/>
  <c r="AL14" i="16"/>
  <c r="AK14" i="16"/>
  <c r="AJ14" i="16"/>
  <c r="AI14" i="16"/>
  <c r="AH14" i="16"/>
  <c r="AF14" i="16"/>
  <c r="AE14" i="16"/>
  <c r="AD14" i="16"/>
  <c r="AC14" i="16"/>
  <c r="AB14" i="16"/>
  <c r="AA14" i="16"/>
  <c r="Y14" i="16"/>
  <c r="X14" i="16"/>
  <c r="W14" i="16"/>
  <c r="V14" i="16"/>
  <c r="U14" i="16"/>
  <c r="T14" i="16"/>
  <c r="R14" i="16"/>
  <c r="Q14" i="16"/>
  <c r="P14" i="16"/>
  <c r="O14" i="16"/>
  <c r="N14" i="16"/>
  <c r="M14" i="16"/>
  <c r="K14" i="16"/>
  <c r="J14" i="16"/>
  <c r="I14" i="16"/>
  <c r="H14" i="16"/>
  <c r="G14" i="16"/>
  <c r="F14" i="16"/>
  <c r="AT13" i="16"/>
  <c r="AS13" i="16"/>
  <c r="AR13" i="16"/>
  <c r="AQ13" i="16"/>
  <c r="AP13" i="16"/>
  <c r="AO13" i="16"/>
  <c r="AM13" i="16"/>
  <c r="AL13" i="16"/>
  <c r="AK13" i="16"/>
  <c r="AJ13" i="16"/>
  <c r="AI13" i="16"/>
  <c r="AH13" i="16"/>
  <c r="AF13" i="16"/>
  <c r="AE13" i="16"/>
  <c r="AD13" i="16"/>
  <c r="AC13" i="16"/>
  <c r="AB13" i="16"/>
  <c r="AA13" i="16"/>
  <c r="Y13" i="16"/>
  <c r="X13" i="16"/>
  <c r="W13" i="16"/>
  <c r="V13" i="16"/>
  <c r="U13" i="16"/>
  <c r="T13" i="16"/>
  <c r="R13" i="16"/>
  <c r="Q13" i="16"/>
  <c r="P13" i="16"/>
  <c r="O13" i="16"/>
  <c r="N13" i="16"/>
  <c r="M13" i="16"/>
  <c r="K13" i="16"/>
  <c r="J13" i="16"/>
  <c r="I13" i="16"/>
  <c r="H13" i="16"/>
  <c r="G13" i="16"/>
  <c r="F13" i="16"/>
  <c r="AT12" i="16"/>
  <c r="AS12" i="16"/>
  <c r="AR12" i="16"/>
  <c r="AQ12" i="16"/>
  <c r="AP12" i="16"/>
  <c r="AO12" i="16"/>
  <c r="AM12" i="16"/>
  <c r="AL12" i="16"/>
  <c r="AK12" i="16"/>
  <c r="AJ12" i="16"/>
  <c r="AI12" i="16"/>
  <c r="AH12" i="16"/>
  <c r="AF12" i="16"/>
  <c r="AE12" i="16"/>
  <c r="AD12" i="16"/>
  <c r="AC12" i="16"/>
  <c r="AB12" i="16"/>
  <c r="AA12" i="16"/>
  <c r="Y12" i="16"/>
  <c r="X12" i="16"/>
  <c r="W12" i="16"/>
  <c r="V12" i="16"/>
  <c r="U12" i="16"/>
  <c r="T12" i="16"/>
  <c r="R12" i="16"/>
  <c r="Q12" i="16"/>
  <c r="P12" i="16"/>
  <c r="O12" i="16"/>
  <c r="N12" i="16"/>
  <c r="M12" i="16"/>
  <c r="K12" i="16"/>
  <c r="J12" i="16"/>
  <c r="I12" i="16"/>
  <c r="H12" i="16"/>
  <c r="G12" i="16"/>
  <c r="F12" i="16"/>
  <c r="AT11" i="16"/>
  <c r="AS11" i="16"/>
  <c r="AR11" i="16"/>
  <c r="AQ11" i="16"/>
  <c r="AP11" i="16"/>
  <c r="AO11" i="16"/>
  <c r="AM11" i="16"/>
  <c r="AL11" i="16"/>
  <c r="AK11" i="16"/>
  <c r="AJ11" i="16"/>
  <c r="AI11" i="16"/>
  <c r="AH11" i="16"/>
  <c r="AF11" i="16"/>
  <c r="AE11" i="16"/>
  <c r="AD11" i="16"/>
  <c r="AC11" i="16"/>
  <c r="AB11" i="16"/>
  <c r="AA11" i="16"/>
  <c r="Y11" i="16"/>
  <c r="X11" i="16"/>
  <c r="W11" i="16"/>
  <c r="V11" i="16"/>
  <c r="U11" i="16"/>
  <c r="T11" i="16"/>
  <c r="R11" i="16"/>
  <c r="Q11" i="16"/>
  <c r="P11" i="16"/>
  <c r="O11" i="16"/>
  <c r="N11" i="16"/>
  <c r="M11" i="16"/>
  <c r="K11" i="16"/>
  <c r="J11" i="16"/>
  <c r="I11" i="16"/>
  <c r="H11" i="16"/>
  <c r="G11" i="16"/>
  <c r="AT10" i="16"/>
  <c r="AS10" i="16"/>
  <c r="AR10" i="16"/>
  <c r="AQ10" i="16"/>
  <c r="AP10" i="16"/>
  <c r="AO10" i="16"/>
  <c r="AM10" i="16"/>
  <c r="AL10" i="16"/>
  <c r="AK10" i="16"/>
  <c r="AJ10" i="16"/>
  <c r="AI10" i="16"/>
  <c r="AH10" i="16"/>
  <c r="AF10" i="16"/>
  <c r="AE10" i="16"/>
  <c r="AD10" i="16"/>
  <c r="AC10" i="16"/>
  <c r="AB10" i="16"/>
  <c r="AA10" i="16"/>
  <c r="Y10" i="16"/>
  <c r="X10" i="16"/>
  <c r="W10" i="16"/>
  <c r="V10" i="16"/>
  <c r="U10" i="16"/>
  <c r="T10" i="16"/>
  <c r="R10" i="16"/>
  <c r="Q10" i="16"/>
  <c r="P10" i="16"/>
  <c r="O10" i="16"/>
  <c r="N10" i="16"/>
  <c r="M10" i="16"/>
  <c r="K10" i="16"/>
  <c r="J10" i="16"/>
  <c r="I10" i="16"/>
  <c r="H10" i="16"/>
  <c r="G10" i="16"/>
  <c r="F10" i="16"/>
  <c r="AT89" i="15"/>
  <c r="AS89" i="15"/>
  <c r="AR89" i="15"/>
  <c r="AQ89" i="15"/>
  <c r="AP89" i="15"/>
  <c r="AO89" i="15"/>
  <c r="AM89" i="15"/>
  <c r="AL89" i="15"/>
  <c r="AK89" i="15"/>
  <c r="AJ89" i="15"/>
  <c r="AI89" i="15"/>
  <c r="AH89" i="15"/>
  <c r="AF89" i="15"/>
  <c r="AE89" i="15"/>
  <c r="AD89" i="15"/>
  <c r="AC89" i="15"/>
  <c r="AB89" i="15"/>
  <c r="AA89" i="15"/>
  <c r="Y89" i="15"/>
  <c r="X89" i="15"/>
  <c r="W89" i="15"/>
  <c r="V89" i="15"/>
  <c r="U89" i="15"/>
  <c r="T89" i="15"/>
  <c r="R89" i="15"/>
  <c r="Q89" i="15"/>
  <c r="P89" i="15"/>
  <c r="O89" i="15"/>
  <c r="N89" i="15"/>
  <c r="M89" i="15"/>
  <c r="K89" i="15"/>
  <c r="J89" i="15"/>
  <c r="I89" i="15"/>
  <c r="H89" i="15"/>
  <c r="G89" i="15"/>
  <c r="F89" i="15"/>
  <c r="AT88" i="15"/>
  <c r="AS88" i="15"/>
  <c r="AR88" i="15"/>
  <c r="AQ88" i="15"/>
  <c r="AP88" i="15"/>
  <c r="AO88" i="15"/>
  <c r="AM88" i="15"/>
  <c r="AL88" i="15"/>
  <c r="AK88" i="15"/>
  <c r="AJ88" i="15"/>
  <c r="AI88" i="15"/>
  <c r="AH88" i="15"/>
  <c r="AF88" i="15"/>
  <c r="AE88" i="15"/>
  <c r="AD88" i="15"/>
  <c r="AC88" i="15"/>
  <c r="AB88" i="15"/>
  <c r="AA88" i="15"/>
  <c r="Y88" i="15"/>
  <c r="X88" i="15"/>
  <c r="W88" i="15"/>
  <c r="V88" i="15"/>
  <c r="U88" i="15"/>
  <c r="T88" i="15"/>
  <c r="R88" i="15"/>
  <c r="Q88" i="15"/>
  <c r="P88" i="15"/>
  <c r="O88" i="15"/>
  <c r="N88" i="15"/>
  <c r="M88" i="15"/>
  <c r="K88" i="15"/>
  <c r="J88" i="15"/>
  <c r="I88" i="15"/>
  <c r="H88" i="15"/>
  <c r="G88" i="15"/>
  <c r="F88" i="15"/>
  <c r="AT87" i="15"/>
  <c r="AS87" i="15"/>
  <c r="AR87" i="15"/>
  <c r="AQ87" i="15"/>
  <c r="AP87" i="15"/>
  <c r="AO87" i="15"/>
  <c r="AM87" i="15"/>
  <c r="AL87" i="15"/>
  <c r="AK87" i="15"/>
  <c r="AJ87" i="15"/>
  <c r="AI87" i="15"/>
  <c r="AH87" i="15"/>
  <c r="AF87" i="15"/>
  <c r="AE87" i="15"/>
  <c r="AD87" i="15"/>
  <c r="AC87" i="15"/>
  <c r="AB87" i="15"/>
  <c r="AA87" i="15"/>
  <c r="Y87" i="15"/>
  <c r="X87" i="15"/>
  <c r="W87" i="15"/>
  <c r="V87" i="15"/>
  <c r="U87" i="15"/>
  <c r="T87" i="15"/>
  <c r="R87" i="15"/>
  <c r="Q87" i="15"/>
  <c r="P87" i="15"/>
  <c r="O87" i="15"/>
  <c r="N87" i="15"/>
  <c r="M87" i="15"/>
  <c r="K87" i="15"/>
  <c r="J87" i="15"/>
  <c r="I87" i="15"/>
  <c r="H87" i="15"/>
  <c r="G87" i="15"/>
  <c r="F87" i="15"/>
  <c r="AT86" i="15"/>
  <c r="AS86" i="15"/>
  <c r="AR86" i="15"/>
  <c r="AQ86" i="15"/>
  <c r="AP86" i="15"/>
  <c r="AO86" i="15"/>
  <c r="AM86" i="15"/>
  <c r="AL86" i="15"/>
  <c r="AK86" i="15"/>
  <c r="AJ86" i="15"/>
  <c r="AI86" i="15"/>
  <c r="AH86" i="15"/>
  <c r="AF86" i="15"/>
  <c r="AE86" i="15"/>
  <c r="AD86" i="15"/>
  <c r="AC86" i="15"/>
  <c r="AB86" i="15"/>
  <c r="AA86" i="15"/>
  <c r="Y86" i="15"/>
  <c r="X86" i="15"/>
  <c r="W86" i="15"/>
  <c r="V86" i="15"/>
  <c r="U86" i="15"/>
  <c r="T86" i="15"/>
  <c r="R86" i="15"/>
  <c r="Q86" i="15"/>
  <c r="P86" i="15"/>
  <c r="O86" i="15"/>
  <c r="N86" i="15"/>
  <c r="M86" i="15"/>
  <c r="K86" i="15"/>
  <c r="J86" i="15"/>
  <c r="I86" i="15"/>
  <c r="H86" i="15"/>
  <c r="G86" i="15"/>
  <c r="F86" i="15"/>
  <c r="AT85" i="15"/>
  <c r="AS85" i="15"/>
  <c r="AR85" i="15"/>
  <c r="AQ85" i="15"/>
  <c r="AP85" i="15"/>
  <c r="AO85" i="15"/>
  <c r="AM85" i="15"/>
  <c r="AL85" i="15"/>
  <c r="AK85" i="15"/>
  <c r="AJ85" i="15"/>
  <c r="AI85" i="15"/>
  <c r="AH85" i="15"/>
  <c r="AF85" i="15"/>
  <c r="AE85" i="15"/>
  <c r="AD85" i="15"/>
  <c r="AC85" i="15"/>
  <c r="AB85" i="15"/>
  <c r="AA85" i="15"/>
  <c r="Y85" i="15"/>
  <c r="X85" i="15"/>
  <c r="W85" i="15"/>
  <c r="V85" i="15"/>
  <c r="U85" i="15"/>
  <c r="T85" i="15"/>
  <c r="R85" i="15"/>
  <c r="Q85" i="15"/>
  <c r="P85" i="15"/>
  <c r="O85" i="15"/>
  <c r="N85" i="15"/>
  <c r="M85" i="15"/>
  <c r="K85" i="15"/>
  <c r="J85" i="15"/>
  <c r="I85" i="15"/>
  <c r="H85" i="15"/>
  <c r="G85" i="15"/>
  <c r="F85" i="15"/>
  <c r="AT84" i="15"/>
  <c r="AS84" i="15"/>
  <c r="AR84" i="15"/>
  <c r="AQ84" i="15"/>
  <c r="AP84" i="15"/>
  <c r="AO84" i="15"/>
  <c r="AM84" i="15"/>
  <c r="AL84" i="15"/>
  <c r="AK84" i="15"/>
  <c r="AJ84" i="15"/>
  <c r="AI84" i="15"/>
  <c r="AH84" i="15"/>
  <c r="AF84" i="15"/>
  <c r="AE84" i="15"/>
  <c r="AD84" i="15"/>
  <c r="AC84" i="15"/>
  <c r="AB84" i="15"/>
  <c r="AA84" i="15"/>
  <c r="Y84" i="15"/>
  <c r="X84" i="15"/>
  <c r="W84" i="15"/>
  <c r="V84" i="15"/>
  <c r="U84" i="15"/>
  <c r="T84" i="15"/>
  <c r="R84" i="15"/>
  <c r="Q84" i="15"/>
  <c r="P84" i="15"/>
  <c r="O84" i="15"/>
  <c r="N84" i="15"/>
  <c r="M84" i="15"/>
  <c r="K84" i="15"/>
  <c r="J84" i="15"/>
  <c r="I84" i="15"/>
  <c r="H84" i="15"/>
  <c r="G84" i="15"/>
  <c r="F84" i="15"/>
  <c r="AT83" i="15"/>
  <c r="AS83" i="15"/>
  <c r="AR83" i="15"/>
  <c r="AQ83" i="15"/>
  <c r="AP83" i="15"/>
  <c r="AO83" i="15"/>
  <c r="AM83" i="15"/>
  <c r="AL83" i="15"/>
  <c r="AK83" i="15"/>
  <c r="AJ83" i="15"/>
  <c r="AI83" i="15"/>
  <c r="AH83" i="15"/>
  <c r="AF83" i="15"/>
  <c r="AE83" i="15"/>
  <c r="AD83" i="15"/>
  <c r="AC83" i="15"/>
  <c r="AB83" i="15"/>
  <c r="AA83" i="15"/>
  <c r="Y83" i="15"/>
  <c r="X83" i="15"/>
  <c r="W83" i="15"/>
  <c r="V83" i="15"/>
  <c r="U83" i="15"/>
  <c r="T83" i="15"/>
  <c r="R83" i="15"/>
  <c r="Q83" i="15"/>
  <c r="P83" i="15"/>
  <c r="O83" i="15"/>
  <c r="N83" i="15"/>
  <c r="M83" i="15"/>
  <c r="K83" i="15"/>
  <c r="J83" i="15"/>
  <c r="I83" i="15"/>
  <c r="H83" i="15"/>
  <c r="G83" i="15"/>
  <c r="F83" i="15"/>
  <c r="AT82" i="15"/>
  <c r="AS82" i="15"/>
  <c r="AR82" i="15"/>
  <c r="AQ82" i="15"/>
  <c r="AP82" i="15"/>
  <c r="AO82" i="15"/>
  <c r="AM82" i="15"/>
  <c r="AL82" i="15"/>
  <c r="AK82" i="15"/>
  <c r="AJ82" i="15"/>
  <c r="AI82" i="15"/>
  <c r="AH82" i="15"/>
  <c r="AF82" i="15"/>
  <c r="AE82" i="15"/>
  <c r="AD82" i="15"/>
  <c r="AC82" i="15"/>
  <c r="AB82" i="15"/>
  <c r="AA82" i="15"/>
  <c r="Y82" i="15"/>
  <c r="X82" i="15"/>
  <c r="W82" i="15"/>
  <c r="V82" i="15"/>
  <c r="U82" i="15"/>
  <c r="T82" i="15"/>
  <c r="R82" i="15"/>
  <c r="Q82" i="15"/>
  <c r="P82" i="15"/>
  <c r="O82" i="15"/>
  <c r="N82" i="15"/>
  <c r="M82" i="15"/>
  <c r="K82" i="15"/>
  <c r="J82" i="15"/>
  <c r="I82" i="15"/>
  <c r="H82" i="15"/>
  <c r="G82" i="15"/>
  <c r="F82" i="15"/>
  <c r="AT81" i="15"/>
  <c r="AS81" i="15"/>
  <c r="AR81" i="15"/>
  <c r="AQ81" i="15"/>
  <c r="AP81" i="15"/>
  <c r="AO81" i="15"/>
  <c r="AM81" i="15"/>
  <c r="AL81" i="15"/>
  <c r="AK81" i="15"/>
  <c r="AJ81" i="15"/>
  <c r="AI81" i="15"/>
  <c r="AH81" i="15"/>
  <c r="AF81" i="15"/>
  <c r="AE81" i="15"/>
  <c r="AD81" i="15"/>
  <c r="AC81" i="15"/>
  <c r="AB81" i="15"/>
  <c r="AA81" i="15"/>
  <c r="Y81" i="15"/>
  <c r="X81" i="15"/>
  <c r="W81" i="15"/>
  <c r="V81" i="15"/>
  <c r="U81" i="15"/>
  <c r="T81" i="15"/>
  <c r="R81" i="15"/>
  <c r="Q81" i="15"/>
  <c r="P81" i="15"/>
  <c r="O81" i="15"/>
  <c r="N81" i="15"/>
  <c r="M81" i="15"/>
  <c r="K81" i="15"/>
  <c r="J81" i="15"/>
  <c r="I81" i="15"/>
  <c r="H81" i="15"/>
  <c r="G81" i="15"/>
  <c r="F81" i="15"/>
  <c r="AT80" i="15"/>
  <c r="AS80" i="15"/>
  <c r="AR80" i="15"/>
  <c r="AQ80" i="15"/>
  <c r="AP80" i="15"/>
  <c r="AO80" i="15"/>
  <c r="AM80" i="15"/>
  <c r="AL80" i="15"/>
  <c r="AK80" i="15"/>
  <c r="AJ80" i="15"/>
  <c r="AI80" i="15"/>
  <c r="AH80" i="15"/>
  <c r="AF80" i="15"/>
  <c r="AE80" i="15"/>
  <c r="AD80" i="15"/>
  <c r="AC80" i="15"/>
  <c r="AB80" i="15"/>
  <c r="AA80" i="15"/>
  <c r="Y80" i="15"/>
  <c r="X80" i="15"/>
  <c r="W80" i="15"/>
  <c r="V80" i="15"/>
  <c r="U80" i="15"/>
  <c r="T80" i="15"/>
  <c r="R80" i="15"/>
  <c r="Q80" i="15"/>
  <c r="P80" i="15"/>
  <c r="O80" i="15"/>
  <c r="N80" i="15"/>
  <c r="M80" i="15"/>
  <c r="K80" i="15"/>
  <c r="J80" i="15"/>
  <c r="I80" i="15"/>
  <c r="H80" i="15"/>
  <c r="G80" i="15"/>
  <c r="F80" i="15"/>
  <c r="AT79" i="15"/>
  <c r="AS79" i="15"/>
  <c r="AR79" i="15"/>
  <c r="AQ79" i="15"/>
  <c r="AP79" i="15"/>
  <c r="AO79" i="15"/>
  <c r="AM79" i="15"/>
  <c r="AL79" i="15"/>
  <c r="AK79" i="15"/>
  <c r="AJ79" i="15"/>
  <c r="AI79" i="15"/>
  <c r="AH79" i="15"/>
  <c r="AF79" i="15"/>
  <c r="AE79" i="15"/>
  <c r="AD79" i="15"/>
  <c r="AC79" i="15"/>
  <c r="AB79" i="15"/>
  <c r="AA79" i="15"/>
  <c r="Y79" i="15"/>
  <c r="X79" i="15"/>
  <c r="W79" i="15"/>
  <c r="V79" i="15"/>
  <c r="U79" i="15"/>
  <c r="T79" i="15"/>
  <c r="R79" i="15"/>
  <c r="Q79" i="15"/>
  <c r="P79" i="15"/>
  <c r="O79" i="15"/>
  <c r="N79" i="15"/>
  <c r="M79" i="15"/>
  <c r="K79" i="15"/>
  <c r="J79" i="15"/>
  <c r="I79" i="15"/>
  <c r="H79" i="15"/>
  <c r="G79" i="15"/>
  <c r="F79" i="15"/>
  <c r="AT78" i="15"/>
  <c r="AS78" i="15"/>
  <c r="AR78" i="15"/>
  <c r="AQ78" i="15"/>
  <c r="AP78" i="15"/>
  <c r="AO78" i="15"/>
  <c r="AM78" i="15"/>
  <c r="AL78" i="15"/>
  <c r="AK78" i="15"/>
  <c r="AJ78" i="15"/>
  <c r="AI78" i="15"/>
  <c r="AH78" i="15"/>
  <c r="AF78" i="15"/>
  <c r="AE78" i="15"/>
  <c r="AD78" i="15"/>
  <c r="AC78" i="15"/>
  <c r="AB78" i="15"/>
  <c r="AA78" i="15"/>
  <c r="Y78" i="15"/>
  <c r="X78" i="15"/>
  <c r="W78" i="15"/>
  <c r="V78" i="15"/>
  <c r="U78" i="15"/>
  <c r="T78" i="15"/>
  <c r="R78" i="15"/>
  <c r="Q78" i="15"/>
  <c r="P78" i="15"/>
  <c r="O78" i="15"/>
  <c r="N78" i="15"/>
  <c r="M78" i="15"/>
  <c r="K78" i="15"/>
  <c r="J78" i="15"/>
  <c r="I78" i="15"/>
  <c r="H78" i="15"/>
  <c r="G78" i="15"/>
  <c r="F78" i="15"/>
  <c r="AT77" i="15"/>
  <c r="AS77" i="15"/>
  <c r="AR77" i="15"/>
  <c r="AQ77" i="15"/>
  <c r="AP77" i="15"/>
  <c r="AO77" i="15"/>
  <c r="AM77" i="15"/>
  <c r="AL77" i="15"/>
  <c r="AK77" i="15"/>
  <c r="AJ77" i="15"/>
  <c r="AI77" i="15"/>
  <c r="AH77" i="15"/>
  <c r="AF77" i="15"/>
  <c r="AE77" i="15"/>
  <c r="AD77" i="15"/>
  <c r="AC77" i="15"/>
  <c r="AB77" i="15"/>
  <c r="AA77" i="15"/>
  <c r="Y77" i="15"/>
  <c r="X77" i="15"/>
  <c r="W77" i="15"/>
  <c r="V77" i="15"/>
  <c r="U77" i="15"/>
  <c r="T77" i="15"/>
  <c r="R77" i="15"/>
  <c r="Q77" i="15"/>
  <c r="P77" i="15"/>
  <c r="O77" i="15"/>
  <c r="N77" i="15"/>
  <c r="M77" i="15"/>
  <c r="K77" i="15"/>
  <c r="J77" i="15"/>
  <c r="I77" i="15"/>
  <c r="H77" i="15"/>
  <c r="G77" i="15"/>
  <c r="F77" i="15"/>
  <c r="AT76" i="15"/>
  <c r="AS76" i="15"/>
  <c r="AR76" i="15"/>
  <c r="AQ76" i="15"/>
  <c r="AP76" i="15"/>
  <c r="AO76" i="15"/>
  <c r="AM76" i="15"/>
  <c r="AL76" i="15"/>
  <c r="AK76" i="15"/>
  <c r="AJ76" i="15"/>
  <c r="AI76" i="15"/>
  <c r="AH76" i="15"/>
  <c r="AF76" i="15"/>
  <c r="AE76" i="15"/>
  <c r="AD76" i="15"/>
  <c r="AC76" i="15"/>
  <c r="AB76" i="15"/>
  <c r="AA76" i="15"/>
  <c r="Y76" i="15"/>
  <c r="X76" i="15"/>
  <c r="W76" i="15"/>
  <c r="V76" i="15"/>
  <c r="U76" i="15"/>
  <c r="T76" i="15"/>
  <c r="R76" i="15"/>
  <c r="Q76" i="15"/>
  <c r="P76" i="15"/>
  <c r="O76" i="15"/>
  <c r="N76" i="15"/>
  <c r="M76" i="15"/>
  <c r="K76" i="15"/>
  <c r="J76" i="15"/>
  <c r="I76" i="15"/>
  <c r="H76" i="15"/>
  <c r="G76" i="15"/>
  <c r="F76" i="15"/>
  <c r="AT75" i="15"/>
  <c r="AS75" i="15"/>
  <c r="AR75" i="15"/>
  <c r="AQ75" i="15"/>
  <c r="AP75" i="15"/>
  <c r="AO75" i="15"/>
  <c r="AM75" i="15"/>
  <c r="AL75" i="15"/>
  <c r="AK75" i="15"/>
  <c r="AJ75" i="15"/>
  <c r="AI75" i="15"/>
  <c r="AH75" i="15"/>
  <c r="AF75" i="15"/>
  <c r="AE75" i="15"/>
  <c r="AD75" i="15"/>
  <c r="AC75" i="15"/>
  <c r="AB75" i="15"/>
  <c r="AA75" i="15"/>
  <c r="Y75" i="15"/>
  <c r="X75" i="15"/>
  <c r="W75" i="15"/>
  <c r="V75" i="15"/>
  <c r="U75" i="15"/>
  <c r="T75" i="15"/>
  <c r="R75" i="15"/>
  <c r="Q75" i="15"/>
  <c r="P75" i="15"/>
  <c r="O75" i="15"/>
  <c r="N75" i="15"/>
  <c r="M75" i="15"/>
  <c r="K75" i="15"/>
  <c r="J75" i="15"/>
  <c r="I75" i="15"/>
  <c r="H75" i="15"/>
  <c r="G75" i="15"/>
  <c r="F75" i="15"/>
  <c r="AT74" i="15"/>
  <c r="AS74" i="15"/>
  <c r="AR74" i="15"/>
  <c r="AQ74" i="15"/>
  <c r="AP74" i="15"/>
  <c r="AO74" i="15"/>
  <c r="AM74" i="15"/>
  <c r="AL74" i="15"/>
  <c r="AK74" i="15"/>
  <c r="AJ74" i="15"/>
  <c r="AI74" i="15"/>
  <c r="AH74" i="15"/>
  <c r="AF74" i="15"/>
  <c r="AE74" i="15"/>
  <c r="AD74" i="15"/>
  <c r="AC74" i="15"/>
  <c r="AB74" i="15"/>
  <c r="AA74" i="15"/>
  <c r="Y74" i="15"/>
  <c r="X74" i="15"/>
  <c r="W74" i="15"/>
  <c r="V74" i="15"/>
  <c r="U74" i="15"/>
  <c r="T74" i="15"/>
  <c r="R74" i="15"/>
  <c r="Q74" i="15"/>
  <c r="P74" i="15"/>
  <c r="O74" i="15"/>
  <c r="N74" i="15"/>
  <c r="M74" i="15"/>
  <c r="K74" i="15"/>
  <c r="J74" i="15"/>
  <c r="I74" i="15"/>
  <c r="H74" i="15"/>
  <c r="G74" i="15"/>
  <c r="F74" i="15"/>
  <c r="AT73" i="15"/>
  <c r="AS73" i="15"/>
  <c r="AR73" i="15"/>
  <c r="AQ73" i="15"/>
  <c r="AP73" i="15"/>
  <c r="AO73" i="15"/>
  <c r="AM73" i="15"/>
  <c r="AL73" i="15"/>
  <c r="AK73" i="15"/>
  <c r="AJ73" i="15"/>
  <c r="AI73" i="15"/>
  <c r="AH73" i="15"/>
  <c r="AF73" i="15"/>
  <c r="AE73" i="15"/>
  <c r="AD73" i="15"/>
  <c r="AC73" i="15"/>
  <c r="AB73" i="15"/>
  <c r="AA73" i="15"/>
  <c r="Y73" i="15"/>
  <c r="X73" i="15"/>
  <c r="W73" i="15"/>
  <c r="V73" i="15"/>
  <c r="U73" i="15"/>
  <c r="T73" i="15"/>
  <c r="R73" i="15"/>
  <c r="Q73" i="15"/>
  <c r="P73" i="15"/>
  <c r="O73" i="15"/>
  <c r="N73" i="15"/>
  <c r="M73" i="15"/>
  <c r="K73" i="15"/>
  <c r="J73" i="15"/>
  <c r="I73" i="15"/>
  <c r="H73" i="15"/>
  <c r="G73" i="15"/>
  <c r="F73" i="15"/>
  <c r="AT72" i="15"/>
  <c r="AS72" i="15"/>
  <c r="AR72" i="15"/>
  <c r="AQ72" i="15"/>
  <c r="AP72" i="15"/>
  <c r="AO72" i="15"/>
  <c r="AM72" i="15"/>
  <c r="AL72" i="15"/>
  <c r="AK72" i="15"/>
  <c r="AJ72" i="15"/>
  <c r="AI72" i="15"/>
  <c r="AH72" i="15"/>
  <c r="AF72" i="15"/>
  <c r="AE72" i="15"/>
  <c r="AD72" i="15"/>
  <c r="AC72" i="15"/>
  <c r="AB72" i="15"/>
  <c r="AA72" i="15"/>
  <c r="Y72" i="15"/>
  <c r="X72" i="15"/>
  <c r="W72" i="15"/>
  <c r="V72" i="15"/>
  <c r="U72" i="15"/>
  <c r="T72" i="15"/>
  <c r="R72" i="15"/>
  <c r="Q72" i="15"/>
  <c r="P72" i="15"/>
  <c r="O72" i="15"/>
  <c r="N72" i="15"/>
  <c r="M72" i="15"/>
  <c r="K72" i="15"/>
  <c r="J72" i="15"/>
  <c r="I72" i="15"/>
  <c r="H72" i="15"/>
  <c r="G72" i="15"/>
  <c r="F72" i="15"/>
  <c r="AT71" i="15"/>
  <c r="AS71" i="15"/>
  <c r="AR71" i="15"/>
  <c r="AQ71" i="15"/>
  <c r="AP71" i="15"/>
  <c r="AO71" i="15"/>
  <c r="AM71" i="15"/>
  <c r="AL71" i="15"/>
  <c r="AK71" i="15"/>
  <c r="AJ71" i="15"/>
  <c r="AI71" i="15"/>
  <c r="AH71" i="15"/>
  <c r="AF71" i="15"/>
  <c r="AE71" i="15"/>
  <c r="AD71" i="15"/>
  <c r="AC71" i="15"/>
  <c r="AB71" i="15"/>
  <c r="AA71" i="15"/>
  <c r="Y71" i="15"/>
  <c r="X71" i="15"/>
  <c r="W71" i="15"/>
  <c r="V71" i="15"/>
  <c r="U71" i="15"/>
  <c r="T71" i="15"/>
  <c r="R71" i="15"/>
  <c r="Q71" i="15"/>
  <c r="P71" i="15"/>
  <c r="O71" i="15"/>
  <c r="N71" i="15"/>
  <c r="M71" i="15"/>
  <c r="K71" i="15"/>
  <c r="J71" i="15"/>
  <c r="I71" i="15"/>
  <c r="H71" i="15"/>
  <c r="G71" i="15"/>
  <c r="F71" i="15"/>
  <c r="AT70" i="15"/>
  <c r="AS70" i="15"/>
  <c r="AR70" i="15"/>
  <c r="AQ70" i="15"/>
  <c r="AP70" i="15"/>
  <c r="AO70" i="15"/>
  <c r="AM70" i="15"/>
  <c r="AL70" i="15"/>
  <c r="AK70" i="15"/>
  <c r="AJ70" i="15"/>
  <c r="AI70" i="15"/>
  <c r="AH70" i="15"/>
  <c r="AF70" i="15"/>
  <c r="AE70" i="15"/>
  <c r="AD70" i="15"/>
  <c r="AC70" i="15"/>
  <c r="AB70" i="15"/>
  <c r="AA70" i="15"/>
  <c r="Y70" i="15"/>
  <c r="X70" i="15"/>
  <c r="W70" i="15"/>
  <c r="V70" i="15"/>
  <c r="U70" i="15"/>
  <c r="T70" i="15"/>
  <c r="R70" i="15"/>
  <c r="Q70" i="15"/>
  <c r="P70" i="15"/>
  <c r="O70" i="15"/>
  <c r="N70" i="15"/>
  <c r="M70" i="15"/>
  <c r="K70" i="15"/>
  <c r="J70" i="15"/>
  <c r="I70" i="15"/>
  <c r="H70" i="15"/>
  <c r="G70" i="15"/>
  <c r="F70" i="15"/>
  <c r="AT69" i="15"/>
  <c r="AS69" i="15"/>
  <c r="AR69" i="15"/>
  <c r="AQ69" i="15"/>
  <c r="AP69" i="15"/>
  <c r="AO69" i="15"/>
  <c r="AM69" i="15"/>
  <c r="AL69" i="15"/>
  <c r="AK69" i="15"/>
  <c r="AJ69" i="15"/>
  <c r="AI69" i="15"/>
  <c r="AH69" i="15"/>
  <c r="AF69" i="15"/>
  <c r="AE69" i="15"/>
  <c r="AD69" i="15"/>
  <c r="AC69" i="15"/>
  <c r="AB69" i="15"/>
  <c r="AA69" i="15"/>
  <c r="Y69" i="15"/>
  <c r="X69" i="15"/>
  <c r="W69" i="15"/>
  <c r="V69" i="15"/>
  <c r="U69" i="15"/>
  <c r="T69" i="15"/>
  <c r="R69" i="15"/>
  <c r="Q69" i="15"/>
  <c r="P69" i="15"/>
  <c r="O69" i="15"/>
  <c r="N69" i="15"/>
  <c r="M69" i="15"/>
  <c r="K69" i="15"/>
  <c r="J69" i="15"/>
  <c r="I69" i="15"/>
  <c r="H69" i="15"/>
  <c r="G69" i="15"/>
  <c r="F69" i="15"/>
  <c r="AT68" i="15"/>
  <c r="AS68" i="15"/>
  <c r="AR68" i="15"/>
  <c r="AQ68" i="15"/>
  <c r="AP68" i="15"/>
  <c r="AO68" i="15"/>
  <c r="AM68" i="15"/>
  <c r="AL68" i="15"/>
  <c r="AK68" i="15"/>
  <c r="AJ68" i="15"/>
  <c r="AI68" i="15"/>
  <c r="AH68" i="15"/>
  <c r="AF68" i="15"/>
  <c r="AE68" i="15"/>
  <c r="AD68" i="15"/>
  <c r="AC68" i="15"/>
  <c r="AB68" i="15"/>
  <c r="AA68" i="15"/>
  <c r="Y68" i="15"/>
  <c r="X68" i="15"/>
  <c r="W68" i="15"/>
  <c r="V68" i="15"/>
  <c r="U68" i="15"/>
  <c r="T68" i="15"/>
  <c r="R68" i="15"/>
  <c r="Q68" i="15"/>
  <c r="P68" i="15"/>
  <c r="O68" i="15"/>
  <c r="N68" i="15"/>
  <c r="M68" i="15"/>
  <c r="K68" i="15"/>
  <c r="J68" i="15"/>
  <c r="I68" i="15"/>
  <c r="H68" i="15"/>
  <c r="G68" i="15"/>
  <c r="F68" i="15"/>
  <c r="AT67" i="15"/>
  <c r="AS67" i="15"/>
  <c r="AR67" i="15"/>
  <c r="AQ67" i="15"/>
  <c r="AP67" i="15"/>
  <c r="AO67" i="15"/>
  <c r="AM67" i="15"/>
  <c r="AL67" i="15"/>
  <c r="AK67" i="15"/>
  <c r="AJ67" i="15"/>
  <c r="AI67" i="15"/>
  <c r="AH67" i="15"/>
  <c r="AF67" i="15"/>
  <c r="AE67" i="15"/>
  <c r="AD67" i="15"/>
  <c r="AC67" i="15"/>
  <c r="AB67" i="15"/>
  <c r="AA67" i="15"/>
  <c r="Y67" i="15"/>
  <c r="X67" i="15"/>
  <c r="W67" i="15"/>
  <c r="V67" i="15"/>
  <c r="U67" i="15"/>
  <c r="T67" i="15"/>
  <c r="R67" i="15"/>
  <c r="Q67" i="15"/>
  <c r="P67" i="15"/>
  <c r="O67" i="15"/>
  <c r="N67" i="15"/>
  <c r="M67" i="15"/>
  <c r="K67" i="15"/>
  <c r="J67" i="15"/>
  <c r="I67" i="15"/>
  <c r="H67" i="15"/>
  <c r="G67" i="15"/>
  <c r="F67" i="15"/>
  <c r="AT66" i="15"/>
  <c r="AS66" i="15"/>
  <c r="AR66" i="15"/>
  <c r="AQ66" i="15"/>
  <c r="AP66" i="15"/>
  <c r="AO66" i="15"/>
  <c r="AM66" i="15"/>
  <c r="AL66" i="15"/>
  <c r="AK66" i="15"/>
  <c r="AJ66" i="15"/>
  <c r="AI66" i="15"/>
  <c r="AH66" i="15"/>
  <c r="AF66" i="15"/>
  <c r="AE66" i="15"/>
  <c r="AD66" i="15"/>
  <c r="AC66" i="15"/>
  <c r="AB66" i="15"/>
  <c r="AA66" i="15"/>
  <c r="Y66" i="15"/>
  <c r="X66" i="15"/>
  <c r="W66" i="15"/>
  <c r="V66" i="15"/>
  <c r="U66" i="15"/>
  <c r="T66" i="15"/>
  <c r="R66" i="15"/>
  <c r="Q66" i="15"/>
  <c r="P66" i="15"/>
  <c r="O66" i="15"/>
  <c r="N66" i="15"/>
  <c r="M66" i="15"/>
  <c r="K66" i="15"/>
  <c r="J66" i="15"/>
  <c r="I66" i="15"/>
  <c r="H66" i="15"/>
  <c r="G66" i="15"/>
  <c r="F66" i="15"/>
  <c r="AT65" i="15"/>
  <c r="AS65" i="15"/>
  <c r="AR65" i="15"/>
  <c r="AQ65" i="15"/>
  <c r="AP65" i="15"/>
  <c r="AO65" i="15"/>
  <c r="AM65" i="15"/>
  <c r="AL65" i="15"/>
  <c r="AK65" i="15"/>
  <c r="AJ65" i="15"/>
  <c r="AI65" i="15"/>
  <c r="AH65" i="15"/>
  <c r="AF65" i="15"/>
  <c r="AE65" i="15"/>
  <c r="AD65" i="15"/>
  <c r="AC65" i="15"/>
  <c r="AB65" i="15"/>
  <c r="AA65" i="15"/>
  <c r="Y65" i="15"/>
  <c r="X65" i="15"/>
  <c r="W65" i="15"/>
  <c r="V65" i="15"/>
  <c r="U65" i="15"/>
  <c r="T65" i="15"/>
  <c r="R65" i="15"/>
  <c r="Q65" i="15"/>
  <c r="P65" i="15"/>
  <c r="O65" i="15"/>
  <c r="N65" i="15"/>
  <c r="M65" i="15"/>
  <c r="K65" i="15"/>
  <c r="J65" i="15"/>
  <c r="I65" i="15"/>
  <c r="H65" i="15"/>
  <c r="G65" i="15"/>
  <c r="F65" i="15"/>
  <c r="AT64" i="15"/>
  <c r="AS64" i="15"/>
  <c r="AR64" i="15"/>
  <c r="AQ64" i="15"/>
  <c r="AP64" i="15"/>
  <c r="AO64" i="15"/>
  <c r="AM64" i="15"/>
  <c r="AL64" i="15"/>
  <c r="AK64" i="15"/>
  <c r="AJ64" i="15"/>
  <c r="AI64" i="15"/>
  <c r="AH64" i="15"/>
  <c r="AF64" i="15"/>
  <c r="AE64" i="15"/>
  <c r="AD64" i="15"/>
  <c r="AC64" i="15"/>
  <c r="AB64" i="15"/>
  <c r="AA64" i="15"/>
  <c r="Y64" i="15"/>
  <c r="X64" i="15"/>
  <c r="W64" i="15"/>
  <c r="V64" i="15"/>
  <c r="U64" i="15"/>
  <c r="T64" i="15"/>
  <c r="R64" i="15"/>
  <c r="Q64" i="15"/>
  <c r="P64" i="15"/>
  <c r="O64" i="15"/>
  <c r="N64" i="15"/>
  <c r="M64" i="15"/>
  <c r="K64" i="15"/>
  <c r="J64" i="15"/>
  <c r="I64" i="15"/>
  <c r="H64" i="15"/>
  <c r="G64" i="15"/>
  <c r="F64" i="15"/>
  <c r="AT63" i="15"/>
  <c r="AS63" i="15"/>
  <c r="AR63" i="15"/>
  <c r="AQ63" i="15"/>
  <c r="AP63" i="15"/>
  <c r="AO63" i="15"/>
  <c r="AM63" i="15"/>
  <c r="AL63" i="15"/>
  <c r="AK63" i="15"/>
  <c r="AJ63" i="15"/>
  <c r="AI63" i="15"/>
  <c r="AH63" i="15"/>
  <c r="AF63" i="15"/>
  <c r="AE63" i="15"/>
  <c r="AD63" i="15"/>
  <c r="AC63" i="15"/>
  <c r="AB63" i="15"/>
  <c r="AA63" i="15"/>
  <c r="Y63" i="15"/>
  <c r="X63" i="15"/>
  <c r="W63" i="15"/>
  <c r="V63" i="15"/>
  <c r="U63" i="15"/>
  <c r="T63" i="15"/>
  <c r="R63" i="15"/>
  <c r="Q63" i="15"/>
  <c r="P63" i="15"/>
  <c r="O63" i="15"/>
  <c r="N63" i="15"/>
  <c r="M63" i="15"/>
  <c r="K63" i="15"/>
  <c r="J63" i="15"/>
  <c r="I63" i="15"/>
  <c r="H63" i="15"/>
  <c r="G63" i="15"/>
  <c r="F63" i="15"/>
  <c r="AT62" i="15"/>
  <c r="AS62" i="15"/>
  <c r="AR62" i="15"/>
  <c r="AQ62" i="15"/>
  <c r="AP62" i="15"/>
  <c r="AO62" i="15"/>
  <c r="AM62" i="15"/>
  <c r="AL62" i="15"/>
  <c r="AK62" i="15"/>
  <c r="AJ62" i="15"/>
  <c r="AI62" i="15"/>
  <c r="AH62" i="15"/>
  <c r="AF62" i="15"/>
  <c r="AE62" i="15"/>
  <c r="AD62" i="15"/>
  <c r="AC62" i="15"/>
  <c r="AB62" i="15"/>
  <c r="AA62" i="15"/>
  <c r="Y62" i="15"/>
  <c r="X62" i="15"/>
  <c r="W62" i="15"/>
  <c r="V62" i="15"/>
  <c r="U62" i="15"/>
  <c r="T62" i="15"/>
  <c r="R62" i="15"/>
  <c r="Q62" i="15"/>
  <c r="P62" i="15"/>
  <c r="O62" i="15"/>
  <c r="N62" i="15"/>
  <c r="M62" i="15"/>
  <c r="K62" i="15"/>
  <c r="J62" i="15"/>
  <c r="I62" i="15"/>
  <c r="H62" i="15"/>
  <c r="G62" i="15"/>
  <c r="F62" i="15"/>
  <c r="AT61" i="15"/>
  <c r="AS61" i="15"/>
  <c r="AR61" i="15"/>
  <c r="AQ61" i="15"/>
  <c r="AP61" i="15"/>
  <c r="AO61" i="15"/>
  <c r="AM61" i="15"/>
  <c r="AL61" i="15"/>
  <c r="AK61" i="15"/>
  <c r="AJ61" i="15"/>
  <c r="AI61" i="15"/>
  <c r="AH61" i="15"/>
  <c r="AF61" i="15"/>
  <c r="AE61" i="15"/>
  <c r="AD61" i="15"/>
  <c r="AC61" i="15"/>
  <c r="AB61" i="15"/>
  <c r="AA61" i="15"/>
  <c r="Y61" i="15"/>
  <c r="X61" i="15"/>
  <c r="W61" i="15"/>
  <c r="V61" i="15"/>
  <c r="U61" i="15"/>
  <c r="T61" i="15"/>
  <c r="R61" i="15"/>
  <c r="Q61" i="15"/>
  <c r="P61" i="15"/>
  <c r="O61" i="15"/>
  <c r="N61" i="15"/>
  <c r="M61" i="15"/>
  <c r="K61" i="15"/>
  <c r="J61" i="15"/>
  <c r="I61" i="15"/>
  <c r="H61" i="15"/>
  <c r="G61" i="15"/>
  <c r="F61" i="15"/>
  <c r="AT60" i="15"/>
  <c r="AS60" i="15"/>
  <c r="AR60" i="15"/>
  <c r="AQ60" i="15"/>
  <c r="AP60" i="15"/>
  <c r="AO60" i="15"/>
  <c r="AM60" i="15"/>
  <c r="AL60" i="15"/>
  <c r="AK60" i="15"/>
  <c r="AJ60" i="15"/>
  <c r="AI60" i="15"/>
  <c r="AH60" i="15"/>
  <c r="AF60" i="15"/>
  <c r="AE60" i="15"/>
  <c r="AD60" i="15"/>
  <c r="AC60" i="15"/>
  <c r="AB60" i="15"/>
  <c r="AA60" i="15"/>
  <c r="Y60" i="15"/>
  <c r="X60" i="15"/>
  <c r="W60" i="15"/>
  <c r="V60" i="15"/>
  <c r="U60" i="15"/>
  <c r="T60" i="15"/>
  <c r="R60" i="15"/>
  <c r="Q60" i="15"/>
  <c r="P60" i="15"/>
  <c r="O60" i="15"/>
  <c r="N60" i="15"/>
  <c r="M60" i="15"/>
  <c r="K60" i="15"/>
  <c r="J60" i="15"/>
  <c r="I60" i="15"/>
  <c r="H60" i="15"/>
  <c r="G60" i="15"/>
  <c r="F60" i="15"/>
  <c r="AT59" i="15"/>
  <c r="AS59" i="15"/>
  <c r="AR59" i="15"/>
  <c r="AQ59" i="15"/>
  <c r="AP59" i="15"/>
  <c r="AO59" i="15"/>
  <c r="AM59" i="15"/>
  <c r="AL59" i="15"/>
  <c r="AK59" i="15"/>
  <c r="AJ59" i="15"/>
  <c r="AI59" i="15"/>
  <c r="AH59" i="15"/>
  <c r="AF59" i="15"/>
  <c r="AE59" i="15"/>
  <c r="AD59" i="15"/>
  <c r="AC59" i="15"/>
  <c r="AB59" i="15"/>
  <c r="AA59" i="15"/>
  <c r="Y59" i="15"/>
  <c r="X59" i="15"/>
  <c r="W59" i="15"/>
  <c r="V59" i="15"/>
  <c r="U59" i="15"/>
  <c r="T59" i="15"/>
  <c r="R59" i="15"/>
  <c r="Q59" i="15"/>
  <c r="P59" i="15"/>
  <c r="O59" i="15"/>
  <c r="N59" i="15"/>
  <c r="M59" i="15"/>
  <c r="K59" i="15"/>
  <c r="J59" i="15"/>
  <c r="I59" i="15"/>
  <c r="H59" i="15"/>
  <c r="G59" i="15"/>
  <c r="F59" i="15"/>
  <c r="AT58" i="15"/>
  <c r="AS58" i="15"/>
  <c r="AR58" i="15"/>
  <c r="AQ58" i="15"/>
  <c r="AP58" i="15"/>
  <c r="AO58" i="15"/>
  <c r="AM58" i="15"/>
  <c r="AL58" i="15"/>
  <c r="AK58" i="15"/>
  <c r="AJ58" i="15"/>
  <c r="AI58" i="15"/>
  <c r="AH58" i="15"/>
  <c r="AF58" i="15"/>
  <c r="AE58" i="15"/>
  <c r="AD58" i="15"/>
  <c r="AC58" i="15"/>
  <c r="AB58" i="15"/>
  <c r="AA58" i="15"/>
  <c r="Y58" i="15"/>
  <c r="X58" i="15"/>
  <c r="W58" i="15"/>
  <c r="V58" i="15"/>
  <c r="U58" i="15"/>
  <c r="T58" i="15"/>
  <c r="R58" i="15"/>
  <c r="Q58" i="15"/>
  <c r="P58" i="15"/>
  <c r="O58" i="15"/>
  <c r="N58" i="15"/>
  <c r="M58" i="15"/>
  <c r="K58" i="15"/>
  <c r="J58" i="15"/>
  <c r="I58" i="15"/>
  <c r="H58" i="15"/>
  <c r="G58" i="15"/>
  <c r="F58" i="15"/>
  <c r="AT57" i="15"/>
  <c r="AS57" i="15"/>
  <c r="AR57" i="15"/>
  <c r="AQ57" i="15"/>
  <c r="AP57" i="15"/>
  <c r="AO57" i="15"/>
  <c r="AM57" i="15"/>
  <c r="AL57" i="15"/>
  <c r="AK57" i="15"/>
  <c r="AJ57" i="15"/>
  <c r="AI57" i="15"/>
  <c r="AH57" i="15"/>
  <c r="AF57" i="15"/>
  <c r="AE57" i="15"/>
  <c r="AD57" i="15"/>
  <c r="AC57" i="15"/>
  <c r="AB57" i="15"/>
  <c r="AA57" i="15"/>
  <c r="Y57" i="15"/>
  <c r="X57" i="15"/>
  <c r="W57" i="15"/>
  <c r="V57" i="15"/>
  <c r="U57" i="15"/>
  <c r="T57" i="15"/>
  <c r="R57" i="15"/>
  <c r="Q57" i="15"/>
  <c r="P57" i="15"/>
  <c r="O57" i="15"/>
  <c r="N57" i="15"/>
  <c r="M57" i="15"/>
  <c r="K57" i="15"/>
  <c r="J57" i="15"/>
  <c r="I57" i="15"/>
  <c r="H57" i="15"/>
  <c r="G57" i="15"/>
  <c r="F57" i="15"/>
  <c r="AT56" i="15"/>
  <c r="AS56" i="15"/>
  <c r="AR56" i="15"/>
  <c r="AQ56" i="15"/>
  <c r="AP56" i="15"/>
  <c r="AO56" i="15"/>
  <c r="AM56" i="15"/>
  <c r="AL56" i="15"/>
  <c r="AK56" i="15"/>
  <c r="AJ56" i="15"/>
  <c r="AI56" i="15"/>
  <c r="AH56" i="15"/>
  <c r="AF56" i="15"/>
  <c r="AE56" i="15"/>
  <c r="AD56" i="15"/>
  <c r="AC56" i="15"/>
  <c r="AB56" i="15"/>
  <c r="AA56" i="15"/>
  <c r="Y56" i="15"/>
  <c r="X56" i="15"/>
  <c r="W56" i="15"/>
  <c r="V56" i="15"/>
  <c r="U56" i="15"/>
  <c r="T56" i="15"/>
  <c r="R56" i="15"/>
  <c r="Q56" i="15"/>
  <c r="P56" i="15"/>
  <c r="O56" i="15"/>
  <c r="N56" i="15"/>
  <c r="M56" i="15"/>
  <c r="K56" i="15"/>
  <c r="J56" i="15"/>
  <c r="I56" i="15"/>
  <c r="H56" i="15"/>
  <c r="G56" i="15"/>
  <c r="F56" i="15"/>
  <c r="AT55" i="15"/>
  <c r="AS55" i="15"/>
  <c r="AR55" i="15"/>
  <c r="AQ55" i="15"/>
  <c r="AP55" i="15"/>
  <c r="AO55" i="15"/>
  <c r="AM55" i="15"/>
  <c r="AL55" i="15"/>
  <c r="AK55" i="15"/>
  <c r="AJ55" i="15"/>
  <c r="AI55" i="15"/>
  <c r="AH55" i="15"/>
  <c r="AF55" i="15"/>
  <c r="AE55" i="15"/>
  <c r="AD55" i="15"/>
  <c r="AC55" i="15"/>
  <c r="AB55" i="15"/>
  <c r="AA55" i="15"/>
  <c r="Y55" i="15"/>
  <c r="X55" i="15"/>
  <c r="W55" i="15"/>
  <c r="V55" i="15"/>
  <c r="U55" i="15"/>
  <c r="T55" i="15"/>
  <c r="R55" i="15"/>
  <c r="Q55" i="15"/>
  <c r="P55" i="15"/>
  <c r="O55" i="15"/>
  <c r="N55" i="15"/>
  <c r="M55" i="15"/>
  <c r="K55" i="15"/>
  <c r="J55" i="15"/>
  <c r="I55" i="15"/>
  <c r="H55" i="15"/>
  <c r="G55" i="15"/>
  <c r="F55" i="15"/>
  <c r="AT54" i="15"/>
  <c r="AS54" i="15"/>
  <c r="AR54" i="15"/>
  <c r="AQ54" i="15"/>
  <c r="AP54" i="15"/>
  <c r="AO54" i="15"/>
  <c r="AM54" i="15"/>
  <c r="AL54" i="15"/>
  <c r="AK54" i="15"/>
  <c r="AJ54" i="15"/>
  <c r="AI54" i="15"/>
  <c r="AH54" i="15"/>
  <c r="AF54" i="15"/>
  <c r="AE54" i="15"/>
  <c r="AD54" i="15"/>
  <c r="AC54" i="15"/>
  <c r="AB54" i="15"/>
  <c r="AA54" i="15"/>
  <c r="Y54" i="15"/>
  <c r="X54" i="15"/>
  <c r="W54" i="15"/>
  <c r="V54" i="15"/>
  <c r="U54" i="15"/>
  <c r="T54" i="15"/>
  <c r="R54" i="15"/>
  <c r="Q54" i="15"/>
  <c r="P54" i="15"/>
  <c r="O54" i="15"/>
  <c r="N54" i="15"/>
  <c r="M54" i="15"/>
  <c r="K54" i="15"/>
  <c r="J54" i="15"/>
  <c r="I54" i="15"/>
  <c r="H54" i="15"/>
  <c r="G54" i="15"/>
  <c r="F54" i="15"/>
  <c r="AT53" i="15"/>
  <c r="AS53" i="15"/>
  <c r="AR53" i="15"/>
  <c r="AQ53" i="15"/>
  <c r="AP53" i="15"/>
  <c r="AO53" i="15"/>
  <c r="AM53" i="15"/>
  <c r="AL53" i="15"/>
  <c r="AK53" i="15"/>
  <c r="AJ53" i="15"/>
  <c r="AI53" i="15"/>
  <c r="AH53" i="15"/>
  <c r="AF53" i="15"/>
  <c r="AE53" i="15"/>
  <c r="AD53" i="15"/>
  <c r="AC53" i="15"/>
  <c r="AB53" i="15"/>
  <c r="AA53" i="15"/>
  <c r="Y53" i="15"/>
  <c r="X53" i="15"/>
  <c r="W53" i="15"/>
  <c r="V53" i="15"/>
  <c r="U53" i="15"/>
  <c r="T53" i="15"/>
  <c r="R53" i="15"/>
  <c r="Q53" i="15"/>
  <c r="P53" i="15"/>
  <c r="O53" i="15"/>
  <c r="N53" i="15"/>
  <c r="M53" i="15"/>
  <c r="K53" i="15"/>
  <c r="J53" i="15"/>
  <c r="I53" i="15"/>
  <c r="H53" i="15"/>
  <c r="G53" i="15"/>
  <c r="F53" i="15"/>
  <c r="AT52" i="15"/>
  <c r="AS52" i="15"/>
  <c r="AR52" i="15"/>
  <c r="AQ52" i="15"/>
  <c r="AP52" i="15"/>
  <c r="AO52" i="15"/>
  <c r="AM52" i="15"/>
  <c r="AL52" i="15"/>
  <c r="AK52" i="15"/>
  <c r="AJ52" i="15"/>
  <c r="AI52" i="15"/>
  <c r="AH52" i="15"/>
  <c r="AF52" i="15"/>
  <c r="AE52" i="15"/>
  <c r="AD52" i="15"/>
  <c r="AC52" i="15"/>
  <c r="AB52" i="15"/>
  <c r="AA52" i="15"/>
  <c r="Y52" i="15"/>
  <c r="X52" i="15"/>
  <c r="W52" i="15"/>
  <c r="V52" i="15"/>
  <c r="U52" i="15"/>
  <c r="T52" i="15"/>
  <c r="R52" i="15"/>
  <c r="Q52" i="15"/>
  <c r="P52" i="15"/>
  <c r="O52" i="15"/>
  <c r="N52" i="15"/>
  <c r="M52" i="15"/>
  <c r="K52" i="15"/>
  <c r="J52" i="15"/>
  <c r="I52" i="15"/>
  <c r="H52" i="15"/>
  <c r="G52" i="15"/>
  <c r="F52" i="15"/>
  <c r="AT51" i="15"/>
  <c r="AS51" i="15"/>
  <c r="AR51" i="15"/>
  <c r="AQ51" i="15"/>
  <c r="AP51" i="15"/>
  <c r="AO51" i="15"/>
  <c r="AM51" i="15"/>
  <c r="AL51" i="15"/>
  <c r="AK51" i="15"/>
  <c r="AJ51" i="15"/>
  <c r="AI51" i="15"/>
  <c r="AH51" i="15"/>
  <c r="AF51" i="15"/>
  <c r="AE51" i="15"/>
  <c r="AD51" i="15"/>
  <c r="AC51" i="15"/>
  <c r="AB51" i="15"/>
  <c r="AA51" i="15"/>
  <c r="Y51" i="15"/>
  <c r="X51" i="15"/>
  <c r="W51" i="15"/>
  <c r="V51" i="15"/>
  <c r="U51" i="15"/>
  <c r="T51" i="15"/>
  <c r="R51" i="15"/>
  <c r="Q51" i="15"/>
  <c r="P51" i="15"/>
  <c r="O51" i="15"/>
  <c r="N51" i="15"/>
  <c r="M51" i="15"/>
  <c r="K51" i="15"/>
  <c r="J51" i="15"/>
  <c r="I51" i="15"/>
  <c r="H51" i="15"/>
  <c r="G51" i="15"/>
  <c r="F51" i="15"/>
  <c r="AT50" i="15"/>
  <c r="AS50" i="15"/>
  <c r="AR50" i="15"/>
  <c r="AQ50" i="15"/>
  <c r="AP50" i="15"/>
  <c r="AO50" i="15"/>
  <c r="AM50" i="15"/>
  <c r="AL50" i="15"/>
  <c r="AK50" i="15"/>
  <c r="AJ50" i="15"/>
  <c r="AI50" i="15"/>
  <c r="AH50" i="15"/>
  <c r="AF50" i="15"/>
  <c r="AE50" i="15"/>
  <c r="AD50" i="15"/>
  <c r="AC50" i="15"/>
  <c r="AB50" i="15"/>
  <c r="AA50" i="15"/>
  <c r="Y50" i="15"/>
  <c r="X50" i="15"/>
  <c r="W50" i="15"/>
  <c r="V50" i="15"/>
  <c r="U50" i="15"/>
  <c r="T50" i="15"/>
  <c r="R50" i="15"/>
  <c r="Q50" i="15"/>
  <c r="P50" i="15"/>
  <c r="O50" i="15"/>
  <c r="N50" i="15"/>
  <c r="M50" i="15"/>
  <c r="K50" i="15"/>
  <c r="J50" i="15"/>
  <c r="I50" i="15"/>
  <c r="H50" i="15"/>
  <c r="G50" i="15"/>
  <c r="F50" i="15"/>
  <c r="AT49" i="15"/>
  <c r="AS49" i="15"/>
  <c r="AR49" i="15"/>
  <c r="AQ49" i="15"/>
  <c r="AP49" i="15"/>
  <c r="AO49" i="15"/>
  <c r="AM49" i="15"/>
  <c r="AL49" i="15"/>
  <c r="AK49" i="15"/>
  <c r="AJ49" i="15"/>
  <c r="AI49" i="15"/>
  <c r="AH49" i="15"/>
  <c r="AF49" i="15"/>
  <c r="AE49" i="15"/>
  <c r="AD49" i="15"/>
  <c r="AC49" i="15"/>
  <c r="AB49" i="15"/>
  <c r="AA49" i="15"/>
  <c r="Y49" i="15"/>
  <c r="X49" i="15"/>
  <c r="W49" i="15"/>
  <c r="V49" i="15"/>
  <c r="U49" i="15"/>
  <c r="T49" i="15"/>
  <c r="R49" i="15"/>
  <c r="Q49" i="15"/>
  <c r="P49" i="15"/>
  <c r="O49" i="15"/>
  <c r="N49" i="15"/>
  <c r="M49" i="15"/>
  <c r="K49" i="15"/>
  <c r="J49" i="15"/>
  <c r="I49" i="15"/>
  <c r="H49" i="15"/>
  <c r="G49" i="15"/>
  <c r="F49" i="15"/>
  <c r="AT48" i="15"/>
  <c r="AS48" i="15"/>
  <c r="AR48" i="15"/>
  <c r="AQ48" i="15"/>
  <c r="AP48" i="15"/>
  <c r="AO48" i="15"/>
  <c r="AM48" i="15"/>
  <c r="AL48" i="15"/>
  <c r="AK48" i="15"/>
  <c r="AJ48" i="15"/>
  <c r="AI48" i="15"/>
  <c r="AH48" i="15"/>
  <c r="AF48" i="15"/>
  <c r="AE48" i="15"/>
  <c r="AD48" i="15"/>
  <c r="AC48" i="15"/>
  <c r="AB48" i="15"/>
  <c r="AA48" i="15"/>
  <c r="Y48" i="15"/>
  <c r="X48" i="15"/>
  <c r="W48" i="15"/>
  <c r="V48" i="15"/>
  <c r="U48" i="15"/>
  <c r="T48" i="15"/>
  <c r="R48" i="15"/>
  <c r="Q48" i="15"/>
  <c r="P48" i="15"/>
  <c r="O48" i="15"/>
  <c r="N48" i="15"/>
  <c r="M48" i="15"/>
  <c r="K48" i="15"/>
  <c r="J48" i="15"/>
  <c r="I48" i="15"/>
  <c r="H48" i="15"/>
  <c r="G48" i="15"/>
  <c r="F48" i="15"/>
  <c r="AT47" i="15"/>
  <c r="AS47" i="15"/>
  <c r="AR47" i="15"/>
  <c r="AQ47" i="15"/>
  <c r="AP47" i="15"/>
  <c r="AO47" i="15"/>
  <c r="AM47" i="15"/>
  <c r="AL47" i="15"/>
  <c r="AK47" i="15"/>
  <c r="AJ47" i="15"/>
  <c r="AI47" i="15"/>
  <c r="AH47" i="15"/>
  <c r="AF47" i="15"/>
  <c r="AE47" i="15"/>
  <c r="AD47" i="15"/>
  <c r="AC47" i="15"/>
  <c r="AB47" i="15"/>
  <c r="AA47" i="15"/>
  <c r="Y47" i="15"/>
  <c r="X47" i="15"/>
  <c r="W47" i="15"/>
  <c r="V47" i="15"/>
  <c r="U47" i="15"/>
  <c r="T47" i="15"/>
  <c r="R47" i="15"/>
  <c r="Q47" i="15"/>
  <c r="P47" i="15"/>
  <c r="O47" i="15"/>
  <c r="N47" i="15"/>
  <c r="M47" i="15"/>
  <c r="K47" i="15"/>
  <c r="J47" i="15"/>
  <c r="I47" i="15"/>
  <c r="H47" i="15"/>
  <c r="G47" i="15"/>
  <c r="F47" i="15"/>
  <c r="AT46" i="15"/>
  <c r="AS46" i="15"/>
  <c r="AR46" i="15"/>
  <c r="AQ46" i="15"/>
  <c r="AP46" i="15"/>
  <c r="AO46" i="15"/>
  <c r="AM46" i="15"/>
  <c r="AL46" i="15"/>
  <c r="AK46" i="15"/>
  <c r="AJ46" i="15"/>
  <c r="AI46" i="15"/>
  <c r="AH46" i="15"/>
  <c r="AF46" i="15"/>
  <c r="AE46" i="15"/>
  <c r="AD46" i="15"/>
  <c r="AC46" i="15"/>
  <c r="AB46" i="15"/>
  <c r="AA46" i="15"/>
  <c r="Y46" i="15"/>
  <c r="X46" i="15"/>
  <c r="W46" i="15"/>
  <c r="V46" i="15"/>
  <c r="U46" i="15"/>
  <c r="T46" i="15"/>
  <c r="R46" i="15"/>
  <c r="Q46" i="15"/>
  <c r="P46" i="15"/>
  <c r="O46" i="15"/>
  <c r="N46" i="15"/>
  <c r="M46" i="15"/>
  <c r="K46" i="15"/>
  <c r="J46" i="15"/>
  <c r="I46" i="15"/>
  <c r="H46" i="15"/>
  <c r="G46" i="15"/>
  <c r="F46" i="15"/>
  <c r="AT45" i="15"/>
  <c r="AS45" i="15"/>
  <c r="AR45" i="15"/>
  <c r="AQ45" i="15"/>
  <c r="AP45" i="15"/>
  <c r="AO45" i="15"/>
  <c r="AM45" i="15"/>
  <c r="AL45" i="15"/>
  <c r="AK45" i="15"/>
  <c r="AJ45" i="15"/>
  <c r="AI45" i="15"/>
  <c r="AH45" i="15"/>
  <c r="AF45" i="15"/>
  <c r="AE45" i="15"/>
  <c r="AD45" i="15"/>
  <c r="AC45" i="15"/>
  <c r="AB45" i="15"/>
  <c r="AA45" i="15"/>
  <c r="Y45" i="15"/>
  <c r="X45" i="15"/>
  <c r="W45" i="15"/>
  <c r="V45" i="15"/>
  <c r="U45" i="15"/>
  <c r="T45" i="15"/>
  <c r="R45" i="15"/>
  <c r="Q45" i="15"/>
  <c r="P45" i="15"/>
  <c r="O45" i="15"/>
  <c r="N45" i="15"/>
  <c r="M45" i="15"/>
  <c r="K45" i="15"/>
  <c r="J45" i="15"/>
  <c r="I45" i="15"/>
  <c r="H45" i="15"/>
  <c r="G45" i="15"/>
  <c r="F45" i="15"/>
  <c r="AT44" i="15"/>
  <c r="AS44" i="15"/>
  <c r="AR44" i="15"/>
  <c r="AQ44" i="15"/>
  <c r="AP44" i="15"/>
  <c r="AO44" i="15"/>
  <c r="AM44" i="15"/>
  <c r="AL44" i="15"/>
  <c r="AK44" i="15"/>
  <c r="AJ44" i="15"/>
  <c r="AI44" i="15"/>
  <c r="AH44" i="15"/>
  <c r="AF44" i="15"/>
  <c r="AE44" i="15"/>
  <c r="AD44" i="15"/>
  <c r="AC44" i="15"/>
  <c r="AB44" i="15"/>
  <c r="AA44" i="15"/>
  <c r="Y44" i="15"/>
  <c r="X44" i="15"/>
  <c r="W44" i="15"/>
  <c r="V44" i="15"/>
  <c r="U44" i="15"/>
  <c r="T44" i="15"/>
  <c r="R44" i="15"/>
  <c r="Q44" i="15"/>
  <c r="P44" i="15"/>
  <c r="O44" i="15"/>
  <c r="N44" i="15"/>
  <c r="M44" i="15"/>
  <c r="K44" i="15"/>
  <c r="J44" i="15"/>
  <c r="I44" i="15"/>
  <c r="H44" i="15"/>
  <c r="G44" i="15"/>
  <c r="F44" i="15"/>
  <c r="AT43" i="15"/>
  <c r="AS43" i="15"/>
  <c r="AR43" i="15"/>
  <c r="AQ43" i="15"/>
  <c r="AP43" i="15"/>
  <c r="AO43" i="15"/>
  <c r="AM43" i="15"/>
  <c r="AL43" i="15"/>
  <c r="AK43" i="15"/>
  <c r="AJ43" i="15"/>
  <c r="AI43" i="15"/>
  <c r="AH43" i="15"/>
  <c r="AF43" i="15"/>
  <c r="AE43" i="15"/>
  <c r="AD43" i="15"/>
  <c r="AC43" i="15"/>
  <c r="AB43" i="15"/>
  <c r="AA43" i="15"/>
  <c r="Y43" i="15"/>
  <c r="X43" i="15"/>
  <c r="W43" i="15"/>
  <c r="V43" i="15"/>
  <c r="U43" i="15"/>
  <c r="T43" i="15"/>
  <c r="R43" i="15"/>
  <c r="Q43" i="15"/>
  <c r="P43" i="15"/>
  <c r="O43" i="15"/>
  <c r="N43" i="15"/>
  <c r="M43" i="15"/>
  <c r="K43" i="15"/>
  <c r="J43" i="15"/>
  <c r="I43" i="15"/>
  <c r="H43" i="15"/>
  <c r="G43" i="15"/>
  <c r="F43" i="15"/>
  <c r="AT42" i="15"/>
  <c r="AS42" i="15"/>
  <c r="AR42" i="15"/>
  <c r="AQ42" i="15"/>
  <c r="AP42" i="15"/>
  <c r="AO42" i="15"/>
  <c r="AM42" i="15"/>
  <c r="AL42" i="15"/>
  <c r="AK42" i="15"/>
  <c r="AJ42" i="15"/>
  <c r="AI42" i="15"/>
  <c r="AH42" i="15"/>
  <c r="AF42" i="15"/>
  <c r="AE42" i="15"/>
  <c r="AD42" i="15"/>
  <c r="AC42" i="15"/>
  <c r="AB42" i="15"/>
  <c r="AA42" i="15"/>
  <c r="Y42" i="15"/>
  <c r="X42" i="15"/>
  <c r="W42" i="15"/>
  <c r="V42" i="15"/>
  <c r="U42" i="15"/>
  <c r="T42" i="15"/>
  <c r="R42" i="15"/>
  <c r="Q42" i="15"/>
  <c r="P42" i="15"/>
  <c r="O42" i="15"/>
  <c r="N42" i="15"/>
  <c r="M42" i="15"/>
  <c r="K42" i="15"/>
  <c r="J42" i="15"/>
  <c r="I42" i="15"/>
  <c r="H42" i="15"/>
  <c r="G42" i="15"/>
  <c r="F42" i="15"/>
  <c r="AT41" i="15"/>
  <c r="AS41" i="15"/>
  <c r="AR41" i="15"/>
  <c r="AQ41" i="15"/>
  <c r="AP41" i="15"/>
  <c r="AO41" i="15"/>
  <c r="AM41" i="15"/>
  <c r="AL41" i="15"/>
  <c r="AK41" i="15"/>
  <c r="AJ41" i="15"/>
  <c r="AI41" i="15"/>
  <c r="AH41" i="15"/>
  <c r="AF41" i="15"/>
  <c r="AE41" i="15"/>
  <c r="AD41" i="15"/>
  <c r="AC41" i="15"/>
  <c r="AB41" i="15"/>
  <c r="AA41" i="15"/>
  <c r="Y41" i="15"/>
  <c r="X41" i="15"/>
  <c r="W41" i="15"/>
  <c r="V41" i="15"/>
  <c r="U41" i="15"/>
  <c r="T41" i="15"/>
  <c r="R41" i="15"/>
  <c r="Q41" i="15"/>
  <c r="P41" i="15"/>
  <c r="O41" i="15"/>
  <c r="N41" i="15"/>
  <c r="M41" i="15"/>
  <c r="K41" i="15"/>
  <c r="J41" i="15"/>
  <c r="I41" i="15"/>
  <c r="H41" i="15"/>
  <c r="G41" i="15"/>
  <c r="F41" i="15"/>
  <c r="AT40" i="15"/>
  <c r="AS40" i="15"/>
  <c r="AR40" i="15"/>
  <c r="AQ40" i="15"/>
  <c r="AP40" i="15"/>
  <c r="AO40" i="15"/>
  <c r="AM40" i="15"/>
  <c r="AL40" i="15"/>
  <c r="AK40" i="15"/>
  <c r="AJ40" i="15"/>
  <c r="AI40" i="15"/>
  <c r="AH40" i="15"/>
  <c r="AF40" i="15"/>
  <c r="AE40" i="15"/>
  <c r="AD40" i="15"/>
  <c r="AC40" i="15"/>
  <c r="AB40" i="15"/>
  <c r="AA40" i="15"/>
  <c r="Y40" i="15"/>
  <c r="X40" i="15"/>
  <c r="W40" i="15"/>
  <c r="V40" i="15"/>
  <c r="U40" i="15"/>
  <c r="T40" i="15"/>
  <c r="R40" i="15"/>
  <c r="Q40" i="15"/>
  <c r="P40" i="15"/>
  <c r="O40" i="15"/>
  <c r="N40" i="15"/>
  <c r="M40" i="15"/>
  <c r="K40" i="15"/>
  <c r="J40" i="15"/>
  <c r="I40" i="15"/>
  <c r="H40" i="15"/>
  <c r="G40" i="15"/>
  <c r="F40" i="15"/>
  <c r="AT39" i="15"/>
  <c r="AS39" i="15"/>
  <c r="AR39" i="15"/>
  <c r="AQ39" i="15"/>
  <c r="AP39" i="15"/>
  <c r="AO39" i="15"/>
  <c r="AM39" i="15"/>
  <c r="AL39" i="15"/>
  <c r="AK39" i="15"/>
  <c r="AJ39" i="15"/>
  <c r="AI39" i="15"/>
  <c r="AH39" i="15"/>
  <c r="AF39" i="15"/>
  <c r="AE39" i="15"/>
  <c r="AD39" i="15"/>
  <c r="AC39" i="15"/>
  <c r="AB39" i="15"/>
  <c r="AA39" i="15"/>
  <c r="Y39" i="15"/>
  <c r="X39" i="15"/>
  <c r="W39" i="15"/>
  <c r="V39" i="15"/>
  <c r="U39" i="15"/>
  <c r="T39" i="15"/>
  <c r="R39" i="15"/>
  <c r="Q39" i="15"/>
  <c r="P39" i="15"/>
  <c r="O39" i="15"/>
  <c r="N39" i="15"/>
  <c r="M39" i="15"/>
  <c r="K39" i="15"/>
  <c r="J39" i="15"/>
  <c r="I39" i="15"/>
  <c r="H39" i="15"/>
  <c r="G39" i="15"/>
  <c r="F39" i="15"/>
  <c r="AT38" i="15"/>
  <c r="AS38" i="15"/>
  <c r="AR38" i="15"/>
  <c r="AQ38" i="15"/>
  <c r="AP38" i="15"/>
  <c r="AO38" i="15"/>
  <c r="AM38" i="15"/>
  <c r="AL38" i="15"/>
  <c r="AK38" i="15"/>
  <c r="AJ38" i="15"/>
  <c r="AI38" i="15"/>
  <c r="AH38" i="15"/>
  <c r="AF38" i="15"/>
  <c r="AE38" i="15"/>
  <c r="AD38" i="15"/>
  <c r="AC38" i="15"/>
  <c r="AB38" i="15"/>
  <c r="AA38" i="15"/>
  <c r="Y38" i="15"/>
  <c r="X38" i="15"/>
  <c r="W38" i="15"/>
  <c r="V38" i="15"/>
  <c r="U38" i="15"/>
  <c r="T38" i="15"/>
  <c r="R38" i="15"/>
  <c r="Q38" i="15"/>
  <c r="P38" i="15"/>
  <c r="O38" i="15"/>
  <c r="N38" i="15"/>
  <c r="M38" i="15"/>
  <c r="K38" i="15"/>
  <c r="J38" i="15"/>
  <c r="I38" i="15"/>
  <c r="H38" i="15"/>
  <c r="G38" i="15"/>
  <c r="F38" i="15"/>
  <c r="AT37" i="15"/>
  <c r="AS37" i="15"/>
  <c r="AR37" i="15"/>
  <c r="AQ37" i="15"/>
  <c r="AP37" i="15"/>
  <c r="AO37" i="15"/>
  <c r="AM37" i="15"/>
  <c r="AL37" i="15"/>
  <c r="AK37" i="15"/>
  <c r="AJ37" i="15"/>
  <c r="AI37" i="15"/>
  <c r="AH37" i="15"/>
  <c r="AF37" i="15"/>
  <c r="AE37" i="15"/>
  <c r="AD37" i="15"/>
  <c r="AC37" i="15"/>
  <c r="AB37" i="15"/>
  <c r="AA37" i="15"/>
  <c r="Y37" i="15"/>
  <c r="X37" i="15"/>
  <c r="W37" i="15"/>
  <c r="V37" i="15"/>
  <c r="U37" i="15"/>
  <c r="T37" i="15"/>
  <c r="R37" i="15"/>
  <c r="Q37" i="15"/>
  <c r="P37" i="15"/>
  <c r="O37" i="15"/>
  <c r="N37" i="15"/>
  <c r="M37" i="15"/>
  <c r="K37" i="15"/>
  <c r="J37" i="15"/>
  <c r="I37" i="15"/>
  <c r="H37" i="15"/>
  <c r="G37" i="15"/>
  <c r="F37" i="15"/>
  <c r="AT36" i="15"/>
  <c r="AS36" i="15"/>
  <c r="AR36" i="15"/>
  <c r="AQ36" i="15"/>
  <c r="AP36" i="15"/>
  <c r="AO36" i="15"/>
  <c r="AM36" i="15"/>
  <c r="AL36" i="15"/>
  <c r="AK36" i="15"/>
  <c r="AJ36" i="15"/>
  <c r="AI36" i="15"/>
  <c r="AH36" i="15"/>
  <c r="AF36" i="15"/>
  <c r="AE36" i="15"/>
  <c r="AD36" i="15"/>
  <c r="AC36" i="15"/>
  <c r="AB36" i="15"/>
  <c r="AA36" i="15"/>
  <c r="Y36" i="15"/>
  <c r="X36" i="15"/>
  <c r="W36" i="15"/>
  <c r="V36" i="15"/>
  <c r="U36" i="15"/>
  <c r="T36" i="15"/>
  <c r="R36" i="15"/>
  <c r="Q36" i="15"/>
  <c r="P36" i="15"/>
  <c r="O36" i="15"/>
  <c r="N36" i="15"/>
  <c r="M36" i="15"/>
  <c r="K36" i="15"/>
  <c r="J36" i="15"/>
  <c r="I36" i="15"/>
  <c r="H36" i="15"/>
  <c r="G36" i="15"/>
  <c r="F36" i="15"/>
  <c r="AT35" i="15"/>
  <c r="AS35" i="15"/>
  <c r="AR35" i="15"/>
  <c r="AQ35" i="15"/>
  <c r="AP35" i="15"/>
  <c r="AO35" i="15"/>
  <c r="AM35" i="15"/>
  <c r="AL35" i="15"/>
  <c r="AK35" i="15"/>
  <c r="AJ35" i="15"/>
  <c r="AI35" i="15"/>
  <c r="AH35" i="15"/>
  <c r="AF35" i="15"/>
  <c r="AE35" i="15"/>
  <c r="AD35" i="15"/>
  <c r="AC35" i="15"/>
  <c r="AB35" i="15"/>
  <c r="AA35" i="15"/>
  <c r="Y35" i="15"/>
  <c r="X35" i="15"/>
  <c r="W35" i="15"/>
  <c r="V35" i="15"/>
  <c r="U35" i="15"/>
  <c r="T35" i="15"/>
  <c r="R35" i="15"/>
  <c r="Q35" i="15"/>
  <c r="P35" i="15"/>
  <c r="O35" i="15"/>
  <c r="N35" i="15"/>
  <c r="M35" i="15"/>
  <c r="K35" i="15"/>
  <c r="J35" i="15"/>
  <c r="I35" i="15"/>
  <c r="H35" i="15"/>
  <c r="G35" i="15"/>
  <c r="F35" i="15"/>
  <c r="AT34" i="15"/>
  <c r="AS34" i="15"/>
  <c r="AR34" i="15"/>
  <c r="AQ34" i="15"/>
  <c r="AP34" i="15"/>
  <c r="AO34" i="15"/>
  <c r="AM34" i="15"/>
  <c r="AL34" i="15"/>
  <c r="AK34" i="15"/>
  <c r="AJ34" i="15"/>
  <c r="AI34" i="15"/>
  <c r="AH34" i="15"/>
  <c r="AF34" i="15"/>
  <c r="AE34" i="15"/>
  <c r="AD34" i="15"/>
  <c r="AC34" i="15"/>
  <c r="AB34" i="15"/>
  <c r="AA34" i="15"/>
  <c r="Y34" i="15"/>
  <c r="X34" i="15"/>
  <c r="W34" i="15"/>
  <c r="V34" i="15"/>
  <c r="U34" i="15"/>
  <c r="T34" i="15"/>
  <c r="R34" i="15"/>
  <c r="Q34" i="15"/>
  <c r="P34" i="15"/>
  <c r="O34" i="15"/>
  <c r="N34" i="15"/>
  <c r="M34" i="15"/>
  <c r="K34" i="15"/>
  <c r="J34" i="15"/>
  <c r="I34" i="15"/>
  <c r="H34" i="15"/>
  <c r="G34" i="15"/>
  <c r="F34" i="15"/>
  <c r="AT33" i="15"/>
  <c r="AS33" i="15"/>
  <c r="AR33" i="15"/>
  <c r="AQ33" i="15"/>
  <c r="AP33" i="15"/>
  <c r="AO33" i="15"/>
  <c r="AM33" i="15"/>
  <c r="AL33" i="15"/>
  <c r="AK33" i="15"/>
  <c r="AJ33" i="15"/>
  <c r="AI33" i="15"/>
  <c r="AH33" i="15"/>
  <c r="AF33" i="15"/>
  <c r="AE33" i="15"/>
  <c r="AD33" i="15"/>
  <c r="AC33" i="15"/>
  <c r="AB33" i="15"/>
  <c r="AA33" i="15"/>
  <c r="Y33" i="15"/>
  <c r="X33" i="15"/>
  <c r="W33" i="15"/>
  <c r="V33" i="15"/>
  <c r="U33" i="15"/>
  <c r="T33" i="15"/>
  <c r="R33" i="15"/>
  <c r="Q33" i="15"/>
  <c r="P33" i="15"/>
  <c r="O33" i="15"/>
  <c r="N33" i="15"/>
  <c r="M33" i="15"/>
  <c r="K33" i="15"/>
  <c r="J33" i="15"/>
  <c r="I33" i="15"/>
  <c r="H33" i="15"/>
  <c r="G33" i="15"/>
  <c r="F33" i="15"/>
  <c r="AT32" i="15"/>
  <c r="AS32" i="15"/>
  <c r="AR32" i="15"/>
  <c r="AQ32" i="15"/>
  <c r="AP32" i="15"/>
  <c r="AO32" i="15"/>
  <c r="AM32" i="15"/>
  <c r="AL32" i="15"/>
  <c r="AK32" i="15"/>
  <c r="AJ32" i="15"/>
  <c r="AI32" i="15"/>
  <c r="AH32" i="15"/>
  <c r="AF32" i="15"/>
  <c r="AE32" i="15"/>
  <c r="AD32" i="15"/>
  <c r="AC32" i="15"/>
  <c r="AB32" i="15"/>
  <c r="AA32" i="15"/>
  <c r="Y32" i="15"/>
  <c r="X32" i="15"/>
  <c r="W32" i="15"/>
  <c r="V32" i="15"/>
  <c r="U32" i="15"/>
  <c r="T32" i="15"/>
  <c r="R32" i="15"/>
  <c r="Q32" i="15"/>
  <c r="P32" i="15"/>
  <c r="O32" i="15"/>
  <c r="N32" i="15"/>
  <c r="M32" i="15"/>
  <c r="K32" i="15"/>
  <c r="J32" i="15"/>
  <c r="I32" i="15"/>
  <c r="H32" i="15"/>
  <c r="G32" i="15"/>
  <c r="F32" i="15"/>
  <c r="AT31" i="15"/>
  <c r="AS31" i="15"/>
  <c r="AR31" i="15"/>
  <c r="AQ31" i="15"/>
  <c r="AP31" i="15"/>
  <c r="AO31" i="15"/>
  <c r="AM31" i="15"/>
  <c r="AL31" i="15"/>
  <c r="AK31" i="15"/>
  <c r="AJ31" i="15"/>
  <c r="AI31" i="15"/>
  <c r="AH31" i="15"/>
  <c r="AF31" i="15"/>
  <c r="AE31" i="15"/>
  <c r="AD31" i="15"/>
  <c r="AC31" i="15"/>
  <c r="AB31" i="15"/>
  <c r="AA31" i="15"/>
  <c r="Y31" i="15"/>
  <c r="X31" i="15"/>
  <c r="W31" i="15"/>
  <c r="V31" i="15"/>
  <c r="U31" i="15"/>
  <c r="T31" i="15"/>
  <c r="R31" i="15"/>
  <c r="Q31" i="15"/>
  <c r="P31" i="15"/>
  <c r="O31" i="15"/>
  <c r="N31" i="15"/>
  <c r="M31" i="15"/>
  <c r="K31" i="15"/>
  <c r="J31" i="15"/>
  <c r="I31" i="15"/>
  <c r="H31" i="15"/>
  <c r="G31" i="15"/>
  <c r="F31" i="15"/>
  <c r="AT30" i="15"/>
  <c r="AS30" i="15"/>
  <c r="AR30" i="15"/>
  <c r="AQ30" i="15"/>
  <c r="AP30" i="15"/>
  <c r="AO30" i="15"/>
  <c r="AM30" i="15"/>
  <c r="AL30" i="15"/>
  <c r="AK30" i="15"/>
  <c r="AJ30" i="15"/>
  <c r="AI30" i="15"/>
  <c r="AH30" i="15"/>
  <c r="AF30" i="15"/>
  <c r="AE30" i="15"/>
  <c r="AD30" i="15"/>
  <c r="AC30" i="15"/>
  <c r="AB30" i="15"/>
  <c r="AA30" i="15"/>
  <c r="Y30" i="15"/>
  <c r="X30" i="15"/>
  <c r="W30" i="15"/>
  <c r="V30" i="15"/>
  <c r="U30" i="15"/>
  <c r="T30" i="15"/>
  <c r="R30" i="15"/>
  <c r="Q30" i="15"/>
  <c r="P30" i="15"/>
  <c r="O30" i="15"/>
  <c r="N30" i="15"/>
  <c r="M30" i="15"/>
  <c r="K30" i="15"/>
  <c r="J30" i="15"/>
  <c r="I30" i="15"/>
  <c r="H30" i="15"/>
  <c r="G30" i="15"/>
  <c r="F30" i="15"/>
  <c r="AT29" i="15"/>
  <c r="AS29" i="15"/>
  <c r="AR29" i="15"/>
  <c r="AQ29" i="15"/>
  <c r="AP29" i="15"/>
  <c r="AO29" i="15"/>
  <c r="AM29" i="15"/>
  <c r="AL29" i="15"/>
  <c r="AK29" i="15"/>
  <c r="AJ29" i="15"/>
  <c r="AI29" i="15"/>
  <c r="AH29" i="15"/>
  <c r="AF29" i="15"/>
  <c r="AE29" i="15"/>
  <c r="AD29" i="15"/>
  <c r="AC29" i="15"/>
  <c r="AB29" i="15"/>
  <c r="AA29" i="15"/>
  <c r="Y29" i="15"/>
  <c r="X29" i="15"/>
  <c r="W29" i="15"/>
  <c r="V29" i="15"/>
  <c r="U29" i="15"/>
  <c r="T29" i="15"/>
  <c r="R29" i="15"/>
  <c r="Q29" i="15"/>
  <c r="P29" i="15"/>
  <c r="O29" i="15"/>
  <c r="N29" i="15"/>
  <c r="M29" i="15"/>
  <c r="K29" i="15"/>
  <c r="J29" i="15"/>
  <c r="I29" i="15"/>
  <c r="H29" i="15"/>
  <c r="G29" i="15"/>
  <c r="F29" i="15"/>
  <c r="AT28" i="15"/>
  <c r="AS28" i="15"/>
  <c r="AR28" i="15"/>
  <c r="AQ28" i="15"/>
  <c r="AP28" i="15"/>
  <c r="AO28" i="15"/>
  <c r="AM28" i="15"/>
  <c r="AL28" i="15"/>
  <c r="AK28" i="15"/>
  <c r="AJ28" i="15"/>
  <c r="AI28" i="15"/>
  <c r="AH28" i="15"/>
  <c r="AF28" i="15"/>
  <c r="AE28" i="15"/>
  <c r="AD28" i="15"/>
  <c r="AC28" i="15"/>
  <c r="AB28" i="15"/>
  <c r="AA28" i="15"/>
  <c r="Y28" i="15"/>
  <c r="X28" i="15"/>
  <c r="W28" i="15"/>
  <c r="V28" i="15"/>
  <c r="U28" i="15"/>
  <c r="T28" i="15"/>
  <c r="R28" i="15"/>
  <c r="Q28" i="15"/>
  <c r="P28" i="15"/>
  <c r="O28" i="15"/>
  <c r="N28" i="15"/>
  <c r="M28" i="15"/>
  <c r="K28" i="15"/>
  <c r="J28" i="15"/>
  <c r="I28" i="15"/>
  <c r="H28" i="15"/>
  <c r="G28" i="15"/>
  <c r="F28" i="15"/>
  <c r="AT27" i="15"/>
  <c r="AS27" i="15"/>
  <c r="AR27" i="15"/>
  <c r="AQ27" i="15"/>
  <c r="AP27" i="15"/>
  <c r="AO27" i="15"/>
  <c r="AM27" i="15"/>
  <c r="AL27" i="15"/>
  <c r="AK27" i="15"/>
  <c r="AJ27" i="15"/>
  <c r="AI27" i="15"/>
  <c r="AH27" i="15"/>
  <c r="AF27" i="15"/>
  <c r="AE27" i="15"/>
  <c r="AD27" i="15"/>
  <c r="AC27" i="15"/>
  <c r="AB27" i="15"/>
  <c r="AA27" i="15"/>
  <c r="Y27" i="15"/>
  <c r="X27" i="15"/>
  <c r="W27" i="15"/>
  <c r="V27" i="15"/>
  <c r="U27" i="15"/>
  <c r="T27" i="15"/>
  <c r="R27" i="15"/>
  <c r="Q27" i="15"/>
  <c r="P27" i="15"/>
  <c r="O27" i="15"/>
  <c r="N27" i="15"/>
  <c r="M27" i="15"/>
  <c r="K27" i="15"/>
  <c r="J27" i="15"/>
  <c r="I27" i="15"/>
  <c r="H27" i="15"/>
  <c r="G27" i="15"/>
  <c r="F27" i="15"/>
  <c r="AT26" i="15"/>
  <c r="AS26" i="15"/>
  <c r="AR26" i="15"/>
  <c r="AQ26" i="15"/>
  <c r="AP26" i="15"/>
  <c r="AO26" i="15"/>
  <c r="AM26" i="15"/>
  <c r="AL26" i="15"/>
  <c r="AK26" i="15"/>
  <c r="AJ26" i="15"/>
  <c r="AI26" i="15"/>
  <c r="AH26" i="15"/>
  <c r="AF26" i="15"/>
  <c r="AE26" i="15"/>
  <c r="AD26" i="15"/>
  <c r="AC26" i="15"/>
  <c r="AB26" i="15"/>
  <c r="AA26" i="15"/>
  <c r="Y26" i="15"/>
  <c r="X26" i="15"/>
  <c r="W26" i="15"/>
  <c r="V26" i="15"/>
  <c r="U26" i="15"/>
  <c r="T26" i="15"/>
  <c r="R26" i="15"/>
  <c r="Q26" i="15"/>
  <c r="P26" i="15"/>
  <c r="O26" i="15"/>
  <c r="N26" i="15"/>
  <c r="M26" i="15"/>
  <c r="K26" i="15"/>
  <c r="J26" i="15"/>
  <c r="I26" i="15"/>
  <c r="H26" i="15"/>
  <c r="G26" i="15"/>
  <c r="F26" i="15"/>
  <c r="AT25" i="15"/>
  <c r="AS25" i="15"/>
  <c r="AR25" i="15"/>
  <c r="AQ25" i="15"/>
  <c r="AP25" i="15"/>
  <c r="AO25" i="15"/>
  <c r="AM25" i="15"/>
  <c r="AL25" i="15"/>
  <c r="AK25" i="15"/>
  <c r="AJ25" i="15"/>
  <c r="AI25" i="15"/>
  <c r="AH25" i="15"/>
  <c r="AF25" i="15"/>
  <c r="AE25" i="15"/>
  <c r="AD25" i="15"/>
  <c r="AC25" i="15"/>
  <c r="AB25" i="15"/>
  <c r="AA25" i="15"/>
  <c r="Y25" i="15"/>
  <c r="X25" i="15"/>
  <c r="W25" i="15"/>
  <c r="V25" i="15"/>
  <c r="U25" i="15"/>
  <c r="T25" i="15"/>
  <c r="R25" i="15"/>
  <c r="Q25" i="15"/>
  <c r="P25" i="15"/>
  <c r="O25" i="15"/>
  <c r="N25" i="15"/>
  <c r="M25" i="15"/>
  <c r="K25" i="15"/>
  <c r="J25" i="15"/>
  <c r="I25" i="15"/>
  <c r="H25" i="15"/>
  <c r="G25" i="15"/>
  <c r="F25" i="15"/>
  <c r="AT24" i="15"/>
  <c r="AS24" i="15"/>
  <c r="AR24" i="15"/>
  <c r="AQ24" i="15"/>
  <c r="AP24" i="15"/>
  <c r="AO24" i="15"/>
  <c r="AM24" i="15"/>
  <c r="AL24" i="15"/>
  <c r="AK24" i="15"/>
  <c r="AJ24" i="15"/>
  <c r="AI24" i="15"/>
  <c r="AH24" i="15"/>
  <c r="AF24" i="15"/>
  <c r="AE24" i="15"/>
  <c r="AD24" i="15"/>
  <c r="AC24" i="15"/>
  <c r="AB24" i="15"/>
  <c r="AA24" i="15"/>
  <c r="Y24" i="15"/>
  <c r="X24" i="15"/>
  <c r="W24" i="15"/>
  <c r="V24" i="15"/>
  <c r="U24" i="15"/>
  <c r="T24" i="15"/>
  <c r="R24" i="15"/>
  <c r="Q24" i="15"/>
  <c r="P24" i="15"/>
  <c r="O24" i="15"/>
  <c r="N24" i="15"/>
  <c r="M24" i="15"/>
  <c r="K24" i="15"/>
  <c r="J24" i="15"/>
  <c r="I24" i="15"/>
  <c r="H24" i="15"/>
  <c r="G24" i="15"/>
  <c r="F24" i="15"/>
  <c r="AT23" i="15"/>
  <c r="AS23" i="15"/>
  <c r="AR23" i="15"/>
  <c r="AQ23" i="15"/>
  <c r="AP23" i="15"/>
  <c r="AO23" i="15"/>
  <c r="AM23" i="15"/>
  <c r="AL23" i="15"/>
  <c r="AK23" i="15"/>
  <c r="AJ23" i="15"/>
  <c r="AI23" i="15"/>
  <c r="AH23" i="15"/>
  <c r="AF23" i="15"/>
  <c r="AE23" i="15"/>
  <c r="AD23" i="15"/>
  <c r="AC23" i="15"/>
  <c r="AB23" i="15"/>
  <c r="AA23" i="15"/>
  <c r="Y23" i="15"/>
  <c r="X23" i="15"/>
  <c r="W23" i="15"/>
  <c r="V23" i="15"/>
  <c r="U23" i="15"/>
  <c r="T23" i="15"/>
  <c r="R23" i="15"/>
  <c r="Q23" i="15"/>
  <c r="P23" i="15"/>
  <c r="O23" i="15"/>
  <c r="N23" i="15"/>
  <c r="M23" i="15"/>
  <c r="K23" i="15"/>
  <c r="J23" i="15"/>
  <c r="I23" i="15"/>
  <c r="H23" i="15"/>
  <c r="G23" i="15"/>
  <c r="F23" i="15"/>
  <c r="AT22" i="15"/>
  <c r="AS22" i="15"/>
  <c r="AR22" i="15"/>
  <c r="AQ22" i="15"/>
  <c r="AP22" i="15"/>
  <c r="AO22" i="15"/>
  <c r="AM22" i="15"/>
  <c r="AL22" i="15"/>
  <c r="AK22" i="15"/>
  <c r="AJ22" i="15"/>
  <c r="AI22" i="15"/>
  <c r="AH22" i="15"/>
  <c r="AF22" i="15"/>
  <c r="AE22" i="15"/>
  <c r="AD22" i="15"/>
  <c r="AC22" i="15"/>
  <c r="AB22" i="15"/>
  <c r="AA22" i="15"/>
  <c r="Y22" i="15"/>
  <c r="X22" i="15"/>
  <c r="W22" i="15"/>
  <c r="V22" i="15"/>
  <c r="U22" i="15"/>
  <c r="T22" i="15"/>
  <c r="R22" i="15"/>
  <c r="Q22" i="15"/>
  <c r="P22" i="15"/>
  <c r="O22" i="15"/>
  <c r="N22" i="15"/>
  <c r="M22" i="15"/>
  <c r="K22" i="15"/>
  <c r="J22" i="15"/>
  <c r="I22" i="15"/>
  <c r="H22" i="15"/>
  <c r="G22" i="15"/>
  <c r="F22" i="15"/>
  <c r="AT21" i="15"/>
  <c r="AS21" i="15"/>
  <c r="AR21" i="15"/>
  <c r="AQ21" i="15"/>
  <c r="AP21" i="15"/>
  <c r="AO21" i="15"/>
  <c r="AM21" i="15"/>
  <c r="AL21" i="15"/>
  <c r="AK21" i="15"/>
  <c r="AJ21" i="15"/>
  <c r="AI21" i="15"/>
  <c r="AH21" i="15"/>
  <c r="AF21" i="15"/>
  <c r="AE21" i="15"/>
  <c r="AD21" i="15"/>
  <c r="AC21" i="15"/>
  <c r="AB21" i="15"/>
  <c r="AA21" i="15"/>
  <c r="Y21" i="15"/>
  <c r="X21" i="15"/>
  <c r="W21" i="15"/>
  <c r="V21" i="15"/>
  <c r="U21" i="15"/>
  <c r="T21" i="15"/>
  <c r="R21" i="15"/>
  <c r="Q21" i="15"/>
  <c r="P21" i="15"/>
  <c r="O21" i="15"/>
  <c r="N21" i="15"/>
  <c r="M21" i="15"/>
  <c r="K21" i="15"/>
  <c r="J21" i="15"/>
  <c r="I21" i="15"/>
  <c r="H21" i="15"/>
  <c r="G21" i="15"/>
  <c r="F21" i="15"/>
  <c r="AT20" i="15"/>
  <c r="AS20" i="15"/>
  <c r="AR20" i="15"/>
  <c r="AQ20" i="15"/>
  <c r="AP20" i="15"/>
  <c r="AO20" i="15"/>
  <c r="AM20" i="15"/>
  <c r="AL20" i="15"/>
  <c r="AK20" i="15"/>
  <c r="AJ20" i="15"/>
  <c r="AI20" i="15"/>
  <c r="AH20" i="15"/>
  <c r="AF20" i="15"/>
  <c r="AE20" i="15"/>
  <c r="AD20" i="15"/>
  <c r="AC20" i="15"/>
  <c r="AB20" i="15"/>
  <c r="AA20" i="15"/>
  <c r="Y20" i="15"/>
  <c r="X20" i="15"/>
  <c r="W20" i="15"/>
  <c r="V20" i="15"/>
  <c r="U20" i="15"/>
  <c r="T20" i="15"/>
  <c r="R20" i="15"/>
  <c r="Q20" i="15"/>
  <c r="P20" i="15"/>
  <c r="O20" i="15"/>
  <c r="N20" i="15"/>
  <c r="M20" i="15"/>
  <c r="K20" i="15"/>
  <c r="J20" i="15"/>
  <c r="I20" i="15"/>
  <c r="H20" i="15"/>
  <c r="G20" i="15"/>
  <c r="F20" i="15"/>
  <c r="AT19" i="15"/>
  <c r="AS19" i="15"/>
  <c r="AR19" i="15"/>
  <c r="AQ19" i="15"/>
  <c r="AP19" i="15"/>
  <c r="AO19" i="15"/>
  <c r="AM19" i="15"/>
  <c r="AL19" i="15"/>
  <c r="AK19" i="15"/>
  <c r="AJ19" i="15"/>
  <c r="AI19" i="15"/>
  <c r="AH19" i="15"/>
  <c r="AF19" i="15"/>
  <c r="AE19" i="15"/>
  <c r="AD19" i="15"/>
  <c r="AC19" i="15"/>
  <c r="AB19" i="15"/>
  <c r="AA19" i="15"/>
  <c r="Y19" i="15"/>
  <c r="X19" i="15"/>
  <c r="W19" i="15"/>
  <c r="V19" i="15"/>
  <c r="U19" i="15"/>
  <c r="T19" i="15"/>
  <c r="R19" i="15"/>
  <c r="Q19" i="15"/>
  <c r="P19" i="15"/>
  <c r="O19" i="15"/>
  <c r="N19" i="15"/>
  <c r="M19" i="15"/>
  <c r="K19" i="15"/>
  <c r="J19" i="15"/>
  <c r="I19" i="15"/>
  <c r="H19" i="15"/>
  <c r="G19" i="15"/>
  <c r="F19" i="15"/>
  <c r="AT18" i="15"/>
  <c r="AS18" i="15"/>
  <c r="AR18" i="15"/>
  <c r="AQ18" i="15"/>
  <c r="AP18" i="15"/>
  <c r="AO18" i="15"/>
  <c r="AM18" i="15"/>
  <c r="AL18" i="15"/>
  <c r="AK18" i="15"/>
  <c r="AJ18" i="15"/>
  <c r="AI18" i="15"/>
  <c r="AH18" i="15"/>
  <c r="AF18" i="15"/>
  <c r="AE18" i="15"/>
  <c r="AD18" i="15"/>
  <c r="AC18" i="15"/>
  <c r="AB18" i="15"/>
  <c r="AA18" i="15"/>
  <c r="Y18" i="15"/>
  <c r="X18" i="15"/>
  <c r="W18" i="15"/>
  <c r="V18" i="15"/>
  <c r="U18" i="15"/>
  <c r="T18" i="15"/>
  <c r="R18" i="15"/>
  <c r="Q18" i="15"/>
  <c r="P18" i="15"/>
  <c r="O18" i="15"/>
  <c r="N18" i="15"/>
  <c r="M18" i="15"/>
  <c r="K18" i="15"/>
  <c r="J18" i="15"/>
  <c r="I18" i="15"/>
  <c r="H18" i="15"/>
  <c r="G18" i="15"/>
  <c r="F18" i="15"/>
  <c r="AT17" i="15"/>
  <c r="AS17" i="15"/>
  <c r="AR17" i="15"/>
  <c r="AQ17" i="15"/>
  <c r="AP17" i="15"/>
  <c r="AO17" i="15"/>
  <c r="AM17" i="15"/>
  <c r="AL17" i="15"/>
  <c r="AK17" i="15"/>
  <c r="AJ17" i="15"/>
  <c r="AI17" i="15"/>
  <c r="AH17" i="15"/>
  <c r="AF17" i="15"/>
  <c r="AE17" i="15"/>
  <c r="AD17" i="15"/>
  <c r="AC17" i="15"/>
  <c r="AB17" i="15"/>
  <c r="AA17" i="15"/>
  <c r="Y17" i="15"/>
  <c r="X17" i="15"/>
  <c r="W17" i="15"/>
  <c r="V17" i="15"/>
  <c r="U17" i="15"/>
  <c r="T17" i="15"/>
  <c r="R17" i="15"/>
  <c r="Q17" i="15"/>
  <c r="P17" i="15"/>
  <c r="O17" i="15"/>
  <c r="N17" i="15"/>
  <c r="M17" i="15"/>
  <c r="K17" i="15"/>
  <c r="J17" i="15"/>
  <c r="I17" i="15"/>
  <c r="H17" i="15"/>
  <c r="G17" i="15"/>
  <c r="F17" i="15"/>
  <c r="AT16" i="15"/>
  <c r="AS16" i="15"/>
  <c r="AR16" i="15"/>
  <c r="AQ16" i="15"/>
  <c r="AP16" i="15"/>
  <c r="AO16" i="15"/>
  <c r="AM16" i="15"/>
  <c r="AL16" i="15"/>
  <c r="AK16" i="15"/>
  <c r="AJ16" i="15"/>
  <c r="AI16" i="15"/>
  <c r="AH16" i="15"/>
  <c r="AF16" i="15"/>
  <c r="AE16" i="15"/>
  <c r="AD16" i="15"/>
  <c r="AC16" i="15"/>
  <c r="AB16" i="15"/>
  <c r="AA16" i="15"/>
  <c r="Y16" i="15"/>
  <c r="X16" i="15"/>
  <c r="W16" i="15"/>
  <c r="V16" i="15"/>
  <c r="U16" i="15"/>
  <c r="T16" i="15"/>
  <c r="R16" i="15"/>
  <c r="Q16" i="15"/>
  <c r="P16" i="15"/>
  <c r="O16" i="15"/>
  <c r="N16" i="15"/>
  <c r="M16" i="15"/>
  <c r="K16" i="15"/>
  <c r="J16" i="15"/>
  <c r="I16" i="15"/>
  <c r="H16" i="15"/>
  <c r="G16" i="15"/>
  <c r="F16" i="15"/>
  <c r="AT15" i="15"/>
  <c r="AS15" i="15"/>
  <c r="AR15" i="15"/>
  <c r="AQ15" i="15"/>
  <c r="AP15" i="15"/>
  <c r="AO15" i="15"/>
  <c r="AM15" i="15"/>
  <c r="AL15" i="15"/>
  <c r="AK15" i="15"/>
  <c r="AJ15" i="15"/>
  <c r="AI15" i="15"/>
  <c r="AH15" i="15"/>
  <c r="AF15" i="15"/>
  <c r="AE15" i="15"/>
  <c r="AD15" i="15"/>
  <c r="AC15" i="15"/>
  <c r="AB15" i="15"/>
  <c r="AA15" i="15"/>
  <c r="Y15" i="15"/>
  <c r="X15" i="15"/>
  <c r="W15" i="15"/>
  <c r="V15" i="15"/>
  <c r="U15" i="15"/>
  <c r="T15" i="15"/>
  <c r="R15" i="15"/>
  <c r="Q15" i="15"/>
  <c r="P15" i="15"/>
  <c r="O15" i="15"/>
  <c r="N15" i="15"/>
  <c r="M15" i="15"/>
  <c r="K15" i="15"/>
  <c r="J15" i="15"/>
  <c r="I15" i="15"/>
  <c r="H15" i="15"/>
  <c r="G15" i="15"/>
  <c r="F15" i="15"/>
  <c r="AT14" i="15"/>
  <c r="AS14" i="15"/>
  <c r="AR14" i="15"/>
  <c r="AQ14" i="15"/>
  <c r="AP14" i="15"/>
  <c r="AO14" i="15"/>
  <c r="AM14" i="15"/>
  <c r="AL14" i="15"/>
  <c r="AK14" i="15"/>
  <c r="AJ14" i="15"/>
  <c r="AI14" i="15"/>
  <c r="AH14" i="15"/>
  <c r="AF14" i="15"/>
  <c r="AE14" i="15"/>
  <c r="AD14" i="15"/>
  <c r="AC14" i="15"/>
  <c r="AB14" i="15"/>
  <c r="AA14" i="15"/>
  <c r="Y14" i="15"/>
  <c r="X14" i="15"/>
  <c r="W14" i="15"/>
  <c r="V14" i="15"/>
  <c r="U14" i="15"/>
  <c r="T14" i="15"/>
  <c r="R14" i="15"/>
  <c r="Q14" i="15"/>
  <c r="P14" i="15"/>
  <c r="O14" i="15"/>
  <c r="N14" i="15"/>
  <c r="M14" i="15"/>
  <c r="K14" i="15"/>
  <c r="J14" i="15"/>
  <c r="I14" i="15"/>
  <c r="H14" i="15"/>
  <c r="G14" i="15"/>
  <c r="F14" i="15"/>
  <c r="AT13" i="15"/>
  <c r="AS13" i="15"/>
  <c r="AR13" i="15"/>
  <c r="AQ13" i="15"/>
  <c r="AP13" i="15"/>
  <c r="AO13" i="15"/>
  <c r="AM13" i="15"/>
  <c r="AL13" i="15"/>
  <c r="AK13" i="15"/>
  <c r="AJ13" i="15"/>
  <c r="AI13" i="15"/>
  <c r="AH13" i="15"/>
  <c r="AF13" i="15"/>
  <c r="AE13" i="15"/>
  <c r="AD13" i="15"/>
  <c r="AC13" i="15"/>
  <c r="AB13" i="15"/>
  <c r="AA13" i="15"/>
  <c r="Y13" i="15"/>
  <c r="X13" i="15"/>
  <c r="W13" i="15"/>
  <c r="V13" i="15"/>
  <c r="U13" i="15"/>
  <c r="T13" i="15"/>
  <c r="R13" i="15"/>
  <c r="Q13" i="15"/>
  <c r="P13" i="15"/>
  <c r="O13" i="15"/>
  <c r="N13" i="15"/>
  <c r="M13" i="15"/>
  <c r="K13" i="15"/>
  <c r="J13" i="15"/>
  <c r="I13" i="15"/>
  <c r="H13" i="15"/>
  <c r="G13" i="15"/>
  <c r="F13" i="15"/>
  <c r="AT12" i="15"/>
  <c r="AS12" i="15"/>
  <c r="AR12" i="15"/>
  <c r="AQ12" i="15"/>
  <c r="AP12" i="15"/>
  <c r="AO12" i="15"/>
  <c r="AM12" i="15"/>
  <c r="AL12" i="15"/>
  <c r="AK12" i="15"/>
  <c r="AJ12" i="15"/>
  <c r="AI12" i="15"/>
  <c r="AH12" i="15"/>
  <c r="AF12" i="15"/>
  <c r="AE12" i="15"/>
  <c r="AD12" i="15"/>
  <c r="AC12" i="15"/>
  <c r="AB12" i="15"/>
  <c r="AA12" i="15"/>
  <c r="Y12" i="15"/>
  <c r="X12" i="15"/>
  <c r="W12" i="15"/>
  <c r="V12" i="15"/>
  <c r="U12" i="15"/>
  <c r="T12" i="15"/>
  <c r="R12" i="15"/>
  <c r="Q12" i="15"/>
  <c r="P12" i="15"/>
  <c r="O12" i="15"/>
  <c r="N12" i="15"/>
  <c r="M12" i="15"/>
  <c r="K12" i="15"/>
  <c r="J12" i="15"/>
  <c r="I12" i="15"/>
  <c r="H12" i="15"/>
  <c r="G12" i="15"/>
  <c r="F12" i="15"/>
  <c r="AT11" i="15"/>
  <c r="AS11" i="15"/>
  <c r="AR11" i="15"/>
  <c r="AQ11" i="15"/>
  <c r="AP11" i="15"/>
  <c r="AO11" i="15"/>
  <c r="AM11" i="15"/>
  <c r="AL11" i="15"/>
  <c r="AK11" i="15"/>
  <c r="AJ11" i="15"/>
  <c r="AI11" i="15"/>
  <c r="AH11" i="15"/>
  <c r="AF11" i="15"/>
  <c r="AE11" i="15"/>
  <c r="AD11" i="15"/>
  <c r="AC11" i="15"/>
  <c r="AB11" i="15"/>
  <c r="AA11" i="15"/>
  <c r="Y11" i="15"/>
  <c r="X11" i="15"/>
  <c r="W11" i="15"/>
  <c r="V11" i="15"/>
  <c r="U11" i="15"/>
  <c r="T11" i="15"/>
  <c r="R11" i="15"/>
  <c r="Q11" i="15"/>
  <c r="P11" i="15"/>
  <c r="O11" i="15"/>
  <c r="N11" i="15"/>
  <c r="M11" i="15"/>
  <c r="K11" i="15"/>
  <c r="J11" i="15"/>
  <c r="I11" i="15"/>
  <c r="H11" i="15"/>
  <c r="G11" i="15"/>
  <c r="AT10" i="15"/>
  <c r="AS10" i="15"/>
  <c r="AR10" i="15"/>
  <c r="AQ10" i="15"/>
  <c r="AP10" i="15"/>
  <c r="AO10" i="15"/>
  <c r="AM10" i="15"/>
  <c r="AL10" i="15"/>
  <c r="AK10" i="15"/>
  <c r="AJ10" i="15"/>
  <c r="AI10" i="15"/>
  <c r="AH10" i="15"/>
  <c r="AF10" i="15"/>
  <c r="AE10" i="15"/>
  <c r="AD10" i="15"/>
  <c r="AC10" i="15"/>
  <c r="AB10" i="15"/>
  <c r="AA10" i="15"/>
  <c r="Y10" i="15"/>
  <c r="X10" i="15"/>
  <c r="W10" i="15"/>
  <c r="V10" i="15"/>
  <c r="U10" i="15"/>
  <c r="T10" i="15"/>
  <c r="R10" i="15"/>
  <c r="Q10" i="15"/>
  <c r="P10" i="15"/>
  <c r="O10" i="15"/>
  <c r="N10" i="15"/>
  <c r="M10" i="15"/>
  <c r="K10" i="15"/>
  <c r="J10" i="15"/>
  <c r="I10" i="15"/>
  <c r="H10" i="15"/>
  <c r="G10" i="15"/>
  <c r="F10" i="15"/>
  <c r="AT89" i="14"/>
  <c r="AS89" i="14"/>
  <c r="AR89" i="14"/>
  <c r="AQ89" i="14"/>
  <c r="AP89" i="14"/>
  <c r="AO89" i="14"/>
  <c r="AM89" i="14"/>
  <c r="AL89" i="14"/>
  <c r="AK89" i="14"/>
  <c r="AJ89" i="14"/>
  <c r="AI89" i="14"/>
  <c r="AH89" i="14"/>
  <c r="AF89" i="14"/>
  <c r="AE89" i="14"/>
  <c r="AD89" i="14"/>
  <c r="AC89" i="14"/>
  <c r="AB89" i="14"/>
  <c r="AA89" i="14"/>
  <c r="Y89" i="14"/>
  <c r="X89" i="14"/>
  <c r="W89" i="14"/>
  <c r="V89" i="14"/>
  <c r="U89" i="14"/>
  <c r="T89" i="14"/>
  <c r="R89" i="14"/>
  <c r="Q89" i="14"/>
  <c r="P89" i="14"/>
  <c r="O89" i="14"/>
  <c r="N89" i="14"/>
  <c r="M89" i="14"/>
  <c r="K89" i="14"/>
  <c r="J89" i="14"/>
  <c r="I89" i="14"/>
  <c r="H89" i="14"/>
  <c r="G89" i="14"/>
  <c r="F89" i="14"/>
  <c r="AT88" i="14"/>
  <c r="AS88" i="14"/>
  <c r="AR88" i="14"/>
  <c r="AQ88" i="14"/>
  <c r="AP88" i="14"/>
  <c r="AO88" i="14"/>
  <c r="AM88" i="14"/>
  <c r="AL88" i="14"/>
  <c r="AK88" i="14"/>
  <c r="AJ88" i="14"/>
  <c r="AI88" i="14"/>
  <c r="AH88" i="14"/>
  <c r="AF88" i="14"/>
  <c r="AE88" i="14"/>
  <c r="AD88" i="14"/>
  <c r="AC88" i="14"/>
  <c r="AB88" i="14"/>
  <c r="AA88" i="14"/>
  <c r="Y88" i="14"/>
  <c r="X88" i="14"/>
  <c r="W88" i="14"/>
  <c r="V88" i="14"/>
  <c r="U88" i="14"/>
  <c r="T88" i="14"/>
  <c r="R88" i="14"/>
  <c r="Q88" i="14"/>
  <c r="P88" i="14"/>
  <c r="O88" i="14"/>
  <c r="N88" i="14"/>
  <c r="M88" i="14"/>
  <c r="K88" i="14"/>
  <c r="J88" i="14"/>
  <c r="I88" i="14"/>
  <c r="H88" i="14"/>
  <c r="G88" i="14"/>
  <c r="F88" i="14"/>
  <c r="AT87" i="14"/>
  <c r="AS87" i="14"/>
  <c r="AR87" i="14"/>
  <c r="AQ87" i="14"/>
  <c r="AP87" i="14"/>
  <c r="AO87" i="14"/>
  <c r="AM87" i="14"/>
  <c r="AL87" i="14"/>
  <c r="AK87" i="14"/>
  <c r="AJ87" i="14"/>
  <c r="AI87" i="14"/>
  <c r="AH87" i="14"/>
  <c r="AF87" i="14"/>
  <c r="AE87" i="14"/>
  <c r="AD87" i="14"/>
  <c r="AC87" i="14"/>
  <c r="AB87" i="14"/>
  <c r="AA87" i="14"/>
  <c r="Y87" i="14"/>
  <c r="X87" i="14"/>
  <c r="W87" i="14"/>
  <c r="V87" i="14"/>
  <c r="U87" i="14"/>
  <c r="T87" i="14"/>
  <c r="R87" i="14"/>
  <c r="Q87" i="14"/>
  <c r="P87" i="14"/>
  <c r="O87" i="14"/>
  <c r="N87" i="14"/>
  <c r="M87" i="14"/>
  <c r="K87" i="14"/>
  <c r="J87" i="14"/>
  <c r="I87" i="14"/>
  <c r="H87" i="14"/>
  <c r="G87" i="14"/>
  <c r="F87" i="14"/>
  <c r="AT86" i="14"/>
  <c r="AS86" i="14"/>
  <c r="AR86" i="14"/>
  <c r="AQ86" i="14"/>
  <c r="AP86" i="14"/>
  <c r="AO86" i="14"/>
  <c r="AM86" i="14"/>
  <c r="AL86" i="14"/>
  <c r="AK86" i="14"/>
  <c r="AJ86" i="14"/>
  <c r="AI86" i="14"/>
  <c r="AH86" i="14"/>
  <c r="AF86" i="14"/>
  <c r="AE86" i="14"/>
  <c r="AD86" i="14"/>
  <c r="AC86" i="14"/>
  <c r="AB86" i="14"/>
  <c r="AA86" i="14"/>
  <c r="Y86" i="14"/>
  <c r="X86" i="14"/>
  <c r="W86" i="14"/>
  <c r="V86" i="14"/>
  <c r="U86" i="14"/>
  <c r="T86" i="14"/>
  <c r="R86" i="14"/>
  <c r="Q86" i="14"/>
  <c r="P86" i="14"/>
  <c r="O86" i="14"/>
  <c r="N86" i="14"/>
  <c r="M86" i="14"/>
  <c r="K86" i="14"/>
  <c r="J86" i="14"/>
  <c r="I86" i="14"/>
  <c r="H86" i="14"/>
  <c r="G86" i="14"/>
  <c r="F86" i="14"/>
  <c r="AT85" i="14"/>
  <c r="AS85" i="14"/>
  <c r="AR85" i="14"/>
  <c r="AQ85" i="14"/>
  <c r="AP85" i="14"/>
  <c r="AO85" i="14"/>
  <c r="AM85" i="14"/>
  <c r="AL85" i="14"/>
  <c r="AK85" i="14"/>
  <c r="AJ85" i="14"/>
  <c r="AI85" i="14"/>
  <c r="AH85" i="14"/>
  <c r="AF85" i="14"/>
  <c r="AE85" i="14"/>
  <c r="AD85" i="14"/>
  <c r="AC85" i="14"/>
  <c r="AB85" i="14"/>
  <c r="AA85" i="14"/>
  <c r="Y85" i="14"/>
  <c r="X85" i="14"/>
  <c r="W85" i="14"/>
  <c r="V85" i="14"/>
  <c r="U85" i="14"/>
  <c r="T85" i="14"/>
  <c r="R85" i="14"/>
  <c r="Q85" i="14"/>
  <c r="P85" i="14"/>
  <c r="O85" i="14"/>
  <c r="N85" i="14"/>
  <c r="M85" i="14"/>
  <c r="K85" i="14"/>
  <c r="J85" i="14"/>
  <c r="I85" i="14"/>
  <c r="H85" i="14"/>
  <c r="G85" i="14"/>
  <c r="F85" i="14"/>
  <c r="AT84" i="14"/>
  <c r="AS84" i="14"/>
  <c r="AR84" i="14"/>
  <c r="AQ84" i="14"/>
  <c r="AP84" i="14"/>
  <c r="AO84" i="14"/>
  <c r="AM84" i="14"/>
  <c r="AL84" i="14"/>
  <c r="AK84" i="14"/>
  <c r="AJ84" i="14"/>
  <c r="AI84" i="14"/>
  <c r="AH84" i="14"/>
  <c r="AF84" i="14"/>
  <c r="AE84" i="14"/>
  <c r="AD84" i="14"/>
  <c r="AC84" i="14"/>
  <c r="AB84" i="14"/>
  <c r="AA84" i="14"/>
  <c r="Y84" i="14"/>
  <c r="X84" i="14"/>
  <c r="W84" i="14"/>
  <c r="V84" i="14"/>
  <c r="U84" i="14"/>
  <c r="T84" i="14"/>
  <c r="R84" i="14"/>
  <c r="Q84" i="14"/>
  <c r="P84" i="14"/>
  <c r="O84" i="14"/>
  <c r="N84" i="14"/>
  <c r="M84" i="14"/>
  <c r="K84" i="14"/>
  <c r="J84" i="14"/>
  <c r="I84" i="14"/>
  <c r="H84" i="14"/>
  <c r="G84" i="14"/>
  <c r="F84" i="14"/>
  <c r="AT83" i="14"/>
  <c r="AS83" i="14"/>
  <c r="AR83" i="14"/>
  <c r="AQ83" i="14"/>
  <c r="AP83" i="14"/>
  <c r="AO83" i="14"/>
  <c r="AM83" i="14"/>
  <c r="AL83" i="14"/>
  <c r="AK83" i="14"/>
  <c r="AJ83" i="14"/>
  <c r="AI83" i="14"/>
  <c r="AH83" i="14"/>
  <c r="AF83" i="14"/>
  <c r="AE83" i="14"/>
  <c r="AD83" i="14"/>
  <c r="AC83" i="14"/>
  <c r="AB83" i="14"/>
  <c r="AA83" i="14"/>
  <c r="Y83" i="14"/>
  <c r="X83" i="14"/>
  <c r="W83" i="14"/>
  <c r="V83" i="14"/>
  <c r="U83" i="14"/>
  <c r="T83" i="14"/>
  <c r="R83" i="14"/>
  <c r="Q83" i="14"/>
  <c r="P83" i="14"/>
  <c r="O83" i="14"/>
  <c r="N83" i="14"/>
  <c r="M83" i="14"/>
  <c r="K83" i="14"/>
  <c r="J83" i="14"/>
  <c r="I83" i="14"/>
  <c r="H83" i="14"/>
  <c r="G83" i="14"/>
  <c r="F83" i="14"/>
  <c r="AT82" i="14"/>
  <c r="AS82" i="14"/>
  <c r="AR82" i="14"/>
  <c r="AQ82" i="14"/>
  <c r="AP82" i="14"/>
  <c r="AO82" i="14"/>
  <c r="AM82" i="14"/>
  <c r="AL82" i="14"/>
  <c r="AK82" i="14"/>
  <c r="AJ82" i="14"/>
  <c r="AI82" i="14"/>
  <c r="AH82" i="14"/>
  <c r="AF82" i="14"/>
  <c r="AE82" i="14"/>
  <c r="AD82" i="14"/>
  <c r="AC82" i="14"/>
  <c r="AB82" i="14"/>
  <c r="AA82" i="14"/>
  <c r="Y82" i="14"/>
  <c r="X82" i="14"/>
  <c r="W82" i="14"/>
  <c r="V82" i="14"/>
  <c r="U82" i="14"/>
  <c r="T82" i="14"/>
  <c r="R82" i="14"/>
  <c r="Q82" i="14"/>
  <c r="P82" i="14"/>
  <c r="O82" i="14"/>
  <c r="N82" i="14"/>
  <c r="M82" i="14"/>
  <c r="K82" i="14"/>
  <c r="J82" i="14"/>
  <c r="I82" i="14"/>
  <c r="H82" i="14"/>
  <c r="G82" i="14"/>
  <c r="F82" i="14"/>
  <c r="AT81" i="14"/>
  <c r="AS81" i="14"/>
  <c r="AR81" i="14"/>
  <c r="AQ81" i="14"/>
  <c r="AP81" i="14"/>
  <c r="AO81" i="14"/>
  <c r="AM81" i="14"/>
  <c r="AL81" i="14"/>
  <c r="AK81" i="14"/>
  <c r="AJ81" i="14"/>
  <c r="AI81" i="14"/>
  <c r="AH81" i="14"/>
  <c r="AF81" i="14"/>
  <c r="AE81" i="14"/>
  <c r="AD81" i="14"/>
  <c r="AC81" i="14"/>
  <c r="AB81" i="14"/>
  <c r="AA81" i="14"/>
  <c r="Y81" i="14"/>
  <c r="X81" i="14"/>
  <c r="W81" i="14"/>
  <c r="V81" i="14"/>
  <c r="U81" i="14"/>
  <c r="T81" i="14"/>
  <c r="R81" i="14"/>
  <c r="Q81" i="14"/>
  <c r="P81" i="14"/>
  <c r="O81" i="14"/>
  <c r="N81" i="14"/>
  <c r="M81" i="14"/>
  <c r="K81" i="14"/>
  <c r="J81" i="14"/>
  <c r="I81" i="14"/>
  <c r="H81" i="14"/>
  <c r="G81" i="14"/>
  <c r="F81" i="14"/>
  <c r="AT80" i="14"/>
  <c r="AS80" i="14"/>
  <c r="AR80" i="14"/>
  <c r="AQ80" i="14"/>
  <c r="AP80" i="14"/>
  <c r="AO80" i="14"/>
  <c r="AM80" i="14"/>
  <c r="AL80" i="14"/>
  <c r="AK80" i="14"/>
  <c r="AJ80" i="14"/>
  <c r="AI80" i="14"/>
  <c r="AH80" i="14"/>
  <c r="AF80" i="14"/>
  <c r="AE80" i="14"/>
  <c r="AD80" i="14"/>
  <c r="AC80" i="14"/>
  <c r="AB80" i="14"/>
  <c r="AA80" i="14"/>
  <c r="Y80" i="14"/>
  <c r="X80" i="14"/>
  <c r="W80" i="14"/>
  <c r="V80" i="14"/>
  <c r="U80" i="14"/>
  <c r="T80" i="14"/>
  <c r="R80" i="14"/>
  <c r="Q80" i="14"/>
  <c r="P80" i="14"/>
  <c r="O80" i="14"/>
  <c r="N80" i="14"/>
  <c r="M80" i="14"/>
  <c r="K80" i="14"/>
  <c r="J80" i="14"/>
  <c r="I80" i="14"/>
  <c r="H80" i="14"/>
  <c r="G80" i="14"/>
  <c r="F80" i="14"/>
  <c r="AT79" i="14"/>
  <c r="AS79" i="14"/>
  <c r="AR79" i="14"/>
  <c r="AQ79" i="14"/>
  <c r="AP79" i="14"/>
  <c r="AO79" i="14"/>
  <c r="AM79" i="14"/>
  <c r="AL79" i="14"/>
  <c r="AK79" i="14"/>
  <c r="AJ79" i="14"/>
  <c r="AI79" i="14"/>
  <c r="AH79" i="14"/>
  <c r="AF79" i="14"/>
  <c r="AE79" i="14"/>
  <c r="AD79" i="14"/>
  <c r="AC79" i="14"/>
  <c r="AB79" i="14"/>
  <c r="AA79" i="14"/>
  <c r="Y79" i="14"/>
  <c r="X79" i="14"/>
  <c r="W79" i="14"/>
  <c r="V79" i="14"/>
  <c r="U79" i="14"/>
  <c r="T79" i="14"/>
  <c r="R79" i="14"/>
  <c r="Q79" i="14"/>
  <c r="P79" i="14"/>
  <c r="O79" i="14"/>
  <c r="N79" i="14"/>
  <c r="M79" i="14"/>
  <c r="K79" i="14"/>
  <c r="J79" i="14"/>
  <c r="I79" i="14"/>
  <c r="H79" i="14"/>
  <c r="G79" i="14"/>
  <c r="F79" i="14"/>
  <c r="AT78" i="14"/>
  <c r="AS78" i="14"/>
  <c r="AR78" i="14"/>
  <c r="AQ78" i="14"/>
  <c r="AP78" i="14"/>
  <c r="AO78" i="14"/>
  <c r="AM78" i="14"/>
  <c r="AL78" i="14"/>
  <c r="AK78" i="14"/>
  <c r="AJ78" i="14"/>
  <c r="AI78" i="14"/>
  <c r="AH78" i="14"/>
  <c r="AF78" i="14"/>
  <c r="AE78" i="14"/>
  <c r="AD78" i="14"/>
  <c r="AC78" i="14"/>
  <c r="AB78" i="14"/>
  <c r="AA78" i="14"/>
  <c r="Y78" i="14"/>
  <c r="X78" i="14"/>
  <c r="W78" i="14"/>
  <c r="V78" i="14"/>
  <c r="U78" i="14"/>
  <c r="T78" i="14"/>
  <c r="R78" i="14"/>
  <c r="Q78" i="14"/>
  <c r="P78" i="14"/>
  <c r="O78" i="14"/>
  <c r="N78" i="14"/>
  <c r="M78" i="14"/>
  <c r="K78" i="14"/>
  <c r="J78" i="14"/>
  <c r="I78" i="14"/>
  <c r="H78" i="14"/>
  <c r="G78" i="14"/>
  <c r="F78" i="14"/>
  <c r="AT77" i="14"/>
  <c r="AS77" i="14"/>
  <c r="AR77" i="14"/>
  <c r="AQ77" i="14"/>
  <c r="AP77" i="14"/>
  <c r="AO77" i="14"/>
  <c r="AM77" i="14"/>
  <c r="AL77" i="14"/>
  <c r="AK77" i="14"/>
  <c r="AJ77" i="14"/>
  <c r="AI77" i="14"/>
  <c r="AH77" i="14"/>
  <c r="AF77" i="14"/>
  <c r="AE77" i="14"/>
  <c r="AD77" i="14"/>
  <c r="AC77" i="14"/>
  <c r="AB77" i="14"/>
  <c r="AA77" i="14"/>
  <c r="Y77" i="14"/>
  <c r="X77" i="14"/>
  <c r="W77" i="14"/>
  <c r="V77" i="14"/>
  <c r="U77" i="14"/>
  <c r="T77" i="14"/>
  <c r="R77" i="14"/>
  <c r="Q77" i="14"/>
  <c r="P77" i="14"/>
  <c r="O77" i="14"/>
  <c r="N77" i="14"/>
  <c r="M77" i="14"/>
  <c r="K77" i="14"/>
  <c r="J77" i="14"/>
  <c r="I77" i="14"/>
  <c r="H77" i="14"/>
  <c r="G77" i="14"/>
  <c r="F77" i="14"/>
  <c r="AT76" i="14"/>
  <c r="AS76" i="14"/>
  <c r="AR76" i="14"/>
  <c r="AQ76" i="14"/>
  <c r="AP76" i="14"/>
  <c r="AO76" i="14"/>
  <c r="AM76" i="14"/>
  <c r="AL76" i="14"/>
  <c r="AK76" i="14"/>
  <c r="AJ76" i="14"/>
  <c r="AI76" i="14"/>
  <c r="AH76" i="14"/>
  <c r="AF76" i="14"/>
  <c r="AE76" i="14"/>
  <c r="AD76" i="14"/>
  <c r="AC76" i="14"/>
  <c r="AB76" i="14"/>
  <c r="AA76" i="14"/>
  <c r="Y76" i="14"/>
  <c r="X76" i="14"/>
  <c r="W76" i="14"/>
  <c r="V76" i="14"/>
  <c r="U76" i="14"/>
  <c r="T76" i="14"/>
  <c r="R76" i="14"/>
  <c r="Q76" i="14"/>
  <c r="P76" i="14"/>
  <c r="O76" i="14"/>
  <c r="N76" i="14"/>
  <c r="M76" i="14"/>
  <c r="K76" i="14"/>
  <c r="J76" i="14"/>
  <c r="I76" i="14"/>
  <c r="H76" i="14"/>
  <c r="G76" i="14"/>
  <c r="F76" i="14"/>
  <c r="AT75" i="14"/>
  <c r="AS75" i="14"/>
  <c r="AR75" i="14"/>
  <c r="AQ75" i="14"/>
  <c r="AP75" i="14"/>
  <c r="AO75" i="14"/>
  <c r="AM75" i="14"/>
  <c r="AL75" i="14"/>
  <c r="AK75" i="14"/>
  <c r="AJ75" i="14"/>
  <c r="AI75" i="14"/>
  <c r="AH75" i="14"/>
  <c r="AF75" i="14"/>
  <c r="AE75" i="14"/>
  <c r="AD75" i="14"/>
  <c r="AC75" i="14"/>
  <c r="AB75" i="14"/>
  <c r="AA75" i="14"/>
  <c r="Y75" i="14"/>
  <c r="X75" i="14"/>
  <c r="W75" i="14"/>
  <c r="V75" i="14"/>
  <c r="U75" i="14"/>
  <c r="T75" i="14"/>
  <c r="R75" i="14"/>
  <c r="Q75" i="14"/>
  <c r="P75" i="14"/>
  <c r="O75" i="14"/>
  <c r="N75" i="14"/>
  <c r="M75" i="14"/>
  <c r="K75" i="14"/>
  <c r="J75" i="14"/>
  <c r="I75" i="14"/>
  <c r="H75" i="14"/>
  <c r="G75" i="14"/>
  <c r="F75" i="14"/>
  <c r="AT74" i="14"/>
  <c r="AS74" i="14"/>
  <c r="AR74" i="14"/>
  <c r="AQ74" i="14"/>
  <c r="AP74" i="14"/>
  <c r="AO74" i="14"/>
  <c r="AM74" i="14"/>
  <c r="AL74" i="14"/>
  <c r="AK74" i="14"/>
  <c r="AJ74" i="14"/>
  <c r="AI74" i="14"/>
  <c r="AH74" i="14"/>
  <c r="AF74" i="14"/>
  <c r="AE74" i="14"/>
  <c r="AD74" i="14"/>
  <c r="AC74" i="14"/>
  <c r="AB74" i="14"/>
  <c r="AA74" i="14"/>
  <c r="Y74" i="14"/>
  <c r="X74" i="14"/>
  <c r="W74" i="14"/>
  <c r="V74" i="14"/>
  <c r="U74" i="14"/>
  <c r="T74" i="14"/>
  <c r="R74" i="14"/>
  <c r="Q74" i="14"/>
  <c r="P74" i="14"/>
  <c r="O74" i="14"/>
  <c r="N74" i="14"/>
  <c r="M74" i="14"/>
  <c r="K74" i="14"/>
  <c r="J74" i="14"/>
  <c r="I74" i="14"/>
  <c r="H74" i="14"/>
  <c r="G74" i="14"/>
  <c r="F74" i="14"/>
  <c r="AT73" i="14"/>
  <c r="AS73" i="14"/>
  <c r="AR73" i="14"/>
  <c r="AQ73" i="14"/>
  <c r="AP73" i="14"/>
  <c r="AO73" i="14"/>
  <c r="AM73" i="14"/>
  <c r="AL73" i="14"/>
  <c r="AK73" i="14"/>
  <c r="AJ73" i="14"/>
  <c r="AI73" i="14"/>
  <c r="AH73" i="14"/>
  <c r="AF73" i="14"/>
  <c r="AE73" i="14"/>
  <c r="AD73" i="14"/>
  <c r="AC73" i="14"/>
  <c r="AB73" i="14"/>
  <c r="AA73" i="14"/>
  <c r="Y73" i="14"/>
  <c r="X73" i="14"/>
  <c r="W73" i="14"/>
  <c r="V73" i="14"/>
  <c r="U73" i="14"/>
  <c r="T73" i="14"/>
  <c r="R73" i="14"/>
  <c r="Q73" i="14"/>
  <c r="P73" i="14"/>
  <c r="O73" i="14"/>
  <c r="N73" i="14"/>
  <c r="M73" i="14"/>
  <c r="K73" i="14"/>
  <c r="J73" i="14"/>
  <c r="I73" i="14"/>
  <c r="H73" i="14"/>
  <c r="G73" i="14"/>
  <c r="F73" i="14"/>
  <c r="AT72" i="14"/>
  <c r="AS72" i="14"/>
  <c r="AR72" i="14"/>
  <c r="AQ72" i="14"/>
  <c r="AP72" i="14"/>
  <c r="AO72" i="14"/>
  <c r="AM72" i="14"/>
  <c r="AL72" i="14"/>
  <c r="AK72" i="14"/>
  <c r="AJ72" i="14"/>
  <c r="AI72" i="14"/>
  <c r="AH72" i="14"/>
  <c r="AF72" i="14"/>
  <c r="AE72" i="14"/>
  <c r="AD72" i="14"/>
  <c r="AC72" i="14"/>
  <c r="AB72" i="14"/>
  <c r="AA72" i="14"/>
  <c r="Y72" i="14"/>
  <c r="X72" i="14"/>
  <c r="W72" i="14"/>
  <c r="V72" i="14"/>
  <c r="U72" i="14"/>
  <c r="T72" i="14"/>
  <c r="R72" i="14"/>
  <c r="Q72" i="14"/>
  <c r="P72" i="14"/>
  <c r="O72" i="14"/>
  <c r="N72" i="14"/>
  <c r="M72" i="14"/>
  <c r="K72" i="14"/>
  <c r="J72" i="14"/>
  <c r="I72" i="14"/>
  <c r="H72" i="14"/>
  <c r="G72" i="14"/>
  <c r="F72" i="14"/>
  <c r="AT71" i="14"/>
  <c r="AS71" i="14"/>
  <c r="AR71" i="14"/>
  <c r="AQ71" i="14"/>
  <c r="AP71" i="14"/>
  <c r="AO71" i="14"/>
  <c r="AM71" i="14"/>
  <c r="AL71" i="14"/>
  <c r="AK71" i="14"/>
  <c r="AJ71" i="14"/>
  <c r="AI71" i="14"/>
  <c r="AH71" i="14"/>
  <c r="AF71" i="14"/>
  <c r="AE71" i="14"/>
  <c r="AD71" i="14"/>
  <c r="AC71" i="14"/>
  <c r="AB71" i="14"/>
  <c r="AA71" i="14"/>
  <c r="Y71" i="14"/>
  <c r="X71" i="14"/>
  <c r="W71" i="14"/>
  <c r="V71" i="14"/>
  <c r="U71" i="14"/>
  <c r="T71" i="14"/>
  <c r="R71" i="14"/>
  <c r="Q71" i="14"/>
  <c r="P71" i="14"/>
  <c r="O71" i="14"/>
  <c r="N71" i="14"/>
  <c r="M71" i="14"/>
  <c r="K71" i="14"/>
  <c r="J71" i="14"/>
  <c r="I71" i="14"/>
  <c r="H71" i="14"/>
  <c r="G71" i="14"/>
  <c r="F71" i="14"/>
  <c r="AT70" i="14"/>
  <c r="AS70" i="14"/>
  <c r="AR70" i="14"/>
  <c r="AQ70" i="14"/>
  <c r="AP70" i="14"/>
  <c r="AO70" i="14"/>
  <c r="AM70" i="14"/>
  <c r="AL70" i="14"/>
  <c r="AK70" i="14"/>
  <c r="AJ70" i="14"/>
  <c r="AI70" i="14"/>
  <c r="AH70" i="14"/>
  <c r="AF70" i="14"/>
  <c r="AE70" i="14"/>
  <c r="AD70" i="14"/>
  <c r="AC70" i="14"/>
  <c r="AB70" i="14"/>
  <c r="AA70" i="14"/>
  <c r="Y70" i="14"/>
  <c r="X70" i="14"/>
  <c r="W70" i="14"/>
  <c r="V70" i="14"/>
  <c r="U70" i="14"/>
  <c r="T70" i="14"/>
  <c r="R70" i="14"/>
  <c r="Q70" i="14"/>
  <c r="P70" i="14"/>
  <c r="O70" i="14"/>
  <c r="N70" i="14"/>
  <c r="M70" i="14"/>
  <c r="K70" i="14"/>
  <c r="J70" i="14"/>
  <c r="I70" i="14"/>
  <c r="H70" i="14"/>
  <c r="G70" i="14"/>
  <c r="F70" i="14"/>
  <c r="AT69" i="14"/>
  <c r="AS69" i="14"/>
  <c r="AR69" i="14"/>
  <c r="AQ69" i="14"/>
  <c r="AP69" i="14"/>
  <c r="AO69" i="14"/>
  <c r="AM69" i="14"/>
  <c r="AL69" i="14"/>
  <c r="AK69" i="14"/>
  <c r="AJ69" i="14"/>
  <c r="AI69" i="14"/>
  <c r="AH69" i="14"/>
  <c r="AF69" i="14"/>
  <c r="AE69" i="14"/>
  <c r="AD69" i="14"/>
  <c r="AC69" i="14"/>
  <c r="AB69" i="14"/>
  <c r="AA69" i="14"/>
  <c r="Y69" i="14"/>
  <c r="X69" i="14"/>
  <c r="W69" i="14"/>
  <c r="V69" i="14"/>
  <c r="U69" i="14"/>
  <c r="T69" i="14"/>
  <c r="R69" i="14"/>
  <c r="Q69" i="14"/>
  <c r="P69" i="14"/>
  <c r="O69" i="14"/>
  <c r="N69" i="14"/>
  <c r="M69" i="14"/>
  <c r="K69" i="14"/>
  <c r="J69" i="14"/>
  <c r="I69" i="14"/>
  <c r="H69" i="14"/>
  <c r="G69" i="14"/>
  <c r="F69" i="14"/>
  <c r="AT68" i="14"/>
  <c r="AS68" i="14"/>
  <c r="AR68" i="14"/>
  <c r="AQ68" i="14"/>
  <c r="AP68" i="14"/>
  <c r="AO68" i="14"/>
  <c r="AM68" i="14"/>
  <c r="AL68" i="14"/>
  <c r="AK68" i="14"/>
  <c r="AJ68" i="14"/>
  <c r="AI68" i="14"/>
  <c r="AH68" i="14"/>
  <c r="AF68" i="14"/>
  <c r="AE68" i="14"/>
  <c r="AD68" i="14"/>
  <c r="AC68" i="14"/>
  <c r="AB68" i="14"/>
  <c r="AA68" i="14"/>
  <c r="Y68" i="14"/>
  <c r="X68" i="14"/>
  <c r="W68" i="14"/>
  <c r="V68" i="14"/>
  <c r="U68" i="14"/>
  <c r="T68" i="14"/>
  <c r="R68" i="14"/>
  <c r="Q68" i="14"/>
  <c r="P68" i="14"/>
  <c r="O68" i="14"/>
  <c r="N68" i="14"/>
  <c r="M68" i="14"/>
  <c r="K68" i="14"/>
  <c r="J68" i="14"/>
  <c r="I68" i="14"/>
  <c r="H68" i="14"/>
  <c r="G68" i="14"/>
  <c r="F68" i="14"/>
  <c r="AT67" i="14"/>
  <c r="AS67" i="14"/>
  <c r="AR67" i="14"/>
  <c r="AQ67" i="14"/>
  <c r="AP67" i="14"/>
  <c r="AO67" i="14"/>
  <c r="AM67" i="14"/>
  <c r="AL67" i="14"/>
  <c r="AK67" i="14"/>
  <c r="AJ67" i="14"/>
  <c r="AI67" i="14"/>
  <c r="AH67" i="14"/>
  <c r="AF67" i="14"/>
  <c r="AE67" i="14"/>
  <c r="AD67" i="14"/>
  <c r="AC67" i="14"/>
  <c r="AB67" i="14"/>
  <c r="AA67" i="14"/>
  <c r="Y67" i="14"/>
  <c r="X67" i="14"/>
  <c r="W67" i="14"/>
  <c r="V67" i="14"/>
  <c r="U67" i="14"/>
  <c r="T67" i="14"/>
  <c r="R67" i="14"/>
  <c r="Q67" i="14"/>
  <c r="P67" i="14"/>
  <c r="O67" i="14"/>
  <c r="N67" i="14"/>
  <c r="M67" i="14"/>
  <c r="K67" i="14"/>
  <c r="J67" i="14"/>
  <c r="I67" i="14"/>
  <c r="H67" i="14"/>
  <c r="G67" i="14"/>
  <c r="F67" i="14"/>
  <c r="AT66" i="14"/>
  <c r="AS66" i="14"/>
  <c r="AR66" i="14"/>
  <c r="AQ66" i="14"/>
  <c r="AP66" i="14"/>
  <c r="AO66" i="14"/>
  <c r="AM66" i="14"/>
  <c r="AL66" i="14"/>
  <c r="AK66" i="14"/>
  <c r="AJ66" i="14"/>
  <c r="AI66" i="14"/>
  <c r="AH66" i="14"/>
  <c r="AF66" i="14"/>
  <c r="AE66" i="14"/>
  <c r="AD66" i="14"/>
  <c r="AC66" i="14"/>
  <c r="AB66" i="14"/>
  <c r="AA66" i="14"/>
  <c r="Y66" i="14"/>
  <c r="X66" i="14"/>
  <c r="W66" i="14"/>
  <c r="V66" i="14"/>
  <c r="U66" i="14"/>
  <c r="T66" i="14"/>
  <c r="R66" i="14"/>
  <c r="Q66" i="14"/>
  <c r="P66" i="14"/>
  <c r="O66" i="14"/>
  <c r="N66" i="14"/>
  <c r="M66" i="14"/>
  <c r="K66" i="14"/>
  <c r="J66" i="14"/>
  <c r="I66" i="14"/>
  <c r="H66" i="14"/>
  <c r="G66" i="14"/>
  <c r="F66" i="14"/>
  <c r="AT65" i="14"/>
  <c r="AS65" i="14"/>
  <c r="AR65" i="14"/>
  <c r="AQ65" i="14"/>
  <c r="AP65" i="14"/>
  <c r="AO65" i="14"/>
  <c r="AM65" i="14"/>
  <c r="AL65" i="14"/>
  <c r="AK65" i="14"/>
  <c r="AJ65" i="14"/>
  <c r="AI65" i="14"/>
  <c r="AH65" i="14"/>
  <c r="AF65" i="14"/>
  <c r="AE65" i="14"/>
  <c r="AD65" i="14"/>
  <c r="AC65" i="14"/>
  <c r="AB65" i="14"/>
  <c r="AA65" i="14"/>
  <c r="Y65" i="14"/>
  <c r="X65" i="14"/>
  <c r="W65" i="14"/>
  <c r="V65" i="14"/>
  <c r="U65" i="14"/>
  <c r="T65" i="14"/>
  <c r="R65" i="14"/>
  <c r="Q65" i="14"/>
  <c r="P65" i="14"/>
  <c r="O65" i="14"/>
  <c r="N65" i="14"/>
  <c r="M65" i="14"/>
  <c r="K65" i="14"/>
  <c r="J65" i="14"/>
  <c r="I65" i="14"/>
  <c r="H65" i="14"/>
  <c r="G65" i="14"/>
  <c r="F65" i="14"/>
  <c r="AT64" i="14"/>
  <c r="AS64" i="14"/>
  <c r="AR64" i="14"/>
  <c r="AQ64" i="14"/>
  <c r="AP64" i="14"/>
  <c r="AO64" i="14"/>
  <c r="AM64" i="14"/>
  <c r="AL64" i="14"/>
  <c r="AK64" i="14"/>
  <c r="AJ64" i="14"/>
  <c r="AI64" i="14"/>
  <c r="AH64" i="14"/>
  <c r="AF64" i="14"/>
  <c r="AE64" i="14"/>
  <c r="AD64" i="14"/>
  <c r="AC64" i="14"/>
  <c r="AB64" i="14"/>
  <c r="AA64" i="14"/>
  <c r="Y64" i="14"/>
  <c r="X64" i="14"/>
  <c r="W64" i="14"/>
  <c r="V64" i="14"/>
  <c r="U64" i="14"/>
  <c r="T64" i="14"/>
  <c r="R64" i="14"/>
  <c r="Q64" i="14"/>
  <c r="P64" i="14"/>
  <c r="O64" i="14"/>
  <c r="N64" i="14"/>
  <c r="M64" i="14"/>
  <c r="K64" i="14"/>
  <c r="J64" i="14"/>
  <c r="I64" i="14"/>
  <c r="H64" i="14"/>
  <c r="G64" i="14"/>
  <c r="F64" i="14"/>
  <c r="AT63" i="14"/>
  <c r="AS63" i="14"/>
  <c r="AR63" i="14"/>
  <c r="AQ63" i="14"/>
  <c r="AP63" i="14"/>
  <c r="AO63" i="14"/>
  <c r="AM63" i="14"/>
  <c r="AL63" i="14"/>
  <c r="AK63" i="14"/>
  <c r="AJ63" i="14"/>
  <c r="AI63" i="14"/>
  <c r="AH63" i="14"/>
  <c r="AF63" i="14"/>
  <c r="AE63" i="14"/>
  <c r="AD63" i="14"/>
  <c r="AC63" i="14"/>
  <c r="AB63" i="14"/>
  <c r="AA63" i="14"/>
  <c r="Y63" i="14"/>
  <c r="X63" i="14"/>
  <c r="W63" i="14"/>
  <c r="V63" i="14"/>
  <c r="U63" i="14"/>
  <c r="T63" i="14"/>
  <c r="R63" i="14"/>
  <c r="Q63" i="14"/>
  <c r="P63" i="14"/>
  <c r="O63" i="14"/>
  <c r="N63" i="14"/>
  <c r="M63" i="14"/>
  <c r="K63" i="14"/>
  <c r="J63" i="14"/>
  <c r="I63" i="14"/>
  <c r="H63" i="14"/>
  <c r="G63" i="14"/>
  <c r="F63" i="14"/>
  <c r="AT62" i="14"/>
  <c r="AS62" i="14"/>
  <c r="AR62" i="14"/>
  <c r="AQ62" i="14"/>
  <c r="AP62" i="14"/>
  <c r="AO62" i="14"/>
  <c r="AM62" i="14"/>
  <c r="AL62" i="14"/>
  <c r="AK62" i="14"/>
  <c r="AJ62" i="14"/>
  <c r="AI62" i="14"/>
  <c r="AH62" i="14"/>
  <c r="AF62" i="14"/>
  <c r="AE62" i="14"/>
  <c r="AD62" i="14"/>
  <c r="AC62" i="14"/>
  <c r="AB62" i="14"/>
  <c r="AA62" i="14"/>
  <c r="Y62" i="14"/>
  <c r="X62" i="14"/>
  <c r="W62" i="14"/>
  <c r="V62" i="14"/>
  <c r="U62" i="14"/>
  <c r="T62" i="14"/>
  <c r="R62" i="14"/>
  <c r="Q62" i="14"/>
  <c r="P62" i="14"/>
  <c r="O62" i="14"/>
  <c r="N62" i="14"/>
  <c r="M62" i="14"/>
  <c r="K62" i="14"/>
  <c r="J62" i="14"/>
  <c r="I62" i="14"/>
  <c r="H62" i="14"/>
  <c r="G62" i="14"/>
  <c r="F62" i="14"/>
  <c r="AT61" i="14"/>
  <c r="AS61" i="14"/>
  <c r="AR61" i="14"/>
  <c r="AQ61" i="14"/>
  <c r="AP61" i="14"/>
  <c r="AO61" i="14"/>
  <c r="AM61" i="14"/>
  <c r="AL61" i="14"/>
  <c r="AK61" i="14"/>
  <c r="AJ61" i="14"/>
  <c r="AI61" i="14"/>
  <c r="AH61" i="14"/>
  <c r="AF61" i="14"/>
  <c r="AE61" i="14"/>
  <c r="AD61" i="14"/>
  <c r="AC61" i="14"/>
  <c r="AB61" i="14"/>
  <c r="AA61" i="14"/>
  <c r="Y61" i="14"/>
  <c r="X61" i="14"/>
  <c r="W61" i="14"/>
  <c r="V61" i="14"/>
  <c r="U61" i="14"/>
  <c r="T61" i="14"/>
  <c r="R61" i="14"/>
  <c r="Q61" i="14"/>
  <c r="P61" i="14"/>
  <c r="O61" i="14"/>
  <c r="N61" i="14"/>
  <c r="M61" i="14"/>
  <c r="K61" i="14"/>
  <c r="J61" i="14"/>
  <c r="I61" i="14"/>
  <c r="H61" i="14"/>
  <c r="G61" i="14"/>
  <c r="F61" i="14"/>
  <c r="AT60" i="14"/>
  <c r="AS60" i="14"/>
  <c r="AR60" i="14"/>
  <c r="AQ60" i="14"/>
  <c r="AP60" i="14"/>
  <c r="AO60" i="14"/>
  <c r="AM60" i="14"/>
  <c r="AL60" i="14"/>
  <c r="AK60" i="14"/>
  <c r="AJ60" i="14"/>
  <c r="AI60" i="14"/>
  <c r="AH60" i="14"/>
  <c r="AF60" i="14"/>
  <c r="AE60" i="14"/>
  <c r="AD60" i="14"/>
  <c r="AC60" i="14"/>
  <c r="AB60" i="14"/>
  <c r="AA60" i="14"/>
  <c r="Y60" i="14"/>
  <c r="X60" i="14"/>
  <c r="W60" i="14"/>
  <c r="V60" i="14"/>
  <c r="U60" i="14"/>
  <c r="T60" i="14"/>
  <c r="R60" i="14"/>
  <c r="Q60" i="14"/>
  <c r="P60" i="14"/>
  <c r="O60" i="14"/>
  <c r="N60" i="14"/>
  <c r="M60" i="14"/>
  <c r="K60" i="14"/>
  <c r="J60" i="14"/>
  <c r="I60" i="14"/>
  <c r="H60" i="14"/>
  <c r="G60" i="14"/>
  <c r="F60" i="14"/>
  <c r="AT59" i="14"/>
  <c r="AS59" i="14"/>
  <c r="AR59" i="14"/>
  <c r="AQ59" i="14"/>
  <c r="AP59" i="14"/>
  <c r="AO59" i="14"/>
  <c r="AM59" i="14"/>
  <c r="AL59" i="14"/>
  <c r="AK59" i="14"/>
  <c r="AJ59" i="14"/>
  <c r="AI59" i="14"/>
  <c r="AH59" i="14"/>
  <c r="AF59" i="14"/>
  <c r="AE59" i="14"/>
  <c r="AD59" i="14"/>
  <c r="AC59" i="14"/>
  <c r="AB59" i="14"/>
  <c r="AA59" i="14"/>
  <c r="Y59" i="14"/>
  <c r="X59" i="14"/>
  <c r="W59" i="14"/>
  <c r="V59" i="14"/>
  <c r="U59" i="14"/>
  <c r="T59" i="14"/>
  <c r="R59" i="14"/>
  <c r="Q59" i="14"/>
  <c r="P59" i="14"/>
  <c r="O59" i="14"/>
  <c r="N59" i="14"/>
  <c r="M59" i="14"/>
  <c r="K59" i="14"/>
  <c r="J59" i="14"/>
  <c r="I59" i="14"/>
  <c r="H59" i="14"/>
  <c r="G59" i="14"/>
  <c r="F59" i="14"/>
  <c r="AT58" i="14"/>
  <c r="AS58" i="14"/>
  <c r="AR58" i="14"/>
  <c r="AQ58" i="14"/>
  <c r="AP58" i="14"/>
  <c r="AO58" i="14"/>
  <c r="AM58" i="14"/>
  <c r="AL58" i="14"/>
  <c r="AK58" i="14"/>
  <c r="AJ58" i="14"/>
  <c r="AI58" i="14"/>
  <c r="AH58" i="14"/>
  <c r="AF58" i="14"/>
  <c r="AE58" i="14"/>
  <c r="AD58" i="14"/>
  <c r="AC58" i="14"/>
  <c r="AB58" i="14"/>
  <c r="AA58" i="14"/>
  <c r="Y58" i="14"/>
  <c r="X58" i="14"/>
  <c r="W58" i="14"/>
  <c r="V58" i="14"/>
  <c r="U58" i="14"/>
  <c r="T58" i="14"/>
  <c r="R58" i="14"/>
  <c r="Q58" i="14"/>
  <c r="P58" i="14"/>
  <c r="O58" i="14"/>
  <c r="N58" i="14"/>
  <c r="M58" i="14"/>
  <c r="K58" i="14"/>
  <c r="J58" i="14"/>
  <c r="I58" i="14"/>
  <c r="H58" i="14"/>
  <c r="G58" i="14"/>
  <c r="F58" i="14"/>
  <c r="AT57" i="14"/>
  <c r="AS57" i="14"/>
  <c r="AR57" i="14"/>
  <c r="AQ57" i="14"/>
  <c r="AP57" i="14"/>
  <c r="AO57" i="14"/>
  <c r="AM57" i="14"/>
  <c r="AL57" i="14"/>
  <c r="AK57" i="14"/>
  <c r="AJ57" i="14"/>
  <c r="AI57" i="14"/>
  <c r="AH57" i="14"/>
  <c r="AF57" i="14"/>
  <c r="AE57" i="14"/>
  <c r="AD57" i="14"/>
  <c r="AC57" i="14"/>
  <c r="AB57" i="14"/>
  <c r="AA57" i="14"/>
  <c r="Y57" i="14"/>
  <c r="X57" i="14"/>
  <c r="W57" i="14"/>
  <c r="V57" i="14"/>
  <c r="U57" i="14"/>
  <c r="T57" i="14"/>
  <c r="R57" i="14"/>
  <c r="Q57" i="14"/>
  <c r="P57" i="14"/>
  <c r="O57" i="14"/>
  <c r="N57" i="14"/>
  <c r="M57" i="14"/>
  <c r="K57" i="14"/>
  <c r="J57" i="14"/>
  <c r="I57" i="14"/>
  <c r="H57" i="14"/>
  <c r="G57" i="14"/>
  <c r="F57" i="14"/>
  <c r="AT56" i="14"/>
  <c r="AS56" i="14"/>
  <c r="AR56" i="14"/>
  <c r="AQ56" i="14"/>
  <c r="AP56" i="14"/>
  <c r="AO56" i="14"/>
  <c r="AM56" i="14"/>
  <c r="AL56" i="14"/>
  <c r="AK56" i="14"/>
  <c r="AJ56" i="14"/>
  <c r="AI56" i="14"/>
  <c r="AH56" i="14"/>
  <c r="AF56" i="14"/>
  <c r="AE56" i="14"/>
  <c r="AD56" i="14"/>
  <c r="AC56" i="14"/>
  <c r="AB56" i="14"/>
  <c r="AA56" i="14"/>
  <c r="Y56" i="14"/>
  <c r="X56" i="14"/>
  <c r="W56" i="14"/>
  <c r="V56" i="14"/>
  <c r="U56" i="14"/>
  <c r="T56" i="14"/>
  <c r="R56" i="14"/>
  <c r="Q56" i="14"/>
  <c r="P56" i="14"/>
  <c r="O56" i="14"/>
  <c r="N56" i="14"/>
  <c r="M56" i="14"/>
  <c r="K56" i="14"/>
  <c r="J56" i="14"/>
  <c r="I56" i="14"/>
  <c r="H56" i="14"/>
  <c r="G56" i="14"/>
  <c r="F56" i="14"/>
  <c r="AT55" i="14"/>
  <c r="AS55" i="14"/>
  <c r="AR55" i="14"/>
  <c r="AQ55" i="14"/>
  <c r="AP55" i="14"/>
  <c r="AO55" i="14"/>
  <c r="AM55" i="14"/>
  <c r="AL55" i="14"/>
  <c r="AK55" i="14"/>
  <c r="AJ55" i="14"/>
  <c r="AI55" i="14"/>
  <c r="AH55" i="14"/>
  <c r="AF55" i="14"/>
  <c r="AE55" i="14"/>
  <c r="AD55" i="14"/>
  <c r="AC55" i="14"/>
  <c r="AB55" i="14"/>
  <c r="AA55" i="14"/>
  <c r="Y55" i="14"/>
  <c r="X55" i="14"/>
  <c r="W55" i="14"/>
  <c r="V55" i="14"/>
  <c r="U55" i="14"/>
  <c r="T55" i="14"/>
  <c r="R55" i="14"/>
  <c r="Q55" i="14"/>
  <c r="P55" i="14"/>
  <c r="O55" i="14"/>
  <c r="N55" i="14"/>
  <c r="M55" i="14"/>
  <c r="K55" i="14"/>
  <c r="J55" i="14"/>
  <c r="I55" i="14"/>
  <c r="H55" i="14"/>
  <c r="G55" i="14"/>
  <c r="F55" i="14"/>
  <c r="AT54" i="14"/>
  <c r="AS54" i="14"/>
  <c r="AR54" i="14"/>
  <c r="AQ54" i="14"/>
  <c r="AP54" i="14"/>
  <c r="AO54" i="14"/>
  <c r="AM54" i="14"/>
  <c r="AL54" i="14"/>
  <c r="AK54" i="14"/>
  <c r="AJ54" i="14"/>
  <c r="AI54" i="14"/>
  <c r="AH54" i="14"/>
  <c r="AF54" i="14"/>
  <c r="AE54" i="14"/>
  <c r="AD54" i="14"/>
  <c r="AC54" i="14"/>
  <c r="AB54" i="14"/>
  <c r="AA54" i="14"/>
  <c r="Y54" i="14"/>
  <c r="X54" i="14"/>
  <c r="W54" i="14"/>
  <c r="V54" i="14"/>
  <c r="U54" i="14"/>
  <c r="T54" i="14"/>
  <c r="R54" i="14"/>
  <c r="Q54" i="14"/>
  <c r="P54" i="14"/>
  <c r="O54" i="14"/>
  <c r="N54" i="14"/>
  <c r="M54" i="14"/>
  <c r="K54" i="14"/>
  <c r="J54" i="14"/>
  <c r="I54" i="14"/>
  <c r="H54" i="14"/>
  <c r="G54" i="14"/>
  <c r="F54" i="14"/>
  <c r="AT53" i="14"/>
  <c r="AS53" i="14"/>
  <c r="AR53" i="14"/>
  <c r="AQ53" i="14"/>
  <c r="AP53" i="14"/>
  <c r="AO53" i="14"/>
  <c r="AM53" i="14"/>
  <c r="AL53" i="14"/>
  <c r="AK53" i="14"/>
  <c r="AJ53" i="14"/>
  <c r="AI53" i="14"/>
  <c r="AH53" i="14"/>
  <c r="AF53" i="14"/>
  <c r="AE53" i="14"/>
  <c r="AD53" i="14"/>
  <c r="AC53" i="14"/>
  <c r="AB53" i="14"/>
  <c r="AA53" i="14"/>
  <c r="Y53" i="14"/>
  <c r="X53" i="14"/>
  <c r="W53" i="14"/>
  <c r="V53" i="14"/>
  <c r="U53" i="14"/>
  <c r="T53" i="14"/>
  <c r="R53" i="14"/>
  <c r="Q53" i="14"/>
  <c r="P53" i="14"/>
  <c r="O53" i="14"/>
  <c r="N53" i="14"/>
  <c r="M53" i="14"/>
  <c r="K53" i="14"/>
  <c r="J53" i="14"/>
  <c r="I53" i="14"/>
  <c r="H53" i="14"/>
  <c r="G53" i="14"/>
  <c r="F53" i="14"/>
  <c r="AT52" i="14"/>
  <c r="AS52" i="14"/>
  <c r="AR52" i="14"/>
  <c r="AQ52" i="14"/>
  <c r="AP52" i="14"/>
  <c r="AO52" i="14"/>
  <c r="AM52" i="14"/>
  <c r="AL52" i="14"/>
  <c r="AK52" i="14"/>
  <c r="AJ52" i="14"/>
  <c r="AI52" i="14"/>
  <c r="AH52" i="14"/>
  <c r="AF52" i="14"/>
  <c r="AE52" i="14"/>
  <c r="AD52" i="14"/>
  <c r="AC52" i="14"/>
  <c r="AB52" i="14"/>
  <c r="AA52" i="14"/>
  <c r="Y52" i="14"/>
  <c r="X52" i="14"/>
  <c r="W52" i="14"/>
  <c r="V52" i="14"/>
  <c r="U52" i="14"/>
  <c r="T52" i="14"/>
  <c r="R52" i="14"/>
  <c r="Q52" i="14"/>
  <c r="P52" i="14"/>
  <c r="O52" i="14"/>
  <c r="N52" i="14"/>
  <c r="M52" i="14"/>
  <c r="K52" i="14"/>
  <c r="J52" i="14"/>
  <c r="I52" i="14"/>
  <c r="H52" i="14"/>
  <c r="G52" i="14"/>
  <c r="F52" i="14"/>
  <c r="AT51" i="14"/>
  <c r="AS51" i="14"/>
  <c r="AR51" i="14"/>
  <c r="AQ51" i="14"/>
  <c r="AP51" i="14"/>
  <c r="AO51" i="14"/>
  <c r="AM51" i="14"/>
  <c r="AL51" i="14"/>
  <c r="AK51" i="14"/>
  <c r="AJ51" i="14"/>
  <c r="AI51" i="14"/>
  <c r="AH51" i="14"/>
  <c r="AF51" i="14"/>
  <c r="AE51" i="14"/>
  <c r="AD51" i="14"/>
  <c r="AC51" i="14"/>
  <c r="AB51" i="14"/>
  <c r="AA51" i="14"/>
  <c r="Y51" i="14"/>
  <c r="X51" i="14"/>
  <c r="W51" i="14"/>
  <c r="V51" i="14"/>
  <c r="U51" i="14"/>
  <c r="T51" i="14"/>
  <c r="R51" i="14"/>
  <c r="Q51" i="14"/>
  <c r="P51" i="14"/>
  <c r="O51" i="14"/>
  <c r="N51" i="14"/>
  <c r="M51" i="14"/>
  <c r="K51" i="14"/>
  <c r="J51" i="14"/>
  <c r="I51" i="14"/>
  <c r="H51" i="14"/>
  <c r="G51" i="14"/>
  <c r="F51" i="14"/>
  <c r="AT50" i="14"/>
  <c r="AS50" i="14"/>
  <c r="AR50" i="14"/>
  <c r="AQ50" i="14"/>
  <c r="AP50" i="14"/>
  <c r="AO50" i="14"/>
  <c r="AM50" i="14"/>
  <c r="AL50" i="14"/>
  <c r="AK50" i="14"/>
  <c r="AJ50" i="14"/>
  <c r="AI50" i="14"/>
  <c r="AH50" i="14"/>
  <c r="AF50" i="14"/>
  <c r="AE50" i="14"/>
  <c r="AD50" i="14"/>
  <c r="AC50" i="14"/>
  <c r="AB50" i="14"/>
  <c r="AA50" i="14"/>
  <c r="Y50" i="14"/>
  <c r="X50" i="14"/>
  <c r="W50" i="14"/>
  <c r="V50" i="14"/>
  <c r="U50" i="14"/>
  <c r="T50" i="14"/>
  <c r="R50" i="14"/>
  <c r="Q50" i="14"/>
  <c r="P50" i="14"/>
  <c r="O50" i="14"/>
  <c r="N50" i="14"/>
  <c r="M50" i="14"/>
  <c r="K50" i="14"/>
  <c r="J50" i="14"/>
  <c r="I50" i="14"/>
  <c r="H50" i="14"/>
  <c r="G50" i="14"/>
  <c r="F50" i="14"/>
  <c r="AT49" i="14"/>
  <c r="AS49" i="14"/>
  <c r="AR49" i="14"/>
  <c r="AQ49" i="14"/>
  <c r="AP49" i="14"/>
  <c r="AO49" i="14"/>
  <c r="AM49" i="14"/>
  <c r="AL49" i="14"/>
  <c r="AK49" i="14"/>
  <c r="AJ49" i="14"/>
  <c r="AI49" i="14"/>
  <c r="AH49" i="14"/>
  <c r="AF49" i="14"/>
  <c r="AE49" i="14"/>
  <c r="AD49" i="14"/>
  <c r="AC49" i="14"/>
  <c r="AB49" i="14"/>
  <c r="AA49" i="14"/>
  <c r="Y49" i="14"/>
  <c r="X49" i="14"/>
  <c r="W49" i="14"/>
  <c r="V49" i="14"/>
  <c r="U49" i="14"/>
  <c r="T49" i="14"/>
  <c r="R49" i="14"/>
  <c r="Q49" i="14"/>
  <c r="P49" i="14"/>
  <c r="O49" i="14"/>
  <c r="N49" i="14"/>
  <c r="M49" i="14"/>
  <c r="K49" i="14"/>
  <c r="J49" i="14"/>
  <c r="I49" i="14"/>
  <c r="H49" i="14"/>
  <c r="G49" i="14"/>
  <c r="F49" i="14"/>
  <c r="AT48" i="14"/>
  <c r="AS48" i="14"/>
  <c r="AR48" i="14"/>
  <c r="AQ48" i="14"/>
  <c r="AP48" i="14"/>
  <c r="AO48" i="14"/>
  <c r="AM48" i="14"/>
  <c r="AL48" i="14"/>
  <c r="AK48" i="14"/>
  <c r="AJ48" i="14"/>
  <c r="AI48" i="14"/>
  <c r="AH48" i="14"/>
  <c r="AF48" i="14"/>
  <c r="AE48" i="14"/>
  <c r="AD48" i="14"/>
  <c r="AC48" i="14"/>
  <c r="AB48" i="14"/>
  <c r="AA48" i="14"/>
  <c r="Y48" i="14"/>
  <c r="X48" i="14"/>
  <c r="W48" i="14"/>
  <c r="V48" i="14"/>
  <c r="U48" i="14"/>
  <c r="T48" i="14"/>
  <c r="R48" i="14"/>
  <c r="Q48" i="14"/>
  <c r="P48" i="14"/>
  <c r="O48" i="14"/>
  <c r="N48" i="14"/>
  <c r="M48" i="14"/>
  <c r="K48" i="14"/>
  <c r="J48" i="14"/>
  <c r="I48" i="14"/>
  <c r="H48" i="14"/>
  <c r="G48" i="14"/>
  <c r="F48" i="14"/>
  <c r="AT47" i="14"/>
  <c r="AS47" i="14"/>
  <c r="AR47" i="14"/>
  <c r="AQ47" i="14"/>
  <c r="AP47" i="14"/>
  <c r="AO47" i="14"/>
  <c r="AM47" i="14"/>
  <c r="AL47" i="14"/>
  <c r="AK47" i="14"/>
  <c r="AJ47" i="14"/>
  <c r="AI47" i="14"/>
  <c r="AH47" i="14"/>
  <c r="AF47" i="14"/>
  <c r="AE47" i="14"/>
  <c r="AD47" i="14"/>
  <c r="AC47" i="14"/>
  <c r="AB47" i="14"/>
  <c r="AA47" i="14"/>
  <c r="Y47" i="14"/>
  <c r="X47" i="14"/>
  <c r="W47" i="14"/>
  <c r="V47" i="14"/>
  <c r="U47" i="14"/>
  <c r="T47" i="14"/>
  <c r="R47" i="14"/>
  <c r="Q47" i="14"/>
  <c r="P47" i="14"/>
  <c r="O47" i="14"/>
  <c r="N47" i="14"/>
  <c r="M47" i="14"/>
  <c r="K47" i="14"/>
  <c r="J47" i="14"/>
  <c r="I47" i="14"/>
  <c r="H47" i="14"/>
  <c r="G47" i="14"/>
  <c r="F47" i="14"/>
  <c r="AT46" i="14"/>
  <c r="AS46" i="14"/>
  <c r="AR46" i="14"/>
  <c r="AQ46" i="14"/>
  <c r="AP46" i="14"/>
  <c r="AO46" i="14"/>
  <c r="AM46" i="14"/>
  <c r="AL46" i="14"/>
  <c r="AK46" i="14"/>
  <c r="AJ46" i="14"/>
  <c r="AI46" i="14"/>
  <c r="AH46" i="14"/>
  <c r="AF46" i="14"/>
  <c r="AE46" i="14"/>
  <c r="AD46" i="14"/>
  <c r="AC46" i="14"/>
  <c r="AB46" i="14"/>
  <c r="AA46" i="14"/>
  <c r="Y46" i="14"/>
  <c r="X46" i="14"/>
  <c r="W46" i="14"/>
  <c r="V46" i="14"/>
  <c r="U46" i="14"/>
  <c r="T46" i="14"/>
  <c r="R46" i="14"/>
  <c r="Q46" i="14"/>
  <c r="P46" i="14"/>
  <c r="O46" i="14"/>
  <c r="N46" i="14"/>
  <c r="M46" i="14"/>
  <c r="K46" i="14"/>
  <c r="J46" i="14"/>
  <c r="I46" i="14"/>
  <c r="H46" i="14"/>
  <c r="G46" i="14"/>
  <c r="F46" i="14"/>
  <c r="AT45" i="14"/>
  <c r="AS45" i="14"/>
  <c r="AR45" i="14"/>
  <c r="AQ45" i="14"/>
  <c r="AP45" i="14"/>
  <c r="AO45" i="14"/>
  <c r="AM45" i="14"/>
  <c r="AL45" i="14"/>
  <c r="AK45" i="14"/>
  <c r="AJ45" i="14"/>
  <c r="AI45" i="14"/>
  <c r="AH45" i="14"/>
  <c r="AF45" i="14"/>
  <c r="AE45" i="14"/>
  <c r="AD45" i="14"/>
  <c r="AC45" i="14"/>
  <c r="AB45" i="14"/>
  <c r="AA45" i="14"/>
  <c r="Y45" i="14"/>
  <c r="X45" i="14"/>
  <c r="W45" i="14"/>
  <c r="V45" i="14"/>
  <c r="U45" i="14"/>
  <c r="T45" i="14"/>
  <c r="R45" i="14"/>
  <c r="Q45" i="14"/>
  <c r="P45" i="14"/>
  <c r="O45" i="14"/>
  <c r="N45" i="14"/>
  <c r="M45" i="14"/>
  <c r="K45" i="14"/>
  <c r="J45" i="14"/>
  <c r="I45" i="14"/>
  <c r="H45" i="14"/>
  <c r="G45" i="14"/>
  <c r="F45" i="14"/>
  <c r="AT44" i="14"/>
  <c r="AS44" i="14"/>
  <c r="AR44" i="14"/>
  <c r="AQ44" i="14"/>
  <c r="AP44" i="14"/>
  <c r="AO44" i="14"/>
  <c r="AM44" i="14"/>
  <c r="AL44" i="14"/>
  <c r="AK44" i="14"/>
  <c r="AJ44" i="14"/>
  <c r="AI44" i="14"/>
  <c r="AH44" i="14"/>
  <c r="AF44" i="14"/>
  <c r="AE44" i="14"/>
  <c r="AD44" i="14"/>
  <c r="AC44" i="14"/>
  <c r="AB44" i="14"/>
  <c r="AA44" i="14"/>
  <c r="Y44" i="14"/>
  <c r="X44" i="14"/>
  <c r="W44" i="14"/>
  <c r="V44" i="14"/>
  <c r="U44" i="14"/>
  <c r="T44" i="14"/>
  <c r="R44" i="14"/>
  <c r="Q44" i="14"/>
  <c r="P44" i="14"/>
  <c r="O44" i="14"/>
  <c r="N44" i="14"/>
  <c r="M44" i="14"/>
  <c r="K44" i="14"/>
  <c r="J44" i="14"/>
  <c r="I44" i="14"/>
  <c r="H44" i="14"/>
  <c r="G44" i="14"/>
  <c r="F44" i="14"/>
  <c r="AT43" i="14"/>
  <c r="AS43" i="14"/>
  <c r="AR43" i="14"/>
  <c r="AQ43" i="14"/>
  <c r="AP43" i="14"/>
  <c r="AO43" i="14"/>
  <c r="AM43" i="14"/>
  <c r="AL43" i="14"/>
  <c r="AK43" i="14"/>
  <c r="AJ43" i="14"/>
  <c r="AI43" i="14"/>
  <c r="AH43" i="14"/>
  <c r="AF43" i="14"/>
  <c r="AE43" i="14"/>
  <c r="AD43" i="14"/>
  <c r="AC43" i="14"/>
  <c r="AB43" i="14"/>
  <c r="AA43" i="14"/>
  <c r="Y43" i="14"/>
  <c r="X43" i="14"/>
  <c r="W43" i="14"/>
  <c r="V43" i="14"/>
  <c r="U43" i="14"/>
  <c r="T43" i="14"/>
  <c r="R43" i="14"/>
  <c r="Q43" i="14"/>
  <c r="P43" i="14"/>
  <c r="O43" i="14"/>
  <c r="N43" i="14"/>
  <c r="M43" i="14"/>
  <c r="K43" i="14"/>
  <c r="J43" i="14"/>
  <c r="I43" i="14"/>
  <c r="H43" i="14"/>
  <c r="G43" i="14"/>
  <c r="F43" i="14"/>
  <c r="AT42" i="14"/>
  <c r="AS42" i="14"/>
  <c r="AR42" i="14"/>
  <c r="AQ42" i="14"/>
  <c r="AP42" i="14"/>
  <c r="AO42" i="14"/>
  <c r="AM42" i="14"/>
  <c r="AL42" i="14"/>
  <c r="AK42" i="14"/>
  <c r="AJ42" i="14"/>
  <c r="AI42" i="14"/>
  <c r="AH42" i="14"/>
  <c r="AF42" i="14"/>
  <c r="AE42" i="14"/>
  <c r="AD42" i="14"/>
  <c r="AC42" i="14"/>
  <c r="AB42" i="14"/>
  <c r="AA42" i="14"/>
  <c r="Y42" i="14"/>
  <c r="X42" i="14"/>
  <c r="W42" i="14"/>
  <c r="V42" i="14"/>
  <c r="U42" i="14"/>
  <c r="T42" i="14"/>
  <c r="R42" i="14"/>
  <c r="Q42" i="14"/>
  <c r="P42" i="14"/>
  <c r="O42" i="14"/>
  <c r="N42" i="14"/>
  <c r="M42" i="14"/>
  <c r="K42" i="14"/>
  <c r="J42" i="14"/>
  <c r="I42" i="14"/>
  <c r="H42" i="14"/>
  <c r="G42" i="14"/>
  <c r="F42" i="14"/>
  <c r="AT41" i="14"/>
  <c r="AS41" i="14"/>
  <c r="AR41" i="14"/>
  <c r="AQ41" i="14"/>
  <c r="AP41" i="14"/>
  <c r="AO41" i="14"/>
  <c r="AM41" i="14"/>
  <c r="AL41" i="14"/>
  <c r="AK41" i="14"/>
  <c r="AJ41" i="14"/>
  <c r="AI41" i="14"/>
  <c r="AH41" i="14"/>
  <c r="AF41" i="14"/>
  <c r="AE41" i="14"/>
  <c r="AD41" i="14"/>
  <c r="AC41" i="14"/>
  <c r="AB41" i="14"/>
  <c r="AA41" i="14"/>
  <c r="Y41" i="14"/>
  <c r="X41" i="14"/>
  <c r="W41" i="14"/>
  <c r="V41" i="14"/>
  <c r="U41" i="14"/>
  <c r="T41" i="14"/>
  <c r="R41" i="14"/>
  <c r="Q41" i="14"/>
  <c r="P41" i="14"/>
  <c r="O41" i="14"/>
  <c r="N41" i="14"/>
  <c r="M41" i="14"/>
  <c r="K41" i="14"/>
  <c r="J41" i="14"/>
  <c r="I41" i="14"/>
  <c r="H41" i="14"/>
  <c r="G41" i="14"/>
  <c r="F41" i="14"/>
  <c r="AT40" i="14"/>
  <c r="AS40" i="14"/>
  <c r="AR40" i="14"/>
  <c r="AQ40" i="14"/>
  <c r="AP40" i="14"/>
  <c r="AO40" i="14"/>
  <c r="AM40" i="14"/>
  <c r="AL40" i="14"/>
  <c r="AK40" i="14"/>
  <c r="AJ40" i="14"/>
  <c r="AI40" i="14"/>
  <c r="AH40" i="14"/>
  <c r="AF40" i="14"/>
  <c r="AE40" i="14"/>
  <c r="AD40" i="14"/>
  <c r="AC40" i="14"/>
  <c r="AB40" i="14"/>
  <c r="AA40" i="14"/>
  <c r="Y40" i="14"/>
  <c r="X40" i="14"/>
  <c r="W40" i="14"/>
  <c r="V40" i="14"/>
  <c r="U40" i="14"/>
  <c r="T40" i="14"/>
  <c r="R40" i="14"/>
  <c r="Q40" i="14"/>
  <c r="P40" i="14"/>
  <c r="O40" i="14"/>
  <c r="N40" i="14"/>
  <c r="M40" i="14"/>
  <c r="K40" i="14"/>
  <c r="J40" i="14"/>
  <c r="I40" i="14"/>
  <c r="H40" i="14"/>
  <c r="G40" i="14"/>
  <c r="F40" i="14"/>
  <c r="AT39" i="14"/>
  <c r="AS39" i="14"/>
  <c r="AR39" i="14"/>
  <c r="AQ39" i="14"/>
  <c r="AP39" i="14"/>
  <c r="AO39" i="14"/>
  <c r="AM39" i="14"/>
  <c r="AL39" i="14"/>
  <c r="AK39" i="14"/>
  <c r="AJ39" i="14"/>
  <c r="AI39" i="14"/>
  <c r="AH39" i="14"/>
  <c r="AF39" i="14"/>
  <c r="AE39" i="14"/>
  <c r="AD39" i="14"/>
  <c r="AC39" i="14"/>
  <c r="AB39" i="14"/>
  <c r="AA39" i="14"/>
  <c r="Y39" i="14"/>
  <c r="X39" i="14"/>
  <c r="W39" i="14"/>
  <c r="V39" i="14"/>
  <c r="U39" i="14"/>
  <c r="T39" i="14"/>
  <c r="R39" i="14"/>
  <c r="Q39" i="14"/>
  <c r="P39" i="14"/>
  <c r="O39" i="14"/>
  <c r="N39" i="14"/>
  <c r="M39" i="14"/>
  <c r="K39" i="14"/>
  <c r="J39" i="14"/>
  <c r="I39" i="14"/>
  <c r="H39" i="14"/>
  <c r="G39" i="14"/>
  <c r="F39" i="14"/>
  <c r="AT38" i="14"/>
  <c r="AS38" i="14"/>
  <c r="AR38" i="14"/>
  <c r="AQ38" i="14"/>
  <c r="AP38" i="14"/>
  <c r="AO38" i="14"/>
  <c r="AM38" i="14"/>
  <c r="AL38" i="14"/>
  <c r="AK38" i="14"/>
  <c r="AJ38" i="14"/>
  <c r="AI38" i="14"/>
  <c r="AH38" i="14"/>
  <c r="AF38" i="14"/>
  <c r="AE38" i="14"/>
  <c r="AD38" i="14"/>
  <c r="AC38" i="14"/>
  <c r="AB38" i="14"/>
  <c r="AA38" i="14"/>
  <c r="Y38" i="14"/>
  <c r="X38" i="14"/>
  <c r="W38" i="14"/>
  <c r="V38" i="14"/>
  <c r="U38" i="14"/>
  <c r="T38" i="14"/>
  <c r="R38" i="14"/>
  <c r="Q38" i="14"/>
  <c r="P38" i="14"/>
  <c r="O38" i="14"/>
  <c r="N38" i="14"/>
  <c r="M38" i="14"/>
  <c r="K38" i="14"/>
  <c r="J38" i="14"/>
  <c r="I38" i="14"/>
  <c r="H38" i="14"/>
  <c r="G38" i="14"/>
  <c r="F38" i="14"/>
  <c r="AT37" i="14"/>
  <c r="AS37" i="14"/>
  <c r="AR37" i="14"/>
  <c r="AQ37" i="14"/>
  <c r="AP37" i="14"/>
  <c r="AO37" i="14"/>
  <c r="AM37" i="14"/>
  <c r="AL37" i="14"/>
  <c r="AK37" i="14"/>
  <c r="AJ37" i="14"/>
  <c r="AI37" i="14"/>
  <c r="AH37" i="14"/>
  <c r="AF37" i="14"/>
  <c r="AE37" i="14"/>
  <c r="AD37" i="14"/>
  <c r="AC37" i="14"/>
  <c r="AB37" i="14"/>
  <c r="AA37" i="14"/>
  <c r="Y37" i="14"/>
  <c r="X37" i="14"/>
  <c r="W37" i="14"/>
  <c r="V37" i="14"/>
  <c r="U37" i="14"/>
  <c r="T37" i="14"/>
  <c r="R37" i="14"/>
  <c r="Q37" i="14"/>
  <c r="P37" i="14"/>
  <c r="O37" i="14"/>
  <c r="N37" i="14"/>
  <c r="M37" i="14"/>
  <c r="K37" i="14"/>
  <c r="J37" i="14"/>
  <c r="I37" i="14"/>
  <c r="H37" i="14"/>
  <c r="G37" i="14"/>
  <c r="F37" i="14"/>
  <c r="AT36" i="14"/>
  <c r="AS36" i="14"/>
  <c r="AR36" i="14"/>
  <c r="AQ36" i="14"/>
  <c r="AP36" i="14"/>
  <c r="AO36" i="14"/>
  <c r="AM36" i="14"/>
  <c r="AL36" i="14"/>
  <c r="AK36" i="14"/>
  <c r="AJ36" i="14"/>
  <c r="AI36" i="14"/>
  <c r="AH36" i="14"/>
  <c r="AF36" i="14"/>
  <c r="AE36" i="14"/>
  <c r="AD36" i="14"/>
  <c r="AC36" i="14"/>
  <c r="AB36" i="14"/>
  <c r="AA36" i="14"/>
  <c r="Y36" i="14"/>
  <c r="X36" i="14"/>
  <c r="W36" i="14"/>
  <c r="V36" i="14"/>
  <c r="U36" i="14"/>
  <c r="T36" i="14"/>
  <c r="R36" i="14"/>
  <c r="Q36" i="14"/>
  <c r="P36" i="14"/>
  <c r="O36" i="14"/>
  <c r="N36" i="14"/>
  <c r="M36" i="14"/>
  <c r="K36" i="14"/>
  <c r="J36" i="14"/>
  <c r="I36" i="14"/>
  <c r="H36" i="14"/>
  <c r="G36" i="14"/>
  <c r="F36" i="14"/>
  <c r="AT35" i="14"/>
  <c r="AS35" i="14"/>
  <c r="AR35" i="14"/>
  <c r="AQ35" i="14"/>
  <c r="AP35" i="14"/>
  <c r="AO35" i="14"/>
  <c r="AM35" i="14"/>
  <c r="AL35" i="14"/>
  <c r="AK35" i="14"/>
  <c r="AJ35" i="14"/>
  <c r="AI35" i="14"/>
  <c r="AH35" i="14"/>
  <c r="AF35" i="14"/>
  <c r="AE35" i="14"/>
  <c r="AD35" i="14"/>
  <c r="AC35" i="14"/>
  <c r="AB35" i="14"/>
  <c r="AA35" i="14"/>
  <c r="Y35" i="14"/>
  <c r="X35" i="14"/>
  <c r="W35" i="14"/>
  <c r="V35" i="14"/>
  <c r="U35" i="14"/>
  <c r="T35" i="14"/>
  <c r="R35" i="14"/>
  <c r="Q35" i="14"/>
  <c r="P35" i="14"/>
  <c r="O35" i="14"/>
  <c r="N35" i="14"/>
  <c r="M35" i="14"/>
  <c r="K35" i="14"/>
  <c r="J35" i="14"/>
  <c r="I35" i="14"/>
  <c r="H35" i="14"/>
  <c r="G35" i="14"/>
  <c r="F35" i="14"/>
  <c r="AT34" i="14"/>
  <c r="AS34" i="14"/>
  <c r="AR34" i="14"/>
  <c r="AQ34" i="14"/>
  <c r="AP34" i="14"/>
  <c r="AO34" i="14"/>
  <c r="AM34" i="14"/>
  <c r="AL34" i="14"/>
  <c r="AK34" i="14"/>
  <c r="AJ34" i="14"/>
  <c r="AI34" i="14"/>
  <c r="AH34" i="14"/>
  <c r="AF34" i="14"/>
  <c r="AE34" i="14"/>
  <c r="AD34" i="14"/>
  <c r="AC34" i="14"/>
  <c r="AB34" i="14"/>
  <c r="AA34" i="14"/>
  <c r="Y34" i="14"/>
  <c r="X34" i="14"/>
  <c r="W34" i="14"/>
  <c r="V34" i="14"/>
  <c r="U34" i="14"/>
  <c r="T34" i="14"/>
  <c r="R34" i="14"/>
  <c r="Q34" i="14"/>
  <c r="P34" i="14"/>
  <c r="O34" i="14"/>
  <c r="N34" i="14"/>
  <c r="M34" i="14"/>
  <c r="K34" i="14"/>
  <c r="J34" i="14"/>
  <c r="I34" i="14"/>
  <c r="H34" i="14"/>
  <c r="G34" i="14"/>
  <c r="F34" i="14"/>
  <c r="AT33" i="14"/>
  <c r="AS33" i="14"/>
  <c r="AR33" i="14"/>
  <c r="AQ33" i="14"/>
  <c r="AP33" i="14"/>
  <c r="AO33" i="14"/>
  <c r="AM33" i="14"/>
  <c r="AL33" i="14"/>
  <c r="AK33" i="14"/>
  <c r="AJ33" i="14"/>
  <c r="AI33" i="14"/>
  <c r="AH33" i="14"/>
  <c r="AF33" i="14"/>
  <c r="AE33" i="14"/>
  <c r="AD33" i="14"/>
  <c r="AC33" i="14"/>
  <c r="AB33" i="14"/>
  <c r="AA33" i="14"/>
  <c r="Y33" i="14"/>
  <c r="X33" i="14"/>
  <c r="W33" i="14"/>
  <c r="V33" i="14"/>
  <c r="U33" i="14"/>
  <c r="T33" i="14"/>
  <c r="R33" i="14"/>
  <c r="Q33" i="14"/>
  <c r="P33" i="14"/>
  <c r="O33" i="14"/>
  <c r="N33" i="14"/>
  <c r="M33" i="14"/>
  <c r="K33" i="14"/>
  <c r="J33" i="14"/>
  <c r="I33" i="14"/>
  <c r="H33" i="14"/>
  <c r="G33" i="14"/>
  <c r="F33" i="14"/>
  <c r="AT32" i="14"/>
  <c r="AS32" i="14"/>
  <c r="AR32" i="14"/>
  <c r="AQ32" i="14"/>
  <c r="AP32" i="14"/>
  <c r="AO32" i="14"/>
  <c r="AM32" i="14"/>
  <c r="AL32" i="14"/>
  <c r="AK32" i="14"/>
  <c r="AJ32" i="14"/>
  <c r="AI32" i="14"/>
  <c r="AH32" i="14"/>
  <c r="AF32" i="14"/>
  <c r="AE32" i="14"/>
  <c r="AD32" i="14"/>
  <c r="AC32" i="14"/>
  <c r="AB32" i="14"/>
  <c r="AA32" i="14"/>
  <c r="Y32" i="14"/>
  <c r="X32" i="14"/>
  <c r="W32" i="14"/>
  <c r="V32" i="14"/>
  <c r="U32" i="14"/>
  <c r="T32" i="14"/>
  <c r="R32" i="14"/>
  <c r="Q32" i="14"/>
  <c r="P32" i="14"/>
  <c r="O32" i="14"/>
  <c r="N32" i="14"/>
  <c r="M32" i="14"/>
  <c r="K32" i="14"/>
  <c r="J32" i="14"/>
  <c r="I32" i="14"/>
  <c r="H32" i="14"/>
  <c r="G32" i="14"/>
  <c r="F32" i="14"/>
  <c r="AT31" i="14"/>
  <c r="AS31" i="14"/>
  <c r="AR31" i="14"/>
  <c r="AQ31" i="14"/>
  <c r="AP31" i="14"/>
  <c r="AO31" i="14"/>
  <c r="AM31" i="14"/>
  <c r="AL31" i="14"/>
  <c r="AK31" i="14"/>
  <c r="AJ31" i="14"/>
  <c r="AI31" i="14"/>
  <c r="AH31" i="14"/>
  <c r="AF31" i="14"/>
  <c r="AE31" i="14"/>
  <c r="AD31" i="14"/>
  <c r="AC31" i="14"/>
  <c r="AB31" i="14"/>
  <c r="AA31" i="14"/>
  <c r="Y31" i="14"/>
  <c r="X31" i="14"/>
  <c r="W31" i="14"/>
  <c r="V31" i="14"/>
  <c r="U31" i="14"/>
  <c r="T31" i="14"/>
  <c r="R31" i="14"/>
  <c r="Q31" i="14"/>
  <c r="P31" i="14"/>
  <c r="O31" i="14"/>
  <c r="N31" i="14"/>
  <c r="M31" i="14"/>
  <c r="K31" i="14"/>
  <c r="J31" i="14"/>
  <c r="I31" i="14"/>
  <c r="H31" i="14"/>
  <c r="G31" i="14"/>
  <c r="F31" i="14"/>
  <c r="AT30" i="14"/>
  <c r="AS30" i="14"/>
  <c r="AR30" i="14"/>
  <c r="AQ30" i="14"/>
  <c r="AP30" i="14"/>
  <c r="AO30" i="14"/>
  <c r="AM30" i="14"/>
  <c r="AL30" i="14"/>
  <c r="AK30" i="14"/>
  <c r="AJ30" i="14"/>
  <c r="AI30" i="14"/>
  <c r="AH30" i="14"/>
  <c r="AF30" i="14"/>
  <c r="AE30" i="14"/>
  <c r="AD30" i="14"/>
  <c r="AC30" i="14"/>
  <c r="AB30" i="14"/>
  <c r="AA30" i="14"/>
  <c r="Y30" i="14"/>
  <c r="X30" i="14"/>
  <c r="W30" i="14"/>
  <c r="V30" i="14"/>
  <c r="U30" i="14"/>
  <c r="T30" i="14"/>
  <c r="R30" i="14"/>
  <c r="Q30" i="14"/>
  <c r="P30" i="14"/>
  <c r="O30" i="14"/>
  <c r="N30" i="14"/>
  <c r="M30" i="14"/>
  <c r="K30" i="14"/>
  <c r="J30" i="14"/>
  <c r="I30" i="14"/>
  <c r="H30" i="14"/>
  <c r="G30" i="14"/>
  <c r="F30" i="14"/>
  <c r="AT29" i="14"/>
  <c r="AS29" i="14"/>
  <c r="AR29" i="14"/>
  <c r="AQ29" i="14"/>
  <c r="AP29" i="14"/>
  <c r="AO29" i="14"/>
  <c r="AM29" i="14"/>
  <c r="AL29" i="14"/>
  <c r="AK29" i="14"/>
  <c r="AJ29" i="14"/>
  <c r="AI29" i="14"/>
  <c r="AH29" i="14"/>
  <c r="AF29" i="14"/>
  <c r="AE29" i="14"/>
  <c r="AD29" i="14"/>
  <c r="AC29" i="14"/>
  <c r="AB29" i="14"/>
  <c r="AA29" i="14"/>
  <c r="Y29" i="14"/>
  <c r="X29" i="14"/>
  <c r="W29" i="14"/>
  <c r="V29" i="14"/>
  <c r="U29" i="14"/>
  <c r="T29" i="14"/>
  <c r="R29" i="14"/>
  <c r="Q29" i="14"/>
  <c r="P29" i="14"/>
  <c r="O29" i="14"/>
  <c r="N29" i="14"/>
  <c r="M29" i="14"/>
  <c r="K29" i="14"/>
  <c r="J29" i="14"/>
  <c r="I29" i="14"/>
  <c r="H29" i="14"/>
  <c r="G29" i="14"/>
  <c r="F29" i="14"/>
  <c r="AT28" i="14"/>
  <c r="AS28" i="14"/>
  <c r="AR28" i="14"/>
  <c r="AQ28" i="14"/>
  <c r="AP28" i="14"/>
  <c r="AO28" i="14"/>
  <c r="AM28" i="14"/>
  <c r="AL28" i="14"/>
  <c r="AK28" i="14"/>
  <c r="AJ28" i="14"/>
  <c r="AI28" i="14"/>
  <c r="AH28" i="14"/>
  <c r="AF28" i="14"/>
  <c r="AE28" i="14"/>
  <c r="AD28" i="14"/>
  <c r="AC28" i="14"/>
  <c r="AB28" i="14"/>
  <c r="AA28" i="14"/>
  <c r="Y28" i="14"/>
  <c r="X28" i="14"/>
  <c r="W28" i="14"/>
  <c r="V28" i="14"/>
  <c r="U28" i="14"/>
  <c r="T28" i="14"/>
  <c r="R28" i="14"/>
  <c r="Q28" i="14"/>
  <c r="P28" i="14"/>
  <c r="O28" i="14"/>
  <c r="N28" i="14"/>
  <c r="M28" i="14"/>
  <c r="K28" i="14"/>
  <c r="J28" i="14"/>
  <c r="I28" i="14"/>
  <c r="H28" i="14"/>
  <c r="G28" i="14"/>
  <c r="F28" i="14"/>
  <c r="AT27" i="14"/>
  <c r="AS27" i="14"/>
  <c r="AR27" i="14"/>
  <c r="AQ27" i="14"/>
  <c r="AP27" i="14"/>
  <c r="AO27" i="14"/>
  <c r="AM27" i="14"/>
  <c r="AL27" i="14"/>
  <c r="AK27" i="14"/>
  <c r="AJ27" i="14"/>
  <c r="AI27" i="14"/>
  <c r="AH27" i="14"/>
  <c r="AF27" i="14"/>
  <c r="AE27" i="14"/>
  <c r="AD27" i="14"/>
  <c r="AC27" i="14"/>
  <c r="AB27" i="14"/>
  <c r="AA27" i="14"/>
  <c r="Y27" i="14"/>
  <c r="X27" i="14"/>
  <c r="W27" i="14"/>
  <c r="V27" i="14"/>
  <c r="U27" i="14"/>
  <c r="T27" i="14"/>
  <c r="R27" i="14"/>
  <c r="Q27" i="14"/>
  <c r="P27" i="14"/>
  <c r="O27" i="14"/>
  <c r="N27" i="14"/>
  <c r="M27" i="14"/>
  <c r="K27" i="14"/>
  <c r="J27" i="14"/>
  <c r="I27" i="14"/>
  <c r="H27" i="14"/>
  <c r="G27" i="14"/>
  <c r="F27" i="14"/>
  <c r="AT26" i="14"/>
  <c r="AS26" i="14"/>
  <c r="AR26" i="14"/>
  <c r="AQ26" i="14"/>
  <c r="AP26" i="14"/>
  <c r="AO26" i="14"/>
  <c r="AM26" i="14"/>
  <c r="AL26" i="14"/>
  <c r="AK26" i="14"/>
  <c r="AJ26" i="14"/>
  <c r="AI26" i="14"/>
  <c r="AH26" i="14"/>
  <c r="AF26" i="14"/>
  <c r="AE26" i="14"/>
  <c r="AD26" i="14"/>
  <c r="AC26" i="14"/>
  <c r="AB26" i="14"/>
  <c r="AA26" i="14"/>
  <c r="Y26" i="14"/>
  <c r="X26" i="14"/>
  <c r="W26" i="14"/>
  <c r="V26" i="14"/>
  <c r="U26" i="14"/>
  <c r="T26" i="14"/>
  <c r="R26" i="14"/>
  <c r="Q26" i="14"/>
  <c r="P26" i="14"/>
  <c r="O26" i="14"/>
  <c r="N26" i="14"/>
  <c r="M26" i="14"/>
  <c r="K26" i="14"/>
  <c r="J26" i="14"/>
  <c r="I26" i="14"/>
  <c r="H26" i="14"/>
  <c r="G26" i="14"/>
  <c r="F26" i="14"/>
  <c r="AT25" i="14"/>
  <c r="AS25" i="14"/>
  <c r="AR25" i="14"/>
  <c r="AQ25" i="14"/>
  <c r="AP25" i="14"/>
  <c r="AO25" i="14"/>
  <c r="AM25" i="14"/>
  <c r="AL25" i="14"/>
  <c r="AK25" i="14"/>
  <c r="AJ25" i="14"/>
  <c r="AI25" i="14"/>
  <c r="AH25" i="14"/>
  <c r="AF25" i="14"/>
  <c r="AE25" i="14"/>
  <c r="AD25" i="14"/>
  <c r="AC25" i="14"/>
  <c r="AB25" i="14"/>
  <c r="AA25" i="14"/>
  <c r="Y25" i="14"/>
  <c r="X25" i="14"/>
  <c r="W25" i="14"/>
  <c r="V25" i="14"/>
  <c r="U25" i="14"/>
  <c r="T25" i="14"/>
  <c r="R25" i="14"/>
  <c r="Q25" i="14"/>
  <c r="P25" i="14"/>
  <c r="O25" i="14"/>
  <c r="N25" i="14"/>
  <c r="M25" i="14"/>
  <c r="K25" i="14"/>
  <c r="J25" i="14"/>
  <c r="I25" i="14"/>
  <c r="H25" i="14"/>
  <c r="G25" i="14"/>
  <c r="F25" i="14"/>
  <c r="AT24" i="14"/>
  <c r="AS24" i="14"/>
  <c r="AR24" i="14"/>
  <c r="AQ24" i="14"/>
  <c r="AP24" i="14"/>
  <c r="AO24" i="14"/>
  <c r="AM24" i="14"/>
  <c r="AL24" i="14"/>
  <c r="AK24" i="14"/>
  <c r="AJ24" i="14"/>
  <c r="AI24" i="14"/>
  <c r="AH24" i="14"/>
  <c r="AF24" i="14"/>
  <c r="AE24" i="14"/>
  <c r="AD24" i="14"/>
  <c r="AC24" i="14"/>
  <c r="AB24" i="14"/>
  <c r="AA24" i="14"/>
  <c r="Y24" i="14"/>
  <c r="X24" i="14"/>
  <c r="W24" i="14"/>
  <c r="V24" i="14"/>
  <c r="U24" i="14"/>
  <c r="T24" i="14"/>
  <c r="R24" i="14"/>
  <c r="Q24" i="14"/>
  <c r="P24" i="14"/>
  <c r="O24" i="14"/>
  <c r="N24" i="14"/>
  <c r="M24" i="14"/>
  <c r="K24" i="14"/>
  <c r="J24" i="14"/>
  <c r="I24" i="14"/>
  <c r="H24" i="14"/>
  <c r="G24" i="14"/>
  <c r="F24" i="14"/>
  <c r="AT23" i="14"/>
  <c r="AS23" i="14"/>
  <c r="AR23" i="14"/>
  <c r="AQ23" i="14"/>
  <c r="AP23" i="14"/>
  <c r="AO23" i="14"/>
  <c r="AM23" i="14"/>
  <c r="AL23" i="14"/>
  <c r="AK23" i="14"/>
  <c r="AJ23" i="14"/>
  <c r="AI23" i="14"/>
  <c r="AH23" i="14"/>
  <c r="AF23" i="14"/>
  <c r="AE23" i="14"/>
  <c r="AD23" i="14"/>
  <c r="AC23" i="14"/>
  <c r="AB23" i="14"/>
  <c r="AA23" i="14"/>
  <c r="Y23" i="14"/>
  <c r="X23" i="14"/>
  <c r="W23" i="14"/>
  <c r="V23" i="14"/>
  <c r="U23" i="14"/>
  <c r="T23" i="14"/>
  <c r="R23" i="14"/>
  <c r="Q23" i="14"/>
  <c r="P23" i="14"/>
  <c r="O23" i="14"/>
  <c r="N23" i="14"/>
  <c r="M23" i="14"/>
  <c r="K23" i="14"/>
  <c r="J23" i="14"/>
  <c r="I23" i="14"/>
  <c r="H23" i="14"/>
  <c r="G23" i="14"/>
  <c r="F23" i="14"/>
  <c r="AT22" i="14"/>
  <c r="AS22" i="14"/>
  <c r="AR22" i="14"/>
  <c r="AQ22" i="14"/>
  <c r="AP22" i="14"/>
  <c r="AO22" i="14"/>
  <c r="AM22" i="14"/>
  <c r="AL22" i="14"/>
  <c r="AK22" i="14"/>
  <c r="AJ22" i="14"/>
  <c r="AI22" i="14"/>
  <c r="AH22" i="14"/>
  <c r="AF22" i="14"/>
  <c r="AE22" i="14"/>
  <c r="AD22" i="14"/>
  <c r="AC22" i="14"/>
  <c r="AB22" i="14"/>
  <c r="AA22" i="14"/>
  <c r="Y22" i="14"/>
  <c r="X22" i="14"/>
  <c r="W22" i="14"/>
  <c r="V22" i="14"/>
  <c r="U22" i="14"/>
  <c r="T22" i="14"/>
  <c r="R22" i="14"/>
  <c r="Q22" i="14"/>
  <c r="P22" i="14"/>
  <c r="O22" i="14"/>
  <c r="N22" i="14"/>
  <c r="M22" i="14"/>
  <c r="K22" i="14"/>
  <c r="J22" i="14"/>
  <c r="I22" i="14"/>
  <c r="H22" i="14"/>
  <c r="G22" i="14"/>
  <c r="F22" i="14"/>
  <c r="AT21" i="14"/>
  <c r="AS21" i="14"/>
  <c r="AR21" i="14"/>
  <c r="AQ21" i="14"/>
  <c r="AP21" i="14"/>
  <c r="AO21" i="14"/>
  <c r="AM21" i="14"/>
  <c r="AL21" i="14"/>
  <c r="AK21" i="14"/>
  <c r="AJ21" i="14"/>
  <c r="AI21" i="14"/>
  <c r="AH21" i="14"/>
  <c r="AF21" i="14"/>
  <c r="AE21" i="14"/>
  <c r="AD21" i="14"/>
  <c r="AC21" i="14"/>
  <c r="AB21" i="14"/>
  <c r="AA21" i="14"/>
  <c r="Y21" i="14"/>
  <c r="X21" i="14"/>
  <c r="W21" i="14"/>
  <c r="V21" i="14"/>
  <c r="U21" i="14"/>
  <c r="T21" i="14"/>
  <c r="R21" i="14"/>
  <c r="Q21" i="14"/>
  <c r="P21" i="14"/>
  <c r="O21" i="14"/>
  <c r="N21" i="14"/>
  <c r="M21" i="14"/>
  <c r="K21" i="14"/>
  <c r="J21" i="14"/>
  <c r="I21" i="14"/>
  <c r="H21" i="14"/>
  <c r="G21" i="14"/>
  <c r="F21" i="14"/>
  <c r="AT20" i="14"/>
  <c r="AS20" i="14"/>
  <c r="AR20" i="14"/>
  <c r="AQ20" i="14"/>
  <c r="AP20" i="14"/>
  <c r="AO20" i="14"/>
  <c r="AM20" i="14"/>
  <c r="AL20" i="14"/>
  <c r="AK20" i="14"/>
  <c r="AJ20" i="14"/>
  <c r="AI20" i="14"/>
  <c r="AH20" i="14"/>
  <c r="AF20" i="14"/>
  <c r="AE20" i="14"/>
  <c r="AD20" i="14"/>
  <c r="AC20" i="14"/>
  <c r="AB20" i="14"/>
  <c r="AA20" i="14"/>
  <c r="Y20" i="14"/>
  <c r="X20" i="14"/>
  <c r="W20" i="14"/>
  <c r="V20" i="14"/>
  <c r="U20" i="14"/>
  <c r="T20" i="14"/>
  <c r="R20" i="14"/>
  <c r="Q20" i="14"/>
  <c r="P20" i="14"/>
  <c r="O20" i="14"/>
  <c r="N20" i="14"/>
  <c r="M20" i="14"/>
  <c r="K20" i="14"/>
  <c r="J20" i="14"/>
  <c r="I20" i="14"/>
  <c r="H20" i="14"/>
  <c r="G20" i="14"/>
  <c r="F20" i="14"/>
  <c r="AT19" i="14"/>
  <c r="AS19" i="14"/>
  <c r="AR19" i="14"/>
  <c r="AQ19" i="14"/>
  <c r="AP19" i="14"/>
  <c r="AO19" i="14"/>
  <c r="AM19" i="14"/>
  <c r="AL19" i="14"/>
  <c r="AK19" i="14"/>
  <c r="AJ19" i="14"/>
  <c r="AI19" i="14"/>
  <c r="AH19" i="14"/>
  <c r="AF19" i="14"/>
  <c r="AE19" i="14"/>
  <c r="AD19" i="14"/>
  <c r="AC19" i="14"/>
  <c r="AB19" i="14"/>
  <c r="AA19" i="14"/>
  <c r="Y19" i="14"/>
  <c r="X19" i="14"/>
  <c r="W19" i="14"/>
  <c r="V19" i="14"/>
  <c r="U19" i="14"/>
  <c r="T19" i="14"/>
  <c r="R19" i="14"/>
  <c r="Q19" i="14"/>
  <c r="P19" i="14"/>
  <c r="O19" i="14"/>
  <c r="N19" i="14"/>
  <c r="M19" i="14"/>
  <c r="K19" i="14"/>
  <c r="J19" i="14"/>
  <c r="I19" i="14"/>
  <c r="H19" i="14"/>
  <c r="G19" i="14"/>
  <c r="F19" i="14"/>
  <c r="AT18" i="14"/>
  <c r="AS18" i="14"/>
  <c r="AR18" i="14"/>
  <c r="AQ18" i="14"/>
  <c r="AP18" i="14"/>
  <c r="AO18" i="14"/>
  <c r="AM18" i="14"/>
  <c r="AL18" i="14"/>
  <c r="AK18" i="14"/>
  <c r="AJ18" i="14"/>
  <c r="AI18" i="14"/>
  <c r="AH18" i="14"/>
  <c r="AF18" i="14"/>
  <c r="AE18" i="14"/>
  <c r="AD18" i="14"/>
  <c r="AC18" i="14"/>
  <c r="AB18" i="14"/>
  <c r="AA18" i="14"/>
  <c r="Y18" i="14"/>
  <c r="X18" i="14"/>
  <c r="W18" i="14"/>
  <c r="V18" i="14"/>
  <c r="U18" i="14"/>
  <c r="T18" i="14"/>
  <c r="R18" i="14"/>
  <c r="Q18" i="14"/>
  <c r="P18" i="14"/>
  <c r="O18" i="14"/>
  <c r="N18" i="14"/>
  <c r="M18" i="14"/>
  <c r="K18" i="14"/>
  <c r="J18" i="14"/>
  <c r="I18" i="14"/>
  <c r="H18" i="14"/>
  <c r="G18" i="14"/>
  <c r="AT17" i="14"/>
  <c r="AS17" i="14"/>
  <c r="AR17" i="14"/>
  <c r="AQ17" i="14"/>
  <c r="AP17" i="14"/>
  <c r="AO17" i="14"/>
  <c r="AM17" i="14"/>
  <c r="AL17" i="14"/>
  <c r="AK17" i="14"/>
  <c r="AJ17" i="14"/>
  <c r="AI17" i="14"/>
  <c r="AH17" i="14"/>
  <c r="AF17" i="14"/>
  <c r="AE17" i="14"/>
  <c r="AD17" i="14"/>
  <c r="AC17" i="14"/>
  <c r="AB17" i="14"/>
  <c r="AA17" i="14"/>
  <c r="Y17" i="14"/>
  <c r="X17" i="14"/>
  <c r="W17" i="14"/>
  <c r="V17" i="14"/>
  <c r="U17" i="14"/>
  <c r="T17" i="14"/>
  <c r="R17" i="14"/>
  <c r="Q17" i="14"/>
  <c r="P17" i="14"/>
  <c r="O17" i="14"/>
  <c r="N17" i="14"/>
  <c r="M17" i="14"/>
  <c r="K17" i="14"/>
  <c r="J17" i="14"/>
  <c r="I17" i="14"/>
  <c r="H17" i="14"/>
  <c r="G17" i="14"/>
  <c r="F17" i="14"/>
  <c r="AT16" i="14"/>
  <c r="AS16" i="14"/>
  <c r="AR16" i="14"/>
  <c r="AQ16" i="14"/>
  <c r="AP16" i="14"/>
  <c r="AO16" i="14"/>
  <c r="AM16" i="14"/>
  <c r="AL16" i="14"/>
  <c r="AK16" i="14"/>
  <c r="AJ16" i="14"/>
  <c r="AI16" i="14"/>
  <c r="AH16" i="14"/>
  <c r="AF16" i="14"/>
  <c r="AE16" i="14"/>
  <c r="AD16" i="14"/>
  <c r="AC16" i="14"/>
  <c r="AB16" i="14"/>
  <c r="AA16" i="14"/>
  <c r="Y16" i="14"/>
  <c r="X16" i="14"/>
  <c r="W16" i="14"/>
  <c r="V16" i="14"/>
  <c r="U16" i="14"/>
  <c r="T16" i="14"/>
  <c r="R16" i="14"/>
  <c r="Q16" i="14"/>
  <c r="P16" i="14"/>
  <c r="O16" i="14"/>
  <c r="N16" i="14"/>
  <c r="M16" i="14"/>
  <c r="K16" i="14"/>
  <c r="J16" i="14"/>
  <c r="I16" i="14"/>
  <c r="H16" i="14"/>
  <c r="G16" i="14"/>
  <c r="F16" i="14"/>
  <c r="AT15" i="14"/>
  <c r="AS15" i="14"/>
  <c r="AR15" i="14"/>
  <c r="AQ15" i="14"/>
  <c r="AP15" i="14"/>
  <c r="AO15" i="14"/>
  <c r="AM15" i="14"/>
  <c r="AL15" i="14"/>
  <c r="AK15" i="14"/>
  <c r="AJ15" i="14"/>
  <c r="AI15" i="14"/>
  <c r="AH15" i="14"/>
  <c r="AF15" i="14"/>
  <c r="AE15" i="14"/>
  <c r="AD15" i="14"/>
  <c r="AC15" i="14"/>
  <c r="AB15" i="14"/>
  <c r="AA15" i="14"/>
  <c r="Y15" i="14"/>
  <c r="X15" i="14"/>
  <c r="W15" i="14"/>
  <c r="V15" i="14"/>
  <c r="U15" i="14"/>
  <c r="T15" i="14"/>
  <c r="R15" i="14"/>
  <c r="Q15" i="14"/>
  <c r="P15" i="14"/>
  <c r="O15" i="14"/>
  <c r="N15" i="14"/>
  <c r="M15" i="14"/>
  <c r="K15" i="14"/>
  <c r="J15" i="14"/>
  <c r="I15" i="14"/>
  <c r="H15" i="14"/>
  <c r="G15" i="14"/>
  <c r="F15" i="14"/>
  <c r="AT14" i="14"/>
  <c r="AS14" i="14"/>
  <c r="AR14" i="14"/>
  <c r="AQ14" i="14"/>
  <c r="AP14" i="14"/>
  <c r="AO14" i="14"/>
  <c r="AM14" i="14"/>
  <c r="AL14" i="14"/>
  <c r="AK14" i="14"/>
  <c r="AJ14" i="14"/>
  <c r="AI14" i="14"/>
  <c r="AH14" i="14"/>
  <c r="AF14" i="14"/>
  <c r="AE14" i="14"/>
  <c r="AD14" i="14"/>
  <c r="AC14" i="14"/>
  <c r="AB14" i="14"/>
  <c r="AA14" i="14"/>
  <c r="Y14" i="14"/>
  <c r="X14" i="14"/>
  <c r="W14" i="14"/>
  <c r="V14" i="14"/>
  <c r="U14" i="14"/>
  <c r="T14" i="14"/>
  <c r="R14" i="14"/>
  <c r="Q14" i="14"/>
  <c r="P14" i="14"/>
  <c r="O14" i="14"/>
  <c r="N14" i="14"/>
  <c r="M14" i="14"/>
  <c r="K14" i="14"/>
  <c r="J14" i="14"/>
  <c r="I14" i="14"/>
  <c r="H14" i="14"/>
  <c r="G14" i="14"/>
  <c r="F14" i="14"/>
  <c r="AT13" i="14"/>
  <c r="AS13" i="14"/>
  <c r="AR13" i="14"/>
  <c r="AQ13" i="14"/>
  <c r="AP13" i="14"/>
  <c r="AO13" i="14"/>
  <c r="AM13" i="14"/>
  <c r="AL13" i="14"/>
  <c r="AK13" i="14"/>
  <c r="AJ13" i="14"/>
  <c r="AI13" i="14"/>
  <c r="AH13" i="14"/>
  <c r="AF13" i="14"/>
  <c r="AE13" i="14"/>
  <c r="AD13" i="14"/>
  <c r="AC13" i="14"/>
  <c r="AB13" i="14"/>
  <c r="AA13" i="14"/>
  <c r="Y13" i="14"/>
  <c r="X13" i="14"/>
  <c r="W13" i="14"/>
  <c r="V13" i="14"/>
  <c r="U13" i="14"/>
  <c r="T13" i="14"/>
  <c r="R13" i="14"/>
  <c r="Q13" i="14"/>
  <c r="P13" i="14"/>
  <c r="O13" i="14"/>
  <c r="N13" i="14"/>
  <c r="M13" i="14"/>
  <c r="K13" i="14"/>
  <c r="J13" i="14"/>
  <c r="I13" i="14"/>
  <c r="H13" i="14"/>
  <c r="G13" i="14"/>
  <c r="F13" i="14"/>
  <c r="AT12" i="14"/>
  <c r="AS12" i="14"/>
  <c r="AR12" i="14"/>
  <c r="AQ12" i="14"/>
  <c r="AP12" i="14"/>
  <c r="AO12" i="14"/>
  <c r="AM12" i="14"/>
  <c r="AL12" i="14"/>
  <c r="AK12" i="14"/>
  <c r="AJ12" i="14"/>
  <c r="AI12" i="14"/>
  <c r="AH12" i="14"/>
  <c r="AF12" i="14"/>
  <c r="AE12" i="14"/>
  <c r="AD12" i="14"/>
  <c r="AC12" i="14"/>
  <c r="AB12" i="14"/>
  <c r="AA12" i="14"/>
  <c r="Y12" i="14"/>
  <c r="X12" i="14"/>
  <c r="W12" i="14"/>
  <c r="V12" i="14"/>
  <c r="U12" i="14"/>
  <c r="T12" i="14"/>
  <c r="R12" i="14"/>
  <c r="Q12" i="14"/>
  <c r="P12" i="14"/>
  <c r="O12" i="14"/>
  <c r="N12" i="14"/>
  <c r="M12" i="14"/>
  <c r="K12" i="14"/>
  <c r="J12" i="14"/>
  <c r="I12" i="14"/>
  <c r="H12" i="14"/>
  <c r="G12" i="14"/>
  <c r="F12" i="14"/>
  <c r="AT11" i="14"/>
  <c r="AS11" i="14"/>
  <c r="AR11" i="14"/>
  <c r="AQ11" i="14"/>
  <c r="AP11" i="14"/>
  <c r="AO11" i="14"/>
  <c r="AM11" i="14"/>
  <c r="AL11" i="14"/>
  <c r="AK11" i="14"/>
  <c r="AJ11" i="14"/>
  <c r="AI11" i="14"/>
  <c r="AH11" i="14"/>
  <c r="AF11" i="14"/>
  <c r="AE11" i="14"/>
  <c r="AD11" i="14"/>
  <c r="AC11" i="14"/>
  <c r="AB11" i="14"/>
  <c r="AA11" i="14"/>
  <c r="Y11" i="14"/>
  <c r="X11" i="14"/>
  <c r="W11" i="14"/>
  <c r="V11" i="14"/>
  <c r="U11" i="14"/>
  <c r="T11" i="14"/>
  <c r="R11" i="14"/>
  <c r="Q11" i="14"/>
  <c r="P11" i="14"/>
  <c r="O11" i="14"/>
  <c r="N11" i="14"/>
  <c r="M11" i="14"/>
  <c r="K11" i="14"/>
  <c r="J11" i="14"/>
  <c r="I11" i="14"/>
  <c r="H11" i="14"/>
  <c r="G11" i="14"/>
  <c r="F11" i="14"/>
  <c r="AT10" i="14"/>
  <c r="AS10" i="14"/>
  <c r="AR10" i="14"/>
  <c r="AQ10" i="14"/>
  <c r="AP10" i="14"/>
  <c r="AO10" i="14"/>
  <c r="AM10" i="14"/>
  <c r="AL10" i="14"/>
  <c r="AK10" i="14"/>
  <c r="AJ10" i="14"/>
  <c r="AI10" i="14"/>
  <c r="AH10" i="14"/>
  <c r="AF10" i="14"/>
  <c r="AE10" i="14"/>
  <c r="AD10" i="14"/>
  <c r="AC10" i="14"/>
  <c r="AB10" i="14"/>
  <c r="AA10" i="14"/>
  <c r="Y10" i="14"/>
  <c r="X10" i="14"/>
  <c r="W10" i="14"/>
  <c r="V10" i="14"/>
  <c r="U10" i="14"/>
  <c r="T10" i="14"/>
  <c r="R10" i="14"/>
  <c r="Q10" i="14"/>
  <c r="P10" i="14"/>
  <c r="O10" i="14"/>
  <c r="N10" i="14"/>
  <c r="M10" i="14"/>
  <c r="K10" i="14"/>
  <c r="J10" i="14"/>
  <c r="I10" i="14"/>
  <c r="H10" i="14"/>
  <c r="G10" i="14"/>
  <c r="F10" i="14"/>
  <c r="AT89" i="13"/>
  <c r="AS89" i="13"/>
  <c r="AR89" i="13"/>
  <c r="AQ89" i="13"/>
  <c r="AP89" i="13"/>
  <c r="AO89" i="13"/>
  <c r="AM89" i="13"/>
  <c r="AL89" i="13"/>
  <c r="AK89" i="13"/>
  <c r="AJ89" i="13"/>
  <c r="AI89" i="13"/>
  <c r="AH89" i="13"/>
  <c r="AF89" i="13"/>
  <c r="AE89" i="13"/>
  <c r="AD89" i="13"/>
  <c r="AC89" i="13"/>
  <c r="AB89" i="13"/>
  <c r="AA89" i="13"/>
  <c r="Y89" i="13"/>
  <c r="X89" i="13"/>
  <c r="W89" i="13"/>
  <c r="V89" i="13"/>
  <c r="U89" i="13"/>
  <c r="T89" i="13"/>
  <c r="R89" i="13"/>
  <c r="Q89" i="13"/>
  <c r="P89" i="13"/>
  <c r="O89" i="13"/>
  <c r="N89" i="13"/>
  <c r="M89" i="13"/>
  <c r="K89" i="13"/>
  <c r="J89" i="13"/>
  <c r="I89" i="13"/>
  <c r="H89" i="13"/>
  <c r="G89" i="13"/>
  <c r="F89" i="13"/>
  <c r="AT88" i="13"/>
  <c r="AS88" i="13"/>
  <c r="AR88" i="13"/>
  <c r="AQ88" i="13"/>
  <c r="AP88" i="13"/>
  <c r="AO88" i="13"/>
  <c r="AM88" i="13"/>
  <c r="AL88" i="13"/>
  <c r="AK88" i="13"/>
  <c r="AJ88" i="13"/>
  <c r="AI88" i="13"/>
  <c r="AH88" i="13"/>
  <c r="AF88" i="13"/>
  <c r="AE88" i="13"/>
  <c r="AD88" i="13"/>
  <c r="AC88" i="13"/>
  <c r="AB88" i="13"/>
  <c r="AA88" i="13"/>
  <c r="Y88" i="13"/>
  <c r="X88" i="13"/>
  <c r="W88" i="13"/>
  <c r="V88" i="13"/>
  <c r="U88" i="13"/>
  <c r="T88" i="13"/>
  <c r="R88" i="13"/>
  <c r="Q88" i="13"/>
  <c r="P88" i="13"/>
  <c r="O88" i="13"/>
  <c r="N88" i="13"/>
  <c r="M88" i="13"/>
  <c r="K88" i="13"/>
  <c r="J88" i="13"/>
  <c r="I88" i="13"/>
  <c r="H88" i="13"/>
  <c r="G88" i="13"/>
  <c r="F88" i="13"/>
  <c r="AT87" i="13"/>
  <c r="AS87" i="13"/>
  <c r="AR87" i="13"/>
  <c r="AQ87" i="13"/>
  <c r="AO87" i="13"/>
  <c r="AM87" i="13"/>
  <c r="AL87" i="13"/>
  <c r="AK87" i="13"/>
  <c r="AJ87" i="13"/>
  <c r="AI87" i="13"/>
  <c r="AH87" i="13"/>
  <c r="AF87" i="13"/>
  <c r="AE87" i="13"/>
  <c r="AD87" i="13"/>
  <c r="AC87" i="13"/>
  <c r="AB87" i="13"/>
  <c r="AA87" i="13"/>
  <c r="Y87" i="13"/>
  <c r="X87" i="13"/>
  <c r="W87" i="13"/>
  <c r="V87" i="13"/>
  <c r="U87" i="13"/>
  <c r="T87" i="13"/>
  <c r="R87" i="13"/>
  <c r="Q87" i="13"/>
  <c r="P87" i="13"/>
  <c r="O87" i="13"/>
  <c r="N87" i="13"/>
  <c r="M87" i="13"/>
  <c r="K87" i="13"/>
  <c r="J87" i="13"/>
  <c r="I87" i="13"/>
  <c r="H87" i="13"/>
  <c r="G87" i="13"/>
  <c r="F87" i="13"/>
  <c r="AT86" i="13"/>
  <c r="AS86" i="13"/>
  <c r="AR86" i="13"/>
  <c r="AQ86" i="13"/>
  <c r="AP86" i="13"/>
  <c r="AO86" i="13"/>
  <c r="AM86" i="13"/>
  <c r="AL86" i="13"/>
  <c r="AK86" i="13"/>
  <c r="AJ86" i="13"/>
  <c r="AI86" i="13"/>
  <c r="AH86" i="13"/>
  <c r="AF86" i="13"/>
  <c r="AE86" i="13"/>
  <c r="AD86" i="13"/>
  <c r="AC86" i="13"/>
  <c r="AB86" i="13"/>
  <c r="AA86" i="13"/>
  <c r="Y86" i="13"/>
  <c r="X86" i="13"/>
  <c r="W86" i="13"/>
  <c r="V86" i="13"/>
  <c r="U86" i="13"/>
  <c r="T86" i="13"/>
  <c r="R86" i="13"/>
  <c r="Q86" i="13"/>
  <c r="P86" i="13"/>
  <c r="O86" i="13"/>
  <c r="N86" i="13"/>
  <c r="M86" i="13"/>
  <c r="K86" i="13"/>
  <c r="J86" i="13"/>
  <c r="I86" i="13"/>
  <c r="H86" i="13"/>
  <c r="G86" i="13"/>
  <c r="F86" i="13"/>
  <c r="AT85" i="13"/>
  <c r="AS85" i="13"/>
  <c r="AR85" i="13"/>
  <c r="AQ85" i="13"/>
  <c r="AP85" i="13"/>
  <c r="AO85" i="13"/>
  <c r="AM85" i="13"/>
  <c r="AL85" i="13"/>
  <c r="AK85" i="13"/>
  <c r="AJ85" i="13"/>
  <c r="AI85" i="13"/>
  <c r="AH85" i="13"/>
  <c r="AF85" i="13"/>
  <c r="AE85" i="13"/>
  <c r="AD85" i="13"/>
  <c r="AC85" i="13"/>
  <c r="AB85" i="13"/>
  <c r="AA85" i="13"/>
  <c r="Y85" i="13"/>
  <c r="X85" i="13"/>
  <c r="W85" i="13"/>
  <c r="V85" i="13"/>
  <c r="U85" i="13"/>
  <c r="T85" i="13"/>
  <c r="R85" i="13"/>
  <c r="Q85" i="13"/>
  <c r="P85" i="13"/>
  <c r="O85" i="13"/>
  <c r="N85" i="13"/>
  <c r="M85" i="13"/>
  <c r="K85" i="13"/>
  <c r="J85" i="13"/>
  <c r="I85" i="13"/>
  <c r="H85" i="13"/>
  <c r="G85" i="13"/>
  <c r="F85" i="13"/>
  <c r="AT84" i="13"/>
  <c r="AS84" i="13"/>
  <c r="AR84" i="13"/>
  <c r="AQ84" i="13"/>
  <c r="AP84" i="13"/>
  <c r="AO84" i="13"/>
  <c r="AM84" i="13"/>
  <c r="AL84" i="13"/>
  <c r="AK84" i="13"/>
  <c r="AJ84" i="13"/>
  <c r="AI84" i="13"/>
  <c r="AH84" i="13"/>
  <c r="AF84" i="13"/>
  <c r="AE84" i="13"/>
  <c r="AD84" i="13"/>
  <c r="AC84" i="13"/>
  <c r="AB84" i="13"/>
  <c r="AA84" i="13"/>
  <c r="Y84" i="13"/>
  <c r="X84" i="13"/>
  <c r="W84" i="13"/>
  <c r="V84" i="13"/>
  <c r="U84" i="13"/>
  <c r="T84" i="13"/>
  <c r="R84" i="13"/>
  <c r="Q84" i="13"/>
  <c r="P84" i="13"/>
  <c r="O84" i="13"/>
  <c r="N84" i="13"/>
  <c r="M84" i="13"/>
  <c r="K84" i="13"/>
  <c r="J84" i="13"/>
  <c r="I84" i="13"/>
  <c r="H84" i="13"/>
  <c r="G84" i="13"/>
  <c r="F84" i="13"/>
  <c r="AT83" i="13"/>
  <c r="AS83" i="13"/>
  <c r="AR83" i="13"/>
  <c r="AQ83" i="13"/>
  <c r="AP83" i="13"/>
  <c r="AO83" i="13"/>
  <c r="AM83" i="13"/>
  <c r="AL83" i="13"/>
  <c r="AK83" i="13"/>
  <c r="AJ83" i="13"/>
  <c r="AI83" i="13"/>
  <c r="AH83" i="13"/>
  <c r="AF83" i="13"/>
  <c r="AE83" i="13"/>
  <c r="AD83" i="13"/>
  <c r="AC83" i="13"/>
  <c r="AB83" i="13"/>
  <c r="AA83" i="13"/>
  <c r="Y83" i="13"/>
  <c r="X83" i="13"/>
  <c r="W83" i="13"/>
  <c r="V83" i="13"/>
  <c r="U83" i="13"/>
  <c r="T83" i="13"/>
  <c r="R83" i="13"/>
  <c r="Q83" i="13"/>
  <c r="P83" i="13"/>
  <c r="O83" i="13"/>
  <c r="N83" i="13"/>
  <c r="M83" i="13"/>
  <c r="K83" i="13"/>
  <c r="J83" i="13"/>
  <c r="I83" i="13"/>
  <c r="H83" i="13"/>
  <c r="G83" i="13"/>
  <c r="F83" i="13"/>
  <c r="AT82" i="13"/>
  <c r="AS82" i="13"/>
  <c r="AR82" i="13"/>
  <c r="AQ82" i="13"/>
  <c r="AP82" i="13"/>
  <c r="AO82" i="13"/>
  <c r="AM82" i="13"/>
  <c r="AL82" i="13"/>
  <c r="AK82" i="13"/>
  <c r="AJ82" i="13"/>
  <c r="AI82" i="13"/>
  <c r="AH82" i="13"/>
  <c r="AF82" i="13"/>
  <c r="AE82" i="13"/>
  <c r="AD82" i="13"/>
  <c r="AC82" i="13"/>
  <c r="AB82" i="13"/>
  <c r="AA82" i="13"/>
  <c r="Y82" i="13"/>
  <c r="X82" i="13"/>
  <c r="W82" i="13"/>
  <c r="V82" i="13"/>
  <c r="U82" i="13"/>
  <c r="T82" i="13"/>
  <c r="R82" i="13"/>
  <c r="Q82" i="13"/>
  <c r="P82" i="13"/>
  <c r="O82" i="13"/>
  <c r="N82" i="13"/>
  <c r="M82" i="13"/>
  <c r="K82" i="13"/>
  <c r="J82" i="13"/>
  <c r="I82" i="13"/>
  <c r="H82" i="13"/>
  <c r="G82" i="13"/>
  <c r="F82" i="13"/>
  <c r="AT81" i="13"/>
  <c r="AS81" i="13"/>
  <c r="AR81" i="13"/>
  <c r="AQ81" i="13"/>
  <c r="AP81" i="13"/>
  <c r="AO81" i="13"/>
  <c r="AM81" i="13"/>
  <c r="AL81" i="13"/>
  <c r="AK81" i="13"/>
  <c r="AJ81" i="13"/>
  <c r="AI81" i="13"/>
  <c r="AH81" i="13"/>
  <c r="AF81" i="13"/>
  <c r="AE81" i="13"/>
  <c r="AD81" i="13"/>
  <c r="AC81" i="13"/>
  <c r="AB81" i="13"/>
  <c r="AA81" i="13"/>
  <c r="Y81" i="13"/>
  <c r="X81" i="13"/>
  <c r="W81" i="13"/>
  <c r="V81" i="13"/>
  <c r="U81" i="13"/>
  <c r="T81" i="13"/>
  <c r="R81" i="13"/>
  <c r="Q81" i="13"/>
  <c r="P81" i="13"/>
  <c r="O81" i="13"/>
  <c r="N81" i="13"/>
  <c r="M81" i="13"/>
  <c r="K81" i="13"/>
  <c r="J81" i="13"/>
  <c r="I81" i="13"/>
  <c r="H81" i="13"/>
  <c r="G81" i="13"/>
  <c r="F81" i="13"/>
  <c r="AT80" i="13"/>
  <c r="AS80" i="13"/>
  <c r="AR80" i="13"/>
  <c r="AQ80" i="13"/>
  <c r="AP80" i="13"/>
  <c r="AO80" i="13"/>
  <c r="AM80" i="13"/>
  <c r="AL80" i="13"/>
  <c r="AK80" i="13"/>
  <c r="AJ80" i="13"/>
  <c r="AI80" i="13"/>
  <c r="AH80" i="13"/>
  <c r="AF80" i="13"/>
  <c r="AE80" i="13"/>
  <c r="AD80" i="13"/>
  <c r="AC80" i="13"/>
  <c r="AB80" i="13"/>
  <c r="AA80" i="13"/>
  <c r="Y80" i="13"/>
  <c r="X80" i="13"/>
  <c r="W80" i="13"/>
  <c r="V80" i="13"/>
  <c r="U80" i="13"/>
  <c r="T80" i="13"/>
  <c r="R80" i="13"/>
  <c r="Q80" i="13"/>
  <c r="P80" i="13"/>
  <c r="O80" i="13"/>
  <c r="N80" i="13"/>
  <c r="M80" i="13"/>
  <c r="K80" i="13"/>
  <c r="J80" i="13"/>
  <c r="I80" i="13"/>
  <c r="H80" i="13"/>
  <c r="G80" i="13"/>
  <c r="F80" i="13"/>
  <c r="AT79" i="13"/>
  <c r="AS79" i="13"/>
  <c r="AR79" i="13"/>
  <c r="AQ79" i="13"/>
  <c r="AP79" i="13"/>
  <c r="AO79" i="13"/>
  <c r="AM79" i="13"/>
  <c r="AL79" i="13"/>
  <c r="AK79" i="13"/>
  <c r="AJ79" i="13"/>
  <c r="AI79" i="13"/>
  <c r="AH79" i="13"/>
  <c r="AF79" i="13"/>
  <c r="AE79" i="13"/>
  <c r="AD79" i="13"/>
  <c r="AC79" i="13"/>
  <c r="AB79" i="13"/>
  <c r="AA79" i="13"/>
  <c r="Y79" i="13"/>
  <c r="X79" i="13"/>
  <c r="W79" i="13"/>
  <c r="V79" i="13"/>
  <c r="U79" i="13"/>
  <c r="T79" i="13"/>
  <c r="R79" i="13"/>
  <c r="Q79" i="13"/>
  <c r="P79" i="13"/>
  <c r="O79" i="13"/>
  <c r="N79" i="13"/>
  <c r="M79" i="13"/>
  <c r="K79" i="13"/>
  <c r="J79" i="13"/>
  <c r="I79" i="13"/>
  <c r="H79" i="13"/>
  <c r="G79" i="13"/>
  <c r="F79" i="13"/>
  <c r="AT78" i="13"/>
  <c r="AS78" i="13"/>
  <c r="AR78" i="13"/>
  <c r="AQ78" i="13"/>
  <c r="AP78" i="13"/>
  <c r="AO78" i="13"/>
  <c r="AM78" i="13"/>
  <c r="AL78" i="13"/>
  <c r="AK78" i="13"/>
  <c r="AJ78" i="13"/>
  <c r="AI78" i="13"/>
  <c r="AH78" i="13"/>
  <c r="AF78" i="13"/>
  <c r="AE78" i="13"/>
  <c r="AD78" i="13"/>
  <c r="AC78" i="13"/>
  <c r="AB78" i="13"/>
  <c r="AA78" i="13"/>
  <c r="Y78" i="13"/>
  <c r="X78" i="13"/>
  <c r="W78" i="13"/>
  <c r="V78" i="13"/>
  <c r="U78" i="13"/>
  <c r="T78" i="13"/>
  <c r="R78" i="13"/>
  <c r="Q78" i="13"/>
  <c r="P78" i="13"/>
  <c r="O78" i="13"/>
  <c r="N78" i="13"/>
  <c r="M78" i="13"/>
  <c r="K78" i="13"/>
  <c r="J78" i="13"/>
  <c r="I78" i="13"/>
  <c r="H78" i="13"/>
  <c r="G78" i="13"/>
  <c r="F78" i="13"/>
  <c r="AT77" i="13"/>
  <c r="AS77" i="13"/>
  <c r="AR77" i="13"/>
  <c r="AQ77" i="13"/>
  <c r="AP77" i="13"/>
  <c r="AO77" i="13"/>
  <c r="AM77" i="13"/>
  <c r="AL77" i="13"/>
  <c r="AK77" i="13"/>
  <c r="AJ77" i="13"/>
  <c r="AI77" i="13"/>
  <c r="AH77" i="13"/>
  <c r="AF77" i="13"/>
  <c r="AE77" i="13"/>
  <c r="AD77" i="13"/>
  <c r="AC77" i="13"/>
  <c r="AB77" i="13"/>
  <c r="AA77" i="13"/>
  <c r="Y77" i="13"/>
  <c r="X77" i="13"/>
  <c r="W77" i="13"/>
  <c r="V77" i="13"/>
  <c r="U77" i="13"/>
  <c r="T77" i="13"/>
  <c r="R77" i="13"/>
  <c r="Q77" i="13"/>
  <c r="P77" i="13"/>
  <c r="O77" i="13"/>
  <c r="N77" i="13"/>
  <c r="M77" i="13"/>
  <c r="K77" i="13"/>
  <c r="J77" i="13"/>
  <c r="I77" i="13"/>
  <c r="H77" i="13"/>
  <c r="G77" i="13"/>
  <c r="F77" i="13"/>
  <c r="AT76" i="13"/>
  <c r="AS76" i="13"/>
  <c r="AR76" i="13"/>
  <c r="AQ76" i="13"/>
  <c r="AP76" i="13"/>
  <c r="AO76" i="13"/>
  <c r="AM76" i="13"/>
  <c r="AL76" i="13"/>
  <c r="AK76" i="13"/>
  <c r="AJ76" i="13"/>
  <c r="AI76" i="13"/>
  <c r="AH76" i="13"/>
  <c r="AF76" i="13"/>
  <c r="AE76" i="13"/>
  <c r="AD76" i="13"/>
  <c r="AC76" i="13"/>
  <c r="AB76" i="13"/>
  <c r="AA76" i="13"/>
  <c r="Y76" i="13"/>
  <c r="X76" i="13"/>
  <c r="W76" i="13"/>
  <c r="V76" i="13"/>
  <c r="U76" i="13"/>
  <c r="T76" i="13"/>
  <c r="R76" i="13"/>
  <c r="Q76" i="13"/>
  <c r="P76" i="13"/>
  <c r="O76" i="13"/>
  <c r="N76" i="13"/>
  <c r="M76" i="13"/>
  <c r="K76" i="13"/>
  <c r="J76" i="13"/>
  <c r="I76" i="13"/>
  <c r="H76" i="13"/>
  <c r="G76" i="13"/>
  <c r="F76" i="13"/>
  <c r="AT75" i="13"/>
  <c r="AS75" i="13"/>
  <c r="AR75" i="13"/>
  <c r="AQ75" i="13"/>
  <c r="AP75" i="13"/>
  <c r="AO75" i="13"/>
  <c r="AM75" i="13"/>
  <c r="AL75" i="13"/>
  <c r="AK75" i="13"/>
  <c r="AJ75" i="13"/>
  <c r="AI75" i="13"/>
  <c r="AH75" i="13"/>
  <c r="AF75" i="13"/>
  <c r="AE75" i="13"/>
  <c r="AD75" i="13"/>
  <c r="AC75" i="13"/>
  <c r="AB75" i="13"/>
  <c r="AA75" i="13"/>
  <c r="Y75" i="13"/>
  <c r="X75" i="13"/>
  <c r="W75" i="13"/>
  <c r="V75" i="13"/>
  <c r="U75" i="13"/>
  <c r="T75" i="13"/>
  <c r="R75" i="13"/>
  <c r="Q75" i="13"/>
  <c r="P75" i="13"/>
  <c r="O75" i="13"/>
  <c r="N75" i="13"/>
  <c r="M75" i="13"/>
  <c r="K75" i="13"/>
  <c r="J75" i="13"/>
  <c r="I75" i="13"/>
  <c r="H75" i="13"/>
  <c r="G75" i="13"/>
  <c r="F75" i="13"/>
  <c r="AT74" i="13"/>
  <c r="AS74" i="13"/>
  <c r="AR74" i="13"/>
  <c r="AQ74" i="13"/>
  <c r="AP74" i="13"/>
  <c r="AO74" i="13"/>
  <c r="AM74" i="13"/>
  <c r="AL74" i="13"/>
  <c r="AK74" i="13"/>
  <c r="AJ74" i="13"/>
  <c r="AI74" i="13"/>
  <c r="AH74" i="13"/>
  <c r="AF74" i="13"/>
  <c r="AE74" i="13"/>
  <c r="AD74" i="13"/>
  <c r="AC74" i="13"/>
  <c r="AB74" i="13"/>
  <c r="AA74" i="13"/>
  <c r="Y74" i="13"/>
  <c r="X74" i="13"/>
  <c r="W74" i="13"/>
  <c r="V74" i="13"/>
  <c r="U74" i="13"/>
  <c r="T74" i="13"/>
  <c r="R74" i="13"/>
  <c r="Q74" i="13"/>
  <c r="P74" i="13"/>
  <c r="O74" i="13"/>
  <c r="N74" i="13"/>
  <c r="M74" i="13"/>
  <c r="K74" i="13"/>
  <c r="J74" i="13"/>
  <c r="I74" i="13"/>
  <c r="H74" i="13"/>
  <c r="G74" i="13"/>
  <c r="F74" i="13"/>
  <c r="AT73" i="13"/>
  <c r="AS73" i="13"/>
  <c r="AR73" i="13"/>
  <c r="AQ73" i="13"/>
  <c r="AP73" i="13"/>
  <c r="AO73" i="13"/>
  <c r="AM73" i="13"/>
  <c r="AL73" i="13"/>
  <c r="AK73" i="13"/>
  <c r="AJ73" i="13"/>
  <c r="AI73" i="13"/>
  <c r="AH73" i="13"/>
  <c r="AF73" i="13"/>
  <c r="AE73" i="13"/>
  <c r="AD73" i="13"/>
  <c r="AC73" i="13"/>
  <c r="AB73" i="13"/>
  <c r="AA73" i="13"/>
  <c r="Y73" i="13"/>
  <c r="X73" i="13"/>
  <c r="W73" i="13"/>
  <c r="V73" i="13"/>
  <c r="U73" i="13"/>
  <c r="T73" i="13"/>
  <c r="R73" i="13"/>
  <c r="Q73" i="13"/>
  <c r="P73" i="13"/>
  <c r="O73" i="13"/>
  <c r="N73" i="13"/>
  <c r="M73" i="13"/>
  <c r="K73" i="13"/>
  <c r="J73" i="13"/>
  <c r="I73" i="13"/>
  <c r="H73" i="13"/>
  <c r="G73" i="13"/>
  <c r="F73" i="13"/>
  <c r="AT72" i="13"/>
  <c r="AS72" i="13"/>
  <c r="AR72" i="13"/>
  <c r="AQ72" i="13"/>
  <c r="AP72" i="13"/>
  <c r="AO72" i="13"/>
  <c r="AM72" i="13"/>
  <c r="AL72" i="13"/>
  <c r="AK72" i="13"/>
  <c r="AJ72" i="13"/>
  <c r="AI72" i="13"/>
  <c r="AH72" i="13"/>
  <c r="AF72" i="13"/>
  <c r="AE72" i="13"/>
  <c r="AD72" i="13"/>
  <c r="AC72" i="13"/>
  <c r="AB72" i="13"/>
  <c r="AA72" i="13"/>
  <c r="Y72" i="13"/>
  <c r="X72" i="13"/>
  <c r="W72" i="13"/>
  <c r="V72" i="13"/>
  <c r="U72" i="13"/>
  <c r="T72" i="13"/>
  <c r="R72" i="13"/>
  <c r="Q72" i="13"/>
  <c r="P72" i="13"/>
  <c r="O72" i="13"/>
  <c r="N72" i="13"/>
  <c r="M72" i="13"/>
  <c r="K72" i="13"/>
  <c r="J72" i="13"/>
  <c r="I72" i="13"/>
  <c r="H72" i="13"/>
  <c r="G72" i="13"/>
  <c r="F72" i="13"/>
  <c r="AT71" i="13"/>
  <c r="AS71" i="13"/>
  <c r="AR71" i="13"/>
  <c r="AQ71" i="13"/>
  <c r="AP71" i="13"/>
  <c r="AO71" i="13"/>
  <c r="AM71" i="13"/>
  <c r="AL71" i="13"/>
  <c r="AK71" i="13"/>
  <c r="AJ71" i="13"/>
  <c r="AI71" i="13"/>
  <c r="AH71" i="13"/>
  <c r="AF71" i="13"/>
  <c r="AE71" i="13"/>
  <c r="AD71" i="13"/>
  <c r="AC71" i="13"/>
  <c r="AB71" i="13"/>
  <c r="AA71" i="13"/>
  <c r="Y71" i="13"/>
  <c r="X71" i="13"/>
  <c r="W71" i="13"/>
  <c r="V71" i="13"/>
  <c r="U71" i="13"/>
  <c r="T71" i="13"/>
  <c r="R71" i="13"/>
  <c r="Q71" i="13"/>
  <c r="P71" i="13"/>
  <c r="O71" i="13"/>
  <c r="N71" i="13"/>
  <c r="M71" i="13"/>
  <c r="K71" i="13"/>
  <c r="J71" i="13"/>
  <c r="I71" i="13"/>
  <c r="H71" i="13"/>
  <c r="G71" i="13"/>
  <c r="F71" i="13"/>
  <c r="AT70" i="13"/>
  <c r="AS70" i="13"/>
  <c r="AR70" i="13"/>
  <c r="AQ70" i="13"/>
  <c r="AP70" i="13"/>
  <c r="AO70" i="13"/>
  <c r="AM70" i="13"/>
  <c r="AL70" i="13"/>
  <c r="AK70" i="13"/>
  <c r="AJ70" i="13"/>
  <c r="AI70" i="13"/>
  <c r="AH70" i="13"/>
  <c r="AF70" i="13"/>
  <c r="AE70" i="13"/>
  <c r="AD70" i="13"/>
  <c r="AC70" i="13"/>
  <c r="AB70" i="13"/>
  <c r="AA70" i="13"/>
  <c r="Y70" i="13"/>
  <c r="X70" i="13"/>
  <c r="W70" i="13"/>
  <c r="V70" i="13"/>
  <c r="U70" i="13"/>
  <c r="T70" i="13"/>
  <c r="R70" i="13"/>
  <c r="Q70" i="13"/>
  <c r="P70" i="13"/>
  <c r="O70" i="13"/>
  <c r="N70" i="13"/>
  <c r="M70" i="13"/>
  <c r="K70" i="13"/>
  <c r="J70" i="13"/>
  <c r="I70" i="13"/>
  <c r="H70" i="13"/>
  <c r="G70" i="13"/>
  <c r="F70" i="13"/>
  <c r="AT69" i="13"/>
  <c r="AS69" i="13"/>
  <c r="AR69" i="13"/>
  <c r="AQ69" i="13"/>
  <c r="AP69" i="13"/>
  <c r="AO69" i="13"/>
  <c r="AM69" i="13"/>
  <c r="AL69" i="13"/>
  <c r="AK69" i="13"/>
  <c r="AJ69" i="13"/>
  <c r="AI69" i="13"/>
  <c r="AH69" i="13"/>
  <c r="AF69" i="13"/>
  <c r="AE69" i="13"/>
  <c r="AD69" i="13"/>
  <c r="AC69" i="13"/>
  <c r="AB69" i="13"/>
  <c r="AA69" i="13"/>
  <c r="Y69" i="13"/>
  <c r="X69" i="13"/>
  <c r="W69" i="13"/>
  <c r="V69" i="13"/>
  <c r="U69" i="13"/>
  <c r="T69" i="13"/>
  <c r="R69" i="13"/>
  <c r="Q69" i="13"/>
  <c r="P69" i="13"/>
  <c r="O69" i="13"/>
  <c r="N69" i="13"/>
  <c r="M69" i="13"/>
  <c r="K69" i="13"/>
  <c r="J69" i="13"/>
  <c r="I69" i="13"/>
  <c r="H69" i="13"/>
  <c r="G69" i="13"/>
  <c r="F69" i="13"/>
  <c r="AT68" i="13"/>
  <c r="AS68" i="13"/>
  <c r="AR68" i="13"/>
  <c r="AQ68" i="13"/>
  <c r="AP68" i="13"/>
  <c r="AO68" i="13"/>
  <c r="AM68" i="13"/>
  <c r="AL68" i="13"/>
  <c r="AK68" i="13"/>
  <c r="AJ68" i="13"/>
  <c r="AI68" i="13"/>
  <c r="AH68" i="13"/>
  <c r="AF68" i="13"/>
  <c r="AE68" i="13"/>
  <c r="AD68" i="13"/>
  <c r="AC68" i="13"/>
  <c r="AB68" i="13"/>
  <c r="AA68" i="13"/>
  <c r="Y68" i="13"/>
  <c r="X68" i="13"/>
  <c r="W68" i="13"/>
  <c r="V68" i="13"/>
  <c r="U68" i="13"/>
  <c r="T68" i="13"/>
  <c r="R68" i="13"/>
  <c r="Q68" i="13"/>
  <c r="P68" i="13"/>
  <c r="O68" i="13"/>
  <c r="N68" i="13"/>
  <c r="M68" i="13"/>
  <c r="K68" i="13"/>
  <c r="J68" i="13"/>
  <c r="I68" i="13"/>
  <c r="H68" i="13"/>
  <c r="G68" i="13"/>
  <c r="F68" i="13"/>
  <c r="AT67" i="13"/>
  <c r="AS67" i="13"/>
  <c r="AR67" i="13"/>
  <c r="AQ67" i="13"/>
  <c r="AP67" i="13"/>
  <c r="AO67" i="13"/>
  <c r="AM67" i="13"/>
  <c r="AL67" i="13"/>
  <c r="AK67" i="13"/>
  <c r="AJ67" i="13"/>
  <c r="AI67" i="13"/>
  <c r="AH67" i="13"/>
  <c r="AF67" i="13"/>
  <c r="AE67" i="13"/>
  <c r="AD67" i="13"/>
  <c r="AC67" i="13"/>
  <c r="AB67" i="13"/>
  <c r="AA67" i="13"/>
  <c r="Y67" i="13"/>
  <c r="X67" i="13"/>
  <c r="W67" i="13"/>
  <c r="V67" i="13"/>
  <c r="U67" i="13"/>
  <c r="T67" i="13"/>
  <c r="R67" i="13"/>
  <c r="Q67" i="13"/>
  <c r="P67" i="13"/>
  <c r="O67" i="13"/>
  <c r="N67" i="13"/>
  <c r="M67" i="13"/>
  <c r="K67" i="13"/>
  <c r="J67" i="13"/>
  <c r="I67" i="13"/>
  <c r="H67" i="13"/>
  <c r="G67" i="13"/>
  <c r="F67" i="13"/>
  <c r="AT66" i="13"/>
  <c r="AS66" i="13"/>
  <c r="AR66" i="13"/>
  <c r="AQ66" i="13"/>
  <c r="AP66" i="13"/>
  <c r="AO66" i="13"/>
  <c r="AM66" i="13"/>
  <c r="AL66" i="13"/>
  <c r="AK66" i="13"/>
  <c r="AJ66" i="13"/>
  <c r="AI66" i="13"/>
  <c r="AH66" i="13"/>
  <c r="AF66" i="13"/>
  <c r="AE66" i="13"/>
  <c r="AD66" i="13"/>
  <c r="AC66" i="13"/>
  <c r="AB66" i="13"/>
  <c r="AA66" i="13"/>
  <c r="Y66" i="13"/>
  <c r="X66" i="13"/>
  <c r="W66" i="13"/>
  <c r="V66" i="13"/>
  <c r="U66" i="13"/>
  <c r="T66" i="13"/>
  <c r="R66" i="13"/>
  <c r="Q66" i="13"/>
  <c r="P66" i="13"/>
  <c r="O66" i="13"/>
  <c r="N66" i="13"/>
  <c r="M66" i="13"/>
  <c r="K66" i="13"/>
  <c r="J66" i="13"/>
  <c r="I66" i="13"/>
  <c r="H66" i="13"/>
  <c r="G66" i="13"/>
  <c r="F66" i="13"/>
  <c r="AT65" i="13"/>
  <c r="AS65" i="13"/>
  <c r="AR65" i="13"/>
  <c r="AQ65" i="13"/>
  <c r="AP65" i="13"/>
  <c r="AO65" i="13"/>
  <c r="AM65" i="13"/>
  <c r="AL65" i="13"/>
  <c r="AK65" i="13"/>
  <c r="AJ65" i="13"/>
  <c r="AI65" i="13"/>
  <c r="AH65" i="13"/>
  <c r="AF65" i="13"/>
  <c r="AE65" i="13"/>
  <c r="AD65" i="13"/>
  <c r="AC65" i="13"/>
  <c r="AB65" i="13"/>
  <c r="AA65" i="13"/>
  <c r="Y65" i="13"/>
  <c r="X65" i="13"/>
  <c r="W65" i="13"/>
  <c r="V65" i="13"/>
  <c r="U65" i="13"/>
  <c r="T65" i="13"/>
  <c r="R65" i="13"/>
  <c r="Q65" i="13"/>
  <c r="P65" i="13"/>
  <c r="O65" i="13"/>
  <c r="N65" i="13"/>
  <c r="M65" i="13"/>
  <c r="K65" i="13"/>
  <c r="J65" i="13"/>
  <c r="I65" i="13"/>
  <c r="H65" i="13"/>
  <c r="G65" i="13"/>
  <c r="F65" i="13"/>
  <c r="AT64" i="13"/>
  <c r="AS64" i="13"/>
  <c r="AR64" i="13"/>
  <c r="AQ64" i="13"/>
  <c r="AP64" i="13"/>
  <c r="AO64" i="13"/>
  <c r="AM64" i="13"/>
  <c r="AL64" i="13"/>
  <c r="AK64" i="13"/>
  <c r="AJ64" i="13"/>
  <c r="AI64" i="13"/>
  <c r="AH64" i="13"/>
  <c r="AF64" i="13"/>
  <c r="AE64" i="13"/>
  <c r="AD64" i="13"/>
  <c r="AC64" i="13"/>
  <c r="AB64" i="13"/>
  <c r="AA64" i="13"/>
  <c r="Y64" i="13"/>
  <c r="X64" i="13"/>
  <c r="W64" i="13"/>
  <c r="V64" i="13"/>
  <c r="U64" i="13"/>
  <c r="T64" i="13"/>
  <c r="R64" i="13"/>
  <c r="Q64" i="13"/>
  <c r="P64" i="13"/>
  <c r="O64" i="13"/>
  <c r="N64" i="13"/>
  <c r="M64" i="13"/>
  <c r="K64" i="13"/>
  <c r="J64" i="13"/>
  <c r="I64" i="13"/>
  <c r="H64" i="13"/>
  <c r="G64" i="13"/>
  <c r="F64" i="13"/>
  <c r="AT63" i="13"/>
  <c r="AS63" i="13"/>
  <c r="AR63" i="13"/>
  <c r="AQ63" i="13"/>
  <c r="AP63" i="13"/>
  <c r="AO63" i="13"/>
  <c r="AM63" i="13"/>
  <c r="AL63" i="13"/>
  <c r="AK63" i="13"/>
  <c r="AJ63" i="13"/>
  <c r="AI63" i="13"/>
  <c r="AH63" i="13"/>
  <c r="AF63" i="13"/>
  <c r="AE63" i="13"/>
  <c r="AD63" i="13"/>
  <c r="AC63" i="13"/>
  <c r="AB63" i="13"/>
  <c r="AA63" i="13"/>
  <c r="Y63" i="13"/>
  <c r="X63" i="13"/>
  <c r="W63" i="13"/>
  <c r="V63" i="13"/>
  <c r="U63" i="13"/>
  <c r="T63" i="13"/>
  <c r="R63" i="13"/>
  <c r="Q63" i="13"/>
  <c r="P63" i="13"/>
  <c r="O63" i="13"/>
  <c r="N63" i="13"/>
  <c r="M63" i="13"/>
  <c r="K63" i="13"/>
  <c r="J63" i="13"/>
  <c r="I63" i="13"/>
  <c r="H63" i="13"/>
  <c r="G63" i="13"/>
  <c r="F63" i="13"/>
  <c r="AT62" i="13"/>
  <c r="AS62" i="13"/>
  <c r="AR62" i="13"/>
  <c r="AQ62" i="13"/>
  <c r="AP62" i="13"/>
  <c r="AO62" i="13"/>
  <c r="AM62" i="13"/>
  <c r="AL62" i="13"/>
  <c r="AK62" i="13"/>
  <c r="AJ62" i="13"/>
  <c r="AI62" i="13"/>
  <c r="AH62" i="13"/>
  <c r="AF62" i="13"/>
  <c r="AE62" i="13"/>
  <c r="AD62" i="13"/>
  <c r="AC62" i="13"/>
  <c r="AB62" i="13"/>
  <c r="AA62" i="13"/>
  <c r="Y62" i="13"/>
  <c r="X62" i="13"/>
  <c r="W62" i="13"/>
  <c r="V62" i="13"/>
  <c r="U62" i="13"/>
  <c r="T62" i="13"/>
  <c r="R62" i="13"/>
  <c r="Q62" i="13"/>
  <c r="P62" i="13"/>
  <c r="O62" i="13"/>
  <c r="N62" i="13"/>
  <c r="M62" i="13"/>
  <c r="K62" i="13"/>
  <c r="J62" i="13"/>
  <c r="I62" i="13"/>
  <c r="H62" i="13"/>
  <c r="G62" i="13"/>
  <c r="F62" i="13"/>
  <c r="AT61" i="13"/>
  <c r="AS61" i="13"/>
  <c r="AR61" i="13"/>
  <c r="AQ61" i="13"/>
  <c r="AP61" i="13"/>
  <c r="AO61" i="13"/>
  <c r="AM61" i="13"/>
  <c r="AL61" i="13"/>
  <c r="AK61" i="13"/>
  <c r="AJ61" i="13"/>
  <c r="AI61" i="13"/>
  <c r="AH61" i="13"/>
  <c r="AF61" i="13"/>
  <c r="AE61" i="13"/>
  <c r="AD61" i="13"/>
  <c r="AC61" i="13"/>
  <c r="AB61" i="13"/>
  <c r="AA61" i="13"/>
  <c r="Y61" i="13"/>
  <c r="X61" i="13"/>
  <c r="W61" i="13"/>
  <c r="V61" i="13"/>
  <c r="U61" i="13"/>
  <c r="T61" i="13"/>
  <c r="R61" i="13"/>
  <c r="Q61" i="13"/>
  <c r="P61" i="13"/>
  <c r="O61" i="13"/>
  <c r="N61" i="13"/>
  <c r="M61" i="13"/>
  <c r="K61" i="13"/>
  <c r="J61" i="13"/>
  <c r="I61" i="13"/>
  <c r="H61" i="13"/>
  <c r="G61" i="13"/>
  <c r="F61" i="13"/>
  <c r="AT60" i="13"/>
  <c r="AS60" i="13"/>
  <c r="AR60" i="13"/>
  <c r="AQ60" i="13"/>
  <c r="AP60" i="13"/>
  <c r="AO60" i="13"/>
  <c r="AM60" i="13"/>
  <c r="AL60" i="13"/>
  <c r="AK60" i="13"/>
  <c r="AJ60" i="13"/>
  <c r="AI60" i="13"/>
  <c r="AH60" i="13"/>
  <c r="AF60" i="13"/>
  <c r="AE60" i="13"/>
  <c r="AD60" i="13"/>
  <c r="AC60" i="13"/>
  <c r="AB60" i="13"/>
  <c r="AA60" i="13"/>
  <c r="Y60" i="13"/>
  <c r="X60" i="13"/>
  <c r="W60" i="13"/>
  <c r="V60" i="13"/>
  <c r="U60" i="13"/>
  <c r="T60" i="13"/>
  <c r="R60" i="13"/>
  <c r="Q60" i="13"/>
  <c r="P60" i="13"/>
  <c r="O60" i="13"/>
  <c r="N60" i="13"/>
  <c r="M60" i="13"/>
  <c r="K60" i="13"/>
  <c r="J60" i="13"/>
  <c r="I60" i="13"/>
  <c r="H60" i="13"/>
  <c r="G60" i="13"/>
  <c r="F60" i="13"/>
  <c r="AT59" i="13"/>
  <c r="AS59" i="13"/>
  <c r="AR59" i="13"/>
  <c r="AQ59" i="13"/>
  <c r="AP59" i="13"/>
  <c r="AO59" i="13"/>
  <c r="AM59" i="13"/>
  <c r="AL59" i="13"/>
  <c r="AK59" i="13"/>
  <c r="AJ59" i="13"/>
  <c r="AI59" i="13"/>
  <c r="AH59" i="13"/>
  <c r="AF59" i="13"/>
  <c r="AE59" i="13"/>
  <c r="AD59" i="13"/>
  <c r="AC59" i="13"/>
  <c r="AB59" i="13"/>
  <c r="AA59" i="13"/>
  <c r="Y59" i="13"/>
  <c r="X59" i="13"/>
  <c r="W59" i="13"/>
  <c r="V59" i="13"/>
  <c r="U59" i="13"/>
  <c r="T59" i="13"/>
  <c r="R59" i="13"/>
  <c r="Q59" i="13"/>
  <c r="P59" i="13"/>
  <c r="O59" i="13"/>
  <c r="N59" i="13"/>
  <c r="M59" i="13"/>
  <c r="K59" i="13"/>
  <c r="J59" i="13"/>
  <c r="I59" i="13"/>
  <c r="H59" i="13"/>
  <c r="G59" i="13"/>
  <c r="F59" i="13"/>
  <c r="AT58" i="13"/>
  <c r="AS58" i="13"/>
  <c r="AR58" i="13"/>
  <c r="AQ58" i="13"/>
  <c r="AP58" i="13"/>
  <c r="AO58" i="13"/>
  <c r="AM58" i="13"/>
  <c r="AL58" i="13"/>
  <c r="AK58" i="13"/>
  <c r="AJ58" i="13"/>
  <c r="AI58" i="13"/>
  <c r="AH58" i="13"/>
  <c r="AF58" i="13"/>
  <c r="AE58" i="13"/>
  <c r="AD58" i="13"/>
  <c r="AC58" i="13"/>
  <c r="AB58" i="13"/>
  <c r="AA58" i="13"/>
  <c r="Y58" i="13"/>
  <c r="X58" i="13"/>
  <c r="W58" i="13"/>
  <c r="V58" i="13"/>
  <c r="U58" i="13"/>
  <c r="T58" i="13"/>
  <c r="R58" i="13"/>
  <c r="Q58" i="13"/>
  <c r="P58" i="13"/>
  <c r="O58" i="13"/>
  <c r="N58" i="13"/>
  <c r="M58" i="13"/>
  <c r="K58" i="13"/>
  <c r="J58" i="13"/>
  <c r="I58" i="13"/>
  <c r="H58" i="13"/>
  <c r="G58" i="13"/>
  <c r="F58" i="13"/>
  <c r="AT57" i="13"/>
  <c r="AS57" i="13"/>
  <c r="AR57" i="13"/>
  <c r="AQ57" i="13"/>
  <c r="AP57" i="13"/>
  <c r="AO57" i="13"/>
  <c r="AM57" i="13"/>
  <c r="AL57" i="13"/>
  <c r="AK57" i="13"/>
  <c r="AJ57" i="13"/>
  <c r="AI57" i="13"/>
  <c r="AH57" i="13"/>
  <c r="AF57" i="13"/>
  <c r="AE57" i="13"/>
  <c r="AD57" i="13"/>
  <c r="AC57" i="13"/>
  <c r="AB57" i="13"/>
  <c r="AA57" i="13"/>
  <c r="Y57" i="13"/>
  <c r="X57" i="13"/>
  <c r="W57" i="13"/>
  <c r="V57" i="13"/>
  <c r="U57" i="13"/>
  <c r="T57" i="13"/>
  <c r="R57" i="13"/>
  <c r="Q57" i="13"/>
  <c r="P57" i="13"/>
  <c r="O57" i="13"/>
  <c r="N57" i="13"/>
  <c r="M57" i="13"/>
  <c r="K57" i="13"/>
  <c r="J57" i="13"/>
  <c r="I57" i="13"/>
  <c r="H57" i="13"/>
  <c r="G57" i="13"/>
  <c r="F57" i="13"/>
  <c r="AT56" i="13"/>
  <c r="AS56" i="13"/>
  <c r="AR56" i="13"/>
  <c r="AQ56" i="13"/>
  <c r="AP56" i="13"/>
  <c r="AO56" i="13"/>
  <c r="AM56" i="13"/>
  <c r="AL56" i="13"/>
  <c r="AK56" i="13"/>
  <c r="AJ56" i="13"/>
  <c r="AI56" i="13"/>
  <c r="AH56" i="13"/>
  <c r="AF56" i="13"/>
  <c r="AE56" i="13"/>
  <c r="AD56" i="13"/>
  <c r="AC56" i="13"/>
  <c r="AB56" i="13"/>
  <c r="AA56" i="13"/>
  <c r="Y56" i="13"/>
  <c r="X56" i="13"/>
  <c r="W56" i="13"/>
  <c r="V56" i="13"/>
  <c r="U56" i="13"/>
  <c r="T56" i="13"/>
  <c r="R56" i="13"/>
  <c r="Q56" i="13"/>
  <c r="P56" i="13"/>
  <c r="O56" i="13"/>
  <c r="N56" i="13"/>
  <c r="M56" i="13"/>
  <c r="K56" i="13"/>
  <c r="J56" i="13"/>
  <c r="I56" i="13"/>
  <c r="H56" i="13"/>
  <c r="G56" i="13"/>
  <c r="F56" i="13"/>
  <c r="AT55" i="13"/>
  <c r="AS55" i="13"/>
  <c r="AR55" i="13"/>
  <c r="AQ55" i="13"/>
  <c r="AP55" i="13"/>
  <c r="AO55" i="13"/>
  <c r="AM55" i="13"/>
  <c r="AL55" i="13"/>
  <c r="AK55" i="13"/>
  <c r="AJ55" i="13"/>
  <c r="AI55" i="13"/>
  <c r="AH55" i="13"/>
  <c r="AF55" i="13"/>
  <c r="AE55" i="13"/>
  <c r="AD55" i="13"/>
  <c r="AC55" i="13"/>
  <c r="AB55" i="13"/>
  <c r="AA55" i="13"/>
  <c r="Y55" i="13"/>
  <c r="X55" i="13"/>
  <c r="W55" i="13"/>
  <c r="V55" i="13"/>
  <c r="U55" i="13"/>
  <c r="T55" i="13"/>
  <c r="R55" i="13"/>
  <c r="Q55" i="13"/>
  <c r="P55" i="13"/>
  <c r="O55" i="13"/>
  <c r="N55" i="13"/>
  <c r="M55" i="13"/>
  <c r="K55" i="13"/>
  <c r="J55" i="13"/>
  <c r="I55" i="13"/>
  <c r="H55" i="13"/>
  <c r="G55" i="13"/>
  <c r="F55" i="13"/>
  <c r="AT54" i="13"/>
  <c r="AS54" i="13"/>
  <c r="AR54" i="13"/>
  <c r="AQ54" i="13"/>
  <c r="AP54" i="13"/>
  <c r="AO54" i="13"/>
  <c r="AM54" i="13"/>
  <c r="AL54" i="13"/>
  <c r="AK54" i="13"/>
  <c r="AJ54" i="13"/>
  <c r="AI54" i="13"/>
  <c r="AH54" i="13"/>
  <c r="AF54" i="13"/>
  <c r="AE54" i="13"/>
  <c r="AD54" i="13"/>
  <c r="AC54" i="13"/>
  <c r="AB54" i="13"/>
  <c r="AA54" i="13"/>
  <c r="Y54" i="13"/>
  <c r="X54" i="13"/>
  <c r="W54" i="13"/>
  <c r="V54" i="13"/>
  <c r="U54" i="13"/>
  <c r="T54" i="13"/>
  <c r="R54" i="13"/>
  <c r="Q54" i="13"/>
  <c r="P54" i="13"/>
  <c r="O54" i="13"/>
  <c r="N54" i="13"/>
  <c r="M54" i="13"/>
  <c r="K54" i="13"/>
  <c r="J54" i="13"/>
  <c r="I54" i="13"/>
  <c r="H54" i="13"/>
  <c r="G54" i="13"/>
  <c r="F54" i="13"/>
  <c r="AT53" i="13"/>
  <c r="AS53" i="13"/>
  <c r="AR53" i="13"/>
  <c r="AQ53" i="13"/>
  <c r="AP53" i="13"/>
  <c r="AO53" i="13"/>
  <c r="AM53" i="13"/>
  <c r="AL53" i="13"/>
  <c r="AK53" i="13"/>
  <c r="AJ53" i="13"/>
  <c r="AI53" i="13"/>
  <c r="AH53" i="13"/>
  <c r="AF53" i="13"/>
  <c r="AE53" i="13"/>
  <c r="AD53" i="13"/>
  <c r="AC53" i="13"/>
  <c r="AB53" i="13"/>
  <c r="AA53" i="13"/>
  <c r="Y53" i="13"/>
  <c r="X53" i="13"/>
  <c r="W53" i="13"/>
  <c r="V53" i="13"/>
  <c r="U53" i="13"/>
  <c r="T53" i="13"/>
  <c r="R53" i="13"/>
  <c r="Q53" i="13"/>
  <c r="P53" i="13"/>
  <c r="O53" i="13"/>
  <c r="N53" i="13"/>
  <c r="M53" i="13"/>
  <c r="K53" i="13"/>
  <c r="J53" i="13"/>
  <c r="I53" i="13"/>
  <c r="H53" i="13"/>
  <c r="G53" i="13"/>
  <c r="F53" i="13"/>
  <c r="AT52" i="13"/>
  <c r="AS52" i="13"/>
  <c r="AR52" i="13"/>
  <c r="AQ52" i="13"/>
  <c r="AP52" i="13"/>
  <c r="AO52" i="13"/>
  <c r="AM52" i="13"/>
  <c r="AL52" i="13"/>
  <c r="AK52" i="13"/>
  <c r="AJ52" i="13"/>
  <c r="AI52" i="13"/>
  <c r="AH52" i="13"/>
  <c r="AF52" i="13"/>
  <c r="AE52" i="13"/>
  <c r="AD52" i="13"/>
  <c r="AC52" i="13"/>
  <c r="AB52" i="13"/>
  <c r="AA52" i="13"/>
  <c r="Y52" i="13"/>
  <c r="X52" i="13"/>
  <c r="W52" i="13"/>
  <c r="V52" i="13"/>
  <c r="U52" i="13"/>
  <c r="T52" i="13"/>
  <c r="R52" i="13"/>
  <c r="Q52" i="13"/>
  <c r="P52" i="13"/>
  <c r="O52" i="13"/>
  <c r="N52" i="13"/>
  <c r="M52" i="13"/>
  <c r="K52" i="13"/>
  <c r="J52" i="13"/>
  <c r="I52" i="13"/>
  <c r="H52" i="13"/>
  <c r="G52" i="13"/>
  <c r="F52" i="13"/>
  <c r="AT51" i="13"/>
  <c r="AS51" i="13"/>
  <c r="AR51" i="13"/>
  <c r="AQ51" i="13"/>
  <c r="AP51" i="13"/>
  <c r="AO51" i="13"/>
  <c r="AM51" i="13"/>
  <c r="AL51" i="13"/>
  <c r="AK51" i="13"/>
  <c r="AJ51" i="13"/>
  <c r="AI51" i="13"/>
  <c r="AH51" i="13"/>
  <c r="AF51" i="13"/>
  <c r="AE51" i="13"/>
  <c r="AD51" i="13"/>
  <c r="AC51" i="13"/>
  <c r="AB51" i="13"/>
  <c r="AA51" i="13"/>
  <c r="Y51" i="13"/>
  <c r="X51" i="13"/>
  <c r="W51" i="13"/>
  <c r="V51" i="13"/>
  <c r="U51" i="13"/>
  <c r="T51" i="13"/>
  <c r="R51" i="13"/>
  <c r="Q51" i="13"/>
  <c r="P51" i="13"/>
  <c r="O51" i="13"/>
  <c r="N51" i="13"/>
  <c r="M51" i="13"/>
  <c r="K51" i="13"/>
  <c r="J51" i="13"/>
  <c r="I51" i="13"/>
  <c r="H51" i="13"/>
  <c r="G51" i="13"/>
  <c r="F51" i="13"/>
  <c r="AT50" i="13"/>
  <c r="AS50" i="13"/>
  <c r="AR50" i="13"/>
  <c r="AQ50" i="13"/>
  <c r="AP50" i="13"/>
  <c r="AO50" i="13"/>
  <c r="AM50" i="13"/>
  <c r="AL50" i="13"/>
  <c r="AK50" i="13"/>
  <c r="AJ50" i="13"/>
  <c r="AI50" i="13"/>
  <c r="AH50" i="13"/>
  <c r="AF50" i="13"/>
  <c r="AE50" i="13"/>
  <c r="AD50" i="13"/>
  <c r="AC50" i="13"/>
  <c r="AB50" i="13"/>
  <c r="AA50" i="13"/>
  <c r="Y50" i="13"/>
  <c r="X50" i="13"/>
  <c r="W50" i="13"/>
  <c r="V50" i="13"/>
  <c r="U50" i="13"/>
  <c r="T50" i="13"/>
  <c r="R50" i="13"/>
  <c r="Q50" i="13"/>
  <c r="P50" i="13"/>
  <c r="O50" i="13"/>
  <c r="N50" i="13"/>
  <c r="M50" i="13"/>
  <c r="K50" i="13"/>
  <c r="J50" i="13"/>
  <c r="I50" i="13"/>
  <c r="H50" i="13"/>
  <c r="G50" i="13"/>
  <c r="F50" i="13"/>
  <c r="AT49" i="13"/>
  <c r="AS49" i="13"/>
  <c r="AR49" i="13"/>
  <c r="AQ49" i="13"/>
  <c r="AP49" i="13"/>
  <c r="AO49" i="13"/>
  <c r="AM49" i="13"/>
  <c r="AL49" i="13"/>
  <c r="AK49" i="13"/>
  <c r="AJ49" i="13"/>
  <c r="AI49" i="13"/>
  <c r="AH49" i="13"/>
  <c r="AF49" i="13"/>
  <c r="AE49" i="13"/>
  <c r="AD49" i="13"/>
  <c r="AC49" i="13"/>
  <c r="AB49" i="13"/>
  <c r="AA49" i="13"/>
  <c r="Y49" i="13"/>
  <c r="X49" i="13"/>
  <c r="W49" i="13"/>
  <c r="V49" i="13"/>
  <c r="U49" i="13"/>
  <c r="T49" i="13"/>
  <c r="R49" i="13"/>
  <c r="Q49" i="13"/>
  <c r="P49" i="13"/>
  <c r="O49" i="13"/>
  <c r="N49" i="13"/>
  <c r="M49" i="13"/>
  <c r="K49" i="13"/>
  <c r="J49" i="13"/>
  <c r="I49" i="13"/>
  <c r="H49" i="13"/>
  <c r="G49" i="13"/>
  <c r="F49" i="13"/>
  <c r="AT48" i="13"/>
  <c r="AS48" i="13"/>
  <c r="AR48" i="13"/>
  <c r="AQ48" i="13"/>
  <c r="AP48" i="13"/>
  <c r="AO48" i="13"/>
  <c r="AM48" i="13"/>
  <c r="AL48" i="13"/>
  <c r="AK48" i="13"/>
  <c r="AJ48" i="13"/>
  <c r="AI48" i="13"/>
  <c r="AH48" i="13"/>
  <c r="AF48" i="13"/>
  <c r="AE48" i="13"/>
  <c r="AD48" i="13"/>
  <c r="AC48" i="13"/>
  <c r="AB48" i="13"/>
  <c r="AA48" i="13"/>
  <c r="Y48" i="13"/>
  <c r="X48" i="13"/>
  <c r="W48" i="13"/>
  <c r="V48" i="13"/>
  <c r="U48" i="13"/>
  <c r="T48" i="13"/>
  <c r="R48" i="13"/>
  <c r="Q48" i="13"/>
  <c r="P48" i="13"/>
  <c r="O48" i="13"/>
  <c r="N48" i="13"/>
  <c r="M48" i="13"/>
  <c r="K48" i="13"/>
  <c r="J48" i="13"/>
  <c r="I48" i="13"/>
  <c r="H48" i="13"/>
  <c r="G48" i="13"/>
  <c r="F48" i="13"/>
  <c r="AT47" i="13"/>
  <c r="AS47" i="13"/>
  <c r="AR47" i="13"/>
  <c r="AQ47" i="13"/>
  <c r="AP47" i="13"/>
  <c r="AO47" i="13"/>
  <c r="AM47" i="13"/>
  <c r="AL47" i="13"/>
  <c r="AK47" i="13"/>
  <c r="AJ47" i="13"/>
  <c r="AI47" i="13"/>
  <c r="AH47" i="13"/>
  <c r="AF47" i="13"/>
  <c r="AE47" i="13"/>
  <c r="AD47" i="13"/>
  <c r="AC47" i="13"/>
  <c r="AB47" i="13"/>
  <c r="AA47" i="13"/>
  <c r="Y47" i="13"/>
  <c r="X47" i="13"/>
  <c r="W47" i="13"/>
  <c r="V47" i="13"/>
  <c r="U47" i="13"/>
  <c r="T47" i="13"/>
  <c r="R47" i="13"/>
  <c r="Q47" i="13"/>
  <c r="P47" i="13"/>
  <c r="O47" i="13"/>
  <c r="N47" i="13"/>
  <c r="M47" i="13"/>
  <c r="K47" i="13"/>
  <c r="J47" i="13"/>
  <c r="I47" i="13"/>
  <c r="H47" i="13"/>
  <c r="G47" i="13"/>
  <c r="F47" i="13"/>
  <c r="AT46" i="13"/>
  <c r="AS46" i="13"/>
  <c r="AR46" i="13"/>
  <c r="AQ46" i="13"/>
  <c r="AP46" i="13"/>
  <c r="AO46" i="13"/>
  <c r="AM46" i="13"/>
  <c r="AL46" i="13"/>
  <c r="AK46" i="13"/>
  <c r="AJ46" i="13"/>
  <c r="AI46" i="13"/>
  <c r="AH46" i="13"/>
  <c r="AF46" i="13"/>
  <c r="AE46" i="13"/>
  <c r="AD46" i="13"/>
  <c r="AC46" i="13"/>
  <c r="AB46" i="13"/>
  <c r="AA46" i="13"/>
  <c r="Y46" i="13"/>
  <c r="X46" i="13"/>
  <c r="W46" i="13"/>
  <c r="V46" i="13"/>
  <c r="U46" i="13"/>
  <c r="T46" i="13"/>
  <c r="R46" i="13"/>
  <c r="Q46" i="13"/>
  <c r="P46" i="13"/>
  <c r="O46" i="13"/>
  <c r="N46" i="13"/>
  <c r="M46" i="13"/>
  <c r="K46" i="13"/>
  <c r="J46" i="13"/>
  <c r="I46" i="13"/>
  <c r="H46" i="13"/>
  <c r="G46" i="13"/>
  <c r="F46" i="13"/>
  <c r="AT45" i="13"/>
  <c r="AS45" i="13"/>
  <c r="AR45" i="13"/>
  <c r="AQ45" i="13"/>
  <c r="AP45" i="13"/>
  <c r="AO45" i="13"/>
  <c r="AM45" i="13"/>
  <c r="AL45" i="13"/>
  <c r="AK45" i="13"/>
  <c r="AJ45" i="13"/>
  <c r="AI45" i="13"/>
  <c r="AH45" i="13"/>
  <c r="AF45" i="13"/>
  <c r="AE45" i="13"/>
  <c r="AD45" i="13"/>
  <c r="AC45" i="13"/>
  <c r="AB45" i="13"/>
  <c r="AA45" i="13"/>
  <c r="Y45" i="13"/>
  <c r="X45" i="13"/>
  <c r="W45" i="13"/>
  <c r="V45" i="13"/>
  <c r="U45" i="13"/>
  <c r="T45" i="13"/>
  <c r="R45" i="13"/>
  <c r="Q45" i="13"/>
  <c r="P45" i="13"/>
  <c r="O45" i="13"/>
  <c r="N45" i="13"/>
  <c r="M45" i="13"/>
  <c r="K45" i="13"/>
  <c r="J45" i="13"/>
  <c r="I45" i="13"/>
  <c r="H45" i="13"/>
  <c r="G45" i="13"/>
  <c r="F45" i="13"/>
  <c r="AT44" i="13"/>
  <c r="AS44" i="13"/>
  <c r="AR44" i="13"/>
  <c r="AQ44" i="13"/>
  <c r="AP44" i="13"/>
  <c r="AO44" i="13"/>
  <c r="AM44" i="13"/>
  <c r="AL44" i="13"/>
  <c r="AK44" i="13"/>
  <c r="AJ44" i="13"/>
  <c r="AI44" i="13"/>
  <c r="AH44" i="13"/>
  <c r="AF44" i="13"/>
  <c r="AE44" i="13"/>
  <c r="AD44" i="13"/>
  <c r="AC44" i="13"/>
  <c r="AB44" i="13"/>
  <c r="AA44" i="13"/>
  <c r="Y44" i="13"/>
  <c r="X44" i="13"/>
  <c r="W44" i="13"/>
  <c r="V44" i="13"/>
  <c r="U44" i="13"/>
  <c r="T44" i="13"/>
  <c r="R44" i="13"/>
  <c r="Q44" i="13"/>
  <c r="P44" i="13"/>
  <c r="O44" i="13"/>
  <c r="N44" i="13"/>
  <c r="M44" i="13"/>
  <c r="K44" i="13"/>
  <c r="J44" i="13"/>
  <c r="I44" i="13"/>
  <c r="H44" i="13"/>
  <c r="G44" i="13"/>
  <c r="F44" i="13"/>
  <c r="AT43" i="13"/>
  <c r="AS43" i="13"/>
  <c r="AR43" i="13"/>
  <c r="AQ43" i="13"/>
  <c r="AP43" i="13"/>
  <c r="AO43" i="13"/>
  <c r="AM43" i="13"/>
  <c r="AL43" i="13"/>
  <c r="AK43" i="13"/>
  <c r="AJ43" i="13"/>
  <c r="AI43" i="13"/>
  <c r="AH43" i="13"/>
  <c r="AF43" i="13"/>
  <c r="AE43" i="13"/>
  <c r="AD43" i="13"/>
  <c r="AC43" i="13"/>
  <c r="AB43" i="13"/>
  <c r="AA43" i="13"/>
  <c r="Y43" i="13"/>
  <c r="X43" i="13"/>
  <c r="W43" i="13"/>
  <c r="V43" i="13"/>
  <c r="U43" i="13"/>
  <c r="T43" i="13"/>
  <c r="R43" i="13"/>
  <c r="Q43" i="13"/>
  <c r="P43" i="13"/>
  <c r="O43" i="13"/>
  <c r="N43" i="13"/>
  <c r="M43" i="13"/>
  <c r="K43" i="13"/>
  <c r="J43" i="13"/>
  <c r="I43" i="13"/>
  <c r="H43" i="13"/>
  <c r="G43" i="13"/>
  <c r="F43" i="13"/>
  <c r="AT42" i="13"/>
  <c r="AS42" i="13"/>
  <c r="AR42" i="13"/>
  <c r="AQ42" i="13"/>
  <c r="AP42" i="13"/>
  <c r="AO42" i="13"/>
  <c r="AM42" i="13"/>
  <c r="AL42" i="13"/>
  <c r="AK42" i="13"/>
  <c r="AJ42" i="13"/>
  <c r="AI42" i="13"/>
  <c r="AH42" i="13"/>
  <c r="AF42" i="13"/>
  <c r="AE42" i="13"/>
  <c r="AD42" i="13"/>
  <c r="AC42" i="13"/>
  <c r="AB42" i="13"/>
  <c r="AA42" i="13"/>
  <c r="Y42" i="13"/>
  <c r="X42" i="13"/>
  <c r="W42" i="13"/>
  <c r="V42" i="13"/>
  <c r="U42" i="13"/>
  <c r="T42" i="13"/>
  <c r="R42" i="13"/>
  <c r="Q42" i="13"/>
  <c r="P42" i="13"/>
  <c r="O42" i="13"/>
  <c r="N42" i="13"/>
  <c r="M42" i="13"/>
  <c r="K42" i="13"/>
  <c r="J42" i="13"/>
  <c r="I42" i="13"/>
  <c r="H42" i="13"/>
  <c r="G42" i="13"/>
  <c r="F42" i="13"/>
  <c r="AT41" i="13"/>
  <c r="AS41" i="13"/>
  <c r="AR41" i="13"/>
  <c r="AQ41" i="13"/>
  <c r="AP41" i="13"/>
  <c r="AO41" i="13"/>
  <c r="AM41" i="13"/>
  <c r="AL41" i="13"/>
  <c r="AK41" i="13"/>
  <c r="AJ41" i="13"/>
  <c r="AI41" i="13"/>
  <c r="AH41" i="13"/>
  <c r="AF41" i="13"/>
  <c r="AE41" i="13"/>
  <c r="AD41" i="13"/>
  <c r="AC41" i="13"/>
  <c r="AB41" i="13"/>
  <c r="AA41" i="13"/>
  <c r="Y41" i="13"/>
  <c r="X41" i="13"/>
  <c r="W41" i="13"/>
  <c r="V41" i="13"/>
  <c r="U41" i="13"/>
  <c r="T41" i="13"/>
  <c r="R41" i="13"/>
  <c r="Q41" i="13"/>
  <c r="P41" i="13"/>
  <c r="O41" i="13"/>
  <c r="N41" i="13"/>
  <c r="M41" i="13"/>
  <c r="K41" i="13"/>
  <c r="J41" i="13"/>
  <c r="I41" i="13"/>
  <c r="H41" i="13"/>
  <c r="G41" i="13"/>
  <c r="F41" i="13"/>
  <c r="AT40" i="13"/>
  <c r="AS40" i="13"/>
  <c r="AR40" i="13"/>
  <c r="AQ40" i="13"/>
  <c r="AP40" i="13"/>
  <c r="AO40" i="13"/>
  <c r="AM40" i="13"/>
  <c r="AL40" i="13"/>
  <c r="AK40" i="13"/>
  <c r="AJ40" i="13"/>
  <c r="AI40" i="13"/>
  <c r="AH40" i="13"/>
  <c r="AF40" i="13"/>
  <c r="AE40" i="13"/>
  <c r="AD40" i="13"/>
  <c r="AC40" i="13"/>
  <c r="AB40" i="13"/>
  <c r="AA40" i="13"/>
  <c r="Y40" i="13"/>
  <c r="X40" i="13"/>
  <c r="W40" i="13"/>
  <c r="V40" i="13"/>
  <c r="U40" i="13"/>
  <c r="T40" i="13"/>
  <c r="R40" i="13"/>
  <c r="Q40" i="13"/>
  <c r="P40" i="13"/>
  <c r="O40" i="13"/>
  <c r="N40" i="13"/>
  <c r="M40" i="13"/>
  <c r="K40" i="13"/>
  <c r="J40" i="13"/>
  <c r="I40" i="13"/>
  <c r="H40" i="13"/>
  <c r="G40" i="13"/>
  <c r="F40" i="13"/>
  <c r="AT39" i="13"/>
  <c r="AS39" i="13"/>
  <c r="AR39" i="13"/>
  <c r="AQ39" i="13"/>
  <c r="AP39" i="13"/>
  <c r="AO39" i="13"/>
  <c r="AM39" i="13"/>
  <c r="AL39" i="13"/>
  <c r="AK39" i="13"/>
  <c r="AJ39" i="13"/>
  <c r="AI39" i="13"/>
  <c r="AH39" i="13"/>
  <c r="AF39" i="13"/>
  <c r="AE39" i="13"/>
  <c r="AD39" i="13"/>
  <c r="AC39" i="13"/>
  <c r="AB39" i="13"/>
  <c r="AA39" i="13"/>
  <c r="Y39" i="13"/>
  <c r="X39" i="13"/>
  <c r="W39" i="13"/>
  <c r="V39" i="13"/>
  <c r="U39" i="13"/>
  <c r="T39" i="13"/>
  <c r="R39" i="13"/>
  <c r="Q39" i="13"/>
  <c r="P39" i="13"/>
  <c r="O39" i="13"/>
  <c r="N39" i="13"/>
  <c r="M39" i="13"/>
  <c r="K39" i="13"/>
  <c r="J39" i="13"/>
  <c r="I39" i="13"/>
  <c r="H39" i="13"/>
  <c r="G39" i="13"/>
  <c r="F39" i="13"/>
  <c r="AT38" i="13"/>
  <c r="AS38" i="13"/>
  <c r="AR38" i="13"/>
  <c r="AQ38" i="13"/>
  <c r="AP38" i="13"/>
  <c r="AO38" i="13"/>
  <c r="AM38" i="13"/>
  <c r="AL38" i="13"/>
  <c r="AK38" i="13"/>
  <c r="AJ38" i="13"/>
  <c r="AI38" i="13"/>
  <c r="AH38" i="13"/>
  <c r="AF38" i="13"/>
  <c r="AE38" i="13"/>
  <c r="AD38" i="13"/>
  <c r="AC38" i="13"/>
  <c r="AB38" i="13"/>
  <c r="AA38" i="13"/>
  <c r="Y38" i="13"/>
  <c r="X38" i="13"/>
  <c r="W38" i="13"/>
  <c r="V38" i="13"/>
  <c r="U38" i="13"/>
  <c r="T38" i="13"/>
  <c r="R38" i="13"/>
  <c r="Q38" i="13"/>
  <c r="P38" i="13"/>
  <c r="O38" i="13"/>
  <c r="N38" i="13"/>
  <c r="M38" i="13"/>
  <c r="K38" i="13"/>
  <c r="J38" i="13"/>
  <c r="I38" i="13"/>
  <c r="H38" i="13"/>
  <c r="G38" i="13"/>
  <c r="F38" i="13"/>
  <c r="AT37" i="13"/>
  <c r="AS37" i="13"/>
  <c r="AR37" i="13"/>
  <c r="AQ37" i="13"/>
  <c r="AP37" i="13"/>
  <c r="AO37" i="13"/>
  <c r="AM37" i="13"/>
  <c r="AL37" i="13"/>
  <c r="AK37" i="13"/>
  <c r="AJ37" i="13"/>
  <c r="AI37" i="13"/>
  <c r="AH37" i="13"/>
  <c r="AF37" i="13"/>
  <c r="AE37" i="13"/>
  <c r="AD37" i="13"/>
  <c r="AC37" i="13"/>
  <c r="AB37" i="13"/>
  <c r="AA37" i="13"/>
  <c r="Y37" i="13"/>
  <c r="X37" i="13"/>
  <c r="W37" i="13"/>
  <c r="V37" i="13"/>
  <c r="U37" i="13"/>
  <c r="T37" i="13"/>
  <c r="R37" i="13"/>
  <c r="Q37" i="13"/>
  <c r="P37" i="13"/>
  <c r="O37" i="13"/>
  <c r="N37" i="13"/>
  <c r="M37" i="13"/>
  <c r="K37" i="13"/>
  <c r="J37" i="13"/>
  <c r="I37" i="13"/>
  <c r="H37" i="13"/>
  <c r="G37" i="13"/>
  <c r="F37" i="13"/>
  <c r="AT36" i="13"/>
  <c r="AS36" i="13"/>
  <c r="AR36" i="13"/>
  <c r="AQ36" i="13"/>
  <c r="AP36" i="13"/>
  <c r="AO36" i="13"/>
  <c r="AM36" i="13"/>
  <c r="AL36" i="13"/>
  <c r="AK36" i="13"/>
  <c r="AJ36" i="13"/>
  <c r="AI36" i="13"/>
  <c r="AH36" i="13"/>
  <c r="AF36" i="13"/>
  <c r="AE36" i="13"/>
  <c r="AD36" i="13"/>
  <c r="AC36" i="13"/>
  <c r="AB36" i="13"/>
  <c r="AA36" i="13"/>
  <c r="Y36" i="13"/>
  <c r="X36" i="13"/>
  <c r="W36" i="13"/>
  <c r="V36" i="13"/>
  <c r="U36" i="13"/>
  <c r="T36" i="13"/>
  <c r="R36" i="13"/>
  <c r="Q36" i="13"/>
  <c r="P36" i="13"/>
  <c r="O36" i="13"/>
  <c r="N36" i="13"/>
  <c r="M36" i="13"/>
  <c r="K36" i="13"/>
  <c r="J36" i="13"/>
  <c r="I36" i="13"/>
  <c r="H36" i="13"/>
  <c r="G36" i="13"/>
  <c r="F36" i="13"/>
  <c r="AT35" i="13"/>
  <c r="AS35" i="13"/>
  <c r="AR35" i="13"/>
  <c r="AQ35" i="13"/>
  <c r="AP35" i="13"/>
  <c r="AO35" i="13"/>
  <c r="AM35" i="13"/>
  <c r="AL35" i="13"/>
  <c r="AK35" i="13"/>
  <c r="AJ35" i="13"/>
  <c r="AI35" i="13"/>
  <c r="AH35" i="13"/>
  <c r="AF35" i="13"/>
  <c r="AE35" i="13"/>
  <c r="AD35" i="13"/>
  <c r="AC35" i="13"/>
  <c r="AB35" i="13"/>
  <c r="AA35" i="13"/>
  <c r="Y35" i="13"/>
  <c r="X35" i="13"/>
  <c r="W35" i="13"/>
  <c r="V35" i="13"/>
  <c r="U35" i="13"/>
  <c r="T35" i="13"/>
  <c r="R35" i="13"/>
  <c r="Q35" i="13"/>
  <c r="P35" i="13"/>
  <c r="O35" i="13"/>
  <c r="N35" i="13"/>
  <c r="M35" i="13"/>
  <c r="K35" i="13"/>
  <c r="J35" i="13"/>
  <c r="I35" i="13"/>
  <c r="H35" i="13"/>
  <c r="G35" i="13"/>
  <c r="F35" i="13"/>
  <c r="AT34" i="13"/>
  <c r="AS34" i="13"/>
  <c r="AR34" i="13"/>
  <c r="AQ34" i="13"/>
  <c r="AP34" i="13"/>
  <c r="AO34" i="13"/>
  <c r="AM34" i="13"/>
  <c r="AL34" i="13"/>
  <c r="AK34" i="13"/>
  <c r="AJ34" i="13"/>
  <c r="AI34" i="13"/>
  <c r="AH34" i="13"/>
  <c r="AF34" i="13"/>
  <c r="AE34" i="13"/>
  <c r="AD34" i="13"/>
  <c r="AC34" i="13"/>
  <c r="AB34" i="13"/>
  <c r="AA34" i="13"/>
  <c r="Y34" i="13"/>
  <c r="X34" i="13"/>
  <c r="W34" i="13"/>
  <c r="V34" i="13"/>
  <c r="U34" i="13"/>
  <c r="T34" i="13"/>
  <c r="R34" i="13"/>
  <c r="Q34" i="13"/>
  <c r="P34" i="13"/>
  <c r="O34" i="13"/>
  <c r="N34" i="13"/>
  <c r="M34" i="13"/>
  <c r="K34" i="13"/>
  <c r="J34" i="13"/>
  <c r="I34" i="13"/>
  <c r="H34" i="13"/>
  <c r="G34" i="13"/>
  <c r="F34" i="13"/>
  <c r="AT33" i="13"/>
  <c r="AS33" i="13"/>
  <c r="AR33" i="13"/>
  <c r="AQ33" i="13"/>
  <c r="AP33" i="13"/>
  <c r="AO33" i="13"/>
  <c r="AM33" i="13"/>
  <c r="AL33" i="13"/>
  <c r="AK33" i="13"/>
  <c r="AJ33" i="13"/>
  <c r="AI33" i="13"/>
  <c r="AH33" i="13"/>
  <c r="AF33" i="13"/>
  <c r="AE33" i="13"/>
  <c r="AD33" i="13"/>
  <c r="AC33" i="13"/>
  <c r="AB33" i="13"/>
  <c r="AA33" i="13"/>
  <c r="Y33" i="13"/>
  <c r="X33" i="13"/>
  <c r="W33" i="13"/>
  <c r="V33" i="13"/>
  <c r="U33" i="13"/>
  <c r="T33" i="13"/>
  <c r="R33" i="13"/>
  <c r="Q33" i="13"/>
  <c r="P33" i="13"/>
  <c r="O33" i="13"/>
  <c r="N33" i="13"/>
  <c r="M33" i="13"/>
  <c r="K33" i="13"/>
  <c r="J33" i="13"/>
  <c r="I33" i="13"/>
  <c r="H33" i="13"/>
  <c r="G33" i="13"/>
  <c r="F33" i="13"/>
  <c r="AT32" i="13"/>
  <c r="AS32" i="13"/>
  <c r="AR32" i="13"/>
  <c r="AQ32" i="13"/>
  <c r="AP32" i="13"/>
  <c r="AO32" i="13"/>
  <c r="AM32" i="13"/>
  <c r="AL32" i="13"/>
  <c r="AK32" i="13"/>
  <c r="AJ32" i="13"/>
  <c r="AI32" i="13"/>
  <c r="AH32" i="13"/>
  <c r="AF32" i="13"/>
  <c r="AE32" i="13"/>
  <c r="AD32" i="13"/>
  <c r="AC32" i="13"/>
  <c r="AB32" i="13"/>
  <c r="AA32" i="13"/>
  <c r="Y32" i="13"/>
  <c r="X32" i="13"/>
  <c r="W32" i="13"/>
  <c r="V32" i="13"/>
  <c r="U32" i="13"/>
  <c r="T32" i="13"/>
  <c r="R32" i="13"/>
  <c r="Q32" i="13"/>
  <c r="P32" i="13"/>
  <c r="O32" i="13"/>
  <c r="N32" i="13"/>
  <c r="M32" i="13"/>
  <c r="K32" i="13"/>
  <c r="J32" i="13"/>
  <c r="I32" i="13"/>
  <c r="H32" i="13"/>
  <c r="G32" i="13"/>
  <c r="F32" i="13"/>
  <c r="AT31" i="13"/>
  <c r="AS31" i="13"/>
  <c r="AR31" i="13"/>
  <c r="AQ31" i="13"/>
  <c r="AP31" i="13"/>
  <c r="AO31" i="13"/>
  <c r="AM31" i="13"/>
  <c r="AL31" i="13"/>
  <c r="AK31" i="13"/>
  <c r="AJ31" i="13"/>
  <c r="AI31" i="13"/>
  <c r="AH31" i="13"/>
  <c r="AF31" i="13"/>
  <c r="AE31" i="13"/>
  <c r="AD31" i="13"/>
  <c r="AC31" i="13"/>
  <c r="AB31" i="13"/>
  <c r="AA31" i="13"/>
  <c r="Y31" i="13"/>
  <c r="X31" i="13"/>
  <c r="W31" i="13"/>
  <c r="V31" i="13"/>
  <c r="U31" i="13"/>
  <c r="T31" i="13"/>
  <c r="R31" i="13"/>
  <c r="Q31" i="13"/>
  <c r="P31" i="13"/>
  <c r="O31" i="13"/>
  <c r="N31" i="13"/>
  <c r="M31" i="13"/>
  <c r="K31" i="13"/>
  <c r="J31" i="13"/>
  <c r="I31" i="13"/>
  <c r="H31" i="13"/>
  <c r="G31" i="13"/>
  <c r="F31" i="13"/>
  <c r="AT30" i="13"/>
  <c r="AS30" i="13"/>
  <c r="AR30" i="13"/>
  <c r="AQ30" i="13"/>
  <c r="AP30" i="13"/>
  <c r="AO30" i="13"/>
  <c r="AM30" i="13"/>
  <c r="AL30" i="13"/>
  <c r="AK30" i="13"/>
  <c r="AJ30" i="13"/>
  <c r="AI30" i="13"/>
  <c r="AH30" i="13"/>
  <c r="AF30" i="13"/>
  <c r="AE30" i="13"/>
  <c r="AD30" i="13"/>
  <c r="AC30" i="13"/>
  <c r="AB30" i="13"/>
  <c r="AA30" i="13"/>
  <c r="Y30" i="13"/>
  <c r="X30" i="13"/>
  <c r="W30" i="13"/>
  <c r="V30" i="13"/>
  <c r="U30" i="13"/>
  <c r="T30" i="13"/>
  <c r="R30" i="13"/>
  <c r="Q30" i="13"/>
  <c r="P30" i="13"/>
  <c r="O30" i="13"/>
  <c r="N30" i="13"/>
  <c r="M30" i="13"/>
  <c r="K30" i="13"/>
  <c r="J30" i="13"/>
  <c r="I30" i="13"/>
  <c r="H30" i="13"/>
  <c r="G30" i="13"/>
  <c r="F30" i="13"/>
  <c r="AT29" i="13"/>
  <c r="AS29" i="13"/>
  <c r="AR29" i="13"/>
  <c r="AQ29" i="13"/>
  <c r="AP29" i="13"/>
  <c r="AO29" i="13"/>
  <c r="AM29" i="13"/>
  <c r="AL29" i="13"/>
  <c r="AK29" i="13"/>
  <c r="AJ29" i="13"/>
  <c r="AI29" i="13"/>
  <c r="AH29" i="13"/>
  <c r="AF29" i="13"/>
  <c r="AE29" i="13"/>
  <c r="AD29" i="13"/>
  <c r="AC29" i="13"/>
  <c r="AB29" i="13"/>
  <c r="AA29" i="13"/>
  <c r="Y29" i="13"/>
  <c r="X29" i="13"/>
  <c r="W29" i="13"/>
  <c r="V29" i="13"/>
  <c r="U29" i="13"/>
  <c r="T29" i="13"/>
  <c r="R29" i="13"/>
  <c r="Q29" i="13"/>
  <c r="P29" i="13"/>
  <c r="O29" i="13"/>
  <c r="N29" i="13"/>
  <c r="M29" i="13"/>
  <c r="K29" i="13"/>
  <c r="J29" i="13"/>
  <c r="I29" i="13"/>
  <c r="H29" i="13"/>
  <c r="G29" i="13"/>
  <c r="F29" i="13"/>
  <c r="AT28" i="13"/>
  <c r="AS28" i="13"/>
  <c r="AR28" i="13"/>
  <c r="AQ28" i="13"/>
  <c r="AP28" i="13"/>
  <c r="AO28" i="13"/>
  <c r="AM28" i="13"/>
  <c r="AL28" i="13"/>
  <c r="AK28" i="13"/>
  <c r="AJ28" i="13"/>
  <c r="AI28" i="13"/>
  <c r="AH28" i="13"/>
  <c r="AF28" i="13"/>
  <c r="AE28" i="13"/>
  <c r="AD28" i="13"/>
  <c r="AC28" i="13"/>
  <c r="AB28" i="13"/>
  <c r="AA28" i="13"/>
  <c r="Y28" i="13"/>
  <c r="X28" i="13"/>
  <c r="W28" i="13"/>
  <c r="V28" i="13"/>
  <c r="U28" i="13"/>
  <c r="T28" i="13"/>
  <c r="R28" i="13"/>
  <c r="Q28" i="13"/>
  <c r="P28" i="13"/>
  <c r="O28" i="13"/>
  <c r="N28" i="13"/>
  <c r="M28" i="13"/>
  <c r="K28" i="13"/>
  <c r="J28" i="13"/>
  <c r="I28" i="13"/>
  <c r="H28" i="13"/>
  <c r="G28" i="13"/>
  <c r="F28" i="13"/>
  <c r="AT27" i="13"/>
  <c r="AS27" i="13"/>
  <c r="AR27" i="13"/>
  <c r="AQ27" i="13"/>
  <c r="AP27" i="13"/>
  <c r="AO27" i="13"/>
  <c r="AM27" i="13"/>
  <c r="AL27" i="13"/>
  <c r="AK27" i="13"/>
  <c r="AJ27" i="13"/>
  <c r="AI27" i="13"/>
  <c r="AH27" i="13"/>
  <c r="AF27" i="13"/>
  <c r="AE27" i="13"/>
  <c r="AD27" i="13"/>
  <c r="AC27" i="13"/>
  <c r="AB27" i="13"/>
  <c r="AA27" i="13"/>
  <c r="Y27" i="13"/>
  <c r="X27" i="13"/>
  <c r="W27" i="13"/>
  <c r="V27" i="13"/>
  <c r="U27" i="13"/>
  <c r="T27" i="13"/>
  <c r="R27" i="13"/>
  <c r="Q27" i="13"/>
  <c r="P27" i="13"/>
  <c r="O27" i="13"/>
  <c r="N27" i="13"/>
  <c r="M27" i="13"/>
  <c r="K27" i="13"/>
  <c r="J27" i="13"/>
  <c r="I27" i="13"/>
  <c r="H27" i="13"/>
  <c r="G27" i="13"/>
  <c r="F27" i="13"/>
  <c r="AT26" i="13"/>
  <c r="AS26" i="13"/>
  <c r="AR26" i="13"/>
  <c r="AQ26" i="13"/>
  <c r="AP26" i="13"/>
  <c r="AO26" i="13"/>
  <c r="AM26" i="13"/>
  <c r="AL26" i="13"/>
  <c r="AK26" i="13"/>
  <c r="AJ26" i="13"/>
  <c r="AI26" i="13"/>
  <c r="AH26" i="13"/>
  <c r="AF26" i="13"/>
  <c r="AE26" i="13"/>
  <c r="AD26" i="13"/>
  <c r="AC26" i="13"/>
  <c r="AB26" i="13"/>
  <c r="AA26" i="13"/>
  <c r="Y26" i="13"/>
  <c r="X26" i="13"/>
  <c r="W26" i="13"/>
  <c r="V26" i="13"/>
  <c r="U26" i="13"/>
  <c r="T26" i="13"/>
  <c r="R26" i="13"/>
  <c r="Q26" i="13"/>
  <c r="P26" i="13"/>
  <c r="O26" i="13"/>
  <c r="N26" i="13"/>
  <c r="M26" i="13"/>
  <c r="K26" i="13"/>
  <c r="J26" i="13"/>
  <c r="I26" i="13"/>
  <c r="H26" i="13"/>
  <c r="G26" i="13"/>
  <c r="F26" i="13"/>
  <c r="AT25" i="13"/>
  <c r="AS25" i="13"/>
  <c r="AR25" i="13"/>
  <c r="AQ25" i="13"/>
  <c r="AP25" i="13"/>
  <c r="AO25" i="13"/>
  <c r="AM25" i="13"/>
  <c r="AL25" i="13"/>
  <c r="AK25" i="13"/>
  <c r="AJ25" i="13"/>
  <c r="AI25" i="13"/>
  <c r="AH25" i="13"/>
  <c r="AF25" i="13"/>
  <c r="AE25" i="13"/>
  <c r="AD25" i="13"/>
  <c r="AC25" i="13"/>
  <c r="AB25" i="13"/>
  <c r="AA25" i="13"/>
  <c r="Y25" i="13"/>
  <c r="X25" i="13"/>
  <c r="W25" i="13"/>
  <c r="V25" i="13"/>
  <c r="U25" i="13"/>
  <c r="T25" i="13"/>
  <c r="R25" i="13"/>
  <c r="Q25" i="13"/>
  <c r="P25" i="13"/>
  <c r="O25" i="13"/>
  <c r="N25" i="13"/>
  <c r="M25" i="13"/>
  <c r="K25" i="13"/>
  <c r="J25" i="13"/>
  <c r="I25" i="13"/>
  <c r="H25" i="13"/>
  <c r="G25" i="13"/>
  <c r="F25" i="13"/>
  <c r="AT24" i="13"/>
  <c r="AS24" i="13"/>
  <c r="AR24" i="13"/>
  <c r="AQ24" i="13"/>
  <c r="AP24" i="13"/>
  <c r="AO24" i="13"/>
  <c r="AM24" i="13"/>
  <c r="AL24" i="13"/>
  <c r="AK24" i="13"/>
  <c r="AJ24" i="13"/>
  <c r="AI24" i="13"/>
  <c r="AH24" i="13"/>
  <c r="AF24" i="13"/>
  <c r="AE24" i="13"/>
  <c r="AD24" i="13"/>
  <c r="AC24" i="13"/>
  <c r="AB24" i="13"/>
  <c r="AA24" i="13"/>
  <c r="Y24" i="13"/>
  <c r="X24" i="13"/>
  <c r="W24" i="13"/>
  <c r="V24" i="13"/>
  <c r="U24" i="13"/>
  <c r="T24" i="13"/>
  <c r="R24" i="13"/>
  <c r="Q24" i="13"/>
  <c r="P24" i="13"/>
  <c r="O24" i="13"/>
  <c r="N24" i="13"/>
  <c r="M24" i="13"/>
  <c r="K24" i="13"/>
  <c r="J24" i="13"/>
  <c r="I24" i="13"/>
  <c r="H24" i="13"/>
  <c r="G24" i="13"/>
  <c r="F24" i="13"/>
  <c r="AT23" i="13"/>
  <c r="AS23" i="13"/>
  <c r="AR23" i="13"/>
  <c r="AQ23" i="13"/>
  <c r="AP23" i="13"/>
  <c r="AO23" i="13"/>
  <c r="AM23" i="13"/>
  <c r="AL23" i="13"/>
  <c r="AK23" i="13"/>
  <c r="AJ23" i="13"/>
  <c r="AI23" i="13"/>
  <c r="AH23" i="13"/>
  <c r="AF23" i="13"/>
  <c r="AE23" i="13"/>
  <c r="AD23" i="13"/>
  <c r="AC23" i="13"/>
  <c r="AB23" i="13"/>
  <c r="AA23" i="13"/>
  <c r="Y23" i="13"/>
  <c r="X23" i="13"/>
  <c r="W23" i="13"/>
  <c r="V23" i="13"/>
  <c r="U23" i="13"/>
  <c r="T23" i="13"/>
  <c r="R23" i="13"/>
  <c r="Q23" i="13"/>
  <c r="P23" i="13"/>
  <c r="O23" i="13"/>
  <c r="N23" i="13"/>
  <c r="M23" i="13"/>
  <c r="K23" i="13"/>
  <c r="J23" i="13"/>
  <c r="I23" i="13"/>
  <c r="H23" i="13"/>
  <c r="G23" i="13"/>
  <c r="F23" i="13"/>
  <c r="AT22" i="13"/>
  <c r="AS22" i="13"/>
  <c r="AR22" i="13"/>
  <c r="AQ22" i="13"/>
  <c r="AP22" i="13"/>
  <c r="AO22" i="13"/>
  <c r="AM22" i="13"/>
  <c r="AL22" i="13"/>
  <c r="AK22" i="13"/>
  <c r="AJ22" i="13"/>
  <c r="AI22" i="13"/>
  <c r="AH22" i="13"/>
  <c r="AF22" i="13"/>
  <c r="AE22" i="13"/>
  <c r="AD22" i="13"/>
  <c r="AC22" i="13"/>
  <c r="AB22" i="13"/>
  <c r="AA22" i="13"/>
  <c r="Y22" i="13"/>
  <c r="X22" i="13"/>
  <c r="W22" i="13"/>
  <c r="V22" i="13"/>
  <c r="U22" i="13"/>
  <c r="T22" i="13"/>
  <c r="R22" i="13"/>
  <c r="Q22" i="13"/>
  <c r="P22" i="13"/>
  <c r="O22" i="13"/>
  <c r="N22" i="13"/>
  <c r="M22" i="13"/>
  <c r="K22" i="13"/>
  <c r="J22" i="13"/>
  <c r="I22" i="13"/>
  <c r="H22" i="13"/>
  <c r="G22" i="13"/>
  <c r="F22" i="13"/>
  <c r="AT21" i="13"/>
  <c r="AS21" i="13"/>
  <c r="AR21" i="13"/>
  <c r="AQ21" i="13"/>
  <c r="AP21" i="13"/>
  <c r="AO21" i="13"/>
  <c r="AM21" i="13"/>
  <c r="AL21" i="13"/>
  <c r="AK21" i="13"/>
  <c r="AJ21" i="13"/>
  <c r="AI21" i="13"/>
  <c r="AH21" i="13"/>
  <c r="AF21" i="13"/>
  <c r="AE21" i="13"/>
  <c r="AD21" i="13"/>
  <c r="AC21" i="13"/>
  <c r="AB21" i="13"/>
  <c r="AA21" i="13"/>
  <c r="Y21" i="13"/>
  <c r="X21" i="13"/>
  <c r="W21" i="13"/>
  <c r="V21" i="13"/>
  <c r="U21" i="13"/>
  <c r="T21" i="13"/>
  <c r="R21" i="13"/>
  <c r="Q21" i="13"/>
  <c r="P21" i="13"/>
  <c r="O21" i="13"/>
  <c r="N21" i="13"/>
  <c r="M21" i="13"/>
  <c r="K21" i="13"/>
  <c r="J21" i="13"/>
  <c r="I21" i="13"/>
  <c r="H21" i="13"/>
  <c r="G21" i="13"/>
  <c r="F21" i="13"/>
  <c r="AT20" i="13"/>
  <c r="AS20" i="13"/>
  <c r="AR20" i="13"/>
  <c r="AQ20" i="13"/>
  <c r="AP20" i="13"/>
  <c r="AO20" i="13"/>
  <c r="AM20" i="13"/>
  <c r="AL20" i="13"/>
  <c r="AK20" i="13"/>
  <c r="AJ20" i="13"/>
  <c r="AI20" i="13"/>
  <c r="AH20" i="13"/>
  <c r="AF20" i="13"/>
  <c r="AE20" i="13"/>
  <c r="AD20" i="13"/>
  <c r="AC20" i="13"/>
  <c r="AB20" i="13"/>
  <c r="AA20" i="13"/>
  <c r="Y20" i="13"/>
  <c r="X20" i="13"/>
  <c r="W20" i="13"/>
  <c r="V20" i="13"/>
  <c r="U20" i="13"/>
  <c r="T20" i="13"/>
  <c r="R20" i="13"/>
  <c r="Q20" i="13"/>
  <c r="P20" i="13"/>
  <c r="O20" i="13"/>
  <c r="N20" i="13"/>
  <c r="M20" i="13"/>
  <c r="K20" i="13"/>
  <c r="J20" i="13"/>
  <c r="I20" i="13"/>
  <c r="H20" i="13"/>
  <c r="G20" i="13"/>
  <c r="F20" i="13"/>
  <c r="AT19" i="13"/>
  <c r="AS19" i="13"/>
  <c r="AR19" i="13"/>
  <c r="AQ19" i="13"/>
  <c r="AP19" i="13"/>
  <c r="AO19" i="13"/>
  <c r="AM19" i="13"/>
  <c r="AL19" i="13"/>
  <c r="AK19" i="13"/>
  <c r="AJ19" i="13"/>
  <c r="AI19" i="13"/>
  <c r="AH19" i="13"/>
  <c r="AF19" i="13"/>
  <c r="AE19" i="13"/>
  <c r="AD19" i="13"/>
  <c r="AC19" i="13"/>
  <c r="AB19" i="13"/>
  <c r="AA19" i="13"/>
  <c r="Y19" i="13"/>
  <c r="X19" i="13"/>
  <c r="W19" i="13"/>
  <c r="V19" i="13"/>
  <c r="U19" i="13"/>
  <c r="T19" i="13"/>
  <c r="R19" i="13"/>
  <c r="Q19" i="13"/>
  <c r="P19" i="13"/>
  <c r="O19" i="13"/>
  <c r="N19" i="13"/>
  <c r="M19" i="13"/>
  <c r="K19" i="13"/>
  <c r="J19" i="13"/>
  <c r="I19" i="13"/>
  <c r="H19" i="13"/>
  <c r="G19" i="13"/>
  <c r="F19" i="13"/>
  <c r="AT18" i="13"/>
  <c r="AS18" i="13"/>
  <c r="AR18" i="13"/>
  <c r="AQ18" i="13"/>
  <c r="AP18" i="13"/>
  <c r="AO18" i="13"/>
  <c r="AM18" i="13"/>
  <c r="AL18" i="13"/>
  <c r="AK18" i="13"/>
  <c r="AJ18" i="13"/>
  <c r="AI18" i="13"/>
  <c r="AH18" i="13"/>
  <c r="AF18" i="13"/>
  <c r="AE18" i="13"/>
  <c r="AD18" i="13"/>
  <c r="AC18" i="13"/>
  <c r="AB18" i="13"/>
  <c r="AA18" i="13"/>
  <c r="Y18" i="13"/>
  <c r="X18" i="13"/>
  <c r="W18" i="13"/>
  <c r="V18" i="13"/>
  <c r="U18" i="13"/>
  <c r="T18" i="13"/>
  <c r="R18" i="13"/>
  <c r="Q18" i="13"/>
  <c r="P18" i="13"/>
  <c r="O18" i="13"/>
  <c r="N18" i="13"/>
  <c r="M18" i="13"/>
  <c r="K18" i="13"/>
  <c r="J18" i="13"/>
  <c r="I18" i="13"/>
  <c r="H18" i="13"/>
  <c r="G18" i="13"/>
  <c r="F18" i="13"/>
  <c r="AT17" i="13"/>
  <c r="AS17" i="13"/>
  <c r="AR17" i="13"/>
  <c r="AQ17" i="13"/>
  <c r="AP17" i="13"/>
  <c r="AO17" i="13"/>
  <c r="AM17" i="13"/>
  <c r="AL17" i="13"/>
  <c r="AK17" i="13"/>
  <c r="AJ17" i="13"/>
  <c r="AI17" i="13"/>
  <c r="AH17" i="13"/>
  <c r="AF17" i="13"/>
  <c r="AE17" i="13"/>
  <c r="AD17" i="13"/>
  <c r="AC17" i="13"/>
  <c r="AB17" i="13"/>
  <c r="AA17" i="13"/>
  <c r="Y17" i="13"/>
  <c r="X17" i="13"/>
  <c r="W17" i="13"/>
  <c r="V17" i="13"/>
  <c r="U17" i="13"/>
  <c r="T17" i="13"/>
  <c r="R17" i="13"/>
  <c r="Q17" i="13"/>
  <c r="P17" i="13"/>
  <c r="O17" i="13"/>
  <c r="N17" i="13"/>
  <c r="M17" i="13"/>
  <c r="K17" i="13"/>
  <c r="J17" i="13"/>
  <c r="I17" i="13"/>
  <c r="H17" i="13"/>
  <c r="G17" i="13"/>
  <c r="F17" i="13"/>
  <c r="AT16" i="13"/>
  <c r="AS16" i="13"/>
  <c r="AR16" i="13"/>
  <c r="AQ16" i="13"/>
  <c r="AP16" i="13"/>
  <c r="AO16" i="13"/>
  <c r="AM16" i="13"/>
  <c r="AL16" i="13"/>
  <c r="AK16" i="13"/>
  <c r="AJ16" i="13"/>
  <c r="AI16" i="13"/>
  <c r="AH16" i="13"/>
  <c r="AF16" i="13"/>
  <c r="AE16" i="13"/>
  <c r="AD16" i="13"/>
  <c r="AC16" i="13"/>
  <c r="AB16" i="13"/>
  <c r="AA16" i="13"/>
  <c r="Y16" i="13"/>
  <c r="X16" i="13"/>
  <c r="W16" i="13"/>
  <c r="V16" i="13"/>
  <c r="U16" i="13"/>
  <c r="T16" i="13"/>
  <c r="R16" i="13"/>
  <c r="Q16" i="13"/>
  <c r="P16" i="13"/>
  <c r="O16" i="13"/>
  <c r="N16" i="13"/>
  <c r="M16" i="13"/>
  <c r="K16" i="13"/>
  <c r="J16" i="13"/>
  <c r="I16" i="13"/>
  <c r="H16" i="13"/>
  <c r="G16" i="13"/>
  <c r="F16" i="13"/>
  <c r="AT15" i="13"/>
  <c r="AS15" i="13"/>
  <c r="AR15" i="13"/>
  <c r="AQ15" i="13"/>
  <c r="AP15" i="13"/>
  <c r="AO15" i="13"/>
  <c r="AM15" i="13"/>
  <c r="AL15" i="13"/>
  <c r="AK15" i="13"/>
  <c r="AJ15" i="13"/>
  <c r="AI15" i="13"/>
  <c r="AH15" i="13"/>
  <c r="AF15" i="13"/>
  <c r="AE15" i="13"/>
  <c r="AD15" i="13"/>
  <c r="AC15" i="13"/>
  <c r="AB15" i="13"/>
  <c r="AA15" i="13"/>
  <c r="Y15" i="13"/>
  <c r="X15" i="13"/>
  <c r="W15" i="13"/>
  <c r="V15" i="13"/>
  <c r="U15" i="13"/>
  <c r="T15" i="13"/>
  <c r="R15" i="13"/>
  <c r="Q15" i="13"/>
  <c r="P15" i="13"/>
  <c r="O15" i="13"/>
  <c r="N15" i="13"/>
  <c r="M15" i="13"/>
  <c r="K15" i="13"/>
  <c r="J15" i="13"/>
  <c r="I15" i="13"/>
  <c r="H15" i="13"/>
  <c r="G15" i="13"/>
  <c r="F15" i="13"/>
  <c r="AT14" i="13"/>
  <c r="AS14" i="13"/>
  <c r="AR14" i="13"/>
  <c r="AQ14" i="13"/>
  <c r="AP14" i="13"/>
  <c r="AO14" i="13"/>
  <c r="AM14" i="13"/>
  <c r="AL14" i="13"/>
  <c r="AK14" i="13"/>
  <c r="AJ14" i="13"/>
  <c r="AI14" i="13"/>
  <c r="AH14" i="13"/>
  <c r="AF14" i="13"/>
  <c r="AE14" i="13"/>
  <c r="AD14" i="13"/>
  <c r="AC14" i="13"/>
  <c r="AB14" i="13"/>
  <c r="AA14" i="13"/>
  <c r="Y14" i="13"/>
  <c r="X14" i="13"/>
  <c r="W14" i="13"/>
  <c r="V14" i="13"/>
  <c r="U14" i="13"/>
  <c r="T14" i="13"/>
  <c r="R14" i="13"/>
  <c r="Q14" i="13"/>
  <c r="P14" i="13"/>
  <c r="O14" i="13"/>
  <c r="N14" i="13"/>
  <c r="M14" i="13"/>
  <c r="K14" i="13"/>
  <c r="J14" i="13"/>
  <c r="I14" i="13"/>
  <c r="H14" i="13"/>
  <c r="G14" i="13"/>
  <c r="F14" i="13"/>
  <c r="AT13" i="13"/>
  <c r="AS13" i="13"/>
  <c r="AR13" i="13"/>
  <c r="AQ13" i="13"/>
  <c r="AP13" i="13"/>
  <c r="AO13" i="13"/>
  <c r="AM13" i="13"/>
  <c r="AL13" i="13"/>
  <c r="AK13" i="13"/>
  <c r="AJ13" i="13"/>
  <c r="AI13" i="13"/>
  <c r="AH13" i="13"/>
  <c r="AF13" i="13"/>
  <c r="AE13" i="13"/>
  <c r="AD13" i="13"/>
  <c r="AC13" i="13"/>
  <c r="AB13" i="13"/>
  <c r="AA13" i="13"/>
  <c r="Y13" i="13"/>
  <c r="X13" i="13"/>
  <c r="W13" i="13"/>
  <c r="V13" i="13"/>
  <c r="U13" i="13"/>
  <c r="T13" i="13"/>
  <c r="R13" i="13"/>
  <c r="Q13" i="13"/>
  <c r="P13" i="13"/>
  <c r="O13" i="13"/>
  <c r="N13" i="13"/>
  <c r="M13" i="13"/>
  <c r="K13" i="13"/>
  <c r="J13" i="13"/>
  <c r="I13" i="13"/>
  <c r="H13" i="13"/>
  <c r="G13" i="13"/>
  <c r="F13" i="13"/>
  <c r="AT12" i="13"/>
  <c r="AS12" i="13"/>
  <c r="AR12" i="13"/>
  <c r="AQ12" i="13"/>
  <c r="AP12" i="13"/>
  <c r="AO12" i="13"/>
  <c r="AM12" i="13"/>
  <c r="AL12" i="13"/>
  <c r="AK12" i="13"/>
  <c r="AJ12" i="13"/>
  <c r="AI12" i="13"/>
  <c r="AH12" i="13"/>
  <c r="AF12" i="13"/>
  <c r="AE12" i="13"/>
  <c r="AD12" i="13"/>
  <c r="AC12" i="13"/>
  <c r="AB12" i="13"/>
  <c r="AA12" i="13"/>
  <c r="Y12" i="13"/>
  <c r="X12" i="13"/>
  <c r="W12" i="13"/>
  <c r="V12" i="13"/>
  <c r="U12" i="13"/>
  <c r="T12" i="13"/>
  <c r="R12" i="13"/>
  <c r="Q12" i="13"/>
  <c r="P12" i="13"/>
  <c r="O12" i="13"/>
  <c r="N12" i="13"/>
  <c r="M12" i="13"/>
  <c r="K12" i="13"/>
  <c r="J12" i="13"/>
  <c r="I12" i="13"/>
  <c r="H12" i="13"/>
  <c r="G12" i="13"/>
  <c r="F12" i="13"/>
  <c r="AT11" i="13"/>
  <c r="AS11" i="13"/>
  <c r="AR11" i="13"/>
  <c r="AQ11" i="13"/>
  <c r="AP11" i="13"/>
  <c r="AO11" i="13"/>
  <c r="AM11" i="13"/>
  <c r="AL11" i="13"/>
  <c r="AK11" i="13"/>
  <c r="AJ11" i="13"/>
  <c r="AI11" i="13"/>
  <c r="AH11" i="13"/>
  <c r="AF11" i="13"/>
  <c r="AE11" i="13"/>
  <c r="AD11" i="13"/>
  <c r="AC11" i="13"/>
  <c r="AB11" i="13"/>
  <c r="AA11" i="13"/>
  <c r="Y11" i="13"/>
  <c r="X11" i="13"/>
  <c r="W11" i="13"/>
  <c r="V11" i="13"/>
  <c r="U11" i="13"/>
  <c r="T11" i="13"/>
  <c r="R11" i="13"/>
  <c r="Q11" i="13"/>
  <c r="P11" i="13"/>
  <c r="O11" i="13"/>
  <c r="N11" i="13"/>
  <c r="M11" i="13"/>
  <c r="K11" i="13"/>
  <c r="J11" i="13"/>
  <c r="I11" i="13"/>
  <c r="H11" i="13"/>
  <c r="G11" i="13"/>
  <c r="F11" i="13"/>
  <c r="AT10" i="13"/>
  <c r="AS10" i="13"/>
  <c r="AR10" i="13"/>
  <c r="AQ10" i="13"/>
  <c r="AP10" i="13"/>
  <c r="AO10" i="13"/>
  <c r="AM10" i="13"/>
  <c r="AL10" i="13"/>
  <c r="AK10" i="13"/>
  <c r="AJ10" i="13"/>
  <c r="AI10" i="13"/>
  <c r="AH10" i="13"/>
  <c r="AF10" i="13"/>
  <c r="AE10" i="13"/>
  <c r="AD10" i="13"/>
  <c r="AC10" i="13"/>
  <c r="AB10" i="13"/>
  <c r="AA10" i="13"/>
  <c r="Y10" i="13"/>
  <c r="X10" i="13"/>
  <c r="W10" i="13"/>
  <c r="V10" i="13"/>
  <c r="U10" i="13"/>
  <c r="T10" i="13"/>
  <c r="R10" i="13"/>
  <c r="Q10" i="13"/>
  <c r="P10" i="13"/>
  <c r="O10" i="13"/>
  <c r="N10" i="13"/>
  <c r="M10" i="13"/>
  <c r="K10" i="13"/>
  <c r="J10" i="13"/>
  <c r="I10" i="13"/>
  <c r="H10" i="13"/>
  <c r="G10" i="13"/>
  <c r="F10" i="13"/>
  <c r="AT89" i="12"/>
  <c r="AS89" i="12"/>
  <c r="AR89" i="12"/>
  <c r="AQ89" i="12"/>
  <c r="AP89" i="12"/>
  <c r="AO89" i="12"/>
  <c r="AM89" i="12"/>
  <c r="AL89" i="12"/>
  <c r="AK89" i="12"/>
  <c r="AJ89" i="12"/>
  <c r="AI89" i="12"/>
  <c r="AH89" i="12"/>
  <c r="AF89" i="12"/>
  <c r="AE89" i="12"/>
  <c r="AD89" i="12"/>
  <c r="AC89" i="12"/>
  <c r="AB89" i="12"/>
  <c r="AA89" i="12"/>
  <c r="Y89" i="12"/>
  <c r="X89" i="12"/>
  <c r="W89" i="12"/>
  <c r="V89" i="12"/>
  <c r="U89" i="12"/>
  <c r="T89" i="12"/>
  <c r="R89" i="12"/>
  <c r="Q89" i="12"/>
  <c r="P89" i="12"/>
  <c r="O89" i="12"/>
  <c r="N89" i="12"/>
  <c r="M89" i="12"/>
  <c r="K89" i="12"/>
  <c r="J89" i="12"/>
  <c r="I89" i="12"/>
  <c r="H89" i="12"/>
  <c r="G89" i="12"/>
  <c r="F89" i="12"/>
  <c r="AT88" i="12"/>
  <c r="AS88" i="12"/>
  <c r="AR88" i="12"/>
  <c r="AQ88" i="12"/>
  <c r="AP88" i="12"/>
  <c r="AO88" i="12"/>
  <c r="AM88" i="12"/>
  <c r="AL88" i="12"/>
  <c r="AK88" i="12"/>
  <c r="AJ88" i="12"/>
  <c r="AI88" i="12"/>
  <c r="AH88" i="12"/>
  <c r="AF88" i="12"/>
  <c r="AE88" i="12"/>
  <c r="AD88" i="12"/>
  <c r="AC88" i="12"/>
  <c r="AB88" i="12"/>
  <c r="AA88" i="12"/>
  <c r="Y88" i="12"/>
  <c r="X88" i="12"/>
  <c r="W88" i="12"/>
  <c r="V88" i="12"/>
  <c r="U88" i="12"/>
  <c r="T88" i="12"/>
  <c r="R88" i="12"/>
  <c r="Q88" i="12"/>
  <c r="P88" i="12"/>
  <c r="O88" i="12"/>
  <c r="N88" i="12"/>
  <c r="M88" i="12"/>
  <c r="K88" i="12"/>
  <c r="J88" i="12"/>
  <c r="I88" i="12"/>
  <c r="H88" i="12"/>
  <c r="G88" i="12"/>
  <c r="F88" i="12"/>
  <c r="AT87" i="12"/>
  <c r="AS87" i="12"/>
  <c r="AR87" i="12"/>
  <c r="AQ87" i="12"/>
  <c r="AP87" i="12"/>
  <c r="AO87" i="12"/>
  <c r="AM87" i="12"/>
  <c r="AL87" i="12"/>
  <c r="AK87" i="12"/>
  <c r="AJ87" i="12"/>
  <c r="AI87" i="12"/>
  <c r="AH87" i="12"/>
  <c r="AF87" i="12"/>
  <c r="AE87" i="12"/>
  <c r="AD87" i="12"/>
  <c r="AC87" i="12"/>
  <c r="AB87" i="12"/>
  <c r="AA87" i="12"/>
  <c r="Y87" i="12"/>
  <c r="X87" i="12"/>
  <c r="W87" i="12"/>
  <c r="V87" i="12"/>
  <c r="U87" i="12"/>
  <c r="T87" i="12"/>
  <c r="R87" i="12"/>
  <c r="Q87" i="12"/>
  <c r="P87" i="12"/>
  <c r="O87" i="12"/>
  <c r="N87" i="12"/>
  <c r="M87" i="12"/>
  <c r="K87" i="12"/>
  <c r="J87" i="12"/>
  <c r="I87" i="12"/>
  <c r="H87" i="12"/>
  <c r="G87" i="12"/>
  <c r="F87" i="12"/>
  <c r="AT86" i="12"/>
  <c r="AS86" i="12"/>
  <c r="AR86" i="12"/>
  <c r="AQ86" i="12"/>
  <c r="AP86" i="12"/>
  <c r="AO86" i="12"/>
  <c r="AM86" i="12"/>
  <c r="AL86" i="12"/>
  <c r="AK86" i="12"/>
  <c r="AJ86" i="12"/>
  <c r="AI86" i="12"/>
  <c r="AH86" i="12"/>
  <c r="AF86" i="12"/>
  <c r="AE86" i="12"/>
  <c r="AD86" i="12"/>
  <c r="AC86" i="12"/>
  <c r="AB86" i="12"/>
  <c r="AA86" i="12"/>
  <c r="Y86" i="12"/>
  <c r="X86" i="12"/>
  <c r="W86" i="12"/>
  <c r="V86" i="12"/>
  <c r="U86" i="12"/>
  <c r="T86" i="12"/>
  <c r="R86" i="12"/>
  <c r="Q86" i="12"/>
  <c r="P86" i="12"/>
  <c r="O86" i="12"/>
  <c r="N86" i="12"/>
  <c r="M86" i="12"/>
  <c r="K86" i="12"/>
  <c r="J86" i="12"/>
  <c r="I86" i="12"/>
  <c r="H86" i="12"/>
  <c r="G86" i="12"/>
  <c r="F86" i="12"/>
  <c r="AT85" i="12"/>
  <c r="AS85" i="12"/>
  <c r="AR85" i="12"/>
  <c r="AQ85" i="12"/>
  <c r="AP85" i="12"/>
  <c r="AO85" i="12"/>
  <c r="AM85" i="12"/>
  <c r="AL85" i="12"/>
  <c r="AK85" i="12"/>
  <c r="AJ85" i="12"/>
  <c r="AI85" i="12"/>
  <c r="AH85" i="12"/>
  <c r="AF85" i="12"/>
  <c r="AE85" i="12"/>
  <c r="AD85" i="12"/>
  <c r="AC85" i="12"/>
  <c r="AB85" i="12"/>
  <c r="AA85" i="12"/>
  <c r="Y85" i="12"/>
  <c r="X85" i="12"/>
  <c r="W85" i="12"/>
  <c r="V85" i="12"/>
  <c r="U85" i="12"/>
  <c r="T85" i="12"/>
  <c r="R85" i="12"/>
  <c r="Q85" i="12"/>
  <c r="P85" i="12"/>
  <c r="O85" i="12"/>
  <c r="N85" i="12"/>
  <c r="M85" i="12"/>
  <c r="K85" i="12"/>
  <c r="J85" i="12"/>
  <c r="I85" i="12"/>
  <c r="H85" i="12"/>
  <c r="G85" i="12"/>
  <c r="F85" i="12"/>
  <c r="AT84" i="12"/>
  <c r="AS84" i="12"/>
  <c r="AR84" i="12"/>
  <c r="AQ84" i="12"/>
  <c r="AP84" i="12"/>
  <c r="AO84" i="12"/>
  <c r="AM84" i="12"/>
  <c r="AL84" i="12"/>
  <c r="AK84" i="12"/>
  <c r="AJ84" i="12"/>
  <c r="AI84" i="12"/>
  <c r="AH84" i="12"/>
  <c r="AF84" i="12"/>
  <c r="AE84" i="12"/>
  <c r="AD84" i="12"/>
  <c r="AC84" i="12"/>
  <c r="AB84" i="12"/>
  <c r="AA84" i="12"/>
  <c r="Y84" i="12"/>
  <c r="X84" i="12"/>
  <c r="W84" i="12"/>
  <c r="V84" i="12"/>
  <c r="U84" i="12"/>
  <c r="T84" i="12"/>
  <c r="R84" i="12"/>
  <c r="Q84" i="12"/>
  <c r="P84" i="12"/>
  <c r="O84" i="12"/>
  <c r="N84" i="12"/>
  <c r="M84" i="12"/>
  <c r="K84" i="12"/>
  <c r="J84" i="12"/>
  <c r="I84" i="12"/>
  <c r="H84" i="12"/>
  <c r="G84" i="12"/>
  <c r="F84" i="12"/>
  <c r="AT83" i="12"/>
  <c r="AS83" i="12"/>
  <c r="AR83" i="12"/>
  <c r="AQ83" i="12"/>
  <c r="AP83" i="12"/>
  <c r="AO83" i="12"/>
  <c r="AM83" i="12"/>
  <c r="AL83" i="12"/>
  <c r="AK83" i="12"/>
  <c r="AJ83" i="12"/>
  <c r="AI83" i="12"/>
  <c r="AH83" i="12"/>
  <c r="AF83" i="12"/>
  <c r="AE83" i="12"/>
  <c r="AD83" i="12"/>
  <c r="AC83" i="12"/>
  <c r="AB83" i="12"/>
  <c r="AA83" i="12"/>
  <c r="Y83" i="12"/>
  <c r="X83" i="12"/>
  <c r="W83" i="12"/>
  <c r="V83" i="12"/>
  <c r="U83" i="12"/>
  <c r="T83" i="12"/>
  <c r="R83" i="12"/>
  <c r="Q83" i="12"/>
  <c r="P83" i="12"/>
  <c r="O83" i="12"/>
  <c r="N83" i="12"/>
  <c r="M83" i="12"/>
  <c r="K83" i="12"/>
  <c r="J83" i="12"/>
  <c r="I83" i="12"/>
  <c r="H83" i="12"/>
  <c r="G83" i="12"/>
  <c r="F83" i="12"/>
  <c r="AT82" i="12"/>
  <c r="AS82" i="12"/>
  <c r="AR82" i="12"/>
  <c r="AQ82" i="12"/>
  <c r="AP82" i="12"/>
  <c r="AO82" i="12"/>
  <c r="AM82" i="12"/>
  <c r="AL82" i="12"/>
  <c r="AK82" i="12"/>
  <c r="AJ82" i="12"/>
  <c r="AI82" i="12"/>
  <c r="AH82" i="12"/>
  <c r="AF82" i="12"/>
  <c r="AE82" i="12"/>
  <c r="AD82" i="12"/>
  <c r="AC82" i="12"/>
  <c r="AB82" i="12"/>
  <c r="AA82" i="12"/>
  <c r="Y82" i="12"/>
  <c r="X82" i="12"/>
  <c r="W82" i="12"/>
  <c r="V82" i="12"/>
  <c r="U82" i="12"/>
  <c r="T82" i="12"/>
  <c r="R82" i="12"/>
  <c r="Q82" i="12"/>
  <c r="P82" i="12"/>
  <c r="O82" i="12"/>
  <c r="N82" i="12"/>
  <c r="M82" i="12"/>
  <c r="K82" i="12"/>
  <c r="J82" i="12"/>
  <c r="I82" i="12"/>
  <c r="H82" i="12"/>
  <c r="G82" i="12"/>
  <c r="F82" i="12"/>
  <c r="AT81" i="12"/>
  <c r="AS81" i="12"/>
  <c r="AR81" i="12"/>
  <c r="AQ81" i="12"/>
  <c r="AP81" i="12"/>
  <c r="AO81" i="12"/>
  <c r="AM81" i="12"/>
  <c r="AL81" i="12"/>
  <c r="AK81" i="12"/>
  <c r="AJ81" i="12"/>
  <c r="AI81" i="12"/>
  <c r="AH81" i="12"/>
  <c r="AF81" i="12"/>
  <c r="AE81" i="12"/>
  <c r="AD81" i="12"/>
  <c r="AC81" i="12"/>
  <c r="AB81" i="12"/>
  <c r="AA81" i="12"/>
  <c r="Y81" i="12"/>
  <c r="X81" i="12"/>
  <c r="W81" i="12"/>
  <c r="V81" i="12"/>
  <c r="U81" i="12"/>
  <c r="T81" i="12"/>
  <c r="R81" i="12"/>
  <c r="Q81" i="12"/>
  <c r="P81" i="12"/>
  <c r="O81" i="12"/>
  <c r="N81" i="12"/>
  <c r="M81" i="12"/>
  <c r="K81" i="12"/>
  <c r="J81" i="12"/>
  <c r="I81" i="12"/>
  <c r="H81" i="12"/>
  <c r="G81" i="12"/>
  <c r="F81" i="12"/>
  <c r="AT80" i="12"/>
  <c r="AS80" i="12"/>
  <c r="AR80" i="12"/>
  <c r="AQ80" i="12"/>
  <c r="AP80" i="12"/>
  <c r="AO80" i="12"/>
  <c r="AM80" i="12"/>
  <c r="AL80" i="12"/>
  <c r="AK80" i="12"/>
  <c r="AJ80" i="12"/>
  <c r="AI80" i="12"/>
  <c r="AH80" i="12"/>
  <c r="AF80" i="12"/>
  <c r="AE80" i="12"/>
  <c r="AD80" i="12"/>
  <c r="AC80" i="12"/>
  <c r="AB80" i="12"/>
  <c r="AA80" i="12"/>
  <c r="Y80" i="12"/>
  <c r="X80" i="12"/>
  <c r="W80" i="12"/>
  <c r="V80" i="12"/>
  <c r="U80" i="12"/>
  <c r="T80" i="12"/>
  <c r="R80" i="12"/>
  <c r="Q80" i="12"/>
  <c r="P80" i="12"/>
  <c r="O80" i="12"/>
  <c r="N80" i="12"/>
  <c r="M80" i="12"/>
  <c r="K80" i="12"/>
  <c r="J80" i="12"/>
  <c r="I80" i="12"/>
  <c r="H80" i="12"/>
  <c r="G80" i="12"/>
  <c r="F80" i="12"/>
  <c r="AT79" i="12"/>
  <c r="AS79" i="12"/>
  <c r="AR79" i="12"/>
  <c r="AQ79" i="12"/>
  <c r="AP79" i="12"/>
  <c r="AO79" i="12"/>
  <c r="AM79" i="12"/>
  <c r="AL79" i="12"/>
  <c r="AK79" i="12"/>
  <c r="AJ79" i="12"/>
  <c r="AI79" i="12"/>
  <c r="AH79" i="12"/>
  <c r="AF79" i="12"/>
  <c r="AE79" i="12"/>
  <c r="AD79" i="12"/>
  <c r="AC79" i="12"/>
  <c r="AB79" i="12"/>
  <c r="AA79" i="12"/>
  <c r="Y79" i="12"/>
  <c r="X79" i="12"/>
  <c r="W79" i="12"/>
  <c r="V79" i="12"/>
  <c r="U79" i="12"/>
  <c r="T79" i="12"/>
  <c r="R79" i="12"/>
  <c r="Q79" i="12"/>
  <c r="P79" i="12"/>
  <c r="O79" i="12"/>
  <c r="N79" i="12"/>
  <c r="M79" i="12"/>
  <c r="K79" i="12"/>
  <c r="J79" i="12"/>
  <c r="I79" i="12"/>
  <c r="H79" i="12"/>
  <c r="G79" i="12"/>
  <c r="F79" i="12"/>
  <c r="AT78" i="12"/>
  <c r="AS78" i="12"/>
  <c r="AR78" i="12"/>
  <c r="AQ78" i="12"/>
  <c r="AP78" i="12"/>
  <c r="AO78" i="12"/>
  <c r="AM78" i="12"/>
  <c r="AL78" i="12"/>
  <c r="AK78" i="12"/>
  <c r="AJ78" i="12"/>
  <c r="AI78" i="12"/>
  <c r="AH78" i="12"/>
  <c r="AF78" i="12"/>
  <c r="AE78" i="12"/>
  <c r="AD78" i="12"/>
  <c r="AC78" i="12"/>
  <c r="AB78" i="12"/>
  <c r="AA78" i="12"/>
  <c r="Y78" i="12"/>
  <c r="X78" i="12"/>
  <c r="W78" i="12"/>
  <c r="V78" i="12"/>
  <c r="U78" i="12"/>
  <c r="T78" i="12"/>
  <c r="R78" i="12"/>
  <c r="Q78" i="12"/>
  <c r="P78" i="12"/>
  <c r="O78" i="12"/>
  <c r="N78" i="12"/>
  <c r="M78" i="12"/>
  <c r="K78" i="12"/>
  <c r="J78" i="12"/>
  <c r="I78" i="12"/>
  <c r="H78" i="12"/>
  <c r="G78" i="12"/>
  <c r="F78" i="12"/>
  <c r="AT77" i="12"/>
  <c r="AS77" i="12"/>
  <c r="AR77" i="12"/>
  <c r="AQ77" i="12"/>
  <c r="AP77" i="12"/>
  <c r="AO77" i="12"/>
  <c r="AM77" i="12"/>
  <c r="AL77" i="12"/>
  <c r="AK77" i="12"/>
  <c r="AJ77" i="12"/>
  <c r="AI77" i="12"/>
  <c r="AH77" i="12"/>
  <c r="AF77" i="12"/>
  <c r="AE77" i="12"/>
  <c r="AD77" i="12"/>
  <c r="AC77" i="12"/>
  <c r="AB77" i="12"/>
  <c r="AA77" i="12"/>
  <c r="Y77" i="12"/>
  <c r="X77" i="12"/>
  <c r="W77" i="12"/>
  <c r="V77" i="12"/>
  <c r="U77" i="12"/>
  <c r="T77" i="12"/>
  <c r="R77" i="12"/>
  <c r="Q77" i="12"/>
  <c r="P77" i="12"/>
  <c r="O77" i="12"/>
  <c r="N77" i="12"/>
  <c r="M77" i="12"/>
  <c r="K77" i="12"/>
  <c r="J77" i="12"/>
  <c r="I77" i="12"/>
  <c r="H77" i="12"/>
  <c r="G77" i="12"/>
  <c r="F77" i="12"/>
  <c r="AT76" i="12"/>
  <c r="AS76" i="12"/>
  <c r="AR76" i="12"/>
  <c r="AQ76" i="12"/>
  <c r="AP76" i="12"/>
  <c r="AO76" i="12"/>
  <c r="AM76" i="12"/>
  <c r="AL76" i="12"/>
  <c r="AK76" i="12"/>
  <c r="AJ76" i="12"/>
  <c r="AI76" i="12"/>
  <c r="AH76" i="12"/>
  <c r="AF76" i="12"/>
  <c r="AE76" i="12"/>
  <c r="AD76" i="12"/>
  <c r="AC76" i="12"/>
  <c r="AB76" i="12"/>
  <c r="AA76" i="12"/>
  <c r="Y76" i="12"/>
  <c r="X76" i="12"/>
  <c r="W76" i="12"/>
  <c r="V76" i="12"/>
  <c r="U76" i="12"/>
  <c r="T76" i="12"/>
  <c r="R76" i="12"/>
  <c r="Q76" i="12"/>
  <c r="P76" i="12"/>
  <c r="O76" i="12"/>
  <c r="N76" i="12"/>
  <c r="M76" i="12"/>
  <c r="K76" i="12"/>
  <c r="J76" i="12"/>
  <c r="I76" i="12"/>
  <c r="H76" i="12"/>
  <c r="G76" i="12"/>
  <c r="F76" i="12"/>
  <c r="AT75" i="12"/>
  <c r="AS75" i="12"/>
  <c r="AR75" i="12"/>
  <c r="AQ75" i="12"/>
  <c r="AP75" i="12"/>
  <c r="AO75" i="12"/>
  <c r="AM75" i="12"/>
  <c r="AL75" i="12"/>
  <c r="AK75" i="12"/>
  <c r="AJ75" i="12"/>
  <c r="AI75" i="12"/>
  <c r="AH75" i="12"/>
  <c r="AF75" i="12"/>
  <c r="AE75" i="12"/>
  <c r="AD75" i="12"/>
  <c r="AC75" i="12"/>
  <c r="AB75" i="12"/>
  <c r="AA75" i="12"/>
  <c r="Y75" i="12"/>
  <c r="X75" i="12"/>
  <c r="W75" i="12"/>
  <c r="V75" i="12"/>
  <c r="U75" i="12"/>
  <c r="T75" i="12"/>
  <c r="R75" i="12"/>
  <c r="Q75" i="12"/>
  <c r="P75" i="12"/>
  <c r="O75" i="12"/>
  <c r="N75" i="12"/>
  <c r="M75" i="12"/>
  <c r="K75" i="12"/>
  <c r="J75" i="12"/>
  <c r="I75" i="12"/>
  <c r="H75" i="12"/>
  <c r="G75" i="12"/>
  <c r="F75" i="12"/>
  <c r="AT74" i="12"/>
  <c r="AS74" i="12"/>
  <c r="AR74" i="12"/>
  <c r="AQ74" i="12"/>
  <c r="AP74" i="12"/>
  <c r="AO74" i="12"/>
  <c r="AM74" i="12"/>
  <c r="AL74" i="12"/>
  <c r="AK74" i="12"/>
  <c r="AJ74" i="12"/>
  <c r="AI74" i="12"/>
  <c r="AH74" i="12"/>
  <c r="AF74" i="12"/>
  <c r="AE74" i="12"/>
  <c r="AD74" i="12"/>
  <c r="AC74" i="12"/>
  <c r="AB74" i="12"/>
  <c r="AA74" i="12"/>
  <c r="Y74" i="12"/>
  <c r="X74" i="12"/>
  <c r="W74" i="12"/>
  <c r="V74" i="12"/>
  <c r="U74" i="12"/>
  <c r="T74" i="12"/>
  <c r="R74" i="12"/>
  <c r="Q74" i="12"/>
  <c r="P74" i="12"/>
  <c r="O74" i="12"/>
  <c r="N74" i="12"/>
  <c r="M74" i="12"/>
  <c r="K74" i="12"/>
  <c r="J74" i="12"/>
  <c r="I74" i="12"/>
  <c r="H74" i="12"/>
  <c r="G74" i="12"/>
  <c r="F74" i="12"/>
  <c r="AT73" i="12"/>
  <c r="AS73" i="12"/>
  <c r="AR73" i="12"/>
  <c r="AQ73" i="12"/>
  <c r="AP73" i="12"/>
  <c r="AO73" i="12"/>
  <c r="AM73" i="12"/>
  <c r="AL73" i="12"/>
  <c r="AK73" i="12"/>
  <c r="AJ73" i="12"/>
  <c r="AI73" i="12"/>
  <c r="AH73" i="12"/>
  <c r="AF73" i="12"/>
  <c r="AE73" i="12"/>
  <c r="AD73" i="12"/>
  <c r="AC73" i="12"/>
  <c r="AB73" i="12"/>
  <c r="AA73" i="12"/>
  <c r="Y73" i="12"/>
  <c r="X73" i="12"/>
  <c r="W73" i="12"/>
  <c r="V73" i="12"/>
  <c r="U73" i="12"/>
  <c r="T73" i="12"/>
  <c r="R73" i="12"/>
  <c r="Q73" i="12"/>
  <c r="P73" i="12"/>
  <c r="O73" i="12"/>
  <c r="N73" i="12"/>
  <c r="M73" i="12"/>
  <c r="K73" i="12"/>
  <c r="J73" i="12"/>
  <c r="I73" i="12"/>
  <c r="H73" i="12"/>
  <c r="G73" i="12"/>
  <c r="F73" i="12"/>
  <c r="AT72" i="12"/>
  <c r="AS72" i="12"/>
  <c r="AR72" i="12"/>
  <c r="AQ72" i="12"/>
  <c r="AP72" i="12"/>
  <c r="AO72" i="12"/>
  <c r="AM72" i="12"/>
  <c r="AL72" i="12"/>
  <c r="AK72" i="12"/>
  <c r="AJ72" i="12"/>
  <c r="AI72" i="12"/>
  <c r="AH72" i="12"/>
  <c r="AF72" i="12"/>
  <c r="AE72" i="12"/>
  <c r="AD72" i="12"/>
  <c r="AC72" i="12"/>
  <c r="AB72" i="12"/>
  <c r="AA72" i="12"/>
  <c r="Y72" i="12"/>
  <c r="X72" i="12"/>
  <c r="W72" i="12"/>
  <c r="V72" i="12"/>
  <c r="U72" i="12"/>
  <c r="T72" i="12"/>
  <c r="R72" i="12"/>
  <c r="Q72" i="12"/>
  <c r="P72" i="12"/>
  <c r="O72" i="12"/>
  <c r="N72" i="12"/>
  <c r="M72" i="12"/>
  <c r="K72" i="12"/>
  <c r="J72" i="12"/>
  <c r="I72" i="12"/>
  <c r="H72" i="12"/>
  <c r="G72" i="12"/>
  <c r="F72" i="12"/>
  <c r="AT71" i="12"/>
  <c r="AS71" i="12"/>
  <c r="AR71" i="12"/>
  <c r="AQ71" i="12"/>
  <c r="AP71" i="12"/>
  <c r="AO71" i="12"/>
  <c r="AM71" i="12"/>
  <c r="AL71" i="12"/>
  <c r="AK71" i="12"/>
  <c r="AJ71" i="12"/>
  <c r="AI71" i="12"/>
  <c r="AH71" i="12"/>
  <c r="AF71" i="12"/>
  <c r="AE71" i="12"/>
  <c r="AD71" i="12"/>
  <c r="AC71" i="12"/>
  <c r="AB71" i="12"/>
  <c r="AA71" i="12"/>
  <c r="Y71" i="12"/>
  <c r="X71" i="12"/>
  <c r="W71" i="12"/>
  <c r="V71" i="12"/>
  <c r="U71" i="12"/>
  <c r="T71" i="12"/>
  <c r="R71" i="12"/>
  <c r="Q71" i="12"/>
  <c r="P71" i="12"/>
  <c r="O71" i="12"/>
  <c r="N71" i="12"/>
  <c r="M71" i="12"/>
  <c r="K71" i="12"/>
  <c r="J71" i="12"/>
  <c r="I71" i="12"/>
  <c r="H71" i="12"/>
  <c r="G71" i="12"/>
  <c r="F71" i="12"/>
  <c r="AT70" i="12"/>
  <c r="AS70" i="12"/>
  <c r="AR70" i="12"/>
  <c r="AQ70" i="12"/>
  <c r="AP70" i="12"/>
  <c r="AO70" i="12"/>
  <c r="AM70" i="12"/>
  <c r="AL70" i="12"/>
  <c r="AK70" i="12"/>
  <c r="AJ70" i="12"/>
  <c r="AI70" i="12"/>
  <c r="AH70" i="12"/>
  <c r="AF70" i="12"/>
  <c r="AE70" i="12"/>
  <c r="AD70" i="12"/>
  <c r="AC70" i="12"/>
  <c r="AB70" i="12"/>
  <c r="AA70" i="12"/>
  <c r="Y70" i="12"/>
  <c r="X70" i="12"/>
  <c r="W70" i="12"/>
  <c r="V70" i="12"/>
  <c r="U70" i="12"/>
  <c r="T70" i="12"/>
  <c r="R70" i="12"/>
  <c r="Q70" i="12"/>
  <c r="P70" i="12"/>
  <c r="O70" i="12"/>
  <c r="N70" i="12"/>
  <c r="M70" i="12"/>
  <c r="K70" i="12"/>
  <c r="J70" i="12"/>
  <c r="I70" i="12"/>
  <c r="H70" i="12"/>
  <c r="G70" i="12"/>
  <c r="F70" i="12"/>
  <c r="AT69" i="12"/>
  <c r="AS69" i="12"/>
  <c r="AR69" i="12"/>
  <c r="AQ69" i="12"/>
  <c r="AP69" i="12"/>
  <c r="AO69" i="12"/>
  <c r="AM69" i="12"/>
  <c r="AL69" i="12"/>
  <c r="AK69" i="12"/>
  <c r="AJ69" i="12"/>
  <c r="AI69" i="12"/>
  <c r="AH69" i="12"/>
  <c r="AF69" i="12"/>
  <c r="AE69" i="12"/>
  <c r="AD69" i="12"/>
  <c r="AC69" i="12"/>
  <c r="AB69" i="12"/>
  <c r="AA69" i="12"/>
  <c r="Y69" i="12"/>
  <c r="X69" i="12"/>
  <c r="W69" i="12"/>
  <c r="V69" i="12"/>
  <c r="U69" i="12"/>
  <c r="T69" i="12"/>
  <c r="R69" i="12"/>
  <c r="Q69" i="12"/>
  <c r="P69" i="12"/>
  <c r="O69" i="12"/>
  <c r="N69" i="12"/>
  <c r="M69" i="12"/>
  <c r="K69" i="12"/>
  <c r="J69" i="12"/>
  <c r="I69" i="12"/>
  <c r="H69" i="12"/>
  <c r="G69" i="12"/>
  <c r="F69" i="12"/>
  <c r="AT68" i="12"/>
  <c r="AS68" i="12"/>
  <c r="AR68" i="12"/>
  <c r="AQ68" i="12"/>
  <c r="AP68" i="12"/>
  <c r="AO68" i="12"/>
  <c r="AM68" i="12"/>
  <c r="AL68" i="12"/>
  <c r="AK68" i="12"/>
  <c r="AJ68" i="12"/>
  <c r="AI68" i="12"/>
  <c r="AH68" i="12"/>
  <c r="AF68" i="12"/>
  <c r="AE68" i="12"/>
  <c r="AD68" i="12"/>
  <c r="AC68" i="12"/>
  <c r="AB68" i="12"/>
  <c r="AA68" i="12"/>
  <c r="Y68" i="12"/>
  <c r="X68" i="12"/>
  <c r="W68" i="12"/>
  <c r="V68" i="12"/>
  <c r="U68" i="12"/>
  <c r="T68" i="12"/>
  <c r="R68" i="12"/>
  <c r="Q68" i="12"/>
  <c r="P68" i="12"/>
  <c r="O68" i="12"/>
  <c r="N68" i="12"/>
  <c r="M68" i="12"/>
  <c r="K68" i="12"/>
  <c r="J68" i="12"/>
  <c r="I68" i="12"/>
  <c r="H68" i="12"/>
  <c r="G68" i="12"/>
  <c r="F68" i="12"/>
  <c r="AT67" i="12"/>
  <c r="AS67" i="12"/>
  <c r="AR67" i="12"/>
  <c r="AQ67" i="12"/>
  <c r="AP67" i="12"/>
  <c r="AO67" i="12"/>
  <c r="AM67" i="12"/>
  <c r="AL67" i="12"/>
  <c r="AK67" i="12"/>
  <c r="AJ67" i="12"/>
  <c r="AI67" i="12"/>
  <c r="AH67" i="12"/>
  <c r="AF67" i="12"/>
  <c r="AE67" i="12"/>
  <c r="AD67" i="12"/>
  <c r="AC67" i="12"/>
  <c r="AB67" i="12"/>
  <c r="AA67" i="12"/>
  <c r="Y67" i="12"/>
  <c r="X67" i="12"/>
  <c r="W67" i="12"/>
  <c r="V67" i="12"/>
  <c r="U67" i="12"/>
  <c r="T67" i="12"/>
  <c r="R67" i="12"/>
  <c r="Q67" i="12"/>
  <c r="P67" i="12"/>
  <c r="O67" i="12"/>
  <c r="N67" i="12"/>
  <c r="M67" i="12"/>
  <c r="K67" i="12"/>
  <c r="J67" i="12"/>
  <c r="I67" i="12"/>
  <c r="H67" i="12"/>
  <c r="G67" i="12"/>
  <c r="F67" i="12"/>
  <c r="AT66" i="12"/>
  <c r="AS66" i="12"/>
  <c r="AR66" i="12"/>
  <c r="AQ66" i="12"/>
  <c r="AP66" i="12"/>
  <c r="AO66" i="12"/>
  <c r="AM66" i="12"/>
  <c r="AL66" i="12"/>
  <c r="AK66" i="12"/>
  <c r="AJ66" i="12"/>
  <c r="AI66" i="12"/>
  <c r="AH66" i="12"/>
  <c r="AF66" i="12"/>
  <c r="AE66" i="12"/>
  <c r="AD66" i="12"/>
  <c r="AC66" i="12"/>
  <c r="AB66" i="12"/>
  <c r="AA66" i="12"/>
  <c r="Y66" i="12"/>
  <c r="X66" i="12"/>
  <c r="W66" i="12"/>
  <c r="V66" i="12"/>
  <c r="U66" i="12"/>
  <c r="T66" i="12"/>
  <c r="R66" i="12"/>
  <c r="Q66" i="12"/>
  <c r="P66" i="12"/>
  <c r="O66" i="12"/>
  <c r="N66" i="12"/>
  <c r="M66" i="12"/>
  <c r="K66" i="12"/>
  <c r="J66" i="12"/>
  <c r="I66" i="12"/>
  <c r="H66" i="12"/>
  <c r="G66" i="12"/>
  <c r="F66" i="12"/>
  <c r="AT65" i="12"/>
  <c r="AS65" i="12"/>
  <c r="AR65" i="12"/>
  <c r="AQ65" i="12"/>
  <c r="AP65" i="12"/>
  <c r="AO65" i="12"/>
  <c r="AM65" i="12"/>
  <c r="AL65" i="12"/>
  <c r="AK65" i="12"/>
  <c r="AJ65" i="12"/>
  <c r="AI65" i="12"/>
  <c r="AH65" i="12"/>
  <c r="AF65" i="12"/>
  <c r="AE65" i="12"/>
  <c r="AD65" i="12"/>
  <c r="AC65" i="12"/>
  <c r="AB65" i="12"/>
  <c r="AA65" i="12"/>
  <c r="Y65" i="12"/>
  <c r="X65" i="12"/>
  <c r="W65" i="12"/>
  <c r="V65" i="12"/>
  <c r="U65" i="12"/>
  <c r="T65" i="12"/>
  <c r="R65" i="12"/>
  <c r="Q65" i="12"/>
  <c r="P65" i="12"/>
  <c r="O65" i="12"/>
  <c r="N65" i="12"/>
  <c r="M65" i="12"/>
  <c r="K65" i="12"/>
  <c r="J65" i="12"/>
  <c r="I65" i="12"/>
  <c r="H65" i="12"/>
  <c r="G65" i="12"/>
  <c r="F65" i="12"/>
  <c r="AT64" i="12"/>
  <c r="AS64" i="12"/>
  <c r="AR64" i="12"/>
  <c r="AQ64" i="12"/>
  <c r="AP64" i="12"/>
  <c r="AO64" i="12"/>
  <c r="AM64" i="12"/>
  <c r="AL64" i="12"/>
  <c r="AK64" i="12"/>
  <c r="AJ64" i="12"/>
  <c r="AI64" i="12"/>
  <c r="AH64" i="12"/>
  <c r="AF64" i="12"/>
  <c r="AE64" i="12"/>
  <c r="AD64" i="12"/>
  <c r="AC64" i="12"/>
  <c r="AB64" i="12"/>
  <c r="AA64" i="12"/>
  <c r="Y64" i="12"/>
  <c r="X64" i="12"/>
  <c r="W64" i="12"/>
  <c r="V64" i="12"/>
  <c r="U64" i="12"/>
  <c r="T64" i="12"/>
  <c r="R64" i="12"/>
  <c r="Q64" i="12"/>
  <c r="P64" i="12"/>
  <c r="O64" i="12"/>
  <c r="N64" i="12"/>
  <c r="M64" i="12"/>
  <c r="K64" i="12"/>
  <c r="J64" i="12"/>
  <c r="I64" i="12"/>
  <c r="H64" i="12"/>
  <c r="G64" i="12"/>
  <c r="F64" i="12"/>
  <c r="AT63" i="12"/>
  <c r="AS63" i="12"/>
  <c r="AR63" i="12"/>
  <c r="AQ63" i="12"/>
  <c r="AP63" i="12"/>
  <c r="AO63" i="12"/>
  <c r="AM63" i="12"/>
  <c r="AL63" i="12"/>
  <c r="AK63" i="12"/>
  <c r="AJ63" i="12"/>
  <c r="AI63" i="12"/>
  <c r="AH63" i="12"/>
  <c r="AF63" i="12"/>
  <c r="AE63" i="12"/>
  <c r="AD63" i="12"/>
  <c r="AC63" i="12"/>
  <c r="AB63" i="12"/>
  <c r="AA63" i="12"/>
  <c r="Y63" i="12"/>
  <c r="X63" i="12"/>
  <c r="W63" i="12"/>
  <c r="V63" i="12"/>
  <c r="U63" i="12"/>
  <c r="T63" i="12"/>
  <c r="R63" i="12"/>
  <c r="Q63" i="12"/>
  <c r="P63" i="12"/>
  <c r="O63" i="12"/>
  <c r="N63" i="12"/>
  <c r="M63" i="12"/>
  <c r="K63" i="12"/>
  <c r="J63" i="12"/>
  <c r="I63" i="12"/>
  <c r="H63" i="12"/>
  <c r="G63" i="12"/>
  <c r="F63" i="12"/>
  <c r="AT62" i="12"/>
  <c r="AS62" i="12"/>
  <c r="AR62" i="12"/>
  <c r="AQ62" i="12"/>
  <c r="AP62" i="12"/>
  <c r="AO62" i="12"/>
  <c r="AM62" i="12"/>
  <c r="AL62" i="12"/>
  <c r="AK62" i="12"/>
  <c r="AJ62" i="12"/>
  <c r="AI62" i="12"/>
  <c r="AH62" i="12"/>
  <c r="AF62" i="12"/>
  <c r="AE62" i="12"/>
  <c r="AD62" i="12"/>
  <c r="AC62" i="12"/>
  <c r="AB62" i="12"/>
  <c r="AA62" i="12"/>
  <c r="Y62" i="12"/>
  <c r="X62" i="12"/>
  <c r="W62" i="12"/>
  <c r="V62" i="12"/>
  <c r="U62" i="12"/>
  <c r="T62" i="12"/>
  <c r="R62" i="12"/>
  <c r="Q62" i="12"/>
  <c r="P62" i="12"/>
  <c r="O62" i="12"/>
  <c r="N62" i="12"/>
  <c r="M62" i="12"/>
  <c r="K62" i="12"/>
  <c r="J62" i="12"/>
  <c r="I62" i="12"/>
  <c r="H62" i="12"/>
  <c r="G62" i="12"/>
  <c r="F62" i="12"/>
  <c r="AT61" i="12"/>
  <c r="AS61" i="12"/>
  <c r="AR61" i="12"/>
  <c r="AQ61" i="12"/>
  <c r="AP61" i="12"/>
  <c r="AO61" i="12"/>
  <c r="AM61" i="12"/>
  <c r="AL61" i="12"/>
  <c r="AK61" i="12"/>
  <c r="AJ61" i="12"/>
  <c r="AI61" i="12"/>
  <c r="AH61" i="12"/>
  <c r="AF61" i="12"/>
  <c r="AE61" i="12"/>
  <c r="AD61" i="12"/>
  <c r="AC61" i="12"/>
  <c r="AB61" i="12"/>
  <c r="AA61" i="12"/>
  <c r="Y61" i="12"/>
  <c r="X61" i="12"/>
  <c r="W61" i="12"/>
  <c r="V61" i="12"/>
  <c r="U61" i="12"/>
  <c r="T61" i="12"/>
  <c r="R61" i="12"/>
  <c r="Q61" i="12"/>
  <c r="P61" i="12"/>
  <c r="O61" i="12"/>
  <c r="N61" i="12"/>
  <c r="M61" i="12"/>
  <c r="K61" i="12"/>
  <c r="J61" i="12"/>
  <c r="I61" i="12"/>
  <c r="H61" i="12"/>
  <c r="G61" i="12"/>
  <c r="F61" i="12"/>
  <c r="AT60" i="12"/>
  <c r="AS60" i="12"/>
  <c r="AR60" i="12"/>
  <c r="AQ60" i="12"/>
  <c r="AP60" i="12"/>
  <c r="AO60" i="12"/>
  <c r="AM60" i="12"/>
  <c r="AL60" i="12"/>
  <c r="AK60" i="12"/>
  <c r="AJ60" i="12"/>
  <c r="AI60" i="12"/>
  <c r="AH60" i="12"/>
  <c r="AF60" i="12"/>
  <c r="AE60" i="12"/>
  <c r="AD60" i="12"/>
  <c r="AC60" i="12"/>
  <c r="AB60" i="12"/>
  <c r="AA60" i="12"/>
  <c r="Y60" i="12"/>
  <c r="X60" i="12"/>
  <c r="W60" i="12"/>
  <c r="V60" i="12"/>
  <c r="U60" i="12"/>
  <c r="T60" i="12"/>
  <c r="R60" i="12"/>
  <c r="Q60" i="12"/>
  <c r="P60" i="12"/>
  <c r="O60" i="12"/>
  <c r="N60" i="12"/>
  <c r="M60" i="12"/>
  <c r="K60" i="12"/>
  <c r="J60" i="12"/>
  <c r="I60" i="12"/>
  <c r="H60" i="12"/>
  <c r="G60" i="12"/>
  <c r="F60" i="12"/>
  <c r="AT59" i="12"/>
  <c r="AS59" i="12"/>
  <c r="AR59" i="12"/>
  <c r="AQ59" i="12"/>
  <c r="AP59" i="12"/>
  <c r="AO59" i="12"/>
  <c r="AM59" i="12"/>
  <c r="AL59" i="12"/>
  <c r="AK59" i="12"/>
  <c r="AJ59" i="12"/>
  <c r="AI59" i="12"/>
  <c r="AH59" i="12"/>
  <c r="AF59" i="12"/>
  <c r="AE59" i="12"/>
  <c r="AD59" i="12"/>
  <c r="AC59" i="12"/>
  <c r="AB59" i="12"/>
  <c r="AA59" i="12"/>
  <c r="Y59" i="12"/>
  <c r="X59" i="12"/>
  <c r="W59" i="12"/>
  <c r="V59" i="12"/>
  <c r="U59" i="12"/>
  <c r="T59" i="12"/>
  <c r="R59" i="12"/>
  <c r="Q59" i="12"/>
  <c r="P59" i="12"/>
  <c r="O59" i="12"/>
  <c r="N59" i="12"/>
  <c r="M59" i="12"/>
  <c r="K59" i="12"/>
  <c r="J59" i="12"/>
  <c r="I59" i="12"/>
  <c r="H59" i="12"/>
  <c r="G59" i="12"/>
  <c r="F59" i="12"/>
  <c r="AT58" i="12"/>
  <c r="AS58" i="12"/>
  <c r="AR58" i="12"/>
  <c r="AQ58" i="12"/>
  <c r="AP58" i="12"/>
  <c r="AO58" i="12"/>
  <c r="AM58" i="12"/>
  <c r="AL58" i="12"/>
  <c r="AK58" i="12"/>
  <c r="AJ58" i="12"/>
  <c r="AI58" i="12"/>
  <c r="AH58" i="12"/>
  <c r="AF58" i="12"/>
  <c r="AE58" i="12"/>
  <c r="AD58" i="12"/>
  <c r="AC58" i="12"/>
  <c r="AB58" i="12"/>
  <c r="AA58" i="12"/>
  <c r="Y58" i="12"/>
  <c r="X58" i="12"/>
  <c r="W58" i="12"/>
  <c r="V58" i="12"/>
  <c r="U58" i="12"/>
  <c r="T58" i="12"/>
  <c r="R58" i="12"/>
  <c r="Q58" i="12"/>
  <c r="P58" i="12"/>
  <c r="O58" i="12"/>
  <c r="N58" i="12"/>
  <c r="M58" i="12"/>
  <c r="K58" i="12"/>
  <c r="J58" i="12"/>
  <c r="I58" i="12"/>
  <c r="H58" i="12"/>
  <c r="G58" i="12"/>
  <c r="F58" i="12"/>
  <c r="AT57" i="12"/>
  <c r="AS57" i="12"/>
  <c r="AR57" i="12"/>
  <c r="AQ57" i="12"/>
  <c r="AP57" i="12"/>
  <c r="AO57" i="12"/>
  <c r="AM57" i="12"/>
  <c r="AL57" i="12"/>
  <c r="AK57" i="12"/>
  <c r="AJ57" i="12"/>
  <c r="AI57" i="12"/>
  <c r="AH57" i="12"/>
  <c r="AF57" i="12"/>
  <c r="AE57" i="12"/>
  <c r="AD57" i="12"/>
  <c r="AC57" i="12"/>
  <c r="AB57" i="12"/>
  <c r="AA57" i="12"/>
  <c r="Y57" i="12"/>
  <c r="X57" i="12"/>
  <c r="W57" i="12"/>
  <c r="V57" i="12"/>
  <c r="U57" i="12"/>
  <c r="T57" i="12"/>
  <c r="R57" i="12"/>
  <c r="Q57" i="12"/>
  <c r="P57" i="12"/>
  <c r="O57" i="12"/>
  <c r="N57" i="12"/>
  <c r="M57" i="12"/>
  <c r="K57" i="12"/>
  <c r="J57" i="12"/>
  <c r="I57" i="12"/>
  <c r="H57" i="12"/>
  <c r="G57" i="12"/>
  <c r="F57" i="12"/>
  <c r="AT56" i="12"/>
  <c r="AS56" i="12"/>
  <c r="AR56" i="12"/>
  <c r="AQ56" i="12"/>
  <c r="AP56" i="12"/>
  <c r="AO56" i="12"/>
  <c r="AM56" i="12"/>
  <c r="AL56" i="12"/>
  <c r="AK56" i="12"/>
  <c r="AJ56" i="12"/>
  <c r="AI56" i="12"/>
  <c r="AH56" i="12"/>
  <c r="AF56" i="12"/>
  <c r="AE56" i="12"/>
  <c r="AD56" i="12"/>
  <c r="AC56" i="12"/>
  <c r="AB56" i="12"/>
  <c r="AA56" i="12"/>
  <c r="Y56" i="12"/>
  <c r="X56" i="12"/>
  <c r="W56" i="12"/>
  <c r="V56" i="12"/>
  <c r="U56" i="12"/>
  <c r="T56" i="12"/>
  <c r="R56" i="12"/>
  <c r="Q56" i="12"/>
  <c r="P56" i="12"/>
  <c r="O56" i="12"/>
  <c r="N56" i="12"/>
  <c r="M56" i="12"/>
  <c r="K56" i="12"/>
  <c r="J56" i="12"/>
  <c r="I56" i="12"/>
  <c r="H56" i="12"/>
  <c r="G56" i="12"/>
  <c r="F56" i="12"/>
  <c r="AT55" i="12"/>
  <c r="AS55" i="12"/>
  <c r="AR55" i="12"/>
  <c r="AQ55" i="12"/>
  <c r="AP55" i="12"/>
  <c r="AO55" i="12"/>
  <c r="AM55" i="12"/>
  <c r="AL55" i="12"/>
  <c r="AK55" i="12"/>
  <c r="AJ55" i="12"/>
  <c r="AI55" i="12"/>
  <c r="AH55" i="12"/>
  <c r="AF55" i="12"/>
  <c r="AE55" i="12"/>
  <c r="AD55" i="12"/>
  <c r="AC55" i="12"/>
  <c r="AB55" i="12"/>
  <c r="AA55" i="12"/>
  <c r="Y55" i="12"/>
  <c r="X55" i="12"/>
  <c r="W55" i="12"/>
  <c r="V55" i="12"/>
  <c r="U55" i="12"/>
  <c r="T55" i="12"/>
  <c r="R55" i="12"/>
  <c r="Q55" i="12"/>
  <c r="P55" i="12"/>
  <c r="O55" i="12"/>
  <c r="N55" i="12"/>
  <c r="M55" i="12"/>
  <c r="K55" i="12"/>
  <c r="J55" i="12"/>
  <c r="I55" i="12"/>
  <c r="H55" i="12"/>
  <c r="G55" i="12"/>
  <c r="F55" i="12"/>
  <c r="AT54" i="12"/>
  <c r="AS54" i="12"/>
  <c r="AR54" i="12"/>
  <c r="AQ54" i="12"/>
  <c r="AP54" i="12"/>
  <c r="AO54" i="12"/>
  <c r="AM54" i="12"/>
  <c r="AL54" i="12"/>
  <c r="AK54" i="12"/>
  <c r="AJ54" i="12"/>
  <c r="AI54" i="12"/>
  <c r="AH54" i="12"/>
  <c r="AF54" i="12"/>
  <c r="AE54" i="12"/>
  <c r="AD54" i="12"/>
  <c r="AC54" i="12"/>
  <c r="AB54" i="12"/>
  <c r="AA54" i="12"/>
  <c r="Y54" i="12"/>
  <c r="X54" i="12"/>
  <c r="W54" i="12"/>
  <c r="V54" i="12"/>
  <c r="U54" i="12"/>
  <c r="T54" i="12"/>
  <c r="R54" i="12"/>
  <c r="Q54" i="12"/>
  <c r="P54" i="12"/>
  <c r="O54" i="12"/>
  <c r="N54" i="12"/>
  <c r="M54" i="12"/>
  <c r="K54" i="12"/>
  <c r="J54" i="12"/>
  <c r="I54" i="12"/>
  <c r="H54" i="12"/>
  <c r="G54" i="12"/>
  <c r="F54" i="12"/>
  <c r="AT53" i="12"/>
  <c r="AS53" i="12"/>
  <c r="AR53" i="12"/>
  <c r="AQ53" i="12"/>
  <c r="AP53" i="12"/>
  <c r="AO53" i="12"/>
  <c r="AM53" i="12"/>
  <c r="AL53" i="12"/>
  <c r="AK53" i="12"/>
  <c r="AJ53" i="12"/>
  <c r="AI53" i="12"/>
  <c r="AH53" i="12"/>
  <c r="AF53" i="12"/>
  <c r="AE53" i="12"/>
  <c r="AD53" i="12"/>
  <c r="AC53" i="12"/>
  <c r="AB53" i="12"/>
  <c r="AA53" i="12"/>
  <c r="Y53" i="12"/>
  <c r="X53" i="12"/>
  <c r="W53" i="12"/>
  <c r="V53" i="12"/>
  <c r="U53" i="12"/>
  <c r="T53" i="12"/>
  <c r="R53" i="12"/>
  <c r="Q53" i="12"/>
  <c r="P53" i="12"/>
  <c r="O53" i="12"/>
  <c r="N53" i="12"/>
  <c r="M53" i="12"/>
  <c r="K53" i="12"/>
  <c r="J53" i="12"/>
  <c r="I53" i="12"/>
  <c r="H53" i="12"/>
  <c r="G53" i="12"/>
  <c r="F53" i="12"/>
  <c r="AT52" i="12"/>
  <c r="AS52" i="12"/>
  <c r="AR52" i="12"/>
  <c r="AQ52" i="12"/>
  <c r="AP52" i="12"/>
  <c r="AO52" i="12"/>
  <c r="AM52" i="12"/>
  <c r="AL52" i="12"/>
  <c r="AK52" i="12"/>
  <c r="AJ52" i="12"/>
  <c r="AI52" i="12"/>
  <c r="AH52" i="12"/>
  <c r="AF52" i="12"/>
  <c r="AE52" i="12"/>
  <c r="AD52" i="12"/>
  <c r="AC52" i="12"/>
  <c r="AB52" i="12"/>
  <c r="AA52" i="12"/>
  <c r="Y52" i="12"/>
  <c r="X52" i="12"/>
  <c r="W52" i="12"/>
  <c r="V52" i="12"/>
  <c r="U52" i="12"/>
  <c r="T52" i="12"/>
  <c r="R52" i="12"/>
  <c r="Q52" i="12"/>
  <c r="P52" i="12"/>
  <c r="O52" i="12"/>
  <c r="N52" i="12"/>
  <c r="M52" i="12"/>
  <c r="K52" i="12"/>
  <c r="J52" i="12"/>
  <c r="I52" i="12"/>
  <c r="H52" i="12"/>
  <c r="G52" i="12"/>
  <c r="F52" i="12"/>
  <c r="AT51" i="12"/>
  <c r="AS51" i="12"/>
  <c r="AR51" i="12"/>
  <c r="AQ51" i="12"/>
  <c r="AP51" i="12"/>
  <c r="AO51" i="12"/>
  <c r="AM51" i="12"/>
  <c r="AL51" i="12"/>
  <c r="AK51" i="12"/>
  <c r="AJ51" i="12"/>
  <c r="AI51" i="12"/>
  <c r="AH51" i="12"/>
  <c r="AF51" i="12"/>
  <c r="AE51" i="12"/>
  <c r="AD51" i="12"/>
  <c r="AC51" i="12"/>
  <c r="AB51" i="12"/>
  <c r="AA51" i="12"/>
  <c r="Y51" i="12"/>
  <c r="X51" i="12"/>
  <c r="W51" i="12"/>
  <c r="V51" i="12"/>
  <c r="U51" i="12"/>
  <c r="T51" i="12"/>
  <c r="R51" i="12"/>
  <c r="Q51" i="12"/>
  <c r="P51" i="12"/>
  <c r="O51" i="12"/>
  <c r="N51" i="12"/>
  <c r="M51" i="12"/>
  <c r="K51" i="12"/>
  <c r="J51" i="12"/>
  <c r="I51" i="12"/>
  <c r="H51" i="12"/>
  <c r="G51" i="12"/>
  <c r="F51" i="12"/>
  <c r="AT50" i="12"/>
  <c r="AS50" i="12"/>
  <c r="AR50" i="12"/>
  <c r="AQ50" i="12"/>
  <c r="AP50" i="12"/>
  <c r="AO50" i="12"/>
  <c r="AM50" i="12"/>
  <c r="AL50" i="12"/>
  <c r="AK50" i="12"/>
  <c r="AJ50" i="12"/>
  <c r="AI50" i="12"/>
  <c r="AH50" i="12"/>
  <c r="AF50" i="12"/>
  <c r="AE50" i="12"/>
  <c r="AD50" i="12"/>
  <c r="AC50" i="12"/>
  <c r="AB50" i="12"/>
  <c r="AA50" i="12"/>
  <c r="Y50" i="12"/>
  <c r="X50" i="12"/>
  <c r="W50" i="12"/>
  <c r="V50" i="12"/>
  <c r="U50" i="12"/>
  <c r="T50" i="12"/>
  <c r="R50" i="12"/>
  <c r="Q50" i="12"/>
  <c r="P50" i="12"/>
  <c r="O50" i="12"/>
  <c r="N50" i="12"/>
  <c r="M50" i="12"/>
  <c r="K50" i="12"/>
  <c r="J50" i="12"/>
  <c r="I50" i="12"/>
  <c r="H50" i="12"/>
  <c r="G50" i="12"/>
  <c r="F50" i="12"/>
  <c r="AT49" i="12"/>
  <c r="AS49" i="12"/>
  <c r="AR49" i="12"/>
  <c r="AQ49" i="12"/>
  <c r="AP49" i="12"/>
  <c r="AO49" i="12"/>
  <c r="AM49" i="12"/>
  <c r="AL49" i="12"/>
  <c r="AK49" i="12"/>
  <c r="AJ49" i="12"/>
  <c r="AI49" i="12"/>
  <c r="AH49" i="12"/>
  <c r="AF49" i="12"/>
  <c r="AE49" i="12"/>
  <c r="AD49" i="12"/>
  <c r="AC49" i="12"/>
  <c r="AB49" i="12"/>
  <c r="AA49" i="12"/>
  <c r="Y49" i="12"/>
  <c r="X49" i="12"/>
  <c r="W49" i="12"/>
  <c r="V49" i="12"/>
  <c r="U49" i="12"/>
  <c r="T49" i="12"/>
  <c r="R49" i="12"/>
  <c r="Q49" i="12"/>
  <c r="P49" i="12"/>
  <c r="O49" i="12"/>
  <c r="N49" i="12"/>
  <c r="M49" i="12"/>
  <c r="K49" i="12"/>
  <c r="J49" i="12"/>
  <c r="I49" i="12"/>
  <c r="H49" i="12"/>
  <c r="G49" i="12"/>
  <c r="F49" i="12"/>
  <c r="AT48" i="12"/>
  <c r="AS48" i="12"/>
  <c r="AR48" i="12"/>
  <c r="AQ48" i="12"/>
  <c r="AP48" i="12"/>
  <c r="AO48" i="12"/>
  <c r="AM48" i="12"/>
  <c r="AL48" i="12"/>
  <c r="AK48" i="12"/>
  <c r="AJ48" i="12"/>
  <c r="AI48" i="12"/>
  <c r="AH48" i="12"/>
  <c r="AF48" i="12"/>
  <c r="AE48" i="12"/>
  <c r="AD48" i="12"/>
  <c r="AC48" i="12"/>
  <c r="AB48" i="12"/>
  <c r="AA48" i="12"/>
  <c r="Y48" i="12"/>
  <c r="X48" i="12"/>
  <c r="W48" i="12"/>
  <c r="V48" i="12"/>
  <c r="U48" i="12"/>
  <c r="T48" i="12"/>
  <c r="R48" i="12"/>
  <c r="Q48" i="12"/>
  <c r="P48" i="12"/>
  <c r="O48" i="12"/>
  <c r="N48" i="12"/>
  <c r="M48" i="12"/>
  <c r="K48" i="12"/>
  <c r="J48" i="12"/>
  <c r="I48" i="12"/>
  <c r="H48" i="12"/>
  <c r="G48" i="12"/>
  <c r="F48" i="12"/>
  <c r="AT47" i="12"/>
  <c r="AS47" i="12"/>
  <c r="AR47" i="12"/>
  <c r="AQ47" i="12"/>
  <c r="AP47" i="12"/>
  <c r="AO47" i="12"/>
  <c r="AM47" i="12"/>
  <c r="AL47" i="12"/>
  <c r="AK47" i="12"/>
  <c r="AJ47" i="12"/>
  <c r="AI47" i="12"/>
  <c r="AH47" i="12"/>
  <c r="AF47" i="12"/>
  <c r="AE47" i="12"/>
  <c r="AD47" i="12"/>
  <c r="AC47" i="12"/>
  <c r="AB47" i="12"/>
  <c r="AA47" i="12"/>
  <c r="Y47" i="12"/>
  <c r="X47" i="12"/>
  <c r="W47" i="12"/>
  <c r="V47" i="12"/>
  <c r="U47" i="12"/>
  <c r="T47" i="12"/>
  <c r="R47" i="12"/>
  <c r="Q47" i="12"/>
  <c r="P47" i="12"/>
  <c r="O47" i="12"/>
  <c r="N47" i="12"/>
  <c r="M47" i="12"/>
  <c r="K47" i="12"/>
  <c r="J47" i="12"/>
  <c r="I47" i="12"/>
  <c r="H47" i="12"/>
  <c r="G47" i="12"/>
  <c r="F47" i="12"/>
  <c r="AT46" i="12"/>
  <c r="AS46" i="12"/>
  <c r="AR46" i="12"/>
  <c r="AQ46" i="12"/>
  <c r="AP46" i="12"/>
  <c r="AO46" i="12"/>
  <c r="AM46" i="12"/>
  <c r="AL46" i="12"/>
  <c r="AK46" i="12"/>
  <c r="AJ46" i="12"/>
  <c r="AI46" i="12"/>
  <c r="AH46" i="12"/>
  <c r="AF46" i="12"/>
  <c r="AE46" i="12"/>
  <c r="AD46" i="12"/>
  <c r="AC46" i="12"/>
  <c r="AB46" i="12"/>
  <c r="AA46" i="12"/>
  <c r="Y46" i="12"/>
  <c r="X46" i="12"/>
  <c r="W46" i="12"/>
  <c r="V46" i="12"/>
  <c r="U46" i="12"/>
  <c r="T46" i="12"/>
  <c r="R46" i="12"/>
  <c r="Q46" i="12"/>
  <c r="P46" i="12"/>
  <c r="O46" i="12"/>
  <c r="N46" i="12"/>
  <c r="M46" i="12"/>
  <c r="K46" i="12"/>
  <c r="J46" i="12"/>
  <c r="I46" i="12"/>
  <c r="H46" i="12"/>
  <c r="G46" i="12"/>
  <c r="F46" i="12"/>
  <c r="AT45" i="12"/>
  <c r="AS45" i="12"/>
  <c r="AR45" i="12"/>
  <c r="AQ45" i="12"/>
  <c r="AP45" i="12"/>
  <c r="AO45" i="12"/>
  <c r="AM45" i="12"/>
  <c r="AL45" i="12"/>
  <c r="AK45" i="12"/>
  <c r="AJ45" i="12"/>
  <c r="AI45" i="12"/>
  <c r="AH45" i="12"/>
  <c r="AF45" i="12"/>
  <c r="AE45" i="12"/>
  <c r="AD45" i="12"/>
  <c r="AC45" i="12"/>
  <c r="AB45" i="12"/>
  <c r="AA45" i="12"/>
  <c r="Y45" i="12"/>
  <c r="X45" i="12"/>
  <c r="W45" i="12"/>
  <c r="V45" i="12"/>
  <c r="U45" i="12"/>
  <c r="T45" i="12"/>
  <c r="R45" i="12"/>
  <c r="Q45" i="12"/>
  <c r="P45" i="12"/>
  <c r="O45" i="12"/>
  <c r="N45" i="12"/>
  <c r="M45" i="12"/>
  <c r="K45" i="12"/>
  <c r="J45" i="12"/>
  <c r="I45" i="12"/>
  <c r="H45" i="12"/>
  <c r="G45" i="12"/>
  <c r="F45" i="12"/>
  <c r="AT44" i="12"/>
  <c r="AS44" i="12"/>
  <c r="AR44" i="12"/>
  <c r="AQ44" i="12"/>
  <c r="AP44" i="12"/>
  <c r="AO44" i="12"/>
  <c r="AM44" i="12"/>
  <c r="AL44" i="12"/>
  <c r="AK44" i="12"/>
  <c r="AJ44" i="12"/>
  <c r="AI44" i="12"/>
  <c r="AH44" i="12"/>
  <c r="AF44" i="12"/>
  <c r="AE44" i="12"/>
  <c r="AD44" i="12"/>
  <c r="AC44" i="12"/>
  <c r="AB44" i="12"/>
  <c r="AA44" i="12"/>
  <c r="Y44" i="12"/>
  <c r="X44" i="12"/>
  <c r="W44" i="12"/>
  <c r="V44" i="12"/>
  <c r="U44" i="12"/>
  <c r="T44" i="12"/>
  <c r="R44" i="12"/>
  <c r="Q44" i="12"/>
  <c r="P44" i="12"/>
  <c r="O44" i="12"/>
  <c r="N44" i="12"/>
  <c r="M44" i="12"/>
  <c r="K44" i="12"/>
  <c r="J44" i="12"/>
  <c r="I44" i="12"/>
  <c r="H44" i="12"/>
  <c r="G44" i="12"/>
  <c r="F44" i="12"/>
  <c r="AT43" i="12"/>
  <c r="AS43" i="12"/>
  <c r="AR43" i="12"/>
  <c r="AQ43" i="12"/>
  <c r="AP43" i="12"/>
  <c r="AO43" i="12"/>
  <c r="AM43" i="12"/>
  <c r="AL43" i="12"/>
  <c r="AK43" i="12"/>
  <c r="AJ43" i="12"/>
  <c r="AI43" i="12"/>
  <c r="AH43" i="12"/>
  <c r="AF43" i="12"/>
  <c r="AE43" i="12"/>
  <c r="AD43" i="12"/>
  <c r="AC43" i="12"/>
  <c r="AB43" i="12"/>
  <c r="AA43" i="12"/>
  <c r="Y43" i="12"/>
  <c r="X43" i="12"/>
  <c r="W43" i="12"/>
  <c r="V43" i="12"/>
  <c r="U43" i="12"/>
  <c r="T43" i="12"/>
  <c r="R43" i="12"/>
  <c r="Q43" i="12"/>
  <c r="P43" i="12"/>
  <c r="O43" i="12"/>
  <c r="N43" i="12"/>
  <c r="M43" i="12"/>
  <c r="K43" i="12"/>
  <c r="J43" i="12"/>
  <c r="I43" i="12"/>
  <c r="H43" i="12"/>
  <c r="G43" i="12"/>
  <c r="F43" i="12"/>
  <c r="AT42" i="12"/>
  <c r="AS42" i="12"/>
  <c r="AR42" i="12"/>
  <c r="AQ42" i="12"/>
  <c r="AP42" i="12"/>
  <c r="AO42" i="12"/>
  <c r="AM42" i="12"/>
  <c r="AL42" i="12"/>
  <c r="AK42" i="12"/>
  <c r="AJ42" i="12"/>
  <c r="AI42" i="12"/>
  <c r="AH42" i="12"/>
  <c r="AF42" i="12"/>
  <c r="AE42" i="12"/>
  <c r="AD42" i="12"/>
  <c r="AC42" i="12"/>
  <c r="AB42" i="12"/>
  <c r="AA42" i="12"/>
  <c r="Y42" i="12"/>
  <c r="X42" i="12"/>
  <c r="W42" i="12"/>
  <c r="V42" i="12"/>
  <c r="U42" i="12"/>
  <c r="T42" i="12"/>
  <c r="R42" i="12"/>
  <c r="Q42" i="12"/>
  <c r="P42" i="12"/>
  <c r="O42" i="12"/>
  <c r="N42" i="12"/>
  <c r="M42" i="12"/>
  <c r="K42" i="12"/>
  <c r="J42" i="12"/>
  <c r="I42" i="12"/>
  <c r="H42" i="12"/>
  <c r="G42" i="12"/>
  <c r="F42" i="12"/>
  <c r="AT41" i="12"/>
  <c r="AS41" i="12"/>
  <c r="AR41" i="12"/>
  <c r="AQ41" i="12"/>
  <c r="AP41" i="12"/>
  <c r="AO41" i="12"/>
  <c r="AM41" i="12"/>
  <c r="AL41" i="12"/>
  <c r="AK41" i="12"/>
  <c r="AJ41" i="12"/>
  <c r="AI41" i="12"/>
  <c r="AH41" i="12"/>
  <c r="AF41" i="12"/>
  <c r="AE41" i="12"/>
  <c r="AD41" i="12"/>
  <c r="AC41" i="12"/>
  <c r="AB41" i="12"/>
  <c r="AA41" i="12"/>
  <c r="Y41" i="12"/>
  <c r="X41" i="12"/>
  <c r="W41" i="12"/>
  <c r="V41" i="12"/>
  <c r="U41" i="12"/>
  <c r="T41" i="12"/>
  <c r="R41" i="12"/>
  <c r="Q41" i="12"/>
  <c r="P41" i="12"/>
  <c r="O41" i="12"/>
  <c r="N41" i="12"/>
  <c r="M41" i="12"/>
  <c r="K41" i="12"/>
  <c r="J41" i="12"/>
  <c r="I41" i="12"/>
  <c r="H41" i="12"/>
  <c r="G41" i="12"/>
  <c r="F41" i="12"/>
  <c r="AT40" i="12"/>
  <c r="AS40" i="12"/>
  <c r="AR40" i="12"/>
  <c r="AQ40" i="12"/>
  <c r="AP40" i="12"/>
  <c r="AO40" i="12"/>
  <c r="AM40" i="12"/>
  <c r="AL40" i="12"/>
  <c r="AK40" i="12"/>
  <c r="AJ40" i="12"/>
  <c r="AI40" i="12"/>
  <c r="AH40" i="12"/>
  <c r="AF40" i="12"/>
  <c r="AE40" i="12"/>
  <c r="AD40" i="12"/>
  <c r="AC40" i="12"/>
  <c r="AB40" i="12"/>
  <c r="AA40" i="12"/>
  <c r="Y40" i="12"/>
  <c r="X40" i="12"/>
  <c r="W40" i="12"/>
  <c r="V40" i="12"/>
  <c r="U40" i="12"/>
  <c r="T40" i="12"/>
  <c r="R40" i="12"/>
  <c r="Q40" i="12"/>
  <c r="P40" i="12"/>
  <c r="O40" i="12"/>
  <c r="N40" i="12"/>
  <c r="M40" i="12"/>
  <c r="K40" i="12"/>
  <c r="J40" i="12"/>
  <c r="I40" i="12"/>
  <c r="H40" i="12"/>
  <c r="G40" i="12"/>
  <c r="F40" i="12"/>
  <c r="AT39" i="12"/>
  <c r="AS39" i="12"/>
  <c r="AR39" i="12"/>
  <c r="AQ39" i="12"/>
  <c r="AP39" i="12"/>
  <c r="AO39" i="12"/>
  <c r="AM39" i="12"/>
  <c r="AL39" i="12"/>
  <c r="AK39" i="12"/>
  <c r="AJ39" i="12"/>
  <c r="AI39" i="12"/>
  <c r="AH39" i="12"/>
  <c r="AF39" i="12"/>
  <c r="AE39" i="12"/>
  <c r="AD39" i="12"/>
  <c r="AC39" i="12"/>
  <c r="AB39" i="12"/>
  <c r="AA39" i="12"/>
  <c r="Y39" i="12"/>
  <c r="X39" i="12"/>
  <c r="W39" i="12"/>
  <c r="V39" i="12"/>
  <c r="U39" i="12"/>
  <c r="T39" i="12"/>
  <c r="R39" i="12"/>
  <c r="Q39" i="12"/>
  <c r="P39" i="12"/>
  <c r="O39" i="12"/>
  <c r="N39" i="12"/>
  <c r="M39" i="12"/>
  <c r="K39" i="12"/>
  <c r="J39" i="12"/>
  <c r="I39" i="12"/>
  <c r="H39" i="12"/>
  <c r="G39" i="12"/>
  <c r="F39" i="12"/>
  <c r="AT38" i="12"/>
  <c r="AS38" i="12"/>
  <c r="AR38" i="12"/>
  <c r="AQ38" i="12"/>
  <c r="AP38" i="12"/>
  <c r="AO38" i="12"/>
  <c r="AM38" i="12"/>
  <c r="AL38" i="12"/>
  <c r="AK38" i="12"/>
  <c r="AJ38" i="12"/>
  <c r="AI38" i="12"/>
  <c r="AH38" i="12"/>
  <c r="AF38" i="12"/>
  <c r="AE38" i="12"/>
  <c r="AD38" i="12"/>
  <c r="AC38" i="12"/>
  <c r="AB38" i="12"/>
  <c r="AA38" i="12"/>
  <c r="Y38" i="12"/>
  <c r="X38" i="12"/>
  <c r="W38" i="12"/>
  <c r="V38" i="12"/>
  <c r="U38" i="12"/>
  <c r="T38" i="12"/>
  <c r="R38" i="12"/>
  <c r="Q38" i="12"/>
  <c r="P38" i="12"/>
  <c r="O38" i="12"/>
  <c r="N38" i="12"/>
  <c r="M38" i="12"/>
  <c r="K38" i="12"/>
  <c r="J38" i="12"/>
  <c r="I38" i="12"/>
  <c r="H38" i="12"/>
  <c r="G38" i="12"/>
  <c r="F38" i="12"/>
  <c r="AT37" i="12"/>
  <c r="AS37" i="12"/>
  <c r="AR37" i="12"/>
  <c r="AQ37" i="12"/>
  <c r="AP37" i="12"/>
  <c r="AO37" i="12"/>
  <c r="AM37" i="12"/>
  <c r="AL37" i="12"/>
  <c r="AK37" i="12"/>
  <c r="AJ37" i="12"/>
  <c r="AI37" i="12"/>
  <c r="AH37" i="12"/>
  <c r="AF37" i="12"/>
  <c r="AE37" i="12"/>
  <c r="AD37" i="12"/>
  <c r="AC37" i="12"/>
  <c r="AB37" i="12"/>
  <c r="AA37" i="12"/>
  <c r="Y37" i="12"/>
  <c r="X37" i="12"/>
  <c r="W37" i="12"/>
  <c r="V37" i="12"/>
  <c r="U37" i="12"/>
  <c r="T37" i="12"/>
  <c r="R37" i="12"/>
  <c r="Q37" i="12"/>
  <c r="P37" i="12"/>
  <c r="O37" i="12"/>
  <c r="N37" i="12"/>
  <c r="M37" i="12"/>
  <c r="K37" i="12"/>
  <c r="J37" i="12"/>
  <c r="I37" i="12"/>
  <c r="H37" i="12"/>
  <c r="G37" i="12"/>
  <c r="F37" i="12"/>
  <c r="AT36" i="12"/>
  <c r="AS36" i="12"/>
  <c r="AR36" i="12"/>
  <c r="AQ36" i="12"/>
  <c r="AP36" i="12"/>
  <c r="AO36" i="12"/>
  <c r="AM36" i="12"/>
  <c r="AL36" i="12"/>
  <c r="AK36" i="12"/>
  <c r="AJ36" i="12"/>
  <c r="AI36" i="12"/>
  <c r="AH36" i="12"/>
  <c r="AF36" i="12"/>
  <c r="AE36" i="12"/>
  <c r="AD36" i="12"/>
  <c r="AC36" i="12"/>
  <c r="AB36" i="12"/>
  <c r="AA36" i="12"/>
  <c r="Y36" i="12"/>
  <c r="X36" i="12"/>
  <c r="W36" i="12"/>
  <c r="V36" i="12"/>
  <c r="U36" i="12"/>
  <c r="T36" i="12"/>
  <c r="R36" i="12"/>
  <c r="Q36" i="12"/>
  <c r="P36" i="12"/>
  <c r="O36" i="12"/>
  <c r="N36" i="12"/>
  <c r="M36" i="12"/>
  <c r="K36" i="12"/>
  <c r="J36" i="12"/>
  <c r="I36" i="12"/>
  <c r="H36" i="12"/>
  <c r="G36" i="12"/>
  <c r="F36" i="12"/>
  <c r="AT35" i="12"/>
  <c r="AS35" i="12"/>
  <c r="AR35" i="12"/>
  <c r="AQ35" i="12"/>
  <c r="AP35" i="12"/>
  <c r="AO35" i="12"/>
  <c r="AM35" i="12"/>
  <c r="AL35" i="12"/>
  <c r="AK35" i="12"/>
  <c r="AJ35" i="12"/>
  <c r="AI35" i="12"/>
  <c r="AH35" i="12"/>
  <c r="AF35" i="12"/>
  <c r="AE35" i="12"/>
  <c r="AD35" i="12"/>
  <c r="AC35" i="12"/>
  <c r="AB35" i="12"/>
  <c r="AA35" i="12"/>
  <c r="Y35" i="12"/>
  <c r="X35" i="12"/>
  <c r="W35" i="12"/>
  <c r="V35" i="12"/>
  <c r="U35" i="12"/>
  <c r="T35" i="12"/>
  <c r="R35" i="12"/>
  <c r="Q35" i="12"/>
  <c r="P35" i="12"/>
  <c r="O35" i="12"/>
  <c r="N35" i="12"/>
  <c r="M35" i="12"/>
  <c r="K35" i="12"/>
  <c r="J35" i="12"/>
  <c r="I35" i="12"/>
  <c r="H35" i="12"/>
  <c r="G35" i="12"/>
  <c r="F35" i="12"/>
  <c r="AT34" i="12"/>
  <c r="AS34" i="12"/>
  <c r="AR34" i="12"/>
  <c r="AQ34" i="12"/>
  <c r="AP34" i="12"/>
  <c r="AO34" i="12"/>
  <c r="AM34" i="12"/>
  <c r="AL34" i="12"/>
  <c r="AK34" i="12"/>
  <c r="AJ34" i="12"/>
  <c r="AI34" i="12"/>
  <c r="AH34" i="12"/>
  <c r="AF34" i="12"/>
  <c r="AE34" i="12"/>
  <c r="AD34" i="12"/>
  <c r="AC34" i="12"/>
  <c r="AB34" i="12"/>
  <c r="AA34" i="12"/>
  <c r="Y34" i="12"/>
  <c r="X34" i="12"/>
  <c r="W34" i="12"/>
  <c r="V34" i="12"/>
  <c r="U34" i="12"/>
  <c r="T34" i="12"/>
  <c r="R34" i="12"/>
  <c r="Q34" i="12"/>
  <c r="P34" i="12"/>
  <c r="O34" i="12"/>
  <c r="N34" i="12"/>
  <c r="M34" i="12"/>
  <c r="K34" i="12"/>
  <c r="J34" i="12"/>
  <c r="I34" i="12"/>
  <c r="H34" i="12"/>
  <c r="G34" i="12"/>
  <c r="F34" i="12"/>
  <c r="AT33" i="12"/>
  <c r="AS33" i="12"/>
  <c r="AR33" i="12"/>
  <c r="AQ33" i="12"/>
  <c r="AP33" i="12"/>
  <c r="AO33" i="12"/>
  <c r="AM33" i="12"/>
  <c r="AL33" i="12"/>
  <c r="AK33" i="12"/>
  <c r="AJ33" i="12"/>
  <c r="AI33" i="12"/>
  <c r="AH33" i="12"/>
  <c r="AF33" i="12"/>
  <c r="AE33" i="12"/>
  <c r="AD33" i="12"/>
  <c r="AC33" i="12"/>
  <c r="AB33" i="12"/>
  <c r="AA33" i="12"/>
  <c r="Y33" i="12"/>
  <c r="X33" i="12"/>
  <c r="W33" i="12"/>
  <c r="V33" i="12"/>
  <c r="U33" i="12"/>
  <c r="T33" i="12"/>
  <c r="R33" i="12"/>
  <c r="Q33" i="12"/>
  <c r="P33" i="12"/>
  <c r="O33" i="12"/>
  <c r="N33" i="12"/>
  <c r="M33" i="12"/>
  <c r="K33" i="12"/>
  <c r="J33" i="12"/>
  <c r="I33" i="12"/>
  <c r="H33" i="12"/>
  <c r="G33" i="12"/>
  <c r="F33" i="12"/>
  <c r="AT32" i="12"/>
  <c r="AS32" i="12"/>
  <c r="AR32" i="12"/>
  <c r="AQ32" i="12"/>
  <c r="AP32" i="12"/>
  <c r="AO32" i="12"/>
  <c r="AM32" i="12"/>
  <c r="AL32" i="12"/>
  <c r="AK32" i="12"/>
  <c r="AJ32" i="12"/>
  <c r="AI32" i="12"/>
  <c r="AH32" i="12"/>
  <c r="AF32" i="12"/>
  <c r="AE32" i="12"/>
  <c r="AD32" i="12"/>
  <c r="AC32" i="12"/>
  <c r="AB32" i="12"/>
  <c r="AA32" i="12"/>
  <c r="Y32" i="12"/>
  <c r="X32" i="12"/>
  <c r="W32" i="12"/>
  <c r="V32" i="12"/>
  <c r="U32" i="12"/>
  <c r="T32" i="12"/>
  <c r="R32" i="12"/>
  <c r="Q32" i="12"/>
  <c r="P32" i="12"/>
  <c r="O32" i="12"/>
  <c r="N32" i="12"/>
  <c r="M32" i="12"/>
  <c r="K32" i="12"/>
  <c r="J32" i="12"/>
  <c r="I32" i="12"/>
  <c r="H32" i="12"/>
  <c r="G32" i="12"/>
  <c r="F32" i="12"/>
  <c r="AT31" i="12"/>
  <c r="AS31" i="12"/>
  <c r="AR31" i="12"/>
  <c r="AQ31" i="12"/>
  <c r="AP31" i="12"/>
  <c r="AO31" i="12"/>
  <c r="AM31" i="12"/>
  <c r="AL31" i="12"/>
  <c r="AK31" i="12"/>
  <c r="AJ31" i="12"/>
  <c r="AI31" i="12"/>
  <c r="AH31" i="12"/>
  <c r="AF31" i="12"/>
  <c r="AE31" i="12"/>
  <c r="AD31" i="12"/>
  <c r="AC31" i="12"/>
  <c r="AB31" i="12"/>
  <c r="AA31" i="12"/>
  <c r="Y31" i="12"/>
  <c r="X31" i="12"/>
  <c r="W31" i="12"/>
  <c r="V31" i="12"/>
  <c r="U31" i="12"/>
  <c r="T31" i="12"/>
  <c r="R31" i="12"/>
  <c r="Q31" i="12"/>
  <c r="P31" i="12"/>
  <c r="O31" i="12"/>
  <c r="N31" i="12"/>
  <c r="M31" i="12"/>
  <c r="K31" i="12"/>
  <c r="J31" i="12"/>
  <c r="I31" i="12"/>
  <c r="H31" i="12"/>
  <c r="G31" i="12"/>
  <c r="F31" i="12"/>
  <c r="AT30" i="12"/>
  <c r="AS30" i="12"/>
  <c r="AR30" i="12"/>
  <c r="AQ30" i="12"/>
  <c r="AP30" i="12"/>
  <c r="AO30" i="12"/>
  <c r="AM30" i="12"/>
  <c r="AL30" i="12"/>
  <c r="AK30" i="12"/>
  <c r="AJ30" i="12"/>
  <c r="AI30" i="12"/>
  <c r="AH30" i="12"/>
  <c r="AF30" i="12"/>
  <c r="AE30" i="12"/>
  <c r="AD30" i="12"/>
  <c r="AC30" i="12"/>
  <c r="AB30" i="12"/>
  <c r="AA30" i="12"/>
  <c r="Y30" i="12"/>
  <c r="X30" i="12"/>
  <c r="W30" i="12"/>
  <c r="V30" i="12"/>
  <c r="U30" i="12"/>
  <c r="T30" i="12"/>
  <c r="R30" i="12"/>
  <c r="Q30" i="12"/>
  <c r="P30" i="12"/>
  <c r="O30" i="12"/>
  <c r="N30" i="12"/>
  <c r="M30" i="12"/>
  <c r="K30" i="12"/>
  <c r="J30" i="12"/>
  <c r="I30" i="12"/>
  <c r="H30" i="12"/>
  <c r="G30" i="12"/>
  <c r="F30" i="12"/>
  <c r="AT29" i="12"/>
  <c r="AS29" i="12"/>
  <c r="AR29" i="12"/>
  <c r="AQ29" i="12"/>
  <c r="AP29" i="12"/>
  <c r="AO29" i="12"/>
  <c r="AM29" i="12"/>
  <c r="AL29" i="12"/>
  <c r="AK29" i="12"/>
  <c r="AJ29" i="12"/>
  <c r="AI29" i="12"/>
  <c r="AH29" i="12"/>
  <c r="AF29" i="12"/>
  <c r="AE29" i="12"/>
  <c r="AD29" i="12"/>
  <c r="AC29" i="12"/>
  <c r="AB29" i="12"/>
  <c r="AA29" i="12"/>
  <c r="Y29" i="12"/>
  <c r="X29" i="12"/>
  <c r="W29" i="12"/>
  <c r="V29" i="12"/>
  <c r="U29" i="12"/>
  <c r="T29" i="12"/>
  <c r="R29" i="12"/>
  <c r="Q29" i="12"/>
  <c r="P29" i="12"/>
  <c r="O29" i="12"/>
  <c r="N29" i="12"/>
  <c r="M29" i="12"/>
  <c r="K29" i="12"/>
  <c r="J29" i="12"/>
  <c r="I29" i="12"/>
  <c r="H29" i="12"/>
  <c r="G29" i="12"/>
  <c r="F29" i="12"/>
  <c r="AT28" i="12"/>
  <c r="AS28" i="12"/>
  <c r="AR28" i="12"/>
  <c r="AQ28" i="12"/>
  <c r="AP28" i="12"/>
  <c r="AO28" i="12"/>
  <c r="AM28" i="12"/>
  <c r="AL28" i="12"/>
  <c r="AK28" i="12"/>
  <c r="AJ28" i="12"/>
  <c r="AI28" i="12"/>
  <c r="AH28" i="12"/>
  <c r="AF28" i="12"/>
  <c r="AE28" i="12"/>
  <c r="AD28" i="12"/>
  <c r="AC28" i="12"/>
  <c r="AB28" i="12"/>
  <c r="AA28" i="12"/>
  <c r="Y28" i="12"/>
  <c r="X28" i="12"/>
  <c r="W28" i="12"/>
  <c r="V28" i="12"/>
  <c r="U28" i="12"/>
  <c r="T28" i="12"/>
  <c r="R28" i="12"/>
  <c r="Q28" i="12"/>
  <c r="P28" i="12"/>
  <c r="O28" i="12"/>
  <c r="N28" i="12"/>
  <c r="M28" i="12"/>
  <c r="K28" i="12"/>
  <c r="J28" i="12"/>
  <c r="I28" i="12"/>
  <c r="H28" i="12"/>
  <c r="G28" i="12"/>
  <c r="F28" i="12"/>
  <c r="AT27" i="12"/>
  <c r="AS27" i="12"/>
  <c r="AR27" i="12"/>
  <c r="AQ27" i="12"/>
  <c r="AP27" i="12"/>
  <c r="AO27" i="12"/>
  <c r="AM27" i="12"/>
  <c r="AL27" i="12"/>
  <c r="AK27" i="12"/>
  <c r="AJ27" i="12"/>
  <c r="AI27" i="12"/>
  <c r="AH27" i="12"/>
  <c r="AF27" i="12"/>
  <c r="AE27" i="12"/>
  <c r="AD27" i="12"/>
  <c r="AC27" i="12"/>
  <c r="AB27" i="12"/>
  <c r="AA27" i="12"/>
  <c r="Y27" i="12"/>
  <c r="X27" i="12"/>
  <c r="W27" i="12"/>
  <c r="V27" i="12"/>
  <c r="U27" i="12"/>
  <c r="T27" i="12"/>
  <c r="R27" i="12"/>
  <c r="Q27" i="12"/>
  <c r="P27" i="12"/>
  <c r="O27" i="12"/>
  <c r="N27" i="12"/>
  <c r="M27" i="12"/>
  <c r="K27" i="12"/>
  <c r="J27" i="12"/>
  <c r="I27" i="12"/>
  <c r="H27" i="12"/>
  <c r="G27" i="12"/>
  <c r="F27" i="12"/>
  <c r="AT26" i="12"/>
  <c r="AS26" i="12"/>
  <c r="AR26" i="12"/>
  <c r="AQ26" i="12"/>
  <c r="AP26" i="12"/>
  <c r="AO26" i="12"/>
  <c r="AM26" i="12"/>
  <c r="AL26" i="12"/>
  <c r="AK26" i="12"/>
  <c r="AJ26" i="12"/>
  <c r="AI26" i="12"/>
  <c r="AH26" i="12"/>
  <c r="AF26" i="12"/>
  <c r="AE26" i="12"/>
  <c r="AD26" i="12"/>
  <c r="AC26" i="12"/>
  <c r="AB26" i="12"/>
  <c r="AA26" i="12"/>
  <c r="Y26" i="12"/>
  <c r="X26" i="12"/>
  <c r="W26" i="12"/>
  <c r="V26" i="12"/>
  <c r="U26" i="12"/>
  <c r="T26" i="12"/>
  <c r="R26" i="12"/>
  <c r="Q26" i="12"/>
  <c r="P26" i="12"/>
  <c r="O26" i="12"/>
  <c r="N26" i="12"/>
  <c r="M26" i="12"/>
  <c r="K26" i="12"/>
  <c r="J26" i="12"/>
  <c r="I26" i="12"/>
  <c r="H26" i="12"/>
  <c r="G26" i="12"/>
  <c r="F26" i="12"/>
  <c r="AT25" i="12"/>
  <c r="AS25" i="12"/>
  <c r="AR25" i="12"/>
  <c r="AQ25" i="12"/>
  <c r="AP25" i="12"/>
  <c r="AO25" i="12"/>
  <c r="AM25" i="12"/>
  <c r="AL25" i="12"/>
  <c r="AK25" i="12"/>
  <c r="AJ25" i="12"/>
  <c r="AI25" i="12"/>
  <c r="AH25" i="12"/>
  <c r="AF25" i="12"/>
  <c r="AE25" i="12"/>
  <c r="AD25" i="12"/>
  <c r="AC25" i="12"/>
  <c r="AB25" i="12"/>
  <c r="AA25" i="12"/>
  <c r="Y25" i="12"/>
  <c r="X25" i="12"/>
  <c r="W25" i="12"/>
  <c r="V25" i="12"/>
  <c r="U25" i="12"/>
  <c r="T25" i="12"/>
  <c r="R25" i="12"/>
  <c r="Q25" i="12"/>
  <c r="P25" i="12"/>
  <c r="O25" i="12"/>
  <c r="N25" i="12"/>
  <c r="M25" i="12"/>
  <c r="K25" i="12"/>
  <c r="J25" i="12"/>
  <c r="I25" i="12"/>
  <c r="H25" i="12"/>
  <c r="G25" i="12"/>
  <c r="F25" i="12"/>
  <c r="AT24" i="12"/>
  <c r="AS24" i="12"/>
  <c r="AR24" i="12"/>
  <c r="AQ24" i="12"/>
  <c r="AP24" i="12"/>
  <c r="AO24" i="12"/>
  <c r="AM24" i="12"/>
  <c r="AL24" i="12"/>
  <c r="AK24" i="12"/>
  <c r="AJ24" i="12"/>
  <c r="AI24" i="12"/>
  <c r="AH24" i="12"/>
  <c r="AF24" i="12"/>
  <c r="AE24" i="12"/>
  <c r="AD24" i="12"/>
  <c r="AC24" i="12"/>
  <c r="AB24" i="12"/>
  <c r="AA24" i="12"/>
  <c r="Y24" i="12"/>
  <c r="X24" i="12"/>
  <c r="W24" i="12"/>
  <c r="V24" i="12"/>
  <c r="U24" i="12"/>
  <c r="T24" i="12"/>
  <c r="R24" i="12"/>
  <c r="Q24" i="12"/>
  <c r="P24" i="12"/>
  <c r="O24" i="12"/>
  <c r="N24" i="12"/>
  <c r="M24" i="12"/>
  <c r="K24" i="12"/>
  <c r="J24" i="12"/>
  <c r="I24" i="12"/>
  <c r="H24" i="12"/>
  <c r="G24" i="12"/>
  <c r="F24" i="12"/>
  <c r="AT23" i="12"/>
  <c r="AS23" i="12"/>
  <c r="AR23" i="12"/>
  <c r="AQ23" i="12"/>
  <c r="AP23" i="12"/>
  <c r="AO23" i="12"/>
  <c r="AM23" i="12"/>
  <c r="AL23" i="12"/>
  <c r="AK23" i="12"/>
  <c r="AJ23" i="12"/>
  <c r="AI23" i="12"/>
  <c r="AH23" i="12"/>
  <c r="AF23" i="12"/>
  <c r="AE23" i="12"/>
  <c r="AD23" i="12"/>
  <c r="AC23" i="12"/>
  <c r="AB23" i="12"/>
  <c r="AA23" i="12"/>
  <c r="Y23" i="12"/>
  <c r="X23" i="12"/>
  <c r="W23" i="12"/>
  <c r="V23" i="12"/>
  <c r="U23" i="12"/>
  <c r="T23" i="12"/>
  <c r="R23" i="12"/>
  <c r="Q23" i="12"/>
  <c r="P23" i="12"/>
  <c r="O23" i="12"/>
  <c r="N23" i="12"/>
  <c r="M23" i="12"/>
  <c r="K23" i="12"/>
  <c r="J23" i="12"/>
  <c r="I23" i="12"/>
  <c r="H23" i="12"/>
  <c r="G23" i="12"/>
  <c r="F23" i="12"/>
  <c r="AT22" i="12"/>
  <c r="AS22" i="12"/>
  <c r="AR22" i="12"/>
  <c r="AQ22" i="12"/>
  <c r="AP22" i="12"/>
  <c r="AO22" i="12"/>
  <c r="AM22" i="12"/>
  <c r="AL22" i="12"/>
  <c r="AK22" i="12"/>
  <c r="AJ22" i="12"/>
  <c r="AI22" i="12"/>
  <c r="AH22" i="12"/>
  <c r="AF22" i="12"/>
  <c r="AE22" i="12"/>
  <c r="AD22" i="12"/>
  <c r="AC22" i="12"/>
  <c r="AB22" i="12"/>
  <c r="AA22" i="12"/>
  <c r="Y22" i="12"/>
  <c r="X22" i="12"/>
  <c r="W22" i="12"/>
  <c r="V22" i="12"/>
  <c r="U22" i="12"/>
  <c r="T22" i="12"/>
  <c r="R22" i="12"/>
  <c r="Q22" i="12"/>
  <c r="P22" i="12"/>
  <c r="O22" i="12"/>
  <c r="N22" i="12"/>
  <c r="M22" i="12"/>
  <c r="K22" i="12"/>
  <c r="J22" i="12"/>
  <c r="I22" i="12"/>
  <c r="H22" i="12"/>
  <c r="G22" i="12"/>
  <c r="F22" i="12"/>
  <c r="AT21" i="12"/>
  <c r="AS21" i="12"/>
  <c r="AR21" i="12"/>
  <c r="AQ21" i="12"/>
  <c r="AP21" i="12"/>
  <c r="AO21" i="12"/>
  <c r="AM21" i="12"/>
  <c r="AL21" i="12"/>
  <c r="AK21" i="12"/>
  <c r="AJ21" i="12"/>
  <c r="AI21" i="12"/>
  <c r="AH21" i="12"/>
  <c r="AF21" i="12"/>
  <c r="AE21" i="12"/>
  <c r="AD21" i="12"/>
  <c r="AC21" i="12"/>
  <c r="AB21" i="12"/>
  <c r="AA21" i="12"/>
  <c r="Y21" i="12"/>
  <c r="X21" i="12"/>
  <c r="W21" i="12"/>
  <c r="V21" i="12"/>
  <c r="U21" i="12"/>
  <c r="T21" i="12"/>
  <c r="R21" i="12"/>
  <c r="Q21" i="12"/>
  <c r="P21" i="12"/>
  <c r="O21" i="12"/>
  <c r="N21" i="12"/>
  <c r="M21" i="12"/>
  <c r="K21" i="12"/>
  <c r="J21" i="12"/>
  <c r="I21" i="12"/>
  <c r="H21" i="12"/>
  <c r="G21" i="12"/>
  <c r="F21" i="12"/>
  <c r="AT20" i="12"/>
  <c r="AS20" i="12"/>
  <c r="AR20" i="12"/>
  <c r="AQ20" i="12"/>
  <c r="AP20" i="12"/>
  <c r="AO20" i="12"/>
  <c r="AM20" i="12"/>
  <c r="AL20" i="12"/>
  <c r="AK20" i="12"/>
  <c r="AJ20" i="12"/>
  <c r="AI20" i="12"/>
  <c r="AH20" i="12"/>
  <c r="AF20" i="12"/>
  <c r="AE20" i="12"/>
  <c r="AD20" i="12"/>
  <c r="AC20" i="12"/>
  <c r="AB20" i="12"/>
  <c r="AA20" i="12"/>
  <c r="Y20" i="12"/>
  <c r="X20" i="12"/>
  <c r="W20" i="12"/>
  <c r="V20" i="12"/>
  <c r="U20" i="12"/>
  <c r="T20" i="12"/>
  <c r="R20" i="12"/>
  <c r="Q20" i="12"/>
  <c r="P20" i="12"/>
  <c r="O20" i="12"/>
  <c r="N20" i="12"/>
  <c r="M20" i="12"/>
  <c r="K20" i="12"/>
  <c r="J20" i="12"/>
  <c r="I20" i="12"/>
  <c r="H20" i="12"/>
  <c r="G20" i="12"/>
  <c r="F20" i="12"/>
  <c r="AT19" i="12"/>
  <c r="AS19" i="12"/>
  <c r="AR19" i="12"/>
  <c r="AQ19" i="12"/>
  <c r="AP19" i="12"/>
  <c r="AO19" i="12"/>
  <c r="AM19" i="12"/>
  <c r="AL19" i="12"/>
  <c r="AK19" i="12"/>
  <c r="AJ19" i="12"/>
  <c r="AI19" i="12"/>
  <c r="AH19" i="12"/>
  <c r="AF19" i="12"/>
  <c r="AE19" i="12"/>
  <c r="AD19" i="12"/>
  <c r="AC19" i="12"/>
  <c r="AB19" i="12"/>
  <c r="AA19" i="12"/>
  <c r="Y19" i="12"/>
  <c r="X19" i="12"/>
  <c r="W19" i="12"/>
  <c r="V19" i="12"/>
  <c r="U19" i="12"/>
  <c r="T19" i="12"/>
  <c r="R19" i="12"/>
  <c r="Q19" i="12"/>
  <c r="P19" i="12"/>
  <c r="O19" i="12"/>
  <c r="N19" i="12"/>
  <c r="M19" i="12"/>
  <c r="K19" i="12"/>
  <c r="J19" i="12"/>
  <c r="I19" i="12"/>
  <c r="H19" i="12"/>
  <c r="G19" i="12"/>
  <c r="F19" i="12"/>
  <c r="AT18" i="12"/>
  <c r="AS18" i="12"/>
  <c r="AR18" i="12"/>
  <c r="AQ18" i="12"/>
  <c r="AP18" i="12"/>
  <c r="AO18" i="12"/>
  <c r="AM18" i="12"/>
  <c r="AL18" i="12"/>
  <c r="AK18" i="12"/>
  <c r="AJ18" i="12"/>
  <c r="AI18" i="12"/>
  <c r="AH18" i="12"/>
  <c r="AF18" i="12"/>
  <c r="AE18" i="12"/>
  <c r="AD18" i="12"/>
  <c r="AC18" i="12"/>
  <c r="AB18" i="12"/>
  <c r="AA18" i="12"/>
  <c r="Y18" i="12"/>
  <c r="X18" i="12"/>
  <c r="W18" i="12"/>
  <c r="V18" i="12"/>
  <c r="U18" i="12"/>
  <c r="T18" i="12"/>
  <c r="R18" i="12"/>
  <c r="Q18" i="12"/>
  <c r="P18" i="12"/>
  <c r="O18" i="12"/>
  <c r="N18" i="12"/>
  <c r="M18" i="12"/>
  <c r="K18" i="12"/>
  <c r="J18" i="12"/>
  <c r="I18" i="12"/>
  <c r="H18" i="12"/>
  <c r="G18" i="12"/>
  <c r="F18" i="12"/>
  <c r="AT17" i="12"/>
  <c r="AS17" i="12"/>
  <c r="AR17" i="12"/>
  <c r="AQ17" i="12"/>
  <c r="AP17" i="12"/>
  <c r="AO17" i="12"/>
  <c r="AM17" i="12"/>
  <c r="AL17" i="12"/>
  <c r="AK17" i="12"/>
  <c r="AJ17" i="12"/>
  <c r="AI17" i="12"/>
  <c r="AH17" i="12"/>
  <c r="AF17" i="12"/>
  <c r="AE17" i="12"/>
  <c r="AD17" i="12"/>
  <c r="AC17" i="12"/>
  <c r="AB17" i="12"/>
  <c r="AA17" i="12"/>
  <c r="Y17" i="12"/>
  <c r="X17" i="12"/>
  <c r="W17" i="12"/>
  <c r="V17" i="12"/>
  <c r="U17" i="12"/>
  <c r="T17" i="12"/>
  <c r="R17" i="12"/>
  <c r="Q17" i="12"/>
  <c r="P17" i="12"/>
  <c r="O17" i="12"/>
  <c r="N17" i="12"/>
  <c r="M17" i="12"/>
  <c r="K17" i="12"/>
  <c r="J17" i="12"/>
  <c r="I17" i="12"/>
  <c r="H17" i="12"/>
  <c r="G17" i="12"/>
  <c r="F17" i="12"/>
  <c r="AT16" i="12"/>
  <c r="AS16" i="12"/>
  <c r="AR16" i="12"/>
  <c r="AQ16" i="12"/>
  <c r="AP16" i="12"/>
  <c r="AO16" i="12"/>
  <c r="AM16" i="12"/>
  <c r="AL16" i="12"/>
  <c r="AK16" i="12"/>
  <c r="AJ16" i="12"/>
  <c r="AI16" i="12"/>
  <c r="AH16" i="12"/>
  <c r="AF16" i="12"/>
  <c r="AE16" i="12"/>
  <c r="AD16" i="12"/>
  <c r="AC16" i="12"/>
  <c r="AB16" i="12"/>
  <c r="AA16" i="12"/>
  <c r="Y16" i="12"/>
  <c r="X16" i="12"/>
  <c r="W16" i="12"/>
  <c r="V16" i="12"/>
  <c r="U16" i="12"/>
  <c r="T16" i="12"/>
  <c r="R16" i="12"/>
  <c r="Q16" i="12"/>
  <c r="P16" i="12"/>
  <c r="O16" i="12"/>
  <c r="N16" i="12"/>
  <c r="M16" i="12"/>
  <c r="K16" i="12"/>
  <c r="J16" i="12"/>
  <c r="I16" i="12"/>
  <c r="H16" i="12"/>
  <c r="G16" i="12"/>
  <c r="F16" i="12"/>
  <c r="AT15" i="12"/>
  <c r="AS15" i="12"/>
  <c r="AR15" i="12"/>
  <c r="AQ15" i="12"/>
  <c r="AP15" i="12"/>
  <c r="AO15" i="12"/>
  <c r="AM15" i="12"/>
  <c r="AL15" i="12"/>
  <c r="AK15" i="12"/>
  <c r="AJ15" i="12"/>
  <c r="AI15" i="12"/>
  <c r="AH15" i="12"/>
  <c r="AF15" i="12"/>
  <c r="AE15" i="12"/>
  <c r="AD15" i="12"/>
  <c r="AC15" i="12"/>
  <c r="AB15" i="12"/>
  <c r="AA15" i="12"/>
  <c r="Y15" i="12"/>
  <c r="X15" i="12"/>
  <c r="W15" i="12"/>
  <c r="V15" i="12"/>
  <c r="U15" i="12"/>
  <c r="T15" i="12"/>
  <c r="R15" i="12"/>
  <c r="Q15" i="12"/>
  <c r="P15" i="12"/>
  <c r="O15" i="12"/>
  <c r="N15" i="12"/>
  <c r="M15" i="12"/>
  <c r="K15" i="12"/>
  <c r="J15" i="12"/>
  <c r="I15" i="12"/>
  <c r="H15" i="12"/>
  <c r="G15" i="12"/>
  <c r="F15" i="12"/>
  <c r="AT14" i="12"/>
  <c r="AS14" i="12"/>
  <c r="AR14" i="12"/>
  <c r="AQ14" i="12"/>
  <c r="AP14" i="12"/>
  <c r="AO14" i="12"/>
  <c r="AM14" i="12"/>
  <c r="AL14" i="12"/>
  <c r="AK14" i="12"/>
  <c r="AJ14" i="12"/>
  <c r="AI14" i="12"/>
  <c r="AH14" i="12"/>
  <c r="AF14" i="12"/>
  <c r="AE14" i="12"/>
  <c r="AD14" i="12"/>
  <c r="AC14" i="12"/>
  <c r="AB14" i="12"/>
  <c r="AA14" i="12"/>
  <c r="Y14" i="12"/>
  <c r="X14" i="12"/>
  <c r="W14" i="12"/>
  <c r="V14" i="12"/>
  <c r="U14" i="12"/>
  <c r="T14" i="12"/>
  <c r="R14" i="12"/>
  <c r="Q14" i="12"/>
  <c r="P14" i="12"/>
  <c r="O14" i="12"/>
  <c r="N14" i="12"/>
  <c r="M14" i="12"/>
  <c r="K14" i="12"/>
  <c r="J14" i="12"/>
  <c r="I14" i="12"/>
  <c r="H14" i="12"/>
  <c r="G14" i="12"/>
  <c r="F14" i="12"/>
  <c r="AT13" i="12"/>
  <c r="AS13" i="12"/>
  <c r="AR13" i="12"/>
  <c r="AQ13" i="12"/>
  <c r="AP13" i="12"/>
  <c r="AO13" i="12"/>
  <c r="AM13" i="12"/>
  <c r="AL13" i="12"/>
  <c r="AK13" i="12"/>
  <c r="AJ13" i="12"/>
  <c r="AI13" i="12"/>
  <c r="AH13" i="12"/>
  <c r="AF13" i="12"/>
  <c r="AE13" i="12"/>
  <c r="AD13" i="12"/>
  <c r="AC13" i="12"/>
  <c r="AB13" i="12"/>
  <c r="AA13" i="12"/>
  <c r="Y13" i="12"/>
  <c r="X13" i="12"/>
  <c r="W13" i="12"/>
  <c r="V13" i="12"/>
  <c r="U13" i="12"/>
  <c r="T13" i="12"/>
  <c r="R13" i="12"/>
  <c r="Q13" i="12"/>
  <c r="P13" i="12"/>
  <c r="O13" i="12"/>
  <c r="N13" i="12"/>
  <c r="M13" i="12"/>
  <c r="K13" i="12"/>
  <c r="J13" i="12"/>
  <c r="I13" i="12"/>
  <c r="H13" i="12"/>
  <c r="G13" i="12"/>
  <c r="F13" i="12"/>
  <c r="AT12" i="12"/>
  <c r="AS12" i="12"/>
  <c r="AR12" i="12"/>
  <c r="AQ12" i="12"/>
  <c r="AP12" i="12"/>
  <c r="AO12" i="12"/>
  <c r="AM12" i="12"/>
  <c r="AL12" i="12"/>
  <c r="AK12" i="12"/>
  <c r="AJ12" i="12"/>
  <c r="AI12" i="12"/>
  <c r="AH12" i="12"/>
  <c r="AF12" i="12"/>
  <c r="AE12" i="12"/>
  <c r="AD12" i="12"/>
  <c r="AC12" i="12"/>
  <c r="AB12" i="12"/>
  <c r="AA12" i="12"/>
  <c r="Y12" i="12"/>
  <c r="X12" i="12"/>
  <c r="W12" i="12"/>
  <c r="V12" i="12"/>
  <c r="U12" i="12"/>
  <c r="T12" i="12"/>
  <c r="R12" i="12"/>
  <c r="Q12" i="12"/>
  <c r="P12" i="12"/>
  <c r="O12" i="12"/>
  <c r="N12" i="12"/>
  <c r="M12" i="12"/>
  <c r="K12" i="12"/>
  <c r="J12" i="12"/>
  <c r="I12" i="12"/>
  <c r="H12" i="12"/>
  <c r="G12" i="12"/>
  <c r="F12" i="12"/>
  <c r="AT11" i="12"/>
  <c r="AS11" i="12"/>
  <c r="AR11" i="12"/>
  <c r="AQ11" i="12"/>
  <c r="AP11" i="12"/>
  <c r="AO11" i="12"/>
  <c r="AM11" i="12"/>
  <c r="AL11" i="12"/>
  <c r="AK11" i="12"/>
  <c r="AJ11" i="12"/>
  <c r="AI11" i="12"/>
  <c r="AH11" i="12"/>
  <c r="AF11" i="12"/>
  <c r="AE11" i="12"/>
  <c r="AD11" i="12"/>
  <c r="AC11" i="12"/>
  <c r="AB11" i="12"/>
  <c r="AA11" i="12"/>
  <c r="Y11" i="12"/>
  <c r="X11" i="12"/>
  <c r="W11" i="12"/>
  <c r="V11" i="12"/>
  <c r="U11" i="12"/>
  <c r="T11" i="12"/>
  <c r="R11" i="12"/>
  <c r="Q11" i="12"/>
  <c r="P11" i="12"/>
  <c r="O11" i="12"/>
  <c r="N11" i="12"/>
  <c r="M11" i="12"/>
  <c r="K11" i="12"/>
  <c r="J11" i="12"/>
  <c r="I11" i="12"/>
  <c r="H11" i="12"/>
  <c r="G11" i="12"/>
  <c r="F11" i="12"/>
  <c r="AT10" i="12"/>
  <c r="AS10" i="12"/>
  <c r="AR10" i="12"/>
  <c r="AQ10" i="12"/>
  <c r="AP10" i="12"/>
  <c r="AO10" i="12"/>
  <c r="AM10" i="12"/>
  <c r="AL10" i="12"/>
  <c r="AK10" i="12"/>
  <c r="AJ10" i="12"/>
  <c r="AI10" i="12"/>
  <c r="AH10" i="12"/>
  <c r="AF10" i="12"/>
  <c r="AE10" i="12"/>
  <c r="AD10" i="12"/>
  <c r="AC10" i="12"/>
  <c r="AB10" i="12"/>
  <c r="AA10" i="12"/>
  <c r="Y10" i="12"/>
  <c r="X10" i="12"/>
  <c r="W10" i="12"/>
  <c r="V10" i="12"/>
  <c r="U10" i="12"/>
  <c r="T10" i="12"/>
  <c r="R10" i="12"/>
  <c r="Q10" i="12"/>
  <c r="P10" i="12"/>
  <c r="O10" i="12"/>
  <c r="N10" i="12"/>
  <c r="M10" i="12"/>
  <c r="K10" i="12"/>
  <c r="J10" i="12"/>
  <c r="I10" i="12"/>
  <c r="H10" i="12"/>
  <c r="G10" i="12"/>
  <c r="F10" i="12"/>
  <c r="F20" i="18" l="1"/>
  <c r="F24" i="18"/>
  <c r="F28" i="18"/>
  <c r="F32" i="18"/>
  <c r="F36" i="18"/>
  <c r="F40" i="18"/>
  <c r="F44" i="18"/>
  <c r="F48" i="18"/>
  <c r="F52" i="18"/>
  <c r="F56" i="18"/>
  <c r="F60" i="18"/>
  <c r="F64" i="18"/>
  <c r="F68" i="18"/>
  <c r="F72" i="18"/>
  <c r="F76" i="18"/>
  <c r="F80" i="18"/>
  <c r="F84" i="18"/>
  <c r="F88" i="18"/>
  <c r="F92" i="18"/>
  <c r="G67" i="21"/>
  <c r="V47" i="21"/>
  <c r="U51" i="21"/>
  <c r="G12" i="27"/>
  <c r="E51" i="21"/>
  <c r="E55" i="21"/>
  <c r="E59" i="21"/>
  <c r="E63" i="21"/>
  <c r="E67" i="21"/>
  <c r="E71" i="21"/>
  <c r="E75" i="21"/>
  <c r="E79" i="21"/>
  <c r="F16" i="18"/>
  <c r="I12" i="27"/>
  <c r="I52" i="27"/>
  <c r="E11" i="21"/>
  <c r="E15" i="21"/>
  <c r="E83" i="21"/>
  <c r="E87" i="21"/>
  <c r="AD16" i="28"/>
  <c r="AD20" i="28"/>
  <c r="AD24" i="28"/>
  <c r="AD28" i="28"/>
  <c r="AD32" i="28"/>
  <c r="AD36" i="28"/>
  <c r="AD40" i="28"/>
  <c r="AD44" i="28"/>
  <c r="AD48" i="28"/>
  <c r="AD52" i="28"/>
  <c r="AD56" i="28"/>
  <c r="AD60" i="28"/>
  <c r="AD64" i="28"/>
  <c r="AD68" i="28"/>
  <c r="E19" i="21"/>
  <c r="G12" i="28"/>
  <c r="G16" i="28"/>
  <c r="E23" i="21"/>
  <c r="E27" i="21"/>
  <c r="E31" i="21"/>
  <c r="E35" i="21"/>
  <c r="E39" i="21"/>
  <c r="E43" i="21"/>
  <c r="E47" i="21"/>
  <c r="K11" i="21"/>
  <c r="AV21" i="24"/>
  <c r="BB21" i="24" s="1"/>
  <c r="AV23" i="24"/>
  <c r="BB23" i="24" s="1"/>
  <c r="AV25" i="24"/>
  <c r="BB25" i="24" s="1"/>
  <c r="AV27" i="24"/>
  <c r="BB27" i="24" s="1"/>
  <c r="AV29" i="24"/>
  <c r="BB29" i="24" s="1"/>
  <c r="AV31" i="24"/>
  <c r="BB31" i="24" s="1"/>
  <c r="AV33" i="24"/>
  <c r="BB33" i="24" s="1"/>
  <c r="AV35" i="24"/>
  <c r="BB35" i="24" s="1"/>
  <c r="AV37" i="24"/>
  <c r="BB37" i="24" s="1"/>
  <c r="AV39" i="24"/>
  <c r="BB39" i="24" s="1"/>
  <c r="AV41" i="24"/>
  <c r="BB41" i="24" s="1"/>
  <c r="AV43" i="24"/>
  <c r="BB43" i="24" s="1"/>
  <c r="AV45" i="24"/>
  <c r="BB45" i="24" s="1"/>
  <c r="AV47" i="24"/>
  <c r="BB47" i="24" s="1"/>
  <c r="AV49" i="24"/>
  <c r="BB49" i="24" s="1"/>
  <c r="AV51" i="24"/>
  <c r="BB51" i="24" s="1"/>
  <c r="AV53" i="24"/>
  <c r="BB53" i="24" s="1"/>
  <c r="AV55" i="24"/>
  <c r="BB55" i="24" s="1"/>
  <c r="AV57" i="24"/>
  <c r="BB57" i="24" s="1"/>
  <c r="AV59" i="24"/>
  <c r="BB59" i="24" s="1"/>
  <c r="AV61" i="24"/>
  <c r="BB61" i="24" s="1"/>
  <c r="AV63" i="24"/>
  <c r="BB63" i="24" s="1"/>
  <c r="AV65" i="24"/>
  <c r="BB65" i="24" s="1"/>
  <c r="AV67" i="24"/>
  <c r="BB67" i="24" s="1"/>
  <c r="AV69" i="24"/>
  <c r="BB69" i="24" s="1"/>
  <c r="AV71" i="24"/>
  <c r="BB71" i="24" s="1"/>
  <c r="AD72" i="28"/>
  <c r="AV73" i="24"/>
  <c r="BB73" i="24" s="1"/>
  <c r="AV75" i="24"/>
  <c r="BB75" i="24" s="1"/>
  <c r="AD76" i="28"/>
  <c r="AV77" i="24"/>
  <c r="BB77" i="24" s="1"/>
  <c r="AD80" i="28"/>
  <c r="AD84" i="28"/>
  <c r="AD88" i="28"/>
  <c r="Y23" i="21"/>
  <c r="Y27" i="21"/>
  <c r="Z11" i="21"/>
  <c r="M15" i="21"/>
  <c r="M19" i="21"/>
  <c r="M23" i="21"/>
  <c r="M27" i="21"/>
  <c r="F19" i="21"/>
  <c r="F23" i="21"/>
  <c r="F27" i="21"/>
  <c r="F31" i="21"/>
  <c r="F35" i="21"/>
  <c r="F39" i="21"/>
  <c r="F43" i="21"/>
  <c r="F47" i="21"/>
  <c r="F51" i="21"/>
  <c r="F55" i="21"/>
  <c r="F59" i="21"/>
  <c r="F63" i="21"/>
  <c r="F67" i="21"/>
  <c r="F71" i="21"/>
  <c r="F75" i="21"/>
  <c r="F79" i="21"/>
  <c r="F83" i="21"/>
  <c r="F87" i="21"/>
  <c r="AE16" i="28"/>
  <c r="AE20" i="28"/>
  <c r="AE24" i="28"/>
  <c r="AE28" i="28"/>
  <c r="AE32" i="28"/>
  <c r="AE36" i="28"/>
  <c r="AE40" i="28"/>
  <c r="AE44" i="28"/>
  <c r="AE48" i="28"/>
  <c r="AE52" i="28"/>
  <c r="AE56" i="28"/>
  <c r="AE60" i="28"/>
  <c r="AE64" i="28"/>
  <c r="AE68" i="28"/>
  <c r="AE72" i="28"/>
  <c r="AE76" i="28"/>
  <c r="AE80" i="28"/>
  <c r="AE84" i="28"/>
  <c r="AE88" i="28"/>
  <c r="AB11" i="21"/>
  <c r="AB15" i="21"/>
  <c r="Z15" i="21"/>
  <c r="Z19" i="21"/>
  <c r="Z23" i="21"/>
  <c r="Z27" i="21"/>
  <c r="AV79" i="24"/>
  <c r="BB79" i="24" s="1"/>
  <c r="AV81" i="24"/>
  <c r="BB81" i="24" s="1"/>
  <c r="AV83" i="24"/>
  <c r="BB83" i="24" s="1"/>
  <c r="AV85" i="24"/>
  <c r="BB85" i="24" s="1"/>
  <c r="AV87" i="24"/>
  <c r="BB87" i="24" s="1"/>
  <c r="Y19" i="21"/>
  <c r="Y11" i="21"/>
  <c r="Y15" i="21"/>
  <c r="V15" i="21"/>
  <c r="V19" i="21"/>
  <c r="V23" i="21"/>
  <c r="V27" i="21"/>
  <c r="U19" i="21"/>
  <c r="U23" i="21"/>
  <c r="U27" i="21"/>
  <c r="V11" i="21"/>
  <c r="U11" i="21"/>
  <c r="U15" i="21"/>
  <c r="G19" i="21"/>
  <c r="G23" i="21"/>
  <c r="G27" i="21"/>
  <c r="S27" i="21" s="1"/>
  <c r="M11" i="21"/>
  <c r="G11" i="21"/>
  <c r="G15" i="21"/>
  <c r="L15" i="21"/>
  <c r="L19" i="21"/>
  <c r="L23" i="21"/>
  <c r="L27" i="21"/>
  <c r="L11" i="21"/>
  <c r="AC15" i="21"/>
  <c r="AC19" i="21"/>
  <c r="AC23" i="21"/>
  <c r="AC27" i="21"/>
  <c r="F11" i="21"/>
  <c r="F15" i="21"/>
  <c r="G20" i="28"/>
  <c r="AB19" i="21"/>
  <c r="G24" i="28"/>
  <c r="AB23" i="21"/>
  <c r="G28" i="28"/>
  <c r="AB27" i="21"/>
  <c r="G32" i="28"/>
  <c r="G36" i="28"/>
  <c r="G40" i="28"/>
  <c r="G44" i="28"/>
  <c r="G48" i="28"/>
  <c r="G52" i="28"/>
  <c r="G56" i="28"/>
  <c r="G60" i="28"/>
  <c r="G64" i="28"/>
  <c r="G68" i="28"/>
  <c r="G72" i="28"/>
  <c r="G76" i="28"/>
  <c r="G80" i="28"/>
  <c r="G84" i="28"/>
  <c r="G88" i="28"/>
  <c r="AC11" i="21"/>
  <c r="K15" i="21"/>
  <c r="K19" i="21"/>
  <c r="K23" i="21"/>
  <c r="K27" i="21"/>
  <c r="K31" i="21"/>
  <c r="K35" i="21"/>
  <c r="K39" i="21"/>
  <c r="K43" i="21"/>
  <c r="K47" i="21"/>
  <c r="K51" i="21"/>
  <c r="K55" i="21"/>
  <c r="K59" i="21"/>
  <c r="K63" i="21"/>
  <c r="K67" i="21"/>
  <c r="K71" i="21"/>
  <c r="K75" i="21"/>
  <c r="L31" i="21"/>
  <c r="L35" i="21"/>
  <c r="L39" i="21"/>
  <c r="L43" i="21"/>
  <c r="L47" i="21"/>
  <c r="L51" i="21"/>
  <c r="L55" i="21"/>
  <c r="L59" i="21"/>
  <c r="L63" i="21"/>
  <c r="L67" i="21"/>
  <c r="L71" i="21"/>
  <c r="L75" i="21"/>
  <c r="L79" i="21"/>
  <c r="L83" i="21"/>
  <c r="L87" i="21"/>
  <c r="K79" i="21"/>
  <c r="K83" i="21"/>
  <c r="K87" i="21"/>
  <c r="V12" i="28"/>
  <c r="V16" i="28"/>
  <c r="Z31" i="21"/>
  <c r="Z35" i="21"/>
  <c r="Z39" i="21"/>
  <c r="Z43" i="21"/>
  <c r="Z47" i="21"/>
  <c r="Z51" i="21"/>
  <c r="Z55" i="21"/>
  <c r="Z59" i="21"/>
  <c r="Z63" i="21"/>
  <c r="Z67" i="21"/>
  <c r="Z71" i="21"/>
  <c r="Z75" i="21"/>
  <c r="Z79" i="21"/>
  <c r="Z83" i="21"/>
  <c r="Z87" i="21"/>
  <c r="N20" i="27"/>
  <c r="N20" i="28"/>
  <c r="F20" i="27"/>
  <c r="V20" i="27"/>
  <c r="N80" i="27"/>
  <c r="F80" i="27"/>
  <c r="V80" i="27"/>
  <c r="N80" i="28"/>
  <c r="F84" i="27"/>
  <c r="N84" i="28"/>
  <c r="N84" i="27"/>
  <c r="V84" i="27"/>
  <c r="AD12" i="27"/>
  <c r="AL12" i="27"/>
  <c r="AT12" i="27"/>
  <c r="AL12" i="28"/>
  <c r="V12" i="27"/>
  <c r="F12" i="27"/>
  <c r="N12" i="28"/>
  <c r="N12" i="27"/>
  <c r="N16" i="27"/>
  <c r="F16" i="27"/>
  <c r="V16" i="27"/>
  <c r="N16" i="28"/>
  <c r="F20" i="28"/>
  <c r="F24" i="28"/>
  <c r="F28" i="28"/>
  <c r="F32" i="28"/>
  <c r="Y31" i="21"/>
  <c r="F36" i="28"/>
  <c r="Y35" i="21"/>
  <c r="F40" i="28"/>
  <c r="Y39" i="21"/>
  <c r="F44" i="28"/>
  <c r="Y43" i="21"/>
  <c r="F48" i="28"/>
  <c r="Y47" i="21"/>
  <c r="F52" i="28"/>
  <c r="Y51" i="21"/>
  <c r="F56" i="28"/>
  <c r="Y55" i="21"/>
  <c r="F60" i="28"/>
  <c r="H60" i="28" s="1"/>
  <c r="Y59" i="21"/>
  <c r="F64" i="28"/>
  <c r="Y63" i="21"/>
  <c r="F68" i="28"/>
  <c r="Y67" i="21"/>
  <c r="F72" i="28"/>
  <c r="Y71" i="21"/>
  <c r="F76" i="28"/>
  <c r="Y75" i="21"/>
  <c r="F80" i="28"/>
  <c r="Y79" i="21"/>
  <c r="F84" i="28"/>
  <c r="Y83" i="21"/>
  <c r="F88" i="28"/>
  <c r="Y87" i="21"/>
  <c r="AD12" i="28"/>
  <c r="N48" i="27"/>
  <c r="N48" i="28"/>
  <c r="V48" i="27"/>
  <c r="F48" i="27"/>
  <c r="N88" i="27"/>
  <c r="V88" i="27"/>
  <c r="N88" i="28"/>
  <c r="F88" i="27"/>
  <c r="F12" i="28"/>
  <c r="F16" i="28"/>
  <c r="AO16" i="27"/>
  <c r="AO16" i="28"/>
  <c r="AG16" i="27"/>
  <c r="AG16" i="28"/>
  <c r="AW16" i="28"/>
  <c r="AW16" i="27"/>
  <c r="AW20" i="27"/>
  <c r="AG20" i="28"/>
  <c r="AW20" i="28"/>
  <c r="AO20" i="27"/>
  <c r="AO20" i="28"/>
  <c r="AG20" i="27"/>
  <c r="AO24" i="27"/>
  <c r="AG24" i="28"/>
  <c r="AG24" i="27"/>
  <c r="AW24" i="27"/>
  <c r="AW24" i="28"/>
  <c r="AO24" i="28"/>
  <c r="AW28" i="27"/>
  <c r="AG28" i="27"/>
  <c r="AW28" i="28"/>
  <c r="AO28" i="28"/>
  <c r="AG28" i="28"/>
  <c r="AO28" i="27"/>
  <c r="AG32" i="27"/>
  <c r="AO32" i="27"/>
  <c r="AO32" i="28"/>
  <c r="AG32" i="28"/>
  <c r="V31" i="21"/>
  <c r="AW32" i="28"/>
  <c r="AW32" i="27"/>
  <c r="AO36" i="27"/>
  <c r="AW36" i="28"/>
  <c r="AG36" i="27"/>
  <c r="AG36" i="28"/>
  <c r="V35" i="21"/>
  <c r="AW36" i="27"/>
  <c r="AO36" i="28"/>
  <c r="AW40" i="27"/>
  <c r="V39" i="21"/>
  <c r="AO40" i="28"/>
  <c r="AG40" i="27"/>
  <c r="AW40" i="28"/>
  <c r="AG40" i="28"/>
  <c r="AO40" i="27"/>
  <c r="V43" i="21"/>
  <c r="AW44" i="27"/>
  <c r="AG44" i="28"/>
  <c r="AO44" i="28"/>
  <c r="AO44" i="27"/>
  <c r="AW44" i="28"/>
  <c r="AG44" i="27"/>
  <c r="AG48" i="27"/>
  <c r="AW48" i="27"/>
  <c r="AG48" i="28"/>
  <c r="AH48" i="28" s="1"/>
  <c r="AO48" i="27"/>
  <c r="AO48" i="28"/>
  <c r="AW48" i="28"/>
  <c r="V51" i="21"/>
  <c r="AO52" i="27"/>
  <c r="AW52" i="28"/>
  <c r="AG52" i="27"/>
  <c r="AG52" i="28"/>
  <c r="AW52" i="27"/>
  <c r="AO52" i="28"/>
  <c r="V55" i="21"/>
  <c r="AW56" i="28"/>
  <c r="AG56" i="27"/>
  <c r="AW56" i="27"/>
  <c r="AO56" i="27"/>
  <c r="AG56" i="28"/>
  <c r="AO56" i="28"/>
  <c r="V59" i="21"/>
  <c r="AO60" i="28"/>
  <c r="AW60" i="28"/>
  <c r="AW60" i="27"/>
  <c r="AG60" i="27"/>
  <c r="AG60" i="28"/>
  <c r="AO60" i="27"/>
  <c r="V63" i="21"/>
  <c r="AW64" i="27"/>
  <c r="AO64" i="28"/>
  <c r="AO64" i="27"/>
  <c r="AG64" i="28"/>
  <c r="AW64" i="28"/>
  <c r="AG64" i="27"/>
  <c r="V67" i="21"/>
  <c r="AG68" i="28"/>
  <c r="AW68" i="27"/>
  <c r="AW68" i="28"/>
  <c r="AO68" i="27"/>
  <c r="AG68" i="27"/>
  <c r="AO68" i="28"/>
  <c r="AO72" i="27"/>
  <c r="AW72" i="27"/>
  <c r="AG72" i="27"/>
  <c r="AO72" i="28"/>
  <c r="AW72" i="28"/>
  <c r="V71" i="21"/>
  <c r="AG72" i="28"/>
  <c r="AH72" i="28" s="1"/>
  <c r="V75" i="21"/>
  <c r="AW76" i="28"/>
  <c r="AW76" i="27"/>
  <c r="AO76" i="27"/>
  <c r="AG76" i="28"/>
  <c r="AO76" i="28"/>
  <c r="AG76" i="27"/>
  <c r="AO80" i="28"/>
  <c r="AW80" i="28"/>
  <c r="AW80" i="27"/>
  <c r="AO80" i="27"/>
  <c r="V79" i="21"/>
  <c r="AG80" i="27"/>
  <c r="AG80" i="28"/>
  <c r="V83" i="21"/>
  <c r="AG84" i="28"/>
  <c r="AH84" i="28" s="1"/>
  <c r="AO84" i="27"/>
  <c r="AW84" i="27"/>
  <c r="AO84" i="28"/>
  <c r="AG84" i="27"/>
  <c r="AW84" i="28"/>
  <c r="V87" i="21"/>
  <c r="AW88" i="27"/>
  <c r="AO88" i="27"/>
  <c r="AG88" i="28"/>
  <c r="AW88" i="28"/>
  <c r="AO88" i="28"/>
  <c r="AG88" i="27"/>
  <c r="N28" i="27"/>
  <c r="V28" i="27"/>
  <c r="F28" i="27"/>
  <c r="N28" i="28"/>
  <c r="V36" i="27"/>
  <c r="F36" i="27"/>
  <c r="N36" i="27"/>
  <c r="N36" i="28"/>
  <c r="V40" i="27"/>
  <c r="F40" i="27"/>
  <c r="N40" i="27"/>
  <c r="N40" i="28"/>
  <c r="F52" i="27"/>
  <c r="N52" i="27"/>
  <c r="N52" i="28"/>
  <c r="V52" i="27"/>
  <c r="V76" i="27"/>
  <c r="N76" i="28"/>
  <c r="F76" i="27"/>
  <c r="N76" i="27"/>
  <c r="I20" i="27"/>
  <c r="Y20" i="27"/>
  <c r="Q20" i="27"/>
  <c r="Q20" i="28"/>
  <c r="I20" i="28"/>
  <c r="Y20" i="28"/>
  <c r="Q24" i="27"/>
  <c r="Y24" i="28"/>
  <c r="I24" i="27"/>
  <c r="Q24" i="28"/>
  <c r="Y24" i="27"/>
  <c r="I24" i="28"/>
  <c r="Q28" i="27"/>
  <c r="Y28" i="28"/>
  <c r="I28" i="27"/>
  <c r="I28" i="28"/>
  <c r="Q28" i="28"/>
  <c r="Y28" i="27"/>
  <c r="Q32" i="27"/>
  <c r="U31" i="21"/>
  <c r="Y32" i="27"/>
  <c r="I32" i="27"/>
  <c r="Y32" i="28"/>
  <c r="I32" i="28"/>
  <c r="Q32" i="28"/>
  <c r="Y36" i="27"/>
  <c r="Q36" i="27"/>
  <c r="U35" i="21"/>
  <c r="Q36" i="28"/>
  <c r="I36" i="27"/>
  <c r="I36" i="28"/>
  <c r="Y36" i="28"/>
  <c r="I40" i="27"/>
  <c r="U39" i="21"/>
  <c r="I40" i="28"/>
  <c r="Y40" i="28"/>
  <c r="Q40" i="28"/>
  <c r="Q40" i="27"/>
  <c r="Y40" i="27"/>
  <c r="U43" i="21"/>
  <c r="Y44" i="27"/>
  <c r="I44" i="27"/>
  <c r="Q44" i="28"/>
  <c r="Q44" i="27"/>
  <c r="Y44" i="28"/>
  <c r="I44" i="28"/>
  <c r="I48" i="27"/>
  <c r="U47" i="21"/>
  <c r="Y48" i="28"/>
  <c r="Y48" i="27"/>
  <c r="Q48" i="27"/>
  <c r="I48" i="28"/>
  <c r="Q48" i="28"/>
  <c r="Q52" i="28"/>
  <c r="Y52" i="28"/>
  <c r="Q52" i="27"/>
  <c r="I52" i="28"/>
  <c r="Y52" i="27"/>
  <c r="U55" i="21"/>
  <c r="I56" i="28"/>
  <c r="Y56" i="27"/>
  <c r="Q56" i="28"/>
  <c r="Y56" i="28"/>
  <c r="I56" i="27"/>
  <c r="Q56" i="27"/>
  <c r="U59" i="21"/>
  <c r="Q60" i="27"/>
  <c r="I60" i="28"/>
  <c r="J60" i="28" s="1"/>
  <c r="I60" i="27"/>
  <c r="Y60" i="28"/>
  <c r="Y60" i="27"/>
  <c r="Q60" i="28"/>
  <c r="U63" i="21"/>
  <c r="I64" i="28"/>
  <c r="I64" i="27"/>
  <c r="Q64" i="27"/>
  <c r="Q64" i="28"/>
  <c r="Y64" i="28"/>
  <c r="Y64" i="27"/>
  <c r="U67" i="21"/>
  <c r="Q68" i="27"/>
  <c r="Y68" i="27"/>
  <c r="I68" i="27"/>
  <c r="I68" i="28"/>
  <c r="J68" i="28" s="1"/>
  <c r="Y68" i="28"/>
  <c r="Q68" i="28"/>
  <c r="U71" i="21"/>
  <c r="Y72" i="28"/>
  <c r="Q72" i="28"/>
  <c r="I72" i="27"/>
  <c r="I72" i="28"/>
  <c r="Q72" i="27"/>
  <c r="Y72" i="27"/>
  <c r="I76" i="27"/>
  <c r="Q76" i="27"/>
  <c r="Q76" i="28"/>
  <c r="I76" i="28"/>
  <c r="Y76" i="28"/>
  <c r="U75" i="21"/>
  <c r="Y76" i="27"/>
  <c r="Q80" i="27"/>
  <c r="Y80" i="27"/>
  <c r="I80" i="28"/>
  <c r="I80" i="27"/>
  <c r="U79" i="21"/>
  <c r="Y80" i="28"/>
  <c r="Q80" i="28"/>
  <c r="Q84" i="27"/>
  <c r="Q84" i="28"/>
  <c r="I84" i="28"/>
  <c r="U83" i="21"/>
  <c r="I84" i="27"/>
  <c r="Y84" i="28"/>
  <c r="Y84" i="27"/>
  <c r="I88" i="27"/>
  <c r="Y88" i="28"/>
  <c r="I88" i="28"/>
  <c r="U87" i="21"/>
  <c r="Q88" i="27"/>
  <c r="Y88" i="27"/>
  <c r="Q88" i="28"/>
  <c r="AW12" i="27"/>
  <c r="AO12" i="27"/>
  <c r="AW12" i="28"/>
  <c r="AO12" i="28"/>
  <c r="AG12" i="27"/>
  <c r="AG12" i="28"/>
  <c r="M31" i="21"/>
  <c r="M35" i="21"/>
  <c r="M39" i="21"/>
  <c r="M43" i="21"/>
  <c r="M47" i="21"/>
  <c r="M51" i="21"/>
  <c r="M55" i="21"/>
  <c r="M59" i="21"/>
  <c r="M63" i="21"/>
  <c r="M67" i="21"/>
  <c r="M71" i="21"/>
  <c r="M75" i="21"/>
  <c r="M79" i="21"/>
  <c r="M83" i="21"/>
  <c r="M87" i="21"/>
  <c r="V44" i="27"/>
  <c r="F44" i="27"/>
  <c r="N44" i="28"/>
  <c r="N44" i="27"/>
  <c r="N68" i="28"/>
  <c r="F68" i="27"/>
  <c r="N68" i="27"/>
  <c r="V68" i="27"/>
  <c r="Q12" i="27"/>
  <c r="Y12" i="28"/>
  <c r="Q12" i="28"/>
  <c r="Y12" i="27"/>
  <c r="I12" i="28"/>
  <c r="Y16" i="27"/>
  <c r="I16" i="27"/>
  <c r="Y16" i="28"/>
  <c r="Q16" i="28"/>
  <c r="Q16" i="27"/>
  <c r="I16" i="28"/>
  <c r="G31" i="21"/>
  <c r="G35" i="21"/>
  <c r="G39" i="21"/>
  <c r="G43" i="21"/>
  <c r="G47" i="21"/>
  <c r="G51" i="21"/>
  <c r="G55" i="21"/>
  <c r="G59" i="21"/>
  <c r="G63" i="21"/>
  <c r="G71" i="21"/>
  <c r="G75" i="21"/>
  <c r="G79" i="21"/>
  <c r="G83" i="21"/>
  <c r="G87" i="21"/>
  <c r="AU16" i="28"/>
  <c r="AU20" i="28"/>
  <c r="AU24" i="28"/>
  <c r="AU28" i="28"/>
  <c r="AU32" i="28"/>
  <c r="AU36" i="28"/>
  <c r="AU40" i="28"/>
  <c r="AU44" i="28"/>
  <c r="AU48" i="28"/>
  <c r="AU52" i="28"/>
  <c r="AU56" i="28"/>
  <c r="AU60" i="28"/>
  <c r="AU64" i="28"/>
  <c r="AU68" i="28"/>
  <c r="AU72" i="28"/>
  <c r="AU76" i="28"/>
  <c r="AU80" i="28"/>
  <c r="AU84" i="28"/>
  <c r="AU88" i="28"/>
  <c r="W20" i="28"/>
  <c r="W24" i="28"/>
  <c r="W28" i="28"/>
  <c r="W32" i="28"/>
  <c r="W36" i="28"/>
  <c r="W40" i="28"/>
  <c r="W44" i="28"/>
  <c r="W48" i="28"/>
  <c r="W52" i="28"/>
  <c r="W56" i="28"/>
  <c r="W60" i="28"/>
  <c r="W64" i="28"/>
  <c r="W68" i="28"/>
  <c r="W72" i="28"/>
  <c r="W76" i="28"/>
  <c r="W80" i="28"/>
  <c r="W84" i="28"/>
  <c r="W88" i="28"/>
  <c r="AU12" i="28"/>
  <c r="AM16" i="27"/>
  <c r="AE16" i="27"/>
  <c r="AU16" i="27"/>
  <c r="AM16" i="28"/>
  <c r="AU20" i="27"/>
  <c r="AE20" i="27"/>
  <c r="AM20" i="27"/>
  <c r="AM20" i="28"/>
  <c r="AM24" i="27"/>
  <c r="AU24" i="27"/>
  <c r="AE24" i="27"/>
  <c r="AM24" i="28"/>
  <c r="AU28" i="27"/>
  <c r="AE28" i="27"/>
  <c r="AM28" i="27"/>
  <c r="AM28" i="28"/>
  <c r="AE32" i="27"/>
  <c r="AM32" i="27"/>
  <c r="AM32" i="28"/>
  <c r="AU32" i="27"/>
  <c r="AM36" i="27"/>
  <c r="AU36" i="27"/>
  <c r="AE36" i="27"/>
  <c r="AM36" i="28"/>
  <c r="AE40" i="27"/>
  <c r="AU40" i="27"/>
  <c r="AM40" i="27"/>
  <c r="AM40" i="28"/>
  <c r="AM44" i="27"/>
  <c r="AM44" i="28"/>
  <c r="AE44" i="27"/>
  <c r="AU44" i="27"/>
  <c r="AM48" i="27"/>
  <c r="AM48" i="28"/>
  <c r="AU48" i="27"/>
  <c r="AE48" i="27"/>
  <c r="AM52" i="28"/>
  <c r="AE52" i="27"/>
  <c r="AM52" i="27"/>
  <c r="AU52" i="27"/>
  <c r="AM56" i="28"/>
  <c r="AU56" i="27"/>
  <c r="AE56" i="27"/>
  <c r="AM56" i="27"/>
  <c r="AM60" i="27"/>
  <c r="AU60" i="27"/>
  <c r="AE60" i="27"/>
  <c r="AM60" i="28"/>
  <c r="AE64" i="27"/>
  <c r="AM64" i="27"/>
  <c r="AM64" i="28"/>
  <c r="AU64" i="27"/>
  <c r="AM68" i="27"/>
  <c r="AU68" i="27"/>
  <c r="AE68" i="27"/>
  <c r="AM68" i="28"/>
  <c r="AM72" i="27"/>
  <c r="AU72" i="27"/>
  <c r="AE72" i="27"/>
  <c r="AM72" i="28"/>
  <c r="AU76" i="27"/>
  <c r="AE76" i="27"/>
  <c r="AM76" i="28"/>
  <c r="AM76" i="27"/>
  <c r="AM80" i="27"/>
  <c r="AU80" i="27"/>
  <c r="AE80" i="27"/>
  <c r="AM80" i="28"/>
  <c r="AM84" i="27"/>
  <c r="AE84" i="27"/>
  <c r="AM84" i="28"/>
  <c r="AU84" i="27"/>
  <c r="AE88" i="27"/>
  <c r="AM88" i="27"/>
  <c r="AM88" i="28"/>
  <c r="AU88" i="27"/>
  <c r="F32" i="27"/>
  <c r="V32" i="27"/>
  <c r="N32" i="27"/>
  <c r="N32" i="28"/>
  <c r="N56" i="27"/>
  <c r="F56" i="27"/>
  <c r="N56" i="28"/>
  <c r="V56" i="27"/>
  <c r="V60" i="27"/>
  <c r="N60" i="27"/>
  <c r="F60" i="27"/>
  <c r="N60" i="28"/>
  <c r="F72" i="27"/>
  <c r="V72" i="27"/>
  <c r="N72" i="27"/>
  <c r="N72" i="28"/>
  <c r="W12" i="28"/>
  <c r="W16" i="28"/>
  <c r="O20" i="27"/>
  <c r="W20" i="27"/>
  <c r="G20" i="27"/>
  <c r="O20" i="28"/>
  <c r="W24" i="27"/>
  <c r="O24" i="28"/>
  <c r="O24" i="27"/>
  <c r="G24" i="27"/>
  <c r="O28" i="28"/>
  <c r="G28" i="27"/>
  <c r="O28" i="27"/>
  <c r="W28" i="27"/>
  <c r="W32" i="27"/>
  <c r="O32" i="28"/>
  <c r="O32" i="27"/>
  <c r="G32" i="27"/>
  <c r="G36" i="27"/>
  <c r="O36" i="28"/>
  <c r="W36" i="27"/>
  <c r="O36" i="27"/>
  <c r="O40" i="27"/>
  <c r="W40" i="27"/>
  <c r="G40" i="27"/>
  <c r="O40" i="28"/>
  <c r="W44" i="27"/>
  <c r="O44" i="27"/>
  <c r="G44" i="27"/>
  <c r="O44" i="28"/>
  <c r="O48" i="27"/>
  <c r="W48" i="27"/>
  <c r="O48" i="28"/>
  <c r="G48" i="27"/>
  <c r="O52" i="27"/>
  <c r="W52" i="27"/>
  <c r="O52" i="28"/>
  <c r="G52" i="27"/>
  <c r="O56" i="27"/>
  <c r="W56" i="27"/>
  <c r="G56" i="27"/>
  <c r="O56" i="28"/>
  <c r="G60" i="27"/>
  <c r="O60" i="28"/>
  <c r="O60" i="27"/>
  <c r="W60" i="27"/>
  <c r="G64" i="27"/>
  <c r="W64" i="27"/>
  <c r="O64" i="28"/>
  <c r="O64" i="27"/>
  <c r="O68" i="27"/>
  <c r="G68" i="27"/>
  <c r="O68" i="28"/>
  <c r="W68" i="27"/>
  <c r="O72" i="28"/>
  <c r="G72" i="27"/>
  <c r="O72" i="27"/>
  <c r="W72" i="27"/>
  <c r="G76" i="27"/>
  <c r="O76" i="28"/>
  <c r="W76" i="27"/>
  <c r="O76" i="27"/>
  <c r="G80" i="27"/>
  <c r="O80" i="28"/>
  <c r="O80" i="27"/>
  <c r="W80" i="27"/>
  <c r="W84" i="27"/>
  <c r="G84" i="27"/>
  <c r="O84" i="27"/>
  <c r="O84" i="28"/>
  <c r="O88" i="28"/>
  <c r="R88" i="28" s="1"/>
  <c r="W88" i="27"/>
  <c r="G88" i="27"/>
  <c r="O88" i="27"/>
  <c r="AE12" i="27"/>
  <c r="AM12" i="27"/>
  <c r="AU12" i="27"/>
  <c r="AM12" i="28"/>
  <c r="AT16" i="28"/>
  <c r="AT20" i="28"/>
  <c r="AT24" i="28"/>
  <c r="AT28" i="28"/>
  <c r="AT32" i="28"/>
  <c r="AC31" i="21"/>
  <c r="AT36" i="28"/>
  <c r="AC35" i="21"/>
  <c r="AT40" i="28"/>
  <c r="AC39" i="21"/>
  <c r="AT44" i="28"/>
  <c r="AC43" i="21"/>
  <c r="AT48" i="28"/>
  <c r="AC47" i="21"/>
  <c r="AT52" i="28"/>
  <c r="AC51" i="21"/>
  <c r="AT56" i="28"/>
  <c r="AC55" i="21"/>
  <c r="AT60" i="28"/>
  <c r="AC59" i="21"/>
  <c r="AT64" i="28"/>
  <c r="AC63" i="21"/>
  <c r="AT68" i="28"/>
  <c r="AC67" i="21"/>
  <c r="AT72" i="28"/>
  <c r="AC71" i="21"/>
  <c r="AT76" i="28"/>
  <c r="AC75" i="21"/>
  <c r="AT80" i="28"/>
  <c r="AC79" i="21"/>
  <c r="AT84" i="28"/>
  <c r="AC83" i="21"/>
  <c r="AT88" i="28"/>
  <c r="AC87" i="21"/>
  <c r="N24" i="27"/>
  <c r="F24" i="27"/>
  <c r="V24" i="27"/>
  <c r="N24" i="28"/>
  <c r="V64" i="27"/>
  <c r="F64" i="27"/>
  <c r="N64" i="27"/>
  <c r="N64" i="28"/>
  <c r="O12" i="27"/>
  <c r="O12" i="28"/>
  <c r="W12" i="27"/>
  <c r="W16" i="27"/>
  <c r="G16" i="27"/>
  <c r="O16" i="27"/>
  <c r="O16" i="28"/>
  <c r="V20" i="28"/>
  <c r="V24" i="28"/>
  <c r="V28" i="28"/>
  <c r="V32" i="28"/>
  <c r="AB31" i="21"/>
  <c r="V36" i="28"/>
  <c r="AB35" i="21"/>
  <c r="V40" i="28"/>
  <c r="AB39" i="21"/>
  <c r="V44" i="28"/>
  <c r="AB43" i="21"/>
  <c r="V48" i="28"/>
  <c r="AB47" i="21"/>
  <c r="V52" i="28"/>
  <c r="AB51" i="21"/>
  <c r="V56" i="28"/>
  <c r="AB55" i="21"/>
  <c r="V60" i="28"/>
  <c r="AB59" i="21"/>
  <c r="V64" i="28"/>
  <c r="AB63" i="21"/>
  <c r="V68" i="28"/>
  <c r="AB67" i="21"/>
  <c r="V72" i="28"/>
  <c r="AB71" i="21"/>
  <c r="V76" i="28"/>
  <c r="AB75" i="21"/>
  <c r="V80" i="28"/>
  <c r="AB79" i="21"/>
  <c r="V84" i="28"/>
  <c r="AB83" i="21"/>
  <c r="V88" i="28"/>
  <c r="AB87" i="21"/>
  <c r="AT12" i="28"/>
  <c r="AE12" i="28"/>
  <c r="AT16" i="27"/>
  <c r="AD16" i="27"/>
  <c r="AL16" i="28"/>
  <c r="AL16" i="27"/>
  <c r="AL20" i="27"/>
  <c r="AD20" i="27"/>
  <c r="AT20" i="27"/>
  <c r="AL20" i="28"/>
  <c r="AT24" i="27"/>
  <c r="AD24" i="27"/>
  <c r="AL24" i="27"/>
  <c r="AL24" i="28"/>
  <c r="AD28" i="27"/>
  <c r="AT28" i="27"/>
  <c r="AL28" i="28"/>
  <c r="AL28" i="27"/>
  <c r="AL32" i="27"/>
  <c r="AL32" i="28"/>
  <c r="AT32" i="27"/>
  <c r="AD32" i="27"/>
  <c r="AT36" i="27"/>
  <c r="AL36" i="28"/>
  <c r="AD36" i="27"/>
  <c r="AL36" i="27"/>
  <c r="AT40" i="27"/>
  <c r="AL40" i="27"/>
  <c r="AL40" i="28"/>
  <c r="AD40" i="27"/>
  <c r="AT44" i="27"/>
  <c r="AD44" i="27"/>
  <c r="AL44" i="27"/>
  <c r="AN44" i="27" s="1"/>
  <c r="AL44" i="28"/>
  <c r="AD48" i="27"/>
  <c r="AL48" i="28"/>
  <c r="AT48" i="27"/>
  <c r="AL48" i="27"/>
  <c r="AT52" i="27"/>
  <c r="AL52" i="27"/>
  <c r="AD52" i="27"/>
  <c r="AL52" i="28"/>
  <c r="AL56" i="28"/>
  <c r="AD56" i="27"/>
  <c r="AT56" i="27"/>
  <c r="AL56" i="27"/>
  <c r="AL60" i="27"/>
  <c r="AD60" i="27"/>
  <c r="AT60" i="27"/>
  <c r="AL60" i="28"/>
  <c r="AD64" i="27"/>
  <c r="AT64" i="27"/>
  <c r="AL64" i="28"/>
  <c r="AL64" i="27"/>
  <c r="AL68" i="27"/>
  <c r="AD68" i="27"/>
  <c r="AT68" i="27"/>
  <c r="AL68" i="28"/>
  <c r="AL72" i="28"/>
  <c r="AD72" i="27"/>
  <c r="AL72" i="27"/>
  <c r="AT72" i="27"/>
  <c r="AD76" i="27"/>
  <c r="AL76" i="27"/>
  <c r="AL76" i="28"/>
  <c r="AT76" i="27"/>
  <c r="AL80" i="27"/>
  <c r="AD80" i="27"/>
  <c r="AL80" i="28"/>
  <c r="AT80" i="27"/>
  <c r="AD84" i="27"/>
  <c r="AL84" i="27"/>
  <c r="AL84" i="28"/>
  <c r="AT84" i="27"/>
  <c r="AD88" i="27"/>
  <c r="AL88" i="28"/>
  <c r="AT88" i="27"/>
  <c r="AL88" i="27"/>
  <c r="AV22" i="24"/>
  <c r="BB22" i="24" s="1"/>
  <c r="AV24" i="24"/>
  <c r="BB24" i="24" s="1"/>
  <c r="AV26" i="24"/>
  <c r="BB26" i="24" s="1"/>
  <c r="AV28" i="24"/>
  <c r="BB28" i="24" s="1"/>
  <c r="AV30" i="24"/>
  <c r="BB30" i="24" s="1"/>
  <c r="AV32" i="24"/>
  <c r="BB32" i="24" s="1"/>
  <c r="AV34" i="24"/>
  <c r="BB34" i="24" s="1"/>
  <c r="AV36" i="24"/>
  <c r="BB36" i="24" s="1"/>
  <c r="AV38" i="24"/>
  <c r="BB38" i="24" s="1"/>
  <c r="AV40" i="24"/>
  <c r="BB40" i="24" s="1"/>
  <c r="AV42" i="24"/>
  <c r="BB42" i="24" s="1"/>
  <c r="AV44" i="24"/>
  <c r="BB44" i="24" s="1"/>
  <c r="AV46" i="24"/>
  <c r="BB46" i="24" s="1"/>
  <c r="AV48" i="24"/>
  <c r="BB48" i="24" s="1"/>
  <c r="AV50" i="24"/>
  <c r="BB50" i="24" s="1"/>
  <c r="AV52" i="24"/>
  <c r="BB52" i="24" s="1"/>
  <c r="AV54" i="24"/>
  <c r="BB54" i="24" s="1"/>
  <c r="AV56" i="24"/>
  <c r="BB56" i="24" s="1"/>
  <c r="AV58" i="24"/>
  <c r="BB58" i="24" s="1"/>
  <c r="AV60" i="24"/>
  <c r="BB60" i="24" s="1"/>
  <c r="AV62" i="24"/>
  <c r="BB62" i="24" s="1"/>
  <c r="AV64" i="24"/>
  <c r="BB64" i="24" s="1"/>
  <c r="AV66" i="24"/>
  <c r="BB66" i="24" s="1"/>
  <c r="AV68" i="24"/>
  <c r="BB68" i="24" s="1"/>
  <c r="AV70" i="24"/>
  <c r="BB70" i="24" s="1"/>
  <c r="AV72" i="24"/>
  <c r="BB72" i="24" s="1"/>
  <c r="AV74" i="24"/>
  <c r="BB74" i="24" s="1"/>
  <c r="AV76" i="24"/>
  <c r="BB76" i="24" s="1"/>
  <c r="AV78" i="24"/>
  <c r="BB78" i="24" s="1"/>
  <c r="AV80" i="24"/>
  <c r="BB80" i="24" s="1"/>
  <c r="AV82" i="24"/>
  <c r="BB82" i="24" s="1"/>
  <c r="AV84" i="24"/>
  <c r="BB84" i="24" s="1"/>
  <c r="AV86" i="24"/>
  <c r="BB86" i="24" s="1"/>
  <c r="E16" i="18"/>
  <c r="E20" i="18"/>
  <c r="G20" i="18" s="1"/>
  <c r="E24" i="18"/>
  <c r="E28" i="18"/>
  <c r="E32" i="18"/>
  <c r="E36" i="18"/>
  <c r="E40" i="18"/>
  <c r="E44" i="18"/>
  <c r="E48" i="18"/>
  <c r="E52" i="18"/>
  <c r="E56" i="18"/>
  <c r="E60" i="18"/>
  <c r="E64" i="18"/>
  <c r="E68" i="18"/>
  <c r="E72" i="18"/>
  <c r="E76" i="18"/>
  <c r="E80" i="18"/>
  <c r="E84" i="18"/>
  <c r="E88" i="18"/>
  <c r="E92" i="18"/>
  <c r="U11" i="24"/>
  <c r="AA11" i="24" s="1"/>
  <c r="U12" i="24"/>
  <c r="AA12" i="24" s="1"/>
  <c r="U13" i="24"/>
  <c r="AA13" i="24" s="1"/>
  <c r="U14" i="24"/>
  <c r="AA14" i="24" s="1"/>
  <c r="U15" i="24"/>
  <c r="AA15" i="24" s="1"/>
  <c r="U16" i="24"/>
  <c r="AA16" i="24" s="1"/>
  <c r="U17" i="24"/>
  <c r="AA17" i="24" s="1"/>
  <c r="U18" i="24"/>
  <c r="AA18" i="24" s="1"/>
  <c r="U19" i="24"/>
  <c r="AA19" i="24" s="1"/>
  <c r="U20" i="24"/>
  <c r="AA20" i="24" s="1"/>
  <c r="U21" i="24"/>
  <c r="AA21" i="24" s="1"/>
  <c r="U22" i="24"/>
  <c r="AA22" i="24" s="1"/>
  <c r="U23" i="24"/>
  <c r="AA23" i="24" s="1"/>
  <c r="U24" i="24"/>
  <c r="AA24" i="24" s="1"/>
  <c r="U25" i="24"/>
  <c r="AA25" i="24" s="1"/>
  <c r="U26" i="24"/>
  <c r="AA26" i="24" s="1"/>
  <c r="U27" i="24"/>
  <c r="AA27" i="24" s="1"/>
  <c r="U28" i="24"/>
  <c r="AA28" i="24" s="1"/>
  <c r="U29" i="24"/>
  <c r="AA29" i="24" s="1"/>
  <c r="U30" i="24"/>
  <c r="AA30" i="24" s="1"/>
  <c r="U31" i="24"/>
  <c r="AA31" i="24" s="1"/>
  <c r="U32" i="24"/>
  <c r="AA32" i="24" s="1"/>
  <c r="U33" i="24"/>
  <c r="AA33" i="24" s="1"/>
  <c r="U34" i="24"/>
  <c r="AA34" i="24" s="1"/>
  <c r="U35" i="24"/>
  <c r="AA35" i="24" s="1"/>
  <c r="U36" i="24"/>
  <c r="AA36" i="24" s="1"/>
  <c r="U37" i="24"/>
  <c r="AA37" i="24" s="1"/>
  <c r="U38" i="24"/>
  <c r="AA38" i="24" s="1"/>
  <c r="U39" i="24"/>
  <c r="AA39" i="24" s="1"/>
  <c r="U40" i="24"/>
  <c r="AA40" i="24" s="1"/>
  <c r="U41" i="24"/>
  <c r="AA41" i="24" s="1"/>
  <c r="U42" i="24"/>
  <c r="AA42" i="24" s="1"/>
  <c r="U43" i="24"/>
  <c r="AA43" i="24" s="1"/>
  <c r="U44" i="24"/>
  <c r="AA44" i="24" s="1"/>
  <c r="U45" i="24"/>
  <c r="AA45" i="24" s="1"/>
  <c r="U46" i="24"/>
  <c r="AA46" i="24" s="1"/>
  <c r="U47" i="24"/>
  <c r="AA47" i="24" s="1"/>
  <c r="U48" i="24"/>
  <c r="AA48" i="24" s="1"/>
  <c r="U49" i="24"/>
  <c r="AA49" i="24" s="1"/>
  <c r="U50" i="24"/>
  <c r="AA50" i="24" s="1"/>
  <c r="U51" i="24"/>
  <c r="AA51" i="24" s="1"/>
  <c r="U52" i="24"/>
  <c r="AA52" i="24" s="1"/>
  <c r="U53" i="24"/>
  <c r="AA53" i="24" s="1"/>
  <c r="U54" i="24"/>
  <c r="AA54" i="24" s="1"/>
  <c r="U55" i="24"/>
  <c r="AA55" i="24" s="1"/>
  <c r="U56" i="24"/>
  <c r="AA56" i="24" s="1"/>
  <c r="U57" i="24"/>
  <c r="AA57" i="24" s="1"/>
  <c r="U58" i="24"/>
  <c r="AA58" i="24" s="1"/>
  <c r="U59" i="24"/>
  <c r="AA59" i="24" s="1"/>
  <c r="U60" i="24"/>
  <c r="AA60" i="24" s="1"/>
  <c r="U61" i="24"/>
  <c r="AA61" i="24" s="1"/>
  <c r="U62" i="24"/>
  <c r="AA62" i="24" s="1"/>
  <c r="U63" i="24"/>
  <c r="AA63" i="24" s="1"/>
  <c r="U64" i="24"/>
  <c r="AA64" i="24" s="1"/>
  <c r="U65" i="24"/>
  <c r="AA65" i="24" s="1"/>
  <c r="U66" i="24"/>
  <c r="AA66" i="24" s="1"/>
  <c r="U67" i="24"/>
  <c r="AA67" i="24" s="1"/>
  <c r="U68" i="24"/>
  <c r="AA68" i="24" s="1"/>
  <c r="U69" i="24"/>
  <c r="AA69" i="24" s="1"/>
  <c r="U70" i="24"/>
  <c r="AA70" i="24" s="1"/>
  <c r="U71" i="24"/>
  <c r="AA71" i="24" s="1"/>
  <c r="U72" i="24"/>
  <c r="AA72" i="24" s="1"/>
  <c r="U73" i="24"/>
  <c r="AA73" i="24" s="1"/>
  <c r="U74" i="24"/>
  <c r="AA74" i="24" s="1"/>
  <c r="U75" i="24"/>
  <c r="AA75" i="24" s="1"/>
  <c r="U76" i="24"/>
  <c r="AA76" i="24" s="1"/>
  <c r="U77" i="24"/>
  <c r="AA77" i="24" s="1"/>
  <c r="U78" i="24"/>
  <c r="AA78" i="24" s="1"/>
  <c r="U79" i="24"/>
  <c r="AA79" i="24" s="1"/>
  <c r="U80" i="24"/>
  <c r="AA80" i="24" s="1"/>
  <c r="U81" i="24"/>
  <c r="AA81" i="24" s="1"/>
  <c r="U82" i="24"/>
  <c r="AA82" i="24" s="1"/>
  <c r="U83" i="24"/>
  <c r="AA83" i="24" s="1"/>
  <c r="U84" i="24"/>
  <c r="AA84" i="24" s="1"/>
  <c r="U85" i="24"/>
  <c r="AA85" i="24" s="1"/>
  <c r="U86" i="24"/>
  <c r="AA86" i="24" s="1"/>
  <c r="U87" i="24"/>
  <c r="AA87" i="24" s="1"/>
  <c r="U88" i="24"/>
  <c r="AA88" i="24" s="1"/>
  <c r="U89" i="24"/>
  <c r="AA89" i="24" s="1"/>
  <c r="U90" i="24"/>
  <c r="AA90" i="24" s="1"/>
  <c r="AU11" i="24"/>
  <c r="BA11" i="24" s="1"/>
  <c r="AU12" i="24"/>
  <c r="BA12" i="24" s="1"/>
  <c r="AU13" i="24"/>
  <c r="BA13" i="24" s="1"/>
  <c r="AU14" i="24"/>
  <c r="BA14" i="24" s="1"/>
  <c r="AU15" i="24"/>
  <c r="BA15" i="24" s="1"/>
  <c r="AU16" i="24"/>
  <c r="BA16" i="24" s="1"/>
  <c r="AU17" i="24"/>
  <c r="BA17" i="24" s="1"/>
  <c r="AU18" i="24"/>
  <c r="BA18" i="24" s="1"/>
  <c r="AU19" i="24"/>
  <c r="BA19" i="24" s="1"/>
  <c r="AU20" i="24"/>
  <c r="BA20" i="24" s="1"/>
  <c r="AU21" i="24"/>
  <c r="BA21" i="24" s="1"/>
  <c r="AU22" i="24"/>
  <c r="BA22" i="24" s="1"/>
  <c r="AU23" i="24"/>
  <c r="BA23" i="24" s="1"/>
  <c r="AU24" i="24"/>
  <c r="BA24" i="24" s="1"/>
  <c r="AU25" i="24"/>
  <c r="BA25" i="24" s="1"/>
  <c r="AU26" i="24"/>
  <c r="BA26" i="24" s="1"/>
  <c r="AU27" i="24"/>
  <c r="BA27" i="24" s="1"/>
  <c r="AU28" i="24"/>
  <c r="BA28" i="24" s="1"/>
  <c r="AU29" i="24"/>
  <c r="BA29" i="24" s="1"/>
  <c r="AU30" i="24"/>
  <c r="BA30" i="24" s="1"/>
  <c r="AU31" i="24"/>
  <c r="BA31" i="24" s="1"/>
  <c r="AU32" i="24"/>
  <c r="BA32" i="24" s="1"/>
  <c r="AU33" i="24"/>
  <c r="BA33" i="24" s="1"/>
  <c r="AU34" i="24"/>
  <c r="BA34" i="24" s="1"/>
  <c r="AU35" i="24"/>
  <c r="BA35" i="24" s="1"/>
  <c r="AU36" i="24"/>
  <c r="BA36" i="24" s="1"/>
  <c r="AU37" i="24"/>
  <c r="BA37" i="24" s="1"/>
  <c r="AU38" i="24"/>
  <c r="BA38" i="24" s="1"/>
  <c r="AU39" i="24"/>
  <c r="BA39" i="24" s="1"/>
  <c r="AU40" i="24"/>
  <c r="BA40" i="24" s="1"/>
  <c r="AU41" i="24"/>
  <c r="BA41" i="24" s="1"/>
  <c r="AU42" i="24"/>
  <c r="BA42" i="24" s="1"/>
  <c r="AU43" i="24"/>
  <c r="BA43" i="24" s="1"/>
  <c r="AU44" i="24"/>
  <c r="BA44" i="24" s="1"/>
  <c r="AU45" i="24"/>
  <c r="BA45" i="24" s="1"/>
  <c r="AU46" i="24"/>
  <c r="BA46" i="24" s="1"/>
  <c r="AU47" i="24"/>
  <c r="BA47" i="24" s="1"/>
  <c r="AU48" i="24"/>
  <c r="BA48" i="24" s="1"/>
  <c r="AU49" i="24"/>
  <c r="BA49" i="24" s="1"/>
  <c r="AU50" i="24"/>
  <c r="BA50" i="24" s="1"/>
  <c r="AU51" i="24"/>
  <c r="BA51" i="24" s="1"/>
  <c r="AU52" i="24"/>
  <c r="BA52" i="24" s="1"/>
  <c r="AU53" i="24"/>
  <c r="BA53" i="24" s="1"/>
  <c r="AU54" i="24"/>
  <c r="BA54" i="24" s="1"/>
  <c r="AU55" i="24"/>
  <c r="BA55" i="24" s="1"/>
  <c r="AU56" i="24"/>
  <c r="BA56" i="24" s="1"/>
  <c r="AU57" i="24"/>
  <c r="BA57" i="24" s="1"/>
  <c r="AU58" i="24"/>
  <c r="BA58" i="24" s="1"/>
  <c r="AU59" i="24"/>
  <c r="BA59" i="24" s="1"/>
  <c r="AU60" i="24"/>
  <c r="BA60" i="24" s="1"/>
  <c r="AU61" i="24"/>
  <c r="BA61" i="24" s="1"/>
  <c r="AU62" i="24"/>
  <c r="BA62" i="24" s="1"/>
  <c r="AU63" i="24"/>
  <c r="BA63" i="24" s="1"/>
  <c r="AU64" i="24"/>
  <c r="BA64" i="24" s="1"/>
  <c r="AU65" i="24"/>
  <c r="BA65" i="24" s="1"/>
  <c r="AU66" i="24"/>
  <c r="BA66" i="24" s="1"/>
  <c r="AU67" i="24"/>
  <c r="BA67" i="24" s="1"/>
  <c r="AU68" i="24"/>
  <c r="BA68" i="24" s="1"/>
  <c r="AU69" i="24"/>
  <c r="BA69" i="24" s="1"/>
  <c r="AU70" i="24"/>
  <c r="BA70" i="24" s="1"/>
  <c r="AU71" i="24"/>
  <c r="BA71" i="24" s="1"/>
  <c r="AU72" i="24"/>
  <c r="BA72" i="24" s="1"/>
  <c r="AU73" i="24"/>
  <c r="BA73" i="24" s="1"/>
  <c r="AU74" i="24"/>
  <c r="BA74" i="24" s="1"/>
  <c r="AU75" i="24"/>
  <c r="BA75" i="24" s="1"/>
  <c r="AU76" i="24"/>
  <c r="BA76" i="24" s="1"/>
  <c r="AU77" i="24"/>
  <c r="BA77" i="24" s="1"/>
  <c r="AU78" i="24"/>
  <c r="BA78" i="24" s="1"/>
  <c r="AU79" i="24"/>
  <c r="BA79" i="24" s="1"/>
  <c r="AU80" i="24"/>
  <c r="BA80" i="24" s="1"/>
  <c r="AU81" i="24"/>
  <c r="BA81" i="24" s="1"/>
  <c r="AU82" i="24"/>
  <c r="BA82" i="24" s="1"/>
  <c r="AU83" i="24"/>
  <c r="BA83" i="24" s="1"/>
  <c r="AU84" i="24"/>
  <c r="BA84" i="24" s="1"/>
  <c r="AU85" i="24"/>
  <c r="BA85" i="24" s="1"/>
  <c r="AU86" i="24"/>
  <c r="BA86" i="24" s="1"/>
  <c r="AU87" i="24"/>
  <c r="BA87" i="24" s="1"/>
  <c r="J13" i="24"/>
  <c r="P13" i="24" s="1"/>
  <c r="J17" i="24"/>
  <c r="P17" i="24" s="1"/>
  <c r="J21" i="24"/>
  <c r="P21" i="24" s="1"/>
  <c r="J34" i="24"/>
  <c r="P34" i="24" s="1"/>
  <c r="J44" i="24"/>
  <c r="P44" i="24" s="1"/>
  <c r="T11" i="24"/>
  <c r="Z11" i="24" s="1"/>
  <c r="X11" i="24"/>
  <c r="AD11" i="24" s="1"/>
  <c r="T12" i="24"/>
  <c r="Z12" i="24" s="1"/>
  <c r="X12" i="24"/>
  <c r="AD12" i="24" s="1"/>
  <c r="T13" i="24"/>
  <c r="Z13" i="24" s="1"/>
  <c r="X13" i="24"/>
  <c r="AD13" i="24" s="1"/>
  <c r="T14" i="24"/>
  <c r="Z14" i="24" s="1"/>
  <c r="X14" i="24"/>
  <c r="AD14" i="24" s="1"/>
  <c r="T15" i="24"/>
  <c r="Z15" i="24" s="1"/>
  <c r="X15" i="24"/>
  <c r="AD15" i="24" s="1"/>
  <c r="T16" i="24"/>
  <c r="Z16" i="24" s="1"/>
  <c r="X16" i="24"/>
  <c r="AD16" i="24" s="1"/>
  <c r="T17" i="24"/>
  <c r="Z17" i="24" s="1"/>
  <c r="X17" i="24"/>
  <c r="AD17" i="24" s="1"/>
  <c r="T18" i="24"/>
  <c r="Z18" i="24" s="1"/>
  <c r="X18" i="24"/>
  <c r="AD18" i="24" s="1"/>
  <c r="T19" i="24"/>
  <c r="Z19" i="24" s="1"/>
  <c r="X19" i="24"/>
  <c r="AD19" i="24" s="1"/>
  <c r="J56" i="24"/>
  <c r="P56" i="24" s="1"/>
  <c r="J68" i="24"/>
  <c r="P68" i="24" s="1"/>
  <c r="J72" i="24"/>
  <c r="P72" i="24" s="1"/>
  <c r="J73" i="24"/>
  <c r="P73" i="24" s="1"/>
  <c r="J80" i="24"/>
  <c r="P80" i="24" s="1"/>
  <c r="AJ16" i="24"/>
  <c r="AP16" i="24" s="1"/>
  <c r="AJ17" i="24"/>
  <c r="AP17" i="24" s="1"/>
  <c r="AJ18" i="24"/>
  <c r="AP18" i="24" s="1"/>
  <c r="AU88" i="24"/>
  <c r="BA88" i="24" s="1"/>
  <c r="AU89" i="24"/>
  <c r="BA89" i="24" s="1"/>
  <c r="AU90" i="24"/>
  <c r="BA90" i="24" s="1"/>
  <c r="T20" i="24"/>
  <c r="Z20" i="24" s="1"/>
  <c r="X20" i="24"/>
  <c r="AD20" i="24" s="1"/>
  <c r="T21" i="24"/>
  <c r="Z21" i="24" s="1"/>
  <c r="X21" i="24"/>
  <c r="AD21" i="24" s="1"/>
  <c r="T22" i="24"/>
  <c r="Z22" i="24" s="1"/>
  <c r="X22" i="24"/>
  <c r="AD22" i="24" s="1"/>
  <c r="T23" i="24"/>
  <c r="Z23" i="24" s="1"/>
  <c r="X23" i="24"/>
  <c r="AD23" i="24" s="1"/>
  <c r="T24" i="24"/>
  <c r="Z24" i="24" s="1"/>
  <c r="X24" i="24"/>
  <c r="AD24" i="24" s="1"/>
  <c r="T25" i="24"/>
  <c r="Z25" i="24" s="1"/>
  <c r="X25" i="24"/>
  <c r="AD25" i="24" s="1"/>
  <c r="T26" i="24"/>
  <c r="Z26" i="24" s="1"/>
  <c r="X26" i="24"/>
  <c r="AD26" i="24" s="1"/>
  <c r="T27" i="24"/>
  <c r="Z27" i="24" s="1"/>
  <c r="X27" i="24"/>
  <c r="AD27" i="24" s="1"/>
  <c r="T28" i="24"/>
  <c r="Z28" i="24" s="1"/>
  <c r="X28" i="24"/>
  <c r="AD28" i="24" s="1"/>
  <c r="T29" i="24"/>
  <c r="Z29" i="24" s="1"/>
  <c r="X29" i="24"/>
  <c r="AD29" i="24" s="1"/>
  <c r="T30" i="24"/>
  <c r="Z30" i="24" s="1"/>
  <c r="X30" i="24"/>
  <c r="AD30" i="24" s="1"/>
  <c r="T31" i="24"/>
  <c r="Z31" i="24" s="1"/>
  <c r="X31" i="24"/>
  <c r="AD31" i="24" s="1"/>
  <c r="T32" i="24"/>
  <c r="Z32" i="24" s="1"/>
  <c r="X32" i="24"/>
  <c r="AD32" i="24" s="1"/>
  <c r="T33" i="24"/>
  <c r="Z33" i="24" s="1"/>
  <c r="X33" i="24"/>
  <c r="AD33" i="24" s="1"/>
  <c r="T34" i="24"/>
  <c r="Z34" i="24" s="1"/>
  <c r="X34" i="24"/>
  <c r="AD34" i="24" s="1"/>
  <c r="T35" i="24"/>
  <c r="Z35" i="24" s="1"/>
  <c r="X35" i="24"/>
  <c r="AD35" i="24" s="1"/>
  <c r="T36" i="24"/>
  <c r="Z36" i="24" s="1"/>
  <c r="X36" i="24"/>
  <c r="AD36" i="24" s="1"/>
  <c r="T37" i="24"/>
  <c r="Z37" i="24" s="1"/>
  <c r="X37" i="24"/>
  <c r="AD37" i="24" s="1"/>
  <c r="T38" i="24"/>
  <c r="Z38" i="24" s="1"/>
  <c r="X38" i="24"/>
  <c r="AD38" i="24" s="1"/>
  <c r="T39" i="24"/>
  <c r="Z39" i="24" s="1"/>
  <c r="X39" i="24"/>
  <c r="AD39" i="24" s="1"/>
  <c r="T40" i="24"/>
  <c r="Z40" i="24" s="1"/>
  <c r="X40" i="24"/>
  <c r="AD40" i="24" s="1"/>
  <c r="T41" i="24"/>
  <c r="Z41" i="24" s="1"/>
  <c r="X41" i="24"/>
  <c r="AD41" i="24" s="1"/>
  <c r="T42" i="24"/>
  <c r="Z42" i="24" s="1"/>
  <c r="X42" i="24"/>
  <c r="AD42" i="24" s="1"/>
  <c r="T43" i="24"/>
  <c r="Z43" i="24" s="1"/>
  <c r="X43" i="24"/>
  <c r="AD43" i="24" s="1"/>
  <c r="T44" i="24"/>
  <c r="Z44" i="24" s="1"/>
  <c r="X44" i="24"/>
  <c r="AD44" i="24" s="1"/>
  <c r="T45" i="24"/>
  <c r="Z45" i="24" s="1"/>
  <c r="X45" i="24"/>
  <c r="AD45" i="24" s="1"/>
  <c r="T46" i="24"/>
  <c r="Z46" i="24" s="1"/>
  <c r="X46" i="24"/>
  <c r="AD46" i="24" s="1"/>
  <c r="T47" i="24"/>
  <c r="Z47" i="24" s="1"/>
  <c r="X47" i="24"/>
  <c r="AD47" i="24" s="1"/>
  <c r="T48" i="24"/>
  <c r="Z48" i="24" s="1"/>
  <c r="X48" i="24"/>
  <c r="AD48" i="24" s="1"/>
  <c r="T49" i="24"/>
  <c r="Z49" i="24" s="1"/>
  <c r="X49" i="24"/>
  <c r="AD49" i="24" s="1"/>
  <c r="T50" i="24"/>
  <c r="Z50" i="24" s="1"/>
  <c r="X50" i="24"/>
  <c r="AD50" i="24" s="1"/>
  <c r="T51" i="24"/>
  <c r="Z51" i="24" s="1"/>
  <c r="X51" i="24"/>
  <c r="AD51" i="24" s="1"/>
  <c r="T52" i="24"/>
  <c r="Z52" i="24" s="1"/>
  <c r="X52" i="24"/>
  <c r="AD52" i="24" s="1"/>
  <c r="T53" i="24"/>
  <c r="Z53" i="24" s="1"/>
  <c r="X53" i="24"/>
  <c r="AD53" i="24" s="1"/>
  <c r="T54" i="24"/>
  <c r="Z54" i="24" s="1"/>
  <c r="X54" i="24"/>
  <c r="AD54" i="24" s="1"/>
  <c r="T55" i="24"/>
  <c r="Z55" i="24" s="1"/>
  <c r="X55" i="24"/>
  <c r="AD55" i="24" s="1"/>
  <c r="T56" i="24"/>
  <c r="Z56" i="24" s="1"/>
  <c r="X56" i="24"/>
  <c r="AD56" i="24" s="1"/>
  <c r="T57" i="24"/>
  <c r="Z57" i="24" s="1"/>
  <c r="X57" i="24"/>
  <c r="AD57" i="24" s="1"/>
  <c r="T58" i="24"/>
  <c r="Z58" i="24" s="1"/>
  <c r="X58" i="24"/>
  <c r="AD58" i="24" s="1"/>
  <c r="T59" i="24"/>
  <c r="Z59" i="24" s="1"/>
  <c r="X59" i="24"/>
  <c r="AD59" i="24" s="1"/>
  <c r="T60" i="24"/>
  <c r="Z60" i="24" s="1"/>
  <c r="X60" i="24"/>
  <c r="AD60" i="24" s="1"/>
  <c r="T61" i="24"/>
  <c r="Z61" i="24" s="1"/>
  <c r="X61" i="24"/>
  <c r="AD61" i="24" s="1"/>
  <c r="T62" i="24"/>
  <c r="Z62" i="24" s="1"/>
  <c r="X62" i="24"/>
  <c r="AD62" i="24" s="1"/>
  <c r="T63" i="24"/>
  <c r="Z63" i="24" s="1"/>
  <c r="X63" i="24"/>
  <c r="AD63" i="24" s="1"/>
  <c r="T64" i="24"/>
  <c r="Z64" i="24" s="1"/>
  <c r="X64" i="24"/>
  <c r="AD64" i="24" s="1"/>
  <c r="T65" i="24"/>
  <c r="Z65" i="24" s="1"/>
  <c r="X65" i="24"/>
  <c r="AD65" i="24" s="1"/>
  <c r="T66" i="24"/>
  <c r="Z66" i="24" s="1"/>
  <c r="X66" i="24"/>
  <c r="AD66" i="24" s="1"/>
  <c r="T67" i="24"/>
  <c r="Z67" i="24" s="1"/>
  <c r="X67" i="24"/>
  <c r="AD67" i="24" s="1"/>
  <c r="T68" i="24"/>
  <c r="Z68" i="24" s="1"/>
  <c r="X68" i="24"/>
  <c r="AD68" i="24" s="1"/>
  <c r="T69" i="24"/>
  <c r="Z69" i="24" s="1"/>
  <c r="X69" i="24"/>
  <c r="AD69" i="24" s="1"/>
  <c r="T70" i="24"/>
  <c r="Z70" i="24" s="1"/>
  <c r="X70" i="24"/>
  <c r="AD70" i="24" s="1"/>
  <c r="T71" i="24"/>
  <c r="Z71" i="24" s="1"/>
  <c r="J11" i="24"/>
  <c r="P11" i="24" s="1"/>
  <c r="J12" i="24"/>
  <c r="P12" i="24" s="1"/>
  <c r="J14" i="24"/>
  <c r="P14" i="24" s="1"/>
  <c r="J15" i="24"/>
  <c r="P15" i="24" s="1"/>
  <c r="J16" i="24"/>
  <c r="P16" i="24" s="1"/>
  <c r="J22" i="24"/>
  <c r="P22" i="24" s="1"/>
  <c r="J27" i="24"/>
  <c r="P27" i="24" s="1"/>
  <c r="J29" i="24"/>
  <c r="P29" i="24" s="1"/>
  <c r="J30" i="24"/>
  <c r="P30" i="24" s="1"/>
  <c r="J31" i="24"/>
  <c r="P31" i="24" s="1"/>
  <c r="J36" i="24"/>
  <c r="P36" i="24" s="1"/>
  <c r="J43" i="24"/>
  <c r="P43" i="24" s="1"/>
  <c r="J52" i="24"/>
  <c r="P52" i="24" s="1"/>
  <c r="J57" i="24"/>
  <c r="P57" i="24" s="1"/>
  <c r="J63" i="24"/>
  <c r="P63" i="24" s="1"/>
  <c r="J64" i="24"/>
  <c r="P64" i="24" s="1"/>
  <c r="J78" i="24"/>
  <c r="P78" i="24" s="1"/>
  <c r="J82" i="24"/>
  <c r="P82" i="24" s="1"/>
  <c r="J85" i="24"/>
  <c r="P85" i="24" s="1"/>
  <c r="J86" i="24"/>
  <c r="P86" i="24" s="1"/>
  <c r="AJ15" i="24"/>
  <c r="AP15" i="24" s="1"/>
  <c r="AJ71" i="24"/>
  <c r="AP71" i="24" s="1"/>
  <c r="AJ72" i="24"/>
  <c r="AP72" i="24" s="1"/>
  <c r="AJ73" i="24"/>
  <c r="AP73" i="24" s="1"/>
  <c r="AJ74" i="24"/>
  <c r="AP74" i="24" s="1"/>
  <c r="AJ75" i="24"/>
  <c r="AP75" i="24" s="1"/>
  <c r="AJ76" i="24"/>
  <c r="AP76" i="24" s="1"/>
  <c r="AJ77" i="24"/>
  <c r="AP77" i="24" s="1"/>
  <c r="AJ78" i="24"/>
  <c r="AP78" i="24" s="1"/>
  <c r="AJ79" i="24"/>
  <c r="AP79" i="24" s="1"/>
  <c r="AJ80" i="24"/>
  <c r="AP80" i="24" s="1"/>
  <c r="AJ81" i="24"/>
  <c r="AP81" i="24" s="1"/>
  <c r="AJ82" i="24"/>
  <c r="AP82" i="24" s="1"/>
  <c r="AJ83" i="24"/>
  <c r="AP83" i="24" s="1"/>
  <c r="AJ84" i="24"/>
  <c r="AP84" i="24" s="1"/>
  <c r="AJ85" i="24"/>
  <c r="AP85" i="24" s="1"/>
  <c r="AJ86" i="24"/>
  <c r="AP86" i="24" s="1"/>
  <c r="AJ87" i="24"/>
  <c r="AP87" i="24" s="1"/>
  <c r="AJ88" i="24"/>
  <c r="AP88" i="24" s="1"/>
  <c r="AJ89" i="24"/>
  <c r="AP89" i="24" s="1"/>
  <c r="AJ90" i="24"/>
  <c r="AP90" i="24" s="1"/>
  <c r="J18" i="24"/>
  <c r="P18" i="24" s="1"/>
  <c r="J19" i="24"/>
  <c r="P19" i="24" s="1"/>
  <c r="J20" i="24"/>
  <c r="P20" i="24" s="1"/>
  <c r="J24" i="24"/>
  <c r="P24" i="24" s="1"/>
  <c r="J28" i="24"/>
  <c r="P28" i="24" s="1"/>
  <c r="J38" i="24"/>
  <c r="P38" i="24" s="1"/>
  <c r="J39" i="24"/>
  <c r="P39" i="24" s="1"/>
  <c r="J45" i="24"/>
  <c r="P45" i="24" s="1"/>
  <c r="J46" i="24"/>
  <c r="P46" i="24" s="1"/>
  <c r="J51" i="24"/>
  <c r="P51" i="24" s="1"/>
  <c r="J53" i="24"/>
  <c r="P53" i="24" s="1"/>
  <c r="J55" i="24"/>
  <c r="P55" i="24" s="1"/>
  <c r="J58" i="24"/>
  <c r="P58" i="24" s="1"/>
  <c r="J60" i="24"/>
  <c r="P60" i="24" s="1"/>
  <c r="J61" i="24"/>
  <c r="P61" i="24" s="1"/>
  <c r="J71" i="24"/>
  <c r="P71" i="24" s="1"/>
  <c r="J79" i="24"/>
  <c r="P79" i="24" s="1"/>
  <c r="J83" i="24"/>
  <c r="P83" i="24" s="1"/>
  <c r="AJ13" i="24"/>
  <c r="AP13" i="24" s="1"/>
  <c r="AJ14" i="24"/>
  <c r="AP14" i="24" s="1"/>
  <c r="AJ19" i="24"/>
  <c r="AP19" i="24" s="1"/>
  <c r="AJ21" i="24"/>
  <c r="AP21" i="24" s="1"/>
  <c r="AJ22" i="24"/>
  <c r="AP22" i="24" s="1"/>
  <c r="AJ23" i="24"/>
  <c r="AP23" i="24" s="1"/>
  <c r="AJ24" i="24"/>
  <c r="AP24" i="24" s="1"/>
  <c r="AJ25" i="24"/>
  <c r="AP25" i="24" s="1"/>
  <c r="AJ26" i="24"/>
  <c r="AP26" i="24" s="1"/>
  <c r="AJ27" i="24"/>
  <c r="AP27" i="24" s="1"/>
  <c r="AJ28" i="24"/>
  <c r="AP28" i="24" s="1"/>
  <c r="AJ31" i="24"/>
  <c r="AP31" i="24" s="1"/>
  <c r="AJ32" i="24"/>
  <c r="AP32" i="24" s="1"/>
  <c r="AJ33" i="24"/>
  <c r="AP33" i="24" s="1"/>
  <c r="AJ34" i="24"/>
  <c r="AP34" i="24" s="1"/>
  <c r="AJ35" i="24"/>
  <c r="AP35" i="24" s="1"/>
  <c r="AJ37" i="24"/>
  <c r="AP37" i="24" s="1"/>
  <c r="AJ39" i="24"/>
  <c r="AP39" i="24" s="1"/>
  <c r="AJ44" i="24"/>
  <c r="AP44" i="24" s="1"/>
  <c r="AJ45" i="24"/>
  <c r="AP45" i="24" s="1"/>
  <c r="AJ47" i="24"/>
  <c r="AP47" i="24" s="1"/>
  <c r="AJ53" i="24"/>
  <c r="AP53" i="24" s="1"/>
  <c r="AJ57" i="24"/>
  <c r="AP57" i="24" s="1"/>
  <c r="AJ60" i="24"/>
  <c r="AP60" i="24" s="1"/>
  <c r="AJ64" i="24"/>
  <c r="AP64" i="24" s="1"/>
  <c r="AJ67" i="24"/>
  <c r="AP67" i="24" s="1"/>
  <c r="AJ68" i="24"/>
  <c r="AP68" i="24" s="1"/>
  <c r="W11" i="24"/>
  <c r="AC11" i="24" s="1"/>
  <c r="H11" i="24"/>
  <c r="N11" i="24" s="1"/>
  <c r="W12" i="24"/>
  <c r="AC12" i="24" s="1"/>
  <c r="H12" i="24"/>
  <c r="N12" i="24" s="1"/>
  <c r="W13" i="24"/>
  <c r="AC13" i="24" s="1"/>
  <c r="H13" i="24"/>
  <c r="N13" i="24" s="1"/>
  <c r="W14" i="24"/>
  <c r="AC14" i="24" s="1"/>
  <c r="H14" i="24"/>
  <c r="N14" i="24" s="1"/>
  <c r="W15" i="24"/>
  <c r="AC15" i="24" s="1"/>
  <c r="H15" i="24"/>
  <c r="N15" i="24" s="1"/>
  <c r="W16" i="24"/>
  <c r="AC16" i="24" s="1"/>
  <c r="H16" i="24"/>
  <c r="N16" i="24" s="1"/>
  <c r="W17" i="24"/>
  <c r="AC17" i="24" s="1"/>
  <c r="H17" i="24"/>
  <c r="N17" i="24" s="1"/>
  <c r="W18" i="24"/>
  <c r="AC18" i="24" s="1"/>
  <c r="H18" i="24"/>
  <c r="N18" i="24" s="1"/>
  <c r="W19" i="24"/>
  <c r="AC19" i="24" s="1"/>
  <c r="H19" i="24"/>
  <c r="N19" i="24" s="1"/>
  <c r="W20" i="24"/>
  <c r="AC20" i="24" s="1"/>
  <c r="H20" i="24"/>
  <c r="N20" i="24" s="1"/>
  <c r="W21" i="24"/>
  <c r="AC21" i="24" s="1"/>
  <c r="H21" i="24"/>
  <c r="N21" i="24" s="1"/>
  <c r="W22" i="24"/>
  <c r="AC22" i="24" s="1"/>
  <c r="H22" i="24"/>
  <c r="N22" i="24" s="1"/>
  <c r="W23" i="24"/>
  <c r="AC23" i="24" s="1"/>
  <c r="H23" i="24"/>
  <c r="N23" i="24" s="1"/>
  <c r="W24" i="24"/>
  <c r="AC24" i="24" s="1"/>
  <c r="H24" i="24"/>
  <c r="N24" i="24" s="1"/>
  <c r="W25" i="24"/>
  <c r="AC25" i="24" s="1"/>
  <c r="H25" i="24"/>
  <c r="N25" i="24" s="1"/>
  <c r="W26" i="24"/>
  <c r="AC26" i="24" s="1"/>
  <c r="H26" i="24"/>
  <c r="N26" i="24" s="1"/>
  <c r="W27" i="24"/>
  <c r="AC27" i="24" s="1"/>
  <c r="H27" i="24"/>
  <c r="N27" i="24" s="1"/>
  <c r="J23" i="24"/>
  <c r="P23" i="24" s="1"/>
  <c r="J25" i="24"/>
  <c r="P25" i="24" s="1"/>
  <c r="J26" i="24"/>
  <c r="P26" i="24" s="1"/>
  <c r="J32" i="24"/>
  <c r="P32" i="24" s="1"/>
  <c r="J33" i="24"/>
  <c r="P33" i="24" s="1"/>
  <c r="J35" i="24"/>
  <c r="P35" i="24" s="1"/>
  <c r="J37" i="24"/>
  <c r="P37" i="24" s="1"/>
  <c r="J40" i="24"/>
  <c r="P40" i="24" s="1"/>
  <c r="J41" i="24"/>
  <c r="P41" i="24" s="1"/>
  <c r="J42" i="24"/>
  <c r="P42" i="24" s="1"/>
  <c r="J47" i="24"/>
  <c r="P47" i="24" s="1"/>
  <c r="J48" i="24"/>
  <c r="P48" i="24" s="1"/>
  <c r="J49" i="24"/>
  <c r="P49" i="24" s="1"/>
  <c r="J50" i="24"/>
  <c r="P50" i="24" s="1"/>
  <c r="J54" i="24"/>
  <c r="P54" i="24" s="1"/>
  <c r="J59" i="24"/>
  <c r="P59" i="24" s="1"/>
  <c r="J62" i="24"/>
  <c r="P62" i="24" s="1"/>
  <c r="J65" i="24"/>
  <c r="P65" i="24" s="1"/>
  <c r="J66" i="24"/>
  <c r="P66" i="24" s="1"/>
  <c r="J67" i="24"/>
  <c r="P67" i="24" s="1"/>
  <c r="J69" i="24"/>
  <c r="P69" i="24" s="1"/>
  <c r="J70" i="24"/>
  <c r="P70" i="24" s="1"/>
  <c r="J74" i="24"/>
  <c r="P74" i="24" s="1"/>
  <c r="J75" i="24"/>
  <c r="P75" i="24" s="1"/>
  <c r="J76" i="24"/>
  <c r="P76" i="24" s="1"/>
  <c r="J77" i="24"/>
  <c r="P77" i="24" s="1"/>
  <c r="J81" i="24"/>
  <c r="P81" i="24" s="1"/>
  <c r="J84" i="24"/>
  <c r="P84" i="24" s="1"/>
  <c r="J87" i="24"/>
  <c r="P87" i="24" s="1"/>
  <c r="J88" i="24"/>
  <c r="P88" i="24" s="1"/>
  <c r="J89" i="24"/>
  <c r="P89" i="24" s="1"/>
  <c r="J90" i="24"/>
  <c r="P90" i="24" s="1"/>
  <c r="AJ11" i="24"/>
  <c r="AP11" i="24" s="1"/>
  <c r="AJ12" i="24"/>
  <c r="AP12" i="24" s="1"/>
  <c r="AJ20" i="24"/>
  <c r="AP20" i="24" s="1"/>
  <c r="AJ29" i="24"/>
  <c r="AP29" i="24" s="1"/>
  <c r="AJ30" i="24"/>
  <c r="AP30" i="24" s="1"/>
  <c r="AJ36" i="24"/>
  <c r="AP36" i="24" s="1"/>
  <c r="AJ38" i="24"/>
  <c r="AP38" i="24" s="1"/>
  <c r="AJ40" i="24"/>
  <c r="AP40" i="24" s="1"/>
  <c r="AJ41" i="24"/>
  <c r="AP41" i="24" s="1"/>
  <c r="AJ42" i="24"/>
  <c r="AP42" i="24" s="1"/>
  <c r="AJ43" i="24"/>
  <c r="AP43" i="24" s="1"/>
  <c r="AJ46" i="24"/>
  <c r="AP46" i="24" s="1"/>
  <c r="AJ48" i="24"/>
  <c r="AP48" i="24" s="1"/>
  <c r="AJ49" i="24"/>
  <c r="AP49" i="24" s="1"/>
  <c r="AJ50" i="24"/>
  <c r="AP50" i="24" s="1"/>
  <c r="AJ51" i="24"/>
  <c r="AP51" i="24" s="1"/>
  <c r="AJ52" i="24"/>
  <c r="AP52" i="24" s="1"/>
  <c r="AJ54" i="24"/>
  <c r="AP54" i="24" s="1"/>
  <c r="AJ55" i="24"/>
  <c r="AP55" i="24" s="1"/>
  <c r="AJ56" i="24"/>
  <c r="AP56" i="24" s="1"/>
  <c r="AJ58" i="24"/>
  <c r="AP58" i="24" s="1"/>
  <c r="AJ59" i="24"/>
  <c r="AP59" i="24" s="1"/>
  <c r="AJ61" i="24"/>
  <c r="AP61" i="24" s="1"/>
  <c r="AJ62" i="24"/>
  <c r="AP62" i="24" s="1"/>
  <c r="AJ63" i="24"/>
  <c r="AP63" i="24" s="1"/>
  <c r="AJ65" i="24"/>
  <c r="AP65" i="24" s="1"/>
  <c r="AJ66" i="24"/>
  <c r="AP66" i="24" s="1"/>
  <c r="AJ69" i="24"/>
  <c r="AP69" i="24" s="1"/>
  <c r="AJ70" i="24"/>
  <c r="AP70" i="24" s="1"/>
  <c r="V11" i="24"/>
  <c r="AB11" i="24" s="1"/>
  <c r="G11" i="24"/>
  <c r="M11" i="24" s="1"/>
  <c r="K11" i="24"/>
  <c r="Q11" i="24" s="1"/>
  <c r="V12" i="24"/>
  <c r="AB12" i="24" s="1"/>
  <c r="G12" i="24"/>
  <c r="M12" i="24" s="1"/>
  <c r="K12" i="24"/>
  <c r="Q12" i="24" s="1"/>
  <c r="V13" i="24"/>
  <c r="AB13" i="24" s="1"/>
  <c r="G13" i="24"/>
  <c r="M13" i="24" s="1"/>
  <c r="K13" i="24"/>
  <c r="Q13" i="24" s="1"/>
  <c r="V14" i="24"/>
  <c r="AB14" i="24" s="1"/>
  <c r="G14" i="24"/>
  <c r="M14" i="24" s="1"/>
  <c r="K14" i="24"/>
  <c r="Q14" i="24" s="1"/>
  <c r="V15" i="24"/>
  <c r="AB15" i="24" s="1"/>
  <c r="G15" i="24"/>
  <c r="M15" i="24" s="1"/>
  <c r="K15" i="24"/>
  <c r="Q15" i="24" s="1"/>
  <c r="V16" i="24"/>
  <c r="AB16" i="24" s="1"/>
  <c r="G16" i="24"/>
  <c r="M16" i="24" s="1"/>
  <c r="K16" i="24"/>
  <c r="Q16" i="24" s="1"/>
  <c r="V17" i="24"/>
  <c r="AB17" i="24" s="1"/>
  <c r="G17" i="24"/>
  <c r="M17" i="24" s="1"/>
  <c r="K17" i="24"/>
  <c r="Q17" i="24" s="1"/>
  <c r="V18" i="24"/>
  <c r="AB18" i="24" s="1"/>
  <c r="G18" i="24"/>
  <c r="M18" i="24" s="1"/>
  <c r="K18" i="24"/>
  <c r="Q18" i="24" s="1"/>
  <c r="V19" i="24"/>
  <c r="AB19" i="24" s="1"/>
  <c r="G19" i="24"/>
  <c r="M19" i="24" s="1"/>
  <c r="K19" i="24"/>
  <c r="Q19" i="24" s="1"/>
  <c r="V20" i="24"/>
  <c r="AB20" i="24" s="1"/>
  <c r="G20" i="24"/>
  <c r="M20" i="24" s="1"/>
  <c r="K20" i="24"/>
  <c r="Q20" i="24" s="1"/>
  <c r="V21" i="24"/>
  <c r="AB21" i="24" s="1"/>
  <c r="G21" i="24"/>
  <c r="M21" i="24" s="1"/>
  <c r="K21" i="24"/>
  <c r="Q21" i="24" s="1"/>
  <c r="V22" i="24"/>
  <c r="AB22" i="24" s="1"/>
  <c r="G22" i="24"/>
  <c r="M22" i="24" s="1"/>
  <c r="K22" i="24"/>
  <c r="Q22" i="24" s="1"/>
  <c r="V23" i="24"/>
  <c r="AB23" i="24" s="1"/>
  <c r="G23" i="24"/>
  <c r="M23" i="24" s="1"/>
  <c r="K23" i="24"/>
  <c r="Q23" i="24" s="1"/>
  <c r="V24" i="24"/>
  <c r="AB24" i="24" s="1"/>
  <c r="G24" i="24"/>
  <c r="M24" i="24" s="1"/>
  <c r="K24" i="24"/>
  <c r="Q24" i="24" s="1"/>
  <c r="V25" i="24"/>
  <c r="AB25" i="24" s="1"/>
  <c r="G25" i="24"/>
  <c r="M25" i="24" s="1"/>
  <c r="K25" i="24"/>
  <c r="Q25" i="24" s="1"/>
  <c r="V26" i="24"/>
  <c r="AB26" i="24" s="1"/>
  <c r="G26" i="24"/>
  <c r="M26" i="24" s="1"/>
  <c r="K26" i="24"/>
  <c r="Q26" i="24" s="1"/>
  <c r="V27" i="24"/>
  <c r="AB27" i="24" s="1"/>
  <c r="G27" i="24"/>
  <c r="M27" i="24" s="1"/>
  <c r="K27" i="24"/>
  <c r="Q27" i="24" s="1"/>
  <c r="V28" i="24"/>
  <c r="AB28" i="24" s="1"/>
  <c r="G28" i="24"/>
  <c r="M28" i="24" s="1"/>
  <c r="K28" i="24"/>
  <c r="Q28" i="24" s="1"/>
  <c r="V29" i="24"/>
  <c r="AB29" i="24" s="1"/>
  <c r="G29" i="24"/>
  <c r="M29" i="24" s="1"/>
  <c r="K29" i="24"/>
  <c r="Q29" i="24" s="1"/>
  <c r="V30" i="24"/>
  <c r="AB30" i="24" s="1"/>
  <c r="G30" i="24"/>
  <c r="M30" i="24" s="1"/>
  <c r="K30" i="24"/>
  <c r="Q30" i="24" s="1"/>
  <c r="V31" i="24"/>
  <c r="AB31" i="24" s="1"/>
  <c r="G31" i="24"/>
  <c r="M31" i="24" s="1"/>
  <c r="K31" i="24"/>
  <c r="Q31" i="24" s="1"/>
  <c r="V32" i="24"/>
  <c r="AB32" i="24" s="1"/>
  <c r="G32" i="24"/>
  <c r="M32" i="24" s="1"/>
  <c r="K32" i="24"/>
  <c r="Q32" i="24" s="1"/>
  <c r="V33" i="24"/>
  <c r="AB33" i="24" s="1"/>
  <c r="G33" i="24"/>
  <c r="M33" i="24" s="1"/>
  <c r="K33" i="24"/>
  <c r="Q33" i="24" s="1"/>
  <c r="V34" i="24"/>
  <c r="AB34" i="24" s="1"/>
  <c r="G34" i="24"/>
  <c r="M34" i="24" s="1"/>
  <c r="K34" i="24"/>
  <c r="Q34" i="24" s="1"/>
  <c r="V35" i="24"/>
  <c r="AB35" i="24" s="1"/>
  <c r="G35" i="24"/>
  <c r="M35" i="24" s="1"/>
  <c r="K35" i="24"/>
  <c r="Q35" i="24" s="1"/>
  <c r="V36" i="24"/>
  <c r="AB36" i="24" s="1"/>
  <c r="G36" i="24"/>
  <c r="M36" i="24" s="1"/>
  <c r="K36" i="24"/>
  <c r="Q36" i="24" s="1"/>
  <c r="V37" i="24"/>
  <c r="AB37" i="24" s="1"/>
  <c r="G37" i="24"/>
  <c r="M37" i="24" s="1"/>
  <c r="K37" i="24"/>
  <c r="Q37" i="24" s="1"/>
  <c r="V38" i="24"/>
  <c r="AB38" i="24" s="1"/>
  <c r="G38" i="24"/>
  <c r="M38" i="24" s="1"/>
  <c r="K38" i="24"/>
  <c r="Q38" i="24" s="1"/>
  <c r="V39" i="24"/>
  <c r="AB39" i="24" s="1"/>
  <c r="G39" i="24"/>
  <c r="M39" i="24" s="1"/>
  <c r="K39" i="24"/>
  <c r="Q39" i="24" s="1"/>
  <c r="V40" i="24"/>
  <c r="AB40" i="24" s="1"/>
  <c r="G40" i="24"/>
  <c r="M40" i="24" s="1"/>
  <c r="K40" i="24"/>
  <c r="Q40" i="24" s="1"/>
  <c r="V41" i="24"/>
  <c r="AB41" i="24" s="1"/>
  <c r="G41" i="24"/>
  <c r="M41" i="24" s="1"/>
  <c r="K41" i="24"/>
  <c r="Q41" i="24" s="1"/>
  <c r="V42" i="24"/>
  <c r="AB42" i="24" s="1"/>
  <c r="G42" i="24"/>
  <c r="M42" i="24" s="1"/>
  <c r="K42" i="24"/>
  <c r="Q42" i="24" s="1"/>
  <c r="V43" i="24"/>
  <c r="AB43" i="24" s="1"/>
  <c r="G43" i="24"/>
  <c r="M43" i="24" s="1"/>
  <c r="K43" i="24"/>
  <c r="Q43" i="24" s="1"/>
  <c r="V44" i="24"/>
  <c r="AB44" i="24" s="1"/>
  <c r="G44" i="24"/>
  <c r="M44" i="24" s="1"/>
  <c r="K44" i="24"/>
  <c r="Q44" i="24" s="1"/>
  <c r="V45" i="24"/>
  <c r="AB45" i="24" s="1"/>
  <c r="G45" i="24"/>
  <c r="M45" i="24" s="1"/>
  <c r="K45" i="24"/>
  <c r="Q45" i="24" s="1"/>
  <c r="V46" i="24"/>
  <c r="AB46" i="24" s="1"/>
  <c r="G46" i="24"/>
  <c r="M46" i="24" s="1"/>
  <c r="K46" i="24"/>
  <c r="Q46" i="24" s="1"/>
  <c r="V47" i="24"/>
  <c r="AB47" i="24" s="1"/>
  <c r="G47" i="24"/>
  <c r="M47" i="24" s="1"/>
  <c r="K47" i="24"/>
  <c r="Q47" i="24" s="1"/>
  <c r="V48" i="24"/>
  <c r="AB48" i="24" s="1"/>
  <c r="G48" i="24"/>
  <c r="M48" i="24" s="1"/>
  <c r="K48" i="24"/>
  <c r="Q48" i="24" s="1"/>
  <c r="V49" i="24"/>
  <c r="AB49" i="24" s="1"/>
  <c r="G49" i="24"/>
  <c r="M49" i="24" s="1"/>
  <c r="K49" i="24"/>
  <c r="Q49" i="24" s="1"/>
  <c r="V50" i="24"/>
  <c r="AB50" i="24" s="1"/>
  <c r="G50" i="24"/>
  <c r="M50" i="24" s="1"/>
  <c r="K50" i="24"/>
  <c r="Q50" i="24" s="1"/>
  <c r="V51" i="24"/>
  <c r="AB51" i="24" s="1"/>
  <c r="G51" i="24"/>
  <c r="M51" i="24" s="1"/>
  <c r="K51" i="24"/>
  <c r="Q51" i="24" s="1"/>
  <c r="V52" i="24"/>
  <c r="AB52" i="24" s="1"/>
  <c r="G52" i="24"/>
  <c r="M52" i="24" s="1"/>
  <c r="K52" i="24"/>
  <c r="Q52" i="24" s="1"/>
  <c r="V53" i="24"/>
  <c r="AB53" i="24" s="1"/>
  <c r="G53" i="24"/>
  <c r="M53" i="24" s="1"/>
  <c r="K53" i="24"/>
  <c r="Q53" i="24" s="1"/>
  <c r="V54" i="24"/>
  <c r="AB54" i="24" s="1"/>
  <c r="G54" i="24"/>
  <c r="M54" i="24" s="1"/>
  <c r="K54" i="24"/>
  <c r="Q54" i="24" s="1"/>
  <c r="V55" i="24"/>
  <c r="AB55" i="24" s="1"/>
  <c r="G55" i="24"/>
  <c r="M55" i="24" s="1"/>
  <c r="K55" i="24"/>
  <c r="Q55" i="24" s="1"/>
  <c r="V56" i="24"/>
  <c r="AB56" i="24" s="1"/>
  <c r="G56" i="24"/>
  <c r="M56" i="24" s="1"/>
  <c r="K56" i="24"/>
  <c r="Q56" i="24" s="1"/>
  <c r="V57" i="24"/>
  <c r="AB57" i="24" s="1"/>
  <c r="G57" i="24"/>
  <c r="M57" i="24" s="1"/>
  <c r="K57" i="24"/>
  <c r="Q57" i="24" s="1"/>
  <c r="V58" i="24"/>
  <c r="AB58" i="24" s="1"/>
  <c r="G58" i="24"/>
  <c r="M58" i="24" s="1"/>
  <c r="K58" i="24"/>
  <c r="Q58" i="24" s="1"/>
  <c r="V59" i="24"/>
  <c r="AB59" i="24" s="1"/>
  <c r="G59" i="24"/>
  <c r="M59" i="24" s="1"/>
  <c r="K59" i="24"/>
  <c r="Q59" i="24" s="1"/>
  <c r="V60" i="24"/>
  <c r="AB60" i="24" s="1"/>
  <c r="G60" i="24"/>
  <c r="M60" i="24" s="1"/>
  <c r="K60" i="24"/>
  <c r="Q60" i="24" s="1"/>
  <c r="V61" i="24"/>
  <c r="AB61" i="24" s="1"/>
  <c r="G61" i="24"/>
  <c r="M61" i="24" s="1"/>
  <c r="K61" i="24"/>
  <c r="Q61" i="24" s="1"/>
  <c r="V62" i="24"/>
  <c r="AB62" i="24" s="1"/>
  <c r="G62" i="24"/>
  <c r="M62" i="24" s="1"/>
  <c r="K62" i="24"/>
  <c r="Q62" i="24" s="1"/>
  <c r="V63" i="24"/>
  <c r="AB63" i="24" s="1"/>
  <c r="G63" i="24"/>
  <c r="M63" i="24" s="1"/>
  <c r="K63" i="24"/>
  <c r="Q63" i="24" s="1"/>
  <c r="V64" i="24"/>
  <c r="AB64" i="24" s="1"/>
  <c r="G64" i="24"/>
  <c r="M64" i="24" s="1"/>
  <c r="K64" i="24"/>
  <c r="Q64" i="24" s="1"/>
  <c r="V65" i="24"/>
  <c r="AB65" i="24" s="1"/>
  <c r="G65" i="24"/>
  <c r="M65" i="24" s="1"/>
  <c r="K65" i="24"/>
  <c r="Q65" i="24" s="1"/>
  <c r="V66" i="24"/>
  <c r="AB66" i="24" s="1"/>
  <c r="G66" i="24"/>
  <c r="M66" i="24" s="1"/>
  <c r="K66" i="24"/>
  <c r="Q66" i="24" s="1"/>
  <c r="V67" i="24"/>
  <c r="AB67" i="24" s="1"/>
  <c r="G67" i="24"/>
  <c r="M67" i="24" s="1"/>
  <c r="K67" i="24"/>
  <c r="Q67" i="24" s="1"/>
  <c r="V68" i="24"/>
  <c r="AB68" i="24" s="1"/>
  <c r="G68" i="24"/>
  <c r="M68" i="24" s="1"/>
  <c r="K68" i="24"/>
  <c r="Q68" i="24" s="1"/>
  <c r="V69" i="24"/>
  <c r="AB69" i="24" s="1"/>
  <c r="G69" i="24"/>
  <c r="M69" i="24" s="1"/>
  <c r="K69" i="24"/>
  <c r="Q69" i="24" s="1"/>
  <c r="V70" i="24"/>
  <c r="AB70" i="24" s="1"/>
  <c r="G70" i="24"/>
  <c r="M70" i="24" s="1"/>
  <c r="K70" i="24"/>
  <c r="Q70" i="24" s="1"/>
  <c r="V71" i="24"/>
  <c r="AB71" i="24" s="1"/>
  <c r="G71" i="24"/>
  <c r="M71" i="24" s="1"/>
  <c r="K71" i="24"/>
  <c r="Q71" i="24" s="1"/>
  <c r="V72" i="24"/>
  <c r="AB72" i="24" s="1"/>
  <c r="G72" i="24"/>
  <c r="M72" i="24" s="1"/>
  <c r="K72" i="24"/>
  <c r="Q72" i="24" s="1"/>
  <c r="V73" i="24"/>
  <c r="AB73" i="24" s="1"/>
  <c r="G73" i="24"/>
  <c r="M73" i="24" s="1"/>
  <c r="K73" i="24"/>
  <c r="Q73" i="24" s="1"/>
  <c r="V74" i="24"/>
  <c r="AB74" i="24" s="1"/>
  <c r="G74" i="24"/>
  <c r="M74" i="24" s="1"/>
  <c r="K74" i="24"/>
  <c r="Q74" i="24" s="1"/>
  <c r="V75" i="24"/>
  <c r="AB75" i="24" s="1"/>
  <c r="G75" i="24"/>
  <c r="M75" i="24" s="1"/>
  <c r="K75" i="24"/>
  <c r="Q75" i="24" s="1"/>
  <c r="V76" i="24"/>
  <c r="AB76" i="24" s="1"/>
  <c r="G76" i="24"/>
  <c r="M76" i="24" s="1"/>
  <c r="K76" i="24"/>
  <c r="Q76" i="24" s="1"/>
  <c r="V77" i="24"/>
  <c r="AB77" i="24" s="1"/>
  <c r="G77" i="24"/>
  <c r="M77" i="24" s="1"/>
  <c r="K77" i="24"/>
  <c r="Q77" i="24" s="1"/>
  <c r="V78" i="24"/>
  <c r="AB78" i="24" s="1"/>
  <c r="G78" i="24"/>
  <c r="M78" i="24" s="1"/>
  <c r="K78" i="24"/>
  <c r="Q78" i="24" s="1"/>
  <c r="V79" i="24"/>
  <c r="AB79" i="24" s="1"/>
  <c r="G79" i="24"/>
  <c r="M79" i="24" s="1"/>
  <c r="K79" i="24"/>
  <c r="Q79" i="24" s="1"/>
  <c r="V80" i="24"/>
  <c r="AB80" i="24" s="1"/>
  <c r="G80" i="24"/>
  <c r="M80" i="24" s="1"/>
  <c r="K80" i="24"/>
  <c r="Q80" i="24" s="1"/>
  <c r="V81" i="24"/>
  <c r="AB81" i="24" s="1"/>
  <c r="G81" i="24"/>
  <c r="M81" i="24" s="1"/>
  <c r="K81" i="24"/>
  <c r="Q81" i="24" s="1"/>
  <c r="V82" i="24"/>
  <c r="AB82" i="24" s="1"/>
  <c r="G82" i="24"/>
  <c r="M82" i="24" s="1"/>
  <c r="K82" i="24"/>
  <c r="Q82" i="24" s="1"/>
  <c r="V83" i="24"/>
  <c r="AB83" i="24" s="1"/>
  <c r="G83" i="24"/>
  <c r="M83" i="24" s="1"/>
  <c r="K83" i="24"/>
  <c r="Q83" i="24" s="1"/>
  <c r="V84" i="24"/>
  <c r="AB84" i="24" s="1"/>
  <c r="G84" i="24"/>
  <c r="M84" i="24" s="1"/>
  <c r="K84" i="24"/>
  <c r="Q84" i="24" s="1"/>
  <c r="V85" i="24"/>
  <c r="AB85" i="24" s="1"/>
  <c r="G85" i="24"/>
  <c r="M85" i="24" s="1"/>
  <c r="K85" i="24"/>
  <c r="Q85" i="24" s="1"/>
  <c r="V86" i="24"/>
  <c r="AB86" i="24" s="1"/>
  <c r="G86" i="24"/>
  <c r="M86" i="24" s="1"/>
  <c r="K86" i="24"/>
  <c r="Q86" i="24" s="1"/>
  <c r="V87" i="24"/>
  <c r="AB87" i="24" s="1"/>
  <c r="G87" i="24"/>
  <c r="M87" i="24" s="1"/>
  <c r="K87" i="24"/>
  <c r="Q87" i="24" s="1"/>
  <c r="V88" i="24"/>
  <c r="AB88" i="24" s="1"/>
  <c r="G88" i="24"/>
  <c r="M88" i="24" s="1"/>
  <c r="K88" i="24"/>
  <c r="Q88" i="24" s="1"/>
  <c r="V89" i="24"/>
  <c r="AB89" i="24" s="1"/>
  <c r="G89" i="24"/>
  <c r="M89" i="24" s="1"/>
  <c r="K89" i="24"/>
  <c r="Q89" i="24" s="1"/>
  <c r="V90" i="24"/>
  <c r="AB90" i="24" s="1"/>
  <c r="G90" i="24"/>
  <c r="M90" i="24" s="1"/>
  <c r="K90" i="24"/>
  <c r="Q90" i="24" s="1"/>
  <c r="AV11" i="24"/>
  <c r="BB11" i="24" s="1"/>
  <c r="AG11" i="24"/>
  <c r="AM11" i="24" s="1"/>
  <c r="AK11" i="24"/>
  <c r="AQ11" i="24" s="1"/>
  <c r="AV12" i="24"/>
  <c r="BB12" i="24" s="1"/>
  <c r="AG12" i="24"/>
  <c r="AM12" i="24" s="1"/>
  <c r="AK12" i="24"/>
  <c r="AQ12" i="24" s="1"/>
  <c r="AV13" i="24"/>
  <c r="BB13" i="24" s="1"/>
  <c r="AG13" i="24"/>
  <c r="AM13" i="24" s="1"/>
  <c r="AK13" i="24"/>
  <c r="AQ13" i="24" s="1"/>
  <c r="AV14" i="24"/>
  <c r="BB14" i="24" s="1"/>
  <c r="AG14" i="24"/>
  <c r="AM14" i="24" s="1"/>
  <c r="AK14" i="24"/>
  <c r="AQ14" i="24" s="1"/>
  <c r="AV15" i="24"/>
  <c r="BB15" i="24" s="1"/>
  <c r="AG15" i="24"/>
  <c r="AM15" i="24" s="1"/>
  <c r="AK15" i="24"/>
  <c r="AQ15" i="24" s="1"/>
  <c r="AV16" i="24"/>
  <c r="BB16" i="24" s="1"/>
  <c r="AG16" i="24"/>
  <c r="AM16" i="24" s="1"/>
  <c r="AK16" i="24"/>
  <c r="AQ16" i="24" s="1"/>
  <c r="AV17" i="24"/>
  <c r="BB17" i="24" s="1"/>
  <c r="AG17" i="24"/>
  <c r="AM17" i="24" s="1"/>
  <c r="AK17" i="24"/>
  <c r="AQ17" i="24" s="1"/>
  <c r="AV18" i="24"/>
  <c r="BB18" i="24" s="1"/>
  <c r="AG18" i="24"/>
  <c r="AM18" i="24" s="1"/>
  <c r="AK18" i="24"/>
  <c r="AQ18" i="24" s="1"/>
  <c r="AV19" i="24"/>
  <c r="BB19" i="24" s="1"/>
  <c r="AG19" i="24"/>
  <c r="AM19" i="24" s="1"/>
  <c r="AK19" i="24"/>
  <c r="AQ19" i="24" s="1"/>
  <c r="AV20" i="24"/>
  <c r="BB20" i="24" s="1"/>
  <c r="AG20" i="24"/>
  <c r="AM20" i="24" s="1"/>
  <c r="AK20" i="24"/>
  <c r="AQ20" i="24" s="1"/>
  <c r="AG21" i="24"/>
  <c r="AM21" i="24" s="1"/>
  <c r="AK21" i="24"/>
  <c r="AQ21" i="24" s="1"/>
  <c r="AG22" i="24"/>
  <c r="AM22" i="24" s="1"/>
  <c r="AK22" i="24"/>
  <c r="AQ22" i="24" s="1"/>
  <c r="AG23" i="24"/>
  <c r="AM23" i="24" s="1"/>
  <c r="AK23" i="24"/>
  <c r="AQ23" i="24" s="1"/>
  <c r="AG24" i="24"/>
  <c r="AM24" i="24" s="1"/>
  <c r="AK24" i="24"/>
  <c r="AQ24" i="24" s="1"/>
  <c r="AG25" i="24"/>
  <c r="AM25" i="24" s="1"/>
  <c r="AK25" i="24"/>
  <c r="AQ25" i="24" s="1"/>
  <c r="AG26" i="24"/>
  <c r="AM26" i="24" s="1"/>
  <c r="AK26" i="24"/>
  <c r="AQ26" i="24" s="1"/>
  <c r="AG27" i="24"/>
  <c r="AM27" i="24" s="1"/>
  <c r="AK27" i="24"/>
  <c r="AQ27" i="24" s="1"/>
  <c r="AG28" i="24"/>
  <c r="AM28" i="24" s="1"/>
  <c r="AK28" i="24"/>
  <c r="AQ28" i="24" s="1"/>
  <c r="AG29" i="24"/>
  <c r="AM29" i="24" s="1"/>
  <c r="AK29" i="24"/>
  <c r="AQ29" i="24" s="1"/>
  <c r="AG30" i="24"/>
  <c r="AM30" i="24" s="1"/>
  <c r="AK30" i="24"/>
  <c r="AQ30" i="24" s="1"/>
  <c r="AG31" i="24"/>
  <c r="AM31" i="24" s="1"/>
  <c r="AK31" i="24"/>
  <c r="AQ31" i="24" s="1"/>
  <c r="AG32" i="24"/>
  <c r="AM32" i="24" s="1"/>
  <c r="AK32" i="24"/>
  <c r="AQ32" i="24" s="1"/>
  <c r="AG33" i="24"/>
  <c r="AM33" i="24" s="1"/>
  <c r="AK33" i="24"/>
  <c r="AQ33" i="24" s="1"/>
  <c r="AG34" i="24"/>
  <c r="AM34" i="24" s="1"/>
  <c r="AK34" i="24"/>
  <c r="AQ34" i="24" s="1"/>
  <c r="AG35" i="24"/>
  <c r="AM35" i="24" s="1"/>
  <c r="AK35" i="24"/>
  <c r="AQ35" i="24" s="1"/>
  <c r="AG36" i="24"/>
  <c r="AM36" i="24" s="1"/>
  <c r="AK36" i="24"/>
  <c r="AQ36" i="24" s="1"/>
  <c r="AG37" i="24"/>
  <c r="AM37" i="24" s="1"/>
  <c r="AK37" i="24"/>
  <c r="AQ37" i="24" s="1"/>
  <c r="AG38" i="24"/>
  <c r="AM38" i="24" s="1"/>
  <c r="AK38" i="24"/>
  <c r="AQ38" i="24" s="1"/>
  <c r="AG39" i="24"/>
  <c r="AM39" i="24" s="1"/>
  <c r="AK39" i="24"/>
  <c r="AQ39" i="24" s="1"/>
  <c r="AG40" i="24"/>
  <c r="AM40" i="24" s="1"/>
  <c r="AK40" i="24"/>
  <c r="AQ40" i="24" s="1"/>
  <c r="AG41" i="24"/>
  <c r="AM41" i="24" s="1"/>
  <c r="AK41" i="24"/>
  <c r="AQ41" i="24" s="1"/>
  <c r="AG42" i="24"/>
  <c r="AM42" i="24" s="1"/>
  <c r="AK42" i="24"/>
  <c r="AQ42" i="24" s="1"/>
  <c r="AG43" i="24"/>
  <c r="AM43" i="24" s="1"/>
  <c r="AK43" i="24"/>
  <c r="AQ43" i="24" s="1"/>
  <c r="AG44" i="24"/>
  <c r="AM44" i="24" s="1"/>
  <c r="AK44" i="24"/>
  <c r="AQ44" i="24" s="1"/>
  <c r="AG45" i="24"/>
  <c r="AM45" i="24" s="1"/>
  <c r="AK45" i="24"/>
  <c r="AQ45" i="24" s="1"/>
  <c r="AG46" i="24"/>
  <c r="AM46" i="24" s="1"/>
  <c r="AK46" i="24"/>
  <c r="AQ46" i="24" s="1"/>
  <c r="AG47" i="24"/>
  <c r="AM47" i="24" s="1"/>
  <c r="AK47" i="24"/>
  <c r="AQ47" i="24" s="1"/>
  <c r="AG48" i="24"/>
  <c r="AM48" i="24" s="1"/>
  <c r="AK48" i="24"/>
  <c r="AQ48" i="24" s="1"/>
  <c r="AG49" i="24"/>
  <c r="AM49" i="24" s="1"/>
  <c r="AK49" i="24"/>
  <c r="AQ49" i="24" s="1"/>
  <c r="AG50" i="24"/>
  <c r="AM50" i="24" s="1"/>
  <c r="AK50" i="24"/>
  <c r="AQ50" i="24" s="1"/>
  <c r="AG51" i="24"/>
  <c r="AM51" i="24" s="1"/>
  <c r="AK51" i="24"/>
  <c r="AQ51" i="24" s="1"/>
  <c r="AG52" i="24"/>
  <c r="AM52" i="24" s="1"/>
  <c r="AK52" i="24"/>
  <c r="AQ52" i="24" s="1"/>
  <c r="AG53" i="24"/>
  <c r="AM53" i="24" s="1"/>
  <c r="AK53" i="24"/>
  <c r="AQ53" i="24" s="1"/>
  <c r="AG54" i="24"/>
  <c r="AM54" i="24" s="1"/>
  <c r="AK54" i="24"/>
  <c r="AQ54" i="24" s="1"/>
  <c r="AG55" i="24"/>
  <c r="AM55" i="24" s="1"/>
  <c r="AK55" i="24"/>
  <c r="AQ55" i="24" s="1"/>
  <c r="AG56" i="24"/>
  <c r="AM56" i="24" s="1"/>
  <c r="AK56" i="24"/>
  <c r="AQ56" i="24" s="1"/>
  <c r="AG57" i="24"/>
  <c r="AM57" i="24" s="1"/>
  <c r="AK57" i="24"/>
  <c r="AQ57" i="24" s="1"/>
  <c r="AG58" i="24"/>
  <c r="AM58" i="24" s="1"/>
  <c r="AK58" i="24"/>
  <c r="AQ58" i="24" s="1"/>
  <c r="AG59" i="24"/>
  <c r="AM59" i="24" s="1"/>
  <c r="AK59" i="24"/>
  <c r="AQ59" i="24" s="1"/>
  <c r="AG60" i="24"/>
  <c r="AM60" i="24" s="1"/>
  <c r="AK60" i="24"/>
  <c r="AQ60" i="24" s="1"/>
  <c r="AG61" i="24"/>
  <c r="AM61" i="24" s="1"/>
  <c r="AK61" i="24"/>
  <c r="AQ61" i="24" s="1"/>
  <c r="AG62" i="24"/>
  <c r="AM62" i="24" s="1"/>
  <c r="AK62" i="24"/>
  <c r="AQ62" i="24" s="1"/>
  <c r="AG63" i="24"/>
  <c r="AM63" i="24" s="1"/>
  <c r="AK63" i="24"/>
  <c r="AQ63" i="24" s="1"/>
  <c r="AG64" i="24"/>
  <c r="AM64" i="24" s="1"/>
  <c r="AK64" i="24"/>
  <c r="AQ64" i="24" s="1"/>
  <c r="AG65" i="24"/>
  <c r="AM65" i="24" s="1"/>
  <c r="AK65" i="24"/>
  <c r="AQ65" i="24" s="1"/>
  <c r="AG66" i="24"/>
  <c r="AM66" i="24" s="1"/>
  <c r="AK66" i="24"/>
  <c r="AQ66" i="24" s="1"/>
  <c r="AG67" i="24"/>
  <c r="AM67" i="24" s="1"/>
  <c r="AK67" i="24"/>
  <c r="AQ67" i="24" s="1"/>
  <c r="AG68" i="24"/>
  <c r="AM68" i="24" s="1"/>
  <c r="AK68" i="24"/>
  <c r="AQ68" i="24" s="1"/>
  <c r="AG69" i="24"/>
  <c r="AM69" i="24" s="1"/>
  <c r="AK69" i="24"/>
  <c r="AQ69" i="24" s="1"/>
  <c r="AG70" i="24"/>
  <c r="AM70" i="24" s="1"/>
  <c r="AK70" i="24"/>
  <c r="AQ70" i="24" s="1"/>
  <c r="AG71" i="24"/>
  <c r="AM71" i="24" s="1"/>
  <c r="AK71" i="24"/>
  <c r="AQ71" i="24" s="1"/>
  <c r="AG72" i="24"/>
  <c r="AM72" i="24" s="1"/>
  <c r="AK72" i="24"/>
  <c r="AQ72" i="24" s="1"/>
  <c r="AG73" i="24"/>
  <c r="AM73" i="24" s="1"/>
  <c r="AK73" i="24"/>
  <c r="AQ73" i="24" s="1"/>
  <c r="AG74" i="24"/>
  <c r="AM74" i="24" s="1"/>
  <c r="AK74" i="24"/>
  <c r="AQ74" i="24" s="1"/>
  <c r="AG75" i="24"/>
  <c r="AM75" i="24" s="1"/>
  <c r="AK75" i="24"/>
  <c r="AQ75" i="24" s="1"/>
  <c r="AG76" i="24"/>
  <c r="AM76" i="24" s="1"/>
  <c r="AK76" i="24"/>
  <c r="AQ76" i="24" s="1"/>
  <c r="AG77" i="24"/>
  <c r="AM77" i="24" s="1"/>
  <c r="AK77" i="24"/>
  <c r="AQ77" i="24" s="1"/>
  <c r="AG78" i="24"/>
  <c r="AM78" i="24" s="1"/>
  <c r="AK78" i="24"/>
  <c r="AQ78" i="24" s="1"/>
  <c r="AG79" i="24"/>
  <c r="AM79" i="24" s="1"/>
  <c r="AK79" i="24"/>
  <c r="AQ79" i="24" s="1"/>
  <c r="AG80" i="24"/>
  <c r="AM80" i="24" s="1"/>
  <c r="AK80" i="24"/>
  <c r="AQ80" i="24" s="1"/>
  <c r="AG81" i="24"/>
  <c r="AM81" i="24" s="1"/>
  <c r="AK81" i="24"/>
  <c r="AQ81" i="24" s="1"/>
  <c r="AG82" i="24"/>
  <c r="AM82" i="24" s="1"/>
  <c r="AK82" i="24"/>
  <c r="AQ82" i="24" s="1"/>
  <c r="AG83" i="24"/>
  <c r="AM83" i="24" s="1"/>
  <c r="AK83" i="24"/>
  <c r="AQ83" i="24" s="1"/>
  <c r="AG84" i="24"/>
  <c r="AM84" i="24" s="1"/>
  <c r="AK84" i="24"/>
  <c r="AQ84" i="24" s="1"/>
  <c r="AG85" i="24"/>
  <c r="AM85" i="24" s="1"/>
  <c r="AK85" i="24"/>
  <c r="AQ85" i="24" s="1"/>
  <c r="AG86" i="24"/>
  <c r="AM86" i="24" s="1"/>
  <c r="AK86" i="24"/>
  <c r="AQ86" i="24" s="1"/>
  <c r="AG87" i="24"/>
  <c r="AM87" i="24" s="1"/>
  <c r="AK87" i="24"/>
  <c r="AQ87" i="24" s="1"/>
  <c r="AV88" i="24"/>
  <c r="BB88" i="24" s="1"/>
  <c r="AG88" i="24"/>
  <c r="AM88" i="24" s="1"/>
  <c r="AK88" i="24"/>
  <c r="AQ88" i="24" s="1"/>
  <c r="AV89" i="24"/>
  <c r="BB89" i="24" s="1"/>
  <c r="AG89" i="24"/>
  <c r="AM89" i="24" s="1"/>
  <c r="AK89" i="24"/>
  <c r="AQ89" i="24" s="1"/>
  <c r="AV90" i="24"/>
  <c r="BB90" i="24" s="1"/>
  <c r="AG90" i="24"/>
  <c r="AM90" i="24" s="1"/>
  <c r="AK90" i="24"/>
  <c r="AQ90" i="24" s="1"/>
  <c r="W28" i="24"/>
  <c r="AC28" i="24" s="1"/>
  <c r="W29" i="24"/>
  <c r="AC29" i="24" s="1"/>
  <c r="H30" i="24"/>
  <c r="N30" i="24" s="1"/>
  <c r="H32" i="24"/>
  <c r="N32" i="24" s="1"/>
  <c r="H33" i="24"/>
  <c r="N33" i="24" s="1"/>
  <c r="W34" i="24"/>
  <c r="AC34" i="24" s="1"/>
  <c r="W36" i="24"/>
  <c r="AC36" i="24" s="1"/>
  <c r="H37" i="24"/>
  <c r="N37" i="24" s="1"/>
  <c r="W38" i="24"/>
  <c r="AC38" i="24" s="1"/>
  <c r="W39" i="24"/>
  <c r="AC39" i="24" s="1"/>
  <c r="W40" i="24"/>
  <c r="AC40" i="24" s="1"/>
  <c r="H41" i="24"/>
  <c r="N41" i="24" s="1"/>
  <c r="W42" i="24"/>
  <c r="AC42" i="24" s="1"/>
  <c r="H43" i="24"/>
  <c r="N43" i="24" s="1"/>
  <c r="W44" i="24"/>
  <c r="AC44" i="24" s="1"/>
  <c r="H45" i="24"/>
  <c r="N45" i="24" s="1"/>
  <c r="H46" i="24"/>
  <c r="N46" i="24" s="1"/>
  <c r="W47" i="24"/>
  <c r="AC47" i="24" s="1"/>
  <c r="W48" i="24"/>
  <c r="AC48" i="24" s="1"/>
  <c r="W49" i="24"/>
  <c r="AC49" i="24" s="1"/>
  <c r="W50" i="24"/>
  <c r="AC50" i="24" s="1"/>
  <c r="W52" i="24"/>
  <c r="AC52" i="24" s="1"/>
  <c r="H53" i="24"/>
  <c r="N53" i="24" s="1"/>
  <c r="W54" i="24"/>
  <c r="AC54" i="24" s="1"/>
  <c r="W55" i="24"/>
  <c r="AC55" i="24" s="1"/>
  <c r="W56" i="24"/>
  <c r="AC56" i="24" s="1"/>
  <c r="W57" i="24"/>
  <c r="AC57" i="24" s="1"/>
  <c r="H57" i="24"/>
  <c r="N57" i="24" s="1"/>
  <c r="W58" i="24"/>
  <c r="AC58" i="24" s="1"/>
  <c r="H58" i="24"/>
  <c r="N58" i="24" s="1"/>
  <c r="W59" i="24"/>
  <c r="AC59" i="24" s="1"/>
  <c r="H59" i="24"/>
  <c r="N59" i="24" s="1"/>
  <c r="W60" i="24"/>
  <c r="AC60" i="24" s="1"/>
  <c r="H60" i="24"/>
  <c r="N60" i="24" s="1"/>
  <c r="W61" i="24"/>
  <c r="AC61" i="24" s="1"/>
  <c r="H61" i="24"/>
  <c r="N61" i="24" s="1"/>
  <c r="W62" i="24"/>
  <c r="AC62" i="24" s="1"/>
  <c r="H62" i="24"/>
  <c r="N62" i="24" s="1"/>
  <c r="W63" i="24"/>
  <c r="AC63" i="24" s="1"/>
  <c r="H63" i="24"/>
  <c r="N63" i="24" s="1"/>
  <c r="W64" i="24"/>
  <c r="AC64" i="24" s="1"/>
  <c r="H64" i="24"/>
  <c r="N64" i="24" s="1"/>
  <c r="W65" i="24"/>
  <c r="AC65" i="24" s="1"/>
  <c r="H65" i="24"/>
  <c r="N65" i="24" s="1"/>
  <c r="W66" i="24"/>
  <c r="AC66" i="24" s="1"/>
  <c r="H66" i="24"/>
  <c r="N66" i="24" s="1"/>
  <c r="W67" i="24"/>
  <c r="AC67" i="24" s="1"/>
  <c r="H67" i="24"/>
  <c r="N67" i="24" s="1"/>
  <c r="W68" i="24"/>
  <c r="AC68" i="24" s="1"/>
  <c r="H68" i="24"/>
  <c r="N68" i="24" s="1"/>
  <c r="W69" i="24"/>
  <c r="AC69" i="24" s="1"/>
  <c r="H69" i="24"/>
  <c r="N69" i="24" s="1"/>
  <c r="W70" i="24"/>
  <c r="AC70" i="24" s="1"/>
  <c r="H70" i="24"/>
  <c r="N70" i="24" s="1"/>
  <c r="W71" i="24"/>
  <c r="AC71" i="24" s="1"/>
  <c r="H71" i="24"/>
  <c r="N71" i="24" s="1"/>
  <c r="W72" i="24"/>
  <c r="AC72" i="24" s="1"/>
  <c r="H72" i="24"/>
  <c r="N72" i="24" s="1"/>
  <c r="W73" i="24"/>
  <c r="AC73" i="24" s="1"/>
  <c r="H73" i="24"/>
  <c r="N73" i="24" s="1"/>
  <c r="W74" i="24"/>
  <c r="AC74" i="24" s="1"/>
  <c r="H74" i="24"/>
  <c r="N74" i="24" s="1"/>
  <c r="W75" i="24"/>
  <c r="AC75" i="24" s="1"/>
  <c r="H75" i="24"/>
  <c r="N75" i="24" s="1"/>
  <c r="W76" i="24"/>
  <c r="AC76" i="24" s="1"/>
  <c r="H76" i="24"/>
  <c r="N76" i="24" s="1"/>
  <c r="W77" i="24"/>
  <c r="AC77" i="24" s="1"/>
  <c r="H77" i="24"/>
  <c r="N77" i="24" s="1"/>
  <c r="W78" i="24"/>
  <c r="AC78" i="24" s="1"/>
  <c r="H78" i="24"/>
  <c r="N78" i="24" s="1"/>
  <c r="W79" i="24"/>
  <c r="AC79" i="24" s="1"/>
  <c r="H79" i="24"/>
  <c r="N79" i="24" s="1"/>
  <c r="W80" i="24"/>
  <c r="AC80" i="24" s="1"/>
  <c r="H80" i="24"/>
  <c r="N80" i="24" s="1"/>
  <c r="W81" i="24"/>
  <c r="AC81" i="24" s="1"/>
  <c r="H81" i="24"/>
  <c r="N81" i="24" s="1"/>
  <c r="W82" i="24"/>
  <c r="AC82" i="24" s="1"/>
  <c r="H82" i="24"/>
  <c r="N82" i="24" s="1"/>
  <c r="W83" i="24"/>
  <c r="AC83" i="24" s="1"/>
  <c r="H83" i="24"/>
  <c r="N83" i="24" s="1"/>
  <c r="W84" i="24"/>
  <c r="AC84" i="24" s="1"/>
  <c r="H84" i="24"/>
  <c r="N84" i="24" s="1"/>
  <c r="W85" i="24"/>
  <c r="AC85" i="24" s="1"/>
  <c r="H85" i="24"/>
  <c r="N85" i="24" s="1"/>
  <c r="W86" i="24"/>
  <c r="AC86" i="24" s="1"/>
  <c r="H86" i="24"/>
  <c r="N86" i="24" s="1"/>
  <c r="W87" i="24"/>
  <c r="AC87" i="24" s="1"/>
  <c r="H87" i="24"/>
  <c r="N87" i="24" s="1"/>
  <c r="W88" i="24"/>
  <c r="AC88" i="24" s="1"/>
  <c r="H88" i="24"/>
  <c r="N88" i="24" s="1"/>
  <c r="W89" i="24"/>
  <c r="AC89" i="24" s="1"/>
  <c r="H89" i="24"/>
  <c r="N89" i="24" s="1"/>
  <c r="W90" i="24"/>
  <c r="AC90" i="24" s="1"/>
  <c r="H90" i="24"/>
  <c r="N90" i="24" s="1"/>
  <c r="AW11" i="24"/>
  <c r="BC11" i="24" s="1"/>
  <c r="AH11" i="24"/>
  <c r="AN11" i="24" s="1"/>
  <c r="AW12" i="24"/>
  <c r="BC12" i="24" s="1"/>
  <c r="AH12" i="24"/>
  <c r="AN12" i="24" s="1"/>
  <c r="AW13" i="24"/>
  <c r="BC13" i="24" s="1"/>
  <c r="AH13" i="24"/>
  <c r="AN13" i="24" s="1"/>
  <c r="AW14" i="24"/>
  <c r="BC14" i="24" s="1"/>
  <c r="AH14" i="24"/>
  <c r="AN14" i="24" s="1"/>
  <c r="AW15" i="24"/>
  <c r="BC15" i="24" s="1"/>
  <c r="AH15" i="24"/>
  <c r="AN15" i="24" s="1"/>
  <c r="AW16" i="24"/>
  <c r="BC16" i="24" s="1"/>
  <c r="AH16" i="24"/>
  <c r="AN16" i="24" s="1"/>
  <c r="AW17" i="24"/>
  <c r="BC17" i="24" s="1"/>
  <c r="AH17" i="24"/>
  <c r="AN17" i="24" s="1"/>
  <c r="AW18" i="24"/>
  <c r="BC18" i="24" s="1"/>
  <c r="AH18" i="24"/>
  <c r="AN18" i="24" s="1"/>
  <c r="AW19" i="24"/>
  <c r="BC19" i="24" s="1"/>
  <c r="AH19" i="24"/>
  <c r="AN19" i="24" s="1"/>
  <c r="AW20" i="24"/>
  <c r="BC20" i="24" s="1"/>
  <c r="AH20" i="24"/>
  <c r="AN20" i="24" s="1"/>
  <c r="AW21" i="24"/>
  <c r="BC21" i="24" s="1"/>
  <c r="AH21" i="24"/>
  <c r="AN21" i="24" s="1"/>
  <c r="AW22" i="24"/>
  <c r="BC22" i="24" s="1"/>
  <c r="AH22" i="24"/>
  <c r="AN22" i="24" s="1"/>
  <c r="AW23" i="24"/>
  <c r="BC23" i="24" s="1"/>
  <c r="AH23" i="24"/>
  <c r="AN23" i="24" s="1"/>
  <c r="AW24" i="24"/>
  <c r="BC24" i="24" s="1"/>
  <c r="AH24" i="24"/>
  <c r="AN24" i="24" s="1"/>
  <c r="AW25" i="24"/>
  <c r="BC25" i="24" s="1"/>
  <c r="AH25" i="24"/>
  <c r="AN25" i="24" s="1"/>
  <c r="AW26" i="24"/>
  <c r="BC26" i="24" s="1"/>
  <c r="AH26" i="24"/>
  <c r="AN26" i="24" s="1"/>
  <c r="AW27" i="24"/>
  <c r="BC27" i="24" s="1"/>
  <c r="AH27" i="24"/>
  <c r="AN27" i="24" s="1"/>
  <c r="AW28" i="24"/>
  <c r="BC28" i="24" s="1"/>
  <c r="AH28" i="24"/>
  <c r="AN28" i="24" s="1"/>
  <c r="AW29" i="24"/>
  <c r="BC29" i="24" s="1"/>
  <c r="AH29" i="24"/>
  <c r="AN29" i="24" s="1"/>
  <c r="AW30" i="24"/>
  <c r="BC30" i="24" s="1"/>
  <c r="AH30" i="24"/>
  <c r="AN30" i="24" s="1"/>
  <c r="AW31" i="24"/>
  <c r="BC31" i="24" s="1"/>
  <c r="AH31" i="24"/>
  <c r="AN31" i="24" s="1"/>
  <c r="AW32" i="24"/>
  <c r="BC32" i="24" s="1"/>
  <c r="AH32" i="24"/>
  <c r="AN32" i="24" s="1"/>
  <c r="AW33" i="24"/>
  <c r="BC33" i="24" s="1"/>
  <c r="AH33" i="24"/>
  <c r="AN33" i="24" s="1"/>
  <c r="AW34" i="24"/>
  <c r="BC34" i="24" s="1"/>
  <c r="AH34" i="24"/>
  <c r="AN34" i="24" s="1"/>
  <c r="AW35" i="24"/>
  <c r="BC35" i="24" s="1"/>
  <c r="AH35" i="24"/>
  <c r="AN35" i="24" s="1"/>
  <c r="AW36" i="24"/>
  <c r="BC36" i="24" s="1"/>
  <c r="AH36" i="24"/>
  <c r="AN36" i="24" s="1"/>
  <c r="AW37" i="24"/>
  <c r="BC37" i="24" s="1"/>
  <c r="AH37" i="24"/>
  <c r="AN37" i="24" s="1"/>
  <c r="AW38" i="24"/>
  <c r="BC38" i="24" s="1"/>
  <c r="AH38" i="24"/>
  <c r="AN38" i="24" s="1"/>
  <c r="AW39" i="24"/>
  <c r="BC39" i="24" s="1"/>
  <c r="AH39" i="24"/>
  <c r="AN39" i="24" s="1"/>
  <c r="AW40" i="24"/>
  <c r="BC40" i="24" s="1"/>
  <c r="AH40" i="24"/>
  <c r="AN40" i="24" s="1"/>
  <c r="AW41" i="24"/>
  <c r="BC41" i="24" s="1"/>
  <c r="AH41" i="24"/>
  <c r="AN41" i="24" s="1"/>
  <c r="AW42" i="24"/>
  <c r="BC42" i="24" s="1"/>
  <c r="AH42" i="24"/>
  <c r="AN42" i="24" s="1"/>
  <c r="AW43" i="24"/>
  <c r="BC43" i="24" s="1"/>
  <c r="AH43" i="24"/>
  <c r="AN43" i="24" s="1"/>
  <c r="AW44" i="24"/>
  <c r="BC44" i="24" s="1"/>
  <c r="AH44" i="24"/>
  <c r="AN44" i="24" s="1"/>
  <c r="AW45" i="24"/>
  <c r="BC45" i="24" s="1"/>
  <c r="AH45" i="24"/>
  <c r="AN45" i="24" s="1"/>
  <c r="AW46" i="24"/>
  <c r="BC46" i="24" s="1"/>
  <c r="AH46" i="24"/>
  <c r="AN46" i="24" s="1"/>
  <c r="AW47" i="24"/>
  <c r="BC47" i="24" s="1"/>
  <c r="AH47" i="24"/>
  <c r="AN47" i="24" s="1"/>
  <c r="AW48" i="24"/>
  <c r="BC48" i="24" s="1"/>
  <c r="AH48" i="24"/>
  <c r="AN48" i="24" s="1"/>
  <c r="AW49" i="24"/>
  <c r="BC49" i="24" s="1"/>
  <c r="AH49" i="24"/>
  <c r="AN49" i="24" s="1"/>
  <c r="AW50" i="24"/>
  <c r="BC50" i="24" s="1"/>
  <c r="AH50" i="24"/>
  <c r="AN50" i="24" s="1"/>
  <c r="AW51" i="24"/>
  <c r="BC51" i="24" s="1"/>
  <c r="AH51" i="24"/>
  <c r="AN51" i="24" s="1"/>
  <c r="AW52" i="24"/>
  <c r="BC52" i="24" s="1"/>
  <c r="AH52" i="24"/>
  <c r="AN52" i="24" s="1"/>
  <c r="AW53" i="24"/>
  <c r="BC53" i="24" s="1"/>
  <c r="AH53" i="24"/>
  <c r="AN53" i="24" s="1"/>
  <c r="AW54" i="24"/>
  <c r="BC54" i="24" s="1"/>
  <c r="AH54" i="24"/>
  <c r="AN54" i="24" s="1"/>
  <c r="AW55" i="24"/>
  <c r="BC55" i="24" s="1"/>
  <c r="AH55" i="24"/>
  <c r="AN55" i="24" s="1"/>
  <c r="AW56" i="24"/>
  <c r="BC56" i="24" s="1"/>
  <c r="AH56" i="24"/>
  <c r="AN56" i="24" s="1"/>
  <c r="AW57" i="24"/>
  <c r="BC57" i="24" s="1"/>
  <c r="AH57" i="24"/>
  <c r="AN57" i="24" s="1"/>
  <c r="AW58" i="24"/>
  <c r="BC58" i="24" s="1"/>
  <c r="AH58" i="24"/>
  <c r="AN58" i="24" s="1"/>
  <c r="AW59" i="24"/>
  <c r="BC59" i="24" s="1"/>
  <c r="AH59" i="24"/>
  <c r="AN59" i="24" s="1"/>
  <c r="AW60" i="24"/>
  <c r="BC60" i="24" s="1"/>
  <c r="AH60" i="24"/>
  <c r="AN60" i="24" s="1"/>
  <c r="AW61" i="24"/>
  <c r="BC61" i="24" s="1"/>
  <c r="AH61" i="24"/>
  <c r="AN61" i="24" s="1"/>
  <c r="AW62" i="24"/>
  <c r="BC62" i="24" s="1"/>
  <c r="AH62" i="24"/>
  <c r="AN62" i="24" s="1"/>
  <c r="AW63" i="24"/>
  <c r="BC63" i="24" s="1"/>
  <c r="AH63" i="24"/>
  <c r="AN63" i="24" s="1"/>
  <c r="AW64" i="24"/>
  <c r="BC64" i="24" s="1"/>
  <c r="AH64" i="24"/>
  <c r="AN64" i="24" s="1"/>
  <c r="AW65" i="24"/>
  <c r="BC65" i="24" s="1"/>
  <c r="AH65" i="24"/>
  <c r="AN65" i="24" s="1"/>
  <c r="AW66" i="24"/>
  <c r="BC66" i="24" s="1"/>
  <c r="AH66" i="24"/>
  <c r="AN66" i="24" s="1"/>
  <c r="AW67" i="24"/>
  <c r="BC67" i="24" s="1"/>
  <c r="AH67" i="24"/>
  <c r="AN67" i="24" s="1"/>
  <c r="AW68" i="24"/>
  <c r="BC68" i="24" s="1"/>
  <c r="AH68" i="24"/>
  <c r="AN68" i="24" s="1"/>
  <c r="AW69" i="24"/>
  <c r="BC69" i="24" s="1"/>
  <c r="AH69" i="24"/>
  <c r="AN69" i="24" s="1"/>
  <c r="AW70" i="24"/>
  <c r="BC70" i="24" s="1"/>
  <c r="AH70" i="24"/>
  <c r="AN70" i="24" s="1"/>
  <c r="AW71" i="24"/>
  <c r="BC71" i="24" s="1"/>
  <c r="AH71" i="24"/>
  <c r="AN71" i="24" s="1"/>
  <c r="AW72" i="24"/>
  <c r="BC72" i="24" s="1"/>
  <c r="AH72" i="24"/>
  <c r="AN72" i="24" s="1"/>
  <c r="AW73" i="24"/>
  <c r="BC73" i="24" s="1"/>
  <c r="AH73" i="24"/>
  <c r="AN73" i="24" s="1"/>
  <c r="AW74" i="24"/>
  <c r="BC74" i="24" s="1"/>
  <c r="AH74" i="24"/>
  <c r="AN74" i="24" s="1"/>
  <c r="AW75" i="24"/>
  <c r="BC75" i="24" s="1"/>
  <c r="AH75" i="24"/>
  <c r="AN75" i="24" s="1"/>
  <c r="AW76" i="24"/>
  <c r="BC76" i="24" s="1"/>
  <c r="AH76" i="24"/>
  <c r="AN76" i="24" s="1"/>
  <c r="AW77" i="24"/>
  <c r="BC77" i="24" s="1"/>
  <c r="AH77" i="24"/>
  <c r="AN77" i="24" s="1"/>
  <c r="AW78" i="24"/>
  <c r="BC78" i="24" s="1"/>
  <c r="AH78" i="24"/>
  <c r="AN78" i="24" s="1"/>
  <c r="AW79" i="24"/>
  <c r="BC79" i="24" s="1"/>
  <c r="AH79" i="24"/>
  <c r="AN79" i="24" s="1"/>
  <c r="AW80" i="24"/>
  <c r="BC80" i="24" s="1"/>
  <c r="AH80" i="24"/>
  <c r="AN80" i="24" s="1"/>
  <c r="AW81" i="24"/>
  <c r="BC81" i="24" s="1"/>
  <c r="AH81" i="24"/>
  <c r="AN81" i="24" s="1"/>
  <c r="AW82" i="24"/>
  <c r="BC82" i="24" s="1"/>
  <c r="AH82" i="24"/>
  <c r="AN82" i="24" s="1"/>
  <c r="AW83" i="24"/>
  <c r="BC83" i="24" s="1"/>
  <c r="AH83" i="24"/>
  <c r="AN83" i="24" s="1"/>
  <c r="AW84" i="24"/>
  <c r="BC84" i="24" s="1"/>
  <c r="AH84" i="24"/>
  <c r="AN84" i="24" s="1"/>
  <c r="AW85" i="24"/>
  <c r="BC85" i="24" s="1"/>
  <c r="AH85" i="24"/>
  <c r="AN85" i="24" s="1"/>
  <c r="AW86" i="24"/>
  <c r="BC86" i="24" s="1"/>
  <c r="AH86" i="24"/>
  <c r="AN86" i="24" s="1"/>
  <c r="AW87" i="24"/>
  <c r="BC87" i="24" s="1"/>
  <c r="AH87" i="24"/>
  <c r="AN87" i="24" s="1"/>
  <c r="AW88" i="24"/>
  <c r="BC88" i="24" s="1"/>
  <c r="AH88" i="24"/>
  <c r="AN88" i="24" s="1"/>
  <c r="AW89" i="24"/>
  <c r="BC89" i="24" s="1"/>
  <c r="AH89" i="24"/>
  <c r="AN89" i="24" s="1"/>
  <c r="AW90" i="24"/>
  <c r="BC90" i="24" s="1"/>
  <c r="AH90" i="24"/>
  <c r="AN90" i="24" s="1"/>
  <c r="H28" i="24"/>
  <c r="N28" i="24" s="1"/>
  <c r="H29" i="24"/>
  <c r="N29" i="24" s="1"/>
  <c r="W30" i="24"/>
  <c r="AC30" i="24" s="1"/>
  <c r="W31" i="24"/>
  <c r="AC31" i="24" s="1"/>
  <c r="H31" i="24"/>
  <c r="N31" i="24" s="1"/>
  <c r="W32" i="24"/>
  <c r="AC32" i="24" s="1"/>
  <c r="W33" i="24"/>
  <c r="AC33" i="24" s="1"/>
  <c r="H34" i="24"/>
  <c r="N34" i="24" s="1"/>
  <c r="W35" i="24"/>
  <c r="AC35" i="24" s="1"/>
  <c r="H35" i="24"/>
  <c r="N35" i="24" s="1"/>
  <c r="H36" i="24"/>
  <c r="N36" i="24" s="1"/>
  <c r="W37" i="24"/>
  <c r="AC37" i="24" s="1"/>
  <c r="H38" i="24"/>
  <c r="N38" i="24" s="1"/>
  <c r="H39" i="24"/>
  <c r="N39" i="24" s="1"/>
  <c r="H40" i="24"/>
  <c r="N40" i="24" s="1"/>
  <c r="W41" i="24"/>
  <c r="AC41" i="24" s="1"/>
  <c r="H42" i="24"/>
  <c r="N42" i="24" s="1"/>
  <c r="W43" i="24"/>
  <c r="AC43" i="24" s="1"/>
  <c r="H44" i="24"/>
  <c r="N44" i="24" s="1"/>
  <c r="W45" i="24"/>
  <c r="AC45" i="24" s="1"/>
  <c r="W46" i="24"/>
  <c r="AC46" i="24" s="1"/>
  <c r="H47" i="24"/>
  <c r="N47" i="24" s="1"/>
  <c r="H48" i="24"/>
  <c r="N48" i="24" s="1"/>
  <c r="H49" i="24"/>
  <c r="N49" i="24" s="1"/>
  <c r="H50" i="24"/>
  <c r="N50" i="24" s="1"/>
  <c r="W51" i="24"/>
  <c r="AC51" i="24" s="1"/>
  <c r="H51" i="24"/>
  <c r="N51" i="24" s="1"/>
  <c r="H52" i="24"/>
  <c r="N52" i="24" s="1"/>
  <c r="W53" i="24"/>
  <c r="AC53" i="24" s="1"/>
  <c r="H54" i="24"/>
  <c r="N54" i="24" s="1"/>
  <c r="H55" i="24"/>
  <c r="N55" i="24" s="1"/>
  <c r="H56" i="24"/>
  <c r="N56" i="24" s="1"/>
  <c r="I11" i="24"/>
  <c r="O11" i="24" s="1"/>
  <c r="I12" i="24"/>
  <c r="O12" i="24" s="1"/>
  <c r="I13" i="24"/>
  <c r="O13" i="24" s="1"/>
  <c r="I14" i="24"/>
  <c r="O14" i="24" s="1"/>
  <c r="I15" i="24"/>
  <c r="O15" i="24" s="1"/>
  <c r="I16" i="24"/>
  <c r="O16" i="24" s="1"/>
  <c r="I17" i="24"/>
  <c r="O17" i="24" s="1"/>
  <c r="I18" i="24"/>
  <c r="O18" i="24" s="1"/>
  <c r="I19" i="24"/>
  <c r="O19" i="24" s="1"/>
  <c r="I20" i="24"/>
  <c r="O20" i="24" s="1"/>
  <c r="I21" i="24"/>
  <c r="O21" i="24" s="1"/>
  <c r="I22" i="24"/>
  <c r="O22" i="24" s="1"/>
  <c r="I23" i="24"/>
  <c r="O23" i="24" s="1"/>
  <c r="I24" i="24"/>
  <c r="O24" i="24" s="1"/>
  <c r="I25" i="24"/>
  <c r="O25" i="24" s="1"/>
  <c r="I26" i="24"/>
  <c r="O26" i="24" s="1"/>
  <c r="I27" i="24"/>
  <c r="O27" i="24" s="1"/>
  <c r="I28" i="24"/>
  <c r="O28" i="24" s="1"/>
  <c r="I29" i="24"/>
  <c r="O29" i="24" s="1"/>
  <c r="I30" i="24"/>
  <c r="O30" i="24" s="1"/>
  <c r="I31" i="24"/>
  <c r="O31" i="24" s="1"/>
  <c r="I32" i="24"/>
  <c r="O32" i="24" s="1"/>
  <c r="I33" i="24"/>
  <c r="O33" i="24" s="1"/>
  <c r="I34" i="24"/>
  <c r="O34" i="24" s="1"/>
  <c r="I35" i="24"/>
  <c r="O35" i="24" s="1"/>
  <c r="I36" i="24"/>
  <c r="O36" i="24" s="1"/>
  <c r="I37" i="24"/>
  <c r="O37" i="24" s="1"/>
  <c r="I38" i="24"/>
  <c r="O38" i="24" s="1"/>
  <c r="I39" i="24"/>
  <c r="O39" i="24" s="1"/>
  <c r="I40" i="24"/>
  <c r="O40" i="24" s="1"/>
  <c r="I41" i="24"/>
  <c r="O41" i="24" s="1"/>
  <c r="I42" i="24"/>
  <c r="O42" i="24" s="1"/>
  <c r="I43" i="24"/>
  <c r="O43" i="24" s="1"/>
  <c r="I44" i="24"/>
  <c r="O44" i="24" s="1"/>
  <c r="I45" i="24"/>
  <c r="O45" i="24" s="1"/>
  <c r="I46" i="24"/>
  <c r="O46" i="24" s="1"/>
  <c r="I47" i="24"/>
  <c r="O47" i="24" s="1"/>
  <c r="I48" i="24"/>
  <c r="O48" i="24" s="1"/>
  <c r="I49" i="24"/>
  <c r="O49" i="24" s="1"/>
  <c r="I50" i="24"/>
  <c r="O50" i="24" s="1"/>
  <c r="I51" i="24"/>
  <c r="O51" i="24" s="1"/>
  <c r="I52" i="24"/>
  <c r="O52" i="24" s="1"/>
  <c r="I53" i="24"/>
  <c r="O53" i="24" s="1"/>
  <c r="I54" i="24"/>
  <c r="O54" i="24" s="1"/>
  <c r="I55" i="24"/>
  <c r="O55" i="24" s="1"/>
  <c r="I56" i="24"/>
  <c r="O56" i="24" s="1"/>
  <c r="I57" i="24"/>
  <c r="O57" i="24" s="1"/>
  <c r="I58" i="24"/>
  <c r="O58" i="24" s="1"/>
  <c r="I59" i="24"/>
  <c r="O59" i="24" s="1"/>
  <c r="I60" i="24"/>
  <c r="O60" i="24" s="1"/>
  <c r="I61" i="24"/>
  <c r="O61" i="24" s="1"/>
  <c r="I62" i="24"/>
  <c r="O62" i="24" s="1"/>
  <c r="I63" i="24"/>
  <c r="O63" i="24" s="1"/>
  <c r="I64" i="24"/>
  <c r="O64" i="24" s="1"/>
  <c r="I65" i="24"/>
  <c r="O65" i="24" s="1"/>
  <c r="I66" i="24"/>
  <c r="O66" i="24" s="1"/>
  <c r="I67" i="24"/>
  <c r="O67" i="24" s="1"/>
  <c r="I68" i="24"/>
  <c r="O68" i="24" s="1"/>
  <c r="I69" i="24"/>
  <c r="O69" i="24" s="1"/>
  <c r="I70" i="24"/>
  <c r="O70" i="24" s="1"/>
  <c r="X71" i="24"/>
  <c r="AD71" i="24" s="1"/>
  <c r="I71" i="24"/>
  <c r="O71" i="24" s="1"/>
  <c r="T72" i="24"/>
  <c r="Z72" i="24" s="1"/>
  <c r="X72" i="24"/>
  <c r="AD72" i="24" s="1"/>
  <c r="I72" i="24"/>
  <c r="O72" i="24" s="1"/>
  <c r="T73" i="24"/>
  <c r="Z73" i="24" s="1"/>
  <c r="X73" i="24"/>
  <c r="AD73" i="24" s="1"/>
  <c r="I73" i="24"/>
  <c r="O73" i="24" s="1"/>
  <c r="T74" i="24"/>
  <c r="Z74" i="24" s="1"/>
  <c r="X74" i="24"/>
  <c r="AD74" i="24" s="1"/>
  <c r="I74" i="24"/>
  <c r="O74" i="24" s="1"/>
  <c r="T75" i="24"/>
  <c r="Z75" i="24" s="1"/>
  <c r="X75" i="24"/>
  <c r="AD75" i="24" s="1"/>
  <c r="I75" i="24"/>
  <c r="O75" i="24" s="1"/>
  <c r="T76" i="24"/>
  <c r="Z76" i="24" s="1"/>
  <c r="X76" i="24"/>
  <c r="AD76" i="24" s="1"/>
  <c r="I76" i="24"/>
  <c r="O76" i="24" s="1"/>
  <c r="T77" i="24"/>
  <c r="Z77" i="24" s="1"/>
  <c r="X77" i="24"/>
  <c r="AD77" i="24" s="1"/>
  <c r="I77" i="24"/>
  <c r="O77" i="24" s="1"/>
  <c r="T78" i="24"/>
  <c r="Z78" i="24" s="1"/>
  <c r="X78" i="24"/>
  <c r="AD78" i="24" s="1"/>
  <c r="I78" i="24"/>
  <c r="O78" i="24" s="1"/>
  <c r="T79" i="24"/>
  <c r="Z79" i="24" s="1"/>
  <c r="X79" i="24"/>
  <c r="AD79" i="24" s="1"/>
  <c r="I79" i="24"/>
  <c r="O79" i="24" s="1"/>
  <c r="T80" i="24"/>
  <c r="Z80" i="24" s="1"/>
  <c r="X80" i="24"/>
  <c r="AD80" i="24" s="1"/>
  <c r="I80" i="24"/>
  <c r="O80" i="24" s="1"/>
  <c r="T81" i="24"/>
  <c r="Z81" i="24" s="1"/>
  <c r="X81" i="24"/>
  <c r="AD81" i="24" s="1"/>
  <c r="I81" i="24"/>
  <c r="O81" i="24" s="1"/>
  <c r="T82" i="24"/>
  <c r="Z82" i="24" s="1"/>
  <c r="X82" i="24"/>
  <c r="AD82" i="24" s="1"/>
  <c r="I82" i="24"/>
  <c r="O82" i="24" s="1"/>
  <c r="T83" i="24"/>
  <c r="Z83" i="24" s="1"/>
  <c r="X83" i="24"/>
  <c r="AD83" i="24" s="1"/>
  <c r="I83" i="24"/>
  <c r="O83" i="24" s="1"/>
  <c r="T84" i="24"/>
  <c r="Z84" i="24" s="1"/>
  <c r="X84" i="24"/>
  <c r="AD84" i="24" s="1"/>
  <c r="I84" i="24"/>
  <c r="O84" i="24" s="1"/>
  <c r="T85" i="24"/>
  <c r="Z85" i="24" s="1"/>
  <c r="X85" i="24"/>
  <c r="AD85" i="24" s="1"/>
  <c r="I85" i="24"/>
  <c r="O85" i="24" s="1"/>
  <c r="T86" i="24"/>
  <c r="Z86" i="24" s="1"/>
  <c r="X86" i="24"/>
  <c r="AD86" i="24" s="1"/>
  <c r="I86" i="24"/>
  <c r="O86" i="24" s="1"/>
  <c r="T87" i="24"/>
  <c r="Z87" i="24" s="1"/>
  <c r="X87" i="24"/>
  <c r="AD87" i="24" s="1"/>
  <c r="I87" i="24"/>
  <c r="O87" i="24" s="1"/>
  <c r="T88" i="24"/>
  <c r="Z88" i="24" s="1"/>
  <c r="X88" i="24"/>
  <c r="AD88" i="24" s="1"/>
  <c r="I88" i="24"/>
  <c r="O88" i="24" s="1"/>
  <c r="T89" i="24"/>
  <c r="Z89" i="24" s="1"/>
  <c r="X89" i="24"/>
  <c r="AD89" i="24" s="1"/>
  <c r="I89" i="24"/>
  <c r="O89" i="24" s="1"/>
  <c r="T90" i="24"/>
  <c r="Z90" i="24" s="1"/>
  <c r="X90" i="24"/>
  <c r="AD90" i="24" s="1"/>
  <c r="I90" i="24"/>
  <c r="O90" i="24" s="1"/>
  <c r="AT11" i="24"/>
  <c r="AZ11" i="24" s="1"/>
  <c r="AX11" i="24"/>
  <c r="BD11" i="24" s="1"/>
  <c r="AI11" i="24"/>
  <c r="AO11" i="24" s="1"/>
  <c r="AT12" i="24"/>
  <c r="AZ12" i="24" s="1"/>
  <c r="AX12" i="24"/>
  <c r="BD12" i="24" s="1"/>
  <c r="AI12" i="24"/>
  <c r="AO12" i="24" s="1"/>
  <c r="AT13" i="24"/>
  <c r="AZ13" i="24" s="1"/>
  <c r="AX13" i="24"/>
  <c r="BD13" i="24" s="1"/>
  <c r="AI13" i="24"/>
  <c r="AO13" i="24" s="1"/>
  <c r="AT14" i="24"/>
  <c r="AZ14" i="24" s="1"/>
  <c r="AX14" i="24"/>
  <c r="BD14" i="24" s="1"/>
  <c r="AI14" i="24"/>
  <c r="AO14" i="24" s="1"/>
  <c r="AT15" i="24"/>
  <c r="AZ15" i="24" s="1"/>
  <c r="AX15" i="24"/>
  <c r="BD15" i="24" s="1"/>
  <c r="AI15" i="24"/>
  <c r="AO15" i="24" s="1"/>
  <c r="AT16" i="24"/>
  <c r="AZ16" i="24" s="1"/>
  <c r="AX16" i="24"/>
  <c r="BD16" i="24" s="1"/>
  <c r="AI16" i="24"/>
  <c r="AO16" i="24" s="1"/>
  <c r="AT17" i="24"/>
  <c r="AZ17" i="24" s="1"/>
  <c r="AX17" i="24"/>
  <c r="BD17" i="24" s="1"/>
  <c r="AI17" i="24"/>
  <c r="AO17" i="24" s="1"/>
  <c r="AT18" i="24"/>
  <c r="AZ18" i="24" s="1"/>
  <c r="AX18" i="24"/>
  <c r="BD18" i="24" s="1"/>
  <c r="AI18" i="24"/>
  <c r="AO18" i="24" s="1"/>
  <c r="AT19" i="24"/>
  <c r="AZ19" i="24" s="1"/>
  <c r="AX19" i="24"/>
  <c r="BD19" i="24" s="1"/>
  <c r="AI19" i="24"/>
  <c r="AO19" i="24" s="1"/>
  <c r="AT20" i="24"/>
  <c r="AZ20" i="24" s="1"/>
  <c r="AX20" i="24"/>
  <c r="BD20" i="24" s="1"/>
  <c r="AI20" i="24"/>
  <c r="AO20" i="24" s="1"/>
  <c r="AT21" i="24"/>
  <c r="AZ21" i="24" s="1"/>
  <c r="AX21" i="24"/>
  <c r="BD21" i="24" s="1"/>
  <c r="AI21" i="24"/>
  <c r="AO21" i="24" s="1"/>
  <c r="AT22" i="24"/>
  <c r="AZ22" i="24" s="1"/>
  <c r="AX22" i="24"/>
  <c r="BD22" i="24" s="1"/>
  <c r="AI22" i="24"/>
  <c r="AO22" i="24" s="1"/>
  <c r="AT23" i="24"/>
  <c r="AZ23" i="24" s="1"/>
  <c r="AX23" i="24"/>
  <c r="BD23" i="24" s="1"/>
  <c r="AI23" i="24"/>
  <c r="AO23" i="24" s="1"/>
  <c r="AT24" i="24"/>
  <c r="AZ24" i="24" s="1"/>
  <c r="AX24" i="24"/>
  <c r="BD24" i="24" s="1"/>
  <c r="AI24" i="24"/>
  <c r="AO24" i="24" s="1"/>
  <c r="AT25" i="24"/>
  <c r="AZ25" i="24" s="1"/>
  <c r="AX25" i="24"/>
  <c r="BD25" i="24" s="1"/>
  <c r="AI25" i="24"/>
  <c r="AO25" i="24" s="1"/>
  <c r="AT26" i="24"/>
  <c r="AZ26" i="24" s="1"/>
  <c r="AX26" i="24"/>
  <c r="BD26" i="24" s="1"/>
  <c r="AI26" i="24"/>
  <c r="AO26" i="24" s="1"/>
  <c r="AT27" i="24"/>
  <c r="AZ27" i="24" s="1"/>
  <c r="AX27" i="24"/>
  <c r="BD27" i="24" s="1"/>
  <c r="AI27" i="24"/>
  <c r="AO27" i="24" s="1"/>
  <c r="AT28" i="24"/>
  <c r="AZ28" i="24" s="1"/>
  <c r="AX28" i="24"/>
  <c r="BD28" i="24" s="1"/>
  <c r="AI28" i="24"/>
  <c r="AO28" i="24" s="1"/>
  <c r="AT29" i="24"/>
  <c r="AZ29" i="24" s="1"/>
  <c r="AX29" i="24"/>
  <c r="BD29" i="24" s="1"/>
  <c r="AI29" i="24"/>
  <c r="AO29" i="24" s="1"/>
  <c r="AT30" i="24"/>
  <c r="AZ30" i="24" s="1"/>
  <c r="AX30" i="24"/>
  <c r="BD30" i="24" s="1"/>
  <c r="AI30" i="24"/>
  <c r="AO30" i="24" s="1"/>
  <c r="AT31" i="24"/>
  <c r="AZ31" i="24" s="1"/>
  <c r="AX31" i="24"/>
  <c r="BD31" i="24" s="1"/>
  <c r="AI31" i="24"/>
  <c r="AO31" i="24" s="1"/>
  <c r="AT32" i="24"/>
  <c r="AZ32" i="24" s="1"/>
  <c r="AX32" i="24"/>
  <c r="BD32" i="24" s="1"/>
  <c r="AI32" i="24"/>
  <c r="AO32" i="24" s="1"/>
  <c r="AT33" i="24"/>
  <c r="AZ33" i="24" s="1"/>
  <c r="AX33" i="24"/>
  <c r="BD33" i="24" s="1"/>
  <c r="AI33" i="24"/>
  <c r="AO33" i="24" s="1"/>
  <c r="AT34" i="24"/>
  <c r="AZ34" i="24" s="1"/>
  <c r="AX34" i="24"/>
  <c r="BD34" i="24" s="1"/>
  <c r="AI34" i="24"/>
  <c r="AO34" i="24" s="1"/>
  <c r="AT35" i="24"/>
  <c r="AZ35" i="24" s="1"/>
  <c r="AX35" i="24"/>
  <c r="BD35" i="24" s="1"/>
  <c r="AI35" i="24"/>
  <c r="AO35" i="24" s="1"/>
  <c r="AT36" i="24"/>
  <c r="AZ36" i="24" s="1"/>
  <c r="AX36" i="24"/>
  <c r="BD36" i="24" s="1"/>
  <c r="AI36" i="24"/>
  <c r="AO36" i="24" s="1"/>
  <c r="AT37" i="24"/>
  <c r="AZ37" i="24" s="1"/>
  <c r="AX37" i="24"/>
  <c r="BD37" i="24" s="1"/>
  <c r="AI37" i="24"/>
  <c r="AO37" i="24" s="1"/>
  <c r="AT38" i="24"/>
  <c r="AZ38" i="24" s="1"/>
  <c r="AX38" i="24"/>
  <c r="BD38" i="24" s="1"/>
  <c r="AI38" i="24"/>
  <c r="AO38" i="24" s="1"/>
  <c r="AT39" i="24"/>
  <c r="AZ39" i="24" s="1"/>
  <c r="AX39" i="24"/>
  <c r="BD39" i="24" s="1"/>
  <c r="AI39" i="24"/>
  <c r="AO39" i="24" s="1"/>
  <c r="AT40" i="24"/>
  <c r="AZ40" i="24" s="1"/>
  <c r="AX40" i="24"/>
  <c r="BD40" i="24" s="1"/>
  <c r="AI40" i="24"/>
  <c r="AO40" i="24" s="1"/>
  <c r="AT41" i="24"/>
  <c r="AZ41" i="24" s="1"/>
  <c r="AX41" i="24"/>
  <c r="BD41" i="24" s="1"/>
  <c r="AI41" i="24"/>
  <c r="AO41" i="24" s="1"/>
  <c r="AT42" i="24"/>
  <c r="AZ42" i="24" s="1"/>
  <c r="AX42" i="24"/>
  <c r="BD42" i="24" s="1"/>
  <c r="AI42" i="24"/>
  <c r="AO42" i="24" s="1"/>
  <c r="AT43" i="24"/>
  <c r="AZ43" i="24" s="1"/>
  <c r="AX43" i="24"/>
  <c r="BD43" i="24" s="1"/>
  <c r="AI43" i="24"/>
  <c r="AO43" i="24" s="1"/>
  <c r="AT44" i="24"/>
  <c r="AZ44" i="24" s="1"/>
  <c r="AX44" i="24"/>
  <c r="BD44" i="24" s="1"/>
  <c r="AI44" i="24"/>
  <c r="AO44" i="24" s="1"/>
  <c r="AT45" i="24"/>
  <c r="AZ45" i="24" s="1"/>
  <c r="AX45" i="24"/>
  <c r="BD45" i="24" s="1"/>
  <c r="AI45" i="24"/>
  <c r="AO45" i="24" s="1"/>
  <c r="AT46" i="24"/>
  <c r="AZ46" i="24" s="1"/>
  <c r="AX46" i="24"/>
  <c r="BD46" i="24" s="1"/>
  <c r="AI46" i="24"/>
  <c r="AO46" i="24" s="1"/>
  <c r="AT47" i="24"/>
  <c r="AZ47" i="24" s="1"/>
  <c r="AX47" i="24"/>
  <c r="BD47" i="24" s="1"/>
  <c r="AI47" i="24"/>
  <c r="AO47" i="24" s="1"/>
  <c r="AT48" i="24"/>
  <c r="AZ48" i="24" s="1"/>
  <c r="AX48" i="24"/>
  <c r="BD48" i="24" s="1"/>
  <c r="AI48" i="24"/>
  <c r="AO48" i="24" s="1"/>
  <c r="AT49" i="24"/>
  <c r="AZ49" i="24" s="1"/>
  <c r="AX49" i="24"/>
  <c r="BD49" i="24" s="1"/>
  <c r="AI49" i="24"/>
  <c r="AO49" i="24" s="1"/>
  <c r="AT50" i="24"/>
  <c r="AZ50" i="24" s="1"/>
  <c r="AX50" i="24"/>
  <c r="BD50" i="24" s="1"/>
  <c r="AI50" i="24"/>
  <c r="AO50" i="24" s="1"/>
  <c r="AT51" i="24"/>
  <c r="AZ51" i="24" s="1"/>
  <c r="AX51" i="24"/>
  <c r="BD51" i="24" s="1"/>
  <c r="AI51" i="24"/>
  <c r="AO51" i="24" s="1"/>
  <c r="AT52" i="24"/>
  <c r="AZ52" i="24" s="1"/>
  <c r="AX52" i="24"/>
  <c r="BD52" i="24" s="1"/>
  <c r="AI52" i="24"/>
  <c r="AO52" i="24" s="1"/>
  <c r="AT53" i="24"/>
  <c r="AZ53" i="24" s="1"/>
  <c r="AX53" i="24"/>
  <c r="BD53" i="24" s="1"/>
  <c r="AI53" i="24"/>
  <c r="AO53" i="24" s="1"/>
  <c r="AT54" i="24"/>
  <c r="AZ54" i="24" s="1"/>
  <c r="AX54" i="24"/>
  <c r="BD54" i="24" s="1"/>
  <c r="AI54" i="24"/>
  <c r="AO54" i="24" s="1"/>
  <c r="AT55" i="24"/>
  <c r="AZ55" i="24" s="1"/>
  <c r="AX55" i="24"/>
  <c r="BD55" i="24" s="1"/>
  <c r="AI55" i="24"/>
  <c r="AO55" i="24" s="1"/>
  <c r="AT56" i="24"/>
  <c r="AZ56" i="24" s="1"/>
  <c r="AX56" i="24"/>
  <c r="BD56" i="24" s="1"/>
  <c r="AI56" i="24"/>
  <c r="AO56" i="24" s="1"/>
  <c r="AT57" i="24"/>
  <c r="AZ57" i="24" s="1"/>
  <c r="AX57" i="24"/>
  <c r="BD57" i="24" s="1"/>
  <c r="AI57" i="24"/>
  <c r="AO57" i="24" s="1"/>
  <c r="AT58" i="24"/>
  <c r="AZ58" i="24" s="1"/>
  <c r="AX58" i="24"/>
  <c r="BD58" i="24" s="1"/>
  <c r="AI58" i="24"/>
  <c r="AO58" i="24" s="1"/>
  <c r="AT59" i="24"/>
  <c r="AZ59" i="24" s="1"/>
  <c r="AX59" i="24"/>
  <c r="BD59" i="24" s="1"/>
  <c r="AI59" i="24"/>
  <c r="AO59" i="24" s="1"/>
  <c r="AT60" i="24"/>
  <c r="AZ60" i="24" s="1"/>
  <c r="AX60" i="24"/>
  <c r="BD60" i="24" s="1"/>
  <c r="AI60" i="24"/>
  <c r="AO60" i="24" s="1"/>
  <c r="AT61" i="24"/>
  <c r="AZ61" i="24" s="1"/>
  <c r="AX61" i="24"/>
  <c r="BD61" i="24" s="1"/>
  <c r="AI61" i="24"/>
  <c r="AO61" i="24" s="1"/>
  <c r="AT62" i="24"/>
  <c r="AZ62" i="24" s="1"/>
  <c r="AX62" i="24"/>
  <c r="BD62" i="24" s="1"/>
  <c r="AI62" i="24"/>
  <c r="AO62" i="24" s="1"/>
  <c r="AT63" i="24"/>
  <c r="AZ63" i="24" s="1"/>
  <c r="AX63" i="24"/>
  <c r="BD63" i="24" s="1"/>
  <c r="AI63" i="24"/>
  <c r="AO63" i="24" s="1"/>
  <c r="AT64" i="24"/>
  <c r="AZ64" i="24" s="1"/>
  <c r="AX64" i="24"/>
  <c r="BD64" i="24" s="1"/>
  <c r="AI64" i="24"/>
  <c r="AO64" i="24" s="1"/>
  <c r="AT65" i="24"/>
  <c r="AZ65" i="24" s="1"/>
  <c r="AX65" i="24"/>
  <c r="BD65" i="24" s="1"/>
  <c r="AI65" i="24"/>
  <c r="AO65" i="24" s="1"/>
  <c r="AT66" i="24"/>
  <c r="AZ66" i="24" s="1"/>
  <c r="AX66" i="24"/>
  <c r="BD66" i="24" s="1"/>
  <c r="AI66" i="24"/>
  <c r="AO66" i="24" s="1"/>
  <c r="AT67" i="24"/>
  <c r="AZ67" i="24" s="1"/>
  <c r="AX67" i="24"/>
  <c r="BD67" i="24" s="1"/>
  <c r="AI67" i="24"/>
  <c r="AO67" i="24" s="1"/>
  <c r="AT68" i="24"/>
  <c r="AZ68" i="24" s="1"/>
  <c r="AX68" i="24"/>
  <c r="BD68" i="24" s="1"/>
  <c r="AI68" i="24"/>
  <c r="AO68" i="24" s="1"/>
  <c r="AT69" i="24"/>
  <c r="AZ69" i="24" s="1"/>
  <c r="AX69" i="24"/>
  <c r="BD69" i="24" s="1"/>
  <c r="AI69" i="24"/>
  <c r="AO69" i="24" s="1"/>
  <c r="AT70" i="24"/>
  <c r="AZ70" i="24" s="1"/>
  <c r="AX70" i="24"/>
  <c r="BD70" i="24" s="1"/>
  <c r="AI70" i="24"/>
  <c r="AO70" i="24" s="1"/>
  <c r="AT71" i="24"/>
  <c r="AZ71" i="24" s="1"/>
  <c r="AX71" i="24"/>
  <c r="BD71" i="24" s="1"/>
  <c r="AI71" i="24"/>
  <c r="AO71" i="24" s="1"/>
  <c r="AT72" i="24"/>
  <c r="AZ72" i="24" s="1"/>
  <c r="AX72" i="24"/>
  <c r="BD72" i="24" s="1"/>
  <c r="AI72" i="24"/>
  <c r="AO72" i="24" s="1"/>
  <c r="AT73" i="24"/>
  <c r="AZ73" i="24" s="1"/>
  <c r="AX73" i="24"/>
  <c r="BD73" i="24" s="1"/>
  <c r="AI73" i="24"/>
  <c r="AO73" i="24" s="1"/>
  <c r="AT74" i="24"/>
  <c r="AZ74" i="24" s="1"/>
  <c r="AX74" i="24"/>
  <c r="BD74" i="24" s="1"/>
  <c r="AI74" i="24"/>
  <c r="AO74" i="24" s="1"/>
  <c r="AT75" i="24"/>
  <c r="AZ75" i="24" s="1"/>
  <c r="AX75" i="24"/>
  <c r="BD75" i="24" s="1"/>
  <c r="AI75" i="24"/>
  <c r="AO75" i="24" s="1"/>
  <c r="AT76" i="24"/>
  <c r="AZ76" i="24" s="1"/>
  <c r="AX76" i="24"/>
  <c r="BD76" i="24" s="1"/>
  <c r="AI76" i="24"/>
  <c r="AO76" i="24" s="1"/>
  <c r="AT77" i="24"/>
  <c r="AZ77" i="24" s="1"/>
  <c r="AX77" i="24"/>
  <c r="BD77" i="24" s="1"/>
  <c r="AI77" i="24"/>
  <c r="AO77" i="24" s="1"/>
  <c r="AT78" i="24"/>
  <c r="AZ78" i="24" s="1"/>
  <c r="AX78" i="24"/>
  <c r="BD78" i="24" s="1"/>
  <c r="AI78" i="24"/>
  <c r="AO78" i="24" s="1"/>
  <c r="AT79" i="24"/>
  <c r="AZ79" i="24" s="1"/>
  <c r="AX79" i="24"/>
  <c r="BD79" i="24" s="1"/>
  <c r="AI79" i="24"/>
  <c r="AO79" i="24" s="1"/>
  <c r="AT80" i="24"/>
  <c r="AZ80" i="24" s="1"/>
  <c r="AX80" i="24"/>
  <c r="BD80" i="24" s="1"/>
  <c r="AI80" i="24"/>
  <c r="AO80" i="24" s="1"/>
  <c r="AT81" i="24"/>
  <c r="AZ81" i="24" s="1"/>
  <c r="AX81" i="24"/>
  <c r="BD81" i="24" s="1"/>
  <c r="AI81" i="24"/>
  <c r="AO81" i="24" s="1"/>
  <c r="AT82" i="24"/>
  <c r="AZ82" i="24" s="1"/>
  <c r="AX82" i="24"/>
  <c r="BD82" i="24" s="1"/>
  <c r="AI82" i="24"/>
  <c r="AO82" i="24" s="1"/>
  <c r="AT83" i="24"/>
  <c r="AZ83" i="24" s="1"/>
  <c r="AX83" i="24"/>
  <c r="BD83" i="24" s="1"/>
  <c r="AI83" i="24"/>
  <c r="AO83" i="24" s="1"/>
  <c r="AT84" i="24"/>
  <c r="AZ84" i="24" s="1"/>
  <c r="AX84" i="24"/>
  <c r="BD84" i="24" s="1"/>
  <c r="AI84" i="24"/>
  <c r="AO84" i="24" s="1"/>
  <c r="AT85" i="24"/>
  <c r="AZ85" i="24" s="1"/>
  <c r="AX85" i="24"/>
  <c r="BD85" i="24" s="1"/>
  <c r="AI85" i="24"/>
  <c r="AO85" i="24" s="1"/>
  <c r="AT86" i="24"/>
  <c r="AZ86" i="24" s="1"/>
  <c r="AX86" i="24"/>
  <c r="BD86" i="24" s="1"/>
  <c r="AI86" i="24"/>
  <c r="AO86" i="24" s="1"/>
  <c r="AT87" i="24"/>
  <c r="AZ87" i="24" s="1"/>
  <c r="AX87" i="24"/>
  <c r="BD87" i="24" s="1"/>
  <c r="AI87" i="24"/>
  <c r="AO87" i="24" s="1"/>
  <c r="AT88" i="24"/>
  <c r="AZ88" i="24" s="1"/>
  <c r="AX88" i="24"/>
  <c r="BD88" i="24" s="1"/>
  <c r="AI88" i="24"/>
  <c r="AO88" i="24" s="1"/>
  <c r="AT89" i="24"/>
  <c r="AZ89" i="24" s="1"/>
  <c r="AX89" i="24"/>
  <c r="BD89" i="24" s="1"/>
  <c r="AI89" i="24"/>
  <c r="AO89" i="24" s="1"/>
  <c r="AT90" i="24"/>
  <c r="AZ90" i="24" s="1"/>
  <c r="AX90" i="24"/>
  <c r="BD90" i="24" s="1"/>
  <c r="AI90" i="24"/>
  <c r="AO90" i="24" s="1"/>
  <c r="AE79" i="21" l="1"/>
  <c r="AE63" i="21"/>
  <c r="AN28" i="27"/>
  <c r="Q47" i="21"/>
  <c r="AF60" i="27"/>
  <c r="R47" i="21"/>
  <c r="H50" i="20" s="1"/>
  <c r="H50" i="29" s="1"/>
  <c r="S47" i="21"/>
  <c r="H16" i="28"/>
  <c r="AP52" i="28"/>
  <c r="J72" i="28"/>
  <c r="X28" i="28"/>
  <c r="X60" i="28"/>
  <c r="AF52" i="28"/>
  <c r="AF20" i="28"/>
  <c r="AF12" i="28"/>
  <c r="AE39" i="21"/>
  <c r="J52" i="28"/>
  <c r="AP44" i="27"/>
  <c r="AQ44" i="27" s="1"/>
  <c r="AE47" i="21"/>
  <c r="X64" i="28"/>
  <c r="N19" i="21"/>
  <c r="O19" i="21" s="1"/>
  <c r="F22" i="20" s="1"/>
  <c r="F22" i="29" s="1"/>
  <c r="Q75" i="21"/>
  <c r="G78" i="20" s="1"/>
  <c r="G78" i="29" s="1"/>
  <c r="H12" i="28"/>
  <c r="J12" i="28"/>
  <c r="AF44" i="28"/>
  <c r="R67" i="21"/>
  <c r="R35" i="21"/>
  <c r="H38" i="20" s="1"/>
  <c r="P80" i="28"/>
  <c r="H67" i="21"/>
  <c r="I67" i="21" s="1"/>
  <c r="E70" i="20" s="1"/>
  <c r="E70" i="29" s="1"/>
  <c r="AV88" i="27"/>
  <c r="H11" i="21"/>
  <c r="N23" i="21"/>
  <c r="O23" i="21" s="1"/>
  <c r="F26" i="20" s="1"/>
  <c r="F26" i="29" s="1"/>
  <c r="N11" i="21"/>
  <c r="O11" i="21" s="1"/>
  <c r="F14" i="20" s="1"/>
  <c r="F14" i="29" s="1"/>
  <c r="N79" i="21"/>
  <c r="O79" i="21" s="1"/>
  <c r="F82" i="20" s="1"/>
  <c r="F82" i="29" s="1"/>
  <c r="N47" i="21"/>
  <c r="O47" i="21" s="1"/>
  <c r="N15" i="21"/>
  <c r="O15" i="21" s="1"/>
  <c r="F18" i="20" s="1"/>
  <c r="F18" i="29" s="1"/>
  <c r="H43" i="21"/>
  <c r="I43" i="21" s="1"/>
  <c r="E46" i="20" s="1"/>
  <c r="E46" i="29" s="1"/>
  <c r="H19" i="21"/>
  <c r="I19" i="21" s="1"/>
  <c r="H83" i="21"/>
  <c r="I83" i="21" s="1"/>
  <c r="E86" i="20" s="1"/>
  <c r="E86" i="29" s="1"/>
  <c r="H75" i="21"/>
  <c r="I75" i="21" s="1"/>
  <c r="E78" i="20" s="1"/>
  <c r="E78" i="29" s="1"/>
  <c r="AV36" i="27"/>
  <c r="N75" i="21"/>
  <c r="O75" i="21" s="1"/>
  <c r="F78" i="20" s="1"/>
  <c r="F78" i="29" s="1"/>
  <c r="N43" i="21"/>
  <c r="O43" i="21" s="1"/>
  <c r="F46" i="20" s="1"/>
  <c r="F46" i="29" s="1"/>
  <c r="H39" i="21"/>
  <c r="I39" i="21" s="1"/>
  <c r="E42" i="20" s="1"/>
  <c r="E42" i="29" s="1"/>
  <c r="H15" i="21"/>
  <c r="I15" i="21" s="1"/>
  <c r="E18" i="20" s="1"/>
  <c r="E18" i="29" s="1"/>
  <c r="H71" i="21"/>
  <c r="I71" i="21" s="1"/>
  <c r="E74" i="20" s="1"/>
  <c r="E74" i="29" s="1"/>
  <c r="N71" i="21"/>
  <c r="O71" i="21" s="1"/>
  <c r="F74" i="20" s="1"/>
  <c r="F74" i="29" s="1"/>
  <c r="N39" i="21"/>
  <c r="O39" i="21" s="1"/>
  <c r="F42" i="20" s="1"/>
  <c r="F42" i="29" s="1"/>
  <c r="H35" i="21"/>
  <c r="I35" i="21" s="1"/>
  <c r="E38" i="20" s="1"/>
  <c r="E38" i="29" s="1"/>
  <c r="Q67" i="21"/>
  <c r="G70" i="20" s="1"/>
  <c r="G70" i="29" s="1"/>
  <c r="N67" i="21"/>
  <c r="O67" i="21" s="1"/>
  <c r="N35" i="21"/>
  <c r="O35" i="21" s="1"/>
  <c r="F38" i="20" s="1"/>
  <c r="F38" i="29" s="1"/>
  <c r="H31" i="21"/>
  <c r="I31" i="21" s="1"/>
  <c r="E34" i="20" s="1"/>
  <c r="E34" i="29" s="1"/>
  <c r="H63" i="21"/>
  <c r="I63" i="21" s="1"/>
  <c r="E66" i="20" s="1"/>
  <c r="E66" i="29" s="1"/>
  <c r="N63" i="21"/>
  <c r="O63" i="21" s="1"/>
  <c r="N31" i="21"/>
  <c r="O31" i="21" s="1"/>
  <c r="F34" i="20" s="1"/>
  <c r="F34" i="29" s="1"/>
  <c r="H27" i="21"/>
  <c r="I27" i="21" s="1"/>
  <c r="E30" i="20" s="1"/>
  <c r="E30" i="29" s="1"/>
  <c r="J12" i="27"/>
  <c r="H59" i="21"/>
  <c r="I59" i="21" s="1"/>
  <c r="E62" i="20" s="1"/>
  <c r="E62" i="29" s="1"/>
  <c r="N59" i="21"/>
  <c r="O59" i="21" s="1"/>
  <c r="F62" i="20" s="1"/>
  <c r="F62" i="29" s="1"/>
  <c r="N27" i="21"/>
  <c r="O27" i="21" s="1"/>
  <c r="F30" i="20" s="1"/>
  <c r="F30" i="29" s="1"/>
  <c r="H23" i="21"/>
  <c r="I23" i="21" s="1"/>
  <c r="E26" i="20" s="1"/>
  <c r="E26" i="29" s="1"/>
  <c r="H55" i="21"/>
  <c r="I55" i="21" s="1"/>
  <c r="E58" i="20" s="1"/>
  <c r="E58" i="29" s="1"/>
  <c r="Q87" i="21"/>
  <c r="G90" i="20" s="1"/>
  <c r="G90" i="29" s="1"/>
  <c r="N87" i="21"/>
  <c r="O87" i="21" s="1"/>
  <c r="F90" i="20" s="1"/>
  <c r="F90" i="29" s="1"/>
  <c r="Q55" i="21"/>
  <c r="G58" i="20" s="1"/>
  <c r="G58" i="29" s="1"/>
  <c r="N55" i="21"/>
  <c r="O55" i="21" s="1"/>
  <c r="F58" i="20" s="1"/>
  <c r="F58" i="29" s="1"/>
  <c r="H51" i="21"/>
  <c r="I51" i="21" s="1"/>
  <c r="E54" i="20" s="1"/>
  <c r="E54" i="29" s="1"/>
  <c r="N83" i="21"/>
  <c r="O83" i="21" s="1"/>
  <c r="F86" i="20" s="1"/>
  <c r="F86" i="29" s="1"/>
  <c r="R63" i="21"/>
  <c r="H66" i="20" s="1"/>
  <c r="H66" i="29" s="1"/>
  <c r="R31" i="21"/>
  <c r="N51" i="21"/>
  <c r="O51" i="21" s="1"/>
  <c r="F54" i="20" s="1"/>
  <c r="F54" i="29" s="1"/>
  <c r="H47" i="21"/>
  <c r="I47" i="21" s="1"/>
  <c r="E50" i="20" s="1"/>
  <c r="E50" i="29" s="1"/>
  <c r="H87" i="21"/>
  <c r="I87" i="21" s="1"/>
  <c r="E90" i="20" s="1"/>
  <c r="E90" i="29" s="1"/>
  <c r="H79" i="21"/>
  <c r="I79" i="21" s="1"/>
  <c r="E82" i="20" s="1"/>
  <c r="E82" i="29" s="1"/>
  <c r="AE87" i="21"/>
  <c r="J20" i="28"/>
  <c r="AH56" i="28"/>
  <c r="J64" i="28"/>
  <c r="J40" i="28"/>
  <c r="AH88" i="28"/>
  <c r="AH24" i="28"/>
  <c r="H64" i="28"/>
  <c r="H32" i="28"/>
  <c r="S15" i="21"/>
  <c r="I18" i="20" s="1"/>
  <c r="I18" i="29" s="1"/>
  <c r="AF48" i="28"/>
  <c r="AI48" i="28" s="1"/>
  <c r="AF16" i="28"/>
  <c r="I11" i="21"/>
  <c r="AV76" i="27"/>
  <c r="J84" i="28"/>
  <c r="H28" i="27"/>
  <c r="J16" i="28"/>
  <c r="H20" i="28"/>
  <c r="R43" i="21"/>
  <c r="H46" i="20" s="1"/>
  <c r="H46" i="29" s="1"/>
  <c r="AF40" i="28"/>
  <c r="AE67" i="21"/>
  <c r="Z88" i="27"/>
  <c r="AV68" i="28"/>
  <c r="AV36" i="28"/>
  <c r="G16" i="18"/>
  <c r="R59" i="21"/>
  <c r="H62" i="20" s="1"/>
  <c r="H62" i="29" s="1"/>
  <c r="Q51" i="21"/>
  <c r="G54" i="20" s="1"/>
  <c r="G54" i="29" s="1"/>
  <c r="Q19" i="21"/>
  <c r="G50" i="20"/>
  <c r="G50" i="29" s="1"/>
  <c r="X68" i="28"/>
  <c r="H76" i="27"/>
  <c r="Q15" i="21"/>
  <c r="G18" i="20" s="1"/>
  <c r="AV24" i="27"/>
  <c r="X36" i="28"/>
  <c r="X48" i="28"/>
  <c r="AF76" i="28"/>
  <c r="AV52" i="27"/>
  <c r="AV44" i="27"/>
  <c r="Z24" i="27"/>
  <c r="Q63" i="21"/>
  <c r="G66" i="20" s="1"/>
  <c r="G66" i="29" s="1"/>
  <c r="Q39" i="21"/>
  <c r="G42" i="20" s="1"/>
  <c r="G42" i="29" s="1"/>
  <c r="Q35" i="21"/>
  <c r="G38" i="20" s="1"/>
  <c r="G38" i="29" s="1"/>
  <c r="J56" i="28"/>
  <c r="AH16" i="28"/>
  <c r="Q59" i="21"/>
  <c r="G62" i="20" s="1"/>
  <c r="G62" i="29" s="1"/>
  <c r="AF68" i="28"/>
  <c r="AF36" i="28"/>
  <c r="J52" i="27"/>
  <c r="Q71" i="21"/>
  <c r="G74" i="20" s="1"/>
  <c r="G74" i="29" s="1"/>
  <c r="AH80" i="28"/>
  <c r="Q83" i="21"/>
  <c r="G86" i="20" s="1"/>
  <c r="G86" i="29" s="1"/>
  <c r="Q11" i="21"/>
  <c r="G14" i="20" s="1"/>
  <c r="W59" i="21"/>
  <c r="K62" i="20" s="1"/>
  <c r="K62" i="29" s="1"/>
  <c r="AF59" i="21"/>
  <c r="R71" i="21"/>
  <c r="H74" i="20" s="1"/>
  <c r="H74" i="29" s="1"/>
  <c r="R39" i="21"/>
  <c r="H42" i="20" s="1"/>
  <c r="H42" i="29" s="1"/>
  <c r="AF71" i="21"/>
  <c r="AV20" i="27"/>
  <c r="AV68" i="27"/>
  <c r="AN64" i="28"/>
  <c r="AN28" i="28"/>
  <c r="AV12" i="28"/>
  <c r="X24" i="27"/>
  <c r="H72" i="28"/>
  <c r="K72" i="28" s="1"/>
  <c r="H40" i="28"/>
  <c r="AV16" i="28"/>
  <c r="AF83" i="21"/>
  <c r="AF51" i="21"/>
  <c r="AF35" i="21"/>
  <c r="AH36" i="28"/>
  <c r="AE55" i="21"/>
  <c r="AN48" i="28"/>
  <c r="H52" i="27"/>
  <c r="AH68" i="28"/>
  <c r="AF56" i="28"/>
  <c r="AF24" i="28"/>
  <c r="AV80" i="27"/>
  <c r="J80" i="28"/>
  <c r="R83" i="21"/>
  <c r="H86" i="20" s="1"/>
  <c r="H86" i="29" s="1"/>
  <c r="R51" i="21"/>
  <c r="H54" i="20" s="1"/>
  <c r="H54" i="29" s="1"/>
  <c r="AE27" i="21"/>
  <c r="AF84" i="28"/>
  <c r="AI84" i="28" s="1"/>
  <c r="R79" i="21"/>
  <c r="H82" i="20" s="1"/>
  <c r="H82" i="29" s="1"/>
  <c r="AN72" i="27"/>
  <c r="H16" i="27"/>
  <c r="AV76" i="28"/>
  <c r="AV44" i="28"/>
  <c r="AN76" i="28"/>
  <c r="AE59" i="21"/>
  <c r="AP32" i="28"/>
  <c r="J76" i="28"/>
  <c r="AF88" i="28"/>
  <c r="P24" i="28"/>
  <c r="H76" i="28"/>
  <c r="H44" i="28"/>
  <c r="AF64" i="28"/>
  <c r="AF32" i="28"/>
  <c r="S23" i="21"/>
  <c r="I26" i="20" s="1"/>
  <c r="I26" i="29" s="1"/>
  <c r="H84" i="27"/>
  <c r="AE11" i="21"/>
  <c r="AF60" i="28"/>
  <c r="AF28" i="28"/>
  <c r="AF87" i="21"/>
  <c r="AF55" i="21"/>
  <c r="J44" i="28"/>
  <c r="X52" i="28"/>
  <c r="P84" i="27"/>
  <c r="X76" i="27"/>
  <c r="H20" i="27"/>
  <c r="H28" i="28"/>
  <c r="R87" i="21"/>
  <c r="H90" i="20" s="1"/>
  <c r="H90" i="29" s="1"/>
  <c r="R55" i="21"/>
  <c r="H58" i="20" s="1"/>
  <c r="H58" i="29" s="1"/>
  <c r="AF72" i="28"/>
  <c r="AI72" i="28" s="1"/>
  <c r="AV56" i="27"/>
  <c r="AN36" i="28"/>
  <c r="AF39" i="21"/>
  <c r="P52" i="27"/>
  <c r="H36" i="27"/>
  <c r="AH60" i="28"/>
  <c r="AH28" i="28"/>
  <c r="W23" i="21"/>
  <c r="AF67" i="21"/>
  <c r="AH40" i="28"/>
  <c r="J88" i="28"/>
  <c r="H88" i="28"/>
  <c r="H56" i="28"/>
  <c r="K56" i="28" s="1"/>
  <c r="AF80" i="28"/>
  <c r="AN88" i="28"/>
  <c r="X20" i="28"/>
  <c r="AE23" i="21"/>
  <c r="W11" i="21"/>
  <c r="K14" i="20" s="1"/>
  <c r="AN52" i="28"/>
  <c r="AQ52" i="28" s="1"/>
  <c r="AV80" i="28"/>
  <c r="H80" i="27"/>
  <c r="Q31" i="21"/>
  <c r="G34" i="20" s="1"/>
  <c r="G34" i="29" s="1"/>
  <c r="Q43" i="21"/>
  <c r="G46" i="20" s="1"/>
  <c r="G46" i="29" s="1"/>
  <c r="X84" i="28"/>
  <c r="AV48" i="28"/>
  <c r="AN60" i="28"/>
  <c r="AV48" i="27"/>
  <c r="X32" i="28"/>
  <c r="J28" i="28"/>
  <c r="AH52" i="28"/>
  <c r="AH44" i="28"/>
  <c r="AH20" i="28"/>
  <c r="H24" i="28"/>
  <c r="R28" i="28"/>
  <c r="AX44" i="28"/>
  <c r="J36" i="28"/>
  <c r="R27" i="21"/>
  <c r="H30" i="20" s="1"/>
  <c r="H30" i="29" s="1"/>
  <c r="AN20" i="27"/>
  <c r="X88" i="28"/>
  <c r="AE71" i="21"/>
  <c r="X24" i="28"/>
  <c r="AV20" i="28"/>
  <c r="R23" i="21"/>
  <c r="H26" i="20" s="1"/>
  <c r="H26" i="29" s="1"/>
  <c r="AE83" i="21"/>
  <c r="P48" i="28"/>
  <c r="H40" i="27"/>
  <c r="X12" i="28"/>
  <c r="AP64" i="28"/>
  <c r="W55" i="21"/>
  <c r="K58" i="20" s="1"/>
  <c r="K58" i="29" s="1"/>
  <c r="AH64" i="28"/>
  <c r="AN44" i="28"/>
  <c r="P16" i="28"/>
  <c r="AF79" i="21"/>
  <c r="AG79" i="21" s="1"/>
  <c r="L82" i="20" s="1"/>
  <c r="L82" i="29" s="1"/>
  <c r="AF63" i="21"/>
  <c r="AG63" i="21" s="1"/>
  <c r="L66" i="20" s="1"/>
  <c r="L66" i="29" s="1"/>
  <c r="AV52" i="28"/>
  <c r="J48" i="28"/>
  <c r="J24" i="28"/>
  <c r="AH32" i="28"/>
  <c r="H68" i="28"/>
  <c r="K68" i="28" s="1"/>
  <c r="H36" i="28"/>
  <c r="R75" i="21"/>
  <c r="H78" i="20" s="1"/>
  <c r="H78" i="29" s="1"/>
  <c r="AF27" i="21"/>
  <c r="R15" i="21"/>
  <c r="H18" i="20" s="1"/>
  <c r="H18" i="29" s="1"/>
  <c r="AN84" i="27"/>
  <c r="AF47" i="21"/>
  <c r="AG47" i="21" s="1"/>
  <c r="L50" i="20" s="1"/>
  <c r="L50" i="29" s="1"/>
  <c r="AP76" i="27"/>
  <c r="AN76" i="27"/>
  <c r="AN68" i="28"/>
  <c r="AH76" i="28"/>
  <c r="H80" i="28"/>
  <c r="H48" i="28"/>
  <c r="AF19" i="21"/>
  <c r="W15" i="21"/>
  <c r="AV72" i="28"/>
  <c r="J32" i="28"/>
  <c r="AF23" i="21"/>
  <c r="AV84" i="27"/>
  <c r="AN80" i="27"/>
  <c r="AN64" i="27"/>
  <c r="AN16" i="27"/>
  <c r="X56" i="28"/>
  <c r="AV84" i="28"/>
  <c r="AV40" i="28"/>
  <c r="Z72" i="28"/>
  <c r="AF15" i="21"/>
  <c r="Q27" i="21"/>
  <c r="AE19" i="21"/>
  <c r="R11" i="21"/>
  <c r="H14" i="20" s="1"/>
  <c r="H14" i="29" s="1"/>
  <c r="S11" i="21"/>
  <c r="I14" i="20" s="1"/>
  <c r="I14" i="29" s="1"/>
  <c r="S19" i="21"/>
  <c r="I22" i="20" s="1"/>
  <c r="I22" i="29" s="1"/>
  <c r="W27" i="21"/>
  <c r="AP12" i="28"/>
  <c r="H84" i="28"/>
  <c r="H52" i="28"/>
  <c r="Q23" i="21"/>
  <c r="AN36" i="27"/>
  <c r="F70" i="20"/>
  <c r="F70" i="29" s="1"/>
  <c r="W19" i="21"/>
  <c r="R60" i="28"/>
  <c r="AF11" i="21"/>
  <c r="R19" i="21"/>
  <c r="H22" i="20" s="1"/>
  <c r="H22" i="29" s="1"/>
  <c r="AE15" i="21"/>
  <c r="S83" i="21"/>
  <c r="I86" i="20" s="1"/>
  <c r="I86" i="29" s="1"/>
  <c r="G76" i="18"/>
  <c r="G44" i="18"/>
  <c r="H72" i="27"/>
  <c r="X76" i="28"/>
  <c r="P64" i="28"/>
  <c r="H44" i="27"/>
  <c r="P32" i="28"/>
  <c r="F66" i="20"/>
  <c r="F66" i="29" s="1"/>
  <c r="I30" i="20"/>
  <c r="I30" i="29" s="1"/>
  <c r="H70" i="20"/>
  <c r="H70" i="29" s="1"/>
  <c r="AN88" i="27"/>
  <c r="Q79" i="21"/>
  <c r="AV28" i="27"/>
  <c r="H24" i="27"/>
  <c r="X56" i="27"/>
  <c r="P60" i="27"/>
  <c r="AF80" i="27"/>
  <c r="AF72" i="27"/>
  <c r="AN24" i="28"/>
  <c r="AP84" i="27"/>
  <c r="AX80" i="28"/>
  <c r="W75" i="21"/>
  <c r="AH60" i="27"/>
  <c r="AI60" i="27" s="1"/>
  <c r="AX56" i="27"/>
  <c r="AX52" i="28"/>
  <c r="AX48" i="27"/>
  <c r="W43" i="21"/>
  <c r="AP36" i="28"/>
  <c r="AP28" i="28"/>
  <c r="AX16" i="27"/>
  <c r="K12" i="28"/>
  <c r="AV60" i="27"/>
  <c r="AV32" i="27"/>
  <c r="P24" i="27"/>
  <c r="X32" i="27"/>
  <c r="AF52" i="27"/>
  <c r="AF40" i="27"/>
  <c r="AF24" i="27"/>
  <c r="Z40" i="28"/>
  <c r="AP88" i="27"/>
  <c r="AP80" i="28"/>
  <c r="AH68" i="27"/>
  <c r="AH56" i="27"/>
  <c r="AH48" i="27"/>
  <c r="AP40" i="27"/>
  <c r="AX36" i="27"/>
  <c r="AP24" i="27"/>
  <c r="AX16" i="28"/>
  <c r="AX76" i="28"/>
  <c r="P76" i="27"/>
  <c r="P40" i="28"/>
  <c r="P80" i="27"/>
  <c r="G68" i="18"/>
  <c r="G36" i="18"/>
  <c r="AE51" i="21"/>
  <c r="AV88" i="28"/>
  <c r="AV24" i="28"/>
  <c r="H68" i="27"/>
  <c r="P72" i="27"/>
  <c r="P56" i="28"/>
  <c r="H34" i="20"/>
  <c r="H34" i="29" s="1"/>
  <c r="G64" i="18"/>
  <c r="G32" i="18"/>
  <c r="AE35" i="21"/>
  <c r="AV56" i="28"/>
  <c r="AN80" i="28"/>
  <c r="Z16" i="28"/>
  <c r="X68" i="27"/>
  <c r="Z88" i="28"/>
  <c r="R84" i="27"/>
  <c r="Z76" i="27"/>
  <c r="R72" i="27"/>
  <c r="R64" i="27"/>
  <c r="R52" i="28"/>
  <c r="R40" i="27"/>
  <c r="J36" i="27"/>
  <c r="J32" i="27"/>
  <c r="Z28" i="28"/>
  <c r="AA28" i="28" s="1"/>
  <c r="Z20" i="28"/>
  <c r="P16" i="27"/>
  <c r="AN40" i="27"/>
  <c r="X80" i="28"/>
  <c r="AE31" i="21"/>
  <c r="X16" i="28"/>
  <c r="J16" i="27"/>
  <c r="AP12" i="27"/>
  <c r="J88" i="27"/>
  <c r="R80" i="28"/>
  <c r="AE75" i="21"/>
  <c r="J68" i="27"/>
  <c r="R60" i="27"/>
  <c r="R48" i="28"/>
  <c r="R40" i="28"/>
  <c r="Z32" i="27"/>
  <c r="R28" i="27"/>
  <c r="X48" i="27"/>
  <c r="G60" i="18"/>
  <c r="X72" i="27"/>
  <c r="P68" i="27"/>
  <c r="S75" i="21"/>
  <c r="S43" i="21"/>
  <c r="Z44" i="28"/>
  <c r="R36" i="28"/>
  <c r="P28" i="28"/>
  <c r="AP52" i="27"/>
  <c r="AX28" i="28"/>
  <c r="X84" i="27"/>
  <c r="G88" i="18"/>
  <c r="G56" i="18"/>
  <c r="G24" i="18"/>
  <c r="AV64" i="27"/>
  <c r="AN32" i="28"/>
  <c r="X72" i="28"/>
  <c r="AF75" i="21"/>
  <c r="AV64" i="28"/>
  <c r="H48" i="27"/>
  <c r="H32" i="27"/>
  <c r="P56" i="27"/>
  <c r="AN56" i="27"/>
  <c r="AF44" i="27"/>
  <c r="AF32" i="27"/>
  <c r="AF16" i="27"/>
  <c r="Z16" i="27"/>
  <c r="S71" i="21"/>
  <c r="S39" i="21"/>
  <c r="I42" i="20" s="1"/>
  <c r="AX12" i="27"/>
  <c r="Z84" i="27"/>
  <c r="Z80" i="28"/>
  <c r="Z76" i="28"/>
  <c r="J72" i="27"/>
  <c r="Z68" i="27"/>
  <c r="R44" i="27"/>
  <c r="W31" i="21"/>
  <c r="R20" i="28"/>
  <c r="P76" i="28"/>
  <c r="AX88" i="27"/>
  <c r="W83" i="21"/>
  <c r="AH76" i="27"/>
  <c r="W71" i="21"/>
  <c r="AP68" i="27"/>
  <c r="AP64" i="27"/>
  <c r="AX60" i="28"/>
  <c r="AX56" i="28"/>
  <c r="W51" i="21"/>
  <c r="AH44" i="27"/>
  <c r="W35" i="21"/>
  <c r="AH28" i="27"/>
  <c r="AH20" i="27"/>
  <c r="H88" i="27"/>
  <c r="X20" i="27"/>
  <c r="AX32" i="28"/>
  <c r="G92" i="18"/>
  <c r="AN60" i="27"/>
  <c r="X44" i="28"/>
  <c r="AN32" i="27"/>
  <c r="AN16" i="28"/>
  <c r="X40" i="28"/>
  <c r="AF31" i="21"/>
  <c r="X64" i="27"/>
  <c r="H56" i="27"/>
  <c r="P60" i="28"/>
  <c r="AN84" i="28"/>
  <c r="AP68" i="28"/>
  <c r="AF64" i="27"/>
  <c r="AF56" i="27"/>
  <c r="AF36" i="27"/>
  <c r="AN24" i="27"/>
  <c r="P68" i="28"/>
  <c r="S67" i="21"/>
  <c r="S35" i="21"/>
  <c r="Z84" i="28"/>
  <c r="R72" i="28"/>
  <c r="R68" i="27"/>
  <c r="R56" i="27"/>
  <c r="Z52" i="27"/>
  <c r="R48" i="27"/>
  <c r="R44" i="28"/>
  <c r="R36" i="27"/>
  <c r="R32" i="27"/>
  <c r="R20" i="27"/>
  <c r="X40" i="27"/>
  <c r="X28" i="27"/>
  <c r="W87" i="21"/>
  <c r="AP76" i="28"/>
  <c r="AX72" i="28"/>
  <c r="AX68" i="28"/>
  <c r="AP60" i="28"/>
  <c r="AX48" i="28"/>
  <c r="AX40" i="28"/>
  <c r="AX28" i="27"/>
  <c r="AP20" i="28"/>
  <c r="AH16" i="27"/>
  <c r="P88" i="28"/>
  <c r="S88" i="28" s="1"/>
  <c r="P48" i="27"/>
  <c r="K60" i="28"/>
  <c r="P12" i="27"/>
  <c r="P84" i="28"/>
  <c r="S79" i="21"/>
  <c r="AX64" i="28"/>
  <c r="G28" i="18"/>
  <c r="AV72" i="27"/>
  <c r="AN52" i="27"/>
  <c r="F50" i="20"/>
  <c r="F50" i="29" s="1"/>
  <c r="P64" i="27"/>
  <c r="AV60" i="28"/>
  <c r="AF43" i="21"/>
  <c r="AV32" i="28"/>
  <c r="J64" i="27"/>
  <c r="H64" i="27"/>
  <c r="AF84" i="27"/>
  <c r="AF68" i="27"/>
  <c r="AF48" i="27"/>
  <c r="AN20" i="28"/>
  <c r="AX12" i="28"/>
  <c r="Z12" i="27"/>
  <c r="P44" i="27"/>
  <c r="S63" i="21"/>
  <c r="S31" i="21"/>
  <c r="J84" i="27"/>
  <c r="J80" i="27"/>
  <c r="R76" i="28"/>
  <c r="J56" i="27"/>
  <c r="Z48" i="27"/>
  <c r="J44" i="27"/>
  <c r="Z36" i="27"/>
  <c r="Z28" i="27"/>
  <c r="R24" i="28"/>
  <c r="Z20" i="27"/>
  <c r="X52" i="27"/>
  <c r="P36" i="28"/>
  <c r="P28" i="27"/>
  <c r="AX84" i="28"/>
  <c r="AH80" i="27"/>
  <c r="AP72" i="28"/>
  <c r="AX68" i="27"/>
  <c r="AX64" i="27"/>
  <c r="AP48" i="28"/>
  <c r="AH40" i="27"/>
  <c r="AH36" i="27"/>
  <c r="AP32" i="27"/>
  <c r="AP24" i="28"/>
  <c r="AP20" i="27"/>
  <c r="AP16" i="28"/>
  <c r="X88" i="27"/>
  <c r="P12" i="28"/>
  <c r="P20" i="28"/>
  <c r="AV16" i="27"/>
  <c r="AV28" i="28"/>
  <c r="P40" i="27"/>
  <c r="AF76" i="27"/>
  <c r="AN56" i="28"/>
  <c r="R12" i="28"/>
  <c r="P44" i="28"/>
  <c r="S59" i="21"/>
  <c r="AH12" i="28"/>
  <c r="AI12" i="28" s="1"/>
  <c r="R88" i="27"/>
  <c r="R76" i="27"/>
  <c r="Z64" i="27"/>
  <c r="Z60" i="27"/>
  <c r="Z56" i="28"/>
  <c r="R52" i="27"/>
  <c r="Z48" i="28"/>
  <c r="Z44" i="27"/>
  <c r="J40" i="27"/>
  <c r="R32" i="28"/>
  <c r="J24" i="27"/>
  <c r="J20" i="27"/>
  <c r="P52" i="28"/>
  <c r="P36" i="27"/>
  <c r="AH88" i="27"/>
  <c r="AH84" i="27"/>
  <c r="W79" i="21"/>
  <c r="AH72" i="27"/>
  <c r="W63" i="21"/>
  <c r="AP56" i="28"/>
  <c r="AX52" i="27"/>
  <c r="W47" i="21"/>
  <c r="AP44" i="28"/>
  <c r="AP40" i="28"/>
  <c r="AX36" i="28"/>
  <c r="AH32" i="27"/>
  <c r="AX24" i="28"/>
  <c r="AX20" i="28"/>
  <c r="AP16" i="27"/>
  <c r="P88" i="27"/>
  <c r="H12" i="27"/>
  <c r="AN12" i="28"/>
  <c r="P20" i="27"/>
  <c r="G72" i="18"/>
  <c r="G40" i="18"/>
  <c r="AF12" i="27"/>
  <c r="X60" i="27"/>
  <c r="AN68" i="27"/>
  <c r="AN40" i="28"/>
  <c r="H38" i="29"/>
  <c r="AF28" i="27"/>
  <c r="AF20" i="27"/>
  <c r="R16" i="27"/>
  <c r="Z12" i="28"/>
  <c r="S87" i="21"/>
  <c r="S55" i="21"/>
  <c r="AH12" i="27"/>
  <c r="Z80" i="27"/>
  <c r="J76" i="27"/>
  <c r="R68" i="28"/>
  <c r="Z64" i="28"/>
  <c r="Z60" i="28"/>
  <c r="AA60" i="28" s="1"/>
  <c r="R56" i="28"/>
  <c r="Z52" i="28"/>
  <c r="AE43" i="21"/>
  <c r="Z36" i="28"/>
  <c r="Z24" i="28"/>
  <c r="AA24" i="28" s="1"/>
  <c r="AP88" i="28"/>
  <c r="AP84" i="28"/>
  <c r="AP80" i="27"/>
  <c r="AX76" i="27"/>
  <c r="AX72" i="27"/>
  <c r="W67" i="21"/>
  <c r="AP60" i="27"/>
  <c r="AP48" i="27"/>
  <c r="W39" i="21"/>
  <c r="AP36" i="27"/>
  <c r="AP28" i="27"/>
  <c r="AQ28" i="27" s="1"/>
  <c r="AX24" i="27"/>
  <c r="X16" i="27"/>
  <c r="X12" i="27"/>
  <c r="AV12" i="27"/>
  <c r="X80" i="27"/>
  <c r="J60" i="27"/>
  <c r="H60" i="27"/>
  <c r="AF88" i="27"/>
  <c r="AV40" i="27"/>
  <c r="P72" i="28"/>
  <c r="P32" i="27"/>
  <c r="AN72" i="28"/>
  <c r="AX60" i="27"/>
  <c r="AN48" i="27"/>
  <c r="R16" i="28"/>
  <c r="R12" i="27"/>
  <c r="X44" i="27"/>
  <c r="S51" i="21"/>
  <c r="R84" i="28"/>
  <c r="R80" i="27"/>
  <c r="Z72" i="27"/>
  <c r="Z68" i="28"/>
  <c r="R64" i="28"/>
  <c r="Z56" i="27"/>
  <c r="J48" i="27"/>
  <c r="Z40" i="27"/>
  <c r="Z32" i="28"/>
  <c r="J28" i="27"/>
  <c r="R24" i="27"/>
  <c r="X36" i="27"/>
  <c r="AX88" i="28"/>
  <c r="AX84" i="27"/>
  <c r="AX80" i="27"/>
  <c r="AP72" i="27"/>
  <c r="AH64" i="27"/>
  <c r="AP56" i="27"/>
  <c r="AH52" i="27"/>
  <c r="AX44" i="27"/>
  <c r="AX40" i="27"/>
  <c r="AX32" i="27"/>
  <c r="AH24" i="27"/>
  <c r="AX20" i="27"/>
  <c r="AN12" i="27"/>
  <c r="G84" i="18"/>
  <c r="G52" i="18"/>
  <c r="G80" i="18"/>
  <c r="G48" i="18"/>
  <c r="F14" i="18"/>
  <c r="AE51" i="24"/>
  <c r="AE15" i="24"/>
  <c r="AE31" i="24"/>
  <c r="AE19" i="24"/>
  <c r="AE63" i="24"/>
  <c r="AE39" i="24"/>
  <c r="AE35" i="24"/>
  <c r="AE27" i="24"/>
  <c r="AE47" i="24"/>
  <c r="AE59" i="24"/>
  <c r="AE23" i="24"/>
  <c r="AE55" i="24"/>
  <c r="AE11" i="24"/>
  <c r="G22" i="20"/>
  <c r="AE43" i="24"/>
  <c r="E14" i="18"/>
  <c r="AE71" i="24"/>
  <c r="AR87" i="24"/>
  <c r="AR23" i="24"/>
  <c r="R83" i="24"/>
  <c r="R75" i="24"/>
  <c r="R59" i="24"/>
  <c r="R51" i="24"/>
  <c r="R43" i="24"/>
  <c r="R35" i="24"/>
  <c r="R27" i="24"/>
  <c r="R19" i="24"/>
  <c r="R11" i="24"/>
  <c r="AE87" i="24"/>
  <c r="AR83" i="24"/>
  <c r="AR67" i="24"/>
  <c r="AR51" i="24"/>
  <c r="AR35" i="24"/>
  <c r="AE67" i="24"/>
  <c r="AE83" i="24"/>
  <c r="AR71" i="24"/>
  <c r="BE51" i="24"/>
  <c r="BE47" i="24"/>
  <c r="BE43" i="24"/>
  <c r="BE31" i="24"/>
  <c r="BE27" i="24"/>
  <c r="BE19" i="24"/>
  <c r="AE75" i="24"/>
  <c r="AR79" i="24"/>
  <c r="AR63" i="24"/>
  <c r="AR47" i="24"/>
  <c r="AR31" i="24"/>
  <c r="AR19" i="24"/>
  <c r="R87" i="24"/>
  <c r="R79" i="24"/>
  <c r="R71" i="24"/>
  <c r="R63" i="24"/>
  <c r="R55" i="24"/>
  <c r="R47" i="24"/>
  <c r="R39" i="24"/>
  <c r="R31" i="24"/>
  <c r="R23" i="24"/>
  <c r="R15" i="24"/>
  <c r="AR55" i="24"/>
  <c r="AR39" i="24"/>
  <c r="AR11" i="24"/>
  <c r="R67" i="24"/>
  <c r="BE87" i="24"/>
  <c r="BE83" i="24"/>
  <c r="BE79" i="24"/>
  <c r="BE75" i="24"/>
  <c r="BE71" i="24"/>
  <c r="BE67" i="24"/>
  <c r="BE63" i="24"/>
  <c r="BE59" i="24"/>
  <c r="BE55" i="24"/>
  <c r="BE39" i="24"/>
  <c r="BE35" i="24"/>
  <c r="BE23" i="24"/>
  <c r="BE15" i="24"/>
  <c r="BE11" i="24"/>
  <c r="AE79" i="24"/>
  <c r="AR75" i="24"/>
  <c r="AR59" i="24"/>
  <c r="AR43" i="24"/>
  <c r="AR27" i="24"/>
  <c r="AR15" i="24"/>
  <c r="K16" i="28" l="1"/>
  <c r="AQ12" i="27"/>
  <c r="AA64" i="28"/>
  <c r="S80" i="28"/>
  <c r="AQ64" i="27"/>
  <c r="AI52" i="28"/>
  <c r="AA48" i="28"/>
  <c r="AI36" i="28"/>
  <c r="K64" i="28"/>
  <c r="AI20" i="28"/>
  <c r="AI56" i="28"/>
  <c r="AG59" i="21"/>
  <c r="L62" i="20" s="1"/>
  <c r="L62" i="29" s="1"/>
  <c r="AG83" i="21"/>
  <c r="L86" i="20" s="1"/>
  <c r="L86" i="29" s="1"/>
  <c r="AQ48" i="28"/>
  <c r="AQ64" i="28"/>
  <c r="AG71" i="21"/>
  <c r="L74" i="20" s="1"/>
  <c r="L74" i="29" s="1"/>
  <c r="K76" i="27"/>
  <c r="AY36" i="28"/>
  <c r="K40" i="27"/>
  <c r="AG51" i="21"/>
  <c r="L54" i="20" s="1"/>
  <c r="L54" i="29" s="1"/>
  <c r="AY76" i="27"/>
  <c r="AG39" i="21"/>
  <c r="L42" i="20" s="1"/>
  <c r="L42" i="29" s="1"/>
  <c r="AY20" i="27"/>
  <c r="AA88" i="28"/>
  <c r="K52" i="28"/>
  <c r="S40" i="27"/>
  <c r="K84" i="28"/>
  <c r="AA76" i="28"/>
  <c r="K20" i="28"/>
  <c r="S64" i="28"/>
  <c r="AI88" i="28"/>
  <c r="AY68" i="28"/>
  <c r="AI80" i="28"/>
  <c r="AQ44" i="28"/>
  <c r="AA68" i="28"/>
  <c r="K28" i="27"/>
  <c r="K32" i="28"/>
  <c r="K80" i="27"/>
  <c r="AY36" i="27"/>
  <c r="K40" i="28"/>
  <c r="AY68" i="27"/>
  <c r="K44" i="28"/>
  <c r="AA40" i="28"/>
  <c r="K28" i="28"/>
  <c r="AI16" i="28"/>
  <c r="AQ32" i="28"/>
  <c r="AI44" i="28"/>
  <c r="AY28" i="27"/>
  <c r="AI40" i="28"/>
  <c r="AI24" i="28"/>
  <c r="S52" i="27"/>
  <c r="AY88" i="27"/>
  <c r="AG87" i="21"/>
  <c r="L90" i="20" s="1"/>
  <c r="L90" i="29" s="1"/>
  <c r="AG67" i="21"/>
  <c r="L70" i="20" s="1"/>
  <c r="L70" i="29" s="1"/>
  <c r="AY84" i="27"/>
  <c r="AG43" i="21"/>
  <c r="L46" i="20" s="1"/>
  <c r="L46" i="29" s="1"/>
  <c r="AI68" i="28"/>
  <c r="K68" i="27"/>
  <c r="K88" i="28"/>
  <c r="AQ40" i="27"/>
  <c r="AA36" i="28"/>
  <c r="AY44" i="27"/>
  <c r="AQ28" i="28"/>
  <c r="K36" i="27"/>
  <c r="AI52" i="27"/>
  <c r="AY48" i="28"/>
  <c r="AG23" i="21"/>
  <c r="L26" i="20" s="1"/>
  <c r="L26" i="29" s="1"/>
  <c r="AI76" i="28"/>
  <c r="AA84" i="28"/>
  <c r="AA20" i="28"/>
  <c r="AY12" i="28"/>
  <c r="K76" i="28"/>
  <c r="AY88" i="28"/>
  <c r="S16" i="28"/>
  <c r="AY24" i="27"/>
  <c r="AA88" i="27"/>
  <c r="S24" i="28"/>
  <c r="AY52" i="27"/>
  <c r="AY84" i="28"/>
  <c r="K44" i="27"/>
  <c r="S48" i="28"/>
  <c r="AG35" i="21"/>
  <c r="L38" i="20" s="1"/>
  <c r="L38" i="29" s="1"/>
  <c r="AG31" i="21"/>
  <c r="L34" i="20" s="1"/>
  <c r="L34" i="29" s="1"/>
  <c r="K16" i="27"/>
  <c r="AQ72" i="27"/>
  <c r="S72" i="28"/>
  <c r="G7" i="18"/>
  <c r="S28" i="28"/>
  <c r="AI64" i="28"/>
  <c r="K72" i="27"/>
  <c r="AA24" i="27"/>
  <c r="AG27" i="21"/>
  <c r="L30" i="20" s="1"/>
  <c r="L30" i="29" s="1"/>
  <c r="AQ24" i="28"/>
  <c r="AI32" i="28"/>
  <c r="AY40" i="28"/>
  <c r="AA16" i="27"/>
  <c r="AI28" i="27"/>
  <c r="K20" i="27"/>
  <c r="S28" i="27"/>
  <c r="AA48" i="27"/>
  <c r="AY16" i="28"/>
  <c r="AQ36" i="28"/>
  <c r="AQ84" i="27"/>
  <c r="AI28" i="28"/>
  <c r="AA72" i="28"/>
  <c r="AI60" i="28"/>
  <c r="K24" i="27"/>
  <c r="AQ76" i="28"/>
  <c r="S60" i="28"/>
  <c r="AQ88" i="28"/>
  <c r="AQ20" i="27"/>
  <c r="K48" i="28"/>
  <c r="AA68" i="27"/>
  <c r="AA76" i="27"/>
  <c r="K24" i="28"/>
  <c r="AY48" i="27"/>
  <c r="K80" i="28"/>
  <c r="AG55" i="21"/>
  <c r="L58" i="20" s="1"/>
  <c r="L58" i="29" s="1"/>
  <c r="AY72" i="28"/>
  <c r="K36" i="28"/>
  <c r="AI48" i="27"/>
  <c r="AY56" i="27"/>
  <c r="AA52" i="28"/>
  <c r="AI80" i="27"/>
  <c r="AG11" i="21"/>
  <c r="L14" i="20" s="1"/>
  <c r="AY52" i="28"/>
  <c r="BG15" i="24"/>
  <c r="G16" i="23" s="1"/>
  <c r="AY80" i="27"/>
  <c r="S20" i="27"/>
  <c r="AY76" i="28"/>
  <c r="AY44" i="28"/>
  <c r="AY32" i="27"/>
  <c r="K52" i="27"/>
  <c r="AQ12" i="28"/>
  <c r="AI72" i="27"/>
  <c r="K12" i="27"/>
  <c r="AI40" i="27"/>
  <c r="AQ68" i="28"/>
  <c r="S60" i="27"/>
  <c r="S36" i="28"/>
  <c r="AQ60" i="28"/>
  <c r="S84" i="27"/>
  <c r="S56" i="28"/>
  <c r="AQ16" i="27"/>
  <c r="K84" i="27"/>
  <c r="AY56" i="28"/>
  <c r="AI68" i="27"/>
  <c r="AY28" i="28"/>
  <c r="AY12" i="27"/>
  <c r="S16" i="27"/>
  <c r="AY80" i="28"/>
  <c r="BG27" i="24"/>
  <c r="G28" i="23" s="1"/>
  <c r="AQ48" i="27"/>
  <c r="S20" i="28"/>
  <c r="AQ36" i="27"/>
  <c r="AA12" i="28"/>
  <c r="AY20" i="28"/>
  <c r="AA32" i="28"/>
  <c r="S80" i="27"/>
  <c r="AG19" i="21"/>
  <c r="L22" i="20" s="1"/>
  <c r="L22" i="29" s="1"/>
  <c r="S32" i="28"/>
  <c r="AG15" i="21"/>
  <c r="L18" i="20" s="1"/>
  <c r="L18" i="29" s="1"/>
  <c r="AI24" i="27"/>
  <c r="AA80" i="28"/>
  <c r="AQ76" i="27"/>
  <c r="K60" i="27"/>
  <c r="AQ80" i="27"/>
  <c r="AY24" i="28"/>
  <c r="BG63" i="24"/>
  <c r="G64" i="23" s="1"/>
  <c r="BG11" i="24"/>
  <c r="G12" i="23" s="1"/>
  <c r="AA12" i="27"/>
  <c r="AI20" i="27"/>
  <c r="S52" i="28"/>
  <c r="AA56" i="28"/>
  <c r="AI56" i="27"/>
  <c r="K32" i="27"/>
  <c r="AA56" i="27"/>
  <c r="AY16" i="27"/>
  <c r="S48" i="27"/>
  <c r="BH23" i="24"/>
  <c r="H24" i="23" s="1"/>
  <c r="S24" i="27"/>
  <c r="AQ68" i="27"/>
  <c r="AQ88" i="27"/>
  <c r="AQ24" i="27"/>
  <c r="AQ72" i="28"/>
  <c r="S32" i="27"/>
  <c r="S76" i="27"/>
  <c r="AQ52" i="27"/>
  <c r="AG75" i="21"/>
  <c r="L78" i="20" s="1"/>
  <c r="L78" i="29" s="1"/>
  <c r="G14" i="18"/>
  <c r="AI44" i="27"/>
  <c r="E12" i="20"/>
  <c r="E12" i="29" s="1"/>
  <c r="K46" i="20"/>
  <c r="K46" i="29" s="1"/>
  <c r="BG23" i="24"/>
  <c r="G24" i="23" s="1"/>
  <c r="K26" i="20"/>
  <c r="K26" i="29" s="1"/>
  <c r="G30" i="20"/>
  <c r="G30" i="29" s="1"/>
  <c r="AA36" i="27"/>
  <c r="AY40" i="27"/>
  <c r="S88" i="27"/>
  <c r="K50" i="20"/>
  <c r="K50" i="29" s="1"/>
  <c r="S36" i="27"/>
  <c r="I62" i="20"/>
  <c r="I62" i="29" s="1"/>
  <c r="K86" i="20"/>
  <c r="K86" i="29" s="1"/>
  <c r="AA16" i="28"/>
  <c r="F12" i="20"/>
  <c r="F12" i="29" s="1"/>
  <c r="G82" i="20"/>
  <c r="G82" i="29" s="1"/>
  <c r="I66" i="20"/>
  <c r="I66" i="29" s="1"/>
  <c r="K54" i="20"/>
  <c r="K54" i="29" s="1"/>
  <c r="G18" i="29"/>
  <c r="AA32" i="27"/>
  <c r="K22" i="20"/>
  <c r="K22" i="29" s="1"/>
  <c r="K70" i="20"/>
  <c r="K70" i="29" s="1"/>
  <c r="I82" i="20"/>
  <c r="I82" i="29" s="1"/>
  <c r="I38" i="20"/>
  <c r="I38" i="29" s="1"/>
  <c r="K38" i="20"/>
  <c r="K38" i="29" s="1"/>
  <c r="AI88" i="27"/>
  <c r="K30" i="20"/>
  <c r="K30" i="29" s="1"/>
  <c r="AY60" i="27"/>
  <c r="K66" i="20"/>
  <c r="K66" i="29" s="1"/>
  <c r="AA52" i="27"/>
  <c r="AQ20" i="28"/>
  <c r="AY32" i="28"/>
  <c r="I70" i="20"/>
  <c r="I70" i="29" s="1"/>
  <c r="K88" i="27"/>
  <c r="S56" i="27"/>
  <c r="AY64" i="27"/>
  <c r="AQ80" i="28"/>
  <c r="K42" i="20"/>
  <c r="K42" i="29" s="1"/>
  <c r="I90" i="20"/>
  <c r="I90" i="29" s="1"/>
  <c r="BG39" i="24"/>
  <c r="G40" i="23" s="1"/>
  <c r="S12" i="27"/>
  <c r="K34" i="20"/>
  <c r="K34" i="29" s="1"/>
  <c r="AA44" i="28"/>
  <c r="S72" i="27"/>
  <c r="K78" i="20"/>
  <c r="K78" i="29" s="1"/>
  <c r="I54" i="20"/>
  <c r="I54" i="29" s="1"/>
  <c r="AI12" i="27"/>
  <c r="K82" i="20"/>
  <c r="K82" i="29" s="1"/>
  <c r="AI76" i="27"/>
  <c r="K90" i="20"/>
  <c r="K90" i="29" s="1"/>
  <c r="I74" i="20"/>
  <c r="I74" i="29" s="1"/>
  <c r="I46" i="20"/>
  <c r="I46" i="29" s="1"/>
  <c r="H12" i="20"/>
  <c r="H12" i="29" s="1"/>
  <c r="K18" i="20"/>
  <c r="K18" i="29" s="1"/>
  <c r="G26" i="20"/>
  <c r="G26" i="29" s="1"/>
  <c r="I58" i="20"/>
  <c r="I58" i="29" s="1"/>
  <c r="I34" i="20"/>
  <c r="S64" i="27"/>
  <c r="AA28" i="27"/>
  <c r="I50" i="20"/>
  <c r="I50" i="29" s="1"/>
  <c r="K74" i="20"/>
  <c r="K74" i="29" s="1"/>
  <c r="I78" i="20"/>
  <c r="I78" i="29" s="1"/>
  <c r="S40" i="28"/>
  <c r="K14" i="29"/>
  <c r="AA60" i="27"/>
  <c r="S44" i="28"/>
  <c r="S68" i="28"/>
  <c r="S76" i="28"/>
  <c r="AQ56" i="27"/>
  <c r="BG51" i="24"/>
  <c r="G52" i="23" s="1"/>
  <c r="AY60" i="28"/>
  <c r="AY72" i="27"/>
  <c r="AA40" i="27"/>
  <c r="AI36" i="27"/>
  <c r="K56" i="27"/>
  <c r="I42" i="29"/>
  <c r="AI84" i="27"/>
  <c r="AA64" i="27"/>
  <c r="S44" i="27"/>
  <c r="K48" i="27"/>
  <c r="AA72" i="27"/>
  <c r="AI64" i="27"/>
  <c r="AA80" i="27"/>
  <c r="AQ40" i="28"/>
  <c r="AA44" i="27"/>
  <c r="AQ56" i="28"/>
  <c r="S12" i="28"/>
  <c r="K64" i="27"/>
  <c r="AQ16" i="28"/>
  <c r="AQ60" i="27"/>
  <c r="AA20" i="27"/>
  <c r="AI16" i="27"/>
  <c r="AY64" i="28"/>
  <c r="S84" i="28"/>
  <c r="AQ84" i="28"/>
  <c r="AQ32" i="27"/>
  <c r="AI32" i="27"/>
  <c r="AA84" i="27"/>
  <c r="S68" i="27"/>
  <c r="E22" i="20"/>
  <c r="E22" i="29" s="1"/>
  <c r="G22" i="29"/>
  <c r="E14" i="20"/>
  <c r="E14" i="29" s="1"/>
  <c r="BG43" i="24"/>
  <c r="G44" i="23" s="1"/>
  <c r="BG71" i="24"/>
  <c r="G72" i="23" s="1"/>
  <c r="BH39" i="24"/>
  <c r="H40" i="23" s="1"/>
  <c r="BG31" i="24"/>
  <c r="G32" i="23" s="1"/>
  <c r="BG83" i="24"/>
  <c r="G84" i="23" s="1"/>
  <c r="BG35" i="24"/>
  <c r="G36" i="23" s="1"/>
  <c r="BH67" i="24"/>
  <c r="H68" i="23" s="1"/>
  <c r="BG19" i="24"/>
  <c r="G20" i="23" s="1"/>
  <c r="BG59" i="24"/>
  <c r="G60" i="23" s="1"/>
  <c r="BG79" i="24"/>
  <c r="G80" i="23" s="1"/>
  <c r="BG47" i="24"/>
  <c r="G48" i="23" s="1"/>
  <c r="BH47" i="24"/>
  <c r="H48" i="23" s="1"/>
  <c r="BH71" i="24"/>
  <c r="H72" i="23" s="1"/>
  <c r="BG55" i="24"/>
  <c r="G56" i="23" s="1"/>
  <c r="BH35" i="24"/>
  <c r="H36" i="23" s="1"/>
  <c r="BH79" i="24"/>
  <c r="H80" i="23" s="1"/>
  <c r="BH83" i="24"/>
  <c r="H84" i="23" s="1"/>
  <c r="BH75" i="24"/>
  <c r="H76" i="23" s="1"/>
  <c r="BH15" i="24"/>
  <c r="H16" i="23" s="1"/>
  <c r="BH59" i="24"/>
  <c r="H60" i="23" s="1"/>
  <c r="BH87" i="24"/>
  <c r="H88" i="23" s="1"/>
  <c r="BH51" i="24"/>
  <c r="H52" i="23" s="1"/>
  <c r="BH11" i="24"/>
  <c r="H12" i="23" s="1"/>
  <c r="BH55" i="24"/>
  <c r="H56" i="23" s="1"/>
  <c r="BH63" i="24"/>
  <c r="H64" i="23" s="1"/>
  <c r="BG67" i="24"/>
  <c r="G68" i="23" s="1"/>
  <c r="BH27" i="24"/>
  <c r="H28" i="23" s="1"/>
  <c r="BH19" i="24"/>
  <c r="H20" i="23" s="1"/>
  <c r="BG75" i="24"/>
  <c r="G76" i="23" s="1"/>
  <c r="BH31" i="24"/>
  <c r="H32" i="23" s="1"/>
  <c r="BH43" i="24"/>
  <c r="H44" i="23" s="1"/>
  <c r="BG87" i="24"/>
  <c r="G88" i="23" s="1"/>
  <c r="I12" i="23" l="1"/>
  <c r="I24" i="23"/>
  <c r="BI35" i="24"/>
  <c r="I16" i="23"/>
  <c r="I60" i="23"/>
  <c r="BI23" i="24"/>
  <c r="G12" i="20"/>
  <c r="G12" i="29" s="1"/>
  <c r="I40" i="23"/>
  <c r="I32" i="23"/>
  <c r="I12" i="20"/>
  <c r="I12" i="29" s="1"/>
  <c r="I34" i="29"/>
  <c r="K12" i="20"/>
  <c r="K12" i="29" s="1"/>
  <c r="G14" i="29"/>
  <c r="L14" i="29"/>
  <c r="L12" i="20"/>
  <c r="L12" i="29" s="1"/>
  <c r="I84" i="23"/>
  <c r="I80" i="23"/>
  <c r="I36" i="23"/>
  <c r="BI39" i="24"/>
  <c r="BI79" i="24"/>
  <c r="I44" i="23"/>
  <c r="BI71" i="24"/>
  <c r="I72" i="23"/>
  <c r="I48" i="23"/>
  <c r="BI51" i="24"/>
  <c r="BI15" i="24"/>
  <c r="BI59" i="24"/>
  <c r="BI83" i="24"/>
  <c r="BI47" i="24"/>
  <c r="I56" i="23"/>
  <c r="I20" i="23"/>
  <c r="I64" i="23"/>
  <c r="I88" i="23"/>
  <c r="I76" i="23"/>
  <c r="I68" i="23"/>
  <c r="I28" i="23"/>
  <c r="I52" i="23"/>
  <c r="BI75" i="24"/>
  <c r="BI67" i="24"/>
  <c r="BI55" i="24"/>
  <c r="BI63" i="24"/>
  <c r="BI27" i="24"/>
  <c r="BI19" i="24"/>
  <c r="BI31" i="24"/>
  <c r="BI11" i="24"/>
  <c r="BI87" i="24"/>
  <c r="BI43" i="24"/>
  <c r="E88" i="23" l="1"/>
  <c r="E68" i="23"/>
  <c r="E24" i="23"/>
  <c r="E40" i="23"/>
  <c r="E44" i="23"/>
  <c r="E64" i="23"/>
  <c r="E12" i="23"/>
  <c r="E52" i="23"/>
  <c r="E28" i="23"/>
  <c r="E36" i="23"/>
  <c r="E48" i="23"/>
  <c r="E56" i="23"/>
  <c r="E32" i="23"/>
  <c r="E20" i="23"/>
  <c r="E80" i="23"/>
  <c r="E76" i="23"/>
  <c r="E72" i="23"/>
  <c r="E60" i="23"/>
  <c r="E84" i="23"/>
  <c r="E16" i="23"/>
  <c r="K76" i="23" l="1"/>
  <c r="L76" i="23"/>
  <c r="L40" i="23"/>
  <c r="K40" i="23"/>
  <c r="L16" i="23"/>
  <c r="K16" i="23"/>
  <c r="L52" i="23"/>
  <c r="K52" i="23"/>
  <c r="L60" i="23"/>
  <c r="K60" i="23"/>
  <c r="L20" i="23"/>
  <c r="K20" i="23"/>
  <c r="L36" i="23"/>
  <c r="K36" i="23"/>
  <c r="L64" i="23"/>
  <c r="K64" i="23"/>
  <c r="K56" i="23"/>
  <c r="L56" i="23"/>
  <c r="E11" i="23"/>
  <c r="K12" i="23"/>
  <c r="L12" i="23"/>
  <c r="K68" i="23"/>
  <c r="L68" i="23"/>
  <c r="L72" i="23"/>
  <c r="K72" i="23"/>
  <c r="K80" i="23"/>
  <c r="L80" i="23"/>
  <c r="L84" i="23"/>
  <c r="K84" i="23"/>
  <c r="L48" i="23"/>
  <c r="K48" i="23"/>
  <c r="K32" i="23"/>
  <c r="L32" i="23"/>
  <c r="K28" i="23"/>
  <c r="L28" i="23"/>
  <c r="L44" i="23"/>
  <c r="K44" i="23"/>
  <c r="L24" i="23"/>
  <c r="K24" i="23"/>
  <c r="K88" i="23"/>
  <c r="L88" i="23"/>
  <c r="H11" i="23" l="1"/>
  <c r="G11" i="23"/>
  <c r="I11" i="23" l="1"/>
  <c r="E13" i="18" l="1"/>
  <c r="F13" i="18"/>
  <c r="G13" i="18" l="1"/>
  <c r="G8" i="18"/>
  <c r="I44" i="18" l="1"/>
  <c r="I24" i="18"/>
  <c r="I84" i="18"/>
  <c r="I80" i="18"/>
  <c r="I20" i="18"/>
  <c r="I92" i="18"/>
  <c r="I40" i="18"/>
  <c r="I16" i="18"/>
  <c r="I48" i="18"/>
  <c r="I64" i="18"/>
  <c r="I28" i="18"/>
  <c r="I76" i="18"/>
  <c r="I72" i="18"/>
  <c r="I60" i="18"/>
  <c r="I32" i="18"/>
  <c r="I52" i="18"/>
  <c r="I68" i="18"/>
  <c r="I88" i="18"/>
  <c r="I56" i="18"/>
  <c r="I36" i="18"/>
  <c r="K44" i="18" l="1"/>
  <c r="D43" i="26"/>
  <c r="E43" i="26" s="1"/>
  <c r="D40" i="27"/>
  <c r="D40" i="28"/>
  <c r="K32" i="18"/>
  <c r="D31" i="26"/>
  <c r="E31" i="26" s="1"/>
  <c r="D28" i="27"/>
  <c r="D28" i="28"/>
  <c r="D36" i="27"/>
  <c r="K40" i="18"/>
  <c r="D36" i="28"/>
  <c r="D39" i="26"/>
  <c r="E39" i="26" s="1"/>
  <c r="K48" i="18"/>
  <c r="D47" i="26"/>
  <c r="E47" i="26" s="1"/>
  <c r="D44" i="28"/>
  <c r="D44" i="27"/>
  <c r="K16" i="18"/>
  <c r="D12" i="27"/>
  <c r="D15" i="26"/>
  <c r="D12" i="28"/>
  <c r="D56" i="28"/>
  <c r="K60" i="18"/>
  <c r="D56" i="27"/>
  <c r="D59" i="26"/>
  <c r="E59" i="26" s="1"/>
  <c r="K92" i="18"/>
  <c r="D91" i="26"/>
  <c r="E91" i="26" s="1"/>
  <c r="D88" i="27"/>
  <c r="D88" i="28"/>
  <c r="D32" i="28"/>
  <c r="D35" i="26"/>
  <c r="E35" i="26" s="1"/>
  <c r="K36" i="18"/>
  <c r="D32" i="27"/>
  <c r="D72" i="28"/>
  <c r="D75" i="26"/>
  <c r="E75" i="26" s="1"/>
  <c r="D72" i="27"/>
  <c r="K76" i="18"/>
  <c r="K80" i="18"/>
  <c r="D76" i="28"/>
  <c r="D76" i="27"/>
  <c r="D79" i="26"/>
  <c r="E79" i="26" s="1"/>
  <c r="K68" i="18"/>
  <c r="D64" i="27"/>
  <c r="D64" i="28"/>
  <c r="D67" i="26"/>
  <c r="E67" i="26" s="1"/>
  <c r="D16" i="27"/>
  <c r="D19" i="26"/>
  <c r="E19" i="26" s="1"/>
  <c r="D16" i="28"/>
  <c r="K20" i="18"/>
  <c r="D80" i="27"/>
  <c r="D83" i="26"/>
  <c r="E83" i="26" s="1"/>
  <c r="D80" i="28"/>
  <c r="K84" i="18"/>
  <c r="D51" i="26"/>
  <c r="E51" i="26" s="1"/>
  <c r="D48" i="28"/>
  <c r="K52" i="18"/>
  <c r="D48" i="27"/>
  <c r="D68" i="28"/>
  <c r="K72" i="18"/>
  <c r="D68" i="27"/>
  <c r="D71" i="26"/>
  <c r="E71" i="26" s="1"/>
  <c r="D52" i="27"/>
  <c r="D52" i="28"/>
  <c r="D55" i="26"/>
  <c r="E55" i="26" s="1"/>
  <c r="K56" i="18"/>
  <c r="D27" i="26"/>
  <c r="E27" i="26" s="1"/>
  <c r="D24" i="28"/>
  <c r="K28" i="18"/>
  <c r="D24" i="27"/>
  <c r="K88" i="18"/>
  <c r="D84" i="27"/>
  <c r="D87" i="26"/>
  <c r="E87" i="26" s="1"/>
  <c r="D84" i="28"/>
  <c r="D60" i="28"/>
  <c r="K64" i="18"/>
  <c r="D63" i="26"/>
  <c r="E63" i="26" s="1"/>
  <c r="D60" i="27"/>
  <c r="D20" i="28"/>
  <c r="D20" i="27"/>
  <c r="K24" i="18"/>
  <c r="D23" i="26"/>
  <c r="E23" i="26" s="1"/>
  <c r="AZ88" i="27" l="1"/>
  <c r="R91" i="26" s="1"/>
  <c r="AJ88" i="27"/>
  <c r="H91" i="26" s="1"/>
  <c r="AR88" i="27"/>
  <c r="M91" i="26" s="1"/>
  <c r="L88" i="27"/>
  <c r="G91" i="26" s="1"/>
  <c r="I91" i="26" s="1"/>
  <c r="T88" i="27"/>
  <c r="L91" i="26" s="1"/>
  <c r="AB88" i="27"/>
  <c r="Q91" i="26" s="1"/>
  <c r="S91" i="26" s="1"/>
  <c r="L28" i="28"/>
  <c r="V31" i="26" s="1"/>
  <c r="X31" i="26" s="1"/>
  <c r="AR28" i="28"/>
  <c r="AB31" i="26" s="1"/>
  <c r="AJ28" i="28"/>
  <c r="W31" i="26" s="1"/>
  <c r="T28" i="28"/>
  <c r="AA31" i="26" s="1"/>
  <c r="AB28" i="28"/>
  <c r="AF31" i="26" s="1"/>
  <c r="AZ28" i="28"/>
  <c r="AG31" i="26" s="1"/>
  <c r="AJ68" i="28"/>
  <c r="W71" i="26" s="1"/>
  <c r="AB68" i="28"/>
  <c r="AF71" i="26" s="1"/>
  <c r="AZ68" i="28"/>
  <c r="AG71" i="26" s="1"/>
  <c r="T68" i="28"/>
  <c r="AA71" i="26" s="1"/>
  <c r="AR68" i="28"/>
  <c r="AB71" i="26" s="1"/>
  <c r="L68" i="28"/>
  <c r="V71" i="26" s="1"/>
  <c r="AR80" i="28"/>
  <c r="AB83" i="26" s="1"/>
  <c r="AZ80" i="28"/>
  <c r="AG83" i="26" s="1"/>
  <c r="AB80" i="28"/>
  <c r="AF83" i="26" s="1"/>
  <c r="T80" i="28"/>
  <c r="AA83" i="26" s="1"/>
  <c r="AJ80" i="28"/>
  <c r="W83" i="26" s="1"/>
  <c r="L80" i="28"/>
  <c r="V83" i="26" s="1"/>
  <c r="X83" i="26" s="1"/>
  <c r="L72" i="27"/>
  <c r="G75" i="26" s="1"/>
  <c r="AJ72" i="27"/>
  <c r="H75" i="26" s="1"/>
  <c r="AR72" i="27"/>
  <c r="M75" i="26" s="1"/>
  <c r="AZ72" i="27"/>
  <c r="R75" i="26" s="1"/>
  <c r="AB72" i="27"/>
  <c r="Q75" i="26" s="1"/>
  <c r="T72" i="27"/>
  <c r="L75" i="26" s="1"/>
  <c r="N75" i="26" s="1"/>
  <c r="AZ28" i="27"/>
  <c r="R31" i="26" s="1"/>
  <c r="AB28" i="27"/>
  <c r="Q31" i="26" s="1"/>
  <c r="T28" i="27"/>
  <c r="L31" i="26" s="1"/>
  <c r="L28" i="27"/>
  <c r="G31" i="26" s="1"/>
  <c r="AR28" i="27"/>
  <c r="M31" i="26" s="1"/>
  <c r="AJ28" i="27"/>
  <c r="H31" i="26" s="1"/>
  <c r="AZ48" i="27"/>
  <c r="R51" i="26" s="1"/>
  <c r="L48" i="27"/>
  <c r="G51" i="26" s="1"/>
  <c r="AJ48" i="27"/>
  <c r="H51" i="26" s="1"/>
  <c r="AB48" i="27"/>
  <c r="Q51" i="26" s="1"/>
  <c r="S51" i="26" s="1"/>
  <c r="AR48" i="27"/>
  <c r="M51" i="26" s="1"/>
  <c r="T48" i="27"/>
  <c r="L51" i="26" s="1"/>
  <c r="L16" i="28"/>
  <c r="V19" i="26" s="1"/>
  <c r="AR16" i="28"/>
  <c r="AB19" i="26" s="1"/>
  <c r="AB16" i="28"/>
  <c r="AF19" i="26" s="1"/>
  <c r="AZ16" i="28"/>
  <c r="AG19" i="26" s="1"/>
  <c r="AJ16" i="28"/>
  <c r="W19" i="26" s="1"/>
  <c r="T16" i="28"/>
  <c r="AA19" i="26" s="1"/>
  <c r="AJ12" i="28"/>
  <c r="W15" i="26" s="1"/>
  <c r="AR12" i="28"/>
  <c r="AB15" i="26" s="1"/>
  <c r="T12" i="28"/>
  <c r="AA15" i="26" s="1"/>
  <c r="AZ12" i="28"/>
  <c r="AG15" i="26" s="1"/>
  <c r="L12" i="28"/>
  <c r="V15" i="26" s="1"/>
  <c r="X15" i="26" s="1"/>
  <c r="AB12" i="28"/>
  <c r="AF15" i="26" s="1"/>
  <c r="AZ60" i="28"/>
  <c r="AG63" i="26" s="1"/>
  <c r="AR60" i="28"/>
  <c r="AB63" i="26" s="1"/>
  <c r="L60" i="28"/>
  <c r="V63" i="26" s="1"/>
  <c r="T60" i="28"/>
  <c r="AA63" i="26" s="1"/>
  <c r="AJ60" i="28"/>
  <c r="W63" i="26" s="1"/>
  <c r="AB60" i="28"/>
  <c r="AF63" i="26" s="1"/>
  <c r="AJ80" i="27"/>
  <c r="H83" i="26" s="1"/>
  <c r="L80" i="27"/>
  <c r="G83" i="26" s="1"/>
  <c r="AR80" i="27"/>
  <c r="M83" i="26" s="1"/>
  <c r="T80" i="27"/>
  <c r="L83" i="26" s="1"/>
  <c r="N83" i="26" s="1"/>
  <c r="AZ80" i="27"/>
  <c r="R83" i="26" s="1"/>
  <c r="AB80" i="27"/>
  <c r="Q83" i="26" s="1"/>
  <c r="AR72" i="28"/>
  <c r="AB75" i="26" s="1"/>
  <c r="L72" i="28"/>
  <c r="V75" i="26" s="1"/>
  <c r="AZ72" i="28"/>
  <c r="AG75" i="26" s="1"/>
  <c r="AB72" i="28"/>
  <c r="AF75" i="26" s="1"/>
  <c r="AJ72" i="28"/>
  <c r="W75" i="26" s="1"/>
  <c r="T72" i="28"/>
  <c r="AA75" i="26" s="1"/>
  <c r="AC75" i="26" s="1"/>
  <c r="D13" i="26"/>
  <c r="E15" i="26"/>
  <c r="E13" i="26" s="1"/>
  <c r="AZ44" i="27"/>
  <c r="R47" i="26" s="1"/>
  <c r="AR44" i="27"/>
  <c r="M47" i="26" s="1"/>
  <c r="T44" i="27"/>
  <c r="L47" i="26" s="1"/>
  <c r="L44" i="27"/>
  <c r="G47" i="26" s="1"/>
  <c r="AJ44" i="27"/>
  <c r="H47" i="26" s="1"/>
  <c r="AB44" i="27"/>
  <c r="Q47" i="26" s="1"/>
  <c r="T60" i="27"/>
  <c r="L63" i="26" s="1"/>
  <c r="AZ60" i="27"/>
  <c r="R63" i="26" s="1"/>
  <c r="AR60" i="27"/>
  <c r="M63" i="26" s="1"/>
  <c r="L60" i="27"/>
  <c r="G63" i="26" s="1"/>
  <c r="I63" i="26" s="1"/>
  <c r="AJ60" i="27"/>
  <c r="H63" i="26" s="1"/>
  <c r="AB60" i="27"/>
  <c r="Q63" i="26" s="1"/>
  <c r="L84" i="28"/>
  <c r="V87" i="26" s="1"/>
  <c r="AB84" i="28"/>
  <c r="AF87" i="26" s="1"/>
  <c r="AH87" i="26" s="1"/>
  <c r="AZ84" i="28"/>
  <c r="AG87" i="26" s="1"/>
  <c r="T84" i="28"/>
  <c r="AA87" i="26" s="1"/>
  <c r="AR84" i="28"/>
  <c r="AB87" i="26" s="1"/>
  <c r="AJ84" i="28"/>
  <c r="W87" i="26" s="1"/>
  <c r="AZ48" i="28"/>
  <c r="AG51" i="26" s="1"/>
  <c r="AB48" i="28"/>
  <c r="AF51" i="26" s="1"/>
  <c r="L48" i="28"/>
  <c r="V51" i="26" s="1"/>
  <c r="T48" i="28"/>
  <c r="AA51" i="26" s="1"/>
  <c r="AC51" i="26" s="1"/>
  <c r="AJ48" i="28"/>
  <c r="W51" i="26" s="1"/>
  <c r="AR48" i="28"/>
  <c r="AB51" i="26" s="1"/>
  <c r="AB64" i="28"/>
  <c r="AF67" i="26" s="1"/>
  <c r="AR64" i="28"/>
  <c r="AB67" i="26" s="1"/>
  <c r="AZ64" i="28"/>
  <c r="AG67" i="26" s="1"/>
  <c r="T64" i="28"/>
  <c r="AA67" i="26" s="1"/>
  <c r="L64" i="28"/>
  <c r="V67" i="26" s="1"/>
  <c r="AJ64" i="28"/>
  <c r="W67" i="26" s="1"/>
  <c r="T32" i="27"/>
  <c r="L35" i="26" s="1"/>
  <c r="AR32" i="27"/>
  <c r="M35" i="26" s="1"/>
  <c r="AJ32" i="27"/>
  <c r="H35" i="26" s="1"/>
  <c r="AB32" i="27"/>
  <c r="Q35" i="26" s="1"/>
  <c r="AZ32" i="27"/>
  <c r="R35" i="26" s="1"/>
  <c r="L32" i="27"/>
  <c r="G35" i="26" s="1"/>
  <c r="AJ56" i="27"/>
  <c r="H59" i="26" s="1"/>
  <c r="AB56" i="27"/>
  <c r="Q59" i="26" s="1"/>
  <c r="S59" i="26" s="1"/>
  <c r="T56" i="27"/>
  <c r="L59" i="26" s="1"/>
  <c r="L56" i="27"/>
  <c r="G59" i="26" s="1"/>
  <c r="AZ56" i="27"/>
  <c r="R59" i="26" s="1"/>
  <c r="AR56" i="27"/>
  <c r="M59" i="26" s="1"/>
  <c r="L12" i="27"/>
  <c r="G15" i="26" s="1"/>
  <c r="T12" i="27"/>
  <c r="L15" i="26" s="1"/>
  <c r="AB12" i="27"/>
  <c r="Q15" i="26" s="1"/>
  <c r="AJ12" i="27"/>
  <c r="H15" i="26" s="1"/>
  <c r="AZ12" i="27"/>
  <c r="R15" i="26" s="1"/>
  <c r="AR12" i="27"/>
  <c r="M15" i="26" s="1"/>
  <c r="T44" i="28"/>
  <c r="AA47" i="26" s="1"/>
  <c r="AB44" i="28"/>
  <c r="AF47" i="26" s="1"/>
  <c r="AJ44" i="28"/>
  <c r="W47" i="26" s="1"/>
  <c r="L44" i="28"/>
  <c r="V47" i="26" s="1"/>
  <c r="AR44" i="28"/>
  <c r="AB47" i="26" s="1"/>
  <c r="AZ44" i="28"/>
  <c r="AG47" i="26" s="1"/>
  <c r="T40" i="28"/>
  <c r="AA43" i="26" s="1"/>
  <c r="AR40" i="28"/>
  <c r="AB43" i="26" s="1"/>
  <c r="L40" i="28"/>
  <c r="V43" i="26" s="1"/>
  <c r="AJ40" i="28"/>
  <c r="W43" i="26" s="1"/>
  <c r="AB40" i="28"/>
  <c r="AF43" i="26" s="1"/>
  <c r="AZ40" i="28"/>
  <c r="AG43" i="26" s="1"/>
  <c r="AZ16" i="27"/>
  <c r="R19" i="26" s="1"/>
  <c r="AJ16" i="27"/>
  <c r="H19" i="26" s="1"/>
  <c r="AB16" i="27"/>
  <c r="Q19" i="26" s="1"/>
  <c r="T16" i="27"/>
  <c r="L19" i="26" s="1"/>
  <c r="L16" i="27"/>
  <c r="G19" i="26" s="1"/>
  <c r="AR16" i="27"/>
  <c r="M19" i="26" s="1"/>
  <c r="L64" i="27"/>
  <c r="G67" i="26" s="1"/>
  <c r="AZ64" i="27"/>
  <c r="R67" i="26" s="1"/>
  <c r="AJ64" i="27"/>
  <c r="H67" i="26" s="1"/>
  <c r="T64" i="27"/>
  <c r="L67" i="26" s="1"/>
  <c r="AB64" i="27"/>
  <c r="Q67" i="26" s="1"/>
  <c r="AR64" i="27"/>
  <c r="M67" i="26" s="1"/>
  <c r="AR76" i="27"/>
  <c r="M79" i="26" s="1"/>
  <c r="AB76" i="27"/>
  <c r="Q79" i="26" s="1"/>
  <c r="AZ76" i="27"/>
  <c r="R79" i="26" s="1"/>
  <c r="L76" i="27"/>
  <c r="G79" i="26" s="1"/>
  <c r="AJ76" i="27"/>
  <c r="H79" i="26" s="1"/>
  <c r="T76" i="27"/>
  <c r="L79" i="26" s="1"/>
  <c r="N79" i="26" s="1"/>
  <c r="K14" i="18"/>
  <c r="AJ36" i="28"/>
  <c r="W39" i="26" s="1"/>
  <c r="AR36" i="28"/>
  <c r="AB39" i="26" s="1"/>
  <c r="T36" i="28"/>
  <c r="AA39" i="26" s="1"/>
  <c r="L36" i="28"/>
  <c r="V39" i="26" s="1"/>
  <c r="AB36" i="28"/>
  <c r="AF39" i="26" s="1"/>
  <c r="AZ36" i="28"/>
  <c r="AG39" i="26" s="1"/>
  <c r="AB40" i="27"/>
  <c r="Q43" i="26" s="1"/>
  <c r="AZ40" i="27"/>
  <c r="R43" i="26" s="1"/>
  <c r="L40" i="27"/>
  <c r="G43" i="26" s="1"/>
  <c r="T40" i="27"/>
  <c r="L43" i="26" s="1"/>
  <c r="AR40" i="27"/>
  <c r="M43" i="26" s="1"/>
  <c r="AJ40" i="27"/>
  <c r="H43" i="26" s="1"/>
  <c r="AB20" i="27"/>
  <c r="Q23" i="26" s="1"/>
  <c r="L20" i="27"/>
  <c r="G23" i="26" s="1"/>
  <c r="AZ20" i="27"/>
  <c r="R23" i="26" s="1"/>
  <c r="T20" i="27"/>
  <c r="L23" i="26" s="1"/>
  <c r="AR20" i="27"/>
  <c r="M23" i="26" s="1"/>
  <c r="AJ20" i="27"/>
  <c r="H23" i="26" s="1"/>
  <c r="AZ84" i="27"/>
  <c r="R87" i="26" s="1"/>
  <c r="AJ84" i="27"/>
  <c r="H87" i="26" s="1"/>
  <c r="T84" i="27"/>
  <c r="L87" i="26" s="1"/>
  <c r="AR84" i="27"/>
  <c r="M87" i="26" s="1"/>
  <c r="AB84" i="27"/>
  <c r="Q87" i="26" s="1"/>
  <c r="S87" i="26" s="1"/>
  <c r="L84" i="27"/>
  <c r="G87" i="26" s="1"/>
  <c r="L52" i="28"/>
  <c r="V55" i="26" s="1"/>
  <c r="AR52" i="28"/>
  <c r="AB55" i="26" s="1"/>
  <c r="AB52" i="28"/>
  <c r="AF55" i="26" s="1"/>
  <c r="AJ52" i="28"/>
  <c r="W55" i="26" s="1"/>
  <c r="AZ52" i="28"/>
  <c r="AG55" i="26" s="1"/>
  <c r="T52" i="28"/>
  <c r="AA55" i="26" s="1"/>
  <c r="AZ76" i="28"/>
  <c r="AG79" i="26" s="1"/>
  <c r="L76" i="28"/>
  <c r="V79" i="26" s="1"/>
  <c r="X79" i="26" s="1"/>
  <c r="AJ76" i="28"/>
  <c r="W79" i="26" s="1"/>
  <c r="AB76" i="28"/>
  <c r="AF79" i="26" s="1"/>
  <c r="AR76" i="28"/>
  <c r="AB79" i="26" s="1"/>
  <c r="T76" i="28"/>
  <c r="AA79" i="26" s="1"/>
  <c r="AR56" i="28"/>
  <c r="AB59" i="26" s="1"/>
  <c r="T56" i="28"/>
  <c r="AA59" i="26" s="1"/>
  <c r="AJ56" i="28"/>
  <c r="W59" i="26" s="1"/>
  <c r="AB56" i="28"/>
  <c r="AF59" i="26" s="1"/>
  <c r="AH59" i="26" s="1"/>
  <c r="AZ56" i="28"/>
  <c r="AG59" i="26" s="1"/>
  <c r="L56" i="28"/>
  <c r="V59" i="26" s="1"/>
  <c r="AJ24" i="27"/>
  <c r="H27" i="26" s="1"/>
  <c r="AZ24" i="27"/>
  <c r="R27" i="26" s="1"/>
  <c r="L24" i="27"/>
  <c r="G27" i="26" s="1"/>
  <c r="T24" i="27"/>
  <c r="L27" i="26" s="1"/>
  <c r="AB24" i="27"/>
  <c r="Q27" i="26" s="1"/>
  <c r="S27" i="26" s="1"/>
  <c r="AR24" i="27"/>
  <c r="M27" i="26" s="1"/>
  <c r="L24" i="28"/>
  <c r="V27" i="26" s="1"/>
  <c r="AZ24" i="28"/>
  <c r="AG27" i="26" s="1"/>
  <c r="AJ24" i="28"/>
  <c r="W27" i="26" s="1"/>
  <c r="AR24" i="28"/>
  <c r="AB27" i="26" s="1"/>
  <c r="AB24" i="28"/>
  <c r="AF27" i="26" s="1"/>
  <c r="T24" i="28"/>
  <c r="AA27" i="26" s="1"/>
  <c r="T20" i="28"/>
  <c r="AA23" i="26" s="1"/>
  <c r="AC23" i="26" s="1"/>
  <c r="AB20" i="28"/>
  <c r="AF23" i="26" s="1"/>
  <c r="AZ20" i="28"/>
  <c r="AG23" i="26" s="1"/>
  <c r="AR20" i="28"/>
  <c r="AB23" i="26" s="1"/>
  <c r="L20" i="28"/>
  <c r="V23" i="26" s="1"/>
  <c r="AJ20" i="28"/>
  <c r="W23" i="26" s="1"/>
  <c r="AJ52" i="27"/>
  <c r="H55" i="26" s="1"/>
  <c r="T52" i="27"/>
  <c r="L55" i="26" s="1"/>
  <c r="L52" i="27"/>
  <c r="G55" i="26" s="1"/>
  <c r="I55" i="26" s="1"/>
  <c r="AR52" i="27"/>
  <c r="M55" i="26" s="1"/>
  <c r="AB52" i="27"/>
  <c r="Q55" i="26" s="1"/>
  <c r="AZ52" i="27"/>
  <c r="R55" i="26" s="1"/>
  <c r="T68" i="27"/>
  <c r="L71" i="26" s="1"/>
  <c r="L68" i="27"/>
  <c r="G71" i="26" s="1"/>
  <c r="AR68" i="27"/>
  <c r="M71" i="26" s="1"/>
  <c r="AB68" i="27"/>
  <c r="Q71" i="26" s="1"/>
  <c r="AJ68" i="27"/>
  <c r="H71" i="26" s="1"/>
  <c r="AZ68" i="27"/>
  <c r="R71" i="26" s="1"/>
  <c r="L32" i="28"/>
  <c r="V35" i="26" s="1"/>
  <c r="AZ32" i="28"/>
  <c r="AG35" i="26" s="1"/>
  <c r="AJ32" i="28"/>
  <c r="W35" i="26" s="1"/>
  <c r="AR32" i="28"/>
  <c r="AB35" i="26" s="1"/>
  <c r="T32" i="28"/>
  <c r="AA35" i="26" s="1"/>
  <c r="AB32" i="28"/>
  <c r="AF35" i="26" s="1"/>
  <c r="AZ88" i="28"/>
  <c r="AG91" i="26" s="1"/>
  <c r="AJ88" i="28"/>
  <c r="W91" i="26" s="1"/>
  <c r="T88" i="28"/>
  <c r="AA91" i="26" s="1"/>
  <c r="L88" i="28"/>
  <c r="V91" i="26" s="1"/>
  <c r="AB88" i="28"/>
  <c r="AF91" i="26" s="1"/>
  <c r="AR88" i="28"/>
  <c r="AB91" i="26" s="1"/>
  <c r="AZ36" i="27"/>
  <c r="R39" i="26" s="1"/>
  <c r="AB36" i="27"/>
  <c r="Q39" i="26" s="1"/>
  <c r="S39" i="26" s="1"/>
  <c r="AJ36" i="27"/>
  <c r="H39" i="26" s="1"/>
  <c r="L36" i="27"/>
  <c r="G39" i="26" s="1"/>
  <c r="T36" i="27"/>
  <c r="L39" i="26" s="1"/>
  <c r="AR36" i="27"/>
  <c r="M39" i="26" s="1"/>
  <c r="AC55" i="26" l="1"/>
  <c r="I23" i="26"/>
  <c r="S63" i="26"/>
  <c r="X39" i="26"/>
  <c r="AC15" i="26"/>
  <c r="AC27" i="26"/>
  <c r="X87" i="26"/>
  <c r="AC35" i="26"/>
  <c r="Y34" i="29" s="1"/>
  <c r="I27" i="26"/>
  <c r="AH15" i="26"/>
  <c r="I51" i="26"/>
  <c r="N39" i="26"/>
  <c r="S55" i="26"/>
  <c r="T54" i="29" s="1"/>
  <c r="N35" i="26"/>
  <c r="I75" i="26"/>
  <c r="X67" i="26"/>
  <c r="I47" i="26"/>
  <c r="AH43" i="26"/>
  <c r="AA42" i="29" s="1"/>
  <c r="I15" i="26"/>
  <c r="P14" i="29" s="1"/>
  <c r="N47" i="26"/>
  <c r="AH83" i="26"/>
  <c r="AA82" i="29" s="1"/>
  <c r="AH91" i="26"/>
  <c r="AA90" i="29" s="1"/>
  <c r="AH55" i="26"/>
  <c r="AA54" i="29" s="1"/>
  <c r="AH47" i="26"/>
  <c r="AH63" i="26"/>
  <c r="X91" i="26"/>
  <c r="W90" i="29" s="1"/>
  <c r="X59" i="26"/>
  <c r="W58" i="29" s="1"/>
  <c r="AH79" i="26"/>
  <c r="N43" i="26"/>
  <c r="R42" i="29" s="1"/>
  <c r="I19" i="26"/>
  <c r="X43" i="26"/>
  <c r="W42" i="29" s="1"/>
  <c r="AH67" i="26"/>
  <c r="X19" i="26"/>
  <c r="AH31" i="26"/>
  <c r="N71" i="26"/>
  <c r="R70" i="29" s="1"/>
  <c r="X23" i="26"/>
  <c r="W22" i="29" s="1"/>
  <c r="AC91" i="26"/>
  <c r="Y90" i="29" s="1"/>
  <c r="N19" i="26"/>
  <c r="R18" i="29" s="1"/>
  <c r="S83" i="26"/>
  <c r="T82" i="29" s="1"/>
  <c r="X71" i="26"/>
  <c r="W70" i="29" s="1"/>
  <c r="AC31" i="26"/>
  <c r="I39" i="26"/>
  <c r="P38" i="29" s="1"/>
  <c r="S67" i="26"/>
  <c r="T66" i="29" s="1"/>
  <c r="S19" i="26"/>
  <c r="N59" i="26"/>
  <c r="R58" i="29" s="1"/>
  <c r="W14" i="29"/>
  <c r="W18" i="29"/>
  <c r="R74" i="29"/>
  <c r="Y30" i="29"/>
  <c r="T90" i="29"/>
  <c r="Y54" i="29"/>
  <c r="X63" i="26"/>
  <c r="Y14" i="29"/>
  <c r="W82" i="29"/>
  <c r="P90" i="29"/>
  <c r="AA66" i="29"/>
  <c r="W86" i="29"/>
  <c r="AH23" i="26"/>
  <c r="T26" i="29"/>
  <c r="S15" i="26"/>
  <c r="P54" i="29"/>
  <c r="Y22" i="29"/>
  <c r="Y26" i="29"/>
  <c r="N27" i="26"/>
  <c r="AA58" i="29"/>
  <c r="AA78" i="29"/>
  <c r="P22" i="29"/>
  <c r="R38" i="29"/>
  <c r="W78" i="29"/>
  <c r="X35" i="26"/>
  <c r="T38" i="29"/>
  <c r="S71" i="26"/>
  <c r="N55" i="26"/>
  <c r="AH27" i="26"/>
  <c r="P26" i="29"/>
  <c r="P18" i="29"/>
  <c r="R46" i="29"/>
  <c r="W38" i="29"/>
  <c r="N63" i="26"/>
  <c r="AH35" i="26"/>
  <c r="I71" i="26"/>
  <c r="X27" i="26"/>
  <c r="N87" i="26"/>
  <c r="S23" i="26"/>
  <c r="AH39" i="26"/>
  <c r="R78" i="29"/>
  <c r="N67" i="26"/>
  <c r="T58" i="29"/>
  <c r="S35" i="26"/>
  <c r="Y74" i="29"/>
  <c r="AC63" i="26"/>
  <c r="N51" i="26"/>
  <c r="S75" i="26"/>
  <c r="N91" i="26"/>
  <c r="I43" i="26"/>
  <c r="AC39" i="26"/>
  <c r="I79" i="26"/>
  <c r="X47" i="26"/>
  <c r="N15" i="26"/>
  <c r="AH75" i="26"/>
  <c r="AC19" i="26"/>
  <c r="T50" i="29"/>
  <c r="W30" i="29"/>
  <c r="I67" i="26"/>
  <c r="T18" i="29"/>
  <c r="R34" i="29"/>
  <c r="W66" i="29"/>
  <c r="AC83" i="26"/>
  <c r="AC71" i="26"/>
  <c r="X55" i="26"/>
  <c r="S43" i="26"/>
  <c r="S79" i="26"/>
  <c r="AA46" i="29"/>
  <c r="AC67" i="26"/>
  <c r="Y50" i="29"/>
  <c r="AC87" i="26"/>
  <c r="T62" i="29"/>
  <c r="S47" i="26"/>
  <c r="X75" i="26"/>
  <c r="R82" i="29"/>
  <c r="P50" i="29"/>
  <c r="I31" i="26"/>
  <c r="P74" i="29"/>
  <c r="AC59" i="26"/>
  <c r="AC79" i="26"/>
  <c r="I87" i="26"/>
  <c r="N23" i="26"/>
  <c r="AC43" i="26"/>
  <c r="AC47" i="26"/>
  <c r="X51" i="26"/>
  <c r="AH19" i="26"/>
  <c r="N31" i="26"/>
  <c r="AH71" i="26"/>
  <c r="T86" i="29"/>
  <c r="I59" i="26"/>
  <c r="I35" i="26"/>
  <c r="AH51" i="26"/>
  <c r="AA86" i="29"/>
  <c r="P62" i="29"/>
  <c r="P46" i="29"/>
  <c r="I83" i="26"/>
  <c r="AA62" i="29"/>
  <c r="AA14" i="29"/>
  <c r="S31" i="26"/>
  <c r="AA30" i="29"/>
  <c r="AH13" i="26" l="1"/>
  <c r="W26" i="29"/>
  <c r="X13" i="26"/>
  <c r="Y78" i="29"/>
  <c r="Y62" i="29"/>
  <c r="R54" i="29"/>
  <c r="R50" i="29"/>
  <c r="T70" i="29"/>
  <c r="T46" i="29"/>
  <c r="T42" i="29"/>
  <c r="Y70" i="29"/>
  <c r="Y38" i="29"/>
  <c r="AA22" i="29"/>
  <c r="AA12" i="29"/>
  <c r="AA70" i="29"/>
  <c r="W50" i="29"/>
  <c r="W74" i="29"/>
  <c r="T74" i="29"/>
  <c r="T30" i="29"/>
  <c r="AA50" i="29"/>
  <c r="AA18" i="29"/>
  <c r="R22" i="29"/>
  <c r="Y58" i="29"/>
  <c r="P30" i="29"/>
  <c r="N13" i="26"/>
  <c r="R14" i="29"/>
  <c r="T14" i="29"/>
  <c r="S13" i="26"/>
  <c r="W62" i="29"/>
  <c r="R30" i="29"/>
  <c r="W54" i="29"/>
  <c r="Y18" i="29"/>
  <c r="P70" i="29"/>
  <c r="AA26" i="29"/>
  <c r="P86" i="29"/>
  <c r="Y66" i="29"/>
  <c r="I13" i="26"/>
  <c r="W46" i="29"/>
  <c r="P42" i="29"/>
  <c r="R66" i="29"/>
  <c r="AA34" i="29"/>
  <c r="R26" i="29"/>
  <c r="AC13" i="26"/>
  <c r="P82" i="29"/>
  <c r="Y86" i="29"/>
  <c r="P34" i="29"/>
  <c r="Y46" i="29"/>
  <c r="P66" i="29"/>
  <c r="AA74" i="29"/>
  <c r="P78" i="29"/>
  <c r="R90" i="29"/>
  <c r="T34" i="29"/>
  <c r="T22" i="29"/>
  <c r="R62" i="29"/>
  <c r="W34" i="29"/>
  <c r="P58" i="29"/>
  <c r="R86" i="29"/>
  <c r="Y42" i="29"/>
  <c r="T78" i="29"/>
  <c r="Y82" i="29"/>
  <c r="AA38" i="29"/>
  <c r="Y12" i="29" l="1"/>
  <c r="T12" i="29"/>
  <c r="P12" i="29"/>
  <c r="R12" i="29"/>
  <c r="W12" i="29"/>
  <c r="Y15" i="26" l="1"/>
  <c r="X14" i="29" s="1"/>
  <c r="O75" i="26"/>
  <c r="S74" i="29" s="1"/>
  <c r="AD31" i="26"/>
  <c r="Z30" i="29" s="1"/>
  <c r="AD27" i="26"/>
  <c r="Z26" i="29" s="1"/>
  <c r="J27" i="26"/>
  <c r="Q26" i="29" s="1"/>
  <c r="O79" i="26"/>
  <c r="S78" i="29" s="1"/>
  <c r="O19" i="26"/>
  <c r="S18" i="29" s="1"/>
  <c r="T63" i="26"/>
  <c r="U62" i="29" s="1"/>
  <c r="J47" i="26"/>
  <c r="Q46" i="29" s="1"/>
  <c r="J91" i="26"/>
  <c r="Q90" i="29" s="1"/>
  <c r="J51" i="26"/>
  <c r="Q50" i="29" s="1"/>
  <c r="AI83" i="26"/>
  <c r="AB82" i="29" s="1"/>
  <c r="Y83" i="26"/>
  <c r="X82" i="29" s="1"/>
  <c r="AI91" i="26"/>
  <c r="AB90" i="29" s="1"/>
  <c r="T27" i="26"/>
  <c r="U26" i="29" s="1"/>
  <c r="O43" i="26"/>
  <c r="S42" i="29" s="1"/>
  <c r="J55" i="26"/>
  <c r="Q54" i="29" s="1"/>
  <c r="AI59" i="26"/>
  <c r="AB58" i="29" s="1"/>
  <c r="J39" i="26"/>
  <c r="Q38" i="29" s="1"/>
  <c r="T59" i="26"/>
  <c r="U58" i="29" s="1"/>
  <c r="T51" i="26"/>
  <c r="U50" i="29" s="1"/>
  <c r="Y43" i="26"/>
  <c r="X42" i="29" s="1"/>
  <c r="J63" i="26"/>
  <c r="Q62" i="29" s="1"/>
  <c r="Y19" i="26"/>
  <c r="X18" i="29" s="1"/>
  <c r="AI79" i="26"/>
  <c r="AB78" i="29" s="1"/>
  <c r="T55" i="26"/>
  <c r="U54" i="29" s="1"/>
  <c r="T39" i="26"/>
  <c r="U38" i="29" s="1"/>
  <c r="O59" i="26"/>
  <c r="S58" i="29" s="1"/>
  <c r="O35" i="26"/>
  <c r="S34" i="29" s="1"/>
  <c r="O83" i="26"/>
  <c r="S82" i="29" s="1"/>
  <c r="Y71" i="26"/>
  <c r="X70" i="29" s="1"/>
  <c r="AI67" i="26"/>
  <c r="AB66" i="29" s="1"/>
  <c r="AD23" i="26"/>
  <c r="Z22" i="29" s="1"/>
  <c r="Y39" i="26"/>
  <c r="X38" i="29" s="1"/>
  <c r="J75" i="26"/>
  <c r="Q74" i="29" s="1"/>
  <c r="Y79" i="26"/>
  <c r="X78" i="29" s="1"/>
  <c r="J19" i="26"/>
  <c r="Q18" i="29" s="1"/>
  <c r="AI31" i="26"/>
  <c r="AB30" i="29" s="1"/>
  <c r="T91" i="26"/>
  <c r="U90" i="29" s="1"/>
  <c r="Y59" i="26"/>
  <c r="X58" i="29" s="1"/>
  <c r="AI43" i="26"/>
  <c r="AB42" i="29" s="1"/>
  <c r="AD15" i="26"/>
  <c r="Z14" i="29" s="1"/>
  <c r="J23" i="26"/>
  <c r="Q22" i="29" s="1"/>
  <c r="AI55" i="26"/>
  <c r="AB54" i="29" s="1"/>
  <c r="J15" i="26"/>
  <c r="Q14" i="29" s="1"/>
  <c r="Y67" i="26"/>
  <c r="X66" i="29" s="1"/>
  <c r="T87" i="26"/>
  <c r="U86" i="29" s="1"/>
  <c r="T67" i="26"/>
  <c r="U66" i="29" s="1"/>
  <c r="Y91" i="26"/>
  <c r="X90" i="29" s="1"/>
  <c r="O39" i="26"/>
  <c r="S38" i="29" s="1"/>
  <c r="AD75" i="26"/>
  <c r="Z74" i="29" s="1"/>
  <c r="Y31" i="26"/>
  <c r="X30" i="29" s="1"/>
  <c r="AI47" i="26"/>
  <c r="AB46" i="29" s="1"/>
  <c r="O47" i="26"/>
  <c r="S46" i="29" s="1"/>
  <c r="Y23" i="26"/>
  <c r="X22" i="29" s="1"/>
  <c r="Y87" i="26"/>
  <c r="X86" i="29" s="1"/>
  <c r="O71" i="26"/>
  <c r="S70" i="29" s="1"/>
  <c r="AD91" i="26"/>
  <c r="Z90" i="29" s="1"/>
  <c r="AD35" i="26"/>
  <c r="Z34" i="29" s="1"/>
  <c r="AD51" i="26"/>
  <c r="Z50" i="29" s="1"/>
  <c r="AI63" i="26"/>
  <c r="AB62" i="29" s="1"/>
  <c r="AD55" i="26"/>
  <c r="Z54" i="29" s="1"/>
  <c r="AI87" i="26"/>
  <c r="AB86" i="29" s="1"/>
  <c r="T83" i="26"/>
  <c r="U82" i="29" s="1"/>
  <c r="T19" i="26"/>
  <c r="U18" i="29" s="1"/>
  <c r="AI15" i="26"/>
  <c r="AB14" i="29" s="1"/>
  <c r="O31" i="26"/>
  <c r="S30" i="29" s="1"/>
  <c r="AD47" i="26"/>
  <c r="Z46" i="29" s="1"/>
  <c r="O51" i="26"/>
  <c r="S50" i="29" s="1"/>
  <c r="AD71" i="26"/>
  <c r="Z70" i="29" s="1"/>
  <c r="Y75" i="26"/>
  <c r="X74" i="29" s="1"/>
  <c r="AI51" i="26"/>
  <c r="AB50" i="29" s="1"/>
  <c r="O23" i="26"/>
  <c r="S22" i="29" s="1"/>
  <c r="J31" i="26"/>
  <c r="Q30" i="29" s="1"/>
  <c r="AI27" i="26"/>
  <c r="AB26" i="29" s="1"/>
  <c r="J43" i="26"/>
  <c r="Q42" i="29" s="1"/>
  <c r="J79" i="26"/>
  <c r="Q78" i="29" s="1"/>
  <c r="T35" i="26"/>
  <c r="U34" i="29" s="1"/>
  <c r="Y35" i="26"/>
  <c r="X34" i="29" s="1"/>
  <c r="T23" i="26"/>
  <c r="U22" i="29" s="1"/>
  <c r="O15" i="26"/>
  <c r="S14" i="29" s="1"/>
  <c r="AD67" i="26"/>
  <c r="Z66" i="29" s="1"/>
  <c r="T31" i="26"/>
  <c r="U30" i="29" s="1"/>
  <c r="AD79" i="26"/>
  <c r="Z78" i="29" s="1"/>
  <c r="T47" i="26"/>
  <c r="U46" i="29" s="1"/>
  <c r="AD39" i="26"/>
  <c r="Z38" i="29" s="1"/>
  <c r="AI23" i="26"/>
  <c r="AB22" i="29" s="1"/>
  <c r="AI71" i="26"/>
  <c r="AB70" i="29" s="1"/>
  <c r="AD59" i="26"/>
  <c r="Z58" i="29" s="1"/>
  <c r="O67" i="26"/>
  <c r="S66" i="29" s="1"/>
  <c r="J67" i="26"/>
  <c r="Q66" i="29" s="1"/>
  <c r="O63" i="26"/>
  <c r="S62" i="29" s="1"/>
  <c r="AD83" i="26"/>
  <c r="Z82" i="29" s="1"/>
  <c r="AI39" i="26"/>
  <c r="AB38" i="29" s="1"/>
  <c r="AD43" i="26"/>
  <c r="Z42" i="29" s="1"/>
  <c r="T15" i="26"/>
  <c r="U14" i="29" s="1"/>
  <c r="AD19" i="26"/>
  <c r="Z18" i="29" s="1"/>
  <c r="AI35" i="26"/>
  <c r="AB34" i="29" s="1"/>
  <c r="O55" i="26"/>
  <c r="S54" i="29" s="1"/>
  <c r="AI13" i="26"/>
  <c r="AB12" i="29" s="1"/>
  <c r="Y51" i="26"/>
  <c r="X50" i="29" s="1"/>
  <c r="J87" i="26"/>
  <c r="Q86" i="29" s="1"/>
  <c r="Y47" i="26"/>
  <c r="X46" i="29" s="1"/>
  <c r="AI75" i="26"/>
  <c r="AB74" i="29" s="1"/>
  <c r="O91" i="26"/>
  <c r="S90" i="29" s="1"/>
  <c r="J59" i="26"/>
  <c r="Q58" i="29" s="1"/>
  <c r="T79" i="26"/>
  <c r="U78" i="29" s="1"/>
  <c r="Y27" i="26"/>
  <c r="X26" i="29" s="1"/>
  <c r="AD63" i="26"/>
  <c r="Z62" i="29" s="1"/>
  <c r="T43" i="26"/>
  <c r="U42" i="29" s="1"/>
  <c r="T75" i="26"/>
  <c r="U74" i="29" s="1"/>
  <c r="O27" i="26"/>
  <c r="S26" i="29" s="1"/>
  <c r="AD87" i="26"/>
  <c r="Z86" i="29" s="1"/>
  <c r="O87" i="26"/>
  <c r="S86" i="29" s="1"/>
  <c r="Y63" i="26"/>
  <c r="X62" i="29" s="1"/>
  <c r="Y55" i="26"/>
  <c r="X54" i="29" s="1"/>
  <c r="J83" i="26"/>
  <c r="Q82" i="29" s="1"/>
  <c r="J35" i="26"/>
  <c r="Q34" i="29" s="1"/>
  <c r="T71" i="26"/>
  <c r="U70" i="29" s="1"/>
  <c r="AI19" i="26"/>
  <c r="AB18" i="29" s="1"/>
  <c r="J71" i="26"/>
  <c r="Q70" i="29" s="1"/>
  <c r="Y13" i="26"/>
  <c r="X12" i="29" s="1"/>
  <c r="J13" i="26"/>
  <c r="Q12" i="29" s="1"/>
  <c r="AD13" i="26"/>
  <c r="Z12" i="29" s="1"/>
  <c r="O13" i="26"/>
  <c r="S12" i="29" s="1"/>
  <c r="T13" i="26"/>
  <c r="U12" i="29" s="1"/>
</calcChain>
</file>

<file path=xl/sharedStrings.xml><?xml version="1.0" encoding="utf-8"?>
<sst xmlns="http://schemas.openxmlformats.org/spreadsheetml/2006/main" count="3229" uniqueCount="332">
  <si>
    <t>NOM Ref</t>
  </si>
  <si>
    <t>Secondary Asset Group</t>
  </si>
  <si>
    <t>Unit of Measurement</t>
  </si>
  <si>
    <t>Criticality</t>
  </si>
  <si>
    <t>AH1</t>
  </si>
  <si>
    <t>AH2</t>
  </si>
  <si>
    <t>AH3</t>
  </si>
  <si>
    <t>AH4</t>
  </si>
  <si>
    <t>AH5</t>
  </si>
  <si>
    <t>Remote Isolation Valves</t>
  </si>
  <si>
    <t>Civil assets - drainage</t>
  </si>
  <si>
    <t>Civil assets - access</t>
  </si>
  <si>
    <t>Electrical - safe shutdown</t>
  </si>
  <si>
    <t>Civil assets - pipe supports and pits</t>
  </si>
  <si>
    <t>Above Ground Pipe and Coating</t>
  </si>
  <si>
    <t>Below Ground Pipe and Coating</t>
  </si>
  <si>
    <t>Security</t>
  </si>
  <si>
    <t>Pig Trap</t>
  </si>
  <si>
    <t>Very high</t>
  </si>
  <si>
    <t>High</t>
  </si>
  <si>
    <t>Medium</t>
  </si>
  <si>
    <t>Low</t>
  </si>
  <si>
    <t>Number of Valves</t>
  </si>
  <si>
    <t>Number of Sites</t>
  </si>
  <si>
    <t>Number of Units</t>
  </si>
  <si>
    <t>Number of Systems</t>
  </si>
  <si>
    <t>Total population</t>
  </si>
  <si>
    <t>PAC</t>
  </si>
  <si>
    <t>RIIO-GT1 Network Output Measures</t>
  </si>
  <si>
    <t>National Grid Gas - NTS</t>
  </si>
  <si>
    <t>2018 Rebasing Data Submission</t>
  </si>
  <si>
    <t xml:space="preserve">Asset Health and Criticality in 2012/13 </t>
  </si>
  <si>
    <t>Start</t>
  </si>
  <si>
    <t>With Investment</t>
  </si>
  <si>
    <t>With No Investment</t>
  </si>
  <si>
    <t>Total Intervention Volume</t>
  </si>
  <si>
    <t>Replacement &amp; Refurbishment</t>
  </si>
  <si>
    <t>Impact of Intervention</t>
  </si>
  <si>
    <t>Replacement</t>
  </si>
  <si>
    <t>Markers</t>
  </si>
  <si>
    <t>Civil Assets - ducting</t>
  </si>
  <si>
    <t>Cathodic Protection</t>
  </si>
  <si>
    <t>Locally Actuated Valves</t>
  </si>
  <si>
    <t xml:space="preserve">Network Control and Instrumentation </t>
  </si>
  <si>
    <t>Pipeline</t>
  </si>
  <si>
    <t>Electrical - including standby generators</t>
  </si>
  <si>
    <t>Boundary Controllers</t>
  </si>
  <si>
    <t>Civil Assets - Bridges</t>
  </si>
  <si>
    <t>River Crossings</t>
  </si>
  <si>
    <t>Impact Protection - Nitrogen Sleeves</t>
  </si>
  <si>
    <t>Civil assets - buildings/ enclosures</t>
  </si>
  <si>
    <t>Number of Bridges</t>
  </si>
  <si>
    <t>Number of TR's</t>
  </si>
  <si>
    <t>km of pipe covered by CIPS Surveys</t>
  </si>
  <si>
    <t>Number of Crossings</t>
  </si>
  <si>
    <t>Number of Markers</t>
  </si>
  <si>
    <t>Number of Sleeves</t>
  </si>
  <si>
    <t>RAW Data - Original:</t>
  </si>
  <si>
    <t>RAW Data - Rebased:</t>
  </si>
  <si>
    <t>GTs rebased targets of NOMs</t>
  </si>
  <si>
    <t>Equally as challenging assessment</t>
  </si>
  <si>
    <t xml:space="preserve">Primary Asset Category: </t>
  </si>
  <si>
    <t>Workbook Section 1.0:</t>
  </si>
  <si>
    <t>RAW Data</t>
  </si>
  <si>
    <t>Description:</t>
  </si>
  <si>
    <t>Section 1.0 links to rebased workbook submitted by NGGT.</t>
  </si>
  <si>
    <t>Asset Health and Criticality in 2020/21</t>
  </si>
  <si>
    <t>Refurbishment</t>
  </si>
  <si>
    <t>Total Replacement Volume</t>
  </si>
  <si>
    <t>Total Refurbishment Volume</t>
  </si>
  <si>
    <t>Material Change</t>
  </si>
  <si>
    <t>Monetised Risk</t>
  </si>
  <si>
    <t>Input Data</t>
  </si>
  <si>
    <t xml:space="preserve">Convert RAW data into input data to reduce length of formula references within the workbook. </t>
  </si>
  <si>
    <t>Input Data - Original:</t>
  </si>
  <si>
    <t>Input Data - Rebased:</t>
  </si>
  <si>
    <t>Total MR</t>
  </si>
  <si>
    <t>Pipelines</t>
  </si>
  <si>
    <t>Pipelines Volumes</t>
  </si>
  <si>
    <t>Pipelines Volume (w/ Mat Change)</t>
  </si>
  <si>
    <t>Coefficients</t>
  </si>
  <si>
    <t>Check 2:</t>
  </si>
  <si>
    <t>5x4 Position weighting matrix</t>
  </si>
  <si>
    <t>Info:</t>
  </si>
  <si>
    <t xml:space="preserve">Table is used to emulative ascending risk within 5x4 matrix to facilitate comparison analysis. </t>
  </si>
  <si>
    <t>Artifical Risk position weight</t>
  </si>
  <si>
    <t>Artifical Risk Weighting</t>
  </si>
  <si>
    <t>Appendix:</t>
  </si>
  <si>
    <t>Monetised Risk Weighting</t>
  </si>
  <si>
    <t>Impact of Intervention - MR</t>
  </si>
  <si>
    <t>Total Intervention Volume - Rebased</t>
  </si>
  <si>
    <t xml:space="preserve">Average MR impact per Intervention  </t>
  </si>
  <si>
    <t>With Investment - Without Investment</t>
  </si>
  <si>
    <t>MR Impact / Total Inter. Vol.</t>
  </si>
  <si>
    <t>NETWORK TOTAL</t>
  </si>
  <si>
    <t>PIPELINE TOTAL</t>
  </si>
  <si>
    <t>Workbook Section 3.0:</t>
  </si>
  <si>
    <t>Check 1: Volume Check</t>
  </si>
  <si>
    <t>Equally challenging checks designed to compare the volumes between original and rebased target tables</t>
  </si>
  <si>
    <t>Condition:</t>
  </si>
  <si>
    <t>Check 1:</t>
  </si>
  <si>
    <t>Volume Check Summary</t>
  </si>
  <si>
    <t>Check 1.1: Asset Volume Check</t>
  </si>
  <si>
    <t>Check 1.2: Intervention Volume Check</t>
  </si>
  <si>
    <t xml:space="preserve">Check 1.1a: </t>
  </si>
  <si>
    <t xml:space="preserve">Check 1.1b: </t>
  </si>
  <si>
    <t>Check 1.1c: Asset Volume Comparison</t>
  </si>
  <si>
    <t>Check 1.2a:</t>
  </si>
  <si>
    <t>Check 1.2b:</t>
  </si>
  <si>
    <t>Total Intervention Comparison - Rebased / Original</t>
  </si>
  <si>
    <t>Refurbishment Split Check</t>
  </si>
  <si>
    <t>Volume Check</t>
  </si>
  <si>
    <t>Check 1.1:</t>
  </si>
  <si>
    <t>Asset Volume Check</t>
  </si>
  <si>
    <t>Check 1.2:</t>
  </si>
  <si>
    <t>Intervention Volume Check</t>
  </si>
  <si>
    <t>Check 1.2a: Total Intervention Comparison</t>
  </si>
  <si>
    <t xml:space="preserve">Start
Asset Volumes - Original </t>
  </si>
  <si>
    <t xml:space="preserve">With Investment
Asset Volumes - Original </t>
  </si>
  <si>
    <t xml:space="preserve">Without Investment
Asset Volumes - Original </t>
  </si>
  <si>
    <t xml:space="preserve">Start
Asset Volumes - Rebased </t>
  </si>
  <si>
    <t xml:space="preserve">With Investment
Asset Volumes - Rebased </t>
  </si>
  <si>
    <t xml:space="preserve">Without Investment
Asset Volumes - Rebased </t>
  </si>
  <si>
    <t>Total Intervention Volume - Original</t>
  </si>
  <si>
    <t>Total Replace Volume - Rebased</t>
  </si>
  <si>
    <t>Total Refurb Volume - Original</t>
  </si>
  <si>
    <t>Total Refurb Volume - Rebased</t>
  </si>
  <si>
    <t>Refurb/Total Intervention - Original</t>
  </si>
  <si>
    <t>Refurb/Total Intervention - Rebased</t>
  </si>
  <si>
    <t>Comparison on Refurb Split</t>
  </si>
  <si>
    <t>Workbook Section 4.0:</t>
  </si>
  <si>
    <t xml:space="preserve">Investment Impact </t>
  </si>
  <si>
    <t>Check 2.1:</t>
  </si>
  <si>
    <t>Artifical Risk Reduction</t>
  </si>
  <si>
    <t>Check 2.1a: Impact of Investment</t>
  </si>
  <si>
    <t>Artifical Risk 
- Original</t>
  </si>
  <si>
    <t>Artifical Risk 
- Rebased</t>
  </si>
  <si>
    <t>Comparison on Artifical Risk</t>
  </si>
  <si>
    <t xml:space="preserve">AR Invest - AR No Invest </t>
  </si>
  <si>
    <t>-</t>
  </si>
  <si>
    <t>Investment Impact Check</t>
  </si>
  <si>
    <t>No Investment Scenerio- Original</t>
  </si>
  <si>
    <t>No Investment Artifical Risk - Original</t>
  </si>
  <si>
    <t>Investment Scenario - Original</t>
  </si>
  <si>
    <t>Investment Artificial Risk - Original</t>
  </si>
  <si>
    <t>No Investment Scenerio- Rebased</t>
  </si>
  <si>
    <t>No Investment Artifical Risk - Rebased</t>
  </si>
  <si>
    <t>Investment Scenario - Rebased</t>
  </si>
  <si>
    <t>Investment Artificial Risk - Rebased</t>
  </si>
  <si>
    <t xml:space="preserve"> (Without - Start) </t>
  </si>
  <si>
    <t>No Invest. Scenario x Risk Weighting</t>
  </si>
  <si>
    <t xml:space="preserve"> (With - Start) </t>
  </si>
  <si>
    <t>Invest. Scenario x Risk Weighting</t>
  </si>
  <si>
    <t xml:space="preserve">Asset Health </t>
  </si>
  <si>
    <t>Total Artifical Risk - No Investment</t>
  </si>
  <si>
    <t>Total Artifical Risk - Investment</t>
  </si>
  <si>
    <t>Workbook Section 5.0:</t>
  </si>
  <si>
    <t>Check 3: Potential to Outperform (PTO)</t>
  </si>
  <si>
    <t xml:space="preserve">Equally challenging checks designed to assess the rebased targets on their ability to outperform against the original targets, in the Criticality and Asset Health Dimensions. </t>
  </si>
  <si>
    <t>Methodology:</t>
  </si>
  <si>
    <t>Check 3:</t>
  </si>
  <si>
    <t>Criticality PTO</t>
  </si>
  <si>
    <t>Check 3.1:</t>
  </si>
  <si>
    <t>Check 3.2:</t>
  </si>
  <si>
    <t>Asset Health PTO</t>
  </si>
  <si>
    <t>PTO: Criticality Dimension</t>
  </si>
  <si>
    <t>PTO: Asset Health Dimension</t>
  </si>
  <si>
    <t>Location: C1</t>
  </si>
  <si>
    <t xml:space="preserve">Check 3.1a: </t>
  </si>
  <si>
    <t>Location: C1 &amp; C2</t>
  </si>
  <si>
    <t xml:space="preserve">Check 3.1b: </t>
  </si>
  <si>
    <t>Location: C1, C2 &amp; C3</t>
  </si>
  <si>
    <t xml:space="preserve">Check 3.1C: </t>
  </si>
  <si>
    <t>Location: AH 5</t>
  </si>
  <si>
    <t xml:space="preserve">Check 3.2a: </t>
  </si>
  <si>
    <t>Location: AH4 &amp; AH5</t>
  </si>
  <si>
    <t xml:space="preserve">Check 3.2b: </t>
  </si>
  <si>
    <t>Location: AH3, AH4 &amp; AH5</t>
  </si>
  <si>
    <t xml:space="preserve">Check 3.2c: </t>
  </si>
  <si>
    <t>Network Weighted PTO - Original</t>
  </si>
  <si>
    <t>Network Weighted PTO - Rebased</t>
  </si>
  <si>
    <t>Weighted PTO Comparison</t>
  </si>
  <si>
    <t>Weighted PTO Comparison (%)</t>
  </si>
  <si>
    <t>Network Weighting Factor</t>
  </si>
  <si>
    <t>Weighted Intervention Volume</t>
  </si>
  <si>
    <t>Weight PTO (Original - Rebased)</t>
  </si>
  <si>
    <t>Weight PTO / Tot Weight Inter.</t>
  </si>
  <si>
    <t>PTO Original</t>
  </si>
  <si>
    <t>PTO Rebase</t>
  </si>
  <si>
    <t>Isolated 5x4 Location: C1</t>
  </si>
  <si>
    <t>Isolated 5x4 Location: C1 &amp; C2</t>
  </si>
  <si>
    <t>Isolated 5x4 Location: C1, C2 &amp; C3</t>
  </si>
  <si>
    <t>Volume at location - Without</t>
  </si>
  <si>
    <t>Impact at location</t>
  </si>
  <si>
    <t>Part 1: Volume element</t>
  </si>
  <si>
    <t>Total Impact</t>
  </si>
  <si>
    <t>Part 2: Impact Element</t>
  </si>
  <si>
    <t>PTO</t>
  </si>
  <si>
    <t>Network Weighted PTO</t>
  </si>
  <si>
    <t>Vol_C#</t>
  </si>
  <si>
    <t>Impact_C#</t>
  </si>
  <si>
    <t>(Vol_C# + Impact_C#) / Vol_C#</t>
  </si>
  <si>
    <t>Impact_Total</t>
  </si>
  <si>
    <t>(Impact_Total - Impact_C#) / Impact_Total</t>
  </si>
  <si>
    <t>(SQRT (Part 1 x Part 2)) / Vol_C#</t>
  </si>
  <si>
    <t>PTO x Network Weight Factor</t>
  </si>
  <si>
    <t>PTO Rebased</t>
  </si>
  <si>
    <t>Isolated 5x4 Location: AH5</t>
  </si>
  <si>
    <t>Isolated 5x4 Location: AH4 &amp; AH5</t>
  </si>
  <si>
    <t>Isolated 5x4 Location: AH3, AH4 &amp; AH5</t>
  </si>
  <si>
    <t>Vol_HI#</t>
  </si>
  <si>
    <t>Impact_HI#</t>
  </si>
  <si>
    <t>(Vol_HI# + Impact_HI#) / Vol_HI#</t>
  </si>
  <si>
    <t>(Impact_Total - Impact_HI#) / Impact_Total</t>
  </si>
  <si>
    <t>(SQRT (Part 1 x Part 2)) / Vol_HI#</t>
  </si>
  <si>
    <t>ENTRY TOTAL</t>
  </si>
  <si>
    <t>PIPE TOTAL</t>
  </si>
  <si>
    <t>Weighted Artificial Risk - Original</t>
  </si>
  <si>
    <t>Weighted Artificial Risk - Rebased</t>
  </si>
  <si>
    <t>Artificial Risk (Orig) x Network Weighting</t>
  </si>
  <si>
    <t>Artificial Risk (Rebase) x Network Weighting</t>
  </si>
  <si>
    <t>Check 3.1: Criticality PTO</t>
  </si>
  <si>
    <t xml:space="preserve">Check 3.1c: </t>
  </si>
  <si>
    <t>Weighted PTO Comparison - C1</t>
  </si>
  <si>
    <t>Weighted PTO Comparison (%) - C1</t>
  </si>
  <si>
    <t>Weighted PTO Comparison - C1 &amp; C2</t>
  </si>
  <si>
    <t>Weighted PTO Comparison - C1, C2 &amp; C3</t>
  </si>
  <si>
    <t>Weighted PTO Comparison  - C1, C2 &amp; C3</t>
  </si>
  <si>
    <t>Equally Challenging Summary: Pipelines</t>
  </si>
  <si>
    <t>Check 1.2b: Refurbishment Proportion Comparison</t>
  </si>
  <si>
    <t>Check 0.2: Negative Weighting</t>
  </si>
  <si>
    <t>Ave. MRperInter / NETWORK TOT MRperInter</t>
  </si>
  <si>
    <t>Check 2: Risk Reduction</t>
  </si>
  <si>
    <t>CHECK NOT IN USE AS PTO PROVIDES MORE ROBUST CHECK</t>
  </si>
  <si>
    <t>Potential to Outperform</t>
  </si>
  <si>
    <t>Check 3.1 &amp; 3.2:</t>
  </si>
  <si>
    <t>Narrative requested for weighted PTO&gt;5%</t>
  </si>
  <si>
    <t xml:space="preserve">PIPE TOTAL: </t>
  </si>
  <si>
    <t>Check 1.1a/b &amp; 1.2a:</t>
  </si>
  <si>
    <t xml:space="preserve">Check 1.2b: </t>
  </si>
  <si>
    <t xml:space="preserve">Narrative on comparison of refurb/replace split difference of &gt;5% </t>
  </si>
  <si>
    <t>Asset Movements (AH-Driven)</t>
  </si>
  <si>
    <t>Total Removal Volume</t>
  </si>
  <si>
    <t>Difference between Original Tables</t>
  </si>
  <si>
    <t>Difference between Rebased Tables</t>
  </si>
  <si>
    <t>Difference of Original Tables</t>
  </si>
  <si>
    <t>Difference of Rebased Tables</t>
  </si>
  <si>
    <t>No. of SACs feat. Difference</t>
  </si>
  <si>
    <t>Narrative requested on any volume Difference</t>
  </si>
  <si>
    <t>Check 3.2: Asset Health PTO</t>
  </si>
  <si>
    <t>Weighted PTO Comparison - AH5</t>
  </si>
  <si>
    <t>Weighted PTO Comparison (%) - AH5</t>
  </si>
  <si>
    <t>Weighted PTO Comparison - AH4 &amp; AH5</t>
  </si>
  <si>
    <t>Weighted PTO Comparison - AH3, AH4 &amp; AH5</t>
  </si>
  <si>
    <t>Weighted PTO Comparison  - AH3, AH4 &amp; AH5</t>
  </si>
  <si>
    <t>Asset Movements (AH-Driven) - Rebased</t>
  </si>
  <si>
    <t>Asset Movements (AH-Driven) - Original</t>
  </si>
  <si>
    <t>Asset Movements - Removals (AH-Driven)</t>
  </si>
  <si>
    <t>Asset Movements - Additions (AH-Driven)</t>
  </si>
  <si>
    <r>
      <t>Potential To Outperform (PTO, asset health perspective)={</t>
    </r>
    <r>
      <rPr>
        <b/>
        <sz val="10"/>
        <color rgb="FF7030A0"/>
        <rFont val="Arial"/>
        <family val="2"/>
      </rPr>
      <t xml:space="preserve">[(Vol_HI# + Impact_HI#)/Vol_HI#] </t>
    </r>
    <r>
      <rPr>
        <b/>
        <sz val="10"/>
        <color theme="1"/>
        <rFont val="Arial"/>
        <family val="2"/>
      </rPr>
      <t>x</t>
    </r>
    <r>
      <rPr>
        <b/>
        <sz val="10"/>
        <color rgb="FF002060"/>
        <rFont val="Arial"/>
        <family val="2"/>
      </rPr>
      <t xml:space="preserve"> [(Impact_Total - Impact_HI#)/Impact_Total]</t>
    </r>
    <r>
      <rPr>
        <b/>
        <sz val="10"/>
        <color theme="1"/>
        <rFont val="Arial"/>
        <family val="2"/>
      </rPr>
      <t xml:space="preserve">}^0.5 x </t>
    </r>
    <r>
      <rPr>
        <b/>
        <sz val="10"/>
        <color rgb="FF00B0F0"/>
        <rFont val="Arial"/>
        <family val="2"/>
      </rPr>
      <t>Vol_HI#</t>
    </r>
  </si>
  <si>
    <r>
      <t>Potential To Outperform (PTO, criticality perspective)=    {</t>
    </r>
    <r>
      <rPr>
        <b/>
        <sz val="10"/>
        <color rgb="FF7030A0"/>
        <rFont val="Arial"/>
        <family val="2"/>
      </rPr>
      <t xml:space="preserve">[(Vol_C# + Impact_C#)/Vol_C#] </t>
    </r>
    <r>
      <rPr>
        <b/>
        <sz val="10"/>
        <color theme="1"/>
        <rFont val="Arial"/>
        <family val="2"/>
      </rPr>
      <t>x</t>
    </r>
    <r>
      <rPr>
        <b/>
        <sz val="10"/>
        <color rgb="FF002060"/>
        <rFont val="Arial"/>
        <family val="2"/>
      </rPr>
      <t xml:space="preserve"> [(Impact_Total - Impact_C#)/Impact_Total]</t>
    </r>
    <r>
      <rPr>
        <b/>
        <sz val="10"/>
        <color theme="1"/>
        <rFont val="Arial"/>
        <family val="2"/>
      </rPr>
      <t xml:space="preserve">}^0.5 x </t>
    </r>
    <r>
      <rPr>
        <b/>
        <sz val="10"/>
        <color rgb="FF00B0F0"/>
        <rFont val="Arial"/>
        <family val="2"/>
      </rPr>
      <t>Vol_C#</t>
    </r>
  </si>
  <si>
    <r>
      <t xml:space="preserve">Start
</t>
    </r>
    <r>
      <rPr>
        <i/>
        <sz val="10"/>
        <rFont val="Arial"/>
        <family val="2"/>
      </rPr>
      <t>Rebased - Original</t>
    </r>
  </si>
  <si>
    <r>
      <t xml:space="preserve">With Investment
</t>
    </r>
    <r>
      <rPr>
        <i/>
        <sz val="10"/>
        <rFont val="Arial"/>
        <family val="2"/>
      </rPr>
      <t>Rebased - Original</t>
    </r>
  </si>
  <si>
    <r>
      <t xml:space="preserve">Without Investment
</t>
    </r>
    <r>
      <rPr>
        <i/>
        <sz val="10"/>
        <rFont val="Arial"/>
        <family val="2"/>
      </rPr>
      <t>Rebased - Original</t>
    </r>
  </si>
  <si>
    <r>
      <t xml:space="preserve">Total Intervention
</t>
    </r>
    <r>
      <rPr>
        <i/>
        <sz val="10"/>
        <rFont val="Arial"/>
        <family val="2"/>
      </rPr>
      <t>Rebased - Original</t>
    </r>
  </si>
  <si>
    <t>Model key</t>
  </si>
  <si>
    <t>Sample</t>
  </si>
  <si>
    <t>Calculated value</t>
  </si>
  <si>
    <t>Formula changes in cells to the right</t>
  </si>
  <si>
    <t>Import from other sheet</t>
  </si>
  <si>
    <t>Export to other sheet</t>
  </si>
  <si>
    <t>Initial input</t>
  </si>
  <si>
    <t>Initial input for non-GB indexed portion (to be left empty if GB-indexed only)</t>
  </si>
  <si>
    <t>Contents</t>
  </si>
  <si>
    <t>Cover</t>
  </si>
  <si>
    <t>Model key and content directory</t>
  </si>
  <si>
    <t>Version Control</t>
  </si>
  <si>
    <t>Version control and log of changes</t>
  </si>
  <si>
    <t>End of sheet</t>
  </si>
  <si>
    <t>Version number</t>
  </si>
  <si>
    <t>File pathname</t>
  </si>
  <si>
    <t>Based on version</t>
  </si>
  <si>
    <t>Author or editor</t>
  </si>
  <si>
    <t>Date</t>
  </si>
  <si>
    <t>Description of changes</t>
  </si>
  <si>
    <t>Rationale for changes</t>
  </si>
  <si>
    <t>Location of changes</t>
  </si>
  <si>
    <t>Impact of changes on outputs</t>
  </si>
  <si>
    <t>Quality assurance performed? By?</t>
  </si>
  <si>
    <t>Comments on QA performed</t>
  </si>
  <si>
    <t>Thomas McLaren</t>
  </si>
  <si>
    <t>Pipeline Equally Challenging Summary</t>
  </si>
  <si>
    <t>1.1 Pipeline Original Targets RAW</t>
  </si>
  <si>
    <t>1.2 Pipeline Material Change RAW</t>
  </si>
  <si>
    <t>1.3 Pipeline Original Targets with Material Change RAW</t>
  </si>
  <si>
    <t>1.4 Pipeline Rebased Targets RAW</t>
  </si>
  <si>
    <t>1.5 Pipeline Monetised Risk RAW</t>
  </si>
  <si>
    <t>2.1 Pipeline Original Targets INPUT</t>
  </si>
  <si>
    <t>2.2 Pipeline Material Change INPUT</t>
  </si>
  <si>
    <t>2.3 Pipeline Original Targets with Material Change INPUT</t>
  </si>
  <si>
    <t>2.4 Pipeline Rebased Targets INPUT</t>
  </si>
  <si>
    <t>2.5 Pipeline Monetised Risk INPUT</t>
  </si>
  <si>
    <t>NGGT's Pipeline Original Targets with applied Material Change: RAW data link</t>
  </si>
  <si>
    <t>NGGT's Pipeline Original Targets: RAW data link</t>
  </si>
  <si>
    <t>NGGT's Pipeline Material Change: RAW data link</t>
  </si>
  <si>
    <t>NGGT's Pipeline Rebased Targets: RAW data link</t>
  </si>
  <si>
    <t>NGGT's Pipeline Monetised Risk: RAW data link</t>
  </si>
  <si>
    <t>NGGT's Pipeline Original Targets: INPUT data for analysis</t>
  </si>
  <si>
    <t>NGGT's Pipeline Material Change: INPUT data for analysis</t>
  </si>
  <si>
    <t>NGGT's Pipeline Original Targets with applied Material Change: INPUT data for analysis</t>
  </si>
  <si>
    <t>NGGT's Pipeline Rebased Targets: INPUT data for analysis</t>
  </si>
  <si>
    <t>NGGT's Pipeline Monetised Risk: INPUT data for analysis</t>
  </si>
  <si>
    <t>3.1 Check 1 Volume Summary</t>
  </si>
  <si>
    <t>3.2 Check 1 Volume</t>
  </si>
  <si>
    <t>4.0 Check 2</t>
  </si>
  <si>
    <t>5.1 Check 3 PTO Summary</t>
  </si>
  <si>
    <t>5.2 Check 3.1 Criticality PTO</t>
  </si>
  <si>
    <t>5.3 Check 3.2 Asset Health PTO</t>
  </si>
  <si>
    <t>Check 2 NOT APPLICABLE</t>
  </si>
  <si>
    <t>Volume Equally Challenging checks: CALCULATED</t>
  </si>
  <si>
    <t>Summary of Volume Equally Challenging checks: CALCULATED</t>
  </si>
  <si>
    <t>Summary of Potential to Outperform (PTO) Equally Challenging checks: CALCULATED</t>
  </si>
  <si>
    <t>Potential to Outperform (PTO), Asset Health Dimension, Equally Challenging checks: CALCULATED</t>
  </si>
  <si>
    <t>Pipeline Monetised Risk Weightings: CALCULATED</t>
  </si>
  <si>
    <t>Cap and floor levels and revenue adjustments: CALCULATED</t>
  </si>
  <si>
    <t>NGGT Equally Challenging Pipeline PAC</t>
  </si>
  <si>
    <t>Potential to Outperform (PTO), Criticality Dimension, Equally Challenging checks: CALCULATED</t>
  </si>
  <si>
    <t>0.2 Monetised Risk Weighting</t>
  </si>
  <si>
    <t>PIPELINE Total "Average MR impact per Intervention"</t>
  </si>
  <si>
    <r>
      <rPr>
        <b/>
        <u/>
        <sz val="10"/>
        <rFont val="Arial"/>
        <family val="2"/>
      </rPr>
      <t>NETWORK</t>
    </r>
    <r>
      <rPr>
        <b/>
        <sz val="10"/>
        <rFont val="Arial"/>
        <family val="2"/>
      </rPr>
      <t xml:space="preserve"> Total "Average MR impact per Intervention"</t>
    </r>
  </si>
  <si>
    <t>Total Replace Volume - Original</t>
  </si>
  <si>
    <t>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</si>
</sst>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&quot;£&quot;* #,##0.00_);_(&quot;£&quot;* \(#,##0.00\);_(&quot;£&quot;* &quot;-&quot;??_);_(@_)"/>
    <numFmt numFmtId="165" formatCode="0.0%"/>
    <numFmt numFmtId="166" formatCode="0.000%"/>
    <numFmt numFmtId="167" formatCode="#,##0_ ;\-#,##0\ "/>
    <numFmt numFmtId="168" formatCode="0.000"/>
    <numFmt numFmtId="169" formatCode="0.00;[Red]0.00"/>
    <numFmt numFmtId="170" formatCode="#,##0.0_);\(#,##0.0\);\-_)"/>
    <numFmt numFmtId="171" formatCode="yyyy"/>
    <numFmt numFmtId="172" formatCode="0.000_ ;[Red]\-0.000\ "/>
    <numFmt numFmtId="173" formatCode="0_ ;[Red]\-0\ "/>
    <numFmt numFmtId="174" formatCode="0.00_ ;[Red]\-0.00\ "/>
  </numFmts>
  <fonts count="40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u/>
      <sz val="10"/>
      <color theme="0"/>
      <name val="Verdana"/>
      <family val="2"/>
    </font>
    <font>
      <b/>
      <sz val="12"/>
      <color theme="1"/>
      <name val="Verdana"/>
      <family val="2"/>
    </font>
    <font>
      <i/>
      <sz val="9"/>
      <color theme="1"/>
      <name val="Verdana"/>
      <family val="2"/>
    </font>
    <font>
      <b/>
      <sz val="10"/>
      <name val="Arial"/>
      <family val="2"/>
    </font>
    <font>
      <b/>
      <sz val="11"/>
      <color theme="3"/>
      <name val="Verdana"/>
      <family val="2"/>
    </font>
    <font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002060"/>
      <name val="Arial"/>
      <family val="2"/>
    </font>
    <font>
      <b/>
      <sz val="10"/>
      <color rgb="FF00B0F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color rgb="FF00B0F0"/>
      <name val="Arial"/>
      <family val="2"/>
    </font>
    <font>
      <b/>
      <i/>
      <sz val="10"/>
      <color rgb="FF7030A0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Calibri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0"/>
      <color theme="5" tint="0.59999389629810485"/>
      <name val="Arial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8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/>
    <xf numFmtId="0" fontId="38" fillId="0" borderId="0" applyNumberFormat="0" applyFill="0" applyBorder="0" applyAlignment="0" applyProtection="0"/>
    <xf numFmtId="0" fontId="7" fillId="0" borderId="0"/>
  </cellStyleXfs>
  <cellXfs count="655">
    <xf numFmtId="0" fontId="0" fillId="0" borderId="0" xfId="0"/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8" borderId="0" xfId="0" applyFill="1"/>
    <xf numFmtId="9" fontId="0" fillId="8" borderId="0" xfId="3" applyFont="1" applyFill="1"/>
    <xf numFmtId="0" fontId="9" fillId="8" borderId="0" xfId="0" applyFont="1" applyFill="1"/>
    <xf numFmtId="0" fontId="8" fillId="8" borderId="0" xfId="0" applyFont="1" applyFill="1"/>
    <xf numFmtId="0" fontId="4" fillId="10" borderId="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vertical="center" wrapText="1"/>
    </xf>
    <xf numFmtId="0" fontId="4" fillId="10" borderId="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vertical="center"/>
    </xf>
    <xf numFmtId="0" fontId="5" fillId="10" borderId="2" xfId="0" applyFont="1" applyFill="1" applyBorder="1" applyAlignment="1">
      <alignment vertical="center"/>
    </xf>
    <xf numFmtId="0" fontId="0" fillId="10" borderId="3" xfId="0" applyFill="1" applyBorder="1" applyAlignment="1"/>
    <xf numFmtId="0" fontId="5" fillId="10" borderId="4" xfId="0" applyFont="1" applyFill="1" applyBorder="1" applyAlignment="1">
      <alignment vertical="center"/>
    </xf>
    <xf numFmtId="0" fontId="0" fillId="10" borderId="12" xfId="0" applyFill="1" applyBorder="1" applyAlignment="1"/>
    <xf numFmtId="0" fontId="5" fillId="10" borderId="8" xfId="0" applyFont="1" applyFill="1" applyBorder="1" applyAlignment="1">
      <alignment vertical="center"/>
    </xf>
    <xf numFmtId="0" fontId="4" fillId="10" borderId="9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3" fontId="1" fillId="11" borderId="18" xfId="0" applyNumberFormat="1" applyFont="1" applyFill="1" applyBorder="1" applyAlignment="1">
      <alignment horizontal="center" vertical="center"/>
    </xf>
    <xf numFmtId="165" fontId="1" fillId="11" borderId="18" xfId="3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33" xfId="0" applyFont="1" applyFill="1" applyBorder="1" applyAlignment="1">
      <alignment horizontal="center" vertical="center" wrapText="1"/>
    </xf>
    <xf numFmtId="0" fontId="10" fillId="9" borderId="28" xfId="0" applyFont="1" applyFill="1" applyBorder="1"/>
    <xf numFmtId="0" fontId="10" fillId="9" borderId="30" xfId="0" applyFont="1" applyFill="1" applyBorder="1"/>
    <xf numFmtId="0" fontId="0" fillId="9" borderId="29" xfId="0" applyFill="1" applyBorder="1"/>
    <xf numFmtId="0" fontId="1" fillId="9" borderId="28" xfId="0" applyFont="1" applyFill="1" applyBorder="1" applyAlignment="1"/>
    <xf numFmtId="0" fontId="1" fillId="9" borderId="30" xfId="0" applyFont="1" applyFill="1" applyBorder="1" applyAlignment="1"/>
    <xf numFmtId="0" fontId="1" fillId="9" borderId="29" xfId="0" applyFont="1" applyFill="1" applyBorder="1" applyAlignment="1"/>
    <xf numFmtId="0" fontId="0" fillId="10" borderId="24" xfId="0" applyFill="1" applyBorder="1"/>
    <xf numFmtId="9" fontId="0" fillId="0" borderId="0" xfId="3" applyFont="1"/>
    <xf numFmtId="0" fontId="0" fillId="0" borderId="42" xfId="0" applyBorder="1"/>
    <xf numFmtId="9" fontId="0" fillId="0" borderId="42" xfId="3" applyFont="1" applyBorder="1"/>
    <xf numFmtId="9" fontId="0" fillId="0" borderId="43" xfId="3" applyFont="1" applyBorder="1"/>
    <xf numFmtId="0" fontId="0" fillId="0" borderId="0" xfId="0" applyBorder="1"/>
    <xf numFmtId="0" fontId="0" fillId="0" borderId="34" xfId="0" applyBorder="1"/>
    <xf numFmtId="9" fontId="0" fillId="0" borderId="0" xfId="3" applyFont="1" applyBorder="1"/>
    <xf numFmtId="9" fontId="0" fillId="0" borderId="24" xfId="3" applyFont="1" applyBorder="1"/>
    <xf numFmtId="0" fontId="0" fillId="9" borderId="28" xfId="0" applyFill="1" applyBorder="1"/>
    <xf numFmtId="0" fontId="1" fillId="9" borderId="30" xfId="0" applyFont="1" applyFill="1" applyBorder="1" applyAlignment="1">
      <alignment horizontal="center" vertical="center"/>
    </xf>
    <xf numFmtId="1" fontId="0" fillId="8" borderId="0" xfId="0" applyNumberFormat="1" applyFill="1"/>
    <xf numFmtId="9" fontId="9" fillId="8" borderId="0" xfId="3" applyFont="1" applyFill="1"/>
    <xf numFmtId="9" fontId="8" fillId="8" borderId="0" xfId="3" applyFont="1" applyFill="1"/>
    <xf numFmtId="9" fontId="0" fillId="10" borderId="34" xfId="3" applyFont="1" applyFill="1" applyBorder="1"/>
    <xf numFmtId="9" fontId="0" fillId="10" borderId="0" xfId="3" applyFont="1" applyFill="1" applyBorder="1"/>
    <xf numFmtId="0" fontId="0" fillId="9" borderId="10" xfId="0" applyFill="1" applyBorder="1"/>
    <xf numFmtId="9" fontId="6" fillId="2" borderId="15" xfId="3" applyFont="1" applyFill="1" applyBorder="1" applyAlignment="1">
      <alignment horizontal="center" vertical="center" wrapText="1"/>
    </xf>
    <xf numFmtId="9" fontId="6" fillId="2" borderId="18" xfId="3" applyFont="1" applyFill="1" applyBorder="1" applyAlignment="1">
      <alignment horizontal="center" vertical="center" wrapText="1"/>
    </xf>
    <xf numFmtId="9" fontId="6" fillId="2" borderId="35" xfId="3" applyFont="1" applyFill="1" applyBorder="1" applyAlignment="1">
      <alignment horizontal="center" vertical="center" wrapText="1"/>
    </xf>
    <xf numFmtId="1" fontId="11" fillId="14" borderId="22" xfId="0" applyNumberFormat="1" applyFont="1" applyFill="1" applyBorder="1" applyAlignment="1">
      <alignment horizontal="center" wrapText="1"/>
    </xf>
    <xf numFmtId="1" fontId="11" fillId="14" borderId="18" xfId="0" applyNumberFormat="1" applyFont="1" applyFill="1" applyBorder="1" applyAlignment="1">
      <alignment horizontal="center" wrapText="1"/>
    </xf>
    <xf numFmtId="1" fontId="11" fillId="14" borderId="38" xfId="0" applyNumberFormat="1" applyFont="1" applyFill="1" applyBorder="1" applyAlignment="1">
      <alignment horizontal="center"/>
    </xf>
    <xf numFmtId="9" fontId="4" fillId="10" borderId="3" xfId="3" applyFont="1" applyFill="1" applyBorder="1" applyAlignment="1">
      <alignment vertical="center" wrapText="1"/>
    </xf>
    <xf numFmtId="9" fontId="4" fillId="10" borderId="4" xfId="3" applyFont="1" applyFill="1" applyBorder="1" applyAlignment="1">
      <alignment vertical="center" wrapText="1"/>
    </xf>
    <xf numFmtId="9" fontId="4" fillId="10" borderId="37" xfId="3" applyFont="1" applyFill="1" applyBorder="1" applyAlignment="1">
      <alignment vertical="center" wrapText="1"/>
    </xf>
    <xf numFmtId="9" fontId="0" fillId="0" borderId="0" xfId="0" applyNumberFormat="1"/>
    <xf numFmtId="9" fontId="4" fillId="10" borderId="12" xfId="3" applyFont="1" applyFill="1" applyBorder="1" applyAlignment="1">
      <alignment vertical="center" wrapText="1"/>
    </xf>
    <xf numFmtId="9" fontId="4" fillId="10" borderId="8" xfId="3" applyFont="1" applyFill="1" applyBorder="1" applyAlignment="1">
      <alignment vertical="center" wrapText="1"/>
    </xf>
    <xf numFmtId="9" fontId="4" fillId="10" borderId="40" xfId="3" applyFont="1" applyFill="1" applyBorder="1" applyAlignment="1">
      <alignment vertical="center" wrapText="1"/>
    </xf>
    <xf numFmtId="1" fontId="1" fillId="9" borderId="28" xfId="0" applyNumberFormat="1" applyFont="1" applyFill="1" applyBorder="1"/>
    <xf numFmtId="1" fontId="1" fillId="9" borderId="30" xfId="0" applyNumberFormat="1" applyFont="1" applyFill="1" applyBorder="1"/>
    <xf numFmtId="1" fontId="1" fillId="9" borderId="29" xfId="0" applyNumberFormat="1" applyFont="1" applyFill="1" applyBorder="1"/>
    <xf numFmtId="1" fontId="0" fillId="0" borderId="42" xfId="0" applyNumberFormat="1" applyBorder="1"/>
    <xf numFmtId="1" fontId="0" fillId="7" borderId="45" xfId="0" applyNumberFormat="1" applyFill="1" applyBorder="1"/>
    <xf numFmtId="1" fontId="0" fillId="7" borderId="0" xfId="0" applyNumberFormat="1" applyFill="1" applyBorder="1"/>
    <xf numFmtId="1" fontId="6" fillId="7" borderId="46" xfId="0" applyNumberFormat="1" applyFont="1" applyFill="1" applyBorder="1" applyAlignment="1">
      <alignment horizontal="center" vertical="center"/>
    </xf>
    <xf numFmtId="1" fontId="0" fillId="7" borderId="46" xfId="0" applyNumberFormat="1" applyFill="1" applyBorder="1"/>
    <xf numFmtId="1" fontId="0" fillId="7" borderId="47" xfId="0" applyNumberFormat="1" applyFill="1" applyBorder="1"/>
    <xf numFmtId="1" fontId="0" fillId="7" borderId="48" xfId="0" applyNumberFormat="1" applyFill="1" applyBorder="1"/>
    <xf numFmtId="1" fontId="6" fillId="7" borderId="45" xfId="0" applyNumberFormat="1" applyFont="1" applyFill="1" applyBorder="1" applyAlignment="1">
      <alignment horizontal="center" vertical="center"/>
    </xf>
    <xf numFmtId="1" fontId="6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/>
    </xf>
    <xf numFmtId="1" fontId="6" fillId="7" borderId="49" xfId="0" applyNumberFormat="1" applyFont="1" applyFill="1" applyBorder="1" applyAlignment="1">
      <alignment horizontal="center" vertical="center"/>
    </xf>
    <xf numFmtId="1" fontId="0" fillId="7" borderId="25" xfId="0" applyNumberFormat="1" applyFill="1" applyBorder="1"/>
    <xf numFmtId="1" fontId="0" fillId="7" borderId="50" xfId="0" applyNumberFormat="1" applyFill="1" applyBorder="1"/>
    <xf numFmtId="1" fontId="1" fillId="7" borderId="50" xfId="0" applyNumberFormat="1" applyFont="1" applyFill="1" applyBorder="1" applyAlignment="1">
      <alignment horizontal="center" vertical="center"/>
    </xf>
    <xf numFmtId="1" fontId="0" fillId="7" borderId="51" xfId="0" applyNumberFormat="1" applyFill="1" applyBorder="1"/>
    <xf numFmtId="0" fontId="6" fillId="2" borderId="15" xfId="0" applyFont="1" applyFill="1" applyBorder="1" applyAlignment="1">
      <alignment horizontal="center" vertical="center" wrapText="1"/>
    </xf>
    <xf numFmtId="1" fontId="3" fillId="3" borderId="18" xfId="1" applyNumberFormat="1" applyFont="1" applyFill="1" applyBorder="1" applyAlignment="1">
      <alignment horizontal="center" vertical="center" wrapText="1"/>
    </xf>
    <xf numFmtId="1" fontId="3" fillId="4" borderId="18" xfId="1" applyNumberFormat="1" applyFont="1" applyFill="1" applyBorder="1" applyAlignment="1">
      <alignment horizontal="center" vertical="center" wrapText="1"/>
    </xf>
    <xf numFmtId="1" fontId="3" fillId="5" borderId="18" xfId="1" applyNumberFormat="1" applyFont="1" applyFill="1" applyBorder="1" applyAlignment="1">
      <alignment horizontal="center" vertical="center" wrapText="1"/>
    </xf>
    <xf numFmtId="1" fontId="3" fillId="6" borderId="18" xfId="1" applyNumberFormat="1" applyFont="1" applyFill="1" applyBorder="1" applyAlignment="1">
      <alignment horizontal="center" vertical="center" wrapText="1"/>
    </xf>
    <xf numFmtId="1" fontId="11" fillId="14" borderId="19" xfId="0" applyNumberFormat="1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1" fontId="4" fillId="0" borderId="15" xfId="3" applyNumberFormat="1" applyFont="1" applyFill="1" applyBorder="1" applyAlignment="1">
      <alignment horizontal="center" vertical="center" wrapText="1"/>
    </xf>
    <xf numFmtId="9" fontId="4" fillId="0" borderId="15" xfId="3" applyFont="1" applyFill="1" applyBorder="1" applyAlignment="1">
      <alignment horizontal="center" vertical="center" wrapText="1"/>
    </xf>
    <xf numFmtId="9" fontId="0" fillId="0" borderId="0" xfId="0" applyNumberFormat="1" applyBorder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9" fontId="6" fillId="2" borderId="11" xfId="3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1" fillId="15" borderId="28" xfId="0" applyFont="1" applyFill="1" applyBorder="1"/>
    <xf numFmtId="0" fontId="0" fillId="15" borderId="29" xfId="0" applyFill="1" applyBorder="1"/>
    <xf numFmtId="0" fontId="5" fillId="13" borderId="10" xfId="0" applyFont="1" applyFill="1" applyBorder="1" applyAlignment="1">
      <alignment horizontal="center" vertical="center"/>
    </xf>
    <xf numFmtId="10" fontId="4" fillId="10" borderId="18" xfId="0" applyNumberFormat="1" applyFont="1" applyFill="1" applyBorder="1" applyAlignment="1">
      <alignment vertical="center" wrapText="1"/>
    </xf>
    <xf numFmtId="10" fontId="4" fillId="10" borderId="5" xfId="0" applyNumberFormat="1" applyFont="1" applyFill="1" applyBorder="1" applyAlignment="1">
      <alignment vertical="center" wrapText="1"/>
    </xf>
    <xf numFmtId="10" fontId="4" fillId="10" borderId="4" xfId="0" applyNumberFormat="1" applyFont="1" applyFill="1" applyBorder="1" applyAlignment="1">
      <alignment vertical="center" wrapText="1"/>
    </xf>
    <xf numFmtId="10" fontId="4" fillId="10" borderId="9" xfId="0" applyNumberFormat="1" applyFont="1" applyFill="1" applyBorder="1" applyAlignment="1">
      <alignment vertical="center" wrapText="1"/>
    </xf>
    <xf numFmtId="9" fontId="4" fillId="10" borderId="18" xfId="3" applyFont="1" applyFill="1" applyBorder="1" applyAlignment="1">
      <alignment vertical="center" wrapText="1"/>
    </xf>
    <xf numFmtId="0" fontId="12" fillId="13" borderId="15" xfId="0" applyFont="1" applyFill="1" applyBorder="1" applyAlignment="1">
      <alignment horizontal="center" vertical="center"/>
    </xf>
    <xf numFmtId="0" fontId="12" fillId="13" borderId="18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vertical="center" wrapText="1"/>
    </xf>
    <xf numFmtId="9" fontId="2" fillId="10" borderId="3" xfId="3" applyFont="1" applyFill="1" applyBorder="1" applyAlignment="1">
      <alignment vertical="center" wrapText="1"/>
    </xf>
    <xf numFmtId="9" fontId="2" fillId="10" borderId="24" xfId="3" applyFont="1" applyFill="1" applyBorder="1" applyAlignment="1">
      <alignment vertical="center" wrapText="1"/>
    </xf>
    <xf numFmtId="0" fontId="14" fillId="0" borderId="0" xfId="0" applyFont="1"/>
    <xf numFmtId="0" fontId="14" fillId="0" borderId="0" xfId="0" applyNumberFormat="1" applyFont="1"/>
    <xf numFmtId="9" fontId="14" fillId="0" borderId="0" xfId="3" applyFont="1"/>
    <xf numFmtId="0" fontId="14" fillId="9" borderId="29" xfId="0" applyFont="1" applyFill="1" applyBorder="1"/>
    <xf numFmtId="0" fontId="17" fillId="9" borderId="28" xfId="0" applyFont="1" applyFill="1" applyBorder="1" applyAlignment="1"/>
    <xf numFmtId="0" fontId="17" fillId="9" borderId="30" xfId="0" applyFont="1" applyFill="1" applyBorder="1" applyAlignment="1"/>
    <xf numFmtId="0" fontId="17" fillId="9" borderId="29" xfId="0" applyFont="1" applyFill="1" applyBorder="1" applyAlignment="1"/>
    <xf numFmtId="0" fontId="17" fillId="9" borderId="58" xfId="0" applyNumberFormat="1" applyFont="1" applyFill="1" applyBorder="1" applyAlignment="1"/>
    <xf numFmtId="0" fontId="17" fillId="9" borderId="58" xfId="0" applyFont="1" applyFill="1" applyBorder="1" applyAlignment="1">
      <alignment wrapText="1"/>
    </xf>
    <xf numFmtId="0" fontId="14" fillId="10" borderId="34" xfId="0" applyFont="1" applyFill="1" applyBorder="1"/>
    <xf numFmtId="0" fontId="14" fillId="10" borderId="0" xfId="0" applyFont="1" applyFill="1" applyBorder="1"/>
    <xf numFmtId="0" fontId="14" fillId="10" borderId="24" xfId="0" applyFont="1" applyFill="1" applyBorder="1"/>
    <xf numFmtId="0" fontId="14" fillId="10" borderId="34" xfId="0" applyNumberFormat="1" applyFont="1" applyFill="1" applyBorder="1"/>
    <xf numFmtId="0" fontId="14" fillId="0" borderId="33" xfId="0" applyFont="1" applyBorder="1"/>
    <xf numFmtId="0" fontId="14" fillId="0" borderId="34" xfId="0" applyFont="1" applyBorder="1"/>
    <xf numFmtId="9" fontId="14" fillId="0" borderId="0" xfId="3" applyFont="1" applyBorder="1"/>
    <xf numFmtId="0" fontId="14" fillId="0" borderId="0" xfId="0" applyFont="1" applyBorder="1"/>
    <xf numFmtId="9" fontId="14" fillId="0" borderId="24" xfId="3" applyFont="1" applyBorder="1"/>
    <xf numFmtId="0" fontId="17" fillId="9" borderId="15" xfId="0" applyFont="1" applyFill="1" applyBorder="1" applyAlignment="1">
      <alignment horizontal="left" vertical="center"/>
    </xf>
    <xf numFmtId="0" fontId="17" fillId="9" borderId="18" xfId="0" applyFont="1" applyFill="1" applyBorder="1" applyAlignment="1">
      <alignment horizontal="left" vertical="center"/>
    </xf>
    <xf numFmtId="0" fontId="17" fillId="9" borderId="5" xfId="0" applyFont="1" applyFill="1" applyBorder="1" applyAlignment="1">
      <alignment horizontal="left" vertical="center"/>
    </xf>
    <xf numFmtId="0" fontId="17" fillId="9" borderId="5" xfId="0" applyFont="1" applyFill="1" applyBorder="1" applyAlignment="1"/>
    <xf numFmtId="0" fontId="17" fillId="9" borderId="6" xfId="0" applyFont="1" applyFill="1" applyBorder="1" applyAlignment="1">
      <alignment horizontal="center" vertical="center"/>
    </xf>
    <xf numFmtId="0" fontId="17" fillId="9" borderId="15" xfId="0" applyNumberFormat="1" applyFont="1" applyFill="1" applyBorder="1" applyAlignment="1">
      <alignment horizontal="left" vertical="center"/>
    </xf>
    <xf numFmtId="0" fontId="17" fillId="9" borderId="35" xfId="0" applyFont="1" applyFill="1" applyBorder="1" applyAlignment="1">
      <alignment horizontal="left" vertical="center"/>
    </xf>
    <xf numFmtId="0" fontId="14" fillId="0" borderId="24" xfId="0" applyFont="1" applyBorder="1"/>
    <xf numFmtId="0" fontId="14" fillId="0" borderId="34" xfId="0" applyNumberFormat="1" applyFont="1" applyBorder="1"/>
    <xf numFmtId="0" fontId="18" fillId="0" borderId="0" xfId="0" applyFont="1"/>
    <xf numFmtId="168" fontId="18" fillId="10" borderId="15" xfId="0" applyNumberFormat="1" applyFont="1" applyFill="1" applyBorder="1" applyAlignment="1">
      <alignment horizontal="center" vertical="center" wrapText="1"/>
    </xf>
    <xf numFmtId="166" fontId="18" fillId="10" borderId="18" xfId="3" applyNumberFormat="1" applyFont="1" applyFill="1" applyBorder="1" applyAlignment="1">
      <alignment horizontal="center" vertical="center" wrapText="1"/>
    </xf>
    <xf numFmtId="168" fontId="18" fillId="10" borderId="18" xfId="0" applyNumberFormat="1" applyFont="1" applyFill="1" applyBorder="1" applyAlignment="1">
      <alignment horizontal="center" vertical="center" wrapText="1"/>
    </xf>
    <xf numFmtId="166" fontId="18" fillId="10" borderId="35" xfId="3" applyNumberFormat="1" applyFont="1" applyFill="1" applyBorder="1" applyAlignment="1">
      <alignment horizontal="center" vertical="center" wrapText="1"/>
    </xf>
    <xf numFmtId="168" fontId="14" fillId="0" borderId="34" xfId="0" applyNumberFormat="1" applyFont="1" applyBorder="1"/>
    <xf numFmtId="166" fontId="14" fillId="0" borderId="0" xfId="3" applyNumberFormat="1" applyFont="1" applyBorder="1"/>
    <xf numFmtId="168" fontId="14" fillId="0" borderId="0" xfId="0" applyNumberFormat="1" applyFont="1" applyBorder="1"/>
    <xf numFmtId="166" fontId="14" fillId="0" borderId="24" xfId="3" applyNumberFormat="1" applyFont="1" applyBorder="1"/>
    <xf numFmtId="1" fontId="14" fillId="10" borderId="15" xfId="0" applyNumberFormat="1" applyFont="1" applyFill="1" applyBorder="1"/>
    <xf numFmtId="1" fontId="14" fillId="10" borderId="18" xfId="0" applyNumberFormat="1" applyFont="1" applyFill="1" applyBorder="1"/>
    <xf numFmtId="1" fontId="14" fillId="10" borderId="35" xfId="0" applyNumberFormat="1" applyFont="1" applyFill="1" applyBorder="1"/>
    <xf numFmtId="9" fontId="14" fillId="10" borderId="35" xfId="3" applyFont="1" applyFill="1" applyBorder="1"/>
    <xf numFmtId="166" fontId="14" fillId="10" borderId="18" xfId="3" applyNumberFormat="1" applyFont="1" applyFill="1" applyBorder="1" applyAlignment="1">
      <alignment horizontal="center" vertical="center" wrapText="1"/>
    </xf>
    <xf numFmtId="166" fontId="14" fillId="10" borderId="35" xfId="3" applyNumberFormat="1" applyFont="1" applyFill="1" applyBorder="1" applyAlignment="1">
      <alignment horizontal="center" vertical="center" wrapText="1"/>
    </xf>
    <xf numFmtId="1" fontId="14" fillId="10" borderId="7" xfId="0" applyNumberFormat="1" applyFont="1" applyFill="1" applyBorder="1"/>
    <xf numFmtId="1" fontId="14" fillId="10" borderId="36" xfId="0" applyNumberFormat="1" applyFont="1" applyFill="1" applyBorder="1"/>
    <xf numFmtId="1" fontId="14" fillId="10" borderId="62" xfId="0" applyNumberFormat="1" applyFont="1" applyFill="1" applyBorder="1"/>
    <xf numFmtId="9" fontId="14" fillId="10" borderId="62" xfId="3" applyFont="1" applyFill="1" applyBorder="1"/>
    <xf numFmtId="166" fontId="14" fillId="10" borderId="36" xfId="3" applyNumberFormat="1" applyFont="1" applyFill="1" applyBorder="1" applyAlignment="1">
      <alignment horizontal="center" vertical="center" wrapText="1"/>
    </xf>
    <xf numFmtId="166" fontId="14" fillId="10" borderId="62" xfId="3" applyNumberFormat="1" applyFont="1" applyFill="1" applyBorder="1" applyAlignment="1">
      <alignment horizontal="center" vertical="center" wrapText="1"/>
    </xf>
    <xf numFmtId="168" fontId="14" fillId="10" borderId="18" xfId="3" applyNumberFormat="1" applyFont="1" applyFill="1" applyBorder="1" applyAlignment="1">
      <alignment horizontal="center" vertical="center" wrapText="1"/>
    </xf>
    <xf numFmtId="1" fontId="14" fillId="10" borderId="3" xfId="0" applyNumberFormat="1" applyFont="1" applyFill="1" applyBorder="1"/>
    <xf numFmtId="1" fontId="14" fillId="10" borderId="4" xfId="0" applyNumberFormat="1" applyFont="1" applyFill="1" applyBorder="1"/>
    <xf numFmtId="9" fontId="14" fillId="10" borderId="4" xfId="3" applyFont="1" applyFill="1" applyBorder="1"/>
    <xf numFmtId="9" fontId="14" fillId="10" borderId="37" xfId="3" applyFont="1" applyFill="1" applyBorder="1"/>
    <xf numFmtId="0" fontId="14" fillId="10" borderId="3" xfId="0" applyNumberFormat="1" applyFont="1" applyFill="1" applyBorder="1"/>
    <xf numFmtId="1" fontId="14" fillId="10" borderId="37" xfId="0" applyNumberFormat="1" applyFont="1" applyFill="1" applyBorder="1"/>
    <xf numFmtId="1" fontId="14" fillId="10" borderId="12" xfId="0" applyNumberFormat="1" applyFont="1" applyFill="1" applyBorder="1"/>
    <xf numFmtId="1" fontId="14" fillId="10" borderId="8" xfId="0" applyNumberFormat="1" applyFont="1" applyFill="1" applyBorder="1"/>
    <xf numFmtId="9" fontId="14" fillId="10" borderId="8" xfId="3" applyFont="1" applyFill="1" applyBorder="1"/>
    <xf numFmtId="1" fontId="14" fillId="10" borderId="40" xfId="0" applyNumberFormat="1" applyFont="1" applyFill="1" applyBorder="1"/>
    <xf numFmtId="0" fontId="14" fillId="10" borderId="12" xfId="0" applyNumberFormat="1" applyFont="1" applyFill="1" applyBorder="1"/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4" fillId="15" borderId="29" xfId="0" applyFont="1" applyFill="1" applyBorder="1"/>
    <xf numFmtId="0" fontId="17" fillId="0" borderId="34" xfId="0" applyFont="1" applyBorder="1"/>
    <xf numFmtId="0" fontId="17" fillId="0" borderId="0" xfId="0" applyFont="1" applyBorder="1"/>
    <xf numFmtId="0" fontId="17" fillId="0" borderId="24" xfId="0" applyFont="1" applyBorder="1"/>
    <xf numFmtId="0" fontId="17" fillId="0" borderId="0" xfId="0" applyFont="1"/>
    <xf numFmtId="0" fontId="17" fillId="0" borderId="33" xfId="0" applyFont="1" applyBorder="1"/>
    <xf numFmtId="0" fontId="17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164" fontId="17" fillId="10" borderId="7" xfId="2" applyFont="1" applyFill="1" applyBorder="1" applyAlignment="1">
      <alignment horizontal="center" vertical="center"/>
    </xf>
    <xf numFmtId="1" fontId="17" fillId="10" borderId="36" xfId="2" applyNumberFormat="1" applyFont="1" applyFill="1" applyBorder="1" applyAlignment="1">
      <alignment horizontal="center" vertical="center"/>
    </xf>
    <xf numFmtId="164" fontId="17" fillId="10" borderId="62" xfId="2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9" fillId="16" borderId="16" xfId="2" applyNumberFormat="1" applyFont="1" applyFill="1" applyBorder="1" applyAlignment="1">
      <alignment horizontal="center" vertical="center" wrapText="1"/>
    </xf>
    <xf numFmtId="164" fontId="14" fillId="10" borderId="31" xfId="2" applyFont="1" applyFill="1" applyBorder="1" applyAlignment="1">
      <alignment horizontal="center" vertical="center"/>
    </xf>
    <xf numFmtId="1" fontId="14" fillId="10" borderId="31" xfId="2" applyNumberFormat="1" applyFont="1" applyFill="1" applyBorder="1" applyAlignment="1">
      <alignment horizontal="center" vertical="center"/>
    </xf>
    <xf numFmtId="164" fontId="14" fillId="10" borderId="60" xfId="2" applyFont="1" applyFill="1" applyBorder="1" applyAlignment="1">
      <alignment horizontal="center" vertical="center"/>
    </xf>
    <xf numFmtId="166" fontId="17" fillId="10" borderId="60" xfId="3" applyNumberFormat="1" applyFont="1" applyFill="1" applyBorder="1" applyAlignment="1">
      <alignment horizontal="center" vertical="center"/>
    </xf>
    <xf numFmtId="10" fontId="17" fillId="10" borderId="60" xfId="3" applyNumberFormat="1" applyFont="1" applyFill="1" applyBorder="1" applyAlignment="1">
      <alignment horizontal="center" vertical="center" wrapText="1"/>
    </xf>
    <xf numFmtId="164" fontId="14" fillId="10" borderId="3" xfId="2" applyFont="1" applyFill="1" applyBorder="1" applyAlignment="1">
      <alignment horizontal="center" vertical="center"/>
    </xf>
    <xf numFmtId="0" fontId="14" fillId="10" borderId="3" xfId="2" applyNumberFormat="1" applyFont="1" applyFill="1" applyBorder="1" applyAlignment="1">
      <alignment horizontal="center" vertical="center"/>
    </xf>
    <xf numFmtId="164" fontId="14" fillId="10" borderId="33" xfId="2" applyFont="1" applyFill="1" applyBorder="1" applyAlignment="1">
      <alignment horizontal="center" vertical="center"/>
    </xf>
    <xf numFmtId="166" fontId="17" fillId="10" borderId="33" xfId="2" applyNumberFormat="1" applyFont="1" applyFill="1" applyBorder="1" applyAlignment="1">
      <alignment horizontal="center" vertical="center"/>
    </xf>
    <xf numFmtId="0" fontId="17" fillId="10" borderId="33" xfId="2" applyNumberFormat="1" applyFont="1" applyFill="1" applyBorder="1" applyAlignment="1">
      <alignment horizontal="center" vertical="center" wrapText="1"/>
    </xf>
    <xf numFmtId="164" fontId="14" fillId="10" borderId="32" xfId="2" applyFont="1" applyFill="1" applyBorder="1" applyAlignment="1">
      <alignment horizontal="center" vertical="center"/>
    </xf>
    <xf numFmtId="0" fontId="14" fillId="10" borderId="32" xfId="2" applyNumberFormat="1" applyFont="1" applyFill="1" applyBorder="1" applyAlignment="1">
      <alignment horizontal="center" vertical="center"/>
    </xf>
    <xf numFmtId="164" fontId="14" fillId="10" borderId="57" xfId="2" applyFont="1" applyFill="1" applyBorder="1" applyAlignment="1">
      <alignment horizontal="center" vertical="center"/>
    </xf>
    <xf numFmtId="166" fontId="17" fillId="10" borderId="57" xfId="2" applyNumberFormat="1" applyFont="1" applyFill="1" applyBorder="1" applyAlignment="1">
      <alignment horizontal="center" vertical="center"/>
    </xf>
    <xf numFmtId="0" fontId="17" fillId="10" borderId="57" xfId="2" applyNumberFormat="1" applyFont="1" applyFill="1" applyBorder="1" applyAlignment="1">
      <alignment horizontal="center" vertical="center" wrapText="1"/>
    </xf>
    <xf numFmtId="164" fontId="14" fillId="10" borderId="12" xfId="2" applyFont="1" applyFill="1" applyBorder="1" applyAlignment="1">
      <alignment horizontal="center" vertical="center"/>
    </xf>
    <xf numFmtId="164" fontId="14" fillId="10" borderId="39" xfId="2" applyFont="1" applyFill="1" applyBorder="1" applyAlignment="1">
      <alignment horizontal="center" vertical="center"/>
    </xf>
    <xf numFmtId="166" fontId="17" fillId="10" borderId="39" xfId="2" applyNumberFormat="1" applyFont="1" applyFill="1" applyBorder="1" applyAlignment="1">
      <alignment horizontal="center" vertical="center"/>
    </xf>
    <xf numFmtId="9" fontId="17" fillId="0" borderId="0" xfId="3" applyFont="1" applyBorder="1" applyAlignment="1">
      <alignment horizontal="left" vertical="center"/>
    </xf>
    <xf numFmtId="0" fontId="17" fillId="9" borderId="28" xfId="0" applyFont="1" applyFill="1" applyBorder="1" applyAlignment="1">
      <alignment horizontal="right"/>
    </xf>
    <xf numFmtId="0" fontId="17" fillId="9" borderId="30" xfId="0" applyFont="1" applyFill="1" applyBorder="1"/>
    <xf numFmtId="9" fontId="17" fillId="0" borderId="42" xfId="3" applyFont="1" applyBorder="1" applyAlignment="1">
      <alignment horizontal="left" vertical="center"/>
    </xf>
    <xf numFmtId="0" fontId="14" fillId="0" borderId="42" xfId="0" applyFont="1" applyBorder="1"/>
    <xf numFmtId="9" fontId="14" fillId="0" borderId="42" xfId="3" applyFont="1" applyBorder="1"/>
    <xf numFmtId="2" fontId="14" fillId="0" borderId="0" xfId="0" applyNumberFormat="1" applyFont="1"/>
    <xf numFmtId="9" fontId="14" fillId="0" borderId="43" xfId="3" applyFont="1" applyBorder="1"/>
    <xf numFmtId="0" fontId="14" fillId="10" borderId="0" xfId="0" applyFont="1" applyFill="1"/>
    <xf numFmtId="166" fontId="12" fillId="10" borderId="18" xfId="3" applyNumberFormat="1" applyFont="1" applyFill="1" applyBorder="1" applyAlignment="1">
      <alignment horizontal="center" vertical="center" wrapText="1"/>
    </xf>
    <xf numFmtId="2" fontId="12" fillId="10" borderId="35" xfId="0" applyNumberFormat="1" applyFont="1" applyFill="1" applyBorder="1" applyAlignment="1">
      <alignment horizontal="center" vertical="center" wrapText="1"/>
    </xf>
    <xf numFmtId="10" fontId="14" fillId="10" borderId="18" xfId="3" applyNumberFormat="1" applyFont="1" applyFill="1" applyBorder="1" applyAlignment="1">
      <alignment horizontal="center" vertical="center" wrapText="1"/>
    </xf>
    <xf numFmtId="9" fontId="14" fillId="10" borderId="0" xfId="3" applyFont="1" applyFill="1" applyBorder="1"/>
    <xf numFmtId="166" fontId="14" fillId="10" borderId="5" xfId="3" applyNumberFormat="1" applyFont="1" applyFill="1" applyBorder="1" applyAlignment="1">
      <alignment horizontal="center" vertical="center" wrapText="1"/>
    </xf>
    <xf numFmtId="2" fontId="14" fillId="10" borderId="6" xfId="0" applyNumberFormat="1" applyFont="1" applyFill="1" applyBorder="1" applyAlignment="1">
      <alignment horizontal="center" vertical="center" wrapText="1"/>
    </xf>
    <xf numFmtId="9" fontId="14" fillId="0" borderId="0" xfId="3" applyFont="1" applyAlignment="1">
      <alignment horizontal="center"/>
    </xf>
    <xf numFmtId="10" fontId="14" fillId="10" borderId="5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7" fillId="9" borderId="28" xfId="0" applyNumberFormat="1" applyFont="1" applyFill="1" applyBorder="1" applyAlignment="1"/>
    <xf numFmtId="0" fontId="17" fillId="9" borderId="20" xfId="0" applyFont="1" applyFill="1" applyBorder="1" applyAlignment="1">
      <alignment horizontal="center" vertical="center"/>
    </xf>
    <xf numFmtId="0" fontId="14" fillId="9" borderId="23" xfId="0" applyFont="1" applyFill="1" applyBorder="1"/>
    <xf numFmtId="9" fontId="14" fillId="0" borderId="34" xfId="0" applyNumberFormat="1" applyFont="1" applyBorder="1"/>
    <xf numFmtId="9" fontId="14" fillId="0" borderId="0" xfId="0" applyNumberFormat="1" applyFont="1" applyBorder="1"/>
    <xf numFmtId="9" fontId="14" fillId="0" borderId="24" xfId="0" applyNumberFormat="1" applyFont="1" applyBorder="1"/>
    <xf numFmtId="9" fontId="14" fillId="0" borderId="0" xfId="0" applyNumberFormat="1" applyFont="1"/>
    <xf numFmtId="1" fontId="14" fillId="10" borderId="31" xfId="0" applyNumberFormat="1" applyFont="1" applyFill="1" applyBorder="1"/>
    <xf numFmtId="1" fontId="14" fillId="10" borderId="5" xfId="0" applyNumberFormat="1" applyFont="1" applyFill="1" applyBorder="1"/>
    <xf numFmtId="0" fontId="14" fillId="10" borderId="5" xfId="3" applyNumberFormat="1" applyFont="1" applyFill="1" applyBorder="1"/>
    <xf numFmtId="0" fontId="14" fillId="10" borderId="6" xfId="3" applyNumberFormat="1" applyFont="1" applyFill="1" applyBorder="1"/>
    <xf numFmtId="0" fontId="14" fillId="10" borderId="31" xfId="3" applyNumberFormat="1" applyFont="1" applyFill="1" applyBorder="1"/>
    <xf numFmtId="9" fontId="14" fillId="10" borderId="6" xfId="3" applyFont="1" applyFill="1" applyBorder="1"/>
    <xf numFmtId="1" fontId="14" fillId="10" borderId="32" xfId="0" applyNumberFormat="1" applyFont="1" applyFill="1" applyBorder="1"/>
    <xf numFmtId="1" fontId="14" fillId="10" borderId="9" xfId="0" applyNumberFormat="1" applyFont="1" applyFill="1" applyBorder="1"/>
    <xf numFmtId="9" fontId="14" fillId="10" borderId="9" xfId="3" applyFont="1" applyFill="1" applyBorder="1"/>
    <xf numFmtId="9" fontId="14" fillId="10" borderId="38" xfId="3" applyFont="1" applyFill="1" applyBorder="1"/>
    <xf numFmtId="0" fontId="14" fillId="10" borderId="32" xfId="0" applyNumberFormat="1" applyFont="1" applyFill="1" applyBorder="1"/>
    <xf numFmtId="1" fontId="14" fillId="10" borderId="38" xfId="0" applyNumberFormat="1" applyFont="1" applyFill="1" applyBorder="1"/>
    <xf numFmtId="0" fontId="14" fillId="10" borderId="3" xfId="3" applyNumberFormat="1" applyFont="1" applyFill="1" applyBorder="1"/>
    <xf numFmtId="9" fontId="14" fillId="10" borderId="40" xfId="3" applyFont="1" applyFill="1" applyBorder="1"/>
    <xf numFmtId="0" fontId="17" fillId="9" borderId="28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2" fillId="9" borderId="15" xfId="0" applyNumberFormat="1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9" fontId="12" fillId="9" borderId="18" xfId="3" applyFont="1" applyFill="1" applyBorder="1" applyAlignment="1">
      <alignment horizontal="center" vertical="center" wrapText="1"/>
    </xf>
    <xf numFmtId="9" fontId="12" fillId="9" borderId="35" xfId="3" applyFont="1" applyFill="1" applyBorder="1" applyAlignment="1">
      <alignment horizontal="center" vertical="center" wrapText="1"/>
    </xf>
    <xf numFmtId="0" fontId="25" fillId="13" borderId="15" xfId="0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vertical="center" wrapText="1"/>
    </xf>
    <xf numFmtId="0" fontId="25" fillId="10" borderId="35" xfId="0" applyFont="1" applyFill="1" applyBorder="1" applyAlignment="1">
      <alignment vertical="center" wrapText="1"/>
    </xf>
    <xf numFmtId="0" fontId="25" fillId="10" borderId="15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35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vertical="center" wrapText="1"/>
    </xf>
    <xf numFmtId="0" fontId="12" fillId="10" borderId="35" xfId="0" applyFont="1" applyFill="1" applyBorder="1" applyAlignment="1">
      <alignment vertical="center" wrapText="1"/>
    </xf>
    <xf numFmtId="0" fontId="2" fillId="13" borderId="15" xfId="0" applyFont="1" applyFill="1" applyBorder="1" applyAlignment="1">
      <alignment horizontal="center" vertical="center" wrapText="1"/>
    </xf>
    <xf numFmtId="166" fontId="2" fillId="10" borderId="18" xfId="3" applyNumberFormat="1" applyFont="1" applyFill="1" applyBorder="1" applyAlignment="1">
      <alignment vertical="center" wrapText="1"/>
    </xf>
    <xf numFmtId="166" fontId="2" fillId="10" borderId="35" xfId="3" applyNumberFormat="1" applyFont="1" applyFill="1" applyBorder="1" applyAlignment="1">
      <alignment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vertical="center" wrapText="1"/>
    </xf>
    <xf numFmtId="0" fontId="12" fillId="10" borderId="62" xfId="0" applyFont="1" applyFill="1" applyBorder="1" applyAlignment="1">
      <alignment vertical="center" wrapText="1"/>
    </xf>
    <xf numFmtId="168" fontId="2" fillId="10" borderId="15" xfId="0" applyNumberFormat="1" applyFont="1" applyFill="1" applyBorder="1" applyAlignment="1">
      <alignment vertical="center" wrapText="1"/>
    </xf>
    <xf numFmtId="168" fontId="2" fillId="10" borderId="18" xfId="0" applyNumberFormat="1" applyFont="1" applyFill="1" applyBorder="1" applyAlignment="1">
      <alignment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vertical="center" wrapText="1"/>
    </xf>
    <xf numFmtId="0" fontId="12" fillId="10" borderId="4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9" fontId="2" fillId="10" borderId="4" xfId="3" applyFont="1" applyFill="1" applyBorder="1" applyAlignment="1">
      <alignment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vertical="center" wrapText="1"/>
    </xf>
    <xf numFmtId="0" fontId="12" fillId="10" borderId="8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9" fontId="2" fillId="10" borderId="9" xfId="3" applyFont="1" applyFill="1" applyBorder="1" applyAlignment="1">
      <alignment vertical="center" wrapText="1"/>
    </xf>
    <xf numFmtId="0" fontId="17" fillId="15" borderId="28" xfId="0" applyFont="1" applyFill="1" applyBorder="1"/>
    <xf numFmtId="0" fontId="17" fillId="15" borderId="30" xfId="0" applyFont="1" applyFill="1" applyBorder="1"/>
    <xf numFmtId="0" fontId="12" fillId="13" borderId="1" xfId="0" applyFont="1" applyFill="1" applyBorder="1" applyAlignment="1">
      <alignment horizontal="left" vertical="center" wrapText="1"/>
    </xf>
    <xf numFmtId="164" fontId="12" fillId="13" borderId="61" xfId="0" applyNumberFormat="1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left" vertical="center" wrapText="1"/>
    </xf>
    <xf numFmtId="164" fontId="26" fillId="12" borderId="6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59" xfId="0" applyNumberFormat="1" applyFont="1" applyFill="1" applyBorder="1" applyAlignment="1">
      <alignment horizontal="center" vertical="center" wrapText="1"/>
    </xf>
    <xf numFmtId="0" fontId="12" fillId="2" borderId="61" xfId="0" applyNumberFormat="1" applyFont="1" applyFill="1" applyBorder="1" applyAlignment="1">
      <alignment horizontal="center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8" xfId="0" applyNumberFormat="1" applyFont="1" applyFill="1" applyBorder="1" applyAlignment="1">
      <alignment horizontal="center" vertical="center" wrapText="1"/>
    </xf>
    <xf numFmtId="0" fontId="23" fillId="14" borderId="35" xfId="0" applyFont="1" applyFill="1" applyBorder="1" applyAlignment="1">
      <alignment horizontal="center" vertical="center" wrapText="1"/>
    </xf>
    <xf numFmtId="0" fontId="23" fillId="14" borderId="16" xfId="0" applyNumberFormat="1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5" fillId="12" borderId="59" xfId="0" applyFont="1" applyFill="1" applyBorder="1" applyAlignment="1">
      <alignment horizontal="left" vertical="center" wrapText="1"/>
    </xf>
    <xf numFmtId="0" fontId="25" fillId="12" borderId="61" xfId="0" applyFont="1" applyFill="1" applyBorder="1" applyAlignment="1">
      <alignment horizontal="left" vertical="center" wrapText="1"/>
    </xf>
    <xf numFmtId="164" fontId="26" fillId="12" borderId="1" xfId="2" applyFont="1" applyFill="1" applyBorder="1" applyAlignment="1">
      <alignment horizontal="center" vertical="center" wrapText="1"/>
    </xf>
    <xf numFmtId="167" fontId="26" fillId="12" borderId="59" xfId="2" applyNumberFormat="1" applyFont="1" applyFill="1" applyBorder="1" applyAlignment="1">
      <alignment horizontal="center" vertical="center" wrapText="1"/>
    </xf>
    <xf numFmtId="164" fontId="26" fillId="12" borderId="61" xfId="2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/>
    </xf>
    <xf numFmtId="0" fontId="12" fillId="10" borderId="36" xfId="0" applyFont="1" applyFill="1" applyBorder="1" applyAlignment="1">
      <alignment vertical="center" wrapText="1"/>
    </xf>
    <xf numFmtId="0" fontId="2" fillId="13" borderId="6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vertical="center" wrapText="1"/>
    </xf>
    <xf numFmtId="0" fontId="12" fillId="10" borderId="37" xfId="0" applyFont="1" applyFill="1" applyBorder="1" applyAlignment="1">
      <alignment vertical="center" wrapText="1"/>
    </xf>
    <xf numFmtId="0" fontId="2" fillId="13" borderId="57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vertical="center" wrapText="1"/>
    </xf>
    <xf numFmtId="0" fontId="12" fillId="10" borderId="38" xfId="0" applyFont="1" applyFill="1" applyBorder="1" applyAlignment="1">
      <alignment vertical="center" wrapText="1"/>
    </xf>
    <xf numFmtId="0" fontId="12" fillId="10" borderId="40" xfId="0" applyFont="1" applyFill="1" applyBorder="1" applyAlignment="1">
      <alignment vertical="center" wrapText="1"/>
    </xf>
    <xf numFmtId="0" fontId="12" fillId="10" borderId="9" xfId="0" applyFont="1" applyFill="1" applyBorder="1" applyAlignment="1">
      <alignment vertical="center" wrapText="1"/>
    </xf>
    <xf numFmtId="0" fontId="12" fillId="15" borderId="41" xfId="0" applyFont="1" applyFill="1" applyBorder="1" applyAlignment="1">
      <alignment horizontal="left" vertical="center"/>
    </xf>
    <xf numFmtId="0" fontId="12" fillId="15" borderId="43" xfId="0" applyFont="1" applyFill="1" applyBorder="1" applyAlignment="1">
      <alignment horizontal="left" vertical="center"/>
    </xf>
    <xf numFmtId="0" fontId="12" fillId="15" borderId="53" xfId="0" applyFont="1" applyFill="1" applyBorder="1" applyAlignment="1">
      <alignment horizontal="left" vertical="center"/>
    </xf>
    <xf numFmtId="0" fontId="12" fillId="15" borderId="66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9" fontId="23" fillId="14" borderId="7" xfId="3" applyFont="1" applyFill="1" applyBorder="1" applyAlignment="1">
      <alignment horizontal="center" vertical="center" wrapText="1"/>
    </xf>
    <xf numFmtId="9" fontId="23" fillId="14" borderId="62" xfId="3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vertical="center" wrapText="1"/>
    </xf>
    <xf numFmtId="166" fontId="2" fillId="10" borderId="4" xfId="3" applyNumberFormat="1" applyFont="1" applyFill="1" applyBorder="1" applyAlignment="1">
      <alignment vertical="center" wrapText="1"/>
    </xf>
    <xf numFmtId="2" fontId="2" fillId="10" borderId="37" xfId="0" applyNumberFormat="1" applyFont="1" applyFill="1" applyBorder="1" applyAlignment="1">
      <alignment vertical="center" wrapText="1"/>
    </xf>
    <xf numFmtId="169" fontId="2" fillId="10" borderId="3" xfId="0" applyNumberFormat="1" applyFont="1" applyFill="1" applyBorder="1" applyAlignment="1">
      <alignment vertical="center" wrapText="1"/>
    </xf>
    <xf numFmtId="169" fontId="2" fillId="10" borderId="4" xfId="0" applyNumberFormat="1" applyFont="1" applyFill="1" applyBorder="1" applyAlignment="1">
      <alignment vertical="center" wrapText="1"/>
    </xf>
    <xf numFmtId="10" fontId="2" fillId="10" borderId="4" xfId="3" applyNumberFormat="1" applyFont="1" applyFill="1" applyBorder="1" applyAlignment="1">
      <alignment vertical="center" wrapText="1"/>
    </xf>
    <xf numFmtId="2" fontId="2" fillId="10" borderId="3" xfId="0" applyNumberFormat="1" applyFont="1" applyFill="1" applyBorder="1" applyAlignment="1">
      <alignment vertical="center" wrapText="1"/>
    </xf>
    <xf numFmtId="2" fontId="2" fillId="10" borderId="4" xfId="0" applyNumberFormat="1" applyFont="1" applyFill="1" applyBorder="1" applyAlignment="1">
      <alignment vertical="center" wrapText="1"/>
    </xf>
    <xf numFmtId="166" fontId="2" fillId="10" borderId="9" xfId="3" applyNumberFormat="1" applyFont="1" applyFill="1" applyBorder="1" applyAlignment="1">
      <alignment vertical="center" wrapText="1"/>
    </xf>
    <xf numFmtId="2" fontId="2" fillId="10" borderId="38" xfId="0" applyNumberFormat="1" applyFont="1" applyFill="1" applyBorder="1" applyAlignment="1">
      <alignment vertical="center" wrapText="1"/>
    </xf>
    <xf numFmtId="169" fontId="2" fillId="10" borderId="32" xfId="0" applyNumberFormat="1" applyFont="1" applyFill="1" applyBorder="1" applyAlignment="1">
      <alignment vertical="center" wrapText="1"/>
    </xf>
    <xf numFmtId="169" fontId="2" fillId="10" borderId="9" xfId="0" applyNumberFormat="1" applyFont="1" applyFill="1" applyBorder="1" applyAlignment="1">
      <alignment vertical="center" wrapText="1"/>
    </xf>
    <xf numFmtId="10" fontId="2" fillId="10" borderId="9" xfId="3" applyNumberFormat="1" applyFont="1" applyFill="1" applyBorder="1" applyAlignment="1">
      <alignment vertical="center" wrapText="1"/>
    </xf>
    <xf numFmtId="2" fontId="2" fillId="10" borderId="32" xfId="0" applyNumberFormat="1" applyFont="1" applyFill="1" applyBorder="1" applyAlignment="1">
      <alignment vertical="center" wrapText="1"/>
    </xf>
    <xf numFmtId="2" fontId="2" fillId="10" borderId="9" xfId="0" applyNumberFormat="1" applyFont="1" applyFill="1" applyBorder="1" applyAlignment="1">
      <alignment vertical="center" wrapText="1"/>
    </xf>
    <xf numFmtId="166" fontId="2" fillId="10" borderId="8" xfId="3" applyNumberFormat="1" applyFont="1" applyFill="1" applyBorder="1" applyAlignment="1">
      <alignment vertical="center" wrapText="1"/>
    </xf>
    <xf numFmtId="2" fontId="2" fillId="10" borderId="40" xfId="0" applyNumberFormat="1" applyFont="1" applyFill="1" applyBorder="1" applyAlignment="1">
      <alignment vertical="center" wrapText="1"/>
    </xf>
    <xf numFmtId="0" fontId="12" fillId="13" borderId="58" xfId="0" applyFont="1" applyFill="1" applyBorder="1" applyAlignment="1">
      <alignment horizontal="center" vertical="center"/>
    </xf>
    <xf numFmtId="0" fontId="12" fillId="10" borderId="63" xfId="0" applyFont="1" applyFill="1" applyBorder="1" applyAlignment="1">
      <alignment vertical="center" wrapText="1"/>
    </xf>
    <xf numFmtId="0" fontId="12" fillId="10" borderId="65" xfId="0" applyFont="1" applyFill="1" applyBorder="1" applyAlignment="1">
      <alignment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vertical="center" wrapText="1"/>
    </xf>
    <xf numFmtId="0" fontId="12" fillId="10" borderId="44" xfId="0" applyFont="1" applyFill="1" applyBorder="1" applyAlignment="1">
      <alignment vertical="center" wrapText="1"/>
    </xf>
    <xf numFmtId="0" fontId="2" fillId="13" borderId="60" xfId="0" applyFont="1" applyFill="1" applyBorder="1" applyAlignment="1">
      <alignment horizontal="center" vertical="center" wrapText="1"/>
    </xf>
    <xf numFmtId="0" fontId="14" fillId="17" borderId="0" xfId="5" applyFont="1" applyFill="1" applyBorder="1" applyAlignment="1">
      <alignment horizontal="left" vertical="center"/>
    </xf>
    <xf numFmtId="0" fontId="14" fillId="17" borderId="0" xfId="5" applyFont="1" applyFill="1" applyBorder="1" applyAlignment="1">
      <alignment vertical="center"/>
    </xf>
    <xf numFmtId="0" fontId="31" fillId="17" borderId="0" xfId="5" applyFont="1" applyFill="1" applyBorder="1" applyAlignment="1">
      <alignment horizontal="left" vertical="center"/>
    </xf>
    <xf numFmtId="0" fontId="31" fillId="17" borderId="0" xfId="5" applyFont="1" applyFill="1" applyBorder="1" applyAlignment="1">
      <alignment vertical="center"/>
    </xf>
    <xf numFmtId="170" fontId="14" fillId="0" borderId="0" xfId="5" applyNumberFormat="1" applyFont="1" applyAlignment="1">
      <alignment vertical="center"/>
    </xf>
    <xf numFmtId="170" fontId="17" fillId="0" borderId="0" xfId="5" applyNumberFormat="1" applyFont="1" applyAlignment="1">
      <alignment vertical="center"/>
    </xf>
    <xf numFmtId="0" fontId="14" fillId="0" borderId="0" xfId="5" applyFont="1" applyAlignment="1">
      <alignment vertical="center"/>
    </xf>
    <xf numFmtId="170" fontId="32" fillId="18" borderId="0" xfId="5" applyNumberFormat="1" applyFont="1" applyFill="1" applyAlignment="1">
      <alignment vertical="center"/>
    </xf>
    <xf numFmtId="170" fontId="33" fillId="18" borderId="0" xfId="5" applyNumberFormat="1" applyFont="1" applyFill="1" applyAlignment="1">
      <alignment vertical="center"/>
    </xf>
    <xf numFmtId="0" fontId="14" fillId="0" borderId="0" xfId="5" applyFont="1" applyFill="1" applyAlignment="1">
      <alignment vertical="center"/>
    </xf>
    <xf numFmtId="0" fontId="2" fillId="0" borderId="0" xfId="5" applyFont="1" applyFill="1" applyAlignment="1">
      <alignment vertical="center"/>
    </xf>
    <xf numFmtId="171" fontId="14" fillId="0" borderId="0" xfId="5" applyNumberFormat="1" applyFont="1" applyAlignment="1">
      <alignment vertical="center"/>
    </xf>
    <xf numFmtId="0" fontId="14" fillId="0" borderId="49" xfId="5" applyFont="1" applyBorder="1" applyAlignment="1">
      <alignment vertical="center"/>
    </xf>
    <xf numFmtId="170" fontId="34" fillId="0" borderId="0" xfId="5" applyNumberFormat="1" applyFont="1" applyFill="1" applyBorder="1" applyAlignment="1">
      <alignment vertical="center"/>
    </xf>
    <xf numFmtId="170" fontId="35" fillId="0" borderId="0" xfId="5" applyNumberFormat="1" applyFont="1" applyFill="1" applyBorder="1" applyAlignment="1">
      <alignment vertical="center"/>
    </xf>
    <xf numFmtId="165" fontId="2" fillId="19" borderId="0" xfId="5" applyNumberFormat="1" applyFont="1" applyFill="1" applyBorder="1" applyAlignment="1">
      <alignment vertical="center"/>
    </xf>
    <xf numFmtId="165" fontId="2" fillId="20" borderId="0" xfId="5" applyNumberFormat="1" applyFont="1" applyFill="1" applyBorder="1" applyAlignment="1">
      <alignment vertical="center"/>
    </xf>
    <xf numFmtId="171" fontId="36" fillId="0" borderId="0" xfId="5" applyNumberFormat="1" applyFont="1" applyAlignment="1">
      <alignment vertical="center"/>
    </xf>
    <xf numFmtId="0" fontId="37" fillId="21" borderId="68" xfId="5" applyFont="1" applyFill="1" applyBorder="1" applyAlignment="1">
      <alignment vertical="center"/>
    </xf>
    <xf numFmtId="171" fontId="14" fillId="0" borderId="0" xfId="5" applyNumberFormat="1" applyFont="1" applyAlignment="1">
      <alignment horizontal="left" vertical="center"/>
    </xf>
    <xf numFmtId="171" fontId="39" fillId="0" borderId="0" xfId="6" applyNumberFormat="1" applyFont="1" applyAlignment="1">
      <alignment vertical="center"/>
    </xf>
    <xf numFmtId="0" fontId="37" fillId="21" borderId="0" xfId="5" applyFont="1" applyFill="1" applyBorder="1" applyAlignment="1">
      <alignment vertical="center"/>
    </xf>
    <xf numFmtId="0" fontId="14" fillId="22" borderId="68" xfId="5" applyFont="1" applyFill="1" applyBorder="1" applyAlignment="1">
      <alignment vertical="center"/>
    </xf>
    <xf numFmtId="0" fontId="14" fillId="19" borderId="69" xfId="5" applyFont="1" applyFill="1" applyBorder="1" applyAlignment="1">
      <alignment vertical="center"/>
    </xf>
    <xf numFmtId="0" fontId="14" fillId="19" borderId="0" xfId="5" applyFont="1" applyFill="1" applyBorder="1" applyAlignment="1">
      <alignment vertical="center"/>
    </xf>
    <xf numFmtId="0" fontId="14" fillId="23" borderId="68" xfId="5" applyFont="1" applyFill="1" applyBorder="1" applyAlignment="1">
      <alignment vertical="center"/>
    </xf>
    <xf numFmtId="0" fontId="14" fillId="0" borderId="0" xfId="7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17" borderId="0" xfId="5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14" fillId="0" borderId="0" xfId="7" applyFont="1" applyAlignment="1">
      <alignment horizontal="center" vertical="center" wrapText="1"/>
    </xf>
    <xf numFmtId="0" fontId="14" fillId="0" borderId="0" xfId="7" applyFont="1" applyFill="1" applyAlignment="1">
      <alignment horizontal="center" vertical="center"/>
    </xf>
    <xf numFmtId="0" fontId="16" fillId="0" borderId="0" xfId="4" applyFont="1" applyFill="1" applyAlignment="1">
      <alignment horizontal="center" vertical="center" wrapText="1"/>
    </xf>
    <xf numFmtId="0" fontId="14" fillId="0" borderId="18" xfId="7" applyFont="1" applyBorder="1" applyAlignment="1">
      <alignment horizontal="center" vertical="center" wrapText="1"/>
    </xf>
    <xf numFmtId="0" fontId="14" fillId="0" borderId="18" xfId="5" applyFont="1" applyBorder="1" applyAlignment="1">
      <alignment horizontal="center" vertical="center"/>
    </xf>
    <xf numFmtId="0" fontId="2" fillId="0" borderId="18" xfId="7" applyFont="1" applyBorder="1" applyAlignment="1">
      <alignment horizontal="center" vertical="center" wrapText="1"/>
    </xf>
    <xf numFmtId="14" fontId="14" fillId="0" borderId="18" xfId="7" applyNumberFormat="1" applyFont="1" applyBorder="1" applyAlignment="1">
      <alignment horizontal="center" vertical="center" wrapText="1"/>
    </xf>
    <xf numFmtId="0" fontId="35" fillId="0" borderId="18" xfId="7" applyFont="1" applyBorder="1" applyAlignment="1">
      <alignment horizontal="center" vertical="center" wrapText="1"/>
    </xf>
    <xf numFmtId="0" fontId="14" fillId="0" borderId="18" xfId="7" applyFont="1" applyBorder="1" applyAlignment="1">
      <alignment horizontal="center" vertical="center"/>
    </xf>
    <xf numFmtId="0" fontId="14" fillId="17" borderId="0" xfId="0" applyFont="1" applyFill="1"/>
    <xf numFmtId="0" fontId="14" fillId="17" borderId="0" xfId="0" applyNumberFormat="1" applyFont="1" applyFill="1"/>
    <xf numFmtId="0" fontId="14" fillId="17" borderId="0" xfId="0" applyNumberFormat="1" applyFont="1" applyFill="1" applyAlignment="1">
      <alignment horizontal="center" vertical="center"/>
    </xf>
    <xf numFmtId="9" fontId="14" fillId="17" borderId="0" xfId="3" applyFont="1" applyFill="1" applyAlignment="1">
      <alignment horizontal="center" vertical="center"/>
    </xf>
    <xf numFmtId="0" fontId="15" fillId="17" borderId="0" xfId="0" applyFont="1" applyFill="1"/>
    <xf numFmtId="0" fontId="16" fillId="17" borderId="0" xfId="0" applyFont="1" applyFill="1"/>
    <xf numFmtId="9" fontId="14" fillId="17" borderId="0" xfId="3" applyFont="1" applyFill="1"/>
    <xf numFmtId="0" fontId="14" fillId="17" borderId="0" xfId="0" applyFont="1" applyFill="1" applyAlignment="1">
      <alignment horizontal="center" vertical="center"/>
    </xf>
    <xf numFmtId="2" fontId="14" fillId="17" borderId="0" xfId="3" applyNumberFormat="1" applyFont="1" applyFill="1"/>
    <xf numFmtId="0" fontId="14" fillId="17" borderId="0" xfId="0" applyNumberFormat="1" applyFont="1" applyFill="1" applyAlignment="1">
      <alignment horizontal="center" vertical="center" wrapText="1"/>
    </xf>
    <xf numFmtId="2" fontId="14" fillId="17" borderId="0" xfId="0" applyNumberFormat="1" applyFont="1" applyFill="1" applyAlignment="1">
      <alignment horizontal="center" vertical="center"/>
    </xf>
    <xf numFmtId="172" fontId="14" fillId="10" borderId="15" xfId="0" applyNumberFormat="1" applyFont="1" applyFill="1" applyBorder="1" applyAlignment="1">
      <alignment horizontal="center" vertical="center" wrapText="1"/>
    </xf>
    <xf numFmtId="172" fontId="2" fillId="10" borderId="15" xfId="0" applyNumberFormat="1" applyFont="1" applyFill="1" applyBorder="1" applyAlignment="1">
      <alignment vertical="center" wrapText="1"/>
    </xf>
    <xf numFmtId="172" fontId="14" fillId="10" borderId="7" xfId="0" applyNumberFormat="1" applyFont="1" applyFill="1" applyBorder="1" applyAlignment="1">
      <alignment horizontal="center" vertical="center" wrapText="1"/>
    </xf>
    <xf numFmtId="172" fontId="14" fillId="10" borderId="18" xfId="0" applyNumberFormat="1" applyFont="1" applyFill="1" applyBorder="1" applyAlignment="1">
      <alignment horizontal="center" vertical="center" wrapText="1"/>
    </xf>
    <xf numFmtId="172" fontId="2" fillId="10" borderId="18" xfId="0" applyNumberFormat="1" applyFont="1" applyFill="1" applyBorder="1" applyAlignment="1">
      <alignment vertical="center" wrapText="1"/>
    </xf>
    <xf numFmtId="172" fontId="14" fillId="10" borderId="36" xfId="0" applyNumberFormat="1" applyFont="1" applyFill="1" applyBorder="1" applyAlignment="1">
      <alignment horizontal="center" vertical="center" wrapText="1"/>
    </xf>
    <xf numFmtId="172" fontId="14" fillId="10" borderId="18" xfId="3" applyNumberFormat="1" applyFont="1" applyFill="1" applyBorder="1" applyAlignment="1">
      <alignment horizontal="center" vertical="center" wrapText="1"/>
    </xf>
    <xf numFmtId="172" fontId="14" fillId="10" borderId="36" xfId="3" applyNumberFormat="1" applyFont="1" applyFill="1" applyBorder="1" applyAlignment="1">
      <alignment horizontal="center" vertical="center" wrapText="1"/>
    </xf>
    <xf numFmtId="173" fontId="14" fillId="17" borderId="0" xfId="0" applyNumberFormat="1" applyFont="1" applyFill="1"/>
    <xf numFmtId="173" fontId="14" fillId="17" borderId="0" xfId="3" applyNumberFormat="1" applyFont="1" applyFill="1"/>
    <xf numFmtId="173" fontId="15" fillId="17" borderId="0" xfId="0" applyNumberFormat="1" applyFont="1" applyFill="1"/>
    <xf numFmtId="173" fontId="16" fillId="17" borderId="0" xfId="0" applyNumberFormat="1" applyFont="1" applyFill="1"/>
    <xf numFmtId="173" fontId="14" fillId="0" borderId="0" xfId="0" applyNumberFormat="1" applyFont="1"/>
    <xf numFmtId="173" fontId="12" fillId="9" borderId="18" xfId="0" applyNumberFormat="1" applyFont="1" applyFill="1" applyBorder="1" applyAlignment="1">
      <alignment vertical="center"/>
    </xf>
    <xf numFmtId="173" fontId="17" fillId="0" borderId="0" xfId="0" applyNumberFormat="1" applyFont="1"/>
    <xf numFmtId="173" fontId="12" fillId="2" borderId="10" xfId="0" applyNumberFormat="1" applyFont="1" applyFill="1" applyBorder="1" applyAlignment="1">
      <alignment horizontal="center" vertical="center" wrapText="1"/>
    </xf>
    <xf numFmtId="173" fontId="12" fillId="2" borderId="11" xfId="0" applyNumberFormat="1" applyFont="1" applyFill="1" applyBorder="1" applyAlignment="1">
      <alignment horizontal="center" vertical="center" wrapText="1"/>
    </xf>
    <xf numFmtId="173" fontId="12" fillId="2" borderId="2" xfId="0" applyNumberFormat="1" applyFont="1" applyFill="1" applyBorder="1" applyAlignment="1">
      <alignment horizontal="center" vertical="center" wrapText="1"/>
    </xf>
    <xf numFmtId="173" fontId="12" fillId="2" borderId="13" xfId="0" applyNumberFormat="1" applyFont="1" applyFill="1" applyBorder="1" applyAlignment="1">
      <alignment horizontal="center" vertical="center" wrapText="1"/>
    </xf>
    <xf numFmtId="173" fontId="12" fillId="2" borderId="18" xfId="0" applyNumberFormat="1" applyFont="1" applyFill="1" applyBorder="1" applyAlignment="1">
      <alignment horizontal="center" vertical="center" wrapText="1"/>
    </xf>
    <xf numFmtId="173" fontId="12" fillId="2" borderId="4" xfId="0" applyNumberFormat="1" applyFont="1" applyFill="1" applyBorder="1" applyAlignment="1">
      <alignment horizontal="center" vertical="center" wrapText="1"/>
    </xf>
    <xf numFmtId="173" fontId="12" fillId="3" borderId="5" xfId="1" applyNumberFormat="1" applyFont="1" applyFill="1" applyBorder="1" applyAlignment="1">
      <alignment horizontal="center" vertical="center" wrapText="1"/>
    </xf>
    <xf numFmtId="173" fontId="12" fillId="4" borderId="5" xfId="1" applyNumberFormat="1" applyFont="1" applyFill="1" applyBorder="1" applyAlignment="1">
      <alignment horizontal="center" vertical="center" wrapText="1"/>
    </xf>
    <xf numFmtId="173" fontId="12" fillId="5" borderId="5" xfId="1" applyNumberFormat="1" applyFont="1" applyFill="1" applyBorder="1" applyAlignment="1">
      <alignment horizontal="center" vertical="center" wrapText="1"/>
    </xf>
    <xf numFmtId="173" fontId="12" fillId="6" borderId="6" xfId="1" applyNumberFormat="1" applyFont="1" applyFill="1" applyBorder="1" applyAlignment="1">
      <alignment horizontal="center" vertical="center" wrapText="1"/>
    </xf>
    <xf numFmtId="173" fontId="2" fillId="13" borderId="10" xfId="0" applyNumberFormat="1" applyFont="1" applyFill="1" applyBorder="1" applyAlignment="1">
      <alignment horizontal="center" vertical="center"/>
    </xf>
    <xf numFmtId="173" fontId="2" fillId="10" borderId="11" xfId="0" applyNumberFormat="1" applyFont="1" applyFill="1" applyBorder="1" applyAlignment="1">
      <alignment vertical="center"/>
    </xf>
    <xf numFmtId="173" fontId="12" fillId="10" borderId="2" xfId="0" applyNumberFormat="1" applyFont="1" applyFill="1" applyBorder="1" applyAlignment="1">
      <alignment vertical="center"/>
    </xf>
    <xf numFmtId="173" fontId="2" fillId="10" borderId="2" xfId="0" applyNumberFormat="1" applyFont="1" applyFill="1" applyBorder="1" applyAlignment="1">
      <alignment vertical="center" wrapText="1"/>
    </xf>
    <xf numFmtId="173" fontId="2" fillId="0" borderId="25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10" borderId="1" xfId="0" applyNumberFormat="1" applyFont="1" applyFill="1" applyBorder="1" applyAlignment="1">
      <alignment horizontal="center" vertical="center" wrapText="1"/>
    </xf>
    <xf numFmtId="173" fontId="2" fillId="10" borderId="14" xfId="0" applyNumberFormat="1" applyFont="1" applyFill="1" applyBorder="1" applyAlignment="1">
      <alignment horizontal="center" vertical="center" wrapText="1"/>
    </xf>
    <xf numFmtId="173" fontId="14" fillId="10" borderId="0" xfId="0" applyNumberFormat="1" applyFont="1" applyFill="1"/>
    <xf numFmtId="173" fontId="2" fillId="13" borderId="33" xfId="0" applyNumberFormat="1" applyFont="1" applyFill="1" applyBorder="1" applyAlignment="1">
      <alignment horizontal="center" vertical="center" wrapText="1"/>
    </xf>
    <xf numFmtId="173" fontId="14" fillId="10" borderId="3" xfId="0" applyNumberFormat="1" applyFont="1" applyFill="1" applyBorder="1" applyAlignment="1"/>
    <xf numFmtId="173" fontId="12" fillId="10" borderId="4" xfId="0" applyNumberFormat="1" applyFont="1" applyFill="1" applyBorder="1" applyAlignment="1">
      <alignment vertical="center"/>
    </xf>
    <xf numFmtId="173" fontId="2" fillId="10" borderId="4" xfId="0" applyNumberFormat="1" applyFont="1" applyFill="1" applyBorder="1" applyAlignment="1">
      <alignment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10" borderId="15" xfId="0" applyNumberFormat="1" applyFont="1" applyFill="1" applyBorder="1" applyAlignment="1">
      <alignment horizontal="center" vertical="center" wrapText="1"/>
    </xf>
    <xf numFmtId="173" fontId="2" fillId="10" borderId="16" xfId="0" applyNumberFormat="1" applyFont="1" applyFill="1" applyBorder="1" applyAlignment="1">
      <alignment horizontal="center" vertical="center" wrapText="1"/>
    </xf>
    <xf numFmtId="173" fontId="14" fillId="10" borderId="12" xfId="0" applyNumberFormat="1" applyFont="1" applyFill="1" applyBorder="1" applyAlignment="1"/>
    <xf numFmtId="173" fontId="12" fillId="10" borderId="8" xfId="0" applyNumberFormat="1" applyFont="1" applyFill="1" applyBorder="1" applyAlignment="1">
      <alignment vertical="center"/>
    </xf>
    <xf numFmtId="173" fontId="2" fillId="10" borderId="9" xfId="0" applyNumberFormat="1" applyFont="1" applyFill="1" applyBorder="1" applyAlignment="1">
      <alignment vertical="center" wrapText="1"/>
    </xf>
    <xf numFmtId="173" fontId="2" fillId="0" borderId="26" xfId="0" applyNumberFormat="1" applyFont="1" applyFill="1" applyBorder="1" applyAlignment="1">
      <alignment horizontal="center" vertical="center" wrapText="1"/>
    </xf>
    <xf numFmtId="173" fontId="2" fillId="0" borderId="7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10" borderId="7" xfId="0" applyNumberFormat="1" applyFont="1" applyFill="1" applyBorder="1" applyAlignment="1">
      <alignment horizontal="center" vertical="center" wrapText="1"/>
    </xf>
    <xf numFmtId="173" fontId="2" fillId="10" borderId="17" xfId="0" applyNumberFormat="1" applyFont="1" applyFill="1" applyBorder="1" applyAlignment="1">
      <alignment horizontal="center" vertical="center" wrapText="1"/>
    </xf>
    <xf numFmtId="173" fontId="2" fillId="0" borderId="27" xfId="0" applyNumberFormat="1" applyFont="1" applyFill="1" applyBorder="1" applyAlignment="1">
      <alignment horizontal="center" vertical="center" wrapText="1"/>
    </xf>
    <xf numFmtId="173" fontId="2" fillId="13" borderId="57" xfId="0" applyNumberFormat="1" applyFont="1" applyFill="1" applyBorder="1" applyAlignment="1">
      <alignment horizontal="center" vertical="center" wrapText="1"/>
    </xf>
    <xf numFmtId="173" fontId="2" fillId="10" borderId="8" xfId="0" applyNumberFormat="1" applyFont="1" applyFill="1" applyBorder="1" applyAlignment="1">
      <alignment vertical="center" wrapText="1"/>
    </xf>
    <xf numFmtId="173" fontId="24" fillId="0" borderId="0" xfId="0" applyNumberFormat="1" applyFont="1"/>
    <xf numFmtId="173" fontId="14" fillId="17" borderId="0" xfId="2" applyNumberFormat="1" applyFont="1" applyFill="1"/>
    <xf numFmtId="173" fontId="15" fillId="17" borderId="0" xfId="2" applyNumberFormat="1" applyFont="1" applyFill="1"/>
    <xf numFmtId="173" fontId="16" fillId="17" borderId="0" xfId="2" applyNumberFormat="1" applyFont="1" applyFill="1"/>
    <xf numFmtId="173" fontId="14" fillId="0" borderId="0" xfId="2" applyNumberFormat="1" applyFont="1"/>
    <xf numFmtId="173" fontId="12" fillId="2" borderId="4" xfId="2" applyNumberFormat="1" applyFont="1" applyFill="1" applyBorder="1" applyAlignment="1">
      <alignment horizontal="center" vertical="center" wrapText="1"/>
    </xf>
    <xf numFmtId="173" fontId="12" fillId="3" borderId="5" xfId="2" applyNumberFormat="1" applyFont="1" applyFill="1" applyBorder="1" applyAlignment="1">
      <alignment horizontal="center" vertical="center" wrapText="1"/>
    </xf>
    <xf numFmtId="173" fontId="12" fillId="4" borderId="5" xfId="2" applyNumberFormat="1" applyFont="1" applyFill="1" applyBorder="1" applyAlignment="1">
      <alignment horizontal="center" vertical="center" wrapText="1"/>
    </xf>
    <xf numFmtId="173" fontId="12" fillId="5" borderId="5" xfId="2" applyNumberFormat="1" applyFont="1" applyFill="1" applyBorder="1" applyAlignment="1">
      <alignment horizontal="center" vertical="center" wrapText="1"/>
    </xf>
    <xf numFmtId="173" fontId="12" fillId="6" borderId="6" xfId="2" applyNumberFormat="1" applyFont="1" applyFill="1" applyBorder="1" applyAlignment="1">
      <alignment horizontal="center" vertical="center" wrapText="1"/>
    </xf>
    <xf numFmtId="173" fontId="2" fillId="0" borderId="1" xfId="2" applyNumberFormat="1" applyFont="1" applyFill="1" applyBorder="1" applyAlignment="1">
      <alignment horizontal="center" vertical="center" wrapText="1"/>
    </xf>
    <xf numFmtId="173" fontId="2" fillId="0" borderId="14" xfId="2" applyNumberFormat="1" applyFont="1" applyFill="1" applyBorder="1" applyAlignment="1">
      <alignment horizontal="center" vertical="center" wrapText="1"/>
    </xf>
    <xf numFmtId="173" fontId="2" fillId="0" borderId="15" xfId="2" applyNumberFormat="1" applyFont="1" applyFill="1" applyBorder="1" applyAlignment="1">
      <alignment horizontal="center" vertical="center" wrapText="1"/>
    </xf>
    <xf numFmtId="173" fontId="2" fillId="0" borderId="16" xfId="2" applyNumberFormat="1" applyFont="1" applyFill="1" applyBorder="1" applyAlignment="1">
      <alignment horizontal="center" vertical="center" wrapText="1"/>
    </xf>
    <xf numFmtId="173" fontId="2" fillId="0" borderId="7" xfId="2" applyNumberFormat="1" applyFont="1" applyFill="1" applyBorder="1" applyAlignment="1">
      <alignment horizontal="center" vertical="center" wrapText="1"/>
    </xf>
    <xf numFmtId="173" fontId="2" fillId="0" borderId="17" xfId="2" applyNumberFormat="1" applyFont="1" applyFill="1" applyBorder="1" applyAlignment="1">
      <alignment horizontal="center" vertical="center" wrapText="1"/>
    </xf>
    <xf numFmtId="173" fontId="14" fillId="0" borderId="0" xfId="3" applyNumberFormat="1" applyFont="1"/>
    <xf numFmtId="173" fontId="17" fillId="9" borderId="28" xfId="0" applyNumberFormat="1" applyFont="1" applyFill="1" applyBorder="1"/>
    <xf numFmtId="173" fontId="17" fillId="9" borderId="30" xfId="0" applyNumberFormat="1" applyFont="1" applyFill="1" applyBorder="1"/>
    <xf numFmtId="173" fontId="14" fillId="9" borderId="29" xfId="0" applyNumberFormat="1" applyFont="1" applyFill="1" applyBorder="1"/>
    <xf numFmtId="173" fontId="14" fillId="0" borderId="41" xfId="0" applyNumberFormat="1" applyFont="1" applyBorder="1"/>
    <xf numFmtId="173" fontId="14" fillId="0" borderId="42" xfId="0" applyNumberFormat="1" applyFont="1" applyBorder="1"/>
    <xf numFmtId="173" fontId="14" fillId="0" borderId="43" xfId="0" applyNumberFormat="1" applyFont="1" applyBorder="1"/>
    <xf numFmtId="173" fontId="14" fillId="0" borderId="42" xfId="3" applyNumberFormat="1" applyFont="1" applyBorder="1"/>
    <xf numFmtId="173" fontId="14" fillId="0" borderId="43" xfId="3" applyNumberFormat="1" applyFont="1" applyBorder="1"/>
    <xf numFmtId="173" fontId="17" fillId="9" borderId="28" xfId="0" applyNumberFormat="1" applyFont="1" applyFill="1" applyBorder="1" applyAlignment="1">
      <alignment horizontal="right"/>
    </xf>
    <xf numFmtId="173" fontId="17" fillId="0" borderId="0" xfId="0" applyNumberFormat="1" applyFont="1" applyBorder="1"/>
    <xf numFmtId="173" fontId="14" fillId="0" borderId="0" xfId="0" applyNumberFormat="1" applyFont="1" applyBorder="1"/>
    <xf numFmtId="173" fontId="17" fillId="0" borderId="0" xfId="0" applyNumberFormat="1" applyFont="1" applyBorder="1" applyAlignment="1">
      <alignment horizontal="right"/>
    </xf>
    <xf numFmtId="173" fontId="14" fillId="0" borderId="24" xfId="0" applyNumberFormat="1" applyFont="1" applyBorder="1"/>
    <xf numFmtId="173" fontId="14" fillId="9" borderId="29" xfId="3" applyNumberFormat="1" applyFont="1" applyFill="1" applyBorder="1"/>
    <xf numFmtId="173" fontId="17" fillId="0" borderId="24" xfId="0" applyNumberFormat="1" applyFont="1" applyBorder="1"/>
    <xf numFmtId="173" fontId="14" fillId="0" borderId="34" xfId="0" applyNumberFormat="1" applyFont="1" applyBorder="1"/>
    <xf numFmtId="173" fontId="14" fillId="0" borderId="0" xfId="3" applyNumberFormat="1" applyFont="1" applyBorder="1"/>
    <xf numFmtId="173" fontId="14" fillId="0" borderId="24" xfId="3" applyNumberFormat="1" applyFont="1" applyBorder="1"/>
    <xf numFmtId="173" fontId="12" fillId="9" borderId="10" xfId="0" applyNumberFormat="1" applyFont="1" applyFill="1" applyBorder="1" applyAlignment="1">
      <alignment horizontal="center" vertical="center" wrapText="1"/>
    </xf>
    <xf numFmtId="173" fontId="14" fillId="9" borderId="28" xfId="0" applyNumberFormat="1" applyFont="1" applyFill="1" applyBorder="1"/>
    <xf numFmtId="173" fontId="17" fillId="9" borderId="30" xfId="0" applyNumberFormat="1" applyFont="1" applyFill="1" applyBorder="1" applyAlignment="1">
      <alignment horizontal="center" vertical="center"/>
    </xf>
    <xf numFmtId="173" fontId="12" fillId="2" borderId="1" xfId="0" applyNumberFormat="1" applyFont="1" applyFill="1" applyBorder="1" applyAlignment="1">
      <alignment horizontal="center" vertical="center" wrapText="1"/>
    </xf>
    <xf numFmtId="173" fontId="12" fillId="2" borderId="59" xfId="0" applyNumberFormat="1" applyFont="1" applyFill="1" applyBorder="1" applyAlignment="1">
      <alignment horizontal="center" vertical="center" wrapText="1"/>
    </xf>
    <xf numFmtId="173" fontId="12" fillId="2" borderId="61" xfId="0" applyNumberFormat="1" applyFont="1" applyFill="1" applyBorder="1" applyAlignment="1">
      <alignment horizontal="center" vertical="center" wrapText="1"/>
    </xf>
    <xf numFmtId="173" fontId="12" fillId="9" borderId="33" xfId="0" applyNumberFormat="1" applyFont="1" applyFill="1" applyBorder="1" applyAlignment="1">
      <alignment horizontal="center" vertical="center" wrapText="1"/>
    </xf>
    <xf numFmtId="173" fontId="12" fillId="9" borderId="39" xfId="0" applyNumberFormat="1" applyFont="1" applyFill="1" applyBorder="1" applyAlignment="1">
      <alignment horizontal="center" vertical="center" wrapText="1"/>
    </xf>
    <xf numFmtId="173" fontId="12" fillId="9" borderId="2" xfId="0" applyNumberFormat="1" applyFont="1" applyFill="1" applyBorder="1" applyAlignment="1">
      <alignment horizontal="center" vertical="center" wrapText="1"/>
    </xf>
    <xf numFmtId="173" fontId="12" fillId="9" borderId="44" xfId="0" applyNumberFormat="1" applyFont="1" applyFill="1" applyBorder="1" applyAlignment="1">
      <alignment horizontal="center" vertical="center" wrapText="1"/>
    </xf>
    <xf numFmtId="173" fontId="12" fillId="9" borderId="2" xfId="3" applyNumberFormat="1" applyFont="1" applyFill="1" applyBorder="1" applyAlignment="1">
      <alignment horizontal="center" vertical="center" wrapText="1"/>
    </xf>
    <xf numFmtId="173" fontId="12" fillId="9" borderId="44" xfId="3" applyNumberFormat="1" applyFont="1" applyFill="1" applyBorder="1" applyAlignment="1">
      <alignment horizontal="center" vertical="center" wrapText="1"/>
    </xf>
    <xf numFmtId="173" fontId="2" fillId="13" borderId="60" xfId="0" applyNumberFormat="1" applyFont="1" applyFill="1" applyBorder="1" applyAlignment="1">
      <alignment horizontal="center" vertical="center"/>
    </xf>
    <xf numFmtId="173" fontId="2" fillId="10" borderId="31" xfId="0" applyNumberFormat="1" applyFont="1" applyFill="1" applyBorder="1" applyAlignment="1">
      <alignment vertical="center" wrapText="1"/>
    </xf>
    <xf numFmtId="173" fontId="12" fillId="10" borderId="6" xfId="0" applyNumberFormat="1" applyFont="1" applyFill="1" applyBorder="1" applyAlignment="1">
      <alignment vertical="center" wrapText="1"/>
    </xf>
    <xf numFmtId="173" fontId="14" fillId="10" borderId="11" xfId="0" applyNumberFormat="1" applyFont="1" applyFill="1" applyBorder="1"/>
    <xf numFmtId="173" fontId="14" fillId="10" borderId="2" xfId="0" applyNumberFormat="1" applyFont="1" applyFill="1" applyBorder="1"/>
    <xf numFmtId="173" fontId="14" fillId="10" borderId="44" xfId="0" applyNumberFormat="1" applyFont="1" applyFill="1" applyBorder="1"/>
    <xf numFmtId="173" fontId="14" fillId="10" borderId="5" xfId="3" applyNumberFormat="1" applyFont="1" applyFill="1" applyBorder="1"/>
    <xf numFmtId="173" fontId="14" fillId="10" borderId="6" xfId="3" applyNumberFormat="1" applyFont="1" applyFill="1" applyBorder="1"/>
    <xf numFmtId="173" fontId="14" fillId="10" borderId="31" xfId="0" applyNumberFormat="1" applyFont="1" applyFill="1" applyBorder="1"/>
    <xf numFmtId="173" fontId="14" fillId="10" borderId="5" xfId="0" applyNumberFormat="1" applyFont="1" applyFill="1" applyBorder="1"/>
    <xf numFmtId="173" fontId="2" fillId="10" borderId="3" xfId="0" applyNumberFormat="1" applyFont="1" applyFill="1" applyBorder="1" applyAlignment="1">
      <alignment vertical="center" wrapText="1"/>
    </xf>
    <xf numFmtId="173" fontId="12" fillId="10" borderId="37" xfId="0" applyNumberFormat="1" applyFont="1" applyFill="1" applyBorder="1" applyAlignment="1">
      <alignment vertical="center" wrapText="1"/>
    </xf>
    <xf numFmtId="173" fontId="14" fillId="10" borderId="3" xfId="0" applyNumberFormat="1" applyFont="1" applyFill="1" applyBorder="1"/>
    <xf numFmtId="173" fontId="14" fillId="10" borderId="4" xfId="0" applyNumberFormat="1" applyFont="1" applyFill="1" applyBorder="1"/>
    <xf numFmtId="173" fontId="14" fillId="10" borderId="37" xfId="0" applyNumberFormat="1" applyFont="1" applyFill="1" applyBorder="1"/>
    <xf numFmtId="173" fontId="14" fillId="10" borderId="4" xfId="3" applyNumberFormat="1" applyFont="1" applyFill="1" applyBorder="1"/>
    <xf numFmtId="173" fontId="14" fillId="10" borderId="37" xfId="3" applyNumberFormat="1" applyFont="1" applyFill="1" applyBorder="1"/>
    <xf numFmtId="173" fontId="2" fillId="10" borderId="32" xfId="0" applyNumberFormat="1" applyFont="1" applyFill="1" applyBorder="1" applyAlignment="1">
      <alignment vertical="center" wrapText="1"/>
    </xf>
    <xf numFmtId="173" fontId="12" fillId="10" borderId="38" xfId="0" applyNumberFormat="1" applyFont="1" applyFill="1" applyBorder="1" applyAlignment="1">
      <alignment vertical="center" wrapText="1"/>
    </xf>
    <xf numFmtId="173" fontId="14" fillId="10" borderId="32" xfId="0" applyNumberFormat="1" applyFont="1" applyFill="1" applyBorder="1"/>
    <xf numFmtId="173" fontId="14" fillId="10" borderId="9" xfId="0" applyNumberFormat="1" applyFont="1" applyFill="1" applyBorder="1"/>
    <xf numFmtId="173" fontId="14" fillId="10" borderId="38" xfId="0" applyNumberFormat="1" applyFont="1" applyFill="1" applyBorder="1"/>
    <xf numFmtId="173" fontId="14" fillId="10" borderId="9" xfId="3" applyNumberFormat="1" applyFont="1" applyFill="1" applyBorder="1"/>
    <xf numFmtId="173" fontId="14" fillId="10" borderId="38" xfId="3" applyNumberFormat="1" applyFont="1" applyFill="1" applyBorder="1"/>
    <xf numFmtId="173" fontId="14" fillId="10" borderId="6" xfId="0" applyNumberFormat="1" applyFont="1" applyFill="1" applyBorder="1"/>
    <xf numFmtId="173" fontId="2" fillId="13" borderId="39" xfId="0" applyNumberFormat="1" applyFont="1" applyFill="1" applyBorder="1" applyAlignment="1">
      <alignment horizontal="center" vertical="center" wrapText="1"/>
    </xf>
    <xf numFmtId="173" fontId="2" fillId="10" borderId="12" xfId="0" applyNumberFormat="1" applyFont="1" applyFill="1" applyBorder="1" applyAlignment="1">
      <alignment vertical="center" wrapText="1"/>
    </xf>
    <xf numFmtId="173" fontId="12" fillId="10" borderId="40" xfId="0" applyNumberFormat="1" applyFont="1" applyFill="1" applyBorder="1" applyAlignment="1">
      <alignment vertical="center" wrapText="1"/>
    </xf>
    <xf numFmtId="173" fontId="14" fillId="10" borderId="12" xfId="0" applyNumberFormat="1" applyFont="1" applyFill="1" applyBorder="1"/>
    <xf numFmtId="173" fontId="14" fillId="10" borderId="8" xfId="0" applyNumberFormat="1" applyFont="1" applyFill="1" applyBorder="1"/>
    <xf numFmtId="173" fontId="14" fillId="10" borderId="40" xfId="0" applyNumberFormat="1" applyFont="1" applyFill="1" applyBorder="1"/>
    <xf numFmtId="173" fontId="14" fillId="0" borderId="66" xfId="0" applyNumberFormat="1" applyFont="1" applyBorder="1"/>
    <xf numFmtId="173" fontId="14" fillId="10" borderId="8" xfId="3" applyNumberFormat="1" applyFont="1" applyFill="1" applyBorder="1"/>
    <xf numFmtId="173" fontId="14" fillId="10" borderId="40" xfId="3" applyNumberFormat="1" applyFont="1" applyFill="1" applyBorder="1"/>
    <xf numFmtId="174" fontId="23" fillId="10" borderId="15" xfId="0" applyNumberFormat="1" applyFont="1" applyFill="1" applyBorder="1" applyAlignment="1">
      <alignment horizontal="center" vertical="center" wrapText="1"/>
    </xf>
    <xf numFmtId="174" fontId="23" fillId="10" borderId="18" xfId="0" applyNumberFormat="1" applyFont="1" applyFill="1" applyBorder="1" applyAlignment="1">
      <alignment horizontal="center" vertical="center" wrapText="1"/>
    </xf>
    <xf numFmtId="174" fontId="12" fillId="10" borderId="18" xfId="0" applyNumberFormat="1" applyFont="1" applyFill="1" applyBorder="1" applyAlignment="1">
      <alignment horizontal="center" vertical="center" wrapText="1"/>
    </xf>
    <xf numFmtId="174" fontId="14" fillId="10" borderId="34" xfId="0" applyNumberFormat="1" applyFont="1" applyFill="1" applyBorder="1"/>
    <xf numFmtId="174" fontId="14" fillId="10" borderId="0" xfId="0" applyNumberFormat="1" applyFont="1" applyFill="1" applyBorder="1"/>
    <xf numFmtId="174" fontId="14" fillId="10" borderId="31" xfId="0" applyNumberFormat="1" applyFont="1" applyFill="1" applyBorder="1" applyAlignment="1">
      <alignment horizontal="center" vertical="center" wrapText="1"/>
    </xf>
    <xf numFmtId="174" fontId="14" fillId="10" borderId="5" xfId="0" applyNumberFormat="1" applyFont="1" applyFill="1" applyBorder="1" applyAlignment="1">
      <alignment horizontal="center" vertical="center" wrapText="1"/>
    </xf>
    <xf numFmtId="174" fontId="2" fillId="10" borderId="3" xfId="0" applyNumberFormat="1" applyFont="1" applyFill="1" applyBorder="1" applyAlignment="1">
      <alignment vertical="center" wrapText="1"/>
    </xf>
    <xf numFmtId="174" fontId="2" fillId="10" borderId="4" xfId="0" applyNumberFormat="1" applyFont="1" applyFill="1" applyBorder="1" applyAlignment="1">
      <alignment vertical="center" wrapText="1"/>
    </xf>
    <xf numFmtId="174" fontId="2" fillId="10" borderId="32" xfId="0" applyNumberFormat="1" applyFont="1" applyFill="1" applyBorder="1" applyAlignment="1">
      <alignment vertical="center" wrapText="1"/>
    </xf>
    <xf numFmtId="174" fontId="2" fillId="10" borderId="9" xfId="0" applyNumberFormat="1" applyFont="1" applyFill="1" applyBorder="1" applyAlignment="1">
      <alignment vertical="center" wrapText="1"/>
    </xf>
    <xf numFmtId="174" fontId="14" fillId="17" borderId="0" xfId="0" applyNumberFormat="1" applyFont="1" applyFill="1"/>
    <xf numFmtId="174" fontId="14" fillId="17" borderId="0" xfId="3" applyNumberFormat="1" applyFont="1" applyFill="1"/>
    <xf numFmtId="174" fontId="15" fillId="17" borderId="0" xfId="0" applyNumberFormat="1" applyFont="1" applyFill="1"/>
    <xf numFmtId="174" fontId="16" fillId="17" borderId="0" xfId="0" applyNumberFormat="1" applyFont="1" applyFill="1"/>
    <xf numFmtId="174" fontId="14" fillId="0" borderId="0" xfId="0" applyNumberFormat="1" applyFont="1"/>
    <xf numFmtId="174" fontId="14" fillId="0" borderId="0" xfId="3" applyNumberFormat="1" applyFont="1"/>
    <xf numFmtId="174" fontId="17" fillId="9" borderId="28" xfId="0" applyNumberFormat="1" applyFont="1" applyFill="1" applyBorder="1"/>
    <xf numFmtId="174" fontId="17" fillId="9" borderId="30" xfId="0" applyNumberFormat="1" applyFont="1" applyFill="1" applyBorder="1"/>
    <xf numFmtId="174" fontId="14" fillId="9" borderId="29" xfId="0" applyNumberFormat="1" applyFont="1" applyFill="1" applyBorder="1"/>
    <xf numFmtId="174" fontId="17" fillId="0" borderId="0" xfId="3" applyNumberFormat="1" applyFont="1" applyBorder="1" applyAlignment="1">
      <alignment horizontal="left" vertical="center"/>
    </xf>
    <xf numFmtId="174" fontId="17" fillId="9" borderId="28" xfId="0" applyNumberFormat="1" applyFont="1" applyFill="1" applyBorder="1" applyAlignment="1">
      <alignment horizontal="right"/>
    </xf>
    <xf numFmtId="174" fontId="14" fillId="0" borderId="42" xfId="3" applyNumberFormat="1" applyFont="1" applyBorder="1"/>
    <xf numFmtId="174" fontId="14" fillId="0" borderId="27" xfId="3" applyNumberFormat="1" applyFont="1" applyBorder="1"/>
    <xf numFmtId="174" fontId="14" fillId="0" borderId="55" xfId="3" applyNumberFormat="1" applyFont="1" applyBorder="1"/>
    <xf numFmtId="174" fontId="17" fillId="0" borderId="55" xfId="3" applyNumberFormat="1" applyFont="1" applyBorder="1" applyAlignment="1">
      <alignment horizontal="left" vertical="center"/>
    </xf>
    <xf numFmtId="174" fontId="14" fillId="0" borderId="55" xfId="0" applyNumberFormat="1" applyFont="1" applyBorder="1"/>
    <xf numFmtId="174" fontId="17" fillId="0" borderId="55" xfId="0" applyNumberFormat="1" applyFont="1" applyBorder="1" applyAlignment="1">
      <alignment horizontal="left" vertical="center"/>
    </xf>
    <xf numFmtId="174" fontId="14" fillId="0" borderId="56" xfId="3" applyNumberFormat="1" applyFont="1" applyBorder="1"/>
    <xf numFmtId="174" fontId="17" fillId="0" borderId="42" xfId="3" applyNumberFormat="1" applyFont="1" applyBorder="1" applyAlignment="1">
      <alignment horizontal="left" vertical="center"/>
    </xf>
    <xf numFmtId="174" fontId="14" fillId="0" borderId="42" xfId="0" applyNumberFormat="1" applyFont="1" applyBorder="1"/>
    <xf numFmtId="174" fontId="17" fillId="0" borderId="42" xfId="0" applyNumberFormat="1" applyFont="1" applyBorder="1" applyAlignment="1">
      <alignment horizontal="left" vertical="center"/>
    </xf>
    <xf numFmtId="174" fontId="14" fillId="0" borderId="43" xfId="3" applyNumberFormat="1" applyFont="1" applyBorder="1"/>
    <xf numFmtId="174" fontId="14" fillId="0" borderId="34" xfId="0" applyNumberFormat="1" applyFont="1" applyBorder="1"/>
    <xf numFmtId="174" fontId="14" fillId="0" borderId="0" xfId="0" applyNumberFormat="1" applyFont="1" applyBorder="1"/>
    <xf numFmtId="174" fontId="14" fillId="0" borderId="0" xfId="3" applyNumberFormat="1" applyFont="1" applyBorder="1"/>
    <xf numFmtId="174" fontId="14" fillId="0" borderId="24" xfId="3" applyNumberFormat="1" applyFont="1" applyBorder="1"/>
    <xf numFmtId="174" fontId="12" fillId="15" borderId="11" xfId="0" applyNumberFormat="1" applyFont="1" applyFill="1" applyBorder="1" applyAlignment="1">
      <alignment horizontal="left" vertical="center"/>
    </xf>
    <xf numFmtId="174" fontId="12" fillId="15" borderId="44" xfId="0" applyNumberFormat="1" applyFont="1" applyFill="1" applyBorder="1" applyAlignment="1">
      <alignment horizontal="left" vertical="center"/>
    </xf>
    <xf numFmtId="174" fontId="17" fillId="0" borderId="0" xfId="0" applyNumberFormat="1" applyFont="1" applyBorder="1" applyAlignment="1">
      <alignment horizontal="left" vertical="center"/>
    </xf>
    <xf numFmtId="174" fontId="12" fillId="15" borderId="18" xfId="0" applyNumberFormat="1" applyFont="1" applyFill="1" applyBorder="1" applyAlignment="1">
      <alignment horizontal="left" vertical="center"/>
    </xf>
    <xf numFmtId="174" fontId="17" fillId="0" borderId="24" xfId="0" applyNumberFormat="1" applyFont="1" applyBorder="1" applyAlignment="1">
      <alignment horizontal="left" vertical="center"/>
    </xf>
    <xf numFmtId="174" fontId="12" fillId="15" borderId="63" xfId="0" applyNumberFormat="1" applyFont="1" applyFill="1" applyBorder="1" applyAlignment="1">
      <alignment horizontal="left" vertical="center"/>
    </xf>
    <xf numFmtId="174" fontId="12" fillId="15" borderId="64" xfId="0" applyNumberFormat="1" applyFont="1" applyFill="1" applyBorder="1" applyAlignment="1">
      <alignment horizontal="left" vertical="center"/>
    </xf>
    <xf numFmtId="174" fontId="12" fillId="15" borderId="65" xfId="0" applyNumberFormat="1" applyFont="1" applyFill="1" applyBorder="1" applyAlignment="1">
      <alignment horizontal="left" vertical="center"/>
    </xf>
    <xf numFmtId="174" fontId="12" fillId="15" borderId="2" xfId="0" applyNumberFormat="1" applyFont="1" applyFill="1" applyBorder="1" applyAlignment="1">
      <alignment horizontal="left" vertical="center"/>
    </xf>
    <xf numFmtId="174" fontId="12" fillId="15" borderId="5" xfId="0" applyNumberFormat="1" applyFont="1" applyFill="1" applyBorder="1" applyAlignment="1">
      <alignment horizontal="left" vertical="center"/>
    </xf>
    <xf numFmtId="174" fontId="12" fillId="2" borderId="41" xfId="0" applyNumberFormat="1" applyFont="1" applyFill="1" applyBorder="1" applyAlignment="1">
      <alignment horizontal="center" vertical="center" wrapText="1"/>
    </xf>
    <xf numFmtId="174" fontId="12" fillId="2" borderId="13" xfId="0" applyNumberFormat="1" applyFont="1" applyFill="1" applyBorder="1" applyAlignment="1">
      <alignment horizontal="center" vertical="center" wrapText="1"/>
    </xf>
    <xf numFmtId="174" fontId="12" fillId="2" borderId="59" xfId="3" applyNumberFormat="1" applyFont="1" applyFill="1" applyBorder="1" applyAlignment="1">
      <alignment horizontal="center" vertical="center" wrapText="1"/>
    </xf>
    <xf numFmtId="174" fontId="12" fillId="2" borderId="59" xfId="0" applyNumberFormat="1" applyFont="1" applyFill="1" applyBorder="1" applyAlignment="1">
      <alignment horizontal="center" vertical="center" wrapText="1"/>
    </xf>
    <xf numFmtId="174" fontId="12" fillId="2" borderId="61" xfId="3" applyNumberFormat="1" applyFont="1" applyFill="1" applyBorder="1" applyAlignment="1">
      <alignment horizontal="center" vertical="center" wrapText="1"/>
    </xf>
    <xf numFmtId="174" fontId="12" fillId="2" borderId="1" xfId="0" applyNumberFormat="1" applyFont="1" applyFill="1" applyBorder="1" applyAlignment="1">
      <alignment horizontal="center" vertical="center" wrapText="1"/>
    </xf>
    <xf numFmtId="174" fontId="27" fillId="14" borderId="15" xfId="0" applyNumberFormat="1" applyFont="1" applyFill="1" applyBorder="1" applyAlignment="1">
      <alignment horizontal="center" vertical="center" wrapText="1"/>
    </xf>
    <xf numFmtId="174" fontId="23" fillId="14" borderId="18" xfId="0" applyNumberFormat="1" applyFont="1" applyFill="1" applyBorder="1" applyAlignment="1">
      <alignment horizontal="center" vertical="center" wrapText="1"/>
    </xf>
    <xf numFmtId="174" fontId="28" fillId="14" borderId="18" xfId="0" applyNumberFormat="1" applyFont="1" applyFill="1" applyBorder="1" applyAlignment="1">
      <alignment horizontal="center" vertical="center" wrapText="1"/>
    </xf>
    <xf numFmtId="174" fontId="29" fillId="14" borderId="18" xfId="0" applyNumberFormat="1" applyFont="1" applyFill="1" applyBorder="1" applyAlignment="1">
      <alignment horizontal="center" vertical="center" wrapText="1"/>
    </xf>
    <xf numFmtId="174" fontId="23" fillId="14" borderId="35" xfId="0" applyNumberFormat="1" applyFont="1" applyFill="1" applyBorder="1" applyAlignment="1">
      <alignment horizontal="center" vertical="center" wrapText="1"/>
    </xf>
    <xf numFmtId="174" fontId="2" fillId="13" borderId="31" xfId="0" applyNumberFormat="1" applyFont="1" applyFill="1" applyBorder="1" applyAlignment="1">
      <alignment horizontal="center" vertical="center"/>
    </xf>
    <xf numFmtId="174" fontId="12" fillId="10" borderId="4" xfId="0" applyNumberFormat="1" applyFont="1" applyFill="1" applyBorder="1" applyAlignment="1">
      <alignment vertical="center" wrapText="1"/>
    </xf>
    <xf numFmtId="174" fontId="14" fillId="10" borderId="37" xfId="3" applyNumberFormat="1" applyFont="1" applyFill="1" applyBorder="1" applyAlignment="1">
      <alignment horizontal="center" vertical="center" wrapText="1"/>
    </xf>
    <xf numFmtId="174" fontId="14" fillId="10" borderId="5" xfId="3" applyNumberFormat="1" applyFont="1" applyFill="1" applyBorder="1" applyAlignment="1">
      <alignment horizontal="center" vertical="center" wrapText="1"/>
    </xf>
    <xf numFmtId="174" fontId="14" fillId="10" borderId="6" xfId="3" applyNumberFormat="1" applyFont="1" applyFill="1" applyBorder="1" applyAlignment="1">
      <alignment horizontal="center" vertical="center" wrapText="1"/>
    </xf>
    <xf numFmtId="174" fontId="14" fillId="0" borderId="0" xfId="3" applyNumberFormat="1" applyFont="1" applyBorder="1" applyAlignment="1">
      <alignment horizontal="center" vertical="center" wrapText="1"/>
    </xf>
    <xf numFmtId="174" fontId="14" fillId="0" borderId="0" xfId="0" applyNumberFormat="1" applyFont="1" applyBorder="1" applyAlignment="1">
      <alignment horizontal="center" vertical="center"/>
    </xf>
    <xf numFmtId="174" fontId="2" fillId="13" borderId="3" xfId="0" applyNumberFormat="1" applyFont="1" applyFill="1" applyBorder="1" applyAlignment="1">
      <alignment horizontal="center" vertical="center" wrapText="1"/>
    </xf>
    <xf numFmtId="174" fontId="2" fillId="10" borderId="37" xfId="3" applyNumberFormat="1" applyFont="1" applyFill="1" applyBorder="1" applyAlignment="1">
      <alignment vertical="center" wrapText="1"/>
    </xf>
    <xf numFmtId="174" fontId="14" fillId="10" borderId="3" xfId="0" applyNumberFormat="1" applyFont="1" applyFill="1" applyBorder="1" applyAlignment="1">
      <alignment horizontal="center" vertical="center" wrapText="1"/>
    </xf>
    <xf numFmtId="174" fontId="14" fillId="10" borderId="4" xfId="0" applyNumberFormat="1" applyFont="1" applyFill="1" applyBorder="1" applyAlignment="1">
      <alignment horizontal="center" vertical="center" wrapText="1"/>
    </xf>
    <xf numFmtId="174" fontId="14" fillId="10" borderId="4" xfId="3" applyNumberFormat="1" applyFont="1" applyFill="1" applyBorder="1" applyAlignment="1">
      <alignment horizontal="center" vertical="center" wrapText="1"/>
    </xf>
    <xf numFmtId="174" fontId="2" fillId="13" borderId="32" xfId="0" applyNumberFormat="1" applyFont="1" applyFill="1" applyBorder="1" applyAlignment="1">
      <alignment horizontal="center" vertical="center" wrapText="1"/>
    </xf>
    <xf numFmtId="174" fontId="12" fillId="10" borderId="9" xfId="0" applyNumberFormat="1" applyFont="1" applyFill="1" applyBorder="1" applyAlignment="1">
      <alignment vertical="center" wrapText="1"/>
    </xf>
    <xf numFmtId="174" fontId="2" fillId="10" borderId="38" xfId="3" applyNumberFormat="1" applyFont="1" applyFill="1" applyBorder="1" applyAlignment="1">
      <alignment vertical="center" wrapText="1"/>
    </xf>
    <xf numFmtId="174" fontId="14" fillId="10" borderId="32" xfId="0" applyNumberFormat="1" applyFont="1" applyFill="1" applyBorder="1" applyAlignment="1">
      <alignment horizontal="center" vertical="center" wrapText="1"/>
    </xf>
    <xf numFmtId="174" fontId="14" fillId="10" borderId="9" xfId="0" applyNumberFormat="1" applyFont="1" applyFill="1" applyBorder="1" applyAlignment="1">
      <alignment horizontal="center" vertical="center" wrapText="1"/>
    </xf>
    <xf numFmtId="174" fontId="14" fillId="10" borderId="9" xfId="3" applyNumberFormat="1" applyFont="1" applyFill="1" applyBorder="1" applyAlignment="1">
      <alignment horizontal="center" vertical="center" wrapText="1"/>
    </xf>
    <xf numFmtId="174" fontId="14" fillId="10" borderId="38" xfId="3" applyNumberFormat="1" applyFont="1" applyFill="1" applyBorder="1" applyAlignment="1">
      <alignment horizontal="center" vertical="center" wrapText="1"/>
    </xf>
    <xf numFmtId="174" fontId="2" fillId="13" borderId="12" xfId="0" applyNumberFormat="1" applyFont="1" applyFill="1" applyBorder="1" applyAlignment="1">
      <alignment horizontal="center" vertical="center" wrapText="1"/>
    </xf>
    <xf numFmtId="174" fontId="2" fillId="10" borderId="8" xfId="0" applyNumberFormat="1" applyFont="1" applyFill="1" applyBorder="1" applyAlignment="1">
      <alignment vertical="center" wrapText="1"/>
    </xf>
    <xf numFmtId="174" fontId="12" fillId="10" borderId="8" xfId="0" applyNumberFormat="1" applyFont="1" applyFill="1" applyBorder="1" applyAlignment="1">
      <alignment vertical="center" wrapText="1"/>
    </xf>
    <xf numFmtId="174" fontId="2" fillId="10" borderId="40" xfId="3" applyNumberFormat="1" applyFont="1" applyFill="1" applyBorder="1" applyAlignment="1">
      <alignment vertical="center" wrapText="1"/>
    </xf>
    <xf numFmtId="174" fontId="14" fillId="10" borderId="12" xfId="0" applyNumberFormat="1" applyFont="1" applyFill="1" applyBorder="1" applyAlignment="1">
      <alignment horizontal="center" vertical="center" wrapText="1"/>
    </xf>
    <xf numFmtId="174" fontId="14" fillId="10" borderId="8" xfId="0" applyNumberFormat="1" applyFont="1" applyFill="1" applyBorder="1" applyAlignment="1">
      <alignment horizontal="center" vertical="center" wrapText="1"/>
    </xf>
    <xf numFmtId="174" fontId="14" fillId="10" borderId="8" xfId="3" applyNumberFormat="1" applyFont="1" applyFill="1" applyBorder="1" applyAlignment="1">
      <alignment horizontal="center" vertical="center" wrapText="1"/>
    </xf>
    <xf numFmtId="174" fontId="14" fillId="10" borderId="40" xfId="3" applyNumberFormat="1" applyFont="1" applyFill="1" applyBorder="1" applyAlignment="1">
      <alignment horizontal="center" vertical="center" wrapText="1"/>
    </xf>
    <xf numFmtId="174" fontId="14" fillId="0" borderId="66" xfId="3" applyNumberFormat="1" applyFont="1" applyBorder="1" applyAlignment="1">
      <alignment horizontal="center" vertical="center" wrapText="1"/>
    </xf>
    <xf numFmtId="174" fontId="14" fillId="0" borderId="66" xfId="0" applyNumberFormat="1" applyFont="1" applyBorder="1" applyAlignment="1">
      <alignment horizontal="center" vertical="center"/>
    </xf>
    <xf numFmtId="174" fontId="14" fillId="0" borderId="0" xfId="0" applyNumberFormat="1" applyFont="1" applyAlignment="1">
      <alignment horizontal="center" vertical="center"/>
    </xf>
    <xf numFmtId="174" fontId="14" fillId="0" borderId="0" xfId="3" applyNumberFormat="1" applyFont="1" applyAlignment="1">
      <alignment horizontal="center" vertical="center"/>
    </xf>
    <xf numFmtId="0" fontId="14" fillId="0" borderId="0" xfId="5" applyFont="1" applyAlignment="1">
      <alignment horizontal="center"/>
    </xf>
    <xf numFmtId="0" fontId="12" fillId="17" borderId="0" xfId="5" applyFont="1" applyFill="1" applyBorder="1" applyAlignment="1">
      <alignment horizontal="left" vertical="top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173" fontId="17" fillId="0" borderId="0" xfId="0" applyNumberFormat="1" applyFont="1"/>
    <xf numFmtId="173" fontId="16" fillId="17" borderId="18" xfId="0" applyNumberFormat="1" applyFont="1" applyFill="1" applyBorder="1"/>
    <xf numFmtId="173" fontId="12" fillId="2" borderId="19" xfId="0" applyNumberFormat="1" applyFont="1" applyFill="1" applyBorder="1" applyAlignment="1">
      <alignment horizontal="center" vertical="center" wrapText="1"/>
    </xf>
    <xf numFmtId="173" fontId="12" fillId="2" borderId="20" xfId="0" applyNumberFormat="1" applyFont="1" applyFill="1" applyBorder="1" applyAlignment="1">
      <alignment horizontal="center" vertical="center" wrapText="1"/>
    </xf>
    <xf numFmtId="173" fontId="12" fillId="2" borderId="21" xfId="0" applyNumberFormat="1" applyFont="1" applyFill="1" applyBorder="1" applyAlignment="1">
      <alignment horizontal="center" vertical="center" wrapText="1"/>
    </xf>
    <xf numFmtId="173" fontId="12" fillId="2" borderId="22" xfId="0" applyNumberFormat="1" applyFont="1" applyFill="1" applyBorder="1" applyAlignment="1">
      <alignment horizontal="center" vertical="center" wrapText="1"/>
    </xf>
    <xf numFmtId="173" fontId="12" fillId="2" borderId="2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6" fillId="17" borderId="18" xfId="0" applyFont="1" applyFill="1" applyBorder="1"/>
    <xf numFmtId="173" fontId="12" fillId="2" borderId="19" xfId="2" applyNumberFormat="1" applyFont="1" applyFill="1" applyBorder="1" applyAlignment="1">
      <alignment horizontal="center" vertical="center" wrapText="1"/>
    </xf>
    <xf numFmtId="173" fontId="12" fillId="2" borderId="20" xfId="2" applyNumberFormat="1" applyFont="1" applyFill="1" applyBorder="1" applyAlignment="1">
      <alignment horizontal="center" vertical="center" wrapText="1"/>
    </xf>
    <xf numFmtId="173" fontId="12" fillId="2" borderId="21" xfId="2" applyNumberFormat="1" applyFont="1" applyFill="1" applyBorder="1" applyAlignment="1">
      <alignment horizontal="center" vertical="center" wrapText="1"/>
    </xf>
    <xf numFmtId="173" fontId="12" fillId="2" borderId="22" xfId="2" applyNumberFormat="1" applyFont="1" applyFill="1" applyBorder="1" applyAlignment="1">
      <alignment horizontal="center" vertical="center" wrapText="1"/>
    </xf>
    <xf numFmtId="173" fontId="12" fillId="2" borderId="23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3" fontId="12" fillId="9" borderId="28" xfId="0" applyNumberFormat="1" applyFont="1" applyFill="1" applyBorder="1" applyAlignment="1">
      <alignment horizontal="center" vertical="center" wrapText="1"/>
    </xf>
    <xf numFmtId="173" fontId="12" fillId="9" borderId="30" xfId="0" applyNumberFormat="1" applyFont="1" applyFill="1" applyBorder="1" applyAlignment="1">
      <alignment horizontal="center" vertical="center" wrapText="1"/>
    </xf>
    <xf numFmtId="173" fontId="12" fillId="9" borderId="2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2" fillId="9" borderId="41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</cellXfs>
  <cellStyles count="8">
    <cellStyle name="Currency" xfId="2" builtinId="4"/>
    <cellStyle name="Heading 4" xfId="4" builtinId="19"/>
    <cellStyle name="Hyperlink" xfId="6" builtinId="8"/>
    <cellStyle name="Normal" xfId="0" builtinId="0"/>
    <cellStyle name="Normal 14" xfId="7"/>
    <cellStyle name="Normal 2" xfId="5"/>
    <cellStyle name="Normal 3 2" xfId="1"/>
    <cellStyle name="Percent" xfId="3" builtinId="5"/>
  </cellStyles>
  <dxfs count="295">
    <dxf>
      <font>
        <color rgb="FFFF000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994187" cy="71655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033818" cy="392078"/>
    <xdr:pic>
      <xdr:nvPicPr>
        <xdr:cNvPr id="3" name="Picture 2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  <xdr:twoCellAnchor>
    <xdr:from>
      <xdr:col>0</xdr:col>
      <xdr:colOff>295276</xdr:colOff>
      <xdr:row>17</xdr:row>
      <xdr:rowOff>19049</xdr:rowOff>
    </xdr:from>
    <xdr:to>
      <xdr:col>12</xdr:col>
      <xdr:colOff>223838</xdr:colOff>
      <xdr:row>38</xdr:row>
      <xdr:rowOff>119062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295276" y="2790824"/>
          <a:ext cx="8615362" cy="3400426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wrap="square">
          <a:no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Two parts to Check 3: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Criticality Dimension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Health Dimension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calculate potential to outperform (PTO) for existing and rebased targets: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(Original)&gt;=PTO (Rebased) then we can conclude </a:t>
          </a:r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equally challenging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(Original)&lt; PTO(Rebased) then further investigation</a:t>
          </a:r>
          <a:r>
            <a:rPr lang="en-GB" altLang="en-US" sz="10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required</a:t>
          </a:r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PTO in criticality dimension: need metric that: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973B39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there are higher criticality assets that could have been intervened on but were not.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all interventions that were carried out were on the higher criticality assets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Scaled to give results that can compare FP final vs rebased targets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apply a similar calculation for Asset Health dimension.</a:t>
          </a:r>
        </a:p>
      </xdr:txBody>
    </xdr:sp>
    <xdr:clientData/>
  </xdr:twoCellAnchor>
  <xdr:twoCellAnchor>
    <xdr:from>
      <xdr:col>0</xdr:col>
      <xdr:colOff>0</xdr:colOff>
      <xdr:row>29</xdr:row>
      <xdr:rowOff>109539</xdr:rowOff>
    </xdr:from>
    <xdr:to>
      <xdr:col>10</xdr:col>
      <xdr:colOff>210818</xdr:colOff>
      <xdr:row>37</xdr:row>
      <xdr:rowOff>20011</xdr:rowOff>
    </xdr:to>
    <xdr:grpSp>
      <xdr:nvGrpSpPr>
        <xdr:cNvPr id="4" name="Group 3"/>
        <xdr:cNvGrpSpPr/>
      </xdr:nvGrpSpPr>
      <xdr:grpSpPr>
        <a:xfrm>
          <a:off x="0" y="4867277"/>
          <a:ext cx="7449818" cy="1205872"/>
          <a:chOff x="539552" y="4105590"/>
          <a:chExt cx="7449818" cy="1167772"/>
        </a:xfrm>
      </xdr:grpSpPr>
      <xdr:grpSp>
        <xdr:nvGrpSpPr>
          <xdr:cNvPr id="5" name="Group 4"/>
          <xdr:cNvGrpSpPr/>
        </xdr:nvGrpSpPr>
        <xdr:grpSpPr>
          <a:xfrm>
            <a:off x="539552" y="4105590"/>
            <a:ext cx="5602431" cy="1167772"/>
            <a:chOff x="1124889" y="4321614"/>
            <a:chExt cx="5602431" cy="1167772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" name="TextBox 4"/>
                <xdr:cNvSpPr txBox="1"/>
              </xdr:nvSpPr>
              <xdr:spPr>
                <a:xfrm>
                  <a:off x="1124889" y="4321614"/>
                  <a:ext cx="5602431" cy="45467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n-GB" sz="1000" b="0" i="1">
                            <a:latin typeface="Cambria Math" panose="02040503050406030204" pitchFamily="18" charset="0"/>
                          </a:rPr>
                          <m:t>𝑃𝑇𝑂</m:t>
                        </m:r>
                        <m:r>
                          <a:rPr lang="en-GB" sz="100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GB" sz="10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GB" sz="1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rgbClr val="0070C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rad>
                        <m:r>
                          <a:rPr lang="en-GB" sz="1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000" b="0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𝑉𝑜</m:t>
                        </m:r>
                        <m:sSub>
                          <m:sSubPr>
                            <m:ctrlP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𝑙</m:t>
                            </m:r>
                          </m:e>
                          <m:sub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#</m:t>
                            </m:r>
                          </m:sub>
                        </m:sSub>
                      </m:oMath>
                    </m:oMathPara>
                  </a14:m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7" name="TextBox 4"/>
                <xdr:cNvSpPr txBox="1"/>
              </xdr:nvSpPr>
              <xdr:spPr>
                <a:xfrm>
                  <a:off x="1124889" y="4321614"/>
                  <a:ext cx="5602431" cy="45467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:r>
                    <a:rPr lang="en-GB" sz="1000" b="0" i="0">
                      <a:latin typeface="Cambria Math" panose="02040503050406030204" pitchFamily="18" charset="0"/>
                    </a:rPr>
                    <a:t>𝑃𝑇𝑂</a:t>
                  </a:r>
                  <a:r>
                    <a:rPr lang="en-GB" sz="1000" i="0">
                      <a:latin typeface="Cambria Math" panose="02040503050406030204" pitchFamily="18" charset="0"/>
                    </a:rPr>
                    <a:t>=√(</a:t>
                  </a:r>
                  <a:r>
                    <a:rPr lang="en-GB" sz="100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𝑉𝑜𝑙_(𝐶#)+〖𝐼𝑚𝑝〗_(𝐶#))/(𝑉𝑜𝑙_(𝐶#) )⌋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〖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a:t>𝐼𝑚𝑝〗_𝑇𝑜𝑡−〖𝐼𝑚𝑝〗_(𝐶#))/〖𝐼𝑚𝑝〗_𝑇𝑜𝑡 ⌋ )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b="0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a:t>𝑉𝑜𝑙_(𝐶#)</a:t>
                  </a:r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Fallback>
        </mc:AlternateContent>
        <xdr:sp macro="" textlink="">
          <xdr:nvSpPr>
            <xdr:cNvPr id="8" name="Right Brace 7"/>
            <xdr:cNvSpPr/>
          </xdr:nvSpPr>
          <xdr:spPr>
            <a:xfrm rot="5400000">
              <a:off x="3187794" y="4554234"/>
              <a:ext cx="409577" cy="849212"/>
            </a:xfrm>
            <a:prstGeom prst="rightBrace">
              <a:avLst>
                <a:gd name="adj1" fmla="val 0"/>
                <a:gd name="adj2" fmla="val 47757"/>
              </a:avLst>
            </a:prstGeom>
            <a:ln w="19050">
              <a:solidFill>
                <a:srgbClr val="9B434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9" name="Right Brace 8"/>
            <xdr:cNvSpPr/>
          </xdr:nvSpPr>
          <xdr:spPr>
            <a:xfrm rot="5400000">
              <a:off x="4272395" y="4512451"/>
              <a:ext cx="424704" cy="957432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70C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70C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0" name="Right Brace 9"/>
            <xdr:cNvSpPr/>
          </xdr:nvSpPr>
          <xdr:spPr>
            <a:xfrm rot="5400000">
              <a:off x="5134729" y="4678618"/>
              <a:ext cx="396352" cy="594617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B05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B05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1" name="TextBox 7"/>
            <xdr:cNvSpPr txBox="1"/>
          </xdr:nvSpPr>
          <xdr:spPr>
            <a:xfrm>
              <a:off x="3247798" y="5225241"/>
              <a:ext cx="288032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AE6765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1</a:t>
              </a:r>
            </a:p>
          </xdr:txBody>
        </xdr:sp>
        <xdr:sp macro="" textlink="">
          <xdr:nvSpPr>
            <xdr:cNvPr id="12" name="TextBox 20"/>
            <xdr:cNvSpPr txBox="1"/>
          </xdr:nvSpPr>
          <xdr:spPr>
            <a:xfrm>
              <a:off x="4304218" y="5206191"/>
              <a:ext cx="288032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70C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2</a:t>
              </a:r>
            </a:p>
          </xdr:txBody>
        </xdr:sp>
        <xdr:sp macro="" textlink="">
          <xdr:nvSpPr>
            <xdr:cNvPr id="13" name="TextBox 21"/>
            <xdr:cNvSpPr txBox="1"/>
          </xdr:nvSpPr>
          <xdr:spPr>
            <a:xfrm>
              <a:off x="5179612" y="5241177"/>
              <a:ext cx="276200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B05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3</a:t>
              </a:r>
            </a:p>
          </xdr:txBody>
        </xdr:sp>
      </xdr:grpSp>
      <xdr:sp macro="" textlink="">
        <xdr:nvSpPr>
          <xdr:cNvPr id="6" name="TextBox 10"/>
          <xdr:cNvSpPr txBox="1"/>
        </xdr:nvSpPr>
        <xdr:spPr>
          <a:xfrm>
            <a:off x="5460082" y="4176766"/>
            <a:ext cx="2529288" cy="871713"/>
          </a:xfrm>
          <a:prstGeom prst="rect">
            <a:avLst/>
          </a:prstGeom>
          <a:noFill/>
          <a:ln>
            <a:solidFill>
              <a:schemeClr val="accent1">
                <a:lumMod val="40000"/>
                <a:lumOff val="60000"/>
              </a:schemeClr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Vol = Asset volume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Imp = Impact of asset interventions (negative value)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C# = Given criticality band or range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Tot = Total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750795</xdr:colOff>
      <xdr:row>0</xdr:row>
      <xdr:rowOff>95250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95" y="95250"/>
          <a:ext cx="1033818" cy="392078"/>
        </a:xfrm>
        <a:prstGeom prst="rect">
          <a:avLst/>
        </a:prstGeom>
      </xdr:spPr>
    </xdr:pic>
    <xdr:clientData/>
  </xdr:oneCellAnchor>
  <xdr:oneCellAnchor>
    <xdr:from>
      <xdr:col>0</xdr:col>
      <xdr:colOff>750795</xdr:colOff>
      <xdr:row>0</xdr:row>
      <xdr:rowOff>95250</xdr:rowOff>
    </xdr:from>
    <xdr:ext cx="1033818" cy="392078"/>
    <xdr:pic>
      <xdr:nvPicPr>
        <xdr:cNvPr id="3" name="Picture 2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95" y="95250"/>
          <a:ext cx="1033818" cy="39207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722779</xdr:colOff>
      <xdr:row>0</xdr:row>
      <xdr:rowOff>123265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779" y="123265"/>
          <a:ext cx="1033818" cy="392078"/>
        </a:xfrm>
        <a:prstGeom prst="rect">
          <a:avLst/>
        </a:prstGeom>
      </xdr:spPr>
    </xdr:pic>
    <xdr:clientData/>
  </xdr:oneCellAnchor>
  <xdr:oneCellAnchor>
    <xdr:from>
      <xdr:col>0</xdr:col>
      <xdr:colOff>722779</xdr:colOff>
      <xdr:row>0</xdr:row>
      <xdr:rowOff>123265</xdr:rowOff>
    </xdr:from>
    <xdr:ext cx="1033818" cy="392078"/>
    <xdr:pic>
      <xdr:nvPicPr>
        <xdr:cNvPr id="3" name="Picture 2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779" y="123265"/>
          <a:ext cx="1033818" cy="39207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data\AndrewStone\offshore%20savings\Lincs\2014.01.17_Lincs%20TCP%20models\Lincs_Perm%20Changes_Delever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CO/Cost_and_Outputs_Lib/Assets_and_Outputs/Network%20Outputs/Gas_Transmission/Publication/200219_Rebasing_Pub/GT_Rebasing_Data_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CO/Cost_and_Outputs_Lib/Assets_and_Outputs/Network%20Outputs/Gas_Transmission/Publication/200219_Rebasing_Pub/NGGT_EQC_Network_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arts "/>
      <sheetName val="TM_Change"/>
      <sheetName val="P&amp;L"/>
      <sheetName val="CF"/>
      <sheetName val="CF Original"/>
      <sheetName val="CF Delta"/>
      <sheetName val="BalSht"/>
      <sheetName val="Summary"/>
      <sheetName val="Sens Analysis"/>
      <sheetName val="Sens"/>
      <sheetName val="InputC"/>
      <sheetName val="InputM"/>
      <sheetName val="InputSA"/>
      <sheetName val="Calcs M"/>
      <sheetName val="Calcs SA"/>
      <sheetName val="Ratios"/>
      <sheetName val="Checks"/>
      <sheetName val="MSA"/>
      <sheetName val="Analysis template"/>
      <sheetName val="Proj IRR"/>
      <sheetName val="Swap Profiles"/>
      <sheetName val="Swap Profiles - EIB"/>
      <sheetName val="Databook M"/>
      <sheetName val="GapList_1"/>
      <sheetName val="GapList_2"/>
      <sheetName val="GapList_3"/>
      <sheetName val="Gaps list 3a"/>
      <sheetName val="GapList_4"/>
      <sheetName val="Gaps list 5"/>
      <sheetName val="fis-Cover"/>
      <sheetName val="fis1-General Data"/>
      <sheetName val="fis2-Analysis-Insurance"/>
      <sheetName val="fis3-Analysis-TRS Components"/>
      <sheetName val="fis4-Funding Data"/>
      <sheetName val="fis5-Yearly Data"/>
      <sheetName val="fis6-Tax Pool Allocations"/>
      <sheetName val="fis7-Output Page"/>
      <sheetName val="fis-Standard Data"/>
      <sheetName val="fis-Integrity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8">
          <cell r="B38">
            <v>0.18</v>
          </cell>
        </row>
        <row r="39">
          <cell r="B39">
            <v>0.08</v>
          </cell>
        </row>
        <row r="40">
          <cell r="B40">
            <v>1</v>
          </cell>
        </row>
        <row r="41">
          <cell r="B41">
            <v>0</v>
          </cell>
        </row>
      </sheetData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_OriginalTargets"/>
      <sheetName val="1.1_MaterialChange"/>
      <sheetName val="1.2_OriginalTargets_AfterMC"/>
      <sheetName val="2.1_RebasedTargets_Volume"/>
      <sheetName val="2.2_RebasedTargets_Monetised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>
        <row r="191">
          <cell r="I191">
            <v>174</v>
          </cell>
        </row>
        <row r="467">
          <cell r="I467">
            <v>30</v>
          </cell>
          <cell r="J467">
            <v>16</v>
          </cell>
          <cell r="K467">
            <v>8</v>
          </cell>
          <cell r="L467">
            <v>2</v>
          </cell>
          <cell r="M467">
            <v>2</v>
          </cell>
          <cell r="N467">
            <v>2</v>
          </cell>
          <cell r="S467">
            <v>84</v>
          </cell>
          <cell r="T467">
            <v>22</v>
          </cell>
          <cell r="U467">
            <v>58</v>
          </cell>
          <cell r="V467">
            <v>1</v>
          </cell>
          <cell r="W467">
            <v>1</v>
          </cell>
          <cell r="X467">
            <v>2</v>
          </cell>
          <cell r="AC467">
            <v>36</v>
          </cell>
          <cell r="AD467">
            <v>22</v>
          </cell>
          <cell r="AE467">
            <v>8</v>
          </cell>
          <cell r="AF467">
            <v>1</v>
          </cell>
          <cell r="AG467">
            <v>1</v>
          </cell>
          <cell r="AH467">
            <v>4</v>
          </cell>
          <cell r="AK467">
            <v>-46</v>
          </cell>
          <cell r="AL467">
            <v>0</v>
          </cell>
          <cell r="AM467">
            <v>50</v>
          </cell>
          <cell r="AN467">
            <v>0</v>
          </cell>
          <cell r="AO467">
            <v>0</v>
          </cell>
          <cell r="AP467">
            <v>-2</v>
          </cell>
          <cell r="AR467">
            <v>2</v>
          </cell>
          <cell r="AS467">
            <v>0</v>
          </cell>
          <cell r="AT467">
            <v>2</v>
          </cell>
          <cell r="AU467">
            <v>0</v>
          </cell>
          <cell r="AV467">
            <v>0</v>
          </cell>
          <cell r="AW467">
            <v>-2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F467">
            <v>-48</v>
          </cell>
          <cell r="BG467">
            <v>0</v>
          </cell>
          <cell r="BH467">
            <v>-48</v>
          </cell>
          <cell r="BI467">
            <v>0</v>
          </cell>
          <cell r="BJ467">
            <v>0</v>
          </cell>
          <cell r="BK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</row>
        <row r="471">
          <cell r="I471">
            <v>23</v>
          </cell>
          <cell r="J471">
            <v>17</v>
          </cell>
          <cell r="K471">
            <v>3</v>
          </cell>
          <cell r="L471">
            <v>1</v>
          </cell>
          <cell r="M471">
            <v>1</v>
          </cell>
          <cell r="N471">
            <v>1</v>
          </cell>
          <cell r="S471">
            <v>71</v>
          </cell>
          <cell r="T471">
            <v>50</v>
          </cell>
          <cell r="U471">
            <v>2</v>
          </cell>
          <cell r="V471">
            <v>17</v>
          </cell>
          <cell r="W471">
            <v>2</v>
          </cell>
          <cell r="X471">
            <v>0</v>
          </cell>
          <cell r="AC471">
            <v>23</v>
          </cell>
          <cell r="AD471">
            <v>0</v>
          </cell>
          <cell r="AE471">
            <v>0</v>
          </cell>
          <cell r="AF471">
            <v>17</v>
          </cell>
          <cell r="AG471">
            <v>3</v>
          </cell>
          <cell r="AH471">
            <v>3</v>
          </cell>
          <cell r="AK471">
            <v>-44</v>
          </cell>
          <cell r="AL471">
            <v>50</v>
          </cell>
          <cell r="AM471">
            <v>2</v>
          </cell>
          <cell r="AN471">
            <v>0</v>
          </cell>
          <cell r="AO471">
            <v>-1</v>
          </cell>
          <cell r="AP471">
            <v>-3</v>
          </cell>
          <cell r="AR471">
            <v>4</v>
          </cell>
          <cell r="AS471">
            <v>2</v>
          </cell>
          <cell r="AT471">
            <v>2</v>
          </cell>
          <cell r="AU471">
            <v>0</v>
          </cell>
          <cell r="AV471">
            <v>-1</v>
          </cell>
          <cell r="AW471">
            <v>-3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F471">
            <v>-48</v>
          </cell>
          <cell r="BG471">
            <v>-48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</row>
        <row r="475">
          <cell r="I475">
            <v>25</v>
          </cell>
          <cell r="J475">
            <v>15</v>
          </cell>
          <cell r="K475">
            <v>9</v>
          </cell>
          <cell r="L475">
            <v>0</v>
          </cell>
          <cell r="M475">
            <v>1</v>
          </cell>
          <cell r="N475">
            <v>0</v>
          </cell>
          <cell r="S475">
            <v>73</v>
          </cell>
          <cell r="T475">
            <v>63</v>
          </cell>
          <cell r="U475">
            <v>1</v>
          </cell>
          <cell r="V475">
            <v>9</v>
          </cell>
          <cell r="W475">
            <v>0</v>
          </cell>
          <cell r="X475">
            <v>0</v>
          </cell>
          <cell r="AC475">
            <v>25</v>
          </cell>
          <cell r="AD475">
            <v>15</v>
          </cell>
          <cell r="AE475">
            <v>0</v>
          </cell>
          <cell r="AF475">
            <v>9</v>
          </cell>
          <cell r="AG475">
            <v>0</v>
          </cell>
          <cell r="AH475">
            <v>1</v>
          </cell>
          <cell r="AK475">
            <v>-47</v>
          </cell>
          <cell r="AL475">
            <v>48</v>
          </cell>
          <cell r="AM475">
            <v>1</v>
          </cell>
          <cell r="AN475">
            <v>0</v>
          </cell>
          <cell r="AO475">
            <v>0</v>
          </cell>
          <cell r="AP475">
            <v>-1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Y475">
            <v>1</v>
          </cell>
          <cell r="AZ475">
            <v>0</v>
          </cell>
          <cell r="BA475">
            <v>1</v>
          </cell>
          <cell r="BB475">
            <v>0</v>
          </cell>
          <cell r="BC475">
            <v>0</v>
          </cell>
          <cell r="BD475">
            <v>-1</v>
          </cell>
          <cell r="BF475">
            <v>-48</v>
          </cell>
          <cell r="BG475">
            <v>-48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</row>
        <row r="479">
          <cell r="I479">
            <v>33</v>
          </cell>
          <cell r="J479">
            <v>15</v>
          </cell>
          <cell r="K479">
            <v>13</v>
          </cell>
          <cell r="L479">
            <v>4</v>
          </cell>
          <cell r="M479">
            <v>1</v>
          </cell>
          <cell r="N479">
            <v>0</v>
          </cell>
          <cell r="S479">
            <v>81</v>
          </cell>
          <cell r="T479">
            <v>63</v>
          </cell>
          <cell r="U479">
            <v>3</v>
          </cell>
          <cell r="V479">
            <v>13</v>
          </cell>
          <cell r="W479">
            <v>0</v>
          </cell>
          <cell r="X479">
            <v>2</v>
          </cell>
          <cell r="AC479">
            <v>33</v>
          </cell>
          <cell r="AD479">
            <v>15</v>
          </cell>
          <cell r="AE479">
            <v>0</v>
          </cell>
          <cell r="AF479">
            <v>13</v>
          </cell>
          <cell r="AG479">
            <v>0</v>
          </cell>
          <cell r="AH479">
            <v>5</v>
          </cell>
          <cell r="AK479">
            <v>-45</v>
          </cell>
          <cell r="AL479">
            <v>48</v>
          </cell>
          <cell r="AM479">
            <v>3</v>
          </cell>
          <cell r="AN479">
            <v>0</v>
          </cell>
          <cell r="AO479">
            <v>0</v>
          </cell>
          <cell r="AP479">
            <v>-3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Y479">
            <v>3</v>
          </cell>
          <cell r="AZ479">
            <v>0</v>
          </cell>
          <cell r="BA479">
            <v>3</v>
          </cell>
          <cell r="BB479">
            <v>0</v>
          </cell>
          <cell r="BC479">
            <v>0</v>
          </cell>
          <cell r="BD479">
            <v>-3</v>
          </cell>
          <cell r="BF479">
            <v>-48</v>
          </cell>
          <cell r="BG479">
            <v>-48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</row>
        <row r="485">
          <cell r="I485">
            <v>225</v>
          </cell>
          <cell r="J485">
            <v>2</v>
          </cell>
          <cell r="K485">
            <v>212</v>
          </cell>
          <cell r="L485">
            <v>10</v>
          </cell>
          <cell r="M485">
            <v>1</v>
          </cell>
          <cell r="N485">
            <v>0</v>
          </cell>
          <cell r="S485">
            <v>149</v>
          </cell>
          <cell r="T485">
            <v>6</v>
          </cell>
          <cell r="U485">
            <v>71</v>
          </cell>
          <cell r="V485">
            <v>71</v>
          </cell>
          <cell r="W485">
            <v>0</v>
          </cell>
          <cell r="X485">
            <v>1</v>
          </cell>
          <cell r="AC485">
            <v>223</v>
          </cell>
          <cell r="AD485">
            <v>6</v>
          </cell>
          <cell r="AE485">
            <v>100</v>
          </cell>
          <cell r="AF485">
            <v>111</v>
          </cell>
          <cell r="AG485">
            <v>0</v>
          </cell>
          <cell r="AH485">
            <v>6</v>
          </cell>
          <cell r="AK485">
            <v>0</v>
          </cell>
          <cell r="AL485">
            <v>0</v>
          </cell>
          <cell r="AM485">
            <v>-29</v>
          </cell>
          <cell r="AN485">
            <v>-40</v>
          </cell>
          <cell r="AO485">
            <v>0</v>
          </cell>
          <cell r="AP485">
            <v>-5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</row>
        <row r="489">
          <cell r="I489">
            <v>221</v>
          </cell>
          <cell r="J489">
            <v>2</v>
          </cell>
          <cell r="K489">
            <v>140</v>
          </cell>
          <cell r="L489">
            <v>41</v>
          </cell>
          <cell r="M489">
            <v>23</v>
          </cell>
          <cell r="N489">
            <v>15</v>
          </cell>
          <cell r="S489">
            <v>145</v>
          </cell>
          <cell r="T489">
            <v>7</v>
          </cell>
          <cell r="U489">
            <v>124</v>
          </cell>
          <cell r="V489">
            <v>0</v>
          </cell>
          <cell r="W489">
            <v>7</v>
          </cell>
          <cell r="X489">
            <v>7</v>
          </cell>
          <cell r="AC489">
            <v>219</v>
          </cell>
          <cell r="AD489">
            <v>7</v>
          </cell>
          <cell r="AE489">
            <v>133</v>
          </cell>
          <cell r="AF489">
            <v>20</v>
          </cell>
          <cell r="AG489">
            <v>11</v>
          </cell>
          <cell r="AH489">
            <v>48</v>
          </cell>
          <cell r="AK489">
            <v>0</v>
          </cell>
          <cell r="AL489">
            <v>0</v>
          </cell>
          <cell r="AM489">
            <v>-9</v>
          </cell>
          <cell r="AN489">
            <v>-20</v>
          </cell>
          <cell r="AO489">
            <v>-4</v>
          </cell>
          <cell r="AP489">
            <v>-41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</row>
        <row r="491">
          <cell r="I491">
            <v>17</v>
          </cell>
          <cell r="J491">
            <v>3</v>
          </cell>
          <cell r="K491">
            <v>9</v>
          </cell>
          <cell r="L491">
            <v>2</v>
          </cell>
          <cell r="M491">
            <v>3</v>
          </cell>
          <cell r="N491">
            <v>0</v>
          </cell>
          <cell r="S491">
            <v>17</v>
          </cell>
          <cell r="T491">
            <v>4</v>
          </cell>
          <cell r="U491">
            <v>6</v>
          </cell>
          <cell r="V491">
            <v>3</v>
          </cell>
          <cell r="W491">
            <v>4</v>
          </cell>
          <cell r="X491">
            <v>0</v>
          </cell>
          <cell r="AC491">
            <v>17</v>
          </cell>
          <cell r="AD491">
            <v>0</v>
          </cell>
          <cell r="AE491">
            <v>0</v>
          </cell>
          <cell r="AF491">
            <v>3</v>
          </cell>
          <cell r="AG491">
            <v>9</v>
          </cell>
          <cell r="AH491">
            <v>5</v>
          </cell>
          <cell r="AK491">
            <v>10</v>
          </cell>
          <cell r="AL491">
            <v>4</v>
          </cell>
          <cell r="AM491">
            <v>6</v>
          </cell>
          <cell r="AN491">
            <v>0</v>
          </cell>
          <cell r="AO491">
            <v>-5</v>
          </cell>
          <cell r="AP491">
            <v>-5</v>
          </cell>
          <cell r="AR491">
            <v>10</v>
          </cell>
          <cell r="AS491">
            <v>4</v>
          </cell>
          <cell r="AT491">
            <v>6</v>
          </cell>
          <cell r="AU491">
            <v>0</v>
          </cell>
          <cell r="AV491">
            <v>-5</v>
          </cell>
          <cell r="AW491">
            <v>-5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</row>
        <row r="495">
          <cell r="I495">
            <v>2</v>
          </cell>
          <cell r="J495">
            <v>0</v>
          </cell>
          <cell r="K495">
            <v>0</v>
          </cell>
          <cell r="L495">
            <v>1</v>
          </cell>
          <cell r="M495">
            <v>1</v>
          </cell>
          <cell r="N495">
            <v>0</v>
          </cell>
          <cell r="S495">
            <v>2</v>
          </cell>
          <cell r="T495">
            <v>0</v>
          </cell>
          <cell r="U495">
            <v>1</v>
          </cell>
          <cell r="V495">
            <v>1</v>
          </cell>
          <cell r="W495">
            <v>0</v>
          </cell>
          <cell r="X495">
            <v>0</v>
          </cell>
          <cell r="AC495">
            <v>2</v>
          </cell>
          <cell r="AD495">
            <v>0</v>
          </cell>
          <cell r="AE495">
            <v>0</v>
          </cell>
          <cell r="AF495">
            <v>1</v>
          </cell>
          <cell r="AG495">
            <v>1</v>
          </cell>
          <cell r="AH495">
            <v>0</v>
          </cell>
          <cell r="AK495">
            <v>0</v>
          </cell>
          <cell r="AL495">
            <v>0</v>
          </cell>
          <cell r="AM495">
            <v>1</v>
          </cell>
          <cell r="AN495">
            <v>0</v>
          </cell>
          <cell r="AO495">
            <v>-1</v>
          </cell>
          <cell r="AP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</row>
        <row r="499">
          <cell r="I499">
            <v>407</v>
          </cell>
          <cell r="J499">
            <v>36</v>
          </cell>
          <cell r="K499">
            <v>146</v>
          </cell>
          <cell r="L499">
            <v>171</v>
          </cell>
          <cell r="M499">
            <v>49</v>
          </cell>
          <cell r="N499">
            <v>5</v>
          </cell>
          <cell r="S499">
            <v>507</v>
          </cell>
          <cell r="T499">
            <v>202</v>
          </cell>
          <cell r="U499">
            <v>140</v>
          </cell>
          <cell r="V499">
            <v>116</v>
          </cell>
          <cell r="W499">
            <v>15</v>
          </cell>
          <cell r="X499">
            <v>34</v>
          </cell>
          <cell r="AC499">
            <v>507</v>
          </cell>
          <cell r="AD499">
            <v>151</v>
          </cell>
          <cell r="AE499">
            <v>0</v>
          </cell>
          <cell r="AF499">
            <v>116</v>
          </cell>
          <cell r="AG499">
            <v>15</v>
          </cell>
          <cell r="AH499">
            <v>225</v>
          </cell>
          <cell r="AK499">
            <v>191</v>
          </cell>
          <cell r="AL499">
            <v>51</v>
          </cell>
          <cell r="AM499">
            <v>140</v>
          </cell>
          <cell r="AN499">
            <v>0</v>
          </cell>
          <cell r="AO499">
            <v>0</v>
          </cell>
          <cell r="AP499">
            <v>-191</v>
          </cell>
          <cell r="AR499">
            <v>191</v>
          </cell>
          <cell r="AS499">
            <v>51</v>
          </cell>
          <cell r="AT499">
            <v>140</v>
          </cell>
          <cell r="AU499">
            <v>0</v>
          </cell>
          <cell r="AV499">
            <v>0</v>
          </cell>
          <cell r="AW499">
            <v>-191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</row>
        <row r="503">
          <cell r="I503">
            <v>7633.97</v>
          </cell>
          <cell r="J503">
            <v>1545.17</v>
          </cell>
          <cell r="K503">
            <v>1053.8</v>
          </cell>
          <cell r="L503">
            <v>3028</v>
          </cell>
          <cell r="M503">
            <v>1713</v>
          </cell>
          <cell r="N503">
            <v>294</v>
          </cell>
          <cell r="S503">
            <v>8437.380000000001</v>
          </cell>
          <cell r="T503">
            <v>2433.87</v>
          </cell>
          <cell r="U503">
            <v>2768.51</v>
          </cell>
          <cell r="V503">
            <v>1514</v>
          </cell>
          <cell r="W503">
            <v>656</v>
          </cell>
          <cell r="X503">
            <v>1065</v>
          </cell>
          <cell r="AC503">
            <v>8437.3799999999992</v>
          </cell>
          <cell r="AD503">
            <v>2433.87</v>
          </cell>
          <cell r="AE503">
            <v>1168.5099999999998</v>
          </cell>
          <cell r="AF503">
            <v>1514</v>
          </cell>
          <cell r="AG503">
            <v>656</v>
          </cell>
          <cell r="AH503">
            <v>2665</v>
          </cell>
          <cell r="AK503">
            <v>1600</v>
          </cell>
          <cell r="AL503">
            <v>0</v>
          </cell>
          <cell r="AM503">
            <v>1600.0000000000005</v>
          </cell>
          <cell r="AN503">
            <v>0</v>
          </cell>
          <cell r="AO503">
            <v>0</v>
          </cell>
          <cell r="AP503">
            <v>-1600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Y503">
            <v>1600</v>
          </cell>
          <cell r="AZ503">
            <v>0</v>
          </cell>
          <cell r="BA503">
            <v>1600.0000000000002</v>
          </cell>
          <cell r="BB503">
            <v>0</v>
          </cell>
          <cell r="BC503">
            <v>0</v>
          </cell>
          <cell r="BD503">
            <v>-1600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I507">
            <v>175</v>
          </cell>
          <cell r="J507">
            <v>15</v>
          </cell>
          <cell r="K507">
            <v>99</v>
          </cell>
          <cell r="L507">
            <v>30</v>
          </cell>
          <cell r="M507">
            <v>30</v>
          </cell>
          <cell r="N507">
            <v>1</v>
          </cell>
          <cell r="S507">
            <v>91</v>
          </cell>
          <cell r="T507">
            <v>68</v>
          </cell>
          <cell r="U507">
            <v>15</v>
          </cell>
          <cell r="V507">
            <v>2</v>
          </cell>
          <cell r="W507">
            <v>5</v>
          </cell>
          <cell r="X507">
            <v>1</v>
          </cell>
          <cell r="AC507">
            <v>173</v>
          </cell>
          <cell r="AD507">
            <v>20</v>
          </cell>
          <cell r="AE507">
            <v>42</v>
          </cell>
          <cell r="AF507">
            <v>15</v>
          </cell>
          <cell r="AG507">
            <v>65</v>
          </cell>
          <cell r="AH507">
            <v>31</v>
          </cell>
          <cell r="AK507">
            <v>82</v>
          </cell>
          <cell r="AL507">
            <v>48</v>
          </cell>
          <cell r="AM507">
            <v>-27</v>
          </cell>
          <cell r="AN507">
            <v>-13</v>
          </cell>
          <cell r="AO507">
            <v>-60</v>
          </cell>
          <cell r="AP507">
            <v>-30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F507">
            <v>82</v>
          </cell>
          <cell r="BG507">
            <v>-48</v>
          </cell>
          <cell r="BH507">
            <v>27</v>
          </cell>
          <cell r="BI507">
            <v>13</v>
          </cell>
          <cell r="BJ507">
            <v>60</v>
          </cell>
          <cell r="BK507">
            <v>30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</row>
        <row r="511">
          <cell r="I511">
            <v>634</v>
          </cell>
          <cell r="J511">
            <v>0</v>
          </cell>
          <cell r="K511">
            <v>581</v>
          </cell>
          <cell r="L511">
            <v>47</v>
          </cell>
          <cell r="M511">
            <v>6</v>
          </cell>
          <cell r="N511">
            <v>0</v>
          </cell>
          <cell r="S511">
            <v>697</v>
          </cell>
          <cell r="T511">
            <v>95</v>
          </cell>
          <cell r="U511">
            <v>552</v>
          </cell>
          <cell r="V511">
            <v>47</v>
          </cell>
          <cell r="W511">
            <v>2</v>
          </cell>
          <cell r="X511">
            <v>1</v>
          </cell>
          <cell r="AC511">
            <v>697</v>
          </cell>
          <cell r="AD511">
            <v>90</v>
          </cell>
          <cell r="AE511">
            <v>534</v>
          </cell>
          <cell r="AF511">
            <v>47</v>
          </cell>
          <cell r="AG511">
            <v>6</v>
          </cell>
          <cell r="AH511">
            <v>20</v>
          </cell>
          <cell r="AK511">
            <v>0</v>
          </cell>
          <cell r="AL511">
            <v>5</v>
          </cell>
          <cell r="AM511">
            <v>18</v>
          </cell>
          <cell r="AN511">
            <v>0</v>
          </cell>
          <cell r="AO511">
            <v>-4</v>
          </cell>
          <cell r="AP511">
            <v>-19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</row>
        <row r="517">
          <cell r="I517">
            <v>20754</v>
          </cell>
          <cell r="J517">
            <v>210</v>
          </cell>
          <cell r="K517">
            <v>19756</v>
          </cell>
          <cell r="L517">
            <v>539</v>
          </cell>
          <cell r="M517">
            <v>239</v>
          </cell>
          <cell r="N517">
            <v>10</v>
          </cell>
          <cell r="S517">
            <v>23246</v>
          </cell>
          <cell r="T517">
            <v>3614</v>
          </cell>
          <cell r="U517">
            <v>1398</v>
          </cell>
          <cell r="V517">
            <v>210</v>
          </cell>
          <cell r="W517">
            <v>17996</v>
          </cell>
          <cell r="X517">
            <v>28</v>
          </cell>
          <cell r="AC517">
            <v>23246</v>
          </cell>
          <cell r="AD517">
            <v>1804</v>
          </cell>
          <cell r="AE517">
            <v>1398</v>
          </cell>
          <cell r="AF517">
            <v>210</v>
          </cell>
          <cell r="AG517">
            <v>19046</v>
          </cell>
          <cell r="AH517">
            <v>788</v>
          </cell>
          <cell r="AK517">
            <v>0</v>
          </cell>
          <cell r="AL517">
            <v>1810</v>
          </cell>
          <cell r="AM517">
            <v>0</v>
          </cell>
          <cell r="AN517">
            <v>0</v>
          </cell>
          <cell r="AO517">
            <v>-1050</v>
          </cell>
          <cell r="AP517">
            <v>-760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</row>
        <row r="519">
          <cell r="I519">
            <v>1091</v>
          </cell>
          <cell r="J519">
            <v>0</v>
          </cell>
          <cell r="K519">
            <v>41</v>
          </cell>
          <cell r="L519">
            <v>920</v>
          </cell>
          <cell r="M519">
            <v>120</v>
          </cell>
          <cell r="N519">
            <v>10</v>
          </cell>
          <cell r="S519">
            <v>926</v>
          </cell>
          <cell r="T519">
            <v>0</v>
          </cell>
          <cell r="U519">
            <v>231</v>
          </cell>
          <cell r="V519">
            <v>525</v>
          </cell>
          <cell r="W519">
            <v>170</v>
          </cell>
          <cell r="X519">
            <v>0</v>
          </cell>
          <cell r="AC519">
            <v>926</v>
          </cell>
          <cell r="AD519">
            <v>0</v>
          </cell>
          <cell r="AE519">
            <v>41</v>
          </cell>
          <cell r="AF519">
            <v>525</v>
          </cell>
          <cell r="AG519">
            <v>320</v>
          </cell>
          <cell r="AH519">
            <v>40</v>
          </cell>
          <cell r="AK519">
            <v>0</v>
          </cell>
          <cell r="AL519">
            <v>0</v>
          </cell>
          <cell r="AM519">
            <v>190</v>
          </cell>
          <cell r="AN519">
            <v>0</v>
          </cell>
          <cell r="AO519">
            <v>-150</v>
          </cell>
          <cell r="AP519">
            <v>-40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</row>
        <row r="523">
          <cell r="I523">
            <v>236</v>
          </cell>
          <cell r="J523">
            <v>2</v>
          </cell>
          <cell r="K523">
            <v>162</v>
          </cell>
          <cell r="L523">
            <v>37</v>
          </cell>
          <cell r="M523">
            <v>35</v>
          </cell>
          <cell r="N523">
            <v>0</v>
          </cell>
          <cell r="S523">
            <v>160</v>
          </cell>
          <cell r="T523">
            <v>7</v>
          </cell>
          <cell r="U523">
            <v>5</v>
          </cell>
          <cell r="V523">
            <v>147</v>
          </cell>
          <cell r="W523">
            <v>1</v>
          </cell>
          <cell r="X523">
            <v>0</v>
          </cell>
          <cell r="AC523">
            <v>234</v>
          </cell>
          <cell r="AD523">
            <v>7</v>
          </cell>
          <cell r="AE523">
            <v>0</v>
          </cell>
          <cell r="AF523">
            <v>157</v>
          </cell>
          <cell r="AG523">
            <v>0</v>
          </cell>
          <cell r="AH523">
            <v>70</v>
          </cell>
          <cell r="AK523">
            <v>74</v>
          </cell>
          <cell r="AL523">
            <v>0</v>
          </cell>
          <cell r="AM523">
            <v>5</v>
          </cell>
          <cell r="AN523">
            <v>-10</v>
          </cell>
          <cell r="AO523">
            <v>1</v>
          </cell>
          <cell r="AP523">
            <v>-70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F523">
            <v>74</v>
          </cell>
          <cell r="BG523">
            <v>0</v>
          </cell>
          <cell r="BH523">
            <v>0</v>
          </cell>
          <cell r="BI523">
            <v>10</v>
          </cell>
          <cell r="BJ523">
            <v>0</v>
          </cell>
          <cell r="BK523">
            <v>64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</row>
        <row r="527">
          <cell r="I527">
            <v>236</v>
          </cell>
          <cell r="J527">
            <v>2</v>
          </cell>
          <cell r="K527">
            <v>153</v>
          </cell>
          <cell r="L527">
            <v>41</v>
          </cell>
          <cell r="M527">
            <v>40</v>
          </cell>
          <cell r="N527">
            <v>0</v>
          </cell>
          <cell r="S527">
            <v>160</v>
          </cell>
          <cell r="T527">
            <v>7</v>
          </cell>
          <cell r="U527">
            <v>147</v>
          </cell>
          <cell r="V527">
            <v>0</v>
          </cell>
          <cell r="W527">
            <v>0</v>
          </cell>
          <cell r="X527">
            <v>6</v>
          </cell>
          <cell r="AC527">
            <v>234</v>
          </cell>
          <cell r="AD527">
            <v>7</v>
          </cell>
          <cell r="AE527">
            <v>153</v>
          </cell>
          <cell r="AF527">
            <v>0</v>
          </cell>
          <cell r="AG527">
            <v>0</v>
          </cell>
          <cell r="AH527">
            <v>74</v>
          </cell>
          <cell r="AK527">
            <v>0</v>
          </cell>
          <cell r="AL527">
            <v>0</v>
          </cell>
          <cell r="AM527">
            <v>-6</v>
          </cell>
          <cell r="AN527">
            <v>0</v>
          </cell>
          <cell r="AO527">
            <v>0</v>
          </cell>
          <cell r="AP527">
            <v>-68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</row>
        <row r="533">
          <cell r="I533">
            <v>28</v>
          </cell>
          <cell r="J533">
            <v>17</v>
          </cell>
          <cell r="K533">
            <v>8</v>
          </cell>
          <cell r="L533">
            <v>2</v>
          </cell>
          <cell r="M533">
            <v>1</v>
          </cell>
          <cell r="N533">
            <v>0</v>
          </cell>
          <cell r="S533">
            <v>27</v>
          </cell>
          <cell r="T533">
            <v>17</v>
          </cell>
          <cell r="U533">
            <v>9</v>
          </cell>
          <cell r="V533">
            <v>0</v>
          </cell>
          <cell r="W533">
            <v>0</v>
          </cell>
          <cell r="X533">
            <v>1</v>
          </cell>
          <cell r="AC533">
            <v>27</v>
          </cell>
          <cell r="AD533">
            <v>17</v>
          </cell>
          <cell r="AE533">
            <v>8</v>
          </cell>
          <cell r="AF533">
            <v>0</v>
          </cell>
          <cell r="AG533">
            <v>0</v>
          </cell>
          <cell r="AH533">
            <v>2</v>
          </cell>
          <cell r="AK533">
            <v>0</v>
          </cell>
          <cell r="AL533">
            <v>0</v>
          </cell>
          <cell r="AM533">
            <v>1</v>
          </cell>
          <cell r="AN533">
            <v>0</v>
          </cell>
          <cell r="AO533">
            <v>0</v>
          </cell>
          <cell r="AP533">
            <v>-1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</row>
        <row r="535">
          <cell r="I535">
            <v>53</v>
          </cell>
          <cell r="J535">
            <v>15</v>
          </cell>
          <cell r="K535">
            <v>34</v>
          </cell>
          <cell r="L535">
            <v>2</v>
          </cell>
          <cell r="M535">
            <v>2</v>
          </cell>
          <cell r="N535">
            <v>0</v>
          </cell>
          <cell r="S535">
            <v>101</v>
          </cell>
          <cell r="T535">
            <v>63</v>
          </cell>
          <cell r="U535">
            <v>37</v>
          </cell>
          <cell r="V535">
            <v>1</v>
          </cell>
          <cell r="W535">
            <v>0</v>
          </cell>
          <cell r="X535">
            <v>0</v>
          </cell>
          <cell r="AC535">
            <v>53</v>
          </cell>
          <cell r="AD535">
            <v>15</v>
          </cell>
          <cell r="AE535">
            <v>34</v>
          </cell>
          <cell r="AF535">
            <v>1</v>
          </cell>
          <cell r="AG535">
            <v>1</v>
          </cell>
          <cell r="AH535">
            <v>2</v>
          </cell>
          <cell r="AK535">
            <v>0</v>
          </cell>
          <cell r="AL535">
            <v>48</v>
          </cell>
          <cell r="AM535">
            <v>3</v>
          </cell>
          <cell r="AN535">
            <v>0</v>
          </cell>
          <cell r="AO535">
            <v>-1</v>
          </cell>
          <cell r="AP535">
            <v>-2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I540">
            <v>33</v>
          </cell>
          <cell r="J540">
            <v>0</v>
          </cell>
          <cell r="K540">
            <v>4</v>
          </cell>
          <cell r="L540">
            <v>13</v>
          </cell>
          <cell r="M540">
            <v>15</v>
          </cell>
          <cell r="N540">
            <v>1</v>
          </cell>
          <cell r="S540">
            <v>34</v>
          </cell>
          <cell r="T540">
            <v>1</v>
          </cell>
          <cell r="U540">
            <v>28</v>
          </cell>
          <cell r="V540">
            <v>0</v>
          </cell>
          <cell r="W540">
            <v>0</v>
          </cell>
          <cell r="X540">
            <v>5</v>
          </cell>
          <cell r="AC540">
            <v>34</v>
          </cell>
          <cell r="AD540">
            <v>1</v>
          </cell>
          <cell r="AE540">
            <v>0</v>
          </cell>
          <cell r="AF540">
            <v>0</v>
          </cell>
          <cell r="AG540">
            <v>4</v>
          </cell>
          <cell r="AH540">
            <v>29</v>
          </cell>
          <cell r="AK540">
            <v>28</v>
          </cell>
          <cell r="AL540">
            <v>0</v>
          </cell>
          <cell r="AM540">
            <v>28</v>
          </cell>
          <cell r="AN540">
            <v>0</v>
          </cell>
          <cell r="AO540">
            <v>-4</v>
          </cell>
          <cell r="AP540">
            <v>-24</v>
          </cell>
          <cell r="AR540">
            <v>28</v>
          </cell>
          <cell r="AS540">
            <v>0</v>
          </cell>
          <cell r="AT540">
            <v>28</v>
          </cell>
          <cell r="AU540">
            <v>0</v>
          </cell>
          <cell r="AV540">
            <v>-4</v>
          </cell>
          <cell r="AW540">
            <v>-24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</row>
        <row r="545">
          <cell r="I545">
            <v>1441</v>
          </cell>
          <cell r="J545">
            <v>3</v>
          </cell>
          <cell r="K545">
            <v>347</v>
          </cell>
          <cell r="L545">
            <v>998</v>
          </cell>
          <cell r="M545">
            <v>85</v>
          </cell>
          <cell r="N545">
            <v>8</v>
          </cell>
          <cell r="S545">
            <v>951</v>
          </cell>
          <cell r="T545">
            <v>42</v>
          </cell>
          <cell r="U545">
            <v>346</v>
          </cell>
          <cell r="V545">
            <v>544</v>
          </cell>
          <cell r="W545">
            <v>0</v>
          </cell>
          <cell r="X545">
            <v>19</v>
          </cell>
          <cell r="AC545">
            <v>1443</v>
          </cell>
          <cell r="AD545">
            <v>42</v>
          </cell>
          <cell r="AE545">
            <v>346</v>
          </cell>
          <cell r="AF545">
            <v>962</v>
          </cell>
          <cell r="AG545">
            <v>0</v>
          </cell>
          <cell r="AH545">
            <v>93</v>
          </cell>
          <cell r="AK545">
            <v>492</v>
          </cell>
          <cell r="AL545">
            <v>0</v>
          </cell>
          <cell r="AM545">
            <v>0</v>
          </cell>
          <cell r="AN545">
            <v>-418</v>
          </cell>
          <cell r="AO545">
            <v>0</v>
          </cell>
          <cell r="AP545">
            <v>-74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F545">
            <v>492</v>
          </cell>
          <cell r="BG545">
            <v>0</v>
          </cell>
          <cell r="BH545">
            <v>0</v>
          </cell>
          <cell r="BI545">
            <v>418</v>
          </cell>
          <cell r="BJ545">
            <v>0</v>
          </cell>
          <cell r="BK545">
            <v>74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</sheetData>
      <sheetData sheetId="1">
        <row r="191">
          <cell r="I191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S467">
            <v>6</v>
          </cell>
          <cell r="T467">
            <v>6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AC467">
            <v>6</v>
          </cell>
          <cell r="AD467">
            <v>6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</row>
        <row r="485">
          <cell r="I485">
            <v>225</v>
          </cell>
          <cell r="J485">
            <v>2</v>
          </cell>
          <cell r="K485">
            <v>212</v>
          </cell>
          <cell r="L485">
            <v>10</v>
          </cell>
          <cell r="M485">
            <v>1</v>
          </cell>
          <cell r="N485">
            <v>0</v>
          </cell>
          <cell r="S485">
            <v>149</v>
          </cell>
          <cell r="T485">
            <v>6</v>
          </cell>
          <cell r="U485">
            <v>71</v>
          </cell>
          <cell r="V485">
            <v>71</v>
          </cell>
          <cell r="W485">
            <v>0</v>
          </cell>
          <cell r="X485">
            <v>1</v>
          </cell>
          <cell r="AC485">
            <v>223</v>
          </cell>
          <cell r="AD485">
            <v>6</v>
          </cell>
          <cell r="AE485">
            <v>100</v>
          </cell>
          <cell r="AF485">
            <v>111</v>
          </cell>
          <cell r="AG485">
            <v>0</v>
          </cell>
          <cell r="AH485">
            <v>6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</row>
        <row r="489">
          <cell r="I489">
            <v>221</v>
          </cell>
          <cell r="J489">
            <v>2</v>
          </cell>
          <cell r="K489">
            <v>140</v>
          </cell>
          <cell r="L489">
            <v>41</v>
          </cell>
          <cell r="M489">
            <v>23</v>
          </cell>
          <cell r="N489">
            <v>15</v>
          </cell>
          <cell r="S489">
            <v>145</v>
          </cell>
          <cell r="T489">
            <v>7</v>
          </cell>
          <cell r="U489">
            <v>124</v>
          </cell>
          <cell r="V489">
            <v>0</v>
          </cell>
          <cell r="W489">
            <v>7</v>
          </cell>
          <cell r="X489">
            <v>7</v>
          </cell>
          <cell r="AC489">
            <v>219</v>
          </cell>
          <cell r="AD489">
            <v>7</v>
          </cell>
          <cell r="AE489">
            <v>133</v>
          </cell>
          <cell r="AF489">
            <v>20</v>
          </cell>
          <cell r="AG489">
            <v>11</v>
          </cell>
          <cell r="AH489">
            <v>48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</row>
        <row r="495">
          <cell r="I495">
            <v>2</v>
          </cell>
          <cell r="J495">
            <v>0</v>
          </cell>
          <cell r="K495">
            <v>0</v>
          </cell>
          <cell r="L495">
            <v>1</v>
          </cell>
          <cell r="M495">
            <v>1</v>
          </cell>
          <cell r="N495">
            <v>0</v>
          </cell>
          <cell r="S495">
            <v>2</v>
          </cell>
          <cell r="T495">
            <v>0</v>
          </cell>
          <cell r="U495">
            <v>1</v>
          </cell>
          <cell r="V495">
            <v>1</v>
          </cell>
          <cell r="W495">
            <v>0</v>
          </cell>
          <cell r="X495">
            <v>0</v>
          </cell>
          <cell r="AC495">
            <v>2</v>
          </cell>
          <cell r="AD495">
            <v>0</v>
          </cell>
          <cell r="AE495">
            <v>0</v>
          </cell>
          <cell r="AF495">
            <v>1</v>
          </cell>
          <cell r="AG495">
            <v>1</v>
          </cell>
          <cell r="AH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100</v>
          </cell>
          <cell r="T499">
            <v>115</v>
          </cell>
          <cell r="U499">
            <v>0</v>
          </cell>
          <cell r="V499">
            <v>-30</v>
          </cell>
          <cell r="W499">
            <v>15</v>
          </cell>
          <cell r="X499">
            <v>0</v>
          </cell>
          <cell r="AC499">
            <v>100</v>
          </cell>
          <cell r="AD499">
            <v>115</v>
          </cell>
          <cell r="AE499">
            <v>0</v>
          </cell>
          <cell r="AF499">
            <v>-30</v>
          </cell>
          <cell r="AG499">
            <v>15</v>
          </cell>
          <cell r="AH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S503">
            <v>803.41000000000076</v>
          </cell>
          <cell r="T503">
            <v>888.69999999999982</v>
          </cell>
          <cell r="U503">
            <v>114.71000000000004</v>
          </cell>
          <cell r="V503">
            <v>0</v>
          </cell>
          <cell r="W503">
            <v>-200</v>
          </cell>
          <cell r="X503">
            <v>0</v>
          </cell>
          <cell r="AC503">
            <v>803.40999999999894</v>
          </cell>
          <cell r="AD503">
            <v>888.69999999999982</v>
          </cell>
          <cell r="AE503">
            <v>114.70999999999981</v>
          </cell>
          <cell r="AF503">
            <v>0</v>
          </cell>
          <cell r="AG503">
            <v>-200</v>
          </cell>
          <cell r="AH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S507">
            <v>-2</v>
          </cell>
          <cell r="T507">
            <v>5</v>
          </cell>
          <cell r="U507">
            <v>-7</v>
          </cell>
          <cell r="V507">
            <v>0</v>
          </cell>
          <cell r="W507">
            <v>0</v>
          </cell>
          <cell r="X507">
            <v>0</v>
          </cell>
          <cell r="AC507">
            <v>-2</v>
          </cell>
          <cell r="AD507">
            <v>5</v>
          </cell>
          <cell r="AE507">
            <v>-7</v>
          </cell>
          <cell r="AF507">
            <v>0</v>
          </cell>
          <cell r="AG507">
            <v>0</v>
          </cell>
          <cell r="AH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</row>
        <row r="511">
          <cell r="I511">
            <v>634</v>
          </cell>
          <cell r="J511">
            <v>0</v>
          </cell>
          <cell r="K511">
            <v>581</v>
          </cell>
          <cell r="L511">
            <v>47</v>
          </cell>
          <cell r="M511">
            <v>6</v>
          </cell>
          <cell r="N511">
            <v>0</v>
          </cell>
          <cell r="S511">
            <v>697</v>
          </cell>
          <cell r="T511">
            <v>95</v>
          </cell>
          <cell r="U511">
            <v>552</v>
          </cell>
          <cell r="V511">
            <v>47</v>
          </cell>
          <cell r="W511">
            <v>2</v>
          </cell>
          <cell r="X511">
            <v>1</v>
          </cell>
          <cell r="AC511">
            <v>697</v>
          </cell>
          <cell r="AD511">
            <v>90</v>
          </cell>
          <cell r="AE511">
            <v>534</v>
          </cell>
          <cell r="AF511">
            <v>47</v>
          </cell>
          <cell r="AG511">
            <v>6</v>
          </cell>
          <cell r="AH511">
            <v>20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</row>
        <row r="517">
          <cell r="I517">
            <v>20754</v>
          </cell>
          <cell r="J517">
            <v>210</v>
          </cell>
          <cell r="K517">
            <v>19756</v>
          </cell>
          <cell r="L517">
            <v>539</v>
          </cell>
          <cell r="M517">
            <v>239</v>
          </cell>
          <cell r="N517">
            <v>10</v>
          </cell>
          <cell r="S517">
            <v>23246</v>
          </cell>
          <cell r="T517">
            <v>3614</v>
          </cell>
          <cell r="U517">
            <v>1398</v>
          </cell>
          <cell r="V517">
            <v>210</v>
          </cell>
          <cell r="W517">
            <v>17996</v>
          </cell>
          <cell r="X517">
            <v>28</v>
          </cell>
          <cell r="AC517">
            <v>23246</v>
          </cell>
          <cell r="AD517">
            <v>1804</v>
          </cell>
          <cell r="AE517">
            <v>1398</v>
          </cell>
          <cell r="AF517">
            <v>210</v>
          </cell>
          <cell r="AG517">
            <v>19046</v>
          </cell>
          <cell r="AH517">
            <v>788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</row>
        <row r="519">
          <cell r="I519">
            <v>1091</v>
          </cell>
          <cell r="J519">
            <v>0</v>
          </cell>
          <cell r="K519">
            <v>41</v>
          </cell>
          <cell r="L519">
            <v>920</v>
          </cell>
          <cell r="M519">
            <v>120</v>
          </cell>
          <cell r="N519">
            <v>10</v>
          </cell>
          <cell r="S519">
            <v>926</v>
          </cell>
          <cell r="T519">
            <v>0</v>
          </cell>
          <cell r="U519">
            <v>231</v>
          </cell>
          <cell r="V519">
            <v>525</v>
          </cell>
          <cell r="W519">
            <v>170</v>
          </cell>
          <cell r="X519">
            <v>0</v>
          </cell>
          <cell r="AC519">
            <v>926</v>
          </cell>
          <cell r="AD519">
            <v>0</v>
          </cell>
          <cell r="AE519">
            <v>41</v>
          </cell>
          <cell r="AF519">
            <v>525</v>
          </cell>
          <cell r="AG519">
            <v>320</v>
          </cell>
          <cell r="AH519">
            <v>40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</row>
        <row r="523">
          <cell r="I523">
            <v>236</v>
          </cell>
          <cell r="J523">
            <v>2</v>
          </cell>
          <cell r="K523">
            <v>162</v>
          </cell>
          <cell r="L523">
            <v>37</v>
          </cell>
          <cell r="M523">
            <v>35</v>
          </cell>
          <cell r="N523">
            <v>0</v>
          </cell>
          <cell r="S523">
            <v>160</v>
          </cell>
          <cell r="T523">
            <v>7</v>
          </cell>
          <cell r="U523">
            <v>5</v>
          </cell>
          <cell r="V523">
            <v>147</v>
          </cell>
          <cell r="W523">
            <v>1</v>
          </cell>
          <cell r="X523">
            <v>0</v>
          </cell>
          <cell r="AC523">
            <v>234</v>
          </cell>
          <cell r="AD523">
            <v>7</v>
          </cell>
          <cell r="AE523">
            <v>0</v>
          </cell>
          <cell r="AF523">
            <v>157</v>
          </cell>
          <cell r="AG523">
            <v>0</v>
          </cell>
          <cell r="AH523">
            <v>70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</row>
        <row r="527">
          <cell r="I527">
            <v>236</v>
          </cell>
          <cell r="J527">
            <v>2</v>
          </cell>
          <cell r="K527">
            <v>153</v>
          </cell>
          <cell r="L527">
            <v>41</v>
          </cell>
          <cell r="M527">
            <v>40</v>
          </cell>
          <cell r="N527">
            <v>0</v>
          </cell>
          <cell r="S527">
            <v>160</v>
          </cell>
          <cell r="T527">
            <v>7</v>
          </cell>
          <cell r="U527">
            <v>147</v>
          </cell>
          <cell r="V527">
            <v>0</v>
          </cell>
          <cell r="W527">
            <v>0</v>
          </cell>
          <cell r="X527">
            <v>6</v>
          </cell>
          <cell r="AC527">
            <v>234</v>
          </cell>
          <cell r="AD527">
            <v>7</v>
          </cell>
          <cell r="AE527">
            <v>153</v>
          </cell>
          <cell r="AF527">
            <v>0</v>
          </cell>
          <cell r="AG527">
            <v>0</v>
          </cell>
          <cell r="AH527">
            <v>74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</row>
        <row r="533">
          <cell r="I533">
            <v>28</v>
          </cell>
          <cell r="J533">
            <v>17</v>
          </cell>
          <cell r="K533">
            <v>8</v>
          </cell>
          <cell r="L533">
            <v>2</v>
          </cell>
          <cell r="M533">
            <v>1</v>
          </cell>
          <cell r="N533">
            <v>0</v>
          </cell>
          <cell r="S533">
            <v>27</v>
          </cell>
          <cell r="T533">
            <v>17</v>
          </cell>
          <cell r="U533">
            <v>9</v>
          </cell>
          <cell r="V533">
            <v>0</v>
          </cell>
          <cell r="W533">
            <v>0</v>
          </cell>
          <cell r="X533">
            <v>1</v>
          </cell>
          <cell r="AC533">
            <v>27</v>
          </cell>
          <cell r="AD533">
            <v>17</v>
          </cell>
          <cell r="AE533">
            <v>8</v>
          </cell>
          <cell r="AF533">
            <v>0</v>
          </cell>
          <cell r="AG533">
            <v>0</v>
          </cell>
          <cell r="AH533">
            <v>2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</row>
        <row r="535">
          <cell r="I535">
            <v>53</v>
          </cell>
          <cell r="J535">
            <v>15</v>
          </cell>
          <cell r="K535">
            <v>34</v>
          </cell>
          <cell r="L535">
            <v>2</v>
          </cell>
          <cell r="M535">
            <v>2</v>
          </cell>
          <cell r="N535">
            <v>0</v>
          </cell>
          <cell r="S535">
            <v>101</v>
          </cell>
          <cell r="T535">
            <v>63</v>
          </cell>
          <cell r="U535">
            <v>37</v>
          </cell>
          <cell r="V535">
            <v>1</v>
          </cell>
          <cell r="W535">
            <v>0</v>
          </cell>
          <cell r="X535">
            <v>0</v>
          </cell>
          <cell r="AC535">
            <v>53</v>
          </cell>
          <cell r="AD535">
            <v>15</v>
          </cell>
          <cell r="AE535">
            <v>34</v>
          </cell>
          <cell r="AF535">
            <v>1</v>
          </cell>
          <cell r="AG535">
            <v>1</v>
          </cell>
          <cell r="AH535">
            <v>2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1</v>
          </cell>
          <cell r="T540">
            <v>1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AC540">
            <v>1</v>
          </cell>
          <cell r="AD540">
            <v>1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S545">
            <v>2</v>
          </cell>
          <cell r="T545">
            <v>39</v>
          </cell>
          <cell r="U545">
            <v>-1</v>
          </cell>
          <cell r="V545">
            <v>-36</v>
          </cell>
          <cell r="W545">
            <v>0</v>
          </cell>
          <cell r="X545">
            <v>0</v>
          </cell>
          <cell r="AC545">
            <v>2</v>
          </cell>
          <cell r="AD545">
            <v>39</v>
          </cell>
          <cell r="AE545">
            <v>-1</v>
          </cell>
          <cell r="AF545">
            <v>-36</v>
          </cell>
          <cell r="AG545">
            <v>0</v>
          </cell>
          <cell r="AH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</row>
      </sheetData>
      <sheetData sheetId="2">
        <row r="191">
          <cell r="I191">
            <v>174</v>
          </cell>
        </row>
        <row r="467">
          <cell r="I467">
            <v>30</v>
          </cell>
          <cell r="J467">
            <v>16</v>
          </cell>
          <cell r="K467">
            <v>8</v>
          </cell>
          <cell r="L467">
            <v>2</v>
          </cell>
          <cell r="M467">
            <v>2</v>
          </cell>
          <cell r="N467">
            <v>2</v>
          </cell>
          <cell r="S467">
            <v>78</v>
          </cell>
          <cell r="T467">
            <v>16</v>
          </cell>
          <cell r="U467">
            <v>58</v>
          </cell>
          <cell r="V467">
            <v>1</v>
          </cell>
          <cell r="W467">
            <v>1</v>
          </cell>
          <cell r="X467">
            <v>2</v>
          </cell>
          <cell r="AC467">
            <v>30</v>
          </cell>
          <cell r="AD467">
            <v>16</v>
          </cell>
          <cell r="AE467">
            <v>8</v>
          </cell>
          <cell r="AF467">
            <v>1</v>
          </cell>
          <cell r="AG467">
            <v>1</v>
          </cell>
          <cell r="AH467">
            <v>4</v>
          </cell>
          <cell r="AK467">
            <v>-46</v>
          </cell>
          <cell r="AL467">
            <v>0</v>
          </cell>
          <cell r="AM467">
            <v>50</v>
          </cell>
          <cell r="AN467">
            <v>0</v>
          </cell>
          <cell r="AO467">
            <v>0</v>
          </cell>
          <cell r="AP467">
            <v>-2</v>
          </cell>
          <cell r="AR467">
            <v>2</v>
          </cell>
          <cell r="AS467">
            <v>0</v>
          </cell>
          <cell r="AT467">
            <v>2</v>
          </cell>
          <cell r="AU467">
            <v>0</v>
          </cell>
          <cell r="AV467">
            <v>0</v>
          </cell>
          <cell r="AW467">
            <v>-2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F467">
            <v>-48</v>
          </cell>
          <cell r="BG467">
            <v>0</v>
          </cell>
          <cell r="BH467">
            <v>-48</v>
          </cell>
          <cell r="BI467">
            <v>0</v>
          </cell>
          <cell r="BJ467">
            <v>0</v>
          </cell>
          <cell r="BK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</row>
        <row r="471">
          <cell r="I471">
            <v>23</v>
          </cell>
          <cell r="J471">
            <v>17</v>
          </cell>
          <cell r="K471">
            <v>3</v>
          </cell>
          <cell r="L471">
            <v>1</v>
          </cell>
          <cell r="M471">
            <v>1</v>
          </cell>
          <cell r="N471">
            <v>1</v>
          </cell>
          <cell r="S471">
            <v>71</v>
          </cell>
          <cell r="T471">
            <v>50</v>
          </cell>
          <cell r="U471">
            <v>2</v>
          </cell>
          <cell r="V471">
            <v>17</v>
          </cell>
          <cell r="W471">
            <v>2</v>
          </cell>
          <cell r="X471">
            <v>0</v>
          </cell>
          <cell r="AC471">
            <v>23</v>
          </cell>
          <cell r="AD471">
            <v>0</v>
          </cell>
          <cell r="AE471">
            <v>0</v>
          </cell>
          <cell r="AF471">
            <v>17</v>
          </cell>
          <cell r="AG471">
            <v>3</v>
          </cell>
          <cell r="AH471">
            <v>3</v>
          </cell>
          <cell r="AK471">
            <v>-44</v>
          </cell>
          <cell r="AL471">
            <v>50</v>
          </cell>
          <cell r="AM471">
            <v>2</v>
          </cell>
          <cell r="AN471">
            <v>0</v>
          </cell>
          <cell r="AO471">
            <v>-1</v>
          </cell>
          <cell r="AP471">
            <v>-3</v>
          </cell>
          <cell r="AR471">
            <v>4</v>
          </cell>
          <cell r="AS471">
            <v>2</v>
          </cell>
          <cell r="AT471">
            <v>2</v>
          </cell>
          <cell r="AU471">
            <v>0</v>
          </cell>
          <cell r="AV471">
            <v>-1</v>
          </cell>
          <cell r="AW471">
            <v>-3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F471">
            <v>-48</v>
          </cell>
          <cell r="BG471">
            <v>-48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</row>
        <row r="475">
          <cell r="I475">
            <v>25</v>
          </cell>
          <cell r="J475">
            <v>15</v>
          </cell>
          <cell r="K475">
            <v>9</v>
          </cell>
          <cell r="L475">
            <v>0</v>
          </cell>
          <cell r="M475">
            <v>1</v>
          </cell>
          <cell r="N475">
            <v>0</v>
          </cell>
          <cell r="S475">
            <v>73</v>
          </cell>
          <cell r="T475">
            <v>63</v>
          </cell>
          <cell r="U475">
            <v>1</v>
          </cell>
          <cell r="V475">
            <v>9</v>
          </cell>
          <cell r="W475">
            <v>0</v>
          </cell>
          <cell r="X475">
            <v>0</v>
          </cell>
          <cell r="AC475">
            <v>25</v>
          </cell>
          <cell r="AD475">
            <v>15</v>
          </cell>
          <cell r="AE475">
            <v>0</v>
          </cell>
          <cell r="AF475">
            <v>9</v>
          </cell>
          <cell r="AG475">
            <v>0</v>
          </cell>
          <cell r="AH475">
            <v>1</v>
          </cell>
          <cell r="AK475">
            <v>-47</v>
          </cell>
          <cell r="AL475">
            <v>48</v>
          </cell>
          <cell r="AM475">
            <v>1</v>
          </cell>
          <cell r="AN475">
            <v>0</v>
          </cell>
          <cell r="AO475">
            <v>0</v>
          </cell>
          <cell r="AP475">
            <v>-1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Y475">
            <v>1</v>
          </cell>
          <cell r="AZ475">
            <v>0</v>
          </cell>
          <cell r="BA475">
            <v>1</v>
          </cell>
          <cell r="BB475">
            <v>0</v>
          </cell>
          <cell r="BC475">
            <v>0</v>
          </cell>
          <cell r="BD475">
            <v>-1</v>
          </cell>
          <cell r="BF475">
            <v>-48</v>
          </cell>
          <cell r="BG475">
            <v>-48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</row>
        <row r="479">
          <cell r="I479">
            <v>33</v>
          </cell>
          <cell r="J479">
            <v>15</v>
          </cell>
          <cell r="K479">
            <v>13</v>
          </cell>
          <cell r="L479">
            <v>4</v>
          </cell>
          <cell r="M479">
            <v>1</v>
          </cell>
          <cell r="N479">
            <v>0</v>
          </cell>
          <cell r="S479">
            <v>81</v>
          </cell>
          <cell r="T479">
            <v>63</v>
          </cell>
          <cell r="U479">
            <v>3</v>
          </cell>
          <cell r="V479">
            <v>13</v>
          </cell>
          <cell r="W479">
            <v>0</v>
          </cell>
          <cell r="X479">
            <v>2</v>
          </cell>
          <cell r="AC479">
            <v>33</v>
          </cell>
          <cell r="AD479">
            <v>15</v>
          </cell>
          <cell r="AE479">
            <v>0</v>
          </cell>
          <cell r="AF479">
            <v>13</v>
          </cell>
          <cell r="AG479">
            <v>0</v>
          </cell>
          <cell r="AH479">
            <v>5</v>
          </cell>
          <cell r="AK479">
            <v>-45</v>
          </cell>
          <cell r="AL479">
            <v>48</v>
          </cell>
          <cell r="AM479">
            <v>3</v>
          </cell>
          <cell r="AN479">
            <v>0</v>
          </cell>
          <cell r="AO479">
            <v>0</v>
          </cell>
          <cell r="AP479">
            <v>-3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Y479">
            <v>3</v>
          </cell>
          <cell r="AZ479">
            <v>0</v>
          </cell>
          <cell r="BA479">
            <v>3</v>
          </cell>
          <cell r="BB479">
            <v>0</v>
          </cell>
          <cell r="BC479">
            <v>0</v>
          </cell>
          <cell r="BD479">
            <v>-3</v>
          </cell>
          <cell r="BF479">
            <v>-48</v>
          </cell>
          <cell r="BG479">
            <v>-48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</row>
        <row r="491">
          <cell r="I491">
            <v>17</v>
          </cell>
          <cell r="J491">
            <v>3</v>
          </cell>
          <cell r="K491">
            <v>9</v>
          </cell>
          <cell r="L491">
            <v>2</v>
          </cell>
          <cell r="M491">
            <v>3</v>
          </cell>
          <cell r="N491">
            <v>0</v>
          </cell>
          <cell r="S491">
            <v>17</v>
          </cell>
          <cell r="T491">
            <v>4</v>
          </cell>
          <cell r="U491">
            <v>6</v>
          </cell>
          <cell r="V491">
            <v>3</v>
          </cell>
          <cell r="W491">
            <v>4</v>
          </cell>
          <cell r="X491">
            <v>0</v>
          </cell>
          <cell r="AC491">
            <v>17</v>
          </cell>
          <cell r="AD491">
            <v>0</v>
          </cell>
          <cell r="AE491">
            <v>0</v>
          </cell>
          <cell r="AF491">
            <v>3</v>
          </cell>
          <cell r="AG491">
            <v>9</v>
          </cell>
          <cell r="AH491">
            <v>5</v>
          </cell>
          <cell r="AK491">
            <v>10</v>
          </cell>
          <cell r="AL491">
            <v>4</v>
          </cell>
          <cell r="AM491">
            <v>6</v>
          </cell>
          <cell r="AN491">
            <v>0</v>
          </cell>
          <cell r="AO491">
            <v>-5</v>
          </cell>
          <cell r="AP491">
            <v>-5</v>
          </cell>
          <cell r="AR491">
            <v>10</v>
          </cell>
          <cell r="AS491">
            <v>4</v>
          </cell>
          <cell r="AT491">
            <v>6</v>
          </cell>
          <cell r="AU491">
            <v>0</v>
          </cell>
          <cell r="AV491">
            <v>-5</v>
          </cell>
          <cell r="AW491">
            <v>-5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</row>
        <row r="499">
          <cell r="I499">
            <v>407</v>
          </cell>
          <cell r="J499">
            <v>36</v>
          </cell>
          <cell r="K499">
            <v>146</v>
          </cell>
          <cell r="L499">
            <v>171</v>
          </cell>
          <cell r="M499">
            <v>49</v>
          </cell>
          <cell r="N499">
            <v>5</v>
          </cell>
          <cell r="S499">
            <v>407</v>
          </cell>
          <cell r="T499">
            <v>87</v>
          </cell>
          <cell r="U499">
            <v>140</v>
          </cell>
          <cell r="V499">
            <v>146</v>
          </cell>
          <cell r="W499">
            <v>0</v>
          </cell>
          <cell r="X499">
            <v>34</v>
          </cell>
          <cell r="AC499">
            <v>407</v>
          </cell>
          <cell r="AD499">
            <v>36</v>
          </cell>
          <cell r="AE499">
            <v>0</v>
          </cell>
          <cell r="AF499">
            <v>146</v>
          </cell>
          <cell r="AG499">
            <v>0</v>
          </cell>
          <cell r="AH499">
            <v>225</v>
          </cell>
          <cell r="AK499">
            <v>191</v>
          </cell>
          <cell r="AL499">
            <v>51</v>
          </cell>
          <cell r="AM499">
            <v>140</v>
          </cell>
          <cell r="AN499">
            <v>0</v>
          </cell>
          <cell r="AO499">
            <v>0</v>
          </cell>
          <cell r="AP499">
            <v>-191</v>
          </cell>
          <cell r="AR499">
            <v>191</v>
          </cell>
          <cell r="AS499">
            <v>51</v>
          </cell>
          <cell r="AT499">
            <v>140</v>
          </cell>
          <cell r="AU499">
            <v>0</v>
          </cell>
          <cell r="AV499">
            <v>0</v>
          </cell>
          <cell r="AW499">
            <v>-191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</row>
        <row r="503">
          <cell r="I503">
            <v>7633.97</v>
          </cell>
          <cell r="J503">
            <v>1545.17</v>
          </cell>
          <cell r="K503">
            <v>1053.8</v>
          </cell>
          <cell r="L503">
            <v>3028</v>
          </cell>
          <cell r="M503">
            <v>1713</v>
          </cell>
          <cell r="N503">
            <v>294</v>
          </cell>
          <cell r="S503">
            <v>7633.97</v>
          </cell>
          <cell r="T503">
            <v>1545.17</v>
          </cell>
          <cell r="U503">
            <v>2653.8</v>
          </cell>
          <cell r="V503">
            <v>1514</v>
          </cell>
          <cell r="W503">
            <v>856</v>
          </cell>
          <cell r="X503">
            <v>1065</v>
          </cell>
          <cell r="AC503">
            <v>7633.97</v>
          </cell>
          <cell r="AD503">
            <v>1545.17</v>
          </cell>
          <cell r="AE503">
            <v>1053.8</v>
          </cell>
          <cell r="AF503">
            <v>1514</v>
          </cell>
          <cell r="AG503">
            <v>856</v>
          </cell>
          <cell r="AH503">
            <v>2665</v>
          </cell>
          <cell r="AK503">
            <v>1600</v>
          </cell>
          <cell r="AL503">
            <v>0</v>
          </cell>
          <cell r="AM503">
            <v>1600.0000000000002</v>
          </cell>
          <cell r="AN503">
            <v>0</v>
          </cell>
          <cell r="AO503">
            <v>0</v>
          </cell>
          <cell r="AP503">
            <v>-1600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Y503">
            <v>1600</v>
          </cell>
          <cell r="AZ503">
            <v>0</v>
          </cell>
          <cell r="BA503">
            <v>1600.0000000000002</v>
          </cell>
          <cell r="BB503">
            <v>0</v>
          </cell>
          <cell r="BC503">
            <v>0</v>
          </cell>
          <cell r="BD503">
            <v>-1600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I507">
            <v>175</v>
          </cell>
          <cell r="J507">
            <v>15</v>
          </cell>
          <cell r="K507">
            <v>99</v>
          </cell>
          <cell r="L507">
            <v>30</v>
          </cell>
          <cell r="M507">
            <v>30</v>
          </cell>
          <cell r="N507">
            <v>1</v>
          </cell>
          <cell r="S507">
            <v>93</v>
          </cell>
          <cell r="T507">
            <v>63</v>
          </cell>
          <cell r="U507">
            <v>22</v>
          </cell>
          <cell r="V507">
            <v>2</v>
          </cell>
          <cell r="W507">
            <v>5</v>
          </cell>
          <cell r="X507">
            <v>1</v>
          </cell>
          <cell r="AC507">
            <v>175</v>
          </cell>
          <cell r="AD507">
            <v>15</v>
          </cell>
          <cell r="AE507">
            <v>49</v>
          </cell>
          <cell r="AF507">
            <v>15</v>
          </cell>
          <cell r="AG507">
            <v>65</v>
          </cell>
          <cell r="AH507">
            <v>31</v>
          </cell>
          <cell r="AK507">
            <v>82</v>
          </cell>
          <cell r="AL507">
            <v>48</v>
          </cell>
          <cell r="AM507">
            <v>-27</v>
          </cell>
          <cell r="AN507">
            <v>-13</v>
          </cell>
          <cell r="AO507">
            <v>-60</v>
          </cell>
          <cell r="AP507">
            <v>-30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F507">
            <v>82</v>
          </cell>
          <cell r="BG507">
            <v>-48</v>
          </cell>
          <cell r="BH507">
            <v>27</v>
          </cell>
          <cell r="BI507">
            <v>13</v>
          </cell>
          <cell r="BJ507">
            <v>60</v>
          </cell>
          <cell r="BK507">
            <v>30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K523">
            <v>74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I540">
            <v>33</v>
          </cell>
          <cell r="J540">
            <v>0</v>
          </cell>
          <cell r="K540">
            <v>4</v>
          </cell>
          <cell r="L540">
            <v>13</v>
          </cell>
          <cell r="M540">
            <v>15</v>
          </cell>
          <cell r="N540">
            <v>1</v>
          </cell>
          <cell r="S540">
            <v>33</v>
          </cell>
          <cell r="T540">
            <v>0</v>
          </cell>
          <cell r="U540">
            <v>28</v>
          </cell>
          <cell r="V540">
            <v>0</v>
          </cell>
          <cell r="W540">
            <v>0</v>
          </cell>
          <cell r="X540">
            <v>5</v>
          </cell>
          <cell r="AC540">
            <v>33</v>
          </cell>
          <cell r="AD540">
            <v>0</v>
          </cell>
          <cell r="AE540">
            <v>0</v>
          </cell>
          <cell r="AF540">
            <v>0</v>
          </cell>
          <cell r="AG540">
            <v>4</v>
          </cell>
          <cell r="AH540">
            <v>29</v>
          </cell>
          <cell r="AK540">
            <v>28</v>
          </cell>
          <cell r="AL540">
            <v>0</v>
          </cell>
          <cell r="AM540">
            <v>28</v>
          </cell>
          <cell r="AN540">
            <v>0</v>
          </cell>
          <cell r="AO540">
            <v>-4</v>
          </cell>
          <cell r="AP540">
            <v>-24</v>
          </cell>
          <cell r="AR540">
            <v>28</v>
          </cell>
          <cell r="AS540">
            <v>0</v>
          </cell>
          <cell r="AT540">
            <v>28</v>
          </cell>
          <cell r="AU540">
            <v>0</v>
          </cell>
          <cell r="AV540">
            <v>-4</v>
          </cell>
          <cell r="AW540">
            <v>-24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</row>
        <row r="545">
          <cell r="I545">
            <v>1441</v>
          </cell>
          <cell r="J545">
            <v>3</v>
          </cell>
          <cell r="K545">
            <v>347</v>
          </cell>
          <cell r="L545">
            <v>998</v>
          </cell>
          <cell r="M545">
            <v>85</v>
          </cell>
          <cell r="N545">
            <v>8</v>
          </cell>
          <cell r="S545">
            <v>949</v>
          </cell>
          <cell r="T545">
            <v>3</v>
          </cell>
          <cell r="U545">
            <v>347</v>
          </cell>
          <cell r="V545">
            <v>580</v>
          </cell>
          <cell r="W545">
            <v>0</v>
          </cell>
          <cell r="X545">
            <v>19</v>
          </cell>
          <cell r="AC545">
            <v>1441</v>
          </cell>
          <cell r="AD545">
            <v>3</v>
          </cell>
          <cell r="AE545">
            <v>347</v>
          </cell>
          <cell r="AF545">
            <v>998</v>
          </cell>
          <cell r="AG545">
            <v>0</v>
          </cell>
          <cell r="AH545">
            <v>93</v>
          </cell>
          <cell r="AK545">
            <v>492</v>
          </cell>
          <cell r="AL545">
            <v>0</v>
          </cell>
          <cell r="AM545">
            <v>0</v>
          </cell>
          <cell r="AN545">
            <v>-418</v>
          </cell>
          <cell r="AO545">
            <v>0</v>
          </cell>
          <cell r="AP545">
            <v>-74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F545">
            <v>492</v>
          </cell>
          <cell r="BG545">
            <v>0</v>
          </cell>
          <cell r="BH545">
            <v>0</v>
          </cell>
          <cell r="BI545">
            <v>418</v>
          </cell>
          <cell r="BJ545">
            <v>0</v>
          </cell>
          <cell r="BK545">
            <v>74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</sheetData>
      <sheetData sheetId="3">
        <row r="191">
          <cell r="I191">
            <v>36</v>
          </cell>
        </row>
        <row r="467">
          <cell r="I467">
            <v>10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10</v>
          </cell>
          <cell r="S467">
            <v>10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10</v>
          </cell>
          <cell r="AC467">
            <v>10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10</v>
          </cell>
          <cell r="AK467">
            <v>2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-2</v>
          </cell>
          <cell r="AR467">
            <v>2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-2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8</v>
          </cell>
          <cell r="T468">
            <v>2</v>
          </cell>
          <cell r="U468">
            <v>0</v>
          </cell>
          <cell r="V468">
            <v>0</v>
          </cell>
          <cell r="W468">
            <v>0</v>
          </cell>
          <cell r="X468">
            <v>6</v>
          </cell>
          <cell r="AC468">
            <v>8</v>
          </cell>
          <cell r="AD468">
            <v>2</v>
          </cell>
          <cell r="AE468">
            <v>0</v>
          </cell>
          <cell r="AF468">
            <v>0</v>
          </cell>
          <cell r="AG468">
            <v>0</v>
          </cell>
          <cell r="AH468">
            <v>6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</row>
        <row r="469">
          <cell r="I469">
            <v>4</v>
          </cell>
          <cell r="J469">
            <v>2</v>
          </cell>
          <cell r="K469">
            <v>0</v>
          </cell>
          <cell r="L469">
            <v>0</v>
          </cell>
          <cell r="M469">
            <v>2</v>
          </cell>
          <cell r="N469">
            <v>0</v>
          </cell>
          <cell r="S469">
            <v>6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6</v>
          </cell>
          <cell r="AC469">
            <v>6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6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</row>
        <row r="470">
          <cell r="I470">
            <v>16</v>
          </cell>
          <cell r="J470">
            <v>2</v>
          </cell>
          <cell r="K470">
            <v>4</v>
          </cell>
          <cell r="L470">
            <v>4</v>
          </cell>
          <cell r="M470">
            <v>2</v>
          </cell>
          <cell r="N470">
            <v>4</v>
          </cell>
          <cell r="S470">
            <v>54</v>
          </cell>
          <cell r="T470">
            <v>50</v>
          </cell>
          <cell r="U470">
            <v>4</v>
          </cell>
          <cell r="V470">
            <v>0</v>
          </cell>
          <cell r="W470">
            <v>0</v>
          </cell>
          <cell r="X470">
            <v>0</v>
          </cell>
          <cell r="AC470">
            <v>6</v>
          </cell>
          <cell r="AD470">
            <v>2</v>
          </cell>
          <cell r="AE470">
            <v>4</v>
          </cell>
          <cell r="AF470">
            <v>0</v>
          </cell>
          <cell r="AG470">
            <v>0</v>
          </cell>
          <cell r="AH470">
            <v>0</v>
          </cell>
          <cell r="AK470">
            <v>-48</v>
          </cell>
          <cell r="AL470">
            <v>48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M470">
            <v>48</v>
          </cell>
          <cell r="BN470">
            <v>48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</row>
        <row r="471">
          <cell r="I471">
            <v>17</v>
          </cell>
          <cell r="J471">
            <v>3</v>
          </cell>
          <cell r="K471">
            <v>0</v>
          </cell>
          <cell r="L471">
            <v>0</v>
          </cell>
          <cell r="M471">
            <v>0</v>
          </cell>
          <cell r="N471">
            <v>14</v>
          </cell>
          <cell r="S471">
            <v>3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3</v>
          </cell>
          <cell r="AC471">
            <v>3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3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14</v>
          </cell>
          <cell r="T472">
            <v>2</v>
          </cell>
          <cell r="U472">
            <v>2</v>
          </cell>
          <cell r="V472">
            <v>0</v>
          </cell>
          <cell r="W472">
            <v>0</v>
          </cell>
          <cell r="X472">
            <v>10</v>
          </cell>
          <cell r="AC472">
            <v>14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14</v>
          </cell>
          <cell r="AK472">
            <v>4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-4</v>
          </cell>
          <cell r="AR472">
            <v>4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-4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</row>
        <row r="474">
          <cell r="I474">
            <v>6</v>
          </cell>
          <cell r="J474">
            <v>4</v>
          </cell>
          <cell r="K474">
            <v>2</v>
          </cell>
          <cell r="L474">
            <v>0</v>
          </cell>
          <cell r="M474">
            <v>0</v>
          </cell>
          <cell r="N474">
            <v>0</v>
          </cell>
          <cell r="S474">
            <v>54</v>
          </cell>
          <cell r="T474">
            <v>48</v>
          </cell>
          <cell r="U474">
            <v>0</v>
          </cell>
          <cell r="V474">
            <v>2</v>
          </cell>
          <cell r="W474">
            <v>0</v>
          </cell>
          <cell r="X474">
            <v>4</v>
          </cell>
          <cell r="AC474">
            <v>6</v>
          </cell>
          <cell r="AD474">
            <v>0</v>
          </cell>
          <cell r="AE474">
            <v>0</v>
          </cell>
          <cell r="AF474">
            <v>2</v>
          </cell>
          <cell r="AG474">
            <v>0</v>
          </cell>
          <cell r="AH474">
            <v>4</v>
          </cell>
          <cell r="AK474">
            <v>-48</v>
          </cell>
          <cell r="AL474">
            <v>48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M474">
            <v>48</v>
          </cell>
          <cell r="BN474">
            <v>48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</row>
        <row r="475">
          <cell r="I475">
            <v>25</v>
          </cell>
          <cell r="J475">
            <v>6</v>
          </cell>
          <cell r="K475">
            <v>0</v>
          </cell>
          <cell r="L475">
            <v>0</v>
          </cell>
          <cell r="M475">
            <v>0</v>
          </cell>
          <cell r="N475">
            <v>19</v>
          </cell>
          <cell r="S475">
            <v>73</v>
          </cell>
          <cell r="T475">
            <v>2</v>
          </cell>
          <cell r="U475">
            <v>47</v>
          </cell>
          <cell r="V475">
            <v>0</v>
          </cell>
          <cell r="W475">
            <v>0</v>
          </cell>
          <cell r="X475">
            <v>24</v>
          </cell>
          <cell r="AC475">
            <v>25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25</v>
          </cell>
          <cell r="AK475">
            <v>-47</v>
          </cell>
          <cell r="AL475">
            <v>1</v>
          </cell>
          <cell r="AM475">
            <v>47</v>
          </cell>
          <cell r="AN475">
            <v>0</v>
          </cell>
          <cell r="AO475">
            <v>0</v>
          </cell>
          <cell r="AP475">
            <v>-1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Y475">
            <v>1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-1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M475">
            <v>48</v>
          </cell>
          <cell r="BN475">
            <v>1</v>
          </cell>
          <cell r="BO475">
            <v>47</v>
          </cell>
          <cell r="BP475">
            <v>0</v>
          </cell>
          <cell r="BQ475">
            <v>0</v>
          </cell>
          <cell r="BR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</row>
        <row r="479">
          <cell r="I479">
            <v>15</v>
          </cell>
          <cell r="J479">
            <v>4</v>
          </cell>
          <cell r="K479">
            <v>8</v>
          </cell>
          <cell r="L479">
            <v>0</v>
          </cell>
          <cell r="M479">
            <v>0</v>
          </cell>
          <cell r="N479">
            <v>3</v>
          </cell>
          <cell r="S479">
            <v>63</v>
          </cell>
          <cell r="T479">
            <v>50</v>
          </cell>
          <cell r="U479">
            <v>0</v>
          </cell>
          <cell r="V479">
            <v>2</v>
          </cell>
          <cell r="W479">
            <v>1</v>
          </cell>
          <cell r="X479">
            <v>10</v>
          </cell>
          <cell r="AC479">
            <v>15</v>
          </cell>
          <cell r="AD479">
            <v>2</v>
          </cell>
          <cell r="AE479">
            <v>0</v>
          </cell>
          <cell r="AF479">
            <v>2</v>
          </cell>
          <cell r="AG479">
            <v>1</v>
          </cell>
          <cell r="AH479">
            <v>10</v>
          </cell>
          <cell r="AK479">
            <v>-48</v>
          </cell>
          <cell r="AL479">
            <v>48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M479">
            <v>48</v>
          </cell>
          <cell r="BN479">
            <v>48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</row>
        <row r="480">
          <cell r="I480">
            <v>5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5</v>
          </cell>
          <cell r="S480">
            <v>8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8</v>
          </cell>
          <cell r="AC480">
            <v>8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8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</row>
        <row r="481">
          <cell r="I481">
            <v>5</v>
          </cell>
          <cell r="J481">
            <v>0</v>
          </cell>
          <cell r="K481">
            <v>0</v>
          </cell>
          <cell r="L481">
            <v>2</v>
          </cell>
          <cell r="M481">
            <v>0</v>
          </cell>
          <cell r="N481">
            <v>3</v>
          </cell>
          <cell r="S481">
            <v>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2</v>
          </cell>
          <cell r="AC481">
            <v>2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2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</row>
        <row r="482">
          <cell r="I482">
            <v>8</v>
          </cell>
          <cell r="J482">
            <v>0</v>
          </cell>
          <cell r="K482">
            <v>5</v>
          </cell>
          <cell r="L482">
            <v>0</v>
          </cell>
          <cell r="M482">
            <v>0</v>
          </cell>
          <cell r="N482">
            <v>3</v>
          </cell>
          <cell r="S482">
            <v>8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8</v>
          </cell>
          <cell r="AC482">
            <v>8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8</v>
          </cell>
          <cell r="AK482">
            <v>3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-3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Y482">
            <v>3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-3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</row>
        <row r="491">
          <cell r="I491">
            <v>6</v>
          </cell>
          <cell r="J491">
            <v>1</v>
          </cell>
          <cell r="K491">
            <v>0</v>
          </cell>
          <cell r="L491">
            <v>0</v>
          </cell>
          <cell r="M491">
            <v>1</v>
          </cell>
          <cell r="N491">
            <v>4</v>
          </cell>
          <cell r="S491">
            <v>7</v>
          </cell>
          <cell r="T491">
            <v>3</v>
          </cell>
          <cell r="U491">
            <v>0</v>
          </cell>
          <cell r="V491">
            <v>4</v>
          </cell>
          <cell r="W491">
            <v>0</v>
          </cell>
          <cell r="X491">
            <v>0</v>
          </cell>
          <cell r="AC491">
            <v>7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7</v>
          </cell>
          <cell r="AK491">
            <v>7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-7</v>
          </cell>
          <cell r="AR491">
            <v>7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-7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</row>
        <row r="492">
          <cell r="I492">
            <v>1</v>
          </cell>
          <cell r="J492">
            <v>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</row>
        <row r="493">
          <cell r="I493">
            <v>1</v>
          </cell>
          <cell r="J493">
            <v>0</v>
          </cell>
          <cell r="K493">
            <v>0</v>
          </cell>
          <cell r="L493">
            <v>0</v>
          </cell>
          <cell r="M493">
            <v>1</v>
          </cell>
          <cell r="N493">
            <v>0</v>
          </cell>
          <cell r="S493">
            <v>2</v>
          </cell>
          <cell r="T493">
            <v>2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AC493">
            <v>2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2</v>
          </cell>
          <cell r="AK493">
            <v>2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-2</v>
          </cell>
          <cell r="AR493">
            <v>2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-2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</row>
        <row r="494">
          <cell r="I494">
            <v>9</v>
          </cell>
          <cell r="J494">
            <v>8</v>
          </cell>
          <cell r="K494">
            <v>0</v>
          </cell>
          <cell r="L494">
            <v>0</v>
          </cell>
          <cell r="M494">
            <v>0</v>
          </cell>
          <cell r="N494">
            <v>1</v>
          </cell>
          <cell r="S494">
            <v>8</v>
          </cell>
          <cell r="T494">
            <v>1</v>
          </cell>
          <cell r="U494">
            <v>0</v>
          </cell>
          <cell r="V494">
            <v>0</v>
          </cell>
          <cell r="W494">
            <v>0</v>
          </cell>
          <cell r="X494">
            <v>7</v>
          </cell>
          <cell r="AC494">
            <v>8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8</v>
          </cell>
          <cell r="AK494">
            <v>1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-1</v>
          </cell>
          <cell r="AR494">
            <v>1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-1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44</v>
          </cell>
          <cell r="T499">
            <v>44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AC499">
            <v>44</v>
          </cell>
          <cell r="AD499">
            <v>8</v>
          </cell>
          <cell r="AE499">
            <v>4</v>
          </cell>
          <cell r="AF499">
            <v>2</v>
          </cell>
          <cell r="AG499">
            <v>0</v>
          </cell>
          <cell r="AH499">
            <v>30</v>
          </cell>
          <cell r="AK499">
            <v>42</v>
          </cell>
          <cell r="AL499">
            <v>-6</v>
          </cell>
          <cell r="AM499">
            <v>-4</v>
          </cell>
          <cell r="AN499">
            <v>-2</v>
          </cell>
          <cell r="AO499">
            <v>0</v>
          </cell>
          <cell r="AP499">
            <v>-30</v>
          </cell>
          <cell r="AR499">
            <v>42</v>
          </cell>
          <cell r="AS499">
            <v>-6</v>
          </cell>
          <cell r="AT499">
            <v>-4</v>
          </cell>
          <cell r="AU499">
            <v>-2</v>
          </cell>
          <cell r="AV499">
            <v>0</v>
          </cell>
          <cell r="AW499">
            <v>-30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28</v>
          </cell>
          <cell r="T500">
            <v>28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AC500">
            <v>28</v>
          </cell>
          <cell r="AD500">
            <v>13</v>
          </cell>
          <cell r="AE500">
            <v>7</v>
          </cell>
          <cell r="AF500">
            <v>2</v>
          </cell>
          <cell r="AG500">
            <v>0</v>
          </cell>
          <cell r="AH500">
            <v>6</v>
          </cell>
          <cell r="AK500">
            <v>24</v>
          </cell>
          <cell r="AL500">
            <v>-9</v>
          </cell>
          <cell r="AM500">
            <v>-7</v>
          </cell>
          <cell r="AN500">
            <v>-2</v>
          </cell>
          <cell r="AO500">
            <v>0</v>
          </cell>
          <cell r="AP500">
            <v>-6</v>
          </cell>
          <cell r="AR500">
            <v>24</v>
          </cell>
          <cell r="AS500">
            <v>-9</v>
          </cell>
          <cell r="AT500">
            <v>-7</v>
          </cell>
          <cell r="AU500">
            <v>-2</v>
          </cell>
          <cell r="AV500">
            <v>0</v>
          </cell>
          <cell r="AW500">
            <v>-6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37</v>
          </cell>
          <cell r="T501">
            <v>37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AC501">
            <v>37</v>
          </cell>
          <cell r="AD501">
            <v>13</v>
          </cell>
          <cell r="AE501">
            <v>3</v>
          </cell>
          <cell r="AF501">
            <v>16</v>
          </cell>
          <cell r="AG501">
            <v>0</v>
          </cell>
          <cell r="AH501">
            <v>5</v>
          </cell>
          <cell r="AK501">
            <v>33</v>
          </cell>
          <cell r="AL501">
            <v>-9</v>
          </cell>
          <cell r="AM501">
            <v>-3</v>
          </cell>
          <cell r="AN501">
            <v>-16</v>
          </cell>
          <cell r="AO501">
            <v>0</v>
          </cell>
          <cell r="AP501">
            <v>-5</v>
          </cell>
          <cell r="AR501">
            <v>33</v>
          </cell>
          <cell r="AS501">
            <v>-9</v>
          </cell>
          <cell r="AT501">
            <v>-3</v>
          </cell>
          <cell r="AU501">
            <v>-16</v>
          </cell>
          <cell r="AV501">
            <v>0</v>
          </cell>
          <cell r="AW501">
            <v>-5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</row>
        <row r="502">
          <cell r="I502">
            <v>407</v>
          </cell>
          <cell r="J502">
            <v>407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298</v>
          </cell>
          <cell r="T502">
            <v>298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AC502">
            <v>298</v>
          </cell>
          <cell r="AD502">
            <v>269</v>
          </cell>
          <cell r="AE502">
            <v>17</v>
          </cell>
          <cell r="AF502">
            <v>0</v>
          </cell>
          <cell r="AG502">
            <v>0</v>
          </cell>
          <cell r="AH502">
            <v>12</v>
          </cell>
          <cell r="AK502">
            <v>92</v>
          </cell>
          <cell r="AL502">
            <v>-63</v>
          </cell>
          <cell r="AM502">
            <v>-17</v>
          </cell>
          <cell r="AN502">
            <v>0</v>
          </cell>
          <cell r="AO502">
            <v>0</v>
          </cell>
          <cell r="AP502">
            <v>-12</v>
          </cell>
          <cell r="AR502">
            <v>92</v>
          </cell>
          <cell r="AS502">
            <v>-63</v>
          </cell>
          <cell r="AT502">
            <v>-17</v>
          </cell>
          <cell r="AU502">
            <v>0</v>
          </cell>
          <cell r="AV502">
            <v>0</v>
          </cell>
          <cell r="AW502">
            <v>-12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</row>
        <row r="503">
          <cell r="I503">
            <v>1368</v>
          </cell>
          <cell r="J503">
            <v>1151</v>
          </cell>
          <cell r="K503">
            <v>158</v>
          </cell>
          <cell r="L503">
            <v>0</v>
          </cell>
          <cell r="M503">
            <v>21</v>
          </cell>
          <cell r="N503">
            <v>38</v>
          </cell>
          <cell r="S503">
            <v>1210</v>
          </cell>
          <cell r="T503">
            <v>1145</v>
          </cell>
          <cell r="U503">
            <v>58</v>
          </cell>
          <cell r="V503">
            <v>0</v>
          </cell>
          <cell r="W503">
            <v>0</v>
          </cell>
          <cell r="X503">
            <v>7</v>
          </cell>
          <cell r="AC503">
            <v>1210</v>
          </cell>
          <cell r="AD503">
            <v>1111</v>
          </cell>
          <cell r="AE503">
            <v>40</v>
          </cell>
          <cell r="AF503">
            <v>0</v>
          </cell>
          <cell r="AG503">
            <v>0</v>
          </cell>
          <cell r="AH503">
            <v>59</v>
          </cell>
          <cell r="AK503">
            <v>52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-52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Y503">
            <v>52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-52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</row>
        <row r="504">
          <cell r="I504">
            <v>722</v>
          </cell>
          <cell r="J504">
            <v>632</v>
          </cell>
          <cell r="K504">
            <v>90</v>
          </cell>
          <cell r="L504">
            <v>0</v>
          </cell>
          <cell r="M504">
            <v>0</v>
          </cell>
          <cell r="N504">
            <v>0</v>
          </cell>
          <cell r="S504">
            <v>661</v>
          </cell>
          <cell r="T504">
            <v>503</v>
          </cell>
          <cell r="U504">
            <v>0</v>
          </cell>
          <cell r="V504">
            <v>77</v>
          </cell>
          <cell r="W504">
            <v>81</v>
          </cell>
          <cell r="X504">
            <v>0</v>
          </cell>
          <cell r="AC504">
            <v>661</v>
          </cell>
          <cell r="AD504">
            <v>503</v>
          </cell>
          <cell r="AE504">
            <v>0</v>
          </cell>
          <cell r="AF504">
            <v>77</v>
          </cell>
          <cell r="AG504">
            <v>81</v>
          </cell>
          <cell r="AH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</row>
        <row r="505">
          <cell r="I505">
            <v>1687</v>
          </cell>
          <cell r="J505">
            <v>1533</v>
          </cell>
          <cell r="K505">
            <v>98</v>
          </cell>
          <cell r="L505">
            <v>56</v>
          </cell>
          <cell r="M505">
            <v>0</v>
          </cell>
          <cell r="N505">
            <v>0</v>
          </cell>
          <cell r="S505">
            <v>1468</v>
          </cell>
          <cell r="T505">
            <v>1079</v>
          </cell>
          <cell r="U505">
            <v>242</v>
          </cell>
          <cell r="V505">
            <v>108</v>
          </cell>
          <cell r="W505">
            <v>39</v>
          </cell>
          <cell r="X505">
            <v>0</v>
          </cell>
          <cell r="AC505">
            <v>1468</v>
          </cell>
          <cell r="AD505">
            <v>1079</v>
          </cell>
          <cell r="AE505">
            <v>242</v>
          </cell>
          <cell r="AF505">
            <v>108</v>
          </cell>
          <cell r="AG505">
            <v>39</v>
          </cell>
          <cell r="AH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</row>
        <row r="506">
          <cell r="I506">
            <v>3857</v>
          </cell>
          <cell r="J506">
            <v>1400</v>
          </cell>
          <cell r="K506">
            <v>601</v>
          </cell>
          <cell r="L506">
            <v>586</v>
          </cell>
          <cell r="M506">
            <v>152</v>
          </cell>
          <cell r="N506">
            <v>1118</v>
          </cell>
          <cell r="S506">
            <v>4295</v>
          </cell>
          <cell r="T506">
            <v>2279</v>
          </cell>
          <cell r="U506">
            <v>923</v>
          </cell>
          <cell r="V506">
            <v>387</v>
          </cell>
          <cell r="W506">
            <v>373</v>
          </cell>
          <cell r="X506">
            <v>333</v>
          </cell>
          <cell r="AC506">
            <v>4295</v>
          </cell>
          <cell r="AD506">
            <v>1126</v>
          </cell>
          <cell r="AE506">
            <v>615</v>
          </cell>
          <cell r="AF506">
            <v>309</v>
          </cell>
          <cell r="AG506">
            <v>373</v>
          </cell>
          <cell r="AH506">
            <v>1872</v>
          </cell>
          <cell r="AK506">
            <v>1548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-1548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Y506">
            <v>1548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-1548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</row>
        <row r="507">
          <cell r="I507">
            <v>33</v>
          </cell>
          <cell r="J507">
            <v>9</v>
          </cell>
          <cell r="K507">
            <v>0</v>
          </cell>
          <cell r="L507">
            <v>0</v>
          </cell>
          <cell r="M507">
            <v>0</v>
          </cell>
          <cell r="N507">
            <v>24</v>
          </cell>
          <cell r="S507">
            <v>48</v>
          </cell>
          <cell r="T507">
            <v>48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AC507">
            <v>34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34</v>
          </cell>
          <cell r="AK507">
            <v>-14</v>
          </cell>
          <cell r="AL507">
            <v>48</v>
          </cell>
          <cell r="AM507">
            <v>0</v>
          </cell>
          <cell r="AN507">
            <v>0</v>
          </cell>
          <cell r="AO507">
            <v>0</v>
          </cell>
          <cell r="AP507">
            <v>-34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F507">
            <v>34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-34</v>
          </cell>
          <cell r="BM507">
            <v>48</v>
          </cell>
          <cell r="BN507">
            <v>48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</row>
        <row r="508">
          <cell r="I508">
            <v>120</v>
          </cell>
          <cell r="J508">
            <v>0</v>
          </cell>
          <cell r="K508">
            <v>1</v>
          </cell>
          <cell r="L508">
            <v>1</v>
          </cell>
          <cell r="M508">
            <v>0</v>
          </cell>
          <cell r="N508">
            <v>118</v>
          </cell>
          <cell r="S508">
            <v>14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14</v>
          </cell>
          <cell r="AC508">
            <v>75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75</v>
          </cell>
          <cell r="AK508">
            <v>61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-61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F508">
            <v>61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-61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</row>
        <row r="509">
          <cell r="I509">
            <v>13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13</v>
          </cell>
          <cell r="S509">
            <v>30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30</v>
          </cell>
          <cell r="AC509">
            <v>57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57</v>
          </cell>
          <cell r="AK509">
            <v>27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-27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F509">
            <v>27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-27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</row>
        <row r="510">
          <cell r="I510">
            <v>9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9</v>
          </cell>
          <cell r="S510">
            <v>1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1</v>
          </cell>
          <cell r="AC510">
            <v>9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9</v>
          </cell>
          <cell r="AK510">
            <v>8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-8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F510">
            <v>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-8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</row>
        <row r="539">
          <cell r="I539">
            <v>33</v>
          </cell>
          <cell r="J539">
            <v>1</v>
          </cell>
          <cell r="K539">
            <v>24</v>
          </cell>
          <cell r="L539">
            <v>0</v>
          </cell>
          <cell r="M539">
            <v>5</v>
          </cell>
          <cell r="N539">
            <v>3</v>
          </cell>
          <cell r="S539">
            <v>33</v>
          </cell>
          <cell r="T539">
            <v>29</v>
          </cell>
          <cell r="U539">
            <v>4</v>
          </cell>
          <cell r="V539">
            <v>0</v>
          </cell>
          <cell r="W539">
            <v>0</v>
          </cell>
          <cell r="X539">
            <v>0</v>
          </cell>
          <cell r="AC539">
            <v>33</v>
          </cell>
          <cell r="AD539">
            <v>1</v>
          </cell>
          <cell r="AE539">
            <v>24</v>
          </cell>
          <cell r="AF539">
            <v>0</v>
          </cell>
          <cell r="AG539">
            <v>5</v>
          </cell>
          <cell r="AH539">
            <v>3</v>
          </cell>
          <cell r="AK539">
            <v>28</v>
          </cell>
          <cell r="AL539">
            <v>0</v>
          </cell>
          <cell r="AM539">
            <v>-20</v>
          </cell>
          <cell r="AN539">
            <v>0</v>
          </cell>
          <cell r="AO539">
            <v>-5</v>
          </cell>
          <cell r="AP539">
            <v>-3</v>
          </cell>
          <cell r="AR539">
            <v>28</v>
          </cell>
          <cell r="AS539">
            <v>0</v>
          </cell>
          <cell r="AT539">
            <v>-20</v>
          </cell>
          <cell r="AU539">
            <v>0</v>
          </cell>
          <cell r="AV539">
            <v>-5</v>
          </cell>
          <cell r="AW539">
            <v>-3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M539">
            <v>0</v>
          </cell>
          <cell r="BN539">
            <v>0</v>
          </cell>
          <cell r="BO539">
            <v>0</v>
          </cell>
          <cell r="BP539">
            <v>0</v>
          </cell>
          <cell r="BQ539">
            <v>0</v>
          </cell>
          <cell r="BR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</row>
        <row r="543">
          <cell r="I543">
            <v>224</v>
          </cell>
          <cell r="J543">
            <v>1</v>
          </cell>
          <cell r="K543">
            <v>31</v>
          </cell>
          <cell r="L543">
            <v>52</v>
          </cell>
          <cell r="M543">
            <v>14</v>
          </cell>
          <cell r="N543">
            <v>126</v>
          </cell>
          <cell r="S543">
            <v>687</v>
          </cell>
          <cell r="T543">
            <v>2</v>
          </cell>
          <cell r="U543">
            <v>54</v>
          </cell>
          <cell r="V543">
            <v>503</v>
          </cell>
          <cell r="W543">
            <v>127</v>
          </cell>
          <cell r="X543">
            <v>1</v>
          </cell>
          <cell r="AC543">
            <v>1178</v>
          </cell>
          <cell r="AD543">
            <v>2</v>
          </cell>
          <cell r="AE543">
            <v>55</v>
          </cell>
          <cell r="AF543">
            <v>559</v>
          </cell>
          <cell r="AG543">
            <v>347</v>
          </cell>
          <cell r="AH543">
            <v>215</v>
          </cell>
          <cell r="AK543">
            <v>491</v>
          </cell>
          <cell r="AL543">
            <v>0</v>
          </cell>
          <cell r="AM543">
            <v>-1</v>
          </cell>
          <cell r="AN543">
            <v>-56</v>
          </cell>
          <cell r="AO543">
            <v>-220</v>
          </cell>
          <cell r="AP543">
            <v>-214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F543">
            <v>491</v>
          </cell>
          <cell r="BG543">
            <v>0</v>
          </cell>
          <cell r="BH543">
            <v>-1</v>
          </cell>
          <cell r="BI543">
            <v>-56</v>
          </cell>
          <cell r="BJ543">
            <v>-220</v>
          </cell>
          <cell r="BK543">
            <v>-214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</row>
        <row r="544">
          <cell r="I544">
            <v>206</v>
          </cell>
          <cell r="J544">
            <v>0</v>
          </cell>
          <cell r="K544">
            <v>37</v>
          </cell>
          <cell r="L544">
            <v>161</v>
          </cell>
          <cell r="M544">
            <v>0</v>
          </cell>
          <cell r="N544">
            <v>8</v>
          </cell>
          <cell r="S544">
            <v>17</v>
          </cell>
          <cell r="T544">
            <v>1</v>
          </cell>
          <cell r="U544">
            <v>13</v>
          </cell>
          <cell r="V544">
            <v>1</v>
          </cell>
          <cell r="W544">
            <v>1</v>
          </cell>
          <cell r="X544">
            <v>1</v>
          </cell>
          <cell r="AC544">
            <v>17</v>
          </cell>
          <cell r="AD544">
            <v>1</v>
          </cell>
          <cell r="AE544">
            <v>13</v>
          </cell>
          <cell r="AF544">
            <v>1</v>
          </cell>
          <cell r="AG544">
            <v>1</v>
          </cell>
          <cell r="AH544">
            <v>1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</row>
        <row r="545">
          <cell r="I545">
            <v>652</v>
          </cell>
          <cell r="J545">
            <v>0</v>
          </cell>
          <cell r="K545">
            <v>553</v>
          </cell>
          <cell r="L545">
            <v>77</v>
          </cell>
          <cell r="M545">
            <v>9</v>
          </cell>
          <cell r="N545">
            <v>13</v>
          </cell>
          <cell r="S545">
            <v>81</v>
          </cell>
          <cell r="T545">
            <v>2</v>
          </cell>
          <cell r="U545">
            <v>37</v>
          </cell>
          <cell r="V545">
            <v>11</v>
          </cell>
          <cell r="W545">
            <v>21</v>
          </cell>
          <cell r="X545">
            <v>10</v>
          </cell>
          <cell r="AC545">
            <v>82</v>
          </cell>
          <cell r="AD545">
            <v>2</v>
          </cell>
          <cell r="AE545">
            <v>37</v>
          </cell>
          <cell r="AF545">
            <v>11</v>
          </cell>
          <cell r="AG545">
            <v>21</v>
          </cell>
          <cell r="AH545">
            <v>11</v>
          </cell>
          <cell r="AK545">
            <v>1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-1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F545">
            <v>1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-1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</row>
        <row r="546">
          <cell r="I546">
            <v>359</v>
          </cell>
          <cell r="J546">
            <v>234</v>
          </cell>
          <cell r="K546">
            <v>83</v>
          </cell>
          <cell r="L546">
            <v>19</v>
          </cell>
          <cell r="M546">
            <v>6</v>
          </cell>
          <cell r="N546">
            <v>17</v>
          </cell>
          <cell r="S546">
            <v>164</v>
          </cell>
          <cell r="T546">
            <v>146</v>
          </cell>
          <cell r="U546">
            <v>13</v>
          </cell>
          <cell r="V546">
            <v>1</v>
          </cell>
          <cell r="W546">
            <v>4</v>
          </cell>
          <cell r="X546">
            <v>0</v>
          </cell>
          <cell r="AC546">
            <v>164</v>
          </cell>
          <cell r="AD546">
            <v>146</v>
          </cell>
          <cell r="AE546">
            <v>13</v>
          </cell>
          <cell r="AF546">
            <v>1</v>
          </cell>
          <cell r="AG546">
            <v>4</v>
          </cell>
          <cell r="AH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</row>
      </sheetData>
      <sheetData sheetId="4">
        <row r="191">
          <cell r="I191">
            <v>97183.075391436389</v>
          </cell>
        </row>
        <row r="467">
          <cell r="I467">
            <v>9947.0540350906304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9947.0540350906304</v>
          </cell>
          <cell r="S467">
            <v>29199.705183690596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29199.705183690596</v>
          </cell>
          <cell r="AC467">
            <v>43149.29259016025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43149.29259016025</v>
          </cell>
          <cell r="AK467">
            <v>-13949.587406469655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-13949.587406469655</v>
          </cell>
          <cell r="AR467">
            <v>-13949.587406469655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-13949.587406469655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358.24111416404094</v>
          </cell>
          <cell r="T468">
            <v>1.27905833844143</v>
          </cell>
          <cell r="U468">
            <v>0</v>
          </cell>
          <cell r="V468">
            <v>0</v>
          </cell>
          <cell r="W468">
            <v>0</v>
          </cell>
          <cell r="X468">
            <v>356.96205582559952</v>
          </cell>
          <cell r="AC468">
            <v>358.24111416404094</v>
          </cell>
          <cell r="AD468">
            <v>1.27905833844143</v>
          </cell>
          <cell r="AE468">
            <v>0</v>
          </cell>
          <cell r="AF468">
            <v>0</v>
          </cell>
          <cell r="AG468">
            <v>0</v>
          </cell>
          <cell r="AH468">
            <v>356.96205582559952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I469">
            <v>7.878138295195817</v>
          </cell>
          <cell r="J469">
            <v>0.25193421316391701</v>
          </cell>
          <cell r="K469">
            <v>0</v>
          </cell>
          <cell r="L469">
            <v>0</v>
          </cell>
          <cell r="M469">
            <v>7.6262040820318999</v>
          </cell>
          <cell r="N469">
            <v>0</v>
          </cell>
          <cell r="S469">
            <v>65.628058526058695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65.628058526058695</v>
          </cell>
          <cell r="AC469">
            <v>65.628058526058695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65.628058526058695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I470">
            <v>89.900965751536972</v>
          </cell>
          <cell r="J470">
            <v>1.2921729699695359E-2</v>
          </cell>
          <cell r="K470">
            <v>2.3287520240245727</v>
          </cell>
          <cell r="L470">
            <v>8.1033709379567007</v>
          </cell>
          <cell r="M470">
            <v>4.6698549033597603</v>
          </cell>
          <cell r="N470">
            <v>74.786066156496247</v>
          </cell>
          <cell r="S470">
            <v>13.024074409380887</v>
          </cell>
          <cell r="T470">
            <v>0.81417949344338614</v>
          </cell>
          <cell r="U470">
            <v>12.2098949159375</v>
          </cell>
          <cell r="V470">
            <v>0</v>
          </cell>
          <cell r="W470">
            <v>0</v>
          </cell>
          <cell r="X470">
            <v>0</v>
          </cell>
          <cell r="AC470">
            <v>12.992197276387305</v>
          </cell>
          <cell r="AD470">
            <v>0.78230236044980406</v>
          </cell>
          <cell r="AE470">
            <v>12.2098949159375</v>
          </cell>
          <cell r="AF470">
            <v>0</v>
          </cell>
          <cell r="AG470">
            <v>0</v>
          </cell>
          <cell r="AH470">
            <v>0</v>
          </cell>
          <cell r="AK470">
            <v>3.187713299358208E-2</v>
          </cell>
          <cell r="AL470">
            <v>3.187713299358208E-2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R470">
            <v>-1.9637069748057456E-15</v>
          </cell>
          <cell r="AS470">
            <v>-1.9637069748057456E-15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</row>
        <row r="471">
          <cell r="I471">
            <v>2413.4193722528275</v>
          </cell>
          <cell r="J471">
            <v>93.241993915551603</v>
          </cell>
          <cell r="K471">
            <v>0</v>
          </cell>
          <cell r="L471">
            <v>0</v>
          </cell>
          <cell r="M471">
            <v>0</v>
          </cell>
          <cell r="N471">
            <v>2320.177378337276</v>
          </cell>
          <cell r="S471">
            <v>1224.657602462295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1224.657602462295</v>
          </cell>
          <cell r="AC471">
            <v>1224.657602462295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1224.657602462295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5674.9602560995709</v>
          </cell>
          <cell r="T472">
            <v>25.450838925829391</v>
          </cell>
          <cell r="U472">
            <v>38.838320922279863</v>
          </cell>
          <cell r="V472">
            <v>0</v>
          </cell>
          <cell r="W472">
            <v>0</v>
          </cell>
          <cell r="X472">
            <v>5610.6710962514617</v>
          </cell>
          <cell r="AC472">
            <v>7638.0887408738899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7638.0887408738899</v>
          </cell>
          <cell r="AK472">
            <v>-1963.1284847743191</v>
          </cell>
          <cell r="AL472">
            <v>25.450838925829391</v>
          </cell>
          <cell r="AM472">
            <v>38.838320922279863</v>
          </cell>
          <cell r="AN472">
            <v>0</v>
          </cell>
          <cell r="AO472">
            <v>0</v>
          </cell>
          <cell r="AP472">
            <v>-2027.4176446224283</v>
          </cell>
          <cell r="AR472">
            <v>-1963.1284847743191</v>
          </cell>
          <cell r="AS472">
            <v>25.450838925829391</v>
          </cell>
          <cell r="AT472">
            <v>38.838320922279863</v>
          </cell>
          <cell r="AU472">
            <v>0</v>
          </cell>
          <cell r="AV472">
            <v>0</v>
          </cell>
          <cell r="AW472">
            <v>-2027.4176446224283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I474">
            <v>17.56084791984248</v>
          </cell>
          <cell r="J474">
            <v>7.2968531006614192</v>
          </cell>
          <cell r="K474">
            <v>10.263994819181059</v>
          </cell>
          <cell r="L474">
            <v>0</v>
          </cell>
          <cell r="M474">
            <v>0</v>
          </cell>
          <cell r="N474">
            <v>0</v>
          </cell>
          <cell r="S474">
            <v>115.88353940684495</v>
          </cell>
          <cell r="T474">
            <v>30.962213091174576</v>
          </cell>
          <cell r="U474">
            <v>0</v>
          </cell>
          <cell r="V474">
            <v>9.4852747510759805</v>
          </cell>
          <cell r="W474">
            <v>0</v>
          </cell>
          <cell r="X474">
            <v>75.436051564594393</v>
          </cell>
          <cell r="AC474">
            <v>84.92132631567037</v>
          </cell>
          <cell r="AD474">
            <v>0</v>
          </cell>
          <cell r="AE474">
            <v>0</v>
          </cell>
          <cell r="AF474">
            <v>9.4852747510759805</v>
          </cell>
          <cell r="AG474">
            <v>0</v>
          </cell>
          <cell r="AH474">
            <v>75.436051564594393</v>
          </cell>
          <cell r="AK474">
            <v>30.962213091174576</v>
          </cell>
          <cell r="AL474">
            <v>30.962213091174576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</row>
        <row r="475">
          <cell r="I475">
            <v>32.785280046366452</v>
          </cell>
          <cell r="J475">
            <v>13.59726968973756</v>
          </cell>
          <cell r="K475">
            <v>0</v>
          </cell>
          <cell r="L475">
            <v>0</v>
          </cell>
          <cell r="M475">
            <v>0</v>
          </cell>
          <cell r="N475">
            <v>19.188010356628894</v>
          </cell>
          <cell r="S475">
            <v>437.48653775636092</v>
          </cell>
          <cell r="T475">
            <v>2.392413612805778</v>
          </cell>
          <cell r="U475">
            <v>19.356288929514555</v>
          </cell>
          <cell r="V475">
            <v>0</v>
          </cell>
          <cell r="W475">
            <v>0</v>
          </cell>
          <cell r="X475">
            <v>415.73783521404056</v>
          </cell>
          <cell r="AC475">
            <v>459.34351085293156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459.34351085293156</v>
          </cell>
          <cell r="AK475">
            <v>-21.856973096570666</v>
          </cell>
          <cell r="AL475">
            <v>2.392413612805778</v>
          </cell>
          <cell r="AM475">
            <v>19.356288929514555</v>
          </cell>
          <cell r="AN475">
            <v>0</v>
          </cell>
          <cell r="AO475">
            <v>0</v>
          </cell>
          <cell r="AP475">
            <v>-43.605675638891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Y475">
            <v>-42.992223570474138</v>
          </cell>
          <cell r="AZ475">
            <v>0.61345206841686473</v>
          </cell>
          <cell r="BA475">
            <v>0</v>
          </cell>
          <cell r="BB475">
            <v>0</v>
          </cell>
          <cell r="BC475">
            <v>0</v>
          </cell>
          <cell r="BD475">
            <v>-43.605675638891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</row>
        <row r="479">
          <cell r="I479">
            <v>95.304171637616776</v>
          </cell>
          <cell r="J479">
            <v>8.4347700089070052</v>
          </cell>
          <cell r="K479">
            <v>34.680713021428758</v>
          </cell>
          <cell r="L479">
            <v>0</v>
          </cell>
          <cell r="M479">
            <v>0</v>
          </cell>
          <cell r="N479">
            <v>52.188688607281001</v>
          </cell>
          <cell r="S479">
            <v>1765.9552263866317</v>
          </cell>
          <cell r="T479">
            <v>41.729868248453968</v>
          </cell>
          <cell r="U479">
            <v>0</v>
          </cell>
          <cell r="V479">
            <v>2.9332478992715698</v>
          </cell>
          <cell r="W479">
            <v>2.2847936427419002</v>
          </cell>
          <cell r="X479">
            <v>1719.0073165961642</v>
          </cell>
          <cell r="AC479">
            <v>1743.2097257069138</v>
          </cell>
          <cell r="AD479">
            <v>18.984367568736179</v>
          </cell>
          <cell r="AE479">
            <v>0</v>
          </cell>
          <cell r="AF479">
            <v>2.9332478992715698</v>
          </cell>
          <cell r="AG479">
            <v>2.2847936427419002</v>
          </cell>
          <cell r="AH479">
            <v>1719.0073165961642</v>
          </cell>
          <cell r="AK479">
            <v>22.745500679717789</v>
          </cell>
          <cell r="AL479">
            <v>22.745500679717789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Y479">
            <v>7.1054273576010019E-15</v>
          </cell>
          <cell r="AZ479">
            <v>7.1054273576010019E-15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</row>
        <row r="480">
          <cell r="I480">
            <v>29.456258638163185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29.456258638163185</v>
          </cell>
          <cell r="S480">
            <v>199.85051316257017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199.85051316257017</v>
          </cell>
          <cell r="AC480">
            <v>199.85051316257017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199.85051316257017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</row>
        <row r="481">
          <cell r="I481">
            <v>10.815881215162495</v>
          </cell>
          <cell r="J481">
            <v>0</v>
          </cell>
          <cell r="K481">
            <v>0</v>
          </cell>
          <cell r="L481">
            <v>1.8177852146234259</v>
          </cell>
          <cell r="M481">
            <v>0</v>
          </cell>
          <cell r="N481">
            <v>8.9980960005390695</v>
          </cell>
          <cell r="S481">
            <v>20.647485061385801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20.647485061385801</v>
          </cell>
          <cell r="AC481">
            <v>20.647485061385801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20.647485061385801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I482">
            <v>147.58106165833962</v>
          </cell>
          <cell r="J482">
            <v>0</v>
          </cell>
          <cell r="K482">
            <v>2.8399102728418328</v>
          </cell>
          <cell r="L482">
            <v>0</v>
          </cell>
          <cell r="M482">
            <v>0</v>
          </cell>
          <cell r="N482">
            <v>144.7411513854978</v>
          </cell>
          <cell r="S482">
            <v>167.22417292649365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167.22417292649365</v>
          </cell>
          <cell r="AC482">
            <v>724.79786556426393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724.79786556426393</v>
          </cell>
          <cell r="AK482">
            <v>-557.57369263777025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-557.57369263777025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Y482">
            <v>-557.57369263777025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-557.57369263777025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</row>
        <row r="491">
          <cell r="I491">
            <v>1831.6872881051129</v>
          </cell>
          <cell r="J491">
            <v>89.218224920746906</v>
          </cell>
          <cell r="K491">
            <v>0</v>
          </cell>
          <cell r="L491">
            <v>0</v>
          </cell>
          <cell r="M491">
            <v>149.14186995560601</v>
          </cell>
          <cell r="N491">
            <v>1593.3271932287601</v>
          </cell>
          <cell r="S491">
            <v>759.79567427339941</v>
          </cell>
          <cell r="T491">
            <v>79.846803201342169</v>
          </cell>
          <cell r="U491">
            <v>0</v>
          </cell>
          <cell r="V491">
            <v>679.94887107205727</v>
          </cell>
          <cell r="W491">
            <v>0</v>
          </cell>
          <cell r="X491">
            <v>0</v>
          </cell>
          <cell r="AC491">
            <v>23477.482790631893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23477.482790631893</v>
          </cell>
          <cell r="AK491">
            <v>-22717.687116358495</v>
          </cell>
          <cell r="AL491">
            <v>79.846803201342169</v>
          </cell>
          <cell r="AM491">
            <v>0</v>
          </cell>
          <cell r="AN491">
            <v>679.94887107205727</v>
          </cell>
          <cell r="AO491">
            <v>0</v>
          </cell>
          <cell r="AP491">
            <v>-23477.482790631893</v>
          </cell>
          <cell r="AR491">
            <v>-22717.687116358495</v>
          </cell>
          <cell r="AS491">
            <v>79.846803201342169</v>
          </cell>
          <cell r="AT491">
            <v>0</v>
          </cell>
          <cell r="AU491">
            <v>679.94887107205727</v>
          </cell>
          <cell r="AV491">
            <v>0</v>
          </cell>
          <cell r="AW491">
            <v>-23477.482790631893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</row>
        <row r="492">
          <cell r="I492">
            <v>30.871047536121701</v>
          </cell>
          <cell r="J492">
            <v>30.871047536121701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</row>
        <row r="493">
          <cell r="I493">
            <v>35.400844822971301</v>
          </cell>
          <cell r="J493">
            <v>0</v>
          </cell>
          <cell r="K493">
            <v>0</v>
          </cell>
          <cell r="L493">
            <v>0</v>
          </cell>
          <cell r="M493">
            <v>35.400844822971301</v>
          </cell>
          <cell r="N493">
            <v>0</v>
          </cell>
          <cell r="S493">
            <v>19.890526880839875</v>
          </cell>
          <cell r="T493">
            <v>19.890526880839875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AC493">
            <v>636.69869578248097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636.69869578248097</v>
          </cell>
          <cell r="AK493">
            <v>-616.80816890164112</v>
          </cell>
          <cell r="AL493">
            <v>19.890526880839875</v>
          </cell>
          <cell r="AM493">
            <v>0</v>
          </cell>
          <cell r="AN493">
            <v>0</v>
          </cell>
          <cell r="AO493">
            <v>0</v>
          </cell>
          <cell r="AP493">
            <v>-636.69869578248097</v>
          </cell>
          <cell r="AR493">
            <v>-616.80816890164112</v>
          </cell>
          <cell r="AS493">
            <v>19.890526880839875</v>
          </cell>
          <cell r="AT493">
            <v>0</v>
          </cell>
          <cell r="AU493">
            <v>0</v>
          </cell>
          <cell r="AV493">
            <v>0</v>
          </cell>
          <cell r="AW493">
            <v>-636.69869578248097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I494">
            <v>41.269366328156366</v>
          </cell>
          <cell r="J494">
            <v>7.8904614062240643</v>
          </cell>
          <cell r="K494">
            <v>0</v>
          </cell>
          <cell r="L494">
            <v>0</v>
          </cell>
          <cell r="M494">
            <v>0</v>
          </cell>
          <cell r="N494">
            <v>33.378904921932303</v>
          </cell>
          <cell r="S494">
            <v>27.360663853181894</v>
          </cell>
          <cell r="T494">
            <v>0.23998840684413303</v>
          </cell>
          <cell r="U494">
            <v>0</v>
          </cell>
          <cell r="V494">
            <v>0</v>
          </cell>
          <cell r="W494">
            <v>0</v>
          </cell>
          <cell r="X494">
            <v>27.12067544633776</v>
          </cell>
          <cell r="AC494">
            <v>33.053888047994079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33.053888047994079</v>
          </cell>
          <cell r="AK494">
            <v>-5.6932241948121858</v>
          </cell>
          <cell r="AL494">
            <v>0.23998840684413303</v>
          </cell>
          <cell r="AM494">
            <v>0</v>
          </cell>
          <cell r="AN494">
            <v>0</v>
          </cell>
          <cell r="AO494">
            <v>0</v>
          </cell>
          <cell r="AP494">
            <v>-5.9332126016563187</v>
          </cell>
          <cell r="AR494">
            <v>-5.6932241948121858</v>
          </cell>
          <cell r="AS494">
            <v>0.23998840684413303</v>
          </cell>
          <cell r="AT494">
            <v>0</v>
          </cell>
          <cell r="AU494">
            <v>0</v>
          </cell>
          <cell r="AV494">
            <v>0</v>
          </cell>
          <cell r="AW494">
            <v>-5.9332126016563187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9.6255892573441464E-3</v>
          </cell>
          <cell r="T499">
            <v>9.6255892573441464E-3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AC499">
            <v>170.12653416996463</v>
          </cell>
          <cell r="AD499">
            <v>2.023690096502416</v>
          </cell>
          <cell r="AE499">
            <v>6.9371306103706694</v>
          </cell>
          <cell r="AF499">
            <v>0.60539147117838421</v>
          </cell>
          <cell r="AG499">
            <v>0</v>
          </cell>
          <cell r="AH499">
            <v>160.56032199191316</v>
          </cell>
          <cell r="AK499">
            <v>-170.11690858070727</v>
          </cell>
          <cell r="AL499">
            <v>-2.014064507245072</v>
          </cell>
          <cell r="AM499">
            <v>-6.9371306103706694</v>
          </cell>
          <cell r="AN499">
            <v>-0.60539147117838421</v>
          </cell>
          <cell r="AO499">
            <v>0</v>
          </cell>
          <cell r="AP499">
            <v>-160.56032199191316</v>
          </cell>
          <cell r="AR499">
            <v>-170.11690858070727</v>
          </cell>
          <cell r="AS499">
            <v>-2.014064507245072</v>
          </cell>
          <cell r="AT499">
            <v>-6.9371306103706694</v>
          </cell>
          <cell r="AU499">
            <v>-0.60539147117838421</v>
          </cell>
          <cell r="AV499">
            <v>0</v>
          </cell>
          <cell r="AW499">
            <v>-160.56032199191316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0.63779354789855869</v>
          </cell>
          <cell r="T500">
            <v>0.63779354789855869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AC500">
            <v>15.765675281398426</v>
          </cell>
          <cell r="AD500">
            <v>3.8416315764433668</v>
          </cell>
          <cell r="AE500">
            <v>2.0232570840917945</v>
          </cell>
          <cell r="AF500">
            <v>1.096936284110793</v>
          </cell>
          <cell r="AG500">
            <v>0</v>
          </cell>
          <cell r="AH500">
            <v>8.8038503367524719</v>
          </cell>
          <cell r="AK500">
            <v>-15.127881733499867</v>
          </cell>
          <cell r="AL500">
            <v>-3.203838028544808</v>
          </cell>
          <cell r="AM500">
            <v>-2.0232570840917945</v>
          </cell>
          <cell r="AN500">
            <v>-1.096936284110793</v>
          </cell>
          <cell r="AO500">
            <v>0</v>
          </cell>
          <cell r="AP500">
            <v>-8.8038503367524719</v>
          </cell>
          <cell r="AR500">
            <v>-15.127881733499867</v>
          </cell>
          <cell r="AS500">
            <v>-3.203838028544808</v>
          </cell>
          <cell r="AT500">
            <v>-2.0232570840917945</v>
          </cell>
          <cell r="AU500">
            <v>-1.096936284110793</v>
          </cell>
          <cell r="AV500">
            <v>0</v>
          </cell>
          <cell r="AW500">
            <v>-8.8038503367524719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0.16789715118594992</v>
          </cell>
          <cell r="T501">
            <v>0.16789715118594992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AC501">
            <v>8.2946302723068168</v>
          </cell>
          <cell r="AD501">
            <v>1.0731228420154422</v>
          </cell>
          <cell r="AE501">
            <v>0.31080548265097896</v>
          </cell>
          <cell r="AF501">
            <v>5.0635731198665592</v>
          </cell>
          <cell r="AG501">
            <v>0</v>
          </cell>
          <cell r="AH501">
            <v>1.8471288277738374</v>
          </cell>
          <cell r="AK501">
            <v>-8.1267331211208678</v>
          </cell>
          <cell r="AL501">
            <v>-0.90522569082949222</v>
          </cell>
          <cell r="AM501">
            <v>-0.31080548265097896</v>
          </cell>
          <cell r="AN501">
            <v>-5.0635731198665592</v>
          </cell>
          <cell r="AO501">
            <v>0</v>
          </cell>
          <cell r="AP501">
            <v>-1.8471288277738374</v>
          </cell>
          <cell r="AR501">
            <v>-8.1267331211208678</v>
          </cell>
          <cell r="AS501">
            <v>-0.90522569082949222</v>
          </cell>
          <cell r="AT501">
            <v>-0.31080548265097896</v>
          </cell>
          <cell r="AU501">
            <v>-5.0635731198665592</v>
          </cell>
          <cell r="AV501">
            <v>0</v>
          </cell>
          <cell r="AW501">
            <v>-1.8471288277738374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0.80754826062403906</v>
          </cell>
          <cell r="T502">
            <v>0.80754826062403906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AC502">
            <v>12.646394214118441</v>
          </cell>
          <cell r="AD502">
            <v>5.5425319217466651</v>
          </cell>
          <cell r="AE502">
            <v>2.4082876698975237</v>
          </cell>
          <cell r="AF502">
            <v>0</v>
          </cell>
          <cell r="AG502">
            <v>0</v>
          </cell>
          <cell r="AH502">
            <v>4.6955746224742532</v>
          </cell>
          <cell r="AK502">
            <v>-11.838845953494403</v>
          </cell>
          <cell r="AL502">
            <v>-4.7349836611226257</v>
          </cell>
          <cell r="AM502">
            <v>-2.4082876698975237</v>
          </cell>
          <cell r="AN502">
            <v>0</v>
          </cell>
          <cell r="AO502">
            <v>0</v>
          </cell>
          <cell r="AP502">
            <v>-4.6955746224742532</v>
          </cell>
          <cell r="AR502">
            <v>-11.838845953494403</v>
          </cell>
          <cell r="AS502">
            <v>-4.7349836611226257</v>
          </cell>
          <cell r="AT502">
            <v>-2.4082876698975237</v>
          </cell>
          <cell r="AU502">
            <v>0</v>
          </cell>
          <cell r="AV502">
            <v>0</v>
          </cell>
          <cell r="AW502">
            <v>-4.6955746224742532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</row>
        <row r="503">
          <cell r="I503">
            <v>1752316.6796214236</v>
          </cell>
          <cell r="J503">
            <v>1413788.1765607379</v>
          </cell>
          <cell r="K503">
            <v>234763.36290724849</v>
          </cell>
          <cell r="L503">
            <v>0</v>
          </cell>
          <cell r="M503">
            <v>51595.422900569778</v>
          </cell>
          <cell r="N503">
            <v>52169.717252867311</v>
          </cell>
          <cell r="S503">
            <v>1458160.7758061604</v>
          </cell>
          <cell r="T503">
            <v>1407813.4109252391</v>
          </cell>
          <cell r="U503">
            <v>37344.273221019874</v>
          </cell>
          <cell r="V503">
            <v>0</v>
          </cell>
          <cell r="W503">
            <v>0</v>
          </cell>
          <cell r="X503">
            <v>13003.091659901391</v>
          </cell>
          <cell r="AC503">
            <v>1587313.4249277962</v>
          </cell>
          <cell r="AD503">
            <v>1406074.9711745263</v>
          </cell>
          <cell r="AE503">
            <v>36829.270187618145</v>
          </cell>
          <cell r="AF503">
            <v>0</v>
          </cell>
          <cell r="AG503">
            <v>0</v>
          </cell>
          <cell r="AH503">
            <v>144409.18356565171</v>
          </cell>
          <cell r="AK503">
            <v>-129152.64912163574</v>
          </cell>
          <cell r="AL503">
            <v>1738.4397507128306</v>
          </cell>
          <cell r="AM503">
            <v>515.00303340172832</v>
          </cell>
          <cell r="AN503">
            <v>0</v>
          </cell>
          <cell r="AO503">
            <v>0</v>
          </cell>
          <cell r="AP503">
            <v>-131406.09190575031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Y503">
            <v>-129152.64912163574</v>
          </cell>
          <cell r="AZ503">
            <v>1738.4397507128306</v>
          </cell>
          <cell r="BA503">
            <v>515.00303340172832</v>
          </cell>
          <cell r="BB503">
            <v>0</v>
          </cell>
          <cell r="BC503">
            <v>0</v>
          </cell>
          <cell r="BD503">
            <v>-131406.09190575031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</row>
        <row r="504">
          <cell r="I504">
            <v>509346.29299292131</v>
          </cell>
          <cell r="J504">
            <v>439427.90423978498</v>
          </cell>
          <cell r="K504">
            <v>69918.388753136358</v>
          </cell>
          <cell r="L504">
            <v>0</v>
          </cell>
          <cell r="M504">
            <v>0</v>
          </cell>
          <cell r="N504">
            <v>0</v>
          </cell>
          <cell r="S504">
            <v>601255.72154266224</v>
          </cell>
          <cell r="T504">
            <v>346440.49774751929</v>
          </cell>
          <cell r="U504">
            <v>0</v>
          </cell>
          <cell r="V504">
            <v>74210.222910324563</v>
          </cell>
          <cell r="W504">
            <v>180605.00088481838</v>
          </cell>
          <cell r="X504">
            <v>0</v>
          </cell>
          <cell r="AC504">
            <v>601255.72154266224</v>
          </cell>
          <cell r="AD504">
            <v>346440.49774751929</v>
          </cell>
          <cell r="AE504">
            <v>0</v>
          </cell>
          <cell r="AF504">
            <v>74210.222910324563</v>
          </cell>
          <cell r="AG504">
            <v>180605.00088481838</v>
          </cell>
          <cell r="AH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</row>
        <row r="505">
          <cell r="I505">
            <v>838229.87153094925</v>
          </cell>
          <cell r="J505">
            <v>752129.1571575487</v>
          </cell>
          <cell r="K505">
            <v>63691.524454630526</v>
          </cell>
          <cell r="L505">
            <v>22409.189918770026</v>
          </cell>
          <cell r="M505">
            <v>0</v>
          </cell>
          <cell r="N505">
            <v>0</v>
          </cell>
          <cell r="S505">
            <v>867924.5738753255</v>
          </cell>
          <cell r="T505">
            <v>601247.98126086302</v>
          </cell>
          <cell r="U505">
            <v>133845.39053470729</v>
          </cell>
          <cell r="V505">
            <v>99114.708727345802</v>
          </cell>
          <cell r="W505">
            <v>33716.493352409452</v>
          </cell>
          <cell r="X505">
            <v>0</v>
          </cell>
          <cell r="AC505">
            <v>867924.5738753255</v>
          </cell>
          <cell r="AD505">
            <v>601247.98126086302</v>
          </cell>
          <cell r="AE505">
            <v>133845.39053470729</v>
          </cell>
          <cell r="AF505">
            <v>99114.708727345802</v>
          </cell>
          <cell r="AG505">
            <v>33716.493352409452</v>
          </cell>
          <cell r="AH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I506">
            <v>1578656.4831117201</v>
          </cell>
          <cell r="J506">
            <v>428786.45390223194</v>
          </cell>
          <cell r="K506">
            <v>280416.47398404422</v>
          </cell>
          <cell r="L506">
            <v>293735.22233129368</v>
          </cell>
          <cell r="M506">
            <v>87098.546061790214</v>
          </cell>
          <cell r="N506">
            <v>488619.78683235979</v>
          </cell>
          <cell r="S506">
            <v>1298722.6001815603</v>
          </cell>
          <cell r="T506">
            <v>401005.87392290152</v>
          </cell>
          <cell r="U506">
            <v>211470.31846747024</v>
          </cell>
          <cell r="V506">
            <v>126404.70018662424</v>
          </cell>
          <cell r="W506">
            <v>231465.98113434206</v>
          </cell>
          <cell r="X506">
            <v>328375.72647022217</v>
          </cell>
          <cell r="AC506">
            <v>2146120.1966914311</v>
          </cell>
          <cell r="AD506">
            <v>399238.22387796605</v>
          </cell>
          <cell r="AE506">
            <v>210862.33571244139</v>
          </cell>
          <cell r="AF506">
            <v>126140.4512153268</v>
          </cell>
          <cell r="AG506">
            <v>231465.98113434206</v>
          </cell>
          <cell r="AH506">
            <v>1178413.2047513551</v>
          </cell>
          <cell r="AK506">
            <v>-847397.59650987107</v>
          </cell>
          <cell r="AL506">
            <v>1767.6500449354644</v>
          </cell>
          <cell r="AM506">
            <v>607.98275502884644</v>
          </cell>
          <cell r="AN506">
            <v>264.24897129743476</v>
          </cell>
          <cell r="AO506">
            <v>0</v>
          </cell>
          <cell r="AP506">
            <v>-850037.47828113288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Y506">
            <v>-847397.59650987107</v>
          </cell>
          <cell r="AZ506">
            <v>1767.6500449354644</v>
          </cell>
          <cell r="BA506">
            <v>607.98275502884644</v>
          </cell>
          <cell r="BB506">
            <v>264.24897129743476</v>
          </cell>
          <cell r="BC506">
            <v>0</v>
          </cell>
          <cell r="BD506">
            <v>-850037.47828113288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I507">
            <v>4459.426396540216</v>
          </cell>
          <cell r="J507">
            <v>72.995398160310458</v>
          </cell>
          <cell r="K507">
            <v>0</v>
          </cell>
          <cell r="L507">
            <v>0</v>
          </cell>
          <cell r="M507">
            <v>0</v>
          </cell>
          <cell r="N507">
            <v>4386.4309983799058</v>
          </cell>
          <cell r="S507">
            <v>32.628439326061205</v>
          </cell>
          <cell r="T507">
            <v>32.628439326061205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AC507">
            <v>6568.8847299195022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6568.8847299195022</v>
          </cell>
          <cell r="AK507">
            <v>-6536.256290593441</v>
          </cell>
          <cell r="AL507">
            <v>32.628439326061205</v>
          </cell>
          <cell r="AM507">
            <v>0</v>
          </cell>
          <cell r="AN507">
            <v>0</v>
          </cell>
          <cell r="AO507">
            <v>0</v>
          </cell>
          <cell r="AP507">
            <v>-6568.8847299195022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F507">
            <v>-6568.8847299195022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-6568.8847299195022</v>
          </cell>
        </row>
        <row r="508">
          <cell r="I508">
            <v>1036.8834784783446</v>
          </cell>
          <cell r="J508">
            <v>0</v>
          </cell>
          <cell r="K508">
            <v>6.8784408456438397</v>
          </cell>
          <cell r="L508">
            <v>7.2767183758559897</v>
          </cell>
          <cell r="M508">
            <v>0</v>
          </cell>
          <cell r="N508">
            <v>1022.7283192568448</v>
          </cell>
          <cell r="S508">
            <v>123.87893488484649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123.87893488484649</v>
          </cell>
          <cell r="AC508">
            <v>676.97018941499027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676.97018941499027</v>
          </cell>
          <cell r="AK508">
            <v>-553.09125453014383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-553.09125453014383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Y508">
            <v>-3.4106051316484809E-13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-3.4106051316484809E-13</v>
          </cell>
          <cell r="BF508">
            <v>-553.09125453014349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-553.09125453014349</v>
          </cell>
        </row>
        <row r="509">
          <cell r="I509">
            <v>118.1890542653377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118.1890542653377</v>
          </cell>
          <cell r="S509">
            <v>270.35560486657363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270.35560486657363</v>
          </cell>
          <cell r="AC509">
            <v>529.04671120420528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529.04671120420528</v>
          </cell>
          <cell r="AK509">
            <v>-258.69110633763165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-258.69110633763165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F509">
            <v>-258.69110633763165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-258.69110633763165</v>
          </cell>
        </row>
        <row r="510">
          <cell r="I510">
            <v>69.227594053065602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69.227594053065602</v>
          </cell>
          <cell r="S510">
            <v>7.9317385444055404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7.9317385444055404</v>
          </cell>
          <cell r="AC510">
            <v>71.95592171527619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71.95592171527619</v>
          </cell>
          <cell r="AK510">
            <v>-64.024183170870657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-64.024183170870657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F510">
            <v>-64.024183170870657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-64.024183170870657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I539">
            <v>450.24003569969022</v>
          </cell>
          <cell r="J539">
            <v>5.92421099604858</v>
          </cell>
          <cell r="K539">
            <v>284.36212781033026</v>
          </cell>
          <cell r="L539">
            <v>0</v>
          </cell>
          <cell r="M539">
            <v>88.863164940728495</v>
          </cell>
          <cell r="N539">
            <v>71.090531952582893</v>
          </cell>
          <cell r="S539">
            <v>93.065328647061179</v>
          </cell>
          <cell r="T539">
            <v>45.643393396428479</v>
          </cell>
          <cell r="U539">
            <v>47.4219352506327</v>
          </cell>
          <cell r="V539">
            <v>0</v>
          </cell>
          <cell r="W539">
            <v>0</v>
          </cell>
          <cell r="X539">
            <v>0</v>
          </cell>
          <cell r="AC539">
            <v>450.56499351937498</v>
          </cell>
          <cell r="AD539">
            <v>5.9277370132311198</v>
          </cell>
          <cell r="AE539">
            <v>284.56931691407942</v>
          </cell>
          <cell r="AF539">
            <v>0</v>
          </cell>
          <cell r="AG539">
            <v>88.934970706699801</v>
          </cell>
          <cell r="AH539">
            <v>71.132968885364605</v>
          </cell>
          <cell r="AK539">
            <v>-357.49966487231376</v>
          </cell>
          <cell r="AL539">
            <v>39.715656383197356</v>
          </cell>
          <cell r="AM539">
            <v>-237.14738166344671</v>
          </cell>
          <cell r="AN539">
            <v>0</v>
          </cell>
          <cell r="AO539">
            <v>-88.934970706699801</v>
          </cell>
          <cell r="AP539">
            <v>-71.132968885364605</v>
          </cell>
          <cell r="AR539">
            <v>-357.49966487231376</v>
          </cell>
          <cell r="AS539">
            <v>39.715656383197356</v>
          </cell>
          <cell r="AT539">
            <v>-237.14738166344671</v>
          </cell>
          <cell r="AU539">
            <v>0</v>
          </cell>
          <cell r="AV539">
            <v>-88.934970706699801</v>
          </cell>
          <cell r="AW539">
            <v>-71.132968885364605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</row>
        <row r="543">
          <cell r="I543">
            <v>20008.204215335747</v>
          </cell>
          <cell r="J543">
            <v>1.0373774496938437</v>
          </cell>
          <cell r="K543">
            <v>133.86108937063068</v>
          </cell>
          <cell r="L543">
            <v>197.83399473033026</v>
          </cell>
          <cell r="M543">
            <v>56.763555371308442</v>
          </cell>
          <cell r="N543">
            <v>19618.708198413784</v>
          </cell>
          <cell r="S543">
            <v>4326.7001308390063</v>
          </cell>
          <cell r="T543">
            <v>6.9805470814785453</v>
          </cell>
          <cell r="U543">
            <v>242.09200448385272</v>
          </cell>
          <cell r="V543">
            <v>2938.5081432627135</v>
          </cell>
          <cell r="W543">
            <v>1132.6199456714596</v>
          </cell>
          <cell r="X543">
            <v>6.4994903395017332</v>
          </cell>
          <cell r="AC543">
            <v>116268.36218533825</v>
          </cell>
          <cell r="AD543">
            <v>6.9805470814785453</v>
          </cell>
          <cell r="AE543">
            <v>266.4773928493376</v>
          </cell>
          <cell r="AF543">
            <v>4148.5858755591707</v>
          </cell>
          <cell r="AG543">
            <v>5410.1579279408106</v>
          </cell>
          <cell r="AH543">
            <v>106436.16044190746</v>
          </cell>
          <cell r="AK543">
            <v>-111941.66205449925</v>
          </cell>
          <cell r="AL543">
            <v>0</v>
          </cell>
          <cell r="AM543">
            <v>-24.385388365484886</v>
          </cell>
          <cell r="AN543">
            <v>-1210.0777322964573</v>
          </cell>
          <cell r="AO543">
            <v>-4277.5379822693512</v>
          </cell>
          <cell r="AP543">
            <v>-106429.66095156796</v>
          </cell>
          <cell r="AR543">
            <v>-1.8165025039706961E-11</v>
          </cell>
          <cell r="AS543">
            <v>0</v>
          </cell>
          <cell r="AT543">
            <v>2.4868995751603507E-14</v>
          </cell>
          <cell r="AU543">
            <v>-2.7284841053187847E-12</v>
          </cell>
          <cell r="AV543">
            <v>-1.546140993013978E-11</v>
          </cell>
          <cell r="AW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F543">
            <v>-111941.66205449923</v>
          </cell>
          <cell r="BG543">
            <v>0</v>
          </cell>
          <cell r="BH543">
            <v>-24.385388365484911</v>
          </cell>
          <cell r="BI543">
            <v>-1210.0777322964545</v>
          </cell>
          <cell r="BJ543">
            <v>-4277.5379822693358</v>
          </cell>
          <cell r="BK543">
            <v>-106429.66095156796</v>
          </cell>
        </row>
        <row r="544">
          <cell r="I544">
            <v>431.47081196733433</v>
          </cell>
          <cell r="J544">
            <v>0</v>
          </cell>
          <cell r="K544">
            <v>58.009041507324199</v>
          </cell>
          <cell r="L544">
            <v>301.94803886021555</v>
          </cell>
          <cell r="M544">
            <v>0</v>
          </cell>
          <cell r="N544">
            <v>71.513731599794582</v>
          </cell>
          <cell r="S544">
            <v>46.281027902779094</v>
          </cell>
          <cell r="T544">
            <v>0.26999346653249751</v>
          </cell>
          <cell r="U544">
            <v>34.108634413716615</v>
          </cell>
          <cell r="V544">
            <v>7.0181053925613384</v>
          </cell>
          <cell r="W544">
            <v>2.3211842899397133</v>
          </cell>
          <cell r="X544">
            <v>2.5631103400289268</v>
          </cell>
          <cell r="AC544">
            <v>46.281027902779094</v>
          </cell>
          <cell r="AD544">
            <v>0.26999346653249751</v>
          </cell>
          <cell r="AE544">
            <v>34.108634413716615</v>
          </cell>
          <cell r="AF544">
            <v>7.0181053925613384</v>
          </cell>
          <cell r="AG544">
            <v>2.3211842899397133</v>
          </cell>
          <cell r="AH544">
            <v>2.5631103400289268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</row>
        <row r="545">
          <cell r="I545">
            <v>640.42677583772854</v>
          </cell>
          <cell r="J545">
            <v>0</v>
          </cell>
          <cell r="K545">
            <v>413.23361436090295</v>
          </cell>
          <cell r="L545">
            <v>130.84773997307991</v>
          </cell>
          <cell r="M545">
            <v>24.291711456072623</v>
          </cell>
          <cell r="N545">
            <v>72.05371004767305</v>
          </cell>
          <cell r="S545">
            <v>333.36830536961202</v>
          </cell>
          <cell r="T545">
            <v>0.31522951942941735</v>
          </cell>
          <cell r="U545">
            <v>175.81910160499433</v>
          </cell>
          <cell r="V545">
            <v>24.875228681741998</v>
          </cell>
          <cell r="W545">
            <v>75.322210287949275</v>
          </cell>
          <cell r="X545">
            <v>57.03653527549703</v>
          </cell>
          <cell r="AC545">
            <v>347.91871958736795</v>
          </cell>
          <cell r="AD545">
            <v>0.31522951942941735</v>
          </cell>
          <cell r="AE545">
            <v>175.81910160499433</v>
          </cell>
          <cell r="AF545">
            <v>24.875228681741998</v>
          </cell>
          <cell r="AG545">
            <v>75.322210287949275</v>
          </cell>
          <cell r="AH545">
            <v>71.586949493252945</v>
          </cell>
          <cell r="AK545">
            <v>-14.550414217755915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-14.550414217755915</v>
          </cell>
          <cell r="AR545">
            <v>1.7763568394002505E-15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1.7763568394002505E-15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F545">
            <v>-14.550414217755916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-14.550414217755916</v>
          </cell>
        </row>
        <row r="546">
          <cell r="I546">
            <v>82.549586328694929</v>
          </cell>
          <cell r="J546">
            <v>8.9910030219443442</v>
          </cell>
          <cell r="K546">
            <v>38.803829673585234</v>
          </cell>
          <cell r="L546">
            <v>4.6822470918639993</v>
          </cell>
          <cell r="M546">
            <v>2.399559170114693</v>
          </cell>
          <cell r="N546">
            <v>27.672947371186659</v>
          </cell>
          <cell r="S546">
            <v>36.932327067559562</v>
          </cell>
          <cell r="T546">
            <v>5.9228703160984191</v>
          </cell>
          <cell r="U546">
            <v>15.289525072592646</v>
          </cell>
          <cell r="V546">
            <v>2.5050626800366249</v>
          </cell>
          <cell r="W546">
            <v>13.214868998831875</v>
          </cell>
          <cell r="X546">
            <v>0</v>
          </cell>
          <cell r="AC546">
            <v>36.932327067559562</v>
          </cell>
          <cell r="AD546">
            <v>5.9228703160984191</v>
          </cell>
          <cell r="AE546">
            <v>15.289525072592646</v>
          </cell>
          <cell r="AF546">
            <v>2.5050626800366249</v>
          </cell>
          <cell r="AG546">
            <v>13.214868998831875</v>
          </cell>
          <cell r="AH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Network_Eq.Chal_Summary"/>
      <sheetName val="Network_PAC_Summaries&gt;&gt;&gt;"/>
      <sheetName val="Entry_Eq.Chal_Summary"/>
      <sheetName val="Exit_Eq.Chal_Summary"/>
      <sheetName val="Comp_Eq.Chal_Summary"/>
      <sheetName val="MJ_Eq.Chal_Summary"/>
      <sheetName val="Pipe_Eq.Chal_Summary"/>
      <sheetName val="Weighting_Tot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B16">
            <v>-2851833.5529117417</v>
          </cell>
          <cell r="C16">
            <v>4381</v>
          </cell>
          <cell r="D16">
            <v>-161760.85386962004</v>
          </cell>
          <cell r="E16">
            <v>17.681294773851526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9"/>
  <sheetViews>
    <sheetView showGridLines="0" tabSelected="1" zoomScaleNormal="100" workbookViewId="0">
      <pane ySplit="4" topLeftCell="A14" activePane="bottomLeft" state="frozen"/>
      <selection sqref="A1:XFD1048576"/>
      <selection pane="bottomLeft" activeCell="G18" sqref="G18"/>
    </sheetView>
  </sheetViews>
  <sheetFormatPr defaultColWidth="0" defaultRowHeight="0" customHeight="1" zeroHeight="1" x14ac:dyDescent="0.3"/>
  <cols>
    <col min="1" max="4" width="1.41015625" style="358" customWidth="1"/>
    <col min="5" max="5" width="43.234375" style="358" customWidth="1"/>
    <col min="6" max="6" width="3.05859375" style="358" customWidth="1"/>
    <col min="7" max="7" width="79.41015625" style="358" customWidth="1"/>
    <col min="8" max="8" width="1.52734375" style="358" customWidth="1"/>
    <col min="9" max="9" width="0" style="358" hidden="1" customWidth="1"/>
    <col min="10" max="16384" width="0" style="358" hidden="1"/>
  </cols>
  <sheetData>
    <row r="1" spans="1:7" s="628" customFormat="1" ht="56.85" customHeight="1" x14ac:dyDescent="0.35"/>
    <row r="2" spans="1:7" s="355" customFormat="1" ht="12.75" x14ac:dyDescent="0.3">
      <c r="A2" s="354" t="s">
        <v>325</v>
      </c>
      <c r="B2" s="354"/>
      <c r="C2" s="354"/>
      <c r="D2" s="354"/>
      <c r="E2" s="354"/>
    </row>
    <row r="3" spans="1:7" s="355" customFormat="1" ht="15" customHeight="1" x14ac:dyDescent="0.3">
      <c r="A3" s="354"/>
      <c r="B3" s="354"/>
      <c r="C3" s="356" t="str">
        <f ca="1">MID(CELL("filename"),SEARCH("[",CELL("filename"))+1,SEARCH("]",CELL("filename"))-SEARCH("[",CELL("filename"))-1)</f>
        <v>NGGT_EQC_PipePAC.xlsx</v>
      </c>
      <c r="D3" s="356"/>
      <c r="E3" s="356"/>
      <c r="F3" s="357"/>
      <c r="G3" s="357"/>
    </row>
    <row r="4" spans="1:7" s="355" customFormat="1" ht="44.25" customHeight="1" x14ac:dyDescent="0.3">
      <c r="A4" s="354"/>
      <c r="B4" s="354"/>
      <c r="C4" s="629"/>
      <c r="D4" s="629"/>
      <c r="E4" s="629"/>
      <c r="F4" s="629"/>
      <c r="G4" s="629"/>
    </row>
    <row r="5" spans="1:7" ht="15" customHeight="1" x14ac:dyDescent="0.3">
      <c r="B5" s="359"/>
    </row>
    <row r="6" spans="1:7" s="360" customFormat="1" ht="15" customHeight="1" x14ac:dyDescent="0.3">
      <c r="B6" s="361" t="s">
        <v>265</v>
      </c>
      <c r="C6" s="362"/>
      <c r="D6" s="362"/>
      <c r="E6" s="362"/>
      <c r="F6" s="362"/>
      <c r="G6" s="362"/>
    </row>
    <row r="7" spans="1:7" s="360" customFormat="1" ht="15" customHeight="1" x14ac:dyDescent="0.3">
      <c r="C7" s="363"/>
      <c r="D7" s="363"/>
      <c r="E7" s="364"/>
      <c r="G7" s="365"/>
    </row>
    <row r="8" spans="1:7" s="360" customFormat="1" ht="15" customHeight="1" x14ac:dyDescent="0.3">
      <c r="C8" s="363"/>
      <c r="D8" s="363"/>
      <c r="E8" s="365" t="s">
        <v>266</v>
      </c>
      <c r="G8" s="365" t="s">
        <v>267</v>
      </c>
    </row>
    <row r="9" spans="1:7" s="360" customFormat="1" ht="15" customHeight="1" x14ac:dyDescent="0.3">
      <c r="C9" s="363"/>
      <c r="D9" s="363"/>
      <c r="E9" s="366" t="s">
        <v>266</v>
      </c>
      <c r="G9" s="360" t="s">
        <v>268</v>
      </c>
    </row>
    <row r="10" spans="1:7" s="360" customFormat="1" ht="15" customHeight="1" x14ac:dyDescent="0.3">
      <c r="C10" s="363"/>
      <c r="D10" s="363"/>
      <c r="E10" s="367" t="s">
        <v>266</v>
      </c>
      <c r="G10" s="365" t="s">
        <v>269</v>
      </c>
    </row>
    <row r="11" spans="1:7" s="360" customFormat="1" ht="15" customHeight="1" x14ac:dyDescent="0.3">
      <c r="C11" s="363"/>
      <c r="D11" s="363"/>
      <c r="E11" s="368" t="s">
        <v>266</v>
      </c>
      <c r="G11" s="365" t="s">
        <v>270</v>
      </c>
    </row>
    <row r="12" spans="1:7" s="360" customFormat="1" ht="15" customHeight="1" x14ac:dyDescent="0.3">
      <c r="C12" s="363"/>
      <c r="D12" s="363"/>
      <c r="E12" s="369" t="s">
        <v>266</v>
      </c>
      <c r="G12" s="360" t="s">
        <v>271</v>
      </c>
    </row>
    <row r="13" spans="1:7" s="360" customFormat="1" ht="15" customHeight="1" x14ac:dyDescent="0.3">
      <c r="C13" s="363"/>
      <c r="D13" s="363"/>
      <c r="E13" s="370" t="s">
        <v>266</v>
      </c>
      <c r="G13" s="360" t="s">
        <v>272</v>
      </c>
    </row>
    <row r="14" spans="1:7" s="360" customFormat="1" ht="15" customHeight="1" x14ac:dyDescent="0.3">
      <c r="C14" s="363"/>
      <c r="D14" s="363"/>
    </row>
    <row r="15" spans="1:7" s="360" customFormat="1" ht="15" customHeight="1" x14ac:dyDescent="0.3">
      <c r="B15" s="362" t="s">
        <v>273</v>
      </c>
      <c r="C15" s="362"/>
      <c r="D15" s="362"/>
      <c r="E15" s="362"/>
      <c r="F15" s="362"/>
      <c r="G15" s="362"/>
    </row>
    <row r="16" spans="1:7" s="360" customFormat="1" ht="15" customHeight="1" thickBot="1" x14ac:dyDescent="0.35">
      <c r="C16" s="363"/>
      <c r="D16" s="363"/>
      <c r="E16" s="364"/>
      <c r="G16" s="365"/>
    </row>
    <row r="17" spans="1:8" s="360" customFormat="1" ht="15" customHeight="1" thickBot="1" x14ac:dyDescent="0.35">
      <c r="C17" s="363"/>
      <c r="D17" s="363"/>
      <c r="E17" s="371" t="s">
        <v>274</v>
      </c>
      <c r="F17" s="372"/>
      <c r="G17" s="373" t="s">
        <v>275</v>
      </c>
    </row>
    <row r="18" spans="1:8" s="360" customFormat="1" ht="15" customHeight="1" thickBot="1" x14ac:dyDescent="0.35">
      <c r="C18" s="363"/>
      <c r="D18" s="363"/>
      <c r="E18" s="374" t="s">
        <v>276</v>
      </c>
      <c r="F18" s="375"/>
      <c r="G18" s="373" t="s">
        <v>277</v>
      </c>
    </row>
    <row r="19" spans="1:8" ht="15" customHeight="1" thickBot="1" x14ac:dyDescent="0.35">
      <c r="A19" s="360"/>
      <c r="B19" s="360"/>
      <c r="C19" s="363"/>
      <c r="D19" s="363"/>
      <c r="E19" s="374" t="s">
        <v>291</v>
      </c>
      <c r="F19" s="376"/>
      <c r="G19" s="373" t="s">
        <v>324</v>
      </c>
      <c r="H19" s="360"/>
    </row>
    <row r="20" spans="1:8" s="360" customFormat="1" ht="15" customHeight="1" thickTop="1" thickBot="1" x14ac:dyDescent="0.35">
      <c r="C20" s="363"/>
      <c r="D20" s="363"/>
      <c r="E20" s="374" t="s">
        <v>292</v>
      </c>
      <c r="F20" s="377"/>
      <c r="G20" s="373" t="s">
        <v>303</v>
      </c>
    </row>
    <row r="21" spans="1:8" s="360" customFormat="1" ht="15" customHeight="1" thickTop="1" x14ac:dyDescent="0.3">
      <c r="C21" s="363"/>
      <c r="D21" s="363"/>
      <c r="E21" s="374" t="s">
        <v>293</v>
      </c>
      <c r="F21" s="378"/>
      <c r="G21" s="373" t="s">
        <v>304</v>
      </c>
    </row>
    <row r="22" spans="1:8" s="360" customFormat="1" ht="15" customHeight="1" x14ac:dyDescent="0.3">
      <c r="C22" s="363"/>
      <c r="D22" s="363"/>
      <c r="E22" s="374" t="s">
        <v>294</v>
      </c>
      <c r="F22" s="378"/>
      <c r="G22" s="373" t="s">
        <v>302</v>
      </c>
    </row>
    <row r="23" spans="1:8" s="360" customFormat="1" ht="15" customHeight="1" x14ac:dyDescent="0.3">
      <c r="C23" s="363"/>
      <c r="D23" s="363"/>
      <c r="E23" s="374" t="s">
        <v>295</v>
      </c>
      <c r="F23" s="378"/>
      <c r="G23" s="373" t="s">
        <v>305</v>
      </c>
    </row>
    <row r="24" spans="1:8" s="360" customFormat="1" ht="15" customHeight="1" x14ac:dyDescent="0.3">
      <c r="C24" s="363"/>
      <c r="D24" s="363"/>
      <c r="E24" s="374" t="s">
        <v>296</v>
      </c>
      <c r="F24" s="378"/>
      <c r="G24" s="373" t="s">
        <v>306</v>
      </c>
    </row>
    <row r="25" spans="1:8" s="360" customFormat="1" ht="15" customHeight="1" x14ac:dyDescent="0.3">
      <c r="C25" s="363"/>
      <c r="D25" s="363"/>
      <c r="E25" s="374" t="s">
        <v>297</v>
      </c>
      <c r="F25" s="378"/>
      <c r="G25" s="373" t="s">
        <v>307</v>
      </c>
    </row>
    <row r="26" spans="1:8" s="360" customFormat="1" ht="15" customHeight="1" x14ac:dyDescent="0.3">
      <c r="C26" s="363"/>
      <c r="D26" s="363"/>
      <c r="E26" s="374" t="s">
        <v>298</v>
      </c>
      <c r="F26" s="378"/>
      <c r="G26" s="373" t="s">
        <v>308</v>
      </c>
    </row>
    <row r="27" spans="1:8" s="360" customFormat="1" ht="15" customHeight="1" x14ac:dyDescent="0.3">
      <c r="C27" s="363"/>
      <c r="D27" s="363"/>
      <c r="E27" s="374" t="s">
        <v>299</v>
      </c>
      <c r="F27" s="378"/>
      <c r="G27" s="373" t="s">
        <v>309</v>
      </c>
    </row>
    <row r="28" spans="1:8" s="360" customFormat="1" ht="15" customHeight="1" x14ac:dyDescent="0.3">
      <c r="C28" s="363"/>
      <c r="D28" s="363"/>
      <c r="E28" s="374" t="s">
        <v>300</v>
      </c>
      <c r="F28" s="378"/>
      <c r="G28" s="373" t="s">
        <v>310</v>
      </c>
    </row>
    <row r="29" spans="1:8" s="360" customFormat="1" ht="15" customHeight="1" thickBot="1" x14ac:dyDescent="0.35">
      <c r="C29" s="363"/>
      <c r="D29" s="363"/>
      <c r="E29" s="374" t="s">
        <v>301</v>
      </c>
      <c r="F29" s="378"/>
      <c r="G29" s="373" t="s">
        <v>311</v>
      </c>
    </row>
    <row r="30" spans="1:8" s="360" customFormat="1" ht="15" customHeight="1" thickBot="1" x14ac:dyDescent="0.35">
      <c r="C30" s="363"/>
      <c r="D30" s="363"/>
      <c r="E30" s="374" t="s">
        <v>312</v>
      </c>
      <c r="F30" s="379"/>
      <c r="G30" s="373" t="s">
        <v>320</v>
      </c>
    </row>
    <row r="31" spans="1:8" s="360" customFormat="1" ht="15" customHeight="1" thickBot="1" x14ac:dyDescent="0.35">
      <c r="C31" s="363"/>
      <c r="D31" s="363"/>
      <c r="E31" s="374" t="s">
        <v>313</v>
      </c>
      <c r="F31" s="379"/>
      <c r="G31" s="373" t="s">
        <v>319</v>
      </c>
    </row>
    <row r="32" spans="1:8" s="360" customFormat="1" ht="15" customHeight="1" thickBot="1" x14ac:dyDescent="0.35">
      <c r="C32" s="363"/>
      <c r="D32" s="363"/>
      <c r="E32" s="374" t="s">
        <v>314</v>
      </c>
      <c r="F32" s="379"/>
      <c r="G32" s="373" t="s">
        <v>318</v>
      </c>
    </row>
    <row r="33" spans="1:8" s="360" customFormat="1" ht="15" customHeight="1" thickBot="1" x14ac:dyDescent="0.35">
      <c r="C33" s="363"/>
      <c r="D33" s="363"/>
      <c r="E33" s="374" t="s">
        <v>315</v>
      </c>
      <c r="F33" s="379"/>
      <c r="G33" s="373" t="s">
        <v>321</v>
      </c>
    </row>
    <row r="34" spans="1:8" s="360" customFormat="1" ht="15" customHeight="1" thickBot="1" x14ac:dyDescent="0.35">
      <c r="C34" s="363"/>
      <c r="D34" s="363"/>
      <c r="E34" s="374" t="s">
        <v>316</v>
      </c>
      <c r="F34" s="379"/>
      <c r="G34" s="373" t="s">
        <v>326</v>
      </c>
    </row>
    <row r="35" spans="1:8" s="360" customFormat="1" ht="15" customHeight="1" thickBot="1" x14ac:dyDescent="0.35">
      <c r="C35" s="363"/>
      <c r="D35" s="363"/>
      <c r="E35" s="374" t="s">
        <v>317</v>
      </c>
      <c r="F35" s="379"/>
      <c r="G35" s="373" t="s">
        <v>322</v>
      </c>
    </row>
    <row r="36" spans="1:8" s="360" customFormat="1" ht="15" customHeight="1" thickBot="1" x14ac:dyDescent="0.35">
      <c r="C36" s="363"/>
      <c r="D36" s="363"/>
      <c r="E36" s="374" t="s">
        <v>327</v>
      </c>
      <c r="F36" s="379"/>
      <c r="G36" s="365" t="s">
        <v>323</v>
      </c>
    </row>
    <row r="37" spans="1:8" ht="15" customHeight="1" x14ac:dyDescent="0.3">
      <c r="A37" s="360"/>
      <c r="B37" s="360"/>
      <c r="C37" s="363"/>
      <c r="H37" s="360"/>
    </row>
    <row r="38" spans="1:8" ht="15" customHeight="1" x14ac:dyDescent="0.3">
      <c r="A38" s="360"/>
      <c r="B38" s="362" t="s">
        <v>278</v>
      </c>
      <c r="C38" s="362"/>
      <c r="D38" s="362"/>
      <c r="E38" s="362"/>
      <c r="F38" s="362"/>
      <c r="G38" s="362"/>
      <c r="H38" s="360"/>
    </row>
    <row r="39" spans="1:8" ht="15" customHeight="1" x14ac:dyDescent="0.3"/>
  </sheetData>
  <mergeCells count="2">
    <mergeCell ref="A1:XFD1"/>
    <mergeCell ref="C4:G4"/>
  </mergeCells>
  <hyperlinks>
    <hyperlink ref="E19" location="Pipe_Eq.Chal_Summary!A1" display="Pipeline Equally Challenging Summary"/>
    <hyperlink ref="E17" location="Cover!A1" display="Cover"/>
    <hyperlink ref="E20" location="'1.1_RAW_Data_Orig'!A1" display="1.1 Pipeline Original Targets RAW"/>
    <hyperlink ref="E36" location="'0.2_MR_Weighting'!A1" display="0.2 Montised Risk Weighting"/>
    <hyperlink ref="E18" location="'Version Control'!A1" display="Version Control"/>
    <hyperlink ref="E25" location="'2.1_Input_Data_Orig'!A1" display="2.1 Pipeline Original Targets INPUT"/>
    <hyperlink ref="E21" location="'1.2_RAW_Data_MatChange'!A1" display="1.2 Pipeline Material Change RAW"/>
    <hyperlink ref="E22" location="'1.3_RAW_Data_Orig_MC'!A1" display="1.3 Pipeline Original Targets with Material Change RAW"/>
    <hyperlink ref="E23" location="'1.4_RAW_Data_Rebase'!A1" display="1.4 Pipeline Rebased Targets RAW"/>
    <hyperlink ref="E24" location="'1.5_RAW_Data_MR'!A1" display="1.5 Pipeline Monetised Risk RAW"/>
    <hyperlink ref="E26" location="'2.2_Input_Data_MatChange'!A1" display="2.2 Pipeline Material Change INPUT"/>
    <hyperlink ref="E27" location="'2.3_Input_Data_Orig_MC'!A1" display="2.3 Pipeline Original Targets with Material Change INPUT"/>
    <hyperlink ref="E28" location="'2.4_Input_Data_Rebase'!A1" display="2.4 Pipeline Rebased Targets INPUT"/>
    <hyperlink ref="E29" location="'2.5_Input_Data_MR'!A1" display="2.5 Pipeline Monetised Risk INPUT"/>
    <hyperlink ref="E30" location="'3.1_Check_1_Volume_Summary'!A1" display="3.1 Check 1 Volume Summary"/>
    <hyperlink ref="E31" location="'3.2_Check_1_Volume'!A1" display="3.2 Check 1 Volume"/>
    <hyperlink ref="E32" location="'4.0_Pipe_Check_2_Impact&gt;&gt;&gt;'!A1" display="4.0 Check 2"/>
    <hyperlink ref="E33" location="'5.1_Check_3_PTO_Summary'!A1" display="5.1 Check 3 PTO Summary"/>
    <hyperlink ref="E34" location="'5.2_Check_3.1_Crit_PTO'!A1" display="5.2 Check 3.1 Criticality PTO"/>
    <hyperlink ref="E35" location="'5.3_Check_3.2_AH_PTO'!A1" display="5.3 Check 3.2 Asset Health PTO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AG13"/>
  <sheetViews>
    <sheetView workbookViewId="0">
      <selection sqref="A1:XFD1048576"/>
    </sheetView>
  </sheetViews>
  <sheetFormatPr defaultRowHeight="12.75" x14ac:dyDescent="0.35"/>
  <cols>
    <col min="1" max="16384" width="8.9375" style="114"/>
  </cols>
  <sheetData>
    <row r="1" spans="1:33" s="393" customFormat="1" x14ac:dyDescent="0.35">
      <c r="U1" s="399"/>
    </row>
    <row r="2" spans="1:33" s="393" customFormat="1" ht="13.15" x14ac:dyDescent="0.4">
      <c r="E2" s="397" t="s">
        <v>59</v>
      </c>
      <c r="J2" s="397"/>
      <c r="O2" s="397"/>
      <c r="S2" s="397"/>
      <c r="U2" s="399"/>
      <c r="W2" s="397"/>
      <c r="AA2" s="397"/>
      <c r="AE2" s="397"/>
      <c r="AF2" s="397"/>
      <c r="AG2" s="397"/>
    </row>
    <row r="3" spans="1:33" s="393" customFormat="1" ht="13.15" x14ac:dyDescent="0.4">
      <c r="E3" s="398" t="s">
        <v>60</v>
      </c>
      <c r="J3" s="398"/>
      <c r="O3" s="398"/>
      <c r="S3" s="398"/>
      <c r="U3" s="399"/>
      <c r="W3" s="398"/>
      <c r="AA3" s="398"/>
      <c r="AE3" s="398"/>
      <c r="AF3" s="398"/>
      <c r="AG3" s="398"/>
    </row>
    <row r="4" spans="1:33" s="393" customFormat="1" x14ac:dyDescent="0.35">
      <c r="U4" s="399"/>
    </row>
    <row r="7" spans="1:33" ht="13.5" customHeight="1" x14ac:dyDescent="0.4">
      <c r="A7" s="641" t="s">
        <v>28</v>
      </c>
      <c r="B7" s="641"/>
      <c r="C7" s="641"/>
      <c r="D7" s="641"/>
      <c r="E7" s="641"/>
      <c r="F7" s="641"/>
      <c r="G7" s="641"/>
      <c r="H7" s="641"/>
    </row>
    <row r="8" spans="1:33" ht="13.5" customHeight="1" x14ac:dyDescent="0.4">
      <c r="A8" s="641" t="s">
        <v>29</v>
      </c>
      <c r="B8" s="641"/>
      <c r="C8" s="641"/>
      <c r="D8" s="641"/>
      <c r="E8" s="641"/>
      <c r="F8" s="641"/>
      <c r="G8" s="641"/>
      <c r="H8" s="641"/>
    </row>
    <row r="9" spans="1:33" ht="13.5" customHeight="1" x14ac:dyDescent="0.4">
      <c r="A9" s="641" t="s">
        <v>30</v>
      </c>
      <c r="B9" s="641"/>
      <c r="C9" s="641"/>
      <c r="D9" s="641"/>
      <c r="E9" s="641"/>
      <c r="F9" s="641"/>
      <c r="G9" s="641"/>
      <c r="H9" s="641"/>
    </row>
    <row r="11" spans="1:33" ht="13.15" x14ac:dyDescent="0.4">
      <c r="A11" s="640" t="s">
        <v>61</v>
      </c>
      <c r="B11" s="640"/>
      <c r="C11" s="640"/>
      <c r="D11" s="114" t="s">
        <v>77</v>
      </c>
    </row>
    <row r="12" spans="1:33" ht="13.15" x14ac:dyDescent="0.4">
      <c r="A12" s="640" t="s">
        <v>62</v>
      </c>
      <c r="B12" s="640"/>
      <c r="C12" s="640"/>
      <c r="D12" s="114" t="s">
        <v>72</v>
      </c>
    </row>
    <row r="13" spans="1:33" ht="13.15" x14ac:dyDescent="0.4">
      <c r="A13" s="640" t="s">
        <v>64</v>
      </c>
      <c r="B13" s="640"/>
      <c r="C13" s="640"/>
      <c r="D13" s="114" t="s">
        <v>73</v>
      </c>
    </row>
  </sheetData>
  <mergeCells count="6"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94"/>
  <sheetViews>
    <sheetView topLeftCell="A85" workbookViewId="0">
      <selection activeCell="E101" sqref="E101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16384" width="8.9375" style="416"/>
  </cols>
  <sheetData>
    <row r="1" spans="1:53" s="412" customFormat="1" x14ac:dyDescent="0.35">
      <c r="U1" s="413"/>
    </row>
    <row r="2" spans="1:53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53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53" s="412" customFormat="1" x14ac:dyDescent="0.35">
      <c r="U4" s="413"/>
    </row>
    <row r="5" spans="1:53" ht="18" customHeight="1" x14ac:dyDescent="0.35"/>
    <row r="6" spans="1:53" ht="18" customHeight="1" x14ac:dyDescent="0.35">
      <c r="A6" s="417" t="s">
        <v>74</v>
      </c>
      <c r="B6" s="417"/>
      <c r="C6" s="417" t="s">
        <v>78</v>
      </c>
    </row>
    <row r="7" spans="1:53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</row>
    <row r="8" spans="1:53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241</v>
      </c>
      <c r="AW8" s="636"/>
      <c r="AX8" s="636"/>
      <c r="AY8" s="636"/>
      <c r="AZ8" s="636"/>
      <c r="BA8" s="639"/>
    </row>
    <row r="9" spans="1:53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</row>
    <row r="10" spans="1:53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'1.1_RAW_Data_Orig'!F10</f>
        <v>30</v>
      </c>
      <c r="G10" s="434">
        <f>'1.1_RAW_Data_Orig'!G10</f>
        <v>16</v>
      </c>
      <c r="H10" s="434">
        <f>'1.1_RAW_Data_Orig'!H10</f>
        <v>8</v>
      </c>
      <c r="I10" s="434">
        <f>'1.1_RAW_Data_Orig'!I10</f>
        <v>2</v>
      </c>
      <c r="J10" s="434">
        <f>'1.1_RAW_Data_Orig'!J10</f>
        <v>2</v>
      </c>
      <c r="K10" s="435">
        <f>'1.1_RAW_Data_Orig'!K10</f>
        <v>2</v>
      </c>
      <c r="M10" s="434">
        <f>'1.1_RAW_Data_Orig'!M10</f>
        <v>84</v>
      </c>
      <c r="N10" s="434">
        <f>'1.1_RAW_Data_Orig'!N10</f>
        <v>22</v>
      </c>
      <c r="O10" s="434">
        <f>'1.1_RAW_Data_Orig'!O10</f>
        <v>58</v>
      </c>
      <c r="P10" s="434">
        <f>'1.1_RAW_Data_Orig'!P10</f>
        <v>1</v>
      </c>
      <c r="Q10" s="434">
        <f>'1.1_RAW_Data_Orig'!Q10</f>
        <v>1</v>
      </c>
      <c r="R10" s="435">
        <f>'1.1_RAW_Data_Orig'!R10</f>
        <v>2</v>
      </c>
      <c r="T10" s="434">
        <f>'1.1_RAW_Data_Orig'!T10</f>
        <v>36</v>
      </c>
      <c r="U10" s="434">
        <f>'1.1_RAW_Data_Orig'!U10</f>
        <v>22</v>
      </c>
      <c r="V10" s="434">
        <f>'1.1_RAW_Data_Orig'!V10</f>
        <v>8</v>
      </c>
      <c r="W10" s="434">
        <f>'1.1_RAW_Data_Orig'!W10</f>
        <v>1</v>
      </c>
      <c r="X10" s="434">
        <f>'1.1_RAW_Data_Orig'!X10</f>
        <v>1</v>
      </c>
      <c r="Y10" s="435">
        <f>'1.1_RAW_Data_Orig'!Y10</f>
        <v>4</v>
      </c>
      <c r="AA10" s="436">
        <f>'1.1_RAW_Data_Orig'!AA10</f>
        <v>-46</v>
      </c>
      <c r="AB10" s="436">
        <f>'1.1_RAW_Data_Orig'!AB10</f>
        <v>0</v>
      </c>
      <c r="AC10" s="436">
        <f>'1.1_RAW_Data_Orig'!AC10</f>
        <v>50</v>
      </c>
      <c r="AD10" s="436">
        <f>'1.1_RAW_Data_Orig'!AD10</f>
        <v>0</v>
      </c>
      <c r="AE10" s="436">
        <f>'1.1_RAW_Data_Orig'!AE10</f>
        <v>0</v>
      </c>
      <c r="AF10" s="437">
        <f>'1.1_RAW_Data_Orig'!AF10</f>
        <v>-2</v>
      </c>
      <c r="AG10" s="438"/>
      <c r="AH10" s="436">
        <f>'1.1_RAW_Data_Orig'!AH10</f>
        <v>2</v>
      </c>
      <c r="AI10" s="436">
        <f>'1.1_RAW_Data_Orig'!AI10</f>
        <v>0</v>
      </c>
      <c r="AJ10" s="436">
        <f>'1.1_RAW_Data_Orig'!AJ10</f>
        <v>2</v>
      </c>
      <c r="AK10" s="436">
        <f>'1.1_RAW_Data_Orig'!AK10</f>
        <v>0</v>
      </c>
      <c r="AL10" s="436">
        <f>'1.1_RAW_Data_Orig'!AL10</f>
        <v>0</v>
      </c>
      <c r="AM10" s="437">
        <f>'1.1_RAW_Data_Orig'!AM10</f>
        <v>-2</v>
      </c>
      <c r="AN10" s="438"/>
      <c r="AO10" s="436">
        <f>'1.1_RAW_Data_Orig'!AO10</f>
        <v>0</v>
      </c>
      <c r="AP10" s="436">
        <f>'1.1_RAW_Data_Orig'!AP10</f>
        <v>0</v>
      </c>
      <c r="AQ10" s="436">
        <f>'1.1_RAW_Data_Orig'!AQ10</f>
        <v>0</v>
      </c>
      <c r="AR10" s="436">
        <f>'1.1_RAW_Data_Orig'!AR10</f>
        <v>0</v>
      </c>
      <c r="AS10" s="436">
        <f>'1.1_RAW_Data_Orig'!AS10</f>
        <v>0</v>
      </c>
      <c r="AT10" s="437">
        <f>'1.1_RAW_Data_Orig'!AT10</f>
        <v>0</v>
      </c>
      <c r="AV10" s="436">
        <f>'1.1_RAW_Data_Orig'!AV10</f>
        <v>-48</v>
      </c>
      <c r="AW10" s="436">
        <f>'1.1_RAW_Data_Orig'!AW10</f>
        <v>0</v>
      </c>
      <c r="AX10" s="436">
        <f>'1.1_RAW_Data_Orig'!AX10</f>
        <v>-48</v>
      </c>
      <c r="AY10" s="436">
        <f>'1.1_RAW_Data_Orig'!AY10</f>
        <v>0</v>
      </c>
      <c r="AZ10" s="436">
        <f>'1.1_RAW_Data_Orig'!AZ10</f>
        <v>0</v>
      </c>
      <c r="BA10" s="437">
        <f>'1.1_RAW_Data_Orig'!BA10</f>
        <v>0</v>
      </c>
    </row>
    <row r="11" spans="1:53" ht="13.15" x14ac:dyDescent="0.35">
      <c r="A11" s="439"/>
      <c r="B11" s="440"/>
      <c r="C11" s="441"/>
      <c r="D11" s="442"/>
      <c r="E11" s="433" t="s">
        <v>19</v>
      </c>
      <c r="F11" s="443">
        <f>'1.1_RAW_Data_Orig'!F11</f>
        <v>0</v>
      </c>
      <c r="G11" s="443">
        <f>'1.1_RAW_Data_Orig'!G11</f>
        <v>0</v>
      </c>
      <c r="H11" s="443">
        <f>'1.1_RAW_Data_Orig'!H11</f>
        <v>0</v>
      </c>
      <c r="I11" s="443">
        <f>'1.1_RAW_Data_Orig'!I11</f>
        <v>0</v>
      </c>
      <c r="J11" s="443">
        <f>'1.1_RAW_Data_Orig'!J11</f>
        <v>0</v>
      </c>
      <c r="K11" s="444">
        <f>'1.1_RAW_Data_Orig'!K11</f>
        <v>0</v>
      </c>
      <c r="M11" s="443">
        <f>'1.1_RAW_Data_Orig'!M11</f>
        <v>0</v>
      </c>
      <c r="N11" s="443">
        <f>'1.1_RAW_Data_Orig'!N11</f>
        <v>0</v>
      </c>
      <c r="O11" s="443">
        <f>'1.1_RAW_Data_Orig'!O11</f>
        <v>0</v>
      </c>
      <c r="P11" s="443">
        <f>'1.1_RAW_Data_Orig'!P11</f>
        <v>0</v>
      </c>
      <c r="Q11" s="443">
        <f>'1.1_RAW_Data_Orig'!Q11</f>
        <v>0</v>
      </c>
      <c r="R11" s="444">
        <f>'1.1_RAW_Data_Orig'!R11</f>
        <v>0</v>
      </c>
      <c r="T11" s="443">
        <f>'1.1_RAW_Data_Orig'!T11</f>
        <v>0</v>
      </c>
      <c r="U11" s="443">
        <f>'1.1_RAW_Data_Orig'!U11</f>
        <v>0</v>
      </c>
      <c r="V11" s="443">
        <f>'1.1_RAW_Data_Orig'!V11</f>
        <v>0</v>
      </c>
      <c r="W11" s="443">
        <f>'1.1_RAW_Data_Orig'!W11</f>
        <v>0</v>
      </c>
      <c r="X11" s="443">
        <f>'1.1_RAW_Data_Orig'!X11</f>
        <v>0</v>
      </c>
      <c r="Y11" s="444">
        <f>'1.1_RAW_Data_Orig'!Y11</f>
        <v>0</v>
      </c>
      <c r="AA11" s="445">
        <f>'1.1_RAW_Data_Orig'!AA11</f>
        <v>0</v>
      </c>
      <c r="AB11" s="445">
        <f>'1.1_RAW_Data_Orig'!AB11</f>
        <v>0</v>
      </c>
      <c r="AC11" s="445">
        <f>'1.1_RAW_Data_Orig'!AC11</f>
        <v>0</v>
      </c>
      <c r="AD11" s="445">
        <f>'1.1_RAW_Data_Orig'!AD11</f>
        <v>0</v>
      </c>
      <c r="AE11" s="445">
        <f>'1.1_RAW_Data_Orig'!AE11</f>
        <v>0</v>
      </c>
      <c r="AF11" s="446">
        <f>'1.1_RAW_Data_Orig'!AF11</f>
        <v>0</v>
      </c>
      <c r="AG11" s="438"/>
      <c r="AH11" s="445">
        <f>'1.1_RAW_Data_Orig'!AH11</f>
        <v>0</v>
      </c>
      <c r="AI11" s="445">
        <f>'1.1_RAW_Data_Orig'!AI11</f>
        <v>0</v>
      </c>
      <c r="AJ11" s="445">
        <f>'1.1_RAW_Data_Orig'!AJ11</f>
        <v>0</v>
      </c>
      <c r="AK11" s="445">
        <f>'1.1_RAW_Data_Orig'!AK11</f>
        <v>0</v>
      </c>
      <c r="AL11" s="445">
        <f>'1.1_RAW_Data_Orig'!AL11</f>
        <v>0</v>
      </c>
      <c r="AM11" s="446">
        <f>'1.1_RAW_Data_Orig'!AM11</f>
        <v>0</v>
      </c>
      <c r="AN11" s="438"/>
      <c r="AO11" s="445">
        <f>'1.1_RAW_Data_Orig'!AO11</f>
        <v>0</v>
      </c>
      <c r="AP11" s="445">
        <f>'1.1_RAW_Data_Orig'!AP11</f>
        <v>0</v>
      </c>
      <c r="AQ11" s="445">
        <f>'1.1_RAW_Data_Orig'!AQ11</f>
        <v>0</v>
      </c>
      <c r="AR11" s="445">
        <f>'1.1_RAW_Data_Orig'!AR11</f>
        <v>0</v>
      </c>
      <c r="AS11" s="445">
        <f>'1.1_RAW_Data_Orig'!AS11</f>
        <v>0</v>
      </c>
      <c r="AT11" s="446">
        <f>'1.1_RAW_Data_Orig'!AT11</f>
        <v>0</v>
      </c>
      <c r="AV11" s="445">
        <f>'1.1_RAW_Data_Orig'!AV11</f>
        <v>0</v>
      </c>
      <c r="AW11" s="445">
        <f>'1.1_RAW_Data_Orig'!AW11</f>
        <v>0</v>
      </c>
      <c r="AX11" s="445">
        <f>'1.1_RAW_Data_Orig'!AX11</f>
        <v>0</v>
      </c>
      <c r="AY11" s="445">
        <f>'1.1_RAW_Data_Orig'!AY11</f>
        <v>0</v>
      </c>
      <c r="AZ11" s="445">
        <f>'1.1_RAW_Data_Orig'!AZ11</f>
        <v>0</v>
      </c>
      <c r="BA11" s="446">
        <f>'1.1_RAW_Data_Orig'!BA11</f>
        <v>0</v>
      </c>
    </row>
    <row r="12" spans="1:53" ht="13.15" x14ac:dyDescent="0.35">
      <c r="A12" s="439"/>
      <c r="B12" s="440"/>
      <c r="C12" s="441"/>
      <c r="D12" s="442"/>
      <c r="E12" s="433" t="s">
        <v>20</v>
      </c>
      <c r="F12" s="443">
        <f>'1.1_RAW_Data_Orig'!F12</f>
        <v>0</v>
      </c>
      <c r="G12" s="443">
        <f>'1.1_RAW_Data_Orig'!G12</f>
        <v>0</v>
      </c>
      <c r="H12" s="443">
        <f>'1.1_RAW_Data_Orig'!H12</f>
        <v>0</v>
      </c>
      <c r="I12" s="443">
        <f>'1.1_RAW_Data_Orig'!I12</f>
        <v>0</v>
      </c>
      <c r="J12" s="443">
        <f>'1.1_RAW_Data_Orig'!J12</f>
        <v>0</v>
      </c>
      <c r="K12" s="444">
        <f>'1.1_RAW_Data_Orig'!K12</f>
        <v>0</v>
      </c>
      <c r="M12" s="443">
        <f>'1.1_RAW_Data_Orig'!M12</f>
        <v>0</v>
      </c>
      <c r="N12" s="443">
        <f>'1.1_RAW_Data_Orig'!N12</f>
        <v>0</v>
      </c>
      <c r="O12" s="443">
        <f>'1.1_RAW_Data_Orig'!O12</f>
        <v>0</v>
      </c>
      <c r="P12" s="443">
        <f>'1.1_RAW_Data_Orig'!P12</f>
        <v>0</v>
      </c>
      <c r="Q12" s="443">
        <f>'1.1_RAW_Data_Orig'!Q12</f>
        <v>0</v>
      </c>
      <c r="R12" s="444">
        <f>'1.1_RAW_Data_Orig'!R12</f>
        <v>0</v>
      </c>
      <c r="T12" s="443">
        <f>'1.1_RAW_Data_Orig'!T12</f>
        <v>0</v>
      </c>
      <c r="U12" s="443">
        <f>'1.1_RAW_Data_Orig'!U12</f>
        <v>0</v>
      </c>
      <c r="V12" s="443">
        <f>'1.1_RAW_Data_Orig'!V12</f>
        <v>0</v>
      </c>
      <c r="W12" s="443">
        <f>'1.1_RAW_Data_Orig'!W12</f>
        <v>0</v>
      </c>
      <c r="X12" s="443">
        <f>'1.1_RAW_Data_Orig'!X12</f>
        <v>0</v>
      </c>
      <c r="Y12" s="444">
        <f>'1.1_RAW_Data_Orig'!Y12</f>
        <v>0</v>
      </c>
      <c r="AA12" s="445">
        <f>'1.1_RAW_Data_Orig'!AA12</f>
        <v>0</v>
      </c>
      <c r="AB12" s="445">
        <f>'1.1_RAW_Data_Orig'!AB12</f>
        <v>0</v>
      </c>
      <c r="AC12" s="445">
        <f>'1.1_RAW_Data_Orig'!AC12</f>
        <v>0</v>
      </c>
      <c r="AD12" s="445">
        <f>'1.1_RAW_Data_Orig'!AD12</f>
        <v>0</v>
      </c>
      <c r="AE12" s="445">
        <f>'1.1_RAW_Data_Orig'!AE12</f>
        <v>0</v>
      </c>
      <c r="AF12" s="446">
        <f>'1.1_RAW_Data_Orig'!AF12</f>
        <v>0</v>
      </c>
      <c r="AG12" s="438"/>
      <c r="AH12" s="445">
        <f>'1.1_RAW_Data_Orig'!AH12</f>
        <v>0</v>
      </c>
      <c r="AI12" s="445">
        <f>'1.1_RAW_Data_Orig'!AI12</f>
        <v>0</v>
      </c>
      <c r="AJ12" s="445">
        <f>'1.1_RAW_Data_Orig'!AJ12</f>
        <v>0</v>
      </c>
      <c r="AK12" s="445">
        <f>'1.1_RAW_Data_Orig'!AK12</f>
        <v>0</v>
      </c>
      <c r="AL12" s="445">
        <f>'1.1_RAW_Data_Orig'!AL12</f>
        <v>0</v>
      </c>
      <c r="AM12" s="446">
        <f>'1.1_RAW_Data_Orig'!AM12</f>
        <v>0</v>
      </c>
      <c r="AN12" s="438"/>
      <c r="AO12" s="445">
        <f>'1.1_RAW_Data_Orig'!AO12</f>
        <v>0</v>
      </c>
      <c r="AP12" s="445">
        <f>'1.1_RAW_Data_Orig'!AP12</f>
        <v>0</v>
      </c>
      <c r="AQ12" s="445">
        <f>'1.1_RAW_Data_Orig'!AQ12</f>
        <v>0</v>
      </c>
      <c r="AR12" s="445">
        <f>'1.1_RAW_Data_Orig'!AR12</f>
        <v>0</v>
      </c>
      <c r="AS12" s="445">
        <f>'1.1_RAW_Data_Orig'!AS12</f>
        <v>0</v>
      </c>
      <c r="AT12" s="446">
        <f>'1.1_RAW_Data_Orig'!AT12</f>
        <v>0</v>
      </c>
      <c r="AV12" s="445">
        <f>'1.1_RAW_Data_Orig'!AV12</f>
        <v>0</v>
      </c>
      <c r="AW12" s="445">
        <f>'1.1_RAW_Data_Orig'!AW12</f>
        <v>0</v>
      </c>
      <c r="AX12" s="445">
        <f>'1.1_RAW_Data_Orig'!AX12</f>
        <v>0</v>
      </c>
      <c r="AY12" s="445">
        <f>'1.1_RAW_Data_Orig'!AY12</f>
        <v>0</v>
      </c>
      <c r="AZ12" s="445">
        <f>'1.1_RAW_Data_Orig'!AZ12</f>
        <v>0</v>
      </c>
      <c r="BA12" s="446">
        <f>'1.1_RAW_Data_Orig'!BA12</f>
        <v>0</v>
      </c>
    </row>
    <row r="13" spans="1:53" ht="13.5" thickBot="1" x14ac:dyDescent="0.4">
      <c r="A13" s="439"/>
      <c r="B13" s="447"/>
      <c r="C13" s="448"/>
      <c r="D13" s="449"/>
      <c r="E13" s="450" t="s">
        <v>21</v>
      </c>
      <c r="F13" s="451">
        <f>'1.1_RAW_Data_Orig'!F13</f>
        <v>0</v>
      </c>
      <c r="G13" s="451">
        <f>'1.1_RAW_Data_Orig'!G13</f>
        <v>0</v>
      </c>
      <c r="H13" s="451">
        <f>'1.1_RAW_Data_Orig'!H13</f>
        <v>0</v>
      </c>
      <c r="I13" s="451">
        <f>'1.1_RAW_Data_Orig'!I13</f>
        <v>0</v>
      </c>
      <c r="J13" s="451">
        <f>'1.1_RAW_Data_Orig'!J13</f>
        <v>0</v>
      </c>
      <c r="K13" s="452">
        <f>'1.1_RAW_Data_Orig'!K13</f>
        <v>0</v>
      </c>
      <c r="M13" s="451">
        <f>'1.1_RAW_Data_Orig'!M13</f>
        <v>0</v>
      </c>
      <c r="N13" s="451">
        <f>'1.1_RAW_Data_Orig'!N13</f>
        <v>0</v>
      </c>
      <c r="O13" s="451">
        <f>'1.1_RAW_Data_Orig'!O13</f>
        <v>0</v>
      </c>
      <c r="P13" s="451">
        <f>'1.1_RAW_Data_Orig'!P13</f>
        <v>0</v>
      </c>
      <c r="Q13" s="451">
        <f>'1.1_RAW_Data_Orig'!Q13</f>
        <v>0</v>
      </c>
      <c r="R13" s="452">
        <f>'1.1_RAW_Data_Orig'!R13</f>
        <v>0</v>
      </c>
      <c r="T13" s="451">
        <f>'1.1_RAW_Data_Orig'!T13</f>
        <v>0</v>
      </c>
      <c r="U13" s="451">
        <f>'1.1_RAW_Data_Orig'!U13</f>
        <v>0</v>
      </c>
      <c r="V13" s="451">
        <f>'1.1_RAW_Data_Orig'!V13</f>
        <v>0</v>
      </c>
      <c r="W13" s="451">
        <f>'1.1_RAW_Data_Orig'!W13</f>
        <v>0</v>
      </c>
      <c r="X13" s="451">
        <f>'1.1_RAW_Data_Orig'!X13</f>
        <v>0</v>
      </c>
      <c r="Y13" s="452">
        <f>'1.1_RAW_Data_Orig'!Y13</f>
        <v>0</v>
      </c>
      <c r="AA13" s="453">
        <f>'1.1_RAW_Data_Orig'!AA13</f>
        <v>0</v>
      </c>
      <c r="AB13" s="453">
        <f>'1.1_RAW_Data_Orig'!AB13</f>
        <v>0</v>
      </c>
      <c r="AC13" s="453">
        <f>'1.1_RAW_Data_Orig'!AC13</f>
        <v>0</v>
      </c>
      <c r="AD13" s="453">
        <f>'1.1_RAW_Data_Orig'!AD13</f>
        <v>0</v>
      </c>
      <c r="AE13" s="453">
        <f>'1.1_RAW_Data_Orig'!AE13</f>
        <v>0</v>
      </c>
      <c r="AF13" s="454">
        <f>'1.1_RAW_Data_Orig'!AF13</f>
        <v>0</v>
      </c>
      <c r="AG13" s="438"/>
      <c r="AH13" s="453">
        <f>'1.1_RAW_Data_Orig'!AH13</f>
        <v>0</v>
      </c>
      <c r="AI13" s="453">
        <f>'1.1_RAW_Data_Orig'!AI13</f>
        <v>0</v>
      </c>
      <c r="AJ13" s="453">
        <f>'1.1_RAW_Data_Orig'!AJ13</f>
        <v>0</v>
      </c>
      <c r="AK13" s="453">
        <f>'1.1_RAW_Data_Orig'!AK13</f>
        <v>0</v>
      </c>
      <c r="AL13" s="453">
        <f>'1.1_RAW_Data_Orig'!AL13</f>
        <v>0</v>
      </c>
      <c r="AM13" s="454">
        <f>'1.1_RAW_Data_Orig'!AM13</f>
        <v>0</v>
      </c>
      <c r="AN13" s="438"/>
      <c r="AO13" s="453">
        <f>'1.1_RAW_Data_Orig'!AO13</f>
        <v>0</v>
      </c>
      <c r="AP13" s="453">
        <f>'1.1_RAW_Data_Orig'!AP13</f>
        <v>0</v>
      </c>
      <c r="AQ13" s="453">
        <f>'1.1_RAW_Data_Orig'!AQ13</f>
        <v>0</v>
      </c>
      <c r="AR13" s="453">
        <f>'1.1_RAW_Data_Orig'!AR13</f>
        <v>0</v>
      </c>
      <c r="AS13" s="453">
        <f>'1.1_RAW_Data_Orig'!AS13</f>
        <v>0</v>
      </c>
      <c r="AT13" s="454">
        <f>'1.1_RAW_Data_Orig'!AT13</f>
        <v>0</v>
      </c>
      <c r="AV13" s="453">
        <f>'1.1_RAW_Data_Orig'!AV13</f>
        <v>0</v>
      </c>
      <c r="AW13" s="453">
        <f>'1.1_RAW_Data_Orig'!AW13</f>
        <v>0</v>
      </c>
      <c r="AX13" s="453">
        <f>'1.1_RAW_Data_Orig'!AX13</f>
        <v>0</v>
      </c>
      <c r="AY13" s="453">
        <f>'1.1_RAW_Data_Orig'!AY13</f>
        <v>0</v>
      </c>
      <c r="AZ13" s="453">
        <f>'1.1_RAW_Data_Orig'!AZ13</f>
        <v>0</v>
      </c>
      <c r="BA13" s="454">
        <f>'1.1_RAW_Data_Orig'!BA13</f>
        <v>0</v>
      </c>
    </row>
    <row r="14" spans="1:53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34">
        <f>'1.1_RAW_Data_Orig'!F14</f>
        <v>23</v>
      </c>
      <c r="G14" s="434">
        <f>'1.1_RAW_Data_Orig'!G14</f>
        <v>17</v>
      </c>
      <c r="H14" s="434">
        <f>'1.1_RAW_Data_Orig'!H14</f>
        <v>3</v>
      </c>
      <c r="I14" s="434">
        <f>'1.1_RAW_Data_Orig'!I14</f>
        <v>1</v>
      </c>
      <c r="J14" s="434">
        <f>'1.1_RAW_Data_Orig'!J14</f>
        <v>1</v>
      </c>
      <c r="K14" s="435">
        <f>'1.1_RAW_Data_Orig'!K14</f>
        <v>1</v>
      </c>
      <c r="M14" s="434">
        <f>'1.1_RAW_Data_Orig'!M14</f>
        <v>71</v>
      </c>
      <c r="N14" s="434">
        <f>'1.1_RAW_Data_Orig'!N14</f>
        <v>50</v>
      </c>
      <c r="O14" s="434">
        <f>'1.1_RAW_Data_Orig'!O14</f>
        <v>2</v>
      </c>
      <c r="P14" s="434">
        <f>'1.1_RAW_Data_Orig'!P14</f>
        <v>17</v>
      </c>
      <c r="Q14" s="434">
        <f>'1.1_RAW_Data_Orig'!Q14</f>
        <v>2</v>
      </c>
      <c r="R14" s="435">
        <f>'1.1_RAW_Data_Orig'!R14</f>
        <v>0</v>
      </c>
      <c r="T14" s="434">
        <f>'1.1_RAW_Data_Orig'!T14</f>
        <v>23</v>
      </c>
      <c r="U14" s="434">
        <f>'1.1_RAW_Data_Orig'!U14</f>
        <v>0</v>
      </c>
      <c r="V14" s="434">
        <f>'1.1_RAW_Data_Orig'!V14</f>
        <v>0</v>
      </c>
      <c r="W14" s="434">
        <f>'1.1_RAW_Data_Orig'!W14</f>
        <v>17</v>
      </c>
      <c r="X14" s="434">
        <f>'1.1_RAW_Data_Orig'!X14</f>
        <v>3</v>
      </c>
      <c r="Y14" s="435">
        <f>'1.1_RAW_Data_Orig'!Y14</f>
        <v>3</v>
      </c>
      <c r="AA14" s="436">
        <f>'1.1_RAW_Data_Orig'!AA14</f>
        <v>-44</v>
      </c>
      <c r="AB14" s="436">
        <f>'1.1_RAW_Data_Orig'!AB14</f>
        <v>50</v>
      </c>
      <c r="AC14" s="436">
        <f>'1.1_RAW_Data_Orig'!AC14</f>
        <v>2</v>
      </c>
      <c r="AD14" s="436">
        <f>'1.1_RAW_Data_Orig'!AD14</f>
        <v>0</v>
      </c>
      <c r="AE14" s="436">
        <f>'1.1_RAW_Data_Orig'!AE14</f>
        <v>-1</v>
      </c>
      <c r="AF14" s="437">
        <f>'1.1_RAW_Data_Orig'!AF14</f>
        <v>-3</v>
      </c>
      <c r="AG14" s="438"/>
      <c r="AH14" s="436">
        <f>'1.1_RAW_Data_Orig'!AH14</f>
        <v>4</v>
      </c>
      <c r="AI14" s="436">
        <f>'1.1_RAW_Data_Orig'!AI14</f>
        <v>2</v>
      </c>
      <c r="AJ14" s="436">
        <f>'1.1_RAW_Data_Orig'!AJ14</f>
        <v>2</v>
      </c>
      <c r="AK14" s="436">
        <f>'1.1_RAW_Data_Orig'!AK14</f>
        <v>0</v>
      </c>
      <c r="AL14" s="436">
        <f>'1.1_RAW_Data_Orig'!AL14</f>
        <v>-1</v>
      </c>
      <c r="AM14" s="437">
        <f>'1.1_RAW_Data_Orig'!AM14</f>
        <v>-3</v>
      </c>
      <c r="AN14" s="438"/>
      <c r="AO14" s="436">
        <f>'1.1_RAW_Data_Orig'!AO14</f>
        <v>0</v>
      </c>
      <c r="AP14" s="436">
        <f>'1.1_RAW_Data_Orig'!AP14</f>
        <v>0</v>
      </c>
      <c r="AQ14" s="436">
        <f>'1.1_RAW_Data_Orig'!AQ14</f>
        <v>0</v>
      </c>
      <c r="AR14" s="436">
        <f>'1.1_RAW_Data_Orig'!AR14</f>
        <v>0</v>
      </c>
      <c r="AS14" s="436">
        <f>'1.1_RAW_Data_Orig'!AS14</f>
        <v>0</v>
      </c>
      <c r="AT14" s="437">
        <f>'1.1_RAW_Data_Orig'!AT14</f>
        <v>0</v>
      </c>
      <c r="AU14" s="438"/>
      <c r="AV14" s="436">
        <f>'1.1_RAW_Data_Orig'!AV14</f>
        <v>-48</v>
      </c>
      <c r="AW14" s="436">
        <f>'1.1_RAW_Data_Orig'!AW14</f>
        <v>-48</v>
      </c>
      <c r="AX14" s="436">
        <f>'1.1_RAW_Data_Orig'!AX14</f>
        <v>0</v>
      </c>
      <c r="AY14" s="436">
        <f>'1.1_RAW_Data_Orig'!AY14</f>
        <v>0</v>
      </c>
      <c r="AZ14" s="436">
        <f>'1.1_RAW_Data_Orig'!AZ14</f>
        <v>0</v>
      </c>
      <c r="BA14" s="437">
        <f>'1.1_RAW_Data_Orig'!BA14</f>
        <v>0</v>
      </c>
    </row>
    <row r="15" spans="1:53" ht="13.15" x14ac:dyDescent="0.35">
      <c r="A15" s="439"/>
      <c r="B15" s="440"/>
      <c r="C15" s="441"/>
      <c r="D15" s="442"/>
      <c r="E15" s="433" t="s">
        <v>19</v>
      </c>
      <c r="F15" s="443">
        <f>'1.1_RAW_Data_Orig'!F15</f>
        <v>0</v>
      </c>
      <c r="G15" s="443">
        <f>'1.1_RAW_Data_Orig'!G15</f>
        <v>0</v>
      </c>
      <c r="H15" s="443">
        <f>'1.1_RAW_Data_Orig'!H15</f>
        <v>0</v>
      </c>
      <c r="I15" s="443">
        <f>'1.1_RAW_Data_Orig'!I15</f>
        <v>0</v>
      </c>
      <c r="J15" s="443">
        <f>'1.1_RAW_Data_Orig'!J15</f>
        <v>0</v>
      </c>
      <c r="K15" s="444">
        <f>'1.1_RAW_Data_Orig'!K15</f>
        <v>0</v>
      </c>
      <c r="M15" s="443">
        <f>'1.1_RAW_Data_Orig'!M15</f>
        <v>0</v>
      </c>
      <c r="N15" s="443">
        <f>'1.1_RAW_Data_Orig'!N15</f>
        <v>0</v>
      </c>
      <c r="O15" s="443">
        <f>'1.1_RAW_Data_Orig'!O15</f>
        <v>0</v>
      </c>
      <c r="P15" s="443">
        <f>'1.1_RAW_Data_Orig'!P15</f>
        <v>0</v>
      </c>
      <c r="Q15" s="443">
        <f>'1.1_RAW_Data_Orig'!Q15</f>
        <v>0</v>
      </c>
      <c r="R15" s="444">
        <f>'1.1_RAW_Data_Orig'!R15</f>
        <v>0</v>
      </c>
      <c r="T15" s="443">
        <f>'1.1_RAW_Data_Orig'!T15</f>
        <v>0</v>
      </c>
      <c r="U15" s="443">
        <f>'1.1_RAW_Data_Orig'!U15</f>
        <v>0</v>
      </c>
      <c r="V15" s="443">
        <f>'1.1_RAW_Data_Orig'!V15</f>
        <v>0</v>
      </c>
      <c r="W15" s="443">
        <f>'1.1_RAW_Data_Orig'!W15</f>
        <v>0</v>
      </c>
      <c r="X15" s="443">
        <f>'1.1_RAW_Data_Orig'!X15</f>
        <v>0</v>
      </c>
      <c r="Y15" s="444">
        <f>'1.1_RAW_Data_Orig'!Y15</f>
        <v>0</v>
      </c>
      <c r="AA15" s="445">
        <f>'1.1_RAW_Data_Orig'!AA15</f>
        <v>0</v>
      </c>
      <c r="AB15" s="445">
        <f>'1.1_RAW_Data_Orig'!AB15</f>
        <v>0</v>
      </c>
      <c r="AC15" s="445">
        <f>'1.1_RAW_Data_Orig'!AC15</f>
        <v>0</v>
      </c>
      <c r="AD15" s="445">
        <f>'1.1_RAW_Data_Orig'!AD15</f>
        <v>0</v>
      </c>
      <c r="AE15" s="445">
        <f>'1.1_RAW_Data_Orig'!AE15</f>
        <v>0</v>
      </c>
      <c r="AF15" s="446">
        <f>'1.1_RAW_Data_Orig'!AF15</f>
        <v>0</v>
      </c>
      <c r="AG15" s="438"/>
      <c r="AH15" s="445">
        <f>'1.1_RAW_Data_Orig'!AH15</f>
        <v>0</v>
      </c>
      <c r="AI15" s="445">
        <f>'1.1_RAW_Data_Orig'!AI15</f>
        <v>0</v>
      </c>
      <c r="AJ15" s="445">
        <f>'1.1_RAW_Data_Orig'!AJ15</f>
        <v>0</v>
      </c>
      <c r="AK15" s="445">
        <f>'1.1_RAW_Data_Orig'!AK15</f>
        <v>0</v>
      </c>
      <c r="AL15" s="445">
        <f>'1.1_RAW_Data_Orig'!AL15</f>
        <v>0</v>
      </c>
      <c r="AM15" s="446">
        <f>'1.1_RAW_Data_Orig'!AM15</f>
        <v>0</v>
      </c>
      <c r="AN15" s="438"/>
      <c r="AO15" s="445">
        <f>'1.1_RAW_Data_Orig'!AO15</f>
        <v>0</v>
      </c>
      <c r="AP15" s="445">
        <f>'1.1_RAW_Data_Orig'!AP15</f>
        <v>0</v>
      </c>
      <c r="AQ15" s="445">
        <f>'1.1_RAW_Data_Orig'!AQ15</f>
        <v>0</v>
      </c>
      <c r="AR15" s="445">
        <f>'1.1_RAW_Data_Orig'!AR15</f>
        <v>0</v>
      </c>
      <c r="AS15" s="445">
        <f>'1.1_RAW_Data_Orig'!AS15</f>
        <v>0</v>
      </c>
      <c r="AT15" s="446">
        <f>'1.1_RAW_Data_Orig'!AT15</f>
        <v>0</v>
      </c>
      <c r="AU15" s="438"/>
      <c r="AV15" s="445">
        <f>'1.1_RAW_Data_Orig'!AV15</f>
        <v>0</v>
      </c>
      <c r="AW15" s="445">
        <f>'1.1_RAW_Data_Orig'!AW15</f>
        <v>0</v>
      </c>
      <c r="AX15" s="445">
        <f>'1.1_RAW_Data_Orig'!AX15</f>
        <v>0</v>
      </c>
      <c r="AY15" s="445">
        <f>'1.1_RAW_Data_Orig'!AY15</f>
        <v>0</v>
      </c>
      <c r="AZ15" s="445">
        <f>'1.1_RAW_Data_Orig'!AZ15</f>
        <v>0</v>
      </c>
      <c r="BA15" s="446">
        <f>'1.1_RAW_Data_Orig'!BA15</f>
        <v>0</v>
      </c>
    </row>
    <row r="16" spans="1:53" ht="13.15" x14ac:dyDescent="0.35">
      <c r="A16" s="439"/>
      <c r="B16" s="440"/>
      <c r="C16" s="441"/>
      <c r="D16" s="442"/>
      <c r="E16" s="433" t="s">
        <v>20</v>
      </c>
      <c r="F16" s="443">
        <f>'1.1_RAW_Data_Orig'!F16</f>
        <v>0</v>
      </c>
      <c r="G16" s="443">
        <f>'1.1_RAW_Data_Orig'!G16</f>
        <v>0</v>
      </c>
      <c r="H16" s="443">
        <f>'1.1_RAW_Data_Orig'!H16</f>
        <v>0</v>
      </c>
      <c r="I16" s="443">
        <f>'1.1_RAW_Data_Orig'!I16</f>
        <v>0</v>
      </c>
      <c r="J16" s="443">
        <f>'1.1_RAW_Data_Orig'!J16</f>
        <v>0</v>
      </c>
      <c r="K16" s="444">
        <f>'1.1_RAW_Data_Orig'!K16</f>
        <v>0</v>
      </c>
      <c r="M16" s="443">
        <f>'1.1_RAW_Data_Orig'!M16</f>
        <v>0</v>
      </c>
      <c r="N16" s="443">
        <f>'1.1_RAW_Data_Orig'!N16</f>
        <v>0</v>
      </c>
      <c r="O16" s="443">
        <f>'1.1_RAW_Data_Orig'!O16</f>
        <v>0</v>
      </c>
      <c r="P16" s="443">
        <f>'1.1_RAW_Data_Orig'!P16</f>
        <v>0</v>
      </c>
      <c r="Q16" s="443">
        <f>'1.1_RAW_Data_Orig'!Q16</f>
        <v>0</v>
      </c>
      <c r="R16" s="444">
        <f>'1.1_RAW_Data_Orig'!R16</f>
        <v>0</v>
      </c>
      <c r="T16" s="443">
        <f>'1.1_RAW_Data_Orig'!T16</f>
        <v>0</v>
      </c>
      <c r="U16" s="443">
        <f>'1.1_RAW_Data_Orig'!U16</f>
        <v>0</v>
      </c>
      <c r="V16" s="443">
        <f>'1.1_RAW_Data_Orig'!V16</f>
        <v>0</v>
      </c>
      <c r="W16" s="443">
        <f>'1.1_RAW_Data_Orig'!W16</f>
        <v>0</v>
      </c>
      <c r="X16" s="443">
        <f>'1.1_RAW_Data_Orig'!X16</f>
        <v>0</v>
      </c>
      <c r="Y16" s="444">
        <f>'1.1_RAW_Data_Orig'!Y16</f>
        <v>0</v>
      </c>
      <c r="AA16" s="445">
        <f>'1.1_RAW_Data_Orig'!AA16</f>
        <v>0</v>
      </c>
      <c r="AB16" s="445">
        <f>'1.1_RAW_Data_Orig'!AB16</f>
        <v>0</v>
      </c>
      <c r="AC16" s="445">
        <f>'1.1_RAW_Data_Orig'!AC16</f>
        <v>0</v>
      </c>
      <c r="AD16" s="445">
        <f>'1.1_RAW_Data_Orig'!AD16</f>
        <v>0</v>
      </c>
      <c r="AE16" s="445">
        <f>'1.1_RAW_Data_Orig'!AE16</f>
        <v>0</v>
      </c>
      <c r="AF16" s="446">
        <f>'1.1_RAW_Data_Orig'!AF16</f>
        <v>0</v>
      </c>
      <c r="AG16" s="438"/>
      <c r="AH16" s="445">
        <f>'1.1_RAW_Data_Orig'!AH16</f>
        <v>0</v>
      </c>
      <c r="AI16" s="445">
        <f>'1.1_RAW_Data_Orig'!AI16</f>
        <v>0</v>
      </c>
      <c r="AJ16" s="445">
        <f>'1.1_RAW_Data_Orig'!AJ16</f>
        <v>0</v>
      </c>
      <c r="AK16" s="445">
        <f>'1.1_RAW_Data_Orig'!AK16</f>
        <v>0</v>
      </c>
      <c r="AL16" s="445">
        <f>'1.1_RAW_Data_Orig'!AL16</f>
        <v>0</v>
      </c>
      <c r="AM16" s="446">
        <f>'1.1_RAW_Data_Orig'!AM16</f>
        <v>0</v>
      </c>
      <c r="AN16" s="438"/>
      <c r="AO16" s="445">
        <f>'1.1_RAW_Data_Orig'!AO16</f>
        <v>0</v>
      </c>
      <c r="AP16" s="445">
        <f>'1.1_RAW_Data_Orig'!AP16</f>
        <v>0</v>
      </c>
      <c r="AQ16" s="445">
        <f>'1.1_RAW_Data_Orig'!AQ16</f>
        <v>0</v>
      </c>
      <c r="AR16" s="445">
        <f>'1.1_RAW_Data_Orig'!AR16</f>
        <v>0</v>
      </c>
      <c r="AS16" s="445">
        <f>'1.1_RAW_Data_Orig'!AS16</f>
        <v>0</v>
      </c>
      <c r="AT16" s="446">
        <f>'1.1_RAW_Data_Orig'!AT16</f>
        <v>0</v>
      </c>
      <c r="AU16" s="438"/>
      <c r="AV16" s="445">
        <f>'1.1_RAW_Data_Orig'!AV16</f>
        <v>0</v>
      </c>
      <c r="AW16" s="445">
        <f>'1.1_RAW_Data_Orig'!AW16</f>
        <v>0</v>
      </c>
      <c r="AX16" s="445">
        <f>'1.1_RAW_Data_Orig'!AX16</f>
        <v>0</v>
      </c>
      <c r="AY16" s="445">
        <f>'1.1_RAW_Data_Orig'!AY16</f>
        <v>0</v>
      </c>
      <c r="AZ16" s="445">
        <f>'1.1_RAW_Data_Orig'!AZ16</f>
        <v>0</v>
      </c>
      <c r="BA16" s="446">
        <f>'1.1_RAW_Data_Orig'!BA16</f>
        <v>0</v>
      </c>
    </row>
    <row r="17" spans="1:53" ht="13.5" thickBot="1" x14ac:dyDescent="0.4">
      <c r="A17" s="439"/>
      <c r="B17" s="447"/>
      <c r="C17" s="448"/>
      <c r="D17" s="449"/>
      <c r="E17" s="450" t="s">
        <v>21</v>
      </c>
      <c r="F17" s="451">
        <f>'1.1_RAW_Data_Orig'!F17</f>
        <v>0</v>
      </c>
      <c r="G17" s="451">
        <f>'1.1_RAW_Data_Orig'!G17</f>
        <v>0</v>
      </c>
      <c r="H17" s="451">
        <f>'1.1_RAW_Data_Orig'!H17</f>
        <v>0</v>
      </c>
      <c r="I17" s="451">
        <f>'1.1_RAW_Data_Orig'!I17</f>
        <v>0</v>
      </c>
      <c r="J17" s="451">
        <f>'1.1_RAW_Data_Orig'!J17</f>
        <v>0</v>
      </c>
      <c r="K17" s="452">
        <f>'1.1_RAW_Data_Orig'!K17</f>
        <v>0</v>
      </c>
      <c r="M17" s="451">
        <f>'1.1_RAW_Data_Orig'!M17</f>
        <v>0</v>
      </c>
      <c r="N17" s="451">
        <f>'1.1_RAW_Data_Orig'!N17</f>
        <v>0</v>
      </c>
      <c r="O17" s="451">
        <f>'1.1_RAW_Data_Orig'!O17</f>
        <v>0</v>
      </c>
      <c r="P17" s="451">
        <f>'1.1_RAW_Data_Orig'!P17</f>
        <v>0</v>
      </c>
      <c r="Q17" s="451">
        <f>'1.1_RAW_Data_Orig'!Q17</f>
        <v>0</v>
      </c>
      <c r="R17" s="452">
        <f>'1.1_RAW_Data_Orig'!R17</f>
        <v>0</v>
      </c>
      <c r="T17" s="451">
        <f>'1.1_RAW_Data_Orig'!T17</f>
        <v>0</v>
      </c>
      <c r="U17" s="451">
        <f>'1.1_RAW_Data_Orig'!U17</f>
        <v>0</v>
      </c>
      <c r="V17" s="451">
        <f>'1.1_RAW_Data_Orig'!V17</f>
        <v>0</v>
      </c>
      <c r="W17" s="451">
        <f>'1.1_RAW_Data_Orig'!W17</f>
        <v>0</v>
      </c>
      <c r="X17" s="451">
        <f>'1.1_RAW_Data_Orig'!X17</f>
        <v>0</v>
      </c>
      <c r="Y17" s="452">
        <f>'1.1_RAW_Data_Orig'!Y17</f>
        <v>0</v>
      </c>
      <c r="AA17" s="453">
        <f>'1.1_RAW_Data_Orig'!AA17</f>
        <v>0</v>
      </c>
      <c r="AB17" s="453">
        <f>'1.1_RAW_Data_Orig'!AB17</f>
        <v>0</v>
      </c>
      <c r="AC17" s="453">
        <f>'1.1_RAW_Data_Orig'!AC17</f>
        <v>0</v>
      </c>
      <c r="AD17" s="453">
        <f>'1.1_RAW_Data_Orig'!AD17</f>
        <v>0</v>
      </c>
      <c r="AE17" s="453">
        <f>'1.1_RAW_Data_Orig'!AE17</f>
        <v>0</v>
      </c>
      <c r="AF17" s="454">
        <f>'1.1_RAW_Data_Orig'!AF17</f>
        <v>0</v>
      </c>
      <c r="AG17" s="438"/>
      <c r="AH17" s="453">
        <f>'1.1_RAW_Data_Orig'!AH17</f>
        <v>0</v>
      </c>
      <c r="AI17" s="453">
        <f>'1.1_RAW_Data_Orig'!AI17</f>
        <v>0</v>
      </c>
      <c r="AJ17" s="453">
        <f>'1.1_RAW_Data_Orig'!AJ17</f>
        <v>0</v>
      </c>
      <c r="AK17" s="453">
        <f>'1.1_RAW_Data_Orig'!AK17</f>
        <v>0</v>
      </c>
      <c r="AL17" s="453">
        <f>'1.1_RAW_Data_Orig'!AL17</f>
        <v>0</v>
      </c>
      <c r="AM17" s="454">
        <f>'1.1_RAW_Data_Orig'!AM17</f>
        <v>0</v>
      </c>
      <c r="AN17" s="438"/>
      <c r="AO17" s="453">
        <f>'1.1_RAW_Data_Orig'!AO17</f>
        <v>0</v>
      </c>
      <c r="AP17" s="453">
        <f>'1.1_RAW_Data_Orig'!AP17</f>
        <v>0</v>
      </c>
      <c r="AQ17" s="453">
        <f>'1.1_RAW_Data_Orig'!AQ17</f>
        <v>0</v>
      </c>
      <c r="AR17" s="453">
        <f>'1.1_RAW_Data_Orig'!AR17</f>
        <v>0</v>
      </c>
      <c r="AS17" s="453">
        <f>'1.1_RAW_Data_Orig'!AS17</f>
        <v>0</v>
      </c>
      <c r="AT17" s="454">
        <f>'1.1_RAW_Data_Orig'!AT17</f>
        <v>0</v>
      </c>
      <c r="AU17" s="438"/>
      <c r="AV17" s="453">
        <f>'1.1_RAW_Data_Orig'!AV17</f>
        <v>0</v>
      </c>
      <c r="AW17" s="453">
        <f>'1.1_RAW_Data_Orig'!AW17</f>
        <v>0</v>
      </c>
      <c r="AX17" s="453">
        <f>'1.1_RAW_Data_Orig'!AX17</f>
        <v>0</v>
      </c>
      <c r="AY17" s="453">
        <f>'1.1_RAW_Data_Orig'!AY17</f>
        <v>0</v>
      </c>
      <c r="AZ17" s="453">
        <f>'1.1_RAW_Data_Orig'!AZ17</f>
        <v>0</v>
      </c>
      <c r="BA17" s="454">
        <f>'1.1_RAW_Data_Orig'!BA17</f>
        <v>0</v>
      </c>
    </row>
    <row r="18" spans="1:53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'1.1_RAW_Data_Orig'!F18</f>
        <v>25</v>
      </c>
      <c r="G18" s="434">
        <f>'1.1_RAW_Data_Orig'!G18</f>
        <v>15</v>
      </c>
      <c r="H18" s="434">
        <f>'1.1_RAW_Data_Orig'!H18</f>
        <v>9</v>
      </c>
      <c r="I18" s="434">
        <f>'1.1_RAW_Data_Orig'!I18</f>
        <v>0</v>
      </c>
      <c r="J18" s="434">
        <f>'1.1_RAW_Data_Orig'!J18</f>
        <v>1</v>
      </c>
      <c r="K18" s="435">
        <f>'1.1_RAW_Data_Orig'!K18</f>
        <v>0</v>
      </c>
      <c r="M18" s="434">
        <f>'1.1_RAW_Data_Orig'!M18</f>
        <v>73</v>
      </c>
      <c r="N18" s="434">
        <f>'1.1_RAW_Data_Orig'!N18</f>
        <v>63</v>
      </c>
      <c r="O18" s="434">
        <f>'1.1_RAW_Data_Orig'!O18</f>
        <v>1</v>
      </c>
      <c r="P18" s="434">
        <f>'1.1_RAW_Data_Orig'!P18</f>
        <v>9</v>
      </c>
      <c r="Q18" s="434">
        <f>'1.1_RAW_Data_Orig'!Q18</f>
        <v>0</v>
      </c>
      <c r="R18" s="435">
        <f>'1.1_RAW_Data_Orig'!R18</f>
        <v>0</v>
      </c>
      <c r="T18" s="434">
        <f>'1.1_RAW_Data_Orig'!T18</f>
        <v>25</v>
      </c>
      <c r="U18" s="434">
        <f>'1.1_RAW_Data_Orig'!U18</f>
        <v>15</v>
      </c>
      <c r="V18" s="434">
        <f>'1.1_RAW_Data_Orig'!V18</f>
        <v>0</v>
      </c>
      <c r="W18" s="434">
        <f>'1.1_RAW_Data_Orig'!W18</f>
        <v>9</v>
      </c>
      <c r="X18" s="434">
        <f>'1.1_RAW_Data_Orig'!X18</f>
        <v>0</v>
      </c>
      <c r="Y18" s="435">
        <f>'1.1_RAW_Data_Orig'!Y18</f>
        <v>1</v>
      </c>
      <c r="AA18" s="436">
        <f>'1.1_RAW_Data_Orig'!AA18</f>
        <v>-47</v>
      </c>
      <c r="AB18" s="436">
        <f>'1.1_RAW_Data_Orig'!AB18</f>
        <v>48</v>
      </c>
      <c r="AC18" s="436">
        <f>'1.1_RAW_Data_Orig'!AC18</f>
        <v>1</v>
      </c>
      <c r="AD18" s="436">
        <f>'1.1_RAW_Data_Orig'!AD18</f>
        <v>0</v>
      </c>
      <c r="AE18" s="436">
        <f>'1.1_RAW_Data_Orig'!AE18</f>
        <v>0</v>
      </c>
      <c r="AF18" s="437">
        <f>'1.1_RAW_Data_Orig'!AF18</f>
        <v>-1</v>
      </c>
      <c r="AG18" s="438"/>
      <c r="AH18" s="436">
        <f>'1.1_RAW_Data_Orig'!AH18</f>
        <v>0</v>
      </c>
      <c r="AI18" s="436">
        <f>'1.1_RAW_Data_Orig'!AI18</f>
        <v>0</v>
      </c>
      <c r="AJ18" s="436">
        <f>'1.1_RAW_Data_Orig'!AJ18</f>
        <v>0</v>
      </c>
      <c r="AK18" s="436">
        <f>'1.1_RAW_Data_Orig'!AK18</f>
        <v>0</v>
      </c>
      <c r="AL18" s="436">
        <f>'1.1_RAW_Data_Orig'!AL18</f>
        <v>0</v>
      </c>
      <c r="AM18" s="437">
        <f>'1.1_RAW_Data_Orig'!AM18</f>
        <v>0</v>
      </c>
      <c r="AN18" s="438"/>
      <c r="AO18" s="436">
        <f>'1.1_RAW_Data_Orig'!AO18</f>
        <v>1</v>
      </c>
      <c r="AP18" s="436">
        <f>'1.1_RAW_Data_Orig'!AP18</f>
        <v>0</v>
      </c>
      <c r="AQ18" s="436">
        <f>'1.1_RAW_Data_Orig'!AQ18</f>
        <v>1</v>
      </c>
      <c r="AR18" s="436">
        <f>'1.1_RAW_Data_Orig'!AR18</f>
        <v>0</v>
      </c>
      <c r="AS18" s="436">
        <f>'1.1_RAW_Data_Orig'!AS18</f>
        <v>0</v>
      </c>
      <c r="AT18" s="437">
        <f>'1.1_RAW_Data_Orig'!AT18</f>
        <v>-1</v>
      </c>
      <c r="AU18" s="438"/>
      <c r="AV18" s="436">
        <f>'1.1_RAW_Data_Orig'!AV18</f>
        <v>-48</v>
      </c>
      <c r="AW18" s="436">
        <f>'1.1_RAW_Data_Orig'!AW18</f>
        <v>-48</v>
      </c>
      <c r="AX18" s="436">
        <f>'1.1_RAW_Data_Orig'!AX18</f>
        <v>0</v>
      </c>
      <c r="AY18" s="436">
        <f>'1.1_RAW_Data_Orig'!AY18</f>
        <v>0</v>
      </c>
      <c r="AZ18" s="436">
        <f>'1.1_RAW_Data_Orig'!AZ18</f>
        <v>0</v>
      </c>
      <c r="BA18" s="437">
        <f>'1.1_RAW_Data_Orig'!BA18</f>
        <v>0</v>
      </c>
    </row>
    <row r="19" spans="1:53" ht="13.15" x14ac:dyDescent="0.35">
      <c r="A19" s="439"/>
      <c r="B19" s="440"/>
      <c r="C19" s="441"/>
      <c r="D19" s="442"/>
      <c r="E19" s="433" t="s">
        <v>19</v>
      </c>
      <c r="F19" s="443">
        <f>'1.1_RAW_Data_Orig'!F19</f>
        <v>0</v>
      </c>
      <c r="G19" s="443">
        <f>'1.1_RAW_Data_Orig'!G19</f>
        <v>0</v>
      </c>
      <c r="H19" s="443">
        <f>'1.1_RAW_Data_Orig'!H19</f>
        <v>0</v>
      </c>
      <c r="I19" s="443">
        <f>'1.1_RAW_Data_Orig'!I19</f>
        <v>0</v>
      </c>
      <c r="J19" s="443">
        <f>'1.1_RAW_Data_Orig'!J19</f>
        <v>0</v>
      </c>
      <c r="K19" s="444">
        <f>'1.1_RAW_Data_Orig'!K19</f>
        <v>0</v>
      </c>
      <c r="M19" s="443">
        <f>'1.1_RAW_Data_Orig'!M19</f>
        <v>0</v>
      </c>
      <c r="N19" s="443">
        <f>'1.1_RAW_Data_Orig'!N19</f>
        <v>0</v>
      </c>
      <c r="O19" s="443">
        <f>'1.1_RAW_Data_Orig'!O19</f>
        <v>0</v>
      </c>
      <c r="P19" s="443">
        <f>'1.1_RAW_Data_Orig'!P19</f>
        <v>0</v>
      </c>
      <c r="Q19" s="443">
        <f>'1.1_RAW_Data_Orig'!Q19</f>
        <v>0</v>
      </c>
      <c r="R19" s="444">
        <f>'1.1_RAW_Data_Orig'!R19</f>
        <v>0</v>
      </c>
      <c r="T19" s="443">
        <f>'1.1_RAW_Data_Orig'!T19</f>
        <v>0</v>
      </c>
      <c r="U19" s="443">
        <f>'1.1_RAW_Data_Orig'!U19</f>
        <v>0</v>
      </c>
      <c r="V19" s="443">
        <f>'1.1_RAW_Data_Orig'!V19</f>
        <v>0</v>
      </c>
      <c r="W19" s="443">
        <f>'1.1_RAW_Data_Orig'!W19</f>
        <v>0</v>
      </c>
      <c r="X19" s="443">
        <f>'1.1_RAW_Data_Orig'!X19</f>
        <v>0</v>
      </c>
      <c r="Y19" s="444">
        <f>'1.1_RAW_Data_Orig'!Y19</f>
        <v>0</v>
      </c>
      <c r="AA19" s="445">
        <f>'1.1_RAW_Data_Orig'!AA19</f>
        <v>0</v>
      </c>
      <c r="AB19" s="445">
        <f>'1.1_RAW_Data_Orig'!AB19</f>
        <v>0</v>
      </c>
      <c r="AC19" s="445">
        <f>'1.1_RAW_Data_Orig'!AC19</f>
        <v>0</v>
      </c>
      <c r="AD19" s="445">
        <f>'1.1_RAW_Data_Orig'!AD19</f>
        <v>0</v>
      </c>
      <c r="AE19" s="445">
        <f>'1.1_RAW_Data_Orig'!AE19</f>
        <v>0</v>
      </c>
      <c r="AF19" s="446">
        <f>'1.1_RAW_Data_Orig'!AF19</f>
        <v>0</v>
      </c>
      <c r="AG19" s="438"/>
      <c r="AH19" s="445">
        <f>'1.1_RAW_Data_Orig'!AH19</f>
        <v>0</v>
      </c>
      <c r="AI19" s="445">
        <f>'1.1_RAW_Data_Orig'!AI19</f>
        <v>0</v>
      </c>
      <c r="AJ19" s="445">
        <f>'1.1_RAW_Data_Orig'!AJ19</f>
        <v>0</v>
      </c>
      <c r="AK19" s="445">
        <f>'1.1_RAW_Data_Orig'!AK19</f>
        <v>0</v>
      </c>
      <c r="AL19" s="445">
        <f>'1.1_RAW_Data_Orig'!AL19</f>
        <v>0</v>
      </c>
      <c r="AM19" s="446">
        <f>'1.1_RAW_Data_Orig'!AM19</f>
        <v>0</v>
      </c>
      <c r="AN19" s="438"/>
      <c r="AO19" s="445">
        <f>'1.1_RAW_Data_Orig'!AO19</f>
        <v>0</v>
      </c>
      <c r="AP19" s="445">
        <f>'1.1_RAW_Data_Orig'!AP19</f>
        <v>0</v>
      </c>
      <c r="AQ19" s="445">
        <f>'1.1_RAW_Data_Orig'!AQ19</f>
        <v>0</v>
      </c>
      <c r="AR19" s="445">
        <f>'1.1_RAW_Data_Orig'!AR19</f>
        <v>0</v>
      </c>
      <c r="AS19" s="445">
        <f>'1.1_RAW_Data_Orig'!AS19</f>
        <v>0</v>
      </c>
      <c r="AT19" s="446">
        <f>'1.1_RAW_Data_Orig'!AT19</f>
        <v>0</v>
      </c>
      <c r="AU19" s="438"/>
      <c r="AV19" s="445">
        <f>'1.1_RAW_Data_Orig'!AV19</f>
        <v>0</v>
      </c>
      <c r="AW19" s="445">
        <f>'1.1_RAW_Data_Orig'!AW19</f>
        <v>0</v>
      </c>
      <c r="AX19" s="445">
        <f>'1.1_RAW_Data_Orig'!AX19</f>
        <v>0</v>
      </c>
      <c r="AY19" s="445">
        <f>'1.1_RAW_Data_Orig'!AY19</f>
        <v>0</v>
      </c>
      <c r="AZ19" s="445">
        <f>'1.1_RAW_Data_Orig'!AZ19</f>
        <v>0</v>
      </c>
      <c r="BA19" s="446">
        <f>'1.1_RAW_Data_Orig'!BA19</f>
        <v>0</v>
      </c>
    </row>
    <row r="20" spans="1:53" ht="13.15" x14ac:dyDescent="0.35">
      <c r="A20" s="439"/>
      <c r="B20" s="440"/>
      <c r="C20" s="441"/>
      <c r="D20" s="442"/>
      <c r="E20" s="433" t="s">
        <v>20</v>
      </c>
      <c r="F20" s="443">
        <f>'1.1_RAW_Data_Orig'!F20</f>
        <v>0</v>
      </c>
      <c r="G20" s="443">
        <f>'1.1_RAW_Data_Orig'!G20</f>
        <v>0</v>
      </c>
      <c r="H20" s="443">
        <f>'1.1_RAW_Data_Orig'!H20</f>
        <v>0</v>
      </c>
      <c r="I20" s="443">
        <f>'1.1_RAW_Data_Orig'!I20</f>
        <v>0</v>
      </c>
      <c r="J20" s="443">
        <f>'1.1_RAW_Data_Orig'!J20</f>
        <v>0</v>
      </c>
      <c r="K20" s="444">
        <f>'1.1_RAW_Data_Orig'!K20</f>
        <v>0</v>
      </c>
      <c r="M20" s="443">
        <f>'1.1_RAW_Data_Orig'!M20</f>
        <v>0</v>
      </c>
      <c r="N20" s="443">
        <f>'1.1_RAW_Data_Orig'!N20</f>
        <v>0</v>
      </c>
      <c r="O20" s="443">
        <f>'1.1_RAW_Data_Orig'!O20</f>
        <v>0</v>
      </c>
      <c r="P20" s="443">
        <f>'1.1_RAW_Data_Orig'!P20</f>
        <v>0</v>
      </c>
      <c r="Q20" s="443">
        <f>'1.1_RAW_Data_Orig'!Q20</f>
        <v>0</v>
      </c>
      <c r="R20" s="444">
        <f>'1.1_RAW_Data_Orig'!R20</f>
        <v>0</v>
      </c>
      <c r="T20" s="443">
        <f>'1.1_RAW_Data_Orig'!T20</f>
        <v>0</v>
      </c>
      <c r="U20" s="443">
        <f>'1.1_RAW_Data_Orig'!U20</f>
        <v>0</v>
      </c>
      <c r="V20" s="443">
        <f>'1.1_RAW_Data_Orig'!V20</f>
        <v>0</v>
      </c>
      <c r="W20" s="443">
        <f>'1.1_RAW_Data_Orig'!W20</f>
        <v>0</v>
      </c>
      <c r="X20" s="443">
        <f>'1.1_RAW_Data_Orig'!X20</f>
        <v>0</v>
      </c>
      <c r="Y20" s="444">
        <f>'1.1_RAW_Data_Orig'!Y20</f>
        <v>0</v>
      </c>
      <c r="AA20" s="445">
        <f>'1.1_RAW_Data_Orig'!AA20</f>
        <v>0</v>
      </c>
      <c r="AB20" s="445">
        <f>'1.1_RAW_Data_Orig'!AB20</f>
        <v>0</v>
      </c>
      <c r="AC20" s="445">
        <f>'1.1_RAW_Data_Orig'!AC20</f>
        <v>0</v>
      </c>
      <c r="AD20" s="445">
        <f>'1.1_RAW_Data_Orig'!AD20</f>
        <v>0</v>
      </c>
      <c r="AE20" s="445">
        <f>'1.1_RAW_Data_Orig'!AE20</f>
        <v>0</v>
      </c>
      <c r="AF20" s="446">
        <f>'1.1_RAW_Data_Orig'!AF20</f>
        <v>0</v>
      </c>
      <c r="AG20" s="438"/>
      <c r="AH20" s="445">
        <f>'1.1_RAW_Data_Orig'!AH20</f>
        <v>0</v>
      </c>
      <c r="AI20" s="445">
        <f>'1.1_RAW_Data_Orig'!AI20</f>
        <v>0</v>
      </c>
      <c r="AJ20" s="445">
        <f>'1.1_RAW_Data_Orig'!AJ20</f>
        <v>0</v>
      </c>
      <c r="AK20" s="445">
        <f>'1.1_RAW_Data_Orig'!AK20</f>
        <v>0</v>
      </c>
      <c r="AL20" s="445">
        <f>'1.1_RAW_Data_Orig'!AL20</f>
        <v>0</v>
      </c>
      <c r="AM20" s="446">
        <f>'1.1_RAW_Data_Orig'!AM20</f>
        <v>0</v>
      </c>
      <c r="AN20" s="438"/>
      <c r="AO20" s="445">
        <f>'1.1_RAW_Data_Orig'!AO20</f>
        <v>0</v>
      </c>
      <c r="AP20" s="445">
        <f>'1.1_RAW_Data_Orig'!AP20</f>
        <v>0</v>
      </c>
      <c r="AQ20" s="445">
        <f>'1.1_RAW_Data_Orig'!AQ20</f>
        <v>0</v>
      </c>
      <c r="AR20" s="445">
        <f>'1.1_RAW_Data_Orig'!AR20</f>
        <v>0</v>
      </c>
      <c r="AS20" s="445">
        <f>'1.1_RAW_Data_Orig'!AS20</f>
        <v>0</v>
      </c>
      <c r="AT20" s="446">
        <f>'1.1_RAW_Data_Orig'!AT20</f>
        <v>0</v>
      </c>
      <c r="AU20" s="438"/>
      <c r="AV20" s="445">
        <f>'1.1_RAW_Data_Orig'!AV20</f>
        <v>0</v>
      </c>
      <c r="AW20" s="445">
        <f>'1.1_RAW_Data_Orig'!AW20</f>
        <v>0</v>
      </c>
      <c r="AX20" s="445">
        <f>'1.1_RAW_Data_Orig'!AX20</f>
        <v>0</v>
      </c>
      <c r="AY20" s="445">
        <f>'1.1_RAW_Data_Orig'!AY20</f>
        <v>0</v>
      </c>
      <c r="AZ20" s="445">
        <f>'1.1_RAW_Data_Orig'!AZ20</f>
        <v>0</v>
      </c>
      <c r="BA20" s="446">
        <f>'1.1_RAW_Data_Orig'!BA20</f>
        <v>0</v>
      </c>
    </row>
    <row r="21" spans="1:53" ht="13.5" thickBot="1" x14ac:dyDescent="0.4">
      <c r="A21" s="439"/>
      <c r="B21" s="447"/>
      <c r="C21" s="448"/>
      <c r="D21" s="449"/>
      <c r="E21" s="450" t="s">
        <v>21</v>
      </c>
      <c r="F21" s="451">
        <f>'1.1_RAW_Data_Orig'!F21</f>
        <v>0</v>
      </c>
      <c r="G21" s="451">
        <f>'1.1_RAW_Data_Orig'!G21</f>
        <v>0</v>
      </c>
      <c r="H21" s="451">
        <f>'1.1_RAW_Data_Orig'!H21</f>
        <v>0</v>
      </c>
      <c r="I21" s="451">
        <f>'1.1_RAW_Data_Orig'!I21</f>
        <v>0</v>
      </c>
      <c r="J21" s="451">
        <f>'1.1_RAW_Data_Orig'!J21</f>
        <v>0</v>
      </c>
      <c r="K21" s="452">
        <f>'1.1_RAW_Data_Orig'!K21</f>
        <v>0</v>
      </c>
      <c r="M21" s="451">
        <f>'1.1_RAW_Data_Orig'!M21</f>
        <v>0</v>
      </c>
      <c r="N21" s="451">
        <f>'1.1_RAW_Data_Orig'!N21</f>
        <v>0</v>
      </c>
      <c r="O21" s="451">
        <f>'1.1_RAW_Data_Orig'!O21</f>
        <v>0</v>
      </c>
      <c r="P21" s="451">
        <f>'1.1_RAW_Data_Orig'!P21</f>
        <v>0</v>
      </c>
      <c r="Q21" s="451">
        <f>'1.1_RAW_Data_Orig'!Q21</f>
        <v>0</v>
      </c>
      <c r="R21" s="452">
        <f>'1.1_RAW_Data_Orig'!R21</f>
        <v>0</v>
      </c>
      <c r="T21" s="451">
        <f>'1.1_RAW_Data_Orig'!T21</f>
        <v>0</v>
      </c>
      <c r="U21" s="451">
        <f>'1.1_RAW_Data_Orig'!U21</f>
        <v>0</v>
      </c>
      <c r="V21" s="451">
        <f>'1.1_RAW_Data_Orig'!V21</f>
        <v>0</v>
      </c>
      <c r="W21" s="451">
        <f>'1.1_RAW_Data_Orig'!W21</f>
        <v>0</v>
      </c>
      <c r="X21" s="451">
        <f>'1.1_RAW_Data_Orig'!X21</f>
        <v>0</v>
      </c>
      <c r="Y21" s="452">
        <f>'1.1_RAW_Data_Orig'!Y21</f>
        <v>0</v>
      </c>
      <c r="AA21" s="453">
        <f>'1.1_RAW_Data_Orig'!AA21</f>
        <v>0</v>
      </c>
      <c r="AB21" s="453">
        <f>'1.1_RAW_Data_Orig'!AB21</f>
        <v>0</v>
      </c>
      <c r="AC21" s="453">
        <f>'1.1_RAW_Data_Orig'!AC21</f>
        <v>0</v>
      </c>
      <c r="AD21" s="453">
        <f>'1.1_RAW_Data_Orig'!AD21</f>
        <v>0</v>
      </c>
      <c r="AE21" s="453">
        <f>'1.1_RAW_Data_Orig'!AE21</f>
        <v>0</v>
      </c>
      <c r="AF21" s="454">
        <f>'1.1_RAW_Data_Orig'!AF21</f>
        <v>0</v>
      </c>
      <c r="AG21" s="438"/>
      <c r="AH21" s="453">
        <f>'1.1_RAW_Data_Orig'!AH21</f>
        <v>0</v>
      </c>
      <c r="AI21" s="453">
        <f>'1.1_RAW_Data_Orig'!AI21</f>
        <v>0</v>
      </c>
      <c r="AJ21" s="453">
        <f>'1.1_RAW_Data_Orig'!AJ21</f>
        <v>0</v>
      </c>
      <c r="AK21" s="453">
        <f>'1.1_RAW_Data_Orig'!AK21</f>
        <v>0</v>
      </c>
      <c r="AL21" s="453">
        <f>'1.1_RAW_Data_Orig'!AL21</f>
        <v>0</v>
      </c>
      <c r="AM21" s="454">
        <f>'1.1_RAW_Data_Orig'!AM21</f>
        <v>0</v>
      </c>
      <c r="AN21" s="438"/>
      <c r="AO21" s="453">
        <f>'1.1_RAW_Data_Orig'!AO21</f>
        <v>0</v>
      </c>
      <c r="AP21" s="453">
        <f>'1.1_RAW_Data_Orig'!AP21</f>
        <v>0</v>
      </c>
      <c r="AQ21" s="453">
        <f>'1.1_RAW_Data_Orig'!AQ21</f>
        <v>0</v>
      </c>
      <c r="AR21" s="453">
        <f>'1.1_RAW_Data_Orig'!AR21</f>
        <v>0</v>
      </c>
      <c r="AS21" s="453">
        <f>'1.1_RAW_Data_Orig'!AS21</f>
        <v>0</v>
      </c>
      <c r="AT21" s="454">
        <f>'1.1_RAW_Data_Orig'!AT21</f>
        <v>0</v>
      </c>
      <c r="AU21" s="438"/>
      <c r="AV21" s="453">
        <f>'1.1_RAW_Data_Orig'!AV21</f>
        <v>0</v>
      </c>
      <c r="AW21" s="453">
        <f>'1.1_RAW_Data_Orig'!AW21</f>
        <v>0</v>
      </c>
      <c r="AX21" s="453">
        <f>'1.1_RAW_Data_Orig'!AX21</f>
        <v>0</v>
      </c>
      <c r="AY21" s="453">
        <f>'1.1_RAW_Data_Orig'!AY21</f>
        <v>0</v>
      </c>
      <c r="AZ21" s="453">
        <f>'1.1_RAW_Data_Orig'!AZ21</f>
        <v>0</v>
      </c>
      <c r="BA21" s="454">
        <f>'1.1_RAW_Data_Orig'!BA21</f>
        <v>0</v>
      </c>
    </row>
    <row r="22" spans="1:53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'1.1_RAW_Data_Orig'!F22</f>
        <v>33</v>
      </c>
      <c r="G22" s="434">
        <f>'1.1_RAW_Data_Orig'!G22</f>
        <v>15</v>
      </c>
      <c r="H22" s="434">
        <f>'1.1_RAW_Data_Orig'!H22</f>
        <v>13</v>
      </c>
      <c r="I22" s="434">
        <f>'1.1_RAW_Data_Orig'!I22</f>
        <v>4</v>
      </c>
      <c r="J22" s="434">
        <f>'1.1_RAW_Data_Orig'!J22</f>
        <v>1</v>
      </c>
      <c r="K22" s="435">
        <f>'1.1_RAW_Data_Orig'!K22</f>
        <v>0</v>
      </c>
      <c r="M22" s="434">
        <f>'1.1_RAW_Data_Orig'!M22</f>
        <v>81</v>
      </c>
      <c r="N22" s="434">
        <f>'1.1_RAW_Data_Orig'!N22</f>
        <v>63</v>
      </c>
      <c r="O22" s="434">
        <f>'1.1_RAW_Data_Orig'!O22</f>
        <v>3</v>
      </c>
      <c r="P22" s="434">
        <f>'1.1_RAW_Data_Orig'!P22</f>
        <v>13</v>
      </c>
      <c r="Q22" s="434">
        <f>'1.1_RAW_Data_Orig'!Q22</f>
        <v>0</v>
      </c>
      <c r="R22" s="435">
        <f>'1.1_RAW_Data_Orig'!R22</f>
        <v>2</v>
      </c>
      <c r="T22" s="434">
        <f>'1.1_RAW_Data_Orig'!T22</f>
        <v>33</v>
      </c>
      <c r="U22" s="434">
        <f>'1.1_RAW_Data_Orig'!U22</f>
        <v>15</v>
      </c>
      <c r="V22" s="434">
        <f>'1.1_RAW_Data_Orig'!V22</f>
        <v>0</v>
      </c>
      <c r="W22" s="434">
        <f>'1.1_RAW_Data_Orig'!W22</f>
        <v>13</v>
      </c>
      <c r="X22" s="434">
        <f>'1.1_RAW_Data_Orig'!X22</f>
        <v>0</v>
      </c>
      <c r="Y22" s="435">
        <f>'1.1_RAW_Data_Orig'!Y22</f>
        <v>5</v>
      </c>
      <c r="AA22" s="436">
        <f>'1.1_RAW_Data_Orig'!AA22</f>
        <v>-45</v>
      </c>
      <c r="AB22" s="436">
        <f>'1.1_RAW_Data_Orig'!AB22</f>
        <v>48</v>
      </c>
      <c r="AC22" s="436">
        <f>'1.1_RAW_Data_Orig'!AC22</f>
        <v>3</v>
      </c>
      <c r="AD22" s="436">
        <f>'1.1_RAW_Data_Orig'!AD22</f>
        <v>0</v>
      </c>
      <c r="AE22" s="436">
        <f>'1.1_RAW_Data_Orig'!AE22</f>
        <v>0</v>
      </c>
      <c r="AF22" s="437">
        <f>'1.1_RAW_Data_Orig'!AF22</f>
        <v>-3</v>
      </c>
      <c r="AG22" s="438"/>
      <c r="AH22" s="436">
        <f>'1.1_RAW_Data_Orig'!AH22</f>
        <v>0</v>
      </c>
      <c r="AI22" s="436">
        <f>'1.1_RAW_Data_Orig'!AI22</f>
        <v>0</v>
      </c>
      <c r="AJ22" s="436">
        <f>'1.1_RAW_Data_Orig'!AJ22</f>
        <v>0</v>
      </c>
      <c r="AK22" s="436">
        <f>'1.1_RAW_Data_Orig'!AK22</f>
        <v>0</v>
      </c>
      <c r="AL22" s="436">
        <f>'1.1_RAW_Data_Orig'!AL22</f>
        <v>0</v>
      </c>
      <c r="AM22" s="437">
        <f>'1.1_RAW_Data_Orig'!AM22</f>
        <v>0</v>
      </c>
      <c r="AN22" s="438"/>
      <c r="AO22" s="436">
        <f>'1.1_RAW_Data_Orig'!AO22</f>
        <v>3</v>
      </c>
      <c r="AP22" s="436">
        <f>'1.1_RAW_Data_Orig'!AP22</f>
        <v>0</v>
      </c>
      <c r="AQ22" s="436">
        <f>'1.1_RAW_Data_Orig'!AQ22</f>
        <v>3</v>
      </c>
      <c r="AR22" s="436">
        <f>'1.1_RAW_Data_Orig'!AR22</f>
        <v>0</v>
      </c>
      <c r="AS22" s="436">
        <f>'1.1_RAW_Data_Orig'!AS22</f>
        <v>0</v>
      </c>
      <c r="AT22" s="437">
        <f>'1.1_RAW_Data_Orig'!AT22</f>
        <v>-3</v>
      </c>
      <c r="AU22" s="438"/>
      <c r="AV22" s="436">
        <f>'1.1_RAW_Data_Orig'!AV22</f>
        <v>-48</v>
      </c>
      <c r="AW22" s="436">
        <f>'1.1_RAW_Data_Orig'!AW22</f>
        <v>-48</v>
      </c>
      <c r="AX22" s="436">
        <f>'1.1_RAW_Data_Orig'!AX22</f>
        <v>0</v>
      </c>
      <c r="AY22" s="436">
        <f>'1.1_RAW_Data_Orig'!AY22</f>
        <v>0</v>
      </c>
      <c r="AZ22" s="436">
        <f>'1.1_RAW_Data_Orig'!AZ22</f>
        <v>0</v>
      </c>
      <c r="BA22" s="437">
        <f>'1.1_RAW_Data_Orig'!BA22</f>
        <v>0</v>
      </c>
    </row>
    <row r="23" spans="1:53" ht="13.15" x14ac:dyDescent="0.35">
      <c r="A23" s="439"/>
      <c r="B23" s="440"/>
      <c r="C23" s="441"/>
      <c r="D23" s="442"/>
      <c r="E23" s="433" t="s">
        <v>19</v>
      </c>
      <c r="F23" s="443">
        <f>'1.1_RAW_Data_Orig'!F23</f>
        <v>0</v>
      </c>
      <c r="G23" s="443">
        <f>'1.1_RAW_Data_Orig'!G23</f>
        <v>0</v>
      </c>
      <c r="H23" s="443">
        <f>'1.1_RAW_Data_Orig'!H23</f>
        <v>0</v>
      </c>
      <c r="I23" s="443">
        <f>'1.1_RAW_Data_Orig'!I23</f>
        <v>0</v>
      </c>
      <c r="J23" s="443">
        <f>'1.1_RAW_Data_Orig'!J23</f>
        <v>0</v>
      </c>
      <c r="K23" s="444">
        <f>'1.1_RAW_Data_Orig'!K23</f>
        <v>0</v>
      </c>
      <c r="M23" s="443">
        <f>'1.1_RAW_Data_Orig'!M23</f>
        <v>0</v>
      </c>
      <c r="N23" s="443">
        <f>'1.1_RAW_Data_Orig'!N23</f>
        <v>0</v>
      </c>
      <c r="O23" s="443">
        <f>'1.1_RAW_Data_Orig'!O23</f>
        <v>0</v>
      </c>
      <c r="P23" s="443">
        <f>'1.1_RAW_Data_Orig'!P23</f>
        <v>0</v>
      </c>
      <c r="Q23" s="443">
        <f>'1.1_RAW_Data_Orig'!Q23</f>
        <v>0</v>
      </c>
      <c r="R23" s="444">
        <f>'1.1_RAW_Data_Orig'!R23</f>
        <v>0</v>
      </c>
      <c r="T23" s="443">
        <f>'1.1_RAW_Data_Orig'!T23</f>
        <v>0</v>
      </c>
      <c r="U23" s="443">
        <f>'1.1_RAW_Data_Orig'!U23</f>
        <v>0</v>
      </c>
      <c r="V23" s="443">
        <f>'1.1_RAW_Data_Orig'!V23</f>
        <v>0</v>
      </c>
      <c r="W23" s="443">
        <f>'1.1_RAW_Data_Orig'!W23</f>
        <v>0</v>
      </c>
      <c r="X23" s="443">
        <f>'1.1_RAW_Data_Orig'!X23</f>
        <v>0</v>
      </c>
      <c r="Y23" s="444">
        <f>'1.1_RAW_Data_Orig'!Y23</f>
        <v>0</v>
      </c>
      <c r="AA23" s="445">
        <f>'1.1_RAW_Data_Orig'!AA23</f>
        <v>0</v>
      </c>
      <c r="AB23" s="445">
        <f>'1.1_RAW_Data_Orig'!AB23</f>
        <v>0</v>
      </c>
      <c r="AC23" s="445">
        <f>'1.1_RAW_Data_Orig'!AC23</f>
        <v>0</v>
      </c>
      <c r="AD23" s="445">
        <f>'1.1_RAW_Data_Orig'!AD23</f>
        <v>0</v>
      </c>
      <c r="AE23" s="445">
        <f>'1.1_RAW_Data_Orig'!AE23</f>
        <v>0</v>
      </c>
      <c r="AF23" s="446">
        <f>'1.1_RAW_Data_Orig'!AF23</f>
        <v>0</v>
      </c>
      <c r="AG23" s="438"/>
      <c r="AH23" s="445">
        <f>'1.1_RAW_Data_Orig'!AH23</f>
        <v>0</v>
      </c>
      <c r="AI23" s="445">
        <f>'1.1_RAW_Data_Orig'!AI23</f>
        <v>0</v>
      </c>
      <c r="AJ23" s="445">
        <f>'1.1_RAW_Data_Orig'!AJ23</f>
        <v>0</v>
      </c>
      <c r="AK23" s="445">
        <f>'1.1_RAW_Data_Orig'!AK23</f>
        <v>0</v>
      </c>
      <c r="AL23" s="445">
        <f>'1.1_RAW_Data_Orig'!AL23</f>
        <v>0</v>
      </c>
      <c r="AM23" s="446">
        <f>'1.1_RAW_Data_Orig'!AM23</f>
        <v>0</v>
      </c>
      <c r="AN23" s="438"/>
      <c r="AO23" s="445">
        <f>'1.1_RAW_Data_Orig'!AO23</f>
        <v>0</v>
      </c>
      <c r="AP23" s="445">
        <f>'1.1_RAW_Data_Orig'!AP23</f>
        <v>0</v>
      </c>
      <c r="AQ23" s="445">
        <f>'1.1_RAW_Data_Orig'!AQ23</f>
        <v>0</v>
      </c>
      <c r="AR23" s="445">
        <f>'1.1_RAW_Data_Orig'!AR23</f>
        <v>0</v>
      </c>
      <c r="AS23" s="445">
        <f>'1.1_RAW_Data_Orig'!AS23</f>
        <v>0</v>
      </c>
      <c r="AT23" s="446">
        <f>'1.1_RAW_Data_Orig'!AT23</f>
        <v>0</v>
      </c>
      <c r="AU23" s="438"/>
      <c r="AV23" s="445">
        <f>'1.1_RAW_Data_Orig'!AV23</f>
        <v>0</v>
      </c>
      <c r="AW23" s="445">
        <f>'1.1_RAW_Data_Orig'!AW23</f>
        <v>0</v>
      </c>
      <c r="AX23" s="445">
        <f>'1.1_RAW_Data_Orig'!AX23</f>
        <v>0</v>
      </c>
      <c r="AY23" s="445">
        <f>'1.1_RAW_Data_Orig'!AY23</f>
        <v>0</v>
      </c>
      <c r="AZ23" s="445">
        <f>'1.1_RAW_Data_Orig'!AZ23</f>
        <v>0</v>
      </c>
      <c r="BA23" s="446">
        <f>'1.1_RAW_Data_Orig'!BA23</f>
        <v>0</v>
      </c>
    </row>
    <row r="24" spans="1:53" ht="13.15" x14ac:dyDescent="0.35">
      <c r="A24" s="439"/>
      <c r="B24" s="440"/>
      <c r="C24" s="441"/>
      <c r="D24" s="442"/>
      <c r="E24" s="433" t="s">
        <v>20</v>
      </c>
      <c r="F24" s="443">
        <f>'1.1_RAW_Data_Orig'!F24</f>
        <v>0</v>
      </c>
      <c r="G24" s="443">
        <f>'1.1_RAW_Data_Orig'!G24</f>
        <v>0</v>
      </c>
      <c r="H24" s="443">
        <f>'1.1_RAW_Data_Orig'!H24</f>
        <v>0</v>
      </c>
      <c r="I24" s="443">
        <f>'1.1_RAW_Data_Orig'!I24</f>
        <v>0</v>
      </c>
      <c r="J24" s="443">
        <f>'1.1_RAW_Data_Orig'!J24</f>
        <v>0</v>
      </c>
      <c r="K24" s="444">
        <f>'1.1_RAW_Data_Orig'!K24</f>
        <v>0</v>
      </c>
      <c r="M24" s="443">
        <f>'1.1_RAW_Data_Orig'!M24</f>
        <v>0</v>
      </c>
      <c r="N24" s="443">
        <f>'1.1_RAW_Data_Orig'!N24</f>
        <v>0</v>
      </c>
      <c r="O24" s="443">
        <f>'1.1_RAW_Data_Orig'!O24</f>
        <v>0</v>
      </c>
      <c r="P24" s="443">
        <f>'1.1_RAW_Data_Orig'!P24</f>
        <v>0</v>
      </c>
      <c r="Q24" s="443">
        <f>'1.1_RAW_Data_Orig'!Q24</f>
        <v>0</v>
      </c>
      <c r="R24" s="444">
        <f>'1.1_RAW_Data_Orig'!R24</f>
        <v>0</v>
      </c>
      <c r="T24" s="443">
        <f>'1.1_RAW_Data_Orig'!T24</f>
        <v>0</v>
      </c>
      <c r="U24" s="443">
        <f>'1.1_RAW_Data_Orig'!U24</f>
        <v>0</v>
      </c>
      <c r="V24" s="443">
        <f>'1.1_RAW_Data_Orig'!V24</f>
        <v>0</v>
      </c>
      <c r="W24" s="443">
        <f>'1.1_RAW_Data_Orig'!W24</f>
        <v>0</v>
      </c>
      <c r="X24" s="443">
        <f>'1.1_RAW_Data_Orig'!X24</f>
        <v>0</v>
      </c>
      <c r="Y24" s="444">
        <f>'1.1_RAW_Data_Orig'!Y24</f>
        <v>0</v>
      </c>
      <c r="AA24" s="445">
        <f>'1.1_RAW_Data_Orig'!AA24</f>
        <v>0</v>
      </c>
      <c r="AB24" s="445">
        <f>'1.1_RAW_Data_Orig'!AB24</f>
        <v>0</v>
      </c>
      <c r="AC24" s="445">
        <f>'1.1_RAW_Data_Orig'!AC24</f>
        <v>0</v>
      </c>
      <c r="AD24" s="445">
        <f>'1.1_RAW_Data_Orig'!AD24</f>
        <v>0</v>
      </c>
      <c r="AE24" s="445">
        <f>'1.1_RAW_Data_Orig'!AE24</f>
        <v>0</v>
      </c>
      <c r="AF24" s="446">
        <f>'1.1_RAW_Data_Orig'!AF24</f>
        <v>0</v>
      </c>
      <c r="AG24" s="438"/>
      <c r="AH24" s="445">
        <f>'1.1_RAW_Data_Orig'!AH24</f>
        <v>0</v>
      </c>
      <c r="AI24" s="445">
        <f>'1.1_RAW_Data_Orig'!AI24</f>
        <v>0</v>
      </c>
      <c r="AJ24" s="445">
        <f>'1.1_RAW_Data_Orig'!AJ24</f>
        <v>0</v>
      </c>
      <c r="AK24" s="445">
        <f>'1.1_RAW_Data_Orig'!AK24</f>
        <v>0</v>
      </c>
      <c r="AL24" s="445">
        <f>'1.1_RAW_Data_Orig'!AL24</f>
        <v>0</v>
      </c>
      <c r="AM24" s="446">
        <f>'1.1_RAW_Data_Orig'!AM24</f>
        <v>0</v>
      </c>
      <c r="AN24" s="438"/>
      <c r="AO24" s="445">
        <f>'1.1_RAW_Data_Orig'!AO24</f>
        <v>0</v>
      </c>
      <c r="AP24" s="445">
        <f>'1.1_RAW_Data_Orig'!AP24</f>
        <v>0</v>
      </c>
      <c r="AQ24" s="445">
        <f>'1.1_RAW_Data_Orig'!AQ24</f>
        <v>0</v>
      </c>
      <c r="AR24" s="445">
        <f>'1.1_RAW_Data_Orig'!AR24</f>
        <v>0</v>
      </c>
      <c r="AS24" s="445">
        <f>'1.1_RAW_Data_Orig'!AS24</f>
        <v>0</v>
      </c>
      <c r="AT24" s="446">
        <f>'1.1_RAW_Data_Orig'!AT24</f>
        <v>0</v>
      </c>
      <c r="AU24" s="438"/>
      <c r="AV24" s="445">
        <f>'1.1_RAW_Data_Orig'!AV24</f>
        <v>0</v>
      </c>
      <c r="AW24" s="445">
        <f>'1.1_RAW_Data_Orig'!AW24</f>
        <v>0</v>
      </c>
      <c r="AX24" s="445">
        <f>'1.1_RAW_Data_Orig'!AX24</f>
        <v>0</v>
      </c>
      <c r="AY24" s="445">
        <f>'1.1_RAW_Data_Orig'!AY24</f>
        <v>0</v>
      </c>
      <c r="AZ24" s="445">
        <f>'1.1_RAW_Data_Orig'!AZ24</f>
        <v>0</v>
      </c>
      <c r="BA24" s="446">
        <f>'1.1_RAW_Data_Orig'!BA24</f>
        <v>0</v>
      </c>
    </row>
    <row r="25" spans="1:53" ht="13.5" thickBot="1" x14ac:dyDescent="0.4">
      <c r="A25" s="439"/>
      <c r="B25" s="447"/>
      <c r="C25" s="448"/>
      <c r="D25" s="449"/>
      <c r="E25" s="450" t="s">
        <v>21</v>
      </c>
      <c r="F25" s="451">
        <f>'1.1_RAW_Data_Orig'!F25</f>
        <v>0</v>
      </c>
      <c r="G25" s="451">
        <f>'1.1_RAW_Data_Orig'!G25</f>
        <v>0</v>
      </c>
      <c r="H25" s="451">
        <f>'1.1_RAW_Data_Orig'!H25</f>
        <v>0</v>
      </c>
      <c r="I25" s="451">
        <f>'1.1_RAW_Data_Orig'!I25</f>
        <v>0</v>
      </c>
      <c r="J25" s="451">
        <f>'1.1_RAW_Data_Orig'!J25</f>
        <v>0</v>
      </c>
      <c r="K25" s="452">
        <f>'1.1_RAW_Data_Orig'!K25</f>
        <v>0</v>
      </c>
      <c r="M25" s="451">
        <f>'1.1_RAW_Data_Orig'!M25</f>
        <v>0</v>
      </c>
      <c r="N25" s="451">
        <f>'1.1_RAW_Data_Orig'!N25</f>
        <v>0</v>
      </c>
      <c r="O25" s="451">
        <f>'1.1_RAW_Data_Orig'!O25</f>
        <v>0</v>
      </c>
      <c r="P25" s="451">
        <f>'1.1_RAW_Data_Orig'!P25</f>
        <v>0</v>
      </c>
      <c r="Q25" s="451">
        <f>'1.1_RAW_Data_Orig'!Q25</f>
        <v>0</v>
      </c>
      <c r="R25" s="452">
        <f>'1.1_RAW_Data_Orig'!R25</f>
        <v>0</v>
      </c>
      <c r="T25" s="451">
        <f>'1.1_RAW_Data_Orig'!T25</f>
        <v>0</v>
      </c>
      <c r="U25" s="451">
        <f>'1.1_RAW_Data_Orig'!U25</f>
        <v>0</v>
      </c>
      <c r="V25" s="451">
        <f>'1.1_RAW_Data_Orig'!V25</f>
        <v>0</v>
      </c>
      <c r="W25" s="451">
        <f>'1.1_RAW_Data_Orig'!W25</f>
        <v>0</v>
      </c>
      <c r="X25" s="451">
        <f>'1.1_RAW_Data_Orig'!X25</f>
        <v>0</v>
      </c>
      <c r="Y25" s="452">
        <f>'1.1_RAW_Data_Orig'!Y25</f>
        <v>0</v>
      </c>
      <c r="AA25" s="453">
        <f>'1.1_RAW_Data_Orig'!AA25</f>
        <v>0</v>
      </c>
      <c r="AB25" s="453">
        <f>'1.1_RAW_Data_Orig'!AB25</f>
        <v>0</v>
      </c>
      <c r="AC25" s="453">
        <f>'1.1_RAW_Data_Orig'!AC25</f>
        <v>0</v>
      </c>
      <c r="AD25" s="453">
        <f>'1.1_RAW_Data_Orig'!AD25</f>
        <v>0</v>
      </c>
      <c r="AE25" s="453">
        <f>'1.1_RAW_Data_Orig'!AE25</f>
        <v>0</v>
      </c>
      <c r="AF25" s="454">
        <f>'1.1_RAW_Data_Orig'!AF25</f>
        <v>0</v>
      </c>
      <c r="AG25" s="438"/>
      <c r="AH25" s="453">
        <f>'1.1_RAW_Data_Orig'!AH25</f>
        <v>0</v>
      </c>
      <c r="AI25" s="453">
        <f>'1.1_RAW_Data_Orig'!AI25</f>
        <v>0</v>
      </c>
      <c r="AJ25" s="453">
        <f>'1.1_RAW_Data_Orig'!AJ25</f>
        <v>0</v>
      </c>
      <c r="AK25" s="453">
        <f>'1.1_RAW_Data_Orig'!AK25</f>
        <v>0</v>
      </c>
      <c r="AL25" s="453">
        <f>'1.1_RAW_Data_Orig'!AL25</f>
        <v>0</v>
      </c>
      <c r="AM25" s="454">
        <f>'1.1_RAW_Data_Orig'!AM25</f>
        <v>0</v>
      </c>
      <c r="AN25" s="438"/>
      <c r="AO25" s="453">
        <f>'1.1_RAW_Data_Orig'!AO25</f>
        <v>0</v>
      </c>
      <c r="AP25" s="453">
        <f>'1.1_RAW_Data_Orig'!AP25</f>
        <v>0</v>
      </c>
      <c r="AQ25" s="453">
        <f>'1.1_RAW_Data_Orig'!AQ25</f>
        <v>0</v>
      </c>
      <c r="AR25" s="453">
        <f>'1.1_RAW_Data_Orig'!AR25</f>
        <v>0</v>
      </c>
      <c r="AS25" s="453">
        <f>'1.1_RAW_Data_Orig'!AS25</f>
        <v>0</v>
      </c>
      <c r="AT25" s="454">
        <f>'1.1_RAW_Data_Orig'!AT25</f>
        <v>0</v>
      </c>
      <c r="AU25" s="438"/>
      <c r="AV25" s="453">
        <f>'1.1_RAW_Data_Orig'!AV25</f>
        <v>0</v>
      </c>
      <c r="AW25" s="453">
        <f>'1.1_RAW_Data_Orig'!AW25</f>
        <v>0</v>
      </c>
      <c r="AX25" s="453">
        <f>'1.1_RAW_Data_Orig'!AX25</f>
        <v>0</v>
      </c>
      <c r="AY25" s="453">
        <f>'1.1_RAW_Data_Orig'!AY25</f>
        <v>0</v>
      </c>
      <c r="AZ25" s="453">
        <f>'1.1_RAW_Data_Orig'!AZ25</f>
        <v>0</v>
      </c>
      <c r="BA25" s="454">
        <f>'1.1_RAW_Data_Orig'!BA25</f>
        <v>0</v>
      </c>
    </row>
    <row r="26" spans="1:53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'1.1_RAW_Data_Orig'!F26</f>
        <v>0</v>
      </c>
      <c r="G26" s="434">
        <f>'1.1_RAW_Data_Orig'!G26</f>
        <v>0</v>
      </c>
      <c r="H26" s="434">
        <f>'1.1_RAW_Data_Orig'!H26</f>
        <v>0</v>
      </c>
      <c r="I26" s="434">
        <f>'1.1_RAW_Data_Orig'!I26</f>
        <v>0</v>
      </c>
      <c r="J26" s="434">
        <f>'1.1_RAW_Data_Orig'!J26</f>
        <v>0</v>
      </c>
      <c r="K26" s="435">
        <f>'1.1_RAW_Data_Orig'!K26</f>
        <v>0</v>
      </c>
      <c r="M26" s="434">
        <f>'1.1_RAW_Data_Orig'!M26</f>
        <v>0</v>
      </c>
      <c r="N26" s="434">
        <f>'1.1_RAW_Data_Orig'!N26</f>
        <v>0</v>
      </c>
      <c r="O26" s="434">
        <f>'1.1_RAW_Data_Orig'!O26</f>
        <v>0</v>
      </c>
      <c r="P26" s="434">
        <f>'1.1_RAW_Data_Orig'!P26</f>
        <v>0</v>
      </c>
      <c r="Q26" s="434">
        <f>'1.1_RAW_Data_Orig'!Q26</f>
        <v>0</v>
      </c>
      <c r="R26" s="435">
        <f>'1.1_RAW_Data_Orig'!R26</f>
        <v>0</v>
      </c>
      <c r="T26" s="434">
        <f>'1.1_RAW_Data_Orig'!T26</f>
        <v>0</v>
      </c>
      <c r="U26" s="434">
        <f>'1.1_RAW_Data_Orig'!U26</f>
        <v>0</v>
      </c>
      <c r="V26" s="434">
        <f>'1.1_RAW_Data_Orig'!V26</f>
        <v>0</v>
      </c>
      <c r="W26" s="434">
        <f>'1.1_RAW_Data_Orig'!W26</f>
        <v>0</v>
      </c>
      <c r="X26" s="434">
        <f>'1.1_RAW_Data_Orig'!X26</f>
        <v>0</v>
      </c>
      <c r="Y26" s="435">
        <f>'1.1_RAW_Data_Orig'!Y26</f>
        <v>0</v>
      </c>
      <c r="AA26" s="436">
        <f>'1.1_RAW_Data_Orig'!AA26</f>
        <v>0</v>
      </c>
      <c r="AB26" s="436">
        <f>'1.1_RAW_Data_Orig'!AB26</f>
        <v>0</v>
      </c>
      <c r="AC26" s="436">
        <f>'1.1_RAW_Data_Orig'!AC26</f>
        <v>0</v>
      </c>
      <c r="AD26" s="436">
        <f>'1.1_RAW_Data_Orig'!AD26</f>
        <v>0</v>
      </c>
      <c r="AE26" s="436">
        <f>'1.1_RAW_Data_Orig'!AE26</f>
        <v>0</v>
      </c>
      <c r="AF26" s="437">
        <f>'1.1_RAW_Data_Orig'!AF26</f>
        <v>0</v>
      </c>
      <c r="AG26" s="438"/>
      <c r="AH26" s="436">
        <f>'1.1_RAW_Data_Orig'!AH26</f>
        <v>0</v>
      </c>
      <c r="AI26" s="436">
        <f>'1.1_RAW_Data_Orig'!AI26</f>
        <v>0</v>
      </c>
      <c r="AJ26" s="436">
        <f>'1.1_RAW_Data_Orig'!AJ26</f>
        <v>0</v>
      </c>
      <c r="AK26" s="436">
        <f>'1.1_RAW_Data_Orig'!AK26</f>
        <v>0</v>
      </c>
      <c r="AL26" s="436">
        <f>'1.1_RAW_Data_Orig'!AL26</f>
        <v>0</v>
      </c>
      <c r="AM26" s="437">
        <f>'1.1_RAW_Data_Orig'!AM26</f>
        <v>0</v>
      </c>
      <c r="AN26" s="438"/>
      <c r="AO26" s="436">
        <f>'1.1_RAW_Data_Orig'!AO26</f>
        <v>0</v>
      </c>
      <c r="AP26" s="436">
        <f>'1.1_RAW_Data_Orig'!AP26</f>
        <v>0</v>
      </c>
      <c r="AQ26" s="436">
        <f>'1.1_RAW_Data_Orig'!AQ26</f>
        <v>0</v>
      </c>
      <c r="AR26" s="436">
        <f>'1.1_RAW_Data_Orig'!AR26</f>
        <v>0</v>
      </c>
      <c r="AS26" s="436">
        <f>'1.1_RAW_Data_Orig'!AS26</f>
        <v>0</v>
      </c>
      <c r="AT26" s="437">
        <f>'1.1_RAW_Data_Orig'!AT26</f>
        <v>0</v>
      </c>
      <c r="AU26" s="438"/>
      <c r="AV26" s="436">
        <f>'1.1_RAW_Data_Orig'!AV26</f>
        <v>0</v>
      </c>
      <c r="AW26" s="436">
        <f>'1.1_RAW_Data_Orig'!AW26</f>
        <v>0</v>
      </c>
      <c r="AX26" s="436">
        <f>'1.1_RAW_Data_Orig'!AX26</f>
        <v>0</v>
      </c>
      <c r="AY26" s="436">
        <f>'1.1_RAW_Data_Orig'!AY26</f>
        <v>0</v>
      </c>
      <c r="AZ26" s="436">
        <f>'1.1_RAW_Data_Orig'!AZ26</f>
        <v>0</v>
      </c>
      <c r="BA26" s="437">
        <f>'1.1_RAW_Data_Orig'!BA26</f>
        <v>0</v>
      </c>
    </row>
    <row r="27" spans="1:53" ht="13.15" x14ac:dyDescent="0.35">
      <c r="A27" s="439"/>
      <c r="B27" s="440"/>
      <c r="C27" s="441"/>
      <c r="D27" s="442"/>
      <c r="E27" s="433" t="s">
        <v>19</v>
      </c>
      <c r="F27" s="443">
        <f>'1.1_RAW_Data_Orig'!F27</f>
        <v>0</v>
      </c>
      <c r="G27" s="443">
        <f>'1.1_RAW_Data_Orig'!G27</f>
        <v>0</v>
      </c>
      <c r="H27" s="443">
        <f>'1.1_RAW_Data_Orig'!H27</f>
        <v>0</v>
      </c>
      <c r="I27" s="443">
        <f>'1.1_RAW_Data_Orig'!I27</f>
        <v>0</v>
      </c>
      <c r="J27" s="443">
        <f>'1.1_RAW_Data_Orig'!J27</f>
        <v>0</v>
      </c>
      <c r="K27" s="444">
        <f>'1.1_RAW_Data_Orig'!K27</f>
        <v>0</v>
      </c>
      <c r="M27" s="443">
        <f>'1.1_RAW_Data_Orig'!M27</f>
        <v>0</v>
      </c>
      <c r="N27" s="443">
        <f>'1.1_RAW_Data_Orig'!N27</f>
        <v>0</v>
      </c>
      <c r="O27" s="443">
        <f>'1.1_RAW_Data_Orig'!O27</f>
        <v>0</v>
      </c>
      <c r="P27" s="443">
        <f>'1.1_RAW_Data_Orig'!P27</f>
        <v>0</v>
      </c>
      <c r="Q27" s="443">
        <f>'1.1_RAW_Data_Orig'!Q27</f>
        <v>0</v>
      </c>
      <c r="R27" s="444">
        <f>'1.1_RAW_Data_Orig'!R27</f>
        <v>0</v>
      </c>
      <c r="T27" s="443">
        <f>'1.1_RAW_Data_Orig'!T27</f>
        <v>0</v>
      </c>
      <c r="U27" s="443">
        <f>'1.1_RAW_Data_Orig'!U27</f>
        <v>0</v>
      </c>
      <c r="V27" s="443">
        <f>'1.1_RAW_Data_Orig'!V27</f>
        <v>0</v>
      </c>
      <c r="W27" s="443">
        <f>'1.1_RAW_Data_Orig'!W27</f>
        <v>0</v>
      </c>
      <c r="X27" s="443">
        <f>'1.1_RAW_Data_Orig'!X27</f>
        <v>0</v>
      </c>
      <c r="Y27" s="444">
        <f>'1.1_RAW_Data_Orig'!Y27</f>
        <v>0</v>
      </c>
      <c r="AA27" s="445">
        <f>'1.1_RAW_Data_Orig'!AA27</f>
        <v>0</v>
      </c>
      <c r="AB27" s="445">
        <f>'1.1_RAW_Data_Orig'!AB27</f>
        <v>0</v>
      </c>
      <c r="AC27" s="445">
        <f>'1.1_RAW_Data_Orig'!AC27</f>
        <v>0</v>
      </c>
      <c r="AD27" s="445">
        <f>'1.1_RAW_Data_Orig'!AD27</f>
        <v>0</v>
      </c>
      <c r="AE27" s="445">
        <f>'1.1_RAW_Data_Orig'!AE27</f>
        <v>0</v>
      </c>
      <c r="AF27" s="446">
        <f>'1.1_RAW_Data_Orig'!AF27</f>
        <v>0</v>
      </c>
      <c r="AG27" s="438"/>
      <c r="AH27" s="445">
        <f>'1.1_RAW_Data_Orig'!AH27</f>
        <v>0</v>
      </c>
      <c r="AI27" s="445">
        <f>'1.1_RAW_Data_Orig'!AI27</f>
        <v>0</v>
      </c>
      <c r="AJ27" s="445">
        <f>'1.1_RAW_Data_Orig'!AJ27</f>
        <v>0</v>
      </c>
      <c r="AK27" s="445">
        <f>'1.1_RAW_Data_Orig'!AK27</f>
        <v>0</v>
      </c>
      <c r="AL27" s="445">
        <f>'1.1_RAW_Data_Orig'!AL27</f>
        <v>0</v>
      </c>
      <c r="AM27" s="446">
        <f>'1.1_RAW_Data_Orig'!AM27</f>
        <v>0</v>
      </c>
      <c r="AN27" s="438"/>
      <c r="AO27" s="445">
        <f>'1.1_RAW_Data_Orig'!AO27</f>
        <v>0</v>
      </c>
      <c r="AP27" s="445">
        <f>'1.1_RAW_Data_Orig'!AP27</f>
        <v>0</v>
      </c>
      <c r="AQ27" s="445">
        <f>'1.1_RAW_Data_Orig'!AQ27</f>
        <v>0</v>
      </c>
      <c r="AR27" s="445">
        <f>'1.1_RAW_Data_Orig'!AR27</f>
        <v>0</v>
      </c>
      <c r="AS27" s="445">
        <f>'1.1_RAW_Data_Orig'!AS27</f>
        <v>0</v>
      </c>
      <c r="AT27" s="446">
        <f>'1.1_RAW_Data_Orig'!AT27</f>
        <v>0</v>
      </c>
      <c r="AU27" s="438"/>
      <c r="AV27" s="445">
        <f>'1.1_RAW_Data_Orig'!AV27</f>
        <v>0</v>
      </c>
      <c r="AW27" s="445">
        <f>'1.1_RAW_Data_Orig'!AW27</f>
        <v>0</v>
      </c>
      <c r="AX27" s="445">
        <f>'1.1_RAW_Data_Orig'!AX27</f>
        <v>0</v>
      </c>
      <c r="AY27" s="445">
        <f>'1.1_RAW_Data_Orig'!AY27</f>
        <v>0</v>
      </c>
      <c r="AZ27" s="445">
        <f>'1.1_RAW_Data_Orig'!AZ27</f>
        <v>0</v>
      </c>
      <c r="BA27" s="446">
        <f>'1.1_RAW_Data_Orig'!BA27</f>
        <v>0</v>
      </c>
    </row>
    <row r="28" spans="1:53" ht="13.15" x14ac:dyDescent="0.35">
      <c r="A28" s="439"/>
      <c r="B28" s="440"/>
      <c r="C28" s="441"/>
      <c r="D28" s="442"/>
      <c r="E28" s="433" t="s">
        <v>20</v>
      </c>
      <c r="F28" s="443">
        <f>'1.1_RAW_Data_Orig'!F28</f>
        <v>225</v>
      </c>
      <c r="G28" s="443">
        <f>'1.1_RAW_Data_Orig'!G28</f>
        <v>2</v>
      </c>
      <c r="H28" s="443">
        <f>'1.1_RAW_Data_Orig'!H28</f>
        <v>212</v>
      </c>
      <c r="I28" s="443">
        <f>'1.1_RAW_Data_Orig'!I28</f>
        <v>10</v>
      </c>
      <c r="J28" s="443">
        <f>'1.1_RAW_Data_Orig'!J28</f>
        <v>1</v>
      </c>
      <c r="K28" s="444">
        <f>'1.1_RAW_Data_Orig'!K28</f>
        <v>0</v>
      </c>
      <c r="M28" s="443">
        <f>'1.1_RAW_Data_Orig'!M28</f>
        <v>149</v>
      </c>
      <c r="N28" s="443">
        <f>'1.1_RAW_Data_Orig'!N28</f>
        <v>6</v>
      </c>
      <c r="O28" s="443">
        <f>'1.1_RAW_Data_Orig'!O28</f>
        <v>71</v>
      </c>
      <c r="P28" s="443">
        <f>'1.1_RAW_Data_Orig'!P28</f>
        <v>71</v>
      </c>
      <c r="Q28" s="443">
        <f>'1.1_RAW_Data_Orig'!Q28</f>
        <v>0</v>
      </c>
      <c r="R28" s="444">
        <f>'1.1_RAW_Data_Orig'!R28</f>
        <v>1</v>
      </c>
      <c r="T28" s="443">
        <f>'1.1_RAW_Data_Orig'!T28</f>
        <v>223</v>
      </c>
      <c r="U28" s="443">
        <f>'1.1_RAW_Data_Orig'!U28</f>
        <v>6</v>
      </c>
      <c r="V28" s="443">
        <f>'1.1_RAW_Data_Orig'!V28</f>
        <v>100</v>
      </c>
      <c r="W28" s="443">
        <f>'1.1_RAW_Data_Orig'!W28</f>
        <v>111</v>
      </c>
      <c r="X28" s="443">
        <f>'1.1_RAW_Data_Orig'!X28</f>
        <v>0</v>
      </c>
      <c r="Y28" s="444">
        <f>'1.1_RAW_Data_Orig'!Y28</f>
        <v>6</v>
      </c>
      <c r="AA28" s="445">
        <f>'1.1_RAW_Data_Orig'!AA28</f>
        <v>0</v>
      </c>
      <c r="AB28" s="445">
        <f>'1.1_RAW_Data_Orig'!AB28</f>
        <v>0</v>
      </c>
      <c r="AC28" s="445">
        <f>'1.1_RAW_Data_Orig'!AC28</f>
        <v>-29</v>
      </c>
      <c r="AD28" s="445">
        <f>'1.1_RAW_Data_Orig'!AD28</f>
        <v>-40</v>
      </c>
      <c r="AE28" s="445">
        <f>'1.1_RAW_Data_Orig'!AE28</f>
        <v>0</v>
      </c>
      <c r="AF28" s="446">
        <f>'1.1_RAW_Data_Orig'!AF28</f>
        <v>-5</v>
      </c>
      <c r="AG28" s="438"/>
      <c r="AH28" s="445">
        <f>'1.1_RAW_Data_Orig'!AH28</f>
        <v>0</v>
      </c>
      <c r="AI28" s="445">
        <f>'1.1_RAW_Data_Orig'!AI28</f>
        <v>0</v>
      </c>
      <c r="AJ28" s="445">
        <f>'1.1_RAW_Data_Orig'!AJ28</f>
        <v>0</v>
      </c>
      <c r="AK28" s="445">
        <f>'1.1_RAW_Data_Orig'!AK28</f>
        <v>0</v>
      </c>
      <c r="AL28" s="445">
        <f>'1.1_RAW_Data_Orig'!AL28</f>
        <v>0</v>
      </c>
      <c r="AM28" s="446">
        <f>'1.1_RAW_Data_Orig'!AM28</f>
        <v>0</v>
      </c>
      <c r="AN28" s="438"/>
      <c r="AO28" s="445">
        <f>'1.1_RAW_Data_Orig'!AO28</f>
        <v>0</v>
      </c>
      <c r="AP28" s="445">
        <f>'1.1_RAW_Data_Orig'!AP28</f>
        <v>0</v>
      </c>
      <c r="AQ28" s="445">
        <f>'1.1_RAW_Data_Orig'!AQ28</f>
        <v>0</v>
      </c>
      <c r="AR28" s="445">
        <f>'1.1_RAW_Data_Orig'!AR28</f>
        <v>0</v>
      </c>
      <c r="AS28" s="445">
        <f>'1.1_RAW_Data_Orig'!AS28</f>
        <v>0</v>
      </c>
      <c r="AT28" s="446">
        <f>'1.1_RAW_Data_Orig'!AT28</f>
        <v>0</v>
      </c>
      <c r="AU28" s="438"/>
      <c r="AV28" s="445">
        <f>'1.1_RAW_Data_Orig'!AV28</f>
        <v>0</v>
      </c>
      <c r="AW28" s="445">
        <f>'1.1_RAW_Data_Orig'!AW28</f>
        <v>0</v>
      </c>
      <c r="AX28" s="445">
        <f>'1.1_RAW_Data_Orig'!AX28</f>
        <v>0</v>
      </c>
      <c r="AY28" s="445">
        <f>'1.1_RAW_Data_Orig'!AY28</f>
        <v>0</v>
      </c>
      <c r="AZ28" s="445">
        <f>'1.1_RAW_Data_Orig'!AZ28</f>
        <v>0</v>
      </c>
      <c r="BA28" s="446">
        <f>'1.1_RAW_Data_Orig'!BA28</f>
        <v>0</v>
      </c>
    </row>
    <row r="29" spans="1:53" ht="13.5" thickBot="1" x14ac:dyDescent="0.4">
      <c r="A29" s="439"/>
      <c r="B29" s="447"/>
      <c r="C29" s="448"/>
      <c r="D29" s="449"/>
      <c r="E29" s="450" t="s">
        <v>21</v>
      </c>
      <c r="F29" s="451">
        <f>'1.1_RAW_Data_Orig'!F29</f>
        <v>0</v>
      </c>
      <c r="G29" s="451">
        <f>'1.1_RAW_Data_Orig'!G29</f>
        <v>0</v>
      </c>
      <c r="H29" s="451">
        <f>'1.1_RAW_Data_Orig'!H29</f>
        <v>0</v>
      </c>
      <c r="I29" s="451">
        <f>'1.1_RAW_Data_Orig'!I29</f>
        <v>0</v>
      </c>
      <c r="J29" s="451">
        <f>'1.1_RAW_Data_Orig'!J29</f>
        <v>0</v>
      </c>
      <c r="K29" s="452">
        <f>'1.1_RAW_Data_Orig'!K29</f>
        <v>0</v>
      </c>
      <c r="M29" s="451">
        <f>'1.1_RAW_Data_Orig'!M29</f>
        <v>0</v>
      </c>
      <c r="N29" s="451">
        <f>'1.1_RAW_Data_Orig'!N29</f>
        <v>0</v>
      </c>
      <c r="O29" s="451">
        <f>'1.1_RAW_Data_Orig'!O29</f>
        <v>0</v>
      </c>
      <c r="P29" s="451">
        <f>'1.1_RAW_Data_Orig'!P29</f>
        <v>0</v>
      </c>
      <c r="Q29" s="451">
        <f>'1.1_RAW_Data_Orig'!Q29</f>
        <v>0</v>
      </c>
      <c r="R29" s="452">
        <f>'1.1_RAW_Data_Orig'!R29</f>
        <v>0</v>
      </c>
      <c r="T29" s="451">
        <f>'1.1_RAW_Data_Orig'!T29</f>
        <v>0</v>
      </c>
      <c r="U29" s="451">
        <f>'1.1_RAW_Data_Orig'!U29</f>
        <v>0</v>
      </c>
      <c r="V29" s="451">
        <f>'1.1_RAW_Data_Orig'!V29</f>
        <v>0</v>
      </c>
      <c r="W29" s="451">
        <f>'1.1_RAW_Data_Orig'!W29</f>
        <v>0</v>
      </c>
      <c r="X29" s="451">
        <f>'1.1_RAW_Data_Orig'!X29</f>
        <v>0</v>
      </c>
      <c r="Y29" s="452">
        <f>'1.1_RAW_Data_Orig'!Y29</f>
        <v>0</v>
      </c>
      <c r="AA29" s="453">
        <f>'1.1_RAW_Data_Orig'!AA29</f>
        <v>0</v>
      </c>
      <c r="AB29" s="453">
        <f>'1.1_RAW_Data_Orig'!AB29</f>
        <v>0</v>
      </c>
      <c r="AC29" s="453">
        <f>'1.1_RAW_Data_Orig'!AC29</f>
        <v>0</v>
      </c>
      <c r="AD29" s="453">
        <f>'1.1_RAW_Data_Orig'!AD29</f>
        <v>0</v>
      </c>
      <c r="AE29" s="453">
        <f>'1.1_RAW_Data_Orig'!AE29</f>
        <v>0</v>
      </c>
      <c r="AF29" s="454">
        <f>'1.1_RAW_Data_Orig'!AF29</f>
        <v>0</v>
      </c>
      <c r="AG29" s="438"/>
      <c r="AH29" s="453">
        <f>'1.1_RAW_Data_Orig'!AH29</f>
        <v>0</v>
      </c>
      <c r="AI29" s="453">
        <f>'1.1_RAW_Data_Orig'!AI29</f>
        <v>0</v>
      </c>
      <c r="AJ29" s="453">
        <f>'1.1_RAW_Data_Orig'!AJ29</f>
        <v>0</v>
      </c>
      <c r="AK29" s="453">
        <f>'1.1_RAW_Data_Orig'!AK29</f>
        <v>0</v>
      </c>
      <c r="AL29" s="453">
        <f>'1.1_RAW_Data_Orig'!AL29</f>
        <v>0</v>
      </c>
      <c r="AM29" s="454">
        <f>'1.1_RAW_Data_Orig'!AM29</f>
        <v>0</v>
      </c>
      <c r="AN29" s="438"/>
      <c r="AO29" s="453">
        <f>'1.1_RAW_Data_Orig'!AO29</f>
        <v>0</v>
      </c>
      <c r="AP29" s="453">
        <f>'1.1_RAW_Data_Orig'!AP29</f>
        <v>0</v>
      </c>
      <c r="AQ29" s="453">
        <f>'1.1_RAW_Data_Orig'!AQ29</f>
        <v>0</v>
      </c>
      <c r="AR29" s="453">
        <f>'1.1_RAW_Data_Orig'!AR29</f>
        <v>0</v>
      </c>
      <c r="AS29" s="453">
        <f>'1.1_RAW_Data_Orig'!AS29</f>
        <v>0</v>
      </c>
      <c r="AT29" s="454">
        <f>'1.1_RAW_Data_Orig'!AT29</f>
        <v>0</v>
      </c>
      <c r="AU29" s="438"/>
      <c r="AV29" s="453">
        <f>'1.1_RAW_Data_Orig'!AV29</f>
        <v>0</v>
      </c>
      <c r="AW29" s="453">
        <f>'1.1_RAW_Data_Orig'!AW29</f>
        <v>0</v>
      </c>
      <c r="AX29" s="453">
        <f>'1.1_RAW_Data_Orig'!AX29</f>
        <v>0</v>
      </c>
      <c r="AY29" s="453">
        <f>'1.1_RAW_Data_Orig'!AY29</f>
        <v>0</v>
      </c>
      <c r="AZ29" s="453">
        <f>'1.1_RAW_Data_Orig'!AZ29</f>
        <v>0</v>
      </c>
      <c r="BA29" s="454">
        <f>'1.1_RAW_Data_Orig'!BA29</f>
        <v>0</v>
      </c>
    </row>
    <row r="30" spans="1:53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'1.1_RAW_Data_Orig'!F30</f>
        <v>0</v>
      </c>
      <c r="G30" s="434">
        <f>'1.1_RAW_Data_Orig'!G30</f>
        <v>0</v>
      </c>
      <c r="H30" s="434">
        <f>'1.1_RAW_Data_Orig'!H30</f>
        <v>0</v>
      </c>
      <c r="I30" s="434">
        <f>'1.1_RAW_Data_Orig'!I30</f>
        <v>0</v>
      </c>
      <c r="J30" s="434">
        <f>'1.1_RAW_Data_Orig'!J30</f>
        <v>0</v>
      </c>
      <c r="K30" s="435">
        <f>'1.1_RAW_Data_Orig'!K30</f>
        <v>0</v>
      </c>
      <c r="M30" s="434">
        <f>'1.1_RAW_Data_Orig'!M30</f>
        <v>0</v>
      </c>
      <c r="N30" s="434">
        <f>'1.1_RAW_Data_Orig'!N30</f>
        <v>0</v>
      </c>
      <c r="O30" s="434">
        <f>'1.1_RAW_Data_Orig'!O30</f>
        <v>0</v>
      </c>
      <c r="P30" s="434">
        <f>'1.1_RAW_Data_Orig'!P30</f>
        <v>0</v>
      </c>
      <c r="Q30" s="434">
        <f>'1.1_RAW_Data_Orig'!Q30</f>
        <v>0</v>
      </c>
      <c r="R30" s="435">
        <f>'1.1_RAW_Data_Orig'!R30</f>
        <v>0</v>
      </c>
      <c r="T30" s="434">
        <f>'1.1_RAW_Data_Orig'!T30</f>
        <v>0</v>
      </c>
      <c r="U30" s="434">
        <f>'1.1_RAW_Data_Orig'!U30</f>
        <v>0</v>
      </c>
      <c r="V30" s="434">
        <f>'1.1_RAW_Data_Orig'!V30</f>
        <v>0</v>
      </c>
      <c r="W30" s="434">
        <f>'1.1_RAW_Data_Orig'!W30</f>
        <v>0</v>
      </c>
      <c r="X30" s="434">
        <f>'1.1_RAW_Data_Orig'!X30</f>
        <v>0</v>
      </c>
      <c r="Y30" s="435">
        <f>'1.1_RAW_Data_Orig'!Y30</f>
        <v>0</v>
      </c>
      <c r="AA30" s="436">
        <f>'1.1_RAW_Data_Orig'!AA30</f>
        <v>0</v>
      </c>
      <c r="AB30" s="436">
        <f>'1.1_RAW_Data_Orig'!AB30</f>
        <v>0</v>
      </c>
      <c r="AC30" s="436">
        <f>'1.1_RAW_Data_Orig'!AC30</f>
        <v>0</v>
      </c>
      <c r="AD30" s="436">
        <f>'1.1_RAW_Data_Orig'!AD30</f>
        <v>0</v>
      </c>
      <c r="AE30" s="436">
        <f>'1.1_RAW_Data_Orig'!AE30</f>
        <v>0</v>
      </c>
      <c r="AF30" s="437">
        <f>'1.1_RAW_Data_Orig'!AF30</f>
        <v>0</v>
      </c>
      <c r="AG30" s="438"/>
      <c r="AH30" s="436">
        <f>'1.1_RAW_Data_Orig'!AH30</f>
        <v>0</v>
      </c>
      <c r="AI30" s="436">
        <f>'1.1_RAW_Data_Orig'!AI30</f>
        <v>0</v>
      </c>
      <c r="AJ30" s="436">
        <f>'1.1_RAW_Data_Orig'!AJ30</f>
        <v>0</v>
      </c>
      <c r="AK30" s="436">
        <f>'1.1_RAW_Data_Orig'!AK30</f>
        <v>0</v>
      </c>
      <c r="AL30" s="436">
        <f>'1.1_RAW_Data_Orig'!AL30</f>
        <v>0</v>
      </c>
      <c r="AM30" s="437">
        <f>'1.1_RAW_Data_Orig'!AM30</f>
        <v>0</v>
      </c>
      <c r="AN30" s="438"/>
      <c r="AO30" s="436">
        <f>'1.1_RAW_Data_Orig'!AO30</f>
        <v>0</v>
      </c>
      <c r="AP30" s="436">
        <f>'1.1_RAW_Data_Orig'!AP30</f>
        <v>0</v>
      </c>
      <c r="AQ30" s="436">
        <f>'1.1_RAW_Data_Orig'!AQ30</f>
        <v>0</v>
      </c>
      <c r="AR30" s="436">
        <f>'1.1_RAW_Data_Orig'!AR30</f>
        <v>0</v>
      </c>
      <c r="AS30" s="436">
        <f>'1.1_RAW_Data_Orig'!AS30</f>
        <v>0</v>
      </c>
      <c r="AT30" s="437">
        <f>'1.1_RAW_Data_Orig'!AT30</f>
        <v>0</v>
      </c>
      <c r="AU30" s="438"/>
      <c r="AV30" s="436">
        <f>'1.1_RAW_Data_Orig'!AV30</f>
        <v>0</v>
      </c>
      <c r="AW30" s="436">
        <f>'1.1_RAW_Data_Orig'!AW30</f>
        <v>0</v>
      </c>
      <c r="AX30" s="436">
        <f>'1.1_RAW_Data_Orig'!AX30</f>
        <v>0</v>
      </c>
      <c r="AY30" s="436">
        <f>'1.1_RAW_Data_Orig'!AY30</f>
        <v>0</v>
      </c>
      <c r="AZ30" s="436">
        <f>'1.1_RAW_Data_Orig'!AZ30</f>
        <v>0</v>
      </c>
      <c r="BA30" s="437">
        <f>'1.1_RAW_Data_Orig'!BA30</f>
        <v>0</v>
      </c>
    </row>
    <row r="31" spans="1:53" ht="13.15" x14ac:dyDescent="0.35">
      <c r="A31" s="439"/>
      <c r="B31" s="440"/>
      <c r="C31" s="441"/>
      <c r="D31" s="442"/>
      <c r="E31" s="433" t="s">
        <v>19</v>
      </c>
      <c r="F31" s="443">
        <f>'1.1_RAW_Data_Orig'!F31</f>
        <v>0</v>
      </c>
      <c r="G31" s="443">
        <f>'1.1_RAW_Data_Orig'!G31</f>
        <v>0</v>
      </c>
      <c r="H31" s="443">
        <f>'1.1_RAW_Data_Orig'!H31</f>
        <v>0</v>
      </c>
      <c r="I31" s="443">
        <f>'1.1_RAW_Data_Orig'!I31</f>
        <v>0</v>
      </c>
      <c r="J31" s="443">
        <f>'1.1_RAW_Data_Orig'!J31</f>
        <v>0</v>
      </c>
      <c r="K31" s="444">
        <f>'1.1_RAW_Data_Orig'!K31</f>
        <v>0</v>
      </c>
      <c r="M31" s="443">
        <f>'1.1_RAW_Data_Orig'!M31</f>
        <v>0</v>
      </c>
      <c r="N31" s="443">
        <f>'1.1_RAW_Data_Orig'!N31</f>
        <v>0</v>
      </c>
      <c r="O31" s="443">
        <f>'1.1_RAW_Data_Orig'!O31</f>
        <v>0</v>
      </c>
      <c r="P31" s="443">
        <f>'1.1_RAW_Data_Orig'!P31</f>
        <v>0</v>
      </c>
      <c r="Q31" s="443">
        <f>'1.1_RAW_Data_Orig'!Q31</f>
        <v>0</v>
      </c>
      <c r="R31" s="444">
        <f>'1.1_RAW_Data_Orig'!R31</f>
        <v>0</v>
      </c>
      <c r="T31" s="443">
        <f>'1.1_RAW_Data_Orig'!T31</f>
        <v>0</v>
      </c>
      <c r="U31" s="443">
        <f>'1.1_RAW_Data_Orig'!U31</f>
        <v>0</v>
      </c>
      <c r="V31" s="443">
        <f>'1.1_RAW_Data_Orig'!V31</f>
        <v>0</v>
      </c>
      <c r="W31" s="443">
        <f>'1.1_RAW_Data_Orig'!W31</f>
        <v>0</v>
      </c>
      <c r="X31" s="443">
        <f>'1.1_RAW_Data_Orig'!X31</f>
        <v>0</v>
      </c>
      <c r="Y31" s="444">
        <f>'1.1_RAW_Data_Orig'!Y31</f>
        <v>0</v>
      </c>
      <c r="AA31" s="445">
        <f>'1.1_RAW_Data_Orig'!AA31</f>
        <v>0</v>
      </c>
      <c r="AB31" s="445">
        <f>'1.1_RAW_Data_Orig'!AB31</f>
        <v>0</v>
      </c>
      <c r="AC31" s="445">
        <f>'1.1_RAW_Data_Orig'!AC31</f>
        <v>0</v>
      </c>
      <c r="AD31" s="445">
        <f>'1.1_RAW_Data_Orig'!AD31</f>
        <v>0</v>
      </c>
      <c r="AE31" s="445">
        <f>'1.1_RAW_Data_Orig'!AE31</f>
        <v>0</v>
      </c>
      <c r="AF31" s="446">
        <f>'1.1_RAW_Data_Orig'!AF31</f>
        <v>0</v>
      </c>
      <c r="AG31" s="438"/>
      <c r="AH31" s="445">
        <f>'1.1_RAW_Data_Orig'!AH31</f>
        <v>0</v>
      </c>
      <c r="AI31" s="445">
        <f>'1.1_RAW_Data_Orig'!AI31</f>
        <v>0</v>
      </c>
      <c r="AJ31" s="445">
        <f>'1.1_RAW_Data_Orig'!AJ31</f>
        <v>0</v>
      </c>
      <c r="AK31" s="445">
        <f>'1.1_RAW_Data_Orig'!AK31</f>
        <v>0</v>
      </c>
      <c r="AL31" s="445">
        <f>'1.1_RAW_Data_Orig'!AL31</f>
        <v>0</v>
      </c>
      <c r="AM31" s="446">
        <f>'1.1_RAW_Data_Orig'!AM31</f>
        <v>0</v>
      </c>
      <c r="AN31" s="438"/>
      <c r="AO31" s="445">
        <f>'1.1_RAW_Data_Orig'!AO31</f>
        <v>0</v>
      </c>
      <c r="AP31" s="445">
        <f>'1.1_RAW_Data_Orig'!AP31</f>
        <v>0</v>
      </c>
      <c r="AQ31" s="445">
        <f>'1.1_RAW_Data_Orig'!AQ31</f>
        <v>0</v>
      </c>
      <c r="AR31" s="445">
        <f>'1.1_RAW_Data_Orig'!AR31</f>
        <v>0</v>
      </c>
      <c r="AS31" s="445">
        <f>'1.1_RAW_Data_Orig'!AS31</f>
        <v>0</v>
      </c>
      <c r="AT31" s="446">
        <f>'1.1_RAW_Data_Orig'!AT31</f>
        <v>0</v>
      </c>
      <c r="AU31" s="438"/>
      <c r="AV31" s="445">
        <f>'1.1_RAW_Data_Orig'!AV31</f>
        <v>0</v>
      </c>
      <c r="AW31" s="445">
        <f>'1.1_RAW_Data_Orig'!AW31</f>
        <v>0</v>
      </c>
      <c r="AX31" s="445">
        <f>'1.1_RAW_Data_Orig'!AX31</f>
        <v>0</v>
      </c>
      <c r="AY31" s="445">
        <f>'1.1_RAW_Data_Orig'!AY31</f>
        <v>0</v>
      </c>
      <c r="AZ31" s="445">
        <f>'1.1_RAW_Data_Orig'!AZ31</f>
        <v>0</v>
      </c>
      <c r="BA31" s="446">
        <f>'1.1_RAW_Data_Orig'!BA31</f>
        <v>0</v>
      </c>
    </row>
    <row r="32" spans="1:53" ht="13.15" x14ac:dyDescent="0.35">
      <c r="A32" s="439"/>
      <c r="B32" s="440"/>
      <c r="C32" s="441"/>
      <c r="D32" s="442"/>
      <c r="E32" s="433" t="s">
        <v>20</v>
      </c>
      <c r="F32" s="443">
        <f>'1.1_RAW_Data_Orig'!F32</f>
        <v>221</v>
      </c>
      <c r="G32" s="443">
        <f>'1.1_RAW_Data_Orig'!G32</f>
        <v>2</v>
      </c>
      <c r="H32" s="443">
        <f>'1.1_RAW_Data_Orig'!H32</f>
        <v>140</v>
      </c>
      <c r="I32" s="443">
        <f>'1.1_RAW_Data_Orig'!I32</f>
        <v>41</v>
      </c>
      <c r="J32" s="443">
        <f>'1.1_RAW_Data_Orig'!J32</f>
        <v>23</v>
      </c>
      <c r="K32" s="444">
        <f>'1.1_RAW_Data_Orig'!K32</f>
        <v>15</v>
      </c>
      <c r="M32" s="443">
        <f>'1.1_RAW_Data_Orig'!M32</f>
        <v>145</v>
      </c>
      <c r="N32" s="443">
        <f>'1.1_RAW_Data_Orig'!N32</f>
        <v>7</v>
      </c>
      <c r="O32" s="443">
        <f>'1.1_RAW_Data_Orig'!O32</f>
        <v>124</v>
      </c>
      <c r="P32" s="443">
        <f>'1.1_RAW_Data_Orig'!P32</f>
        <v>0</v>
      </c>
      <c r="Q32" s="443">
        <f>'1.1_RAW_Data_Orig'!Q32</f>
        <v>7</v>
      </c>
      <c r="R32" s="444">
        <f>'1.1_RAW_Data_Orig'!R32</f>
        <v>7</v>
      </c>
      <c r="T32" s="443">
        <f>'1.1_RAW_Data_Orig'!T32</f>
        <v>219</v>
      </c>
      <c r="U32" s="443">
        <f>'1.1_RAW_Data_Orig'!U32</f>
        <v>7</v>
      </c>
      <c r="V32" s="443">
        <f>'1.1_RAW_Data_Orig'!V32</f>
        <v>133</v>
      </c>
      <c r="W32" s="443">
        <f>'1.1_RAW_Data_Orig'!W32</f>
        <v>20</v>
      </c>
      <c r="X32" s="443">
        <f>'1.1_RAW_Data_Orig'!X32</f>
        <v>11</v>
      </c>
      <c r="Y32" s="444">
        <f>'1.1_RAW_Data_Orig'!Y32</f>
        <v>48</v>
      </c>
      <c r="AA32" s="445">
        <f>'1.1_RAW_Data_Orig'!AA32</f>
        <v>0</v>
      </c>
      <c r="AB32" s="445">
        <f>'1.1_RAW_Data_Orig'!AB32</f>
        <v>0</v>
      </c>
      <c r="AC32" s="445">
        <f>'1.1_RAW_Data_Orig'!AC32</f>
        <v>-9</v>
      </c>
      <c r="AD32" s="445">
        <f>'1.1_RAW_Data_Orig'!AD32</f>
        <v>-20</v>
      </c>
      <c r="AE32" s="445">
        <f>'1.1_RAW_Data_Orig'!AE32</f>
        <v>-4</v>
      </c>
      <c r="AF32" s="446">
        <f>'1.1_RAW_Data_Orig'!AF32</f>
        <v>-41</v>
      </c>
      <c r="AG32" s="438"/>
      <c r="AH32" s="445">
        <f>'1.1_RAW_Data_Orig'!AH32</f>
        <v>0</v>
      </c>
      <c r="AI32" s="445">
        <f>'1.1_RAW_Data_Orig'!AI32</f>
        <v>0</v>
      </c>
      <c r="AJ32" s="445">
        <f>'1.1_RAW_Data_Orig'!AJ32</f>
        <v>0</v>
      </c>
      <c r="AK32" s="445">
        <f>'1.1_RAW_Data_Orig'!AK32</f>
        <v>0</v>
      </c>
      <c r="AL32" s="445">
        <f>'1.1_RAW_Data_Orig'!AL32</f>
        <v>0</v>
      </c>
      <c r="AM32" s="446">
        <f>'1.1_RAW_Data_Orig'!AM32</f>
        <v>0</v>
      </c>
      <c r="AN32" s="438"/>
      <c r="AO32" s="445">
        <f>'1.1_RAW_Data_Orig'!AO32</f>
        <v>0</v>
      </c>
      <c r="AP32" s="445">
        <f>'1.1_RAW_Data_Orig'!AP32</f>
        <v>0</v>
      </c>
      <c r="AQ32" s="445">
        <f>'1.1_RAW_Data_Orig'!AQ32</f>
        <v>0</v>
      </c>
      <c r="AR32" s="445">
        <f>'1.1_RAW_Data_Orig'!AR32</f>
        <v>0</v>
      </c>
      <c r="AS32" s="445">
        <f>'1.1_RAW_Data_Orig'!AS32</f>
        <v>0</v>
      </c>
      <c r="AT32" s="446">
        <f>'1.1_RAW_Data_Orig'!AT32</f>
        <v>0</v>
      </c>
      <c r="AU32" s="438"/>
      <c r="AV32" s="445">
        <f>'1.1_RAW_Data_Orig'!AV32</f>
        <v>0</v>
      </c>
      <c r="AW32" s="445">
        <f>'1.1_RAW_Data_Orig'!AW32</f>
        <v>0</v>
      </c>
      <c r="AX32" s="445">
        <f>'1.1_RAW_Data_Orig'!AX32</f>
        <v>0</v>
      </c>
      <c r="AY32" s="445">
        <f>'1.1_RAW_Data_Orig'!AY32</f>
        <v>0</v>
      </c>
      <c r="AZ32" s="445">
        <f>'1.1_RAW_Data_Orig'!AZ32</f>
        <v>0</v>
      </c>
      <c r="BA32" s="446">
        <f>'1.1_RAW_Data_Orig'!BA32</f>
        <v>0</v>
      </c>
    </row>
    <row r="33" spans="1:53" ht="13.5" thickBot="1" x14ac:dyDescent="0.4">
      <c r="A33" s="439"/>
      <c r="B33" s="447"/>
      <c r="C33" s="448"/>
      <c r="D33" s="449"/>
      <c r="E33" s="450" t="s">
        <v>21</v>
      </c>
      <c r="F33" s="451">
        <f>'1.1_RAW_Data_Orig'!F33</f>
        <v>0</v>
      </c>
      <c r="G33" s="451">
        <f>'1.1_RAW_Data_Orig'!G33</f>
        <v>0</v>
      </c>
      <c r="H33" s="451">
        <f>'1.1_RAW_Data_Orig'!H33</f>
        <v>0</v>
      </c>
      <c r="I33" s="451">
        <f>'1.1_RAW_Data_Orig'!I33</f>
        <v>0</v>
      </c>
      <c r="J33" s="451">
        <f>'1.1_RAW_Data_Orig'!J33</f>
        <v>0</v>
      </c>
      <c r="K33" s="452">
        <f>'1.1_RAW_Data_Orig'!K33</f>
        <v>0</v>
      </c>
      <c r="M33" s="451">
        <f>'1.1_RAW_Data_Orig'!M33</f>
        <v>0</v>
      </c>
      <c r="N33" s="451">
        <f>'1.1_RAW_Data_Orig'!N33</f>
        <v>0</v>
      </c>
      <c r="O33" s="451">
        <f>'1.1_RAW_Data_Orig'!O33</f>
        <v>0</v>
      </c>
      <c r="P33" s="451">
        <f>'1.1_RAW_Data_Orig'!P33</f>
        <v>0</v>
      </c>
      <c r="Q33" s="451">
        <f>'1.1_RAW_Data_Orig'!Q33</f>
        <v>0</v>
      </c>
      <c r="R33" s="452">
        <f>'1.1_RAW_Data_Orig'!R33</f>
        <v>0</v>
      </c>
      <c r="T33" s="451">
        <f>'1.1_RAW_Data_Orig'!T33</f>
        <v>0</v>
      </c>
      <c r="U33" s="451">
        <f>'1.1_RAW_Data_Orig'!U33</f>
        <v>0</v>
      </c>
      <c r="V33" s="451">
        <f>'1.1_RAW_Data_Orig'!V33</f>
        <v>0</v>
      </c>
      <c r="W33" s="451">
        <f>'1.1_RAW_Data_Orig'!W33</f>
        <v>0</v>
      </c>
      <c r="X33" s="451">
        <f>'1.1_RAW_Data_Orig'!X33</f>
        <v>0</v>
      </c>
      <c r="Y33" s="452">
        <f>'1.1_RAW_Data_Orig'!Y33</f>
        <v>0</v>
      </c>
      <c r="AA33" s="453">
        <f>'1.1_RAW_Data_Orig'!AA33</f>
        <v>0</v>
      </c>
      <c r="AB33" s="453">
        <f>'1.1_RAW_Data_Orig'!AB33</f>
        <v>0</v>
      </c>
      <c r="AC33" s="453">
        <f>'1.1_RAW_Data_Orig'!AC33</f>
        <v>0</v>
      </c>
      <c r="AD33" s="453">
        <f>'1.1_RAW_Data_Orig'!AD33</f>
        <v>0</v>
      </c>
      <c r="AE33" s="453">
        <f>'1.1_RAW_Data_Orig'!AE33</f>
        <v>0</v>
      </c>
      <c r="AF33" s="454">
        <f>'1.1_RAW_Data_Orig'!AF33</f>
        <v>0</v>
      </c>
      <c r="AG33" s="438"/>
      <c r="AH33" s="453">
        <f>'1.1_RAW_Data_Orig'!AH33</f>
        <v>0</v>
      </c>
      <c r="AI33" s="453">
        <f>'1.1_RAW_Data_Orig'!AI33</f>
        <v>0</v>
      </c>
      <c r="AJ33" s="453">
        <f>'1.1_RAW_Data_Orig'!AJ33</f>
        <v>0</v>
      </c>
      <c r="AK33" s="453">
        <f>'1.1_RAW_Data_Orig'!AK33</f>
        <v>0</v>
      </c>
      <c r="AL33" s="453">
        <f>'1.1_RAW_Data_Orig'!AL33</f>
        <v>0</v>
      </c>
      <c r="AM33" s="454">
        <f>'1.1_RAW_Data_Orig'!AM33</f>
        <v>0</v>
      </c>
      <c r="AN33" s="438"/>
      <c r="AO33" s="453">
        <f>'1.1_RAW_Data_Orig'!AO33</f>
        <v>0</v>
      </c>
      <c r="AP33" s="453">
        <f>'1.1_RAW_Data_Orig'!AP33</f>
        <v>0</v>
      </c>
      <c r="AQ33" s="453">
        <f>'1.1_RAW_Data_Orig'!AQ33</f>
        <v>0</v>
      </c>
      <c r="AR33" s="453">
        <f>'1.1_RAW_Data_Orig'!AR33</f>
        <v>0</v>
      </c>
      <c r="AS33" s="453">
        <f>'1.1_RAW_Data_Orig'!AS33</f>
        <v>0</v>
      </c>
      <c r="AT33" s="454">
        <f>'1.1_RAW_Data_Orig'!AT33</f>
        <v>0</v>
      </c>
      <c r="AU33" s="438"/>
      <c r="AV33" s="453">
        <f>'1.1_RAW_Data_Orig'!AV33</f>
        <v>0</v>
      </c>
      <c r="AW33" s="453">
        <f>'1.1_RAW_Data_Orig'!AW33</f>
        <v>0</v>
      </c>
      <c r="AX33" s="453">
        <f>'1.1_RAW_Data_Orig'!AX33</f>
        <v>0</v>
      </c>
      <c r="AY33" s="453">
        <f>'1.1_RAW_Data_Orig'!AY33</f>
        <v>0</v>
      </c>
      <c r="AZ33" s="453">
        <f>'1.1_RAW_Data_Orig'!AZ33</f>
        <v>0</v>
      </c>
      <c r="BA33" s="454">
        <f>'1.1_RAW_Data_Orig'!BA33</f>
        <v>0</v>
      </c>
    </row>
    <row r="34" spans="1:53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'1.1_RAW_Data_Orig'!F34</f>
        <v>17</v>
      </c>
      <c r="G34" s="434">
        <f>'1.1_RAW_Data_Orig'!G34</f>
        <v>3</v>
      </c>
      <c r="H34" s="434">
        <f>'1.1_RAW_Data_Orig'!H34</f>
        <v>9</v>
      </c>
      <c r="I34" s="434">
        <f>'1.1_RAW_Data_Orig'!I34</f>
        <v>2</v>
      </c>
      <c r="J34" s="434">
        <f>'1.1_RAW_Data_Orig'!J34</f>
        <v>3</v>
      </c>
      <c r="K34" s="435">
        <f>'1.1_RAW_Data_Orig'!K34</f>
        <v>0</v>
      </c>
      <c r="M34" s="434">
        <f>'1.1_RAW_Data_Orig'!M34</f>
        <v>17</v>
      </c>
      <c r="N34" s="434">
        <f>'1.1_RAW_Data_Orig'!N34</f>
        <v>4</v>
      </c>
      <c r="O34" s="434">
        <f>'1.1_RAW_Data_Orig'!O34</f>
        <v>6</v>
      </c>
      <c r="P34" s="434">
        <f>'1.1_RAW_Data_Orig'!P34</f>
        <v>3</v>
      </c>
      <c r="Q34" s="434">
        <f>'1.1_RAW_Data_Orig'!Q34</f>
        <v>4</v>
      </c>
      <c r="R34" s="435">
        <f>'1.1_RAW_Data_Orig'!R34</f>
        <v>0</v>
      </c>
      <c r="T34" s="434">
        <f>'1.1_RAW_Data_Orig'!T34</f>
        <v>17</v>
      </c>
      <c r="U34" s="434">
        <f>'1.1_RAW_Data_Orig'!U34</f>
        <v>0</v>
      </c>
      <c r="V34" s="434">
        <f>'1.1_RAW_Data_Orig'!V34</f>
        <v>0</v>
      </c>
      <c r="W34" s="434">
        <f>'1.1_RAW_Data_Orig'!W34</f>
        <v>3</v>
      </c>
      <c r="X34" s="434">
        <f>'1.1_RAW_Data_Orig'!X34</f>
        <v>9</v>
      </c>
      <c r="Y34" s="435">
        <f>'1.1_RAW_Data_Orig'!Y34</f>
        <v>5</v>
      </c>
      <c r="AA34" s="436">
        <f>'1.1_RAW_Data_Orig'!AA34</f>
        <v>10</v>
      </c>
      <c r="AB34" s="436">
        <f>'1.1_RAW_Data_Orig'!AB34</f>
        <v>4</v>
      </c>
      <c r="AC34" s="436">
        <f>'1.1_RAW_Data_Orig'!AC34</f>
        <v>6</v>
      </c>
      <c r="AD34" s="436">
        <f>'1.1_RAW_Data_Orig'!AD34</f>
        <v>0</v>
      </c>
      <c r="AE34" s="436">
        <f>'1.1_RAW_Data_Orig'!AE34</f>
        <v>-5</v>
      </c>
      <c r="AF34" s="437">
        <f>'1.1_RAW_Data_Orig'!AF34</f>
        <v>-5</v>
      </c>
      <c r="AG34" s="438"/>
      <c r="AH34" s="436">
        <f>'1.1_RAW_Data_Orig'!AH34</f>
        <v>10</v>
      </c>
      <c r="AI34" s="436">
        <f>'1.1_RAW_Data_Orig'!AI34</f>
        <v>4</v>
      </c>
      <c r="AJ34" s="436">
        <f>'1.1_RAW_Data_Orig'!AJ34</f>
        <v>6</v>
      </c>
      <c r="AK34" s="436">
        <f>'1.1_RAW_Data_Orig'!AK34</f>
        <v>0</v>
      </c>
      <c r="AL34" s="436">
        <f>'1.1_RAW_Data_Orig'!AL34</f>
        <v>-5</v>
      </c>
      <c r="AM34" s="437">
        <f>'1.1_RAW_Data_Orig'!AM34</f>
        <v>-5</v>
      </c>
      <c r="AN34" s="438"/>
      <c r="AO34" s="436">
        <f>'1.1_RAW_Data_Orig'!AO34</f>
        <v>0</v>
      </c>
      <c r="AP34" s="436">
        <f>'1.1_RAW_Data_Orig'!AP34</f>
        <v>0</v>
      </c>
      <c r="AQ34" s="436">
        <f>'1.1_RAW_Data_Orig'!AQ34</f>
        <v>0</v>
      </c>
      <c r="AR34" s="436">
        <f>'1.1_RAW_Data_Orig'!AR34</f>
        <v>0</v>
      </c>
      <c r="AS34" s="436">
        <f>'1.1_RAW_Data_Orig'!AS34</f>
        <v>0</v>
      </c>
      <c r="AT34" s="437">
        <f>'1.1_RAW_Data_Orig'!AT34</f>
        <v>0</v>
      </c>
      <c r="AU34" s="438"/>
      <c r="AV34" s="436">
        <f>'1.1_RAW_Data_Orig'!AV34</f>
        <v>0</v>
      </c>
      <c r="AW34" s="436">
        <f>'1.1_RAW_Data_Orig'!AW34</f>
        <v>0</v>
      </c>
      <c r="AX34" s="436">
        <f>'1.1_RAW_Data_Orig'!AX34</f>
        <v>0</v>
      </c>
      <c r="AY34" s="436">
        <f>'1.1_RAW_Data_Orig'!AY34</f>
        <v>0</v>
      </c>
      <c r="AZ34" s="436">
        <f>'1.1_RAW_Data_Orig'!AZ34</f>
        <v>0</v>
      </c>
      <c r="BA34" s="437">
        <f>'1.1_RAW_Data_Orig'!BA34</f>
        <v>0</v>
      </c>
    </row>
    <row r="35" spans="1:53" ht="13.15" x14ac:dyDescent="0.35">
      <c r="A35" s="439"/>
      <c r="B35" s="440"/>
      <c r="C35" s="441"/>
      <c r="D35" s="442"/>
      <c r="E35" s="433" t="s">
        <v>19</v>
      </c>
      <c r="F35" s="443">
        <f>'1.1_RAW_Data_Orig'!F35</f>
        <v>0</v>
      </c>
      <c r="G35" s="443">
        <f>'1.1_RAW_Data_Orig'!G35</f>
        <v>0</v>
      </c>
      <c r="H35" s="443">
        <f>'1.1_RAW_Data_Orig'!H35</f>
        <v>0</v>
      </c>
      <c r="I35" s="443">
        <f>'1.1_RAW_Data_Orig'!I35</f>
        <v>0</v>
      </c>
      <c r="J35" s="443">
        <f>'1.1_RAW_Data_Orig'!J35</f>
        <v>0</v>
      </c>
      <c r="K35" s="444">
        <f>'1.1_RAW_Data_Orig'!K35</f>
        <v>0</v>
      </c>
      <c r="M35" s="443">
        <f>'1.1_RAW_Data_Orig'!M35</f>
        <v>0</v>
      </c>
      <c r="N35" s="443">
        <f>'1.1_RAW_Data_Orig'!N35</f>
        <v>0</v>
      </c>
      <c r="O35" s="443">
        <f>'1.1_RAW_Data_Orig'!O35</f>
        <v>0</v>
      </c>
      <c r="P35" s="443">
        <f>'1.1_RAW_Data_Orig'!P35</f>
        <v>0</v>
      </c>
      <c r="Q35" s="443">
        <f>'1.1_RAW_Data_Orig'!Q35</f>
        <v>0</v>
      </c>
      <c r="R35" s="444">
        <f>'1.1_RAW_Data_Orig'!R35</f>
        <v>0</v>
      </c>
      <c r="T35" s="443">
        <f>'1.1_RAW_Data_Orig'!T35</f>
        <v>0</v>
      </c>
      <c r="U35" s="443">
        <f>'1.1_RAW_Data_Orig'!U35</f>
        <v>0</v>
      </c>
      <c r="V35" s="443">
        <f>'1.1_RAW_Data_Orig'!V35</f>
        <v>0</v>
      </c>
      <c r="W35" s="443">
        <f>'1.1_RAW_Data_Orig'!W35</f>
        <v>0</v>
      </c>
      <c r="X35" s="443">
        <f>'1.1_RAW_Data_Orig'!X35</f>
        <v>0</v>
      </c>
      <c r="Y35" s="444">
        <f>'1.1_RAW_Data_Orig'!Y35</f>
        <v>0</v>
      </c>
      <c r="AA35" s="445">
        <f>'1.1_RAW_Data_Orig'!AA35</f>
        <v>0</v>
      </c>
      <c r="AB35" s="445">
        <f>'1.1_RAW_Data_Orig'!AB35</f>
        <v>0</v>
      </c>
      <c r="AC35" s="445">
        <f>'1.1_RAW_Data_Orig'!AC35</f>
        <v>0</v>
      </c>
      <c r="AD35" s="445">
        <f>'1.1_RAW_Data_Orig'!AD35</f>
        <v>0</v>
      </c>
      <c r="AE35" s="445">
        <f>'1.1_RAW_Data_Orig'!AE35</f>
        <v>0</v>
      </c>
      <c r="AF35" s="446">
        <f>'1.1_RAW_Data_Orig'!AF35</f>
        <v>0</v>
      </c>
      <c r="AG35" s="438"/>
      <c r="AH35" s="445">
        <f>'1.1_RAW_Data_Orig'!AH35</f>
        <v>0</v>
      </c>
      <c r="AI35" s="445">
        <f>'1.1_RAW_Data_Orig'!AI35</f>
        <v>0</v>
      </c>
      <c r="AJ35" s="445">
        <f>'1.1_RAW_Data_Orig'!AJ35</f>
        <v>0</v>
      </c>
      <c r="AK35" s="445">
        <f>'1.1_RAW_Data_Orig'!AK35</f>
        <v>0</v>
      </c>
      <c r="AL35" s="445">
        <f>'1.1_RAW_Data_Orig'!AL35</f>
        <v>0</v>
      </c>
      <c r="AM35" s="446">
        <f>'1.1_RAW_Data_Orig'!AM35</f>
        <v>0</v>
      </c>
      <c r="AN35" s="438"/>
      <c r="AO35" s="445">
        <f>'1.1_RAW_Data_Orig'!AO35</f>
        <v>0</v>
      </c>
      <c r="AP35" s="445">
        <f>'1.1_RAW_Data_Orig'!AP35</f>
        <v>0</v>
      </c>
      <c r="AQ35" s="445">
        <f>'1.1_RAW_Data_Orig'!AQ35</f>
        <v>0</v>
      </c>
      <c r="AR35" s="445">
        <f>'1.1_RAW_Data_Orig'!AR35</f>
        <v>0</v>
      </c>
      <c r="AS35" s="445">
        <f>'1.1_RAW_Data_Orig'!AS35</f>
        <v>0</v>
      </c>
      <c r="AT35" s="446">
        <f>'1.1_RAW_Data_Orig'!AT35</f>
        <v>0</v>
      </c>
      <c r="AU35" s="438"/>
      <c r="AV35" s="445">
        <f>'1.1_RAW_Data_Orig'!AV35</f>
        <v>0</v>
      </c>
      <c r="AW35" s="445">
        <f>'1.1_RAW_Data_Orig'!AW35</f>
        <v>0</v>
      </c>
      <c r="AX35" s="445">
        <f>'1.1_RAW_Data_Orig'!AX35</f>
        <v>0</v>
      </c>
      <c r="AY35" s="445">
        <f>'1.1_RAW_Data_Orig'!AY35</f>
        <v>0</v>
      </c>
      <c r="AZ35" s="445">
        <f>'1.1_RAW_Data_Orig'!AZ35</f>
        <v>0</v>
      </c>
      <c r="BA35" s="446">
        <f>'1.1_RAW_Data_Orig'!BA35</f>
        <v>0</v>
      </c>
    </row>
    <row r="36" spans="1:53" ht="13.15" x14ac:dyDescent="0.35">
      <c r="A36" s="439"/>
      <c r="B36" s="440"/>
      <c r="C36" s="441"/>
      <c r="D36" s="442"/>
      <c r="E36" s="433" t="s">
        <v>20</v>
      </c>
      <c r="F36" s="443">
        <f>'1.1_RAW_Data_Orig'!F36</f>
        <v>0</v>
      </c>
      <c r="G36" s="443">
        <f>'1.1_RAW_Data_Orig'!G36</f>
        <v>0</v>
      </c>
      <c r="H36" s="443">
        <f>'1.1_RAW_Data_Orig'!H36</f>
        <v>0</v>
      </c>
      <c r="I36" s="443">
        <f>'1.1_RAW_Data_Orig'!I36</f>
        <v>0</v>
      </c>
      <c r="J36" s="443">
        <f>'1.1_RAW_Data_Orig'!J36</f>
        <v>0</v>
      </c>
      <c r="K36" s="444">
        <f>'1.1_RAW_Data_Orig'!K36</f>
        <v>0</v>
      </c>
      <c r="M36" s="443">
        <f>'1.1_RAW_Data_Orig'!M36</f>
        <v>0</v>
      </c>
      <c r="N36" s="443">
        <f>'1.1_RAW_Data_Orig'!N36</f>
        <v>0</v>
      </c>
      <c r="O36" s="443">
        <f>'1.1_RAW_Data_Orig'!O36</f>
        <v>0</v>
      </c>
      <c r="P36" s="443">
        <f>'1.1_RAW_Data_Orig'!P36</f>
        <v>0</v>
      </c>
      <c r="Q36" s="443">
        <f>'1.1_RAW_Data_Orig'!Q36</f>
        <v>0</v>
      </c>
      <c r="R36" s="444">
        <f>'1.1_RAW_Data_Orig'!R36</f>
        <v>0</v>
      </c>
      <c r="T36" s="443">
        <f>'1.1_RAW_Data_Orig'!T36</f>
        <v>0</v>
      </c>
      <c r="U36" s="443">
        <f>'1.1_RAW_Data_Orig'!U36</f>
        <v>0</v>
      </c>
      <c r="V36" s="443">
        <f>'1.1_RAW_Data_Orig'!V36</f>
        <v>0</v>
      </c>
      <c r="W36" s="443">
        <f>'1.1_RAW_Data_Orig'!W36</f>
        <v>0</v>
      </c>
      <c r="X36" s="443">
        <f>'1.1_RAW_Data_Orig'!X36</f>
        <v>0</v>
      </c>
      <c r="Y36" s="444">
        <f>'1.1_RAW_Data_Orig'!Y36</f>
        <v>0</v>
      </c>
      <c r="AA36" s="445">
        <f>'1.1_RAW_Data_Orig'!AA36</f>
        <v>0</v>
      </c>
      <c r="AB36" s="445">
        <f>'1.1_RAW_Data_Orig'!AB36</f>
        <v>0</v>
      </c>
      <c r="AC36" s="445">
        <f>'1.1_RAW_Data_Orig'!AC36</f>
        <v>0</v>
      </c>
      <c r="AD36" s="445">
        <f>'1.1_RAW_Data_Orig'!AD36</f>
        <v>0</v>
      </c>
      <c r="AE36" s="445">
        <f>'1.1_RAW_Data_Orig'!AE36</f>
        <v>0</v>
      </c>
      <c r="AF36" s="446">
        <f>'1.1_RAW_Data_Orig'!AF36</f>
        <v>0</v>
      </c>
      <c r="AG36" s="438"/>
      <c r="AH36" s="445">
        <f>'1.1_RAW_Data_Orig'!AH36</f>
        <v>0</v>
      </c>
      <c r="AI36" s="445">
        <f>'1.1_RAW_Data_Orig'!AI36</f>
        <v>0</v>
      </c>
      <c r="AJ36" s="445">
        <f>'1.1_RAW_Data_Orig'!AJ36</f>
        <v>0</v>
      </c>
      <c r="AK36" s="445">
        <f>'1.1_RAW_Data_Orig'!AK36</f>
        <v>0</v>
      </c>
      <c r="AL36" s="445">
        <f>'1.1_RAW_Data_Orig'!AL36</f>
        <v>0</v>
      </c>
      <c r="AM36" s="446">
        <f>'1.1_RAW_Data_Orig'!AM36</f>
        <v>0</v>
      </c>
      <c r="AN36" s="438"/>
      <c r="AO36" s="445">
        <f>'1.1_RAW_Data_Orig'!AO36</f>
        <v>0</v>
      </c>
      <c r="AP36" s="445">
        <f>'1.1_RAW_Data_Orig'!AP36</f>
        <v>0</v>
      </c>
      <c r="AQ36" s="445">
        <f>'1.1_RAW_Data_Orig'!AQ36</f>
        <v>0</v>
      </c>
      <c r="AR36" s="445">
        <f>'1.1_RAW_Data_Orig'!AR36</f>
        <v>0</v>
      </c>
      <c r="AS36" s="445">
        <f>'1.1_RAW_Data_Orig'!AS36</f>
        <v>0</v>
      </c>
      <c r="AT36" s="446">
        <f>'1.1_RAW_Data_Orig'!AT36</f>
        <v>0</v>
      </c>
      <c r="AU36" s="438"/>
      <c r="AV36" s="445">
        <f>'1.1_RAW_Data_Orig'!AV36</f>
        <v>0</v>
      </c>
      <c r="AW36" s="445">
        <f>'1.1_RAW_Data_Orig'!AW36</f>
        <v>0</v>
      </c>
      <c r="AX36" s="445">
        <f>'1.1_RAW_Data_Orig'!AX36</f>
        <v>0</v>
      </c>
      <c r="AY36" s="445">
        <f>'1.1_RAW_Data_Orig'!AY36</f>
        <v>0</v>
      </c>
      <c r="AZ36" s="445">
        <f>'1.1_RAW_Data_Orig'!AZ36</f>
        <v>0</v>
      </c>
      <c r="BA36" s="446">
        <f>'1.1_RAW_Data_Orig'!BA36</f>
        <v>0</v>
      </c>
    </row>
    <row r="37" spans="1:53" ht="13.5" thickBot="1" x14ac:dyDescent="0.4">
      <c r="A37" s="439"/>
      <c r="B37" s="447"/>
      <c r="C37" s="448"/>
      <c r="D37" s="449"/>
      <c r="E37" s="450" t="s">
        <v>21</v>
      </c>
      <c r="F37" s="451">
        <f>'1.1_RAW_Data_Orig'!F37</f>
        <v>0</v>
      </c>
      <c r="G37" s="451">
        <f>'1.1_RAW_Data_Orig'!G37</f>
        <v>0</v>
      </c>
      <c r="H37" s="451">
        <f>'1.1_RAW_Data_Orig'!H37</f>
        <v>0</v>
      </c>
      <c r="I37" s="451">
        <f>'1.1_RAW_Data_Orig'!I37</f>
        <v>0</v>
      </c>
      <c r="J37" s="451">
        <f>'1.1_RAW_Data_Orig'!J37</f>
        <v>0</v>
      </c>
      <c r="K37" s="452">
        <f>'1.1_RAW_Data_Orig'!K37</f>
        <v>0</v>
      </c>
      <c r="M37" s="451">
        <f>'1.1_RAW_Data_Orig'!M37</f>
        <v>0</v>
      </c>
      <c r="N37" s="451">
        <f>'1.1_RAW_Data_Orig'!N37</f>
        <v>0</v>
      </c>
      <c r="O37" s="451">
        <f>'1.1_RAW_Data_Orig'!O37</f>
        <v>0</v>
      </c>
      <c r="P37" s="451">
        <f>'1.1_RAW_Data_Orig'!P37</f>
        <v>0</v>
      </c>
      <c r="Q37" s="451">
        <f>'1.1_RAW_Data_Orig'!Q37</f>
        <v>0</v>
      </c>
      <c r="R37" s="452">
        <f>'1.1_RAW_Data_Orig'!R37</f>
        <v>0</v>
      </c>
      <c r="T37" s="451">
        <f>'1.1_RAW_Data_Orig'!T37</f>
        <v>0</v>
      </c>
      <c r="U37" s="451">
        <f>'1.1_RAW_Data_Orig'!U37</f>
        <v>0</v>
      </c>
      <c r="V37" s="451">
        <f>'1.1_RAW_Data_Orig'!V37</f>
        <v>0</v>
      </c>
      <c r="W37" s="451">
        <f>'1.1_RAW_Data_Orig'!W37</f>
        <v>0</v>
      </c>
      <c r="X37" s="451">
        <f>'1.1_RAW_Data_Orig'!X37</f>
        <v>0</v>
      </c>
      <c r="Y37" s="452">
        <f>'1.1_RAW_Data_Orig'!Y37</f>
        <v>0</v>
      </c>
      <c r="AA37" s="453">
        <f>'1.1_RAW_Data_Orig'!AA37</f>
        <v>0</v>
      </c>
      <c r="AB37" s="453">
        <f>'1.1_RAW_Data_Orig'!AB37</f>
        <v>0</v>
      </c>
      <c r="AC37" s="453">
        <f>'1.1_RAW_Data_Orig'!AC37</f>
        <v>0</v>
      </c>
      <c r="AD37" s="453">
        <f>'1.1_RAW_Data_Orig'!AD37</f>
        <v>0</v>
      </c>
      <c r="AE37" s="453">
        <f>'1.1_RAW_Data_Orig'!AE37</f>
        <v>0</v>
      </c>
      <c r="AF37" s="454">
        <f>'1.1_RAW_Data_Orig'!AF37</f>
        <v>0</v>
      </c>
      <c r="AG37" s="438"/>
      <c r="AH37" s="453">
        <f>'1.1_RAW_Data_Orig'!AH37</f>
        <v>0</v>
      </c>
      <c r="AI37" s="453">
        <f>'1.1_RAW_Data_Orig'!AI37</f>
        <v>0</v>
      </c>
      <c r="AJ37" s="453">
        <f>'1.1_RAW_Data_Orig'!AJ37</f>
        <v>0</v>
      </c>
      <c r="AK37" s="453">
        <f>'1.1_RAW_Data_Orig'!AK37</f>
        <v>0</v>
      </c>
      <c r="AL37" s="453">
        <f>'1.1_RAW_Data_Orig'!AL37</f>
        <v>0</v>
      </c>
      <c r="AM37" s="454">
        <f>'1.1_RAW_Data_Orig'!AM37</f>
        <v>0</v>
      </c>
      <c r="AN37" s="438"/>
      <c r="AO37" s="453">
        <f>'1.1_RAW_Data_Orig'!AO37</f>
        <v>0</v>
      </c>
      <c r="AP37" s="453">
        <f>'1.1_RAW_Data_Orig'!AP37</f>
        <v>0</v>
      </c>
      <c r="AQ37" s="453">
        <f>'1.1_RAW_Data_Orig'!AQ37</f>
        <v>0</v>
      </c>
      <c r="AR37" s="453">
        <f>'1.1_RAW_Data_Orig'!AR37</f>
        <v>0</v>
      </c>
      <c r="AS37" s="453">
        <f>'1.1_RAW_Data_Orig'!AS37</f>
        <v>0</v>
      </c>
      <c r="AT37" s="454">
        <f>'1.1_RAW_Data_Orig'!AT37</f>
        <v>0</v>
      </c>
      <c r="AU37" s="438"/>
      <c r="AV37" s="453">
        <f>'1.1_RAW_Data_Orig'!AV37</f>
        <v>0</v>
      </c>
      <c r="AW37" s="453">
        <f>'1.1_RAW_Data_Orig'!AW37</f>
        <v>0</v>
      </c>
      <c r="AX37" s="453">
        <f>'1.1_RAW_Data_Orig'!AX37</f>
        <v>0</v>
      </c>
      <c r="AY37" s="453">
        <f>'1.1_RAW_Data_Orig'!AY37</f>
        <v>0</v>
      </c>
      <c r="AZ37" s="453">
        <f>'1.1_RAW_Data_Orig'!AZ37</f>
        <v>0</v>
      </c>
      <c r="BA37" s="454">
        <f>'1.1_RAW_Data_Orig'!BA37</f>
        <v>0</v>
      </c>
    </row>
    <row r="38" spans="1:53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'1.1_RAW_Data_Orig'!F38</f>
        <v>2</v>
      </c>
      <c r="G38" s="434">
        <f>'1.1_RAW_Data_Orig'!G38</f>
        <v>0</v>
      </c>
      <c r="H38" s="434">
        <f>'1.1_RAW_Data_Orig'!H38</f>
        <v>0</v>
      </c>
      <c r="I38" s="434">
        <f>'1.1_RAW_Data_Orig'!I38</f>
        <v>1</v>
      </c>
      <c r="J38" s="434">
        <f>'1.1_RAW_Data_Orig'!J38</f>
        <v>1</v>
      </c>
      <c r="K38" s="435">
        <f>'1.1_RAW_Data_Orig'!K38</f>
        <v>0</v>
      </c>
      <c r="M38" s="434">
        <f>'1.1_RAW_Data_Orig'!M38</f>
        <v>2</v>
      </c>
      <c r="N38" s="434">
        <f>'1.1_RAW_Data_Orig'!N38</f>
        <v>0</v>
      </c>
      <c r="O38" s="434">
        <f>'1.1_RAW_Data_Orig'!O38</f>
        <v>1</v>
      </c>
      <c r="P38" s="434">
        <f>'1.1_RAW_Data_Orig'!P38</f>
        <v>1</v>
      </c>
      <c r="Q38" s="434">
        <f>'1.1_RAW_Data_Orig'!Q38</f>
        <v>0</v>
      </c>
      <c r="R38" s="435">
        <f>'1.1_RAW_Data_Orig'!R38</f>
        <v>0</v>
      </c>
      <c r="T38" s="434">
        <f>'1.1_RAW_Data_Orig'!T38</f>
        <v>2</v>
      </c>
      <c r="U38" s="434">
        <f>'1.1_RAW_Data_Orig'!U38</f>
        <v>0</v>
      </c>
      <c r="V38" s="434">
        <f>'1.1_RAW_Data_Orig'!V38</f>
        <v>0</v>
      </c>
      <c r="W38" s="434">
        <f>'1.1_RAW_Data_Orig'!W38</f>
        <v>1</v>
      </c>
      <c r="X38" s="434">
        <f>'1.1_RAW_Data_Orig'!X38</f>
        <v>1</v>
      </c>
      <c r="Y38" s="435">
        <f>'1.1_RAW_Data_Orig'!Y38</f>
        <v>0</v>
      </c>
      <c r="AA38" s="436">
        <f>'1.1_RAW_Data_Orig'!AA38</f>
        <v>0</v>
      </c>
      <c r="AB38" s="436">
        <f>'1.1_RAW_Data_Orig'!AB38</f>
        <v>0</v>
      </c>
      <c r="AC38" s="436">
        <f>'1.1_RAW_Data_Orig'!AC38</f>
        <v>1</v>
      </c>
      <c r="AD38" s="436">
        <f>'1.1_RAW_Data_Orig'!AD38</f>
        <v>0</v>
      </c>
      <c r="AE38" s="436">
        <f>'1.1_RAW_Data_Orig'!AE38</f>
        <v>-1</v>
      </c>
      <c r="AF38" s="437">
        <f>'1.1_RAW_Data_Orig'!AF38</f>
        <v>0</v>
      </c>
      <c r="AG38" s="438"/>
      <c r="AH38" s="436">
        <f>'1.1_RAW_Data_Orig'!AH38</f>
        <v>0</v>
      </c>
      <c r="AI38" s="436">
        <f>'1.1_RAW_Data_Orig'!AI38</f>
        <v>0</v>
      </c>
      <c r="AJ38" s="436">
        <f>'1.1_RAW_Data_Orig'!AJ38</f>
        <v>0</v>
      </c>
      <c r="AK38" s="436">
        <f>'1.1_RAW_Data_Orig'!AK38</f>
        <v>0</v>
      </c>
      <c r="AL38" s="436">
        <f>'1.1_RAW_Data_Orig'!AL38</f>
        <v>0</v>
      </c>
      <c r="AM38" s="437">
        <f>'1.1_RAW_Data_Orig'!AM38</f>
        <v>0</v>
      </c>
      <c r="AN38" s="438"/>
      <c r="AO38" s="436">
        <f>'1.1_RAW_Data_Orig'!AO38</f>
        <v>0</v>
      </c>
      <c r="AP38" s="436">
        <f>'1.1_RAW_Data_Orig'!AP38</f>
        <v>0</v>
      </c>
      <c r="AQ38" s="436">
        <f>'1.1_RAW_Data_Orig'!AQ38</f>
        <v>0</v>
      </c>
      <c r="AR38" s="436">
        <f>'1.1_RAW_Data_Orig'!AR38</f>
        <v>0</v>
      </c>
      <c r="AS38" s="436">
        <f>'1.1_RAW_Data_Orig'!AS38</f>
        <v>0</v>
      </c>
      <c r="AT38" s="437">
        <f>'1.1_RAW_Data_Orig'!AT38</f>
        <v>0</v>
      </c>
      <c r="AU38" s="438"/>
      <c r="AV38" s="436">
        <f>'1.1_RAW_Data_Orig'!AV38</f>
        <v>0</v>
      </c>
      <c r="AW38" s="436">
        <f>'1.1_RAW_Data_Orig'!AW38</f>
        <v>0</v>
      </c>
      <c r="AX38" s="436">
        <f>'1.1_RAW_Data_Orig'!AX38</f>
        <v>0</v>
      </c>
      <c r="AY38" s="436">
        <f>'1.1_RAW_Data_Orig'!AY38</f>
        <v>0</v>
      </c>
      <c r="AZ38" s="436">
        <f>'1.1_RAW_Data_Orig'!AZ38</f>
        <v>0</v>
      </c>
      <c r="BA38" s="437">
        <f>'1.1_RAW_Data_Orig'!BA38</f>
        <v>0</v>
      </c>
    </row>
    <row r="39" spans="1:53" ht="13.15" x14ac:dyDescent="0.35">
      <c r="A39" s="439"/>
      <c r="B39" s="440"/>
      <c r="C39" s="441"/>
      <c r="D39" s="442"/>
      <c r="E39" s="433" t="s">
        <v>19</v>
      </c>
      <c r="F39" s="443">
        <f>'1.1_RAW_Data_Orig'!F39</f>
        <v>0</v>
      </c>
      <c r="G39" s="443">
        <f>'1.1_RAW_Data_Orig'!G39</f>
        <v>0</v>
      </c>
      <c r="H39" s="443">
        <f>'1.1_RAW_Data_Orig'!H39</f>
        <v>0</v>
      </c>
      <c r="I39" s="443">
        <f>'1.1_RAW_Data_Orig'!I39</f>
        <v>0</v>
      </c>
      <c r="J39" s="443">
        <f>'1.1_RAW_Data_Orig'!J39</f>
        <v>0</v>
      </c>
      <c r="K39" s="444">
        <f>'1.1_RAW_Data_Orig'!K39</f>
        <v>0</v>
      </c>
      <c r="M39" s="443">
        <f>'1.1_RAW_Data_Orig'!M39</f>
        <v>0</v>
      </c>
      <c r="N39" s="443">
        <f>'1.1_RAW_Data_Orig'!N39</f>
        <v>0</v>
      </c>
      <c r="O39" s="443">
        <f>'1.1_RAW_Data_Orig'!O39</f>
        <v>0</v>
      </c>
      <c r="P39" s="443">
        <f>'1.1_RAW_Data_Orig'!P39</f>
        <v>0</v>
      </c>
      <c r="Q39" s="443">
        <f>'1.1_RAW_Data_Orig'!Q39</f>
        <v>0</v>
      </c>
      <c r="R39" s="444">
        <f>'1.1_RAW_Data_Orig'!R39</f>
        <v>0</v>
      </c>
      <c r="T39" s="443">
        <f>'1.1_RAW_Data_Orig'!T39</f>
        <v>0</v>
      </c>
      <c r="U39" s="443">
        <f>'1.1_RAW_Data_Orig'!U39</f>
        <v>0</v>
      </c>
      <c r="V39" s="443">
        <f>'1.1_RAW_Data_Orig'!V39</f>
        <v>0</v>
      </c>
      <c r="W39" s="443">
        <f>'1.1_RAW_Data_Orig'!W39</f>
        <v>0</v>
      </c>
      <c r="X39" s="443">
        <f>'1.1_RAW_Data_Orig'!X39</f>
        <v>0</v>
      </c>
      <c r="Y39" s="444">
        <f>'1.1_RAW_Data_Orig'!Y39</f>
        <v>0</v>
      </c>
      <c r="AA39" s="445">
        <f>'1.1_RAW_Data_Orig'!AA39</f>
        <v>0</v>
      </c>
      <c r="AB39" s="445">
        <f>'1.1_RAW_Data_Orig'!AB39</f>
        <v>0</v>
      </c>
      <c r="AC39" s="445">
        <f>'1.1_RAW_Data_Orig'!AC39</f>
        <v>0</v>
      </c>
      <c r="AD39" s="445">
        <f>'1.1_RAW_Data_Orig'!AD39</f>
        <v>0</v>
      </c>
      <c r="AE39" s="445">
        <f>'1.1_RAW_Data_Orig'!AE39</f>
        <v>0</v>
      </c>
      <c r="AF39" s="446">
        <f>'1.1_RAW_Data_Orig'!AF39</f>
        <v>0</v>
      </c>
      <c r="AG39" s="438"/>
      <c r="AH39" s="445">
        <f>'1.1_RAW_Data_Orig'!AH39</f>
        <v>0</v>
      </c>
      <c r="AI39" s="445">
        <f>'1.1_RAW_Data_Orig'!AI39</f>
        <v>0</v>
      </c>
      <c r="AJ39" s="445">
        <f>'1.1_RAW_Data_Orig'!AJ39</f>
        <v>0</v>
      </c>
      <c r="AK39" s="445">
        <f>'1.1_RAW_Data_Orig'!AK39</f>
        <v>0</v>
      </c>
      <c r="AL39" s="445">
        <f>'1.1_RAW_Data_Orig'!AL39</f>
        <v>0</v>
      </c>
      <c r="AM39" s="446">
        <f>'1.1_RAW_Data_Orig'!AM39</f>
        <v>0</v>
      </c>
      <c r="AN39" s="438"/>
      <c r="AO39" s="445">
        <f>'1.1_RAW_Data_Orig'!AO39</f>
        <v>0</v>
      </c>
      <c r="AP39" s="445">
        <f>'1.1_RAW_Data_Orig'!AP39</f>
        <v>0</v>
      </c>
      <c r="AQ39" s="445">
        <f>'1.1_RAW_Data_Orig'!AQ39</f>
        <v>0</v>
      </c>
      <c r="AR39" s="445">
        <f>'1.1_RAW_Data_Orig'!AR39</f>
        <v>0</v>
      </c>
      <c r="AS39" s="445">
        <f>'1.1_RAW_Data_Orig'!AS39</f>
        <v>0</v>
      </c>
      <c r="AT39" s="446">
        <f>'1.1_RAW_Data_Orig'!AT39</f>
        <v>0</v>
      </c>
      <c r="AU39" s="438"/>
      <c r="AV39" s="445">
        <f>'1.1_RAW_Data_Orig'!AV39</f>
        <v>0</v>
      </c>
      <c r="AW39" s="445">
        <f>'1.1_RAW_Data_Orig'!AW39</f>
        <v>0</v>
      </c>
      <c r="AX39" s="445">
        <f>'1.1_RAW_Data_Orig'!AX39</f>
        <v>0</v>
      </c>
      <c r="AY39" s="445">
        <f>'1.1_RAW_Data_Orig'!AY39</f>
        <v>0</v>
      </c>
      <c r="AZ39" s="445">
        <f>'1.1_RAW_Data_Orig'!AZ39</f>
        <v>0</v>
      </c>
      <c r="BA39" s="446">
        <f>'1.1_RAW_Data_Orig'!BA39</f>
        <v>0</v>
      </c>
    </row>
    <row r="40" spans="1:53" ht="13.15" x14ac:dyDescent="0.35">
      <c r="A40" s="439"/>
      <c r="B40" s="440"/>
      <c r="C40" s="441"/>
      <c r="D40" s="442"/>
      <c r="E40" s="433" t="s">
        <v>20</v>
      </c>
      <c r="F40" s="443">
        <f>'1.1_RAW_Data_Orig'!F40</f>
        <v>0</v>
      </c>
      <c r="G40" s="443">
        <f>'1.1_RAW_Data_Orig'!G40</f>
        <v>0</v>
      </c>
      <c r="H40" s="443">
        <f>'1.1_RAW_Data_Orig'!H40</f>
        <v>0</v>
      </c>
      <c r="I40" s="443">
        <f>'1.1_RAW_Data_Orig'!I40</f>
        <v>0</v>
      </c>
      <c r="J40" s="443">
        <f>'1.1_RAW_Data_Orig'!J40</f>
        <v>0</v>
      </c>
      <c r="K40" s="444">
        <f>'1.1_RAW_Data_Orig'!K40</f>
        <v>0</v>
      </c>
      <c r="M40" s="443">
        <f>'1.1_RAW_Data_Orig'!M40</f>
        <v>0</v>
      </c>
      <c r="N40" s="443">
        <f>'1.1_RAW_Data_Orig'!N40</f>
        <v>0</v>
      </c>
      <c r="O40" s="443">
        <f>'1.1_RAW_Data_Orig'!O40</f>
        <v>0</v>
      </c>
      <c r="P40" s="443">
        <f>'1.1_RAW_Data_Orig'!P40</f>
        <v>0</v>
      </c>
      <c r="Q40" s="443">
        <f>'1.1_RAW_Data_Orig'!Q40</f>
        <v>0</v>
      </c>
      <c r="R40" s="444">
        <f>'1.1_RAW_Data_Orig'!R40</f>
        <v>0</v>
      </c>
      <c r="T40" s="443">
        <f>'1.1_RAW_Data_Orig'!T40</f>
        <v>0</v>
      </c>
      <c r="U40" s="443">
        <f>'1.1_RAW_Data_Orig'!U40</f>
        <v>0</v>
      </c>
      <c r="V40" s="443">
        <f>'1.1_RAW_Data_Orig'!V40</f>
        <v>0</v>
      </c>
      <c r="W40" s="443">
        <f>'1.1_RAW_Data_Orig'!W40</f>
        <v>0</v>
      </c>
      <c r="X40" s="443">
        <f>'1.1_RAW_Data_Orig'!X40</f>
        <v>0</v>
      </c>
      <c r="Y40" s="444">
        <f>'1.1_RAW_Data_Orig'!Y40</f>
        <v>0</v>
      </c>
      <c r="AA40" s="445">
        <f>'1.1_RAW_Data_Orig'!AA40</f>
        <v>0</v>
      </c>
      <c r="AB40" s="445">
        <f>'1.1_RAW_Data_Orig'!AB40</f>
        <v>0</v>
      </c>
      <c r="AC40" s="445">
        <f>'1.1_RAW_Data_Orig'!AC40</f>
        <v>0</v>
      </c>
      <c r="AD40" s="445">
        <f>'1.1_RAW_Data_Orig'!AD40</f>
        <v>0</v>
      </c>
      <c r="AE40" s="445">
        <f>'1.1_RAW_Data_Orig'!AE40</f>
        <v>0</v>
      </c>
      <c r="AF40" s="446">
        <f>'1.1_RAW_Data_Orig'!AF40</f>
        <v>0</v>
      </c>
      <c r="AG40" s="438"/>
      <c r="AH40" s="445">
        <f>'1.1_RAW_Data_Orig'!AH40</f>
        <v>0</v>
      </c>
      <c r="AI40" s="445">
        <f>'1.1_RAW_Data_Orig'!AI40</f>
        <v>0</v>
      </c>
      <c r="AJ40" s="445">
        <f>'1.1_RAW_Data_Orig'!AJ40</f>
        <v>0</v>
      </c>
      <c r="AK40" s="445">
        <f>'1.1_RAW_Data_Orig'!AK40</f>
        <v>0</v>
      </c>
      <c r="AL40" s="445">
        <f>'1.1_RAW_Data_Orig'!AL40</f>
        <v>0</v>
      </c>
      <c r="AM40" s="446">
        <f>'1.1_RAW_Data_Orig'!AM40</f>
        <v>0</v>
      </c>
      <c r="AN40" s="438"/>
      <c r="AO40" s="445">
        <f>'1.1_RAW_Data_Orig'!AO40</f>
        <v>0</v>
      </c>
      <c r="AP40" s="445">
        <f>'1.1_RAW_Data_Orig'!AP40</f>
        <v>0</v>
      </c>
      <c r="AQ40" s="445">
        <f>'1.1_RAW_Data_Orig'!AQ40</f>
        <v>0</v>
      </c>
      <c r="AR40" s="445">
        <f>'1.1_RAW_Data_Orig'!AR40</f>
        <v>0</v>
      </c>
      <c r="AS40" s="445">
        <f>'1.1_RAW_Data_Orig'!AS40</f>
        <v>0</v>
      </c>
      <c r="AT40" s="446">
        <f>'1.1_RAW_Data_Orig'!AT40</f>
        <v>0</v>
      </c>
      <c r="AU40" s="438"/>
      <c r="AV40" s="445">
        <f>'1.1_RAW_Data_Orig'!AV40</f>
        <v>0</v>
      </c>
      <c r="AW40" s="445">
        <f>'1.1_RAW_Data_Orig'!AW40</f>
        <v>0</v>
      </c>
      <c r="AX40" s="445">
        <f>'1.1_RAW_Data_Orig'!AX40</f>
        <v>0</v>
      </c>
      <c r="AY40" s="445">
        <f>'1.1_RAW_Data_Orig'!AY40</f>
        <v>0</v>
      </c>
      <c r="AZ40" s="445">
        <f>'1.1_RAW_Data_Orig'!AZ40</f>
        <v>0</v>
      </c>
      <c r="BA40" s="446">
        <f>'1.1_RAW_Data_Orig'!BA40</f>
        <v>0</v>
      </c>
    </row>
    <row r="41" spans="1:53" ht="13.5" thickBot="1" x14ac:dyDescent="0.4">
      <c r="A41" s="439"/>
      <c r="B41" s="447"/>
      <c r="C41" s="448"/>
      <c r="D41" s="449"/>
      <c r="E41" s="450" t="s">
        <v>21</v>
      </c>
      <c r="F41" s="451">
        <f>'1.1_RAW_Data_Orig'!F41</f>
        <v>0</v>
      </c>
      <c r="G41" s="451">
        <f>'1.1_RAW_Data_Orig'!G41</f>
        <v>0</v>
      </c>
      <c r="H41" s="451">
        <f>'1.1_RAW_Data_Orig'!H41</f>
        <v>0</v>
      </c>
      <c r="I41" s="451">
        <f>'1.1_RAW_Data_Orig'!I41</f>
        <v>0</v>
      </c>
      <c r="J41" s="451">
        <f>'1.1_RAW_Data_Orig'!J41</f>
        <v>0</v>
      </c>
      <c r="K41" s="452">
        <f>'1.1_RAW_Data_Orig'!K41</f>
        <v>0</v>
      </c>
      <c r="M41" s="451">
        <f>'1.1_RAW_Data_Orig'!M41</f>
        <v>0</v>
      </c>
      <c r="N41" s="451">
        <f>'1.1_RAW_Data_Orig'!N41</f>
        <v>0</v>
      </c>
      <c r="O41" s="451">
        <f>'1.1_RAW_Data_Orig'!O41</f>
        <v>0</v>
      </c>
      <c r="P41" s="451">
        <f>'1.1_RAW_Data_Orig'!P41</f>
        <v>0</v>
      </c>
      <c r="Q41" s="451">
        <f>'1.1_RAW_Data_Orig'!Q41</f>
        <v>0</v>
      </c>
      <c r="R41" s="452">
        <f>'1.1_RAW_Data_Orig'!R41</f>
        <v>0</v>
      </c>
      <c r="T41" s="451">
        <f>'1.1_RAW_Data_Orig'!T41</f>
        <v>0</v>
      </c>
      <c r="U41" s="451">
        <f>'1.1_RAW_Data_Orig'!U41</f>
        <v>0</v>
      </c>
      <c r="V41" s="451">
        <f>'1.1_RAW_Data_Orig'!V41</f>
        <v>0</v>
      </c>
      <c r="W41" s="451">
        <f>'1.1_RAW_Data_Orig'!W41</f>
        <v>0</v>
      </c>
      <c r="X41" s="451">
        <f>'1.1_RAW_Data_Orig'!X41</f>
        <v>0</v>
      </c>
      <c r="Y41" s="452">
        <f>'1.1_RAW_Data_Orig'!Y41</f>
        <v>0</v>
      </c>
      <c r="AA41" s="453">
        <f>'1.1_RAW_Data_Orig'!AA41</f>
        <v>0</v>
      </c>
      <c r="AB41" s="453">
        <f>'1.1_RAW_Data_Orig'!AB41</f>
        <v>0</v>
      </c>
      <c r="AC41" s="453">
        <f>'1.1_RAW_Data_Orig'!AC41</f>
        <v>0</v>
      </c>
      <c r="AD41" s="453">
        <f>'1.1_RAW_Data_Orig'!AD41</f>
        <v>0</v>
      </c>
      <c r="AE41" s="453">
        <f>'1.1_RAW_Data_Orig'!AE41</f>
        <v>0</v>
      </c>
      <c r="AF41" s="454">
        <f>'1.1_RAW_Data_Orig'!AF41</f>
        <v>0</v>
      </c>
      <c r="AG41" s="438"/>
      <c r="AH41" s="453">
        <f>'1.1_RAW_Data_Orig'!AH41</f>
        <v>0</v>
      </c>
      <c r="AI41" s="453">
        <f>'1.1_RAW_Data_Orig'!AI41</f>
        <v>0</v>
      </c>
      <c r="AJ41" s="453">
        <f>'1.1_RAW_Data_Orig'!AJ41</f>
        <v>0</v>
      </c>
      <c r="AK41" s="453">
        <f>'1.1_RAW_Data_Orig'!AK41</f>
        <v>0</v>
      </c>
      <c r="AL41" s="453">
        <f>'1.1_RAW_Data_Orig'!AL41</f>
        <v>0</v>
      </c>
      <c r="AM41" s="454">
        <f>'1.1_RAW_Data_Orig'!AM41</f>
        <v>0</v>
      </c>
      <c r="AN41" s="438"/>
      <c r="AO41" s="453">
        <f>'1.1_RAW_Data_Orig'!AO41</f>
        <v>0</v>
      </c>
      <c r="AP41" s="453">
        <f>'1.1_RAW_Data_Orig'!AP41</f>
        <v>0</v>
      </c>
      <c r="AQ41" s="453">
        <f>'1.1_RAW_Data_Orig'!AQ41</f>
        <v>0</v>
      </c>
      <c r="AR41" s="453">
        <f>'1.1_RAW_Data_Orig'!AR41</f>
        <v>0</v>
      </c>
      <c r="AS41" s="453">
        <f>'1.1_RAW_Data_Orig'!AS41</f>
        <v>0</v>
      </c>
      <c r="AT41" s="454">
        <f>'1.1_RAW_Data_Orig'!AT41</f>
        <v>0</v>
      </c>
      <c r="AU41" s="438"/>
      <c r="AV41" s="453">
        <f>'1.1_RAW_Data_Orig'!AV41</f>
        <v>0</v>
      </c>
      <c r="AW41" s="453">
        <f>'1.1_RAW_Data_Orig'!AW41</f>
        <v>0</v>
      </c>
      <c r="AX41" s="453">
        <f>'1.1_RAW_Data_Orig'!AX41</f>
        <v>0</v>
      </c>
      <c r="AY41" s="453">
        <f>'1.1_RAW_Data_Orig'!AY41</f>
        <v>0</v>
      </c>
      <c r="AZ41" s="453">
        <f>'1.1_RAW_Data_Orig'!AZ41</f>
        <v>0</v>
      </c>
      <c r="BA41" s="454">
        <f>'1.1_RAW_Data_Orig'!BA41</f>
        <v>0</v>
      </c>
    </row>
    <row r="42" spans="1:53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'1.1_RAW_Data_Orig'!F42</f>
        <v>407</v>
      </c>
      <c r="G42" s="434">
        <f>'1.1_RAW_Data_Orig'!G42</f>
        <v>36</v>
      </c>
      <c r="H42" s="434">
        <f>'1.1_RAW_Data_Orig'!H42</f>
        <v>146</v>
      </c>
      <c r="I42" s="434">
        <f>'1.1_RAW_Data_Orig'!I42</f>
        <v>171</v>
      </c>
      <c r="J42" s="434">
        <f>'1.1_RAW_Data_Orig'!J42</f>
        <v>49</v>
      </c>
      <c r="K42" s="435">
        <f>'1.1_RAW_Data_Orig'!K42</f>
        <v>5</v>
      </c>
      <c r="M42" s="434">
        <f>'1.1_RAW_Data_Orig'!M42</f>
        <v>507</v>
      </c>
      <c r="N42" s="434">
        <f>'1.1_RAW_Data_Orig'!N42</f>
        <v>202</v>
      </c>
      <c r="O42" s="434">
        <f>'1.1_RAW_Data_Orig'!O42</f>
        <v>140</v>
      </c>
      <c r="P42" s="434">
        <f>'1.1_RAW_Data_Orig'!P42</f>
        <v>116</v>
      </c>
      <c r="Q42" s="434">
        <f>'1.1_RAW_Data_Orig'!Q42</f>
        <v>15</v>
      </c>
      <c r="R42" s="435">
        <f>'1.1_RAW_Data_Orig'!R42</f>
        <v>34</v>
      </c>
      <c r="T42" s="434">
        <f>'1.1_RAW_Data_Orig'!T42</f>
        <v>507</v>
      </c>
      <c r="U42" s="434">
        <f>'1.1_RAW_Data_Orig'!U42</f>
        <v>151</v>
      </c>
      <c r="V42" s="434">
        <f>'1.1_RAW_Data_Orig'!V42</f>
        <v>0</v>
      </c>
      <c r="W42" s="434">
        <f>'1.1_RAW_Data_Orig'!W42</f>
        <v>116</v>
      </c>
      <c r="X42" s="434">
        <f>'1.1_RAW_Data_Orig'!X42</f>
        <v>15</v>
      </c>
      <c r="Y42" s="435">
        <f>'1.1_RAW_Data_Orig'!Y42</f>
        <v>225</v>
      </c>
      <c r="AA42" s="436">
        <f>'1.1_RAW_Data_Orig'!AA42</f>
        <v>191</v>
      </c>
      <c r="AB42" s="436">
        <f>'1.1_RAW_Data_Orig'!AB42</f>
        <v>51</v>
      </c>
      <c r="AC42" s="436">
        <f>'1.1_RAW_Data_Orig'!AC42</f>
        <v>140</v>
      </c>
      <c r="AD42" s="436">
        <f>'1.1_RAW_Data_Orig'!AD42</f>
        <v>0</v>
      </c>
      <c r="AE42" s="436">
        <f>'1.1_RAW_Data_Orig'!AE42</f>
        <v>0</v>
      </c>
      <c r="AF42" s="437">
        <f>'1.1_RAW_Data_Orig'!AF42</f>
        <v>-191</v>
      </c>
      <c r="AG42" s="438"/>
      <c r="AH42" s="436">
        <f>'1.1_RAW_Data_Orig'!AH42</f>
        <v>191</v>
      </c>
      <c r="AI42" s="436">
        <f>'1.1_RAW_Data_Orig'!AI42</f>
        <v>51</v>
      </c>
      <c r="AJ42" s="436">
        <f>'1.1_RAW_Data_Orig'!AJ42</f>
        <v>140</v>
      </c>
      <c r="AK42" s="436">
        <f>'1.1_RAW_Data_Orig'!AK42</f>
        <v>0</v>
      </c>
      <c r="AL42" s="436">
        <f>'1.1_RAW_Data_Orig'!AL42</f>
        <v>0</v>
      </c>
      <c r="AM42" s="437">
        <f>'1.1_RAW_Data_Orig'!AM42</f>
        <v>-191</v>
      </c>
      <c r="AN42" s="438"/>
      <c r="AO42" s="436">
        <f>'1.1_RAW_Data_Orig'!AO42</f>
        <v>0</v>
      </c>
      <c r="AP42" s="436">
        <f>'1.1_RAW_Data_Orig'!AP42</f>
        <v>0</v>
      </c>
      <c r="AQ42" s="436">
        <f>'1.1_RAW_Data_Orig'!AQ42</f>
        <v>0</v>
      </c>
      <c r="AR42" s="436">
        <f>'1.1_RAW_Data_Orig'!AR42</f>
        <v>0</v>
      </c>
      <c r="AS42" s="436">
        <f>'1.1_RAW_Data_Orig'!AS42</f>
        <v>0</v>
      </c>
      <c r="AT42" s="437">
        <f>'1.1_RAW_Data_Orig'!AT42</f>
        <v>0</v>
      </c>
      <c r="AU42" s="438"/>
      <c r="AV42" s="436">
        <f>'1.1_RAW_Data_Orig'!AV42</f>
        <v>0</v>
      </c>
      <c r="AW42" s="436">
        <f>'1.1_RAW_Data_Orig'!AW42</f>
        <v>0</v>
      </c>
      <c r="AX42" s="436">
        <f>'1.1_RAW_Data_Orig'!AX42</f>
        <v>0</v>
      </c>
      <c r="AY42" s="436">
        <f>'1.1_RAW_Data_Orig'!AY42</f>
        <v>0</v>
      </c>
      <c r="AZ42" s="436">
        <f>'1.1_RAW_Data_Orig'!AZ42</f>
        <v>0</v>
      </c>
      <c r="BA42" s="437">
        <f>'1.1_RAW_Data_Orig'!BA42</f>
        <v>0</v>
      </c>
    </row>
    <row r="43" spans="1:53" ht="13.15" x14ac:dyDescent="0.35">
      <c r="A43" s="439"/>
      <c r="B43" s="440"/>
      <c r="C43" s="441"/>
      <c r="D43" s="442"/>
      <c r="E43" s="433" t="s">
        <v>19</v>
      </c>
      <c r="F43" s="443">
        <f>'1.1_RAW_Data_Orig'!F43</f>
        <v>0</v>
      </c>
      <c r="G43" s="443">
        <f>'1.1_RAW_Data_Orig'!G43</f>
        <v>0</v>
      </c>
      <c r="H43" s="443">
        <f>'1.1_RAW_Data_Orig'!H43</f>
        <v>0</v>
      </c>
      <c r="I43" s="443">
        <f>'1.1_RAW_Data_Orig'!I43</f>
        <v>0</v>
      </c>
      <c r="J43" s="443">
        <f>'1.1_RAW_Data_Orig'!J43</f>
        <v>0</v>
      </c>
      <c r="K43" s="444">
        <f>'1.1_RAW_Data_Orig'!K43</f>
        <v>0</v>
      </c>
      <c r="M43" s="443">
        <f>'1.1_RAW_Data_Orig'!M43</f>
        <v>0</v>
      </c>
      <c r="N43" s="443">
        <f>'1.1_RAW_Data_Orig'!N43</f>
        <v>0</v>
      </c>
      <c r="O43" s="443">
        <f>'1.1_RAW_Data_Orig'!O43</f>
        <v>0</v>
      </c>
      <c r="P43" s="443">
        <f>'1.1_RAW_Data_Orig'!P43</f>
        <v>0</v>
      </c>
      <c r="Q43" s="443">
        <f>'1.1_RAW_Data_Orig'!Q43</f>
        <v>0</v>
      </c>
      <c r="R43" s="444">
        <f>'1.1_RAW_Data_Orig'!R43</f>
        <v>0</v>
      </c>
      <c r="T43" s="443">
        <f>'1.1_RAW_Data_Orig'!T43</f>
        <v>0</v>
      </c>
      <c r="U43" s="443">
        <f>'1.1_RAW_Data_Orig'!U43</f>
        <v>0</v>
      </c>
      <c r="V43" s="443">
        <f>'1.1_RAW_Data_Orig'!V43</f>
        <v>0</v>
      </c>
      <c r="W43" s="443">
        <f>'1.1_RAW_Data_Orig'!W43</f>
        <v>0</v>
      </c>
      <c r="X43" s="443">
        <f>'1.1_RAW_Data_Orig'!X43</f>
        <v>0</v>
      </c>
      <c r="Y43" s="444">
        <f>'1.1_RAW_Data_Orig'!Y43</f>
        <v>0</v>
      </c>
      <c r="AA43" s="445">
        <f>'1.1_RAW_Data_Orig'!AA43</f>
        <v>0</v>
      </c>
      <c r="AB43" s="445">
        <f>'1.1_RAW_Data_Orig'!AB43</f>
        <v>0</v>
      </c>
      <c r="AC43" s="445">
        <f>'1.1_RAW_Data_Orig'!AC43</f>
        <v>0</v>
      </c>
      <c r="AD43" s="445">
        <f>'1.1_RAW_Data_Orig'!AD43</f>
        <v>0</v>
      </c>
      <c r="AE43" s="445">
        <f>'1.1_RAW_Data_Orig'!AE43</f>
        <v>0</v>
      </c>
      <c r="AF43" s="446">
        <f>'1.1_RAW_Data_Orig'!AF43</f>
        <v>0</v>
      </c>
      <c r="AG43" s="438"/>
      <c r="AH43" s="445">
        <f>'1.1_RAW_Data_Orig'!AH43</f>
        <v>0</v>
      </c>
      <c r="AI43" s="445">
        <f>'1.1_RAW_Data_Orig'!AI43</f>
        <v>0</v>
      </c>
      <c r="AJ43" s="445">
        <f>'1.1_RAW_Data_Orig'!AJ43</f>
        <v>0</v>
      </c>
      <c r="AK43" s="445">
        <f>'1.1_RAW_Data_Orig'!AK43</f>
        <v>0</v>
      </c>
      <c r="AL43" s="445">
        <f>'1.1_RAW_Data_Orig'!AL43</f>
        <v>0</v>
      </c>
      <c r="AM43" s="446">
        <f>'1.1_RAW_Data_Orig'!AM43</f>
        <v>0</v>
      </c>
      <c r="AN43" s="438"/>
      <c r="AO43" s="445">
        <f>'1.1_RAW_Data_Orig'!AO43</f>
        <v>0</v>
      </c>
      <c r="AP43" s="445">
        <f>'1.1_RAW_Data_Orig'!AP43</f>
        <v>0</v>
      </c>
      <c r="AQ43" s="445">
        <f>'1.1_RAW_Data_Orig'!AQ43</f>
        <v>0</v>
      </c>
      <c r="AR43" s="445">
        <f>'1.1_RAW_Data_Orig'!AR43</f>
        <v>0</v>
      </c>
      <c r="AS43" s="445">
        <f>'1.1_RAW_Data_Orig'!AS43</f>
        <v>0</v>
      </c>
      <c r="AT43" s="446">
        <f>'1.1_RAW_Data_Orig'!AT43</f>
        <v>0</v>
      </c>
      <c r="AU43" s="438"/>
      <c r="AV43" s="445">
        <f>'1.1_RAW_Data_Orig'!AV43</f>
        <v>0</v>
      </c>
      <c r="AW43" s="445">
        <f>'1.1_RAW_Data_Orig'!AW43</f>
        <v>0</v>
      </c>
      <c r="AX43" s="445">
        <f>'1.1_RAW_Data_Orig'!AX43</f>
        <v>0</v>
      </c>
      <c r="AY43" s="445">
        <f>'1.1_RAW_Data_Orig'!AY43</f>
        <v>0</v>
      </c>
      <c r="AZ43" s="445">
        <f>'1.1_RAW_Data_Orig'!AZ43</f>
        <v>0</v>
      </c>
      <c r="BA43" s="446">
        <f>'1.1_RAW_Data_Orig'!BA43</f>
        <v>0</v>
      </c>
    </row>
    <row r="44" spans="1:53" ht="13.15" x14ac:dyDescent="0.35">
      <c r="A44" s="439"/>
      <c r="B44" s="440"/>
      <c r="C44" s="441"/>
      <c r="D44" s="442"/>
      <c r="E44" s="433" t="s">
        <v>20</v>
      </c>
      <c r="F44" s="443">
        <f>'1.1_RAW_Data_Orig'!F44</f>
        <v>0</v>
      </c>
      <c r="G44" s="443">
        <f>'1.1_RAW_Data_Orig'!G44</f>
        <v>0</v>
      </c>
      <c r="H44" s="443">
        <f>'1.1_RAW_Data_Orig'!H44</f>
        <v>0</v>
      </c>
      <c r="I44" s="443">
        <f>'1.1_RAW_Data_Orig'!I44</f>
        <v>0</v>
      </c>
      <c r="J44" s="443">
        <f>'1.1_RAW_Data_Orig'!J44</f>
        <v>0</v>
      </c>
      <c r="K44" s="444">
        <f>'1.1_RAW_Data_Orig'!K44</f>
        <v>0</v>
      </c>
      <c r="M44" s="443">
        <f>'1.1_RAW_Data_Orig'!M44</f>
        <v>0</v>
      </c>
      <c r="N44" s="443">
        <f>'1.1_RAW_Data_Orig'!N44</f>
        <v>0</v>
      </c>
      <c r="O44" s="443">
        <f>'1.1_RAW_Data_Orig'!O44</f>
        <v>0</v>
      </c>
      <c r="P44" s="443">
        <f>'1.1_RAW_Data_Orig'!P44</f>
        <v>0</v>
      </c>
      <c r="Q44" s="443">
        <f>'1.1_RAW_Data_Orig'!Q44</f>
        <v>0</v>
      </c>
      <c r="R44" s="444">
        <f>'1.1_RAW_Data_Orig'!R44</f>
        <v>0</v>
      </c>
      <c r="T44" s="443">
        <f>'1.1_RAW_Data_Orig'!T44</f>
        <v>0</v>
      </c>
      <c r="U44" s="443">
        <f>'1.1_RAW_Data_Orig'!U44</f>
        <v>0</v>
      </c>
      <c r="V44" s="443">
        <f>'1.1_RAW_Data_Orig'!V44</f>
        <v>0</v>
      </c>
      <c r="W44" s="443">
        <f>'1.1_RAW_Data_Orig'!W44</f>
        <v>0</v>
      </c>
      <c r="X44" s="443">
        <f>'1.1_RAW_Data_Orig'!X44</f>
        <v>0</v>
      </c>
      <c r="Y44" s="444">
        <f>'1.1_RAW_Data_Orig'!Y44</f>
        <v>0</v>
      </c>
      <c r="AA44" s="445">
        <f>'1.1_RAW_Data_Orig'!AA44</f>
        <v>0</v>
      </c>
      <c r="AB44" s="445">
        <f>'1.1_RAW_Data_Orig'!AB44</f>
        <v>0</v>
      </c>
      <c r="AC44" s="445">
        <f>'1.1_RAW_Data_Orig'!AC44</f>
        <v>0</v>
      </c>
      <c r="AD44" s="445">
        <f>'1.1_RAW_Data_Orig'!AD44</f>
        <v>0</v>
      </c>
      <c r="AE44" s="445">
        <f>'1.1_RAW_Data_Orig'!AE44</f>
        <v>0</v>
      </c>
      <c r="AF44" s="446">
        <f>'1.1_RAW_Data_Orig'!AF44</f>
        <v>0</v>
      </c>
      <c r="AG44" s="438"/>
      <c r="AH44" s="445">
        <f>'1.1_RAW_Data_Orig'!AH44</f>
        <v>0</v>
      </c>
      <c r="AI44" s="445">
        <f>'1.1_RAW_Data_Orig'!AI44</f>
        <v>0</v>
      </c>
      <c r="AJ44" s="445">
        <f>'1.1_RAW_Data_Orig'!AJ44</f>
        <v>0</v>
      </c>
      <c r="AK44" s="445">
        <f>'1.1_RAW_Data_Orig'!AK44</f>
        <v>0</v>
      </c>
      <c r="AL44" s="445">
        <f>'1.1_RAW_Data_Orig'!AL44</f>
        <v>0</v>
      </c>
      <c r="AM44" s="446">
        <f>'1.1_RAW_Data_Orig'!AM44</f>
        <v>0</v>
      </c>
      <c r="AN44" s="438"/>
      <c r="AO44" s="445">
        <f>'1.1_RAW_Data_Orig'!AO44</f>
        <v>0</v>
      </c>
      <c r="AP44" s="445">
        <f>'1.1_RAW_Data_Orig'!AP44</f>
        <v>0</v>
      </c>
      <c r="AQ44" s="445">
        <f>'1.1_RAW_Data_Orig'!AQ44</f>
        <v>0</v>
      </c>
      <c r="AR44" s="445">
        <f>'1.1_RAW_Data_Orig'!AR44</f>
        <v>0</v>
      </c>
      <c r="AS44" s="445">
        <f>'1.1_RAW_Data_Orig'!AS44</f>
        <v>0</v>
      </c>
      <c r="AT44" s="446">
        <f>'1.1_RAW_Data_Orig'!AT44</f>
        <v>0</v>
      </c>
      <c r="AU44" s="438"/>
      <c r="AV44" s="445">
        <f>'1.1_RAW_Data_Orig'!AV44</f>
        <v>0</v>
      </c>
      <c r="AW44" s="445">
        <f>'1.1_RAW_Data_Orig'!AW44</f>
        <v>0</v>
      </c>
      <c r="AX44" s="445">
        <f>'1.1_RAW_Data_Orig'!AX44</f>
        <v>0</v>
      </c>
      <c r="AY44" s="445">
        <f>'1.1_RAW_Data_Orig'!AY44</f>
        <v>0</v>
      </c>
      <c r="AZ44" s="445">
        <f>'1.1_RAW_Data_Orig'!AZ44</f>
        <v>0</v>
      </c>
      <c r="BA44" s="446">
        <f>'1.1_RAW_Data_Orig'!BA44</f>
        <v>0</v>
      </c>
    </row>
    <row r="45" spans="1:53" ht="13.5" thickBot="1" x14ac:dyDescent="0.4">
      <c r="A45" s="439"/>
      <c r="B45" s="447"/>
      <c r="C45" s="448"/>
      <c r="D45" s="449"/>
      <c r="E45" s="450" t="s">
        <v>21</v>
      </c>
      <c r="F45" s="451">
        <f>'1.1_RAW_Data_Orig'!F45</f>
        <v>0</v>
      </c>
      <c r="G45" s="451">
        <f>'1.1_RAW_Data_Orig'!G45</f>
        <v>0</v>
      </c>
      <c r="H45" s="451">
        <f>'1.1_RAW_Data_Orig'!H45</f>
        <v>0</v>
      </c>
      <c r="I45" s="451">
        <f>'1.1_RAW_Data_Orig'!I45</f>
        <v>0</v>
      </c>
      <c r="J45" s="451">
        <f>'1.1_RAW_Data_Orig'!J45</f>
        <v>0</v>
      </c>
      <c r="K45" s="452">
        <f>'1.1_RAW_Data_Orig'!K45</f>
        <v>0</v>
      </c>
      <c r="M45" s="451">
        <f>'1.1_RAW_Data_Orig'!M45</f>
        <v>0</v>
      </c>
      <c r="N45" s="451">
        <f>'1.1_RAW_Data_Orig'!N45</f>
        <v>0</v>
      </c>
      <c r="O45" s="451">
        <f>'1.1_RAW_Data_Orig'!O45</f>
        <v>0</v>
      </c>
      <c r="P45" s="451">
        <f>'1.1_RAW_Data_Orig'!P45</f>
        <v>0</v>
      </c>
      <c r="Q45" s="451">
        <f>'1.1_RAW_Data_Orig'!Q45</f>
        <v>0</v>
      </c>
      <c r="R45" s="452">
        <f>'1.1_RAW_Data_Orig'!R45</f>
        <v>0</v>
      </c>
      <c r="T45" s="451">
        <f>'1.1_RAW_Data_Orig'!T45</f>
        <v>0</v>
      </c>
      <c r="U45" s="451">
        <f>'1.1_RAW_Data_Orig'!U45</f>
        <v>0</v>
      </c>
      <c r="V45" s="451">
        <f>'1.1_RAW_Data_Orig'!V45</f>
        <v>0</v>
      </c>
      <c r="W45" s="451">
        <f>'1.1_RAW_Data_Orig'!W45</f>
        <v>0</v>
      </c>
      <c r="X45" s="451">
        <f>'1.1_RAW_Data_Orig'!X45</f>
        <v>0</v>
      </c>
      <c r="Y45" s="452">
        <f>'1.1_RAW_Data_Orig'!Y45</f>
        <v>0</v>
      </c>
      <c r="AA45" s="453">
        <f>'1.1_RAW_Data_Orig'!AA45</f>
        <v>0</v>
      </c>
      <c r="AB45" s="453">
        <f>'1.1_RAW_Data_Orig'!AB45</f>
        <v>0</v>
      </c>
      <c r="AC45" s="453">
        <f>'1.1_RAW_Data_Orig'!AC45</f>
        <v>0</v>
      </c>
      <c r="AD45" s="453">
        <f>'1.1_RAW_Data_Orig'!AD45</f>
        <v>0</v>
      </c>
      <c r="AE45" s="453">
        <f>'1.1_RAW_Data_Orig'!AE45</f>
        <v>0</v>
      </c>
      <c r="AF45" s="454">
        <f>'1.1_RAW_Data_Orig'!AF45</f>
        <v>0</v>
      </c>
      <c r="AG45" s="438"/>
      <c r="AH45" s="453">
        <f>'1.1_RAW_Data_Orig'!AH45</f>
        <v>0</v>
      </c>
      <c r="AI45" s="453">
        <f>'1.1_RAW_Data_Orig'!AI45</f>
        <v>0</v>
      </c>
      <c r="AJ45" s="453">
        <f>'1.1_RAW_Data_Orig'!AJ45</f>
        <v>0</v>
      </c>
      <c r="AK45" s="453">
        <f>'1.1_RAW_Data_Orig'!AK45</f>
        <v>0</v>
      </c>
      <c r="AL45" s="453">
        <f>'1.1_RAW_Data_Orig'!AL45</f>
        <v>0</v>
      </c>
      <c r="AM45" s="454">
        <f>'1.1_RAW_Data_Orig'!AM45</f>
        <v>0</v>
      </c>
      <c r="AN45" s="438"/>
      <c r="AO45" s="453">
        <f>'1.1_RAW_Data_Orig'!AO45</f>
        <v>0</v>
      </c>
      <c r="AP45" s="453">
        <f>'1.1_RAW_Data_Orig'!AP45</f>
        <v>0</v>
      </c>
      <c r="AQ45" s="453">
        <f>'1.1_RAW_Data_Orig'!AQ45</f>
        <v>0</v>
      </c>
      <c r="AR45" s="453">
        <f>'1.1_RAW_Data_Orig'!AR45</f>
        <v>0</v>
      </c>
      <c r="AS45" s="453">
        <f>'1.1_RAW_Data_Orig'!AS45</f>
        <v>0</v>
      </c>
      <c r="AT45" s="454">
        <f>'1.1_RAW_Data_Orig'!AT45</f>
        <v>0</v>
      </c>
      <c r="AU45" s="438"/>
      <c r="AV45" s="453">
        <f>'1.1_RAW_Data_Orig'!AV45</f>
        <v>0</v>
      </c>
      <c r="AW45" s="453">
        <f>'1.1_RAW_Data_Orig'!AW45</f>
        <v>0</v>
      </c>
      <c r="AX45" s="453">
        <f>'1.1_RAW_Data_Orig'!AX45</f>
        <v>0</v>
      </c>
      <c r="AY45" s="453">
        <f>'1.1_RAW_Data_Orig'!AY45</f>
        <v>0</v>
      </c>
      <c r="AZ45" s="453">
        <f>'1.1_RAW_Data_Orig'!AZ45</f>
        <v>0</v>
      </c>
      <c r="BA45" s="454">
        <f>'1.1_RAW_Data_Orig'!BA45</f>
        <v>0</v>
      </c>
    </row>
    <row r="46" spans="1:53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'1.1_RAW_Data_Orig'!F46</f>
        <v>7633.97</v>
      </c>
      <c r="G46" s="434">
        <f>'1.1_RAW_Data_Orig'!G46</f>
        <v>1545.17</v>
      </c>
      <c r="H46" s="434">
        <f>'1.1_RAW_Data_Orig'!H46</f>
        <v>1053.8</v>
      </c>
      <c r="I46" s="434">
        <f>'1.1_RAW_Data_Orig'!I46</f>
        <v>3028</v>
      </c>
      <c r="J46" s="434">
        <f>'1.1_RAW_Data_Orig'!J46</f>
        <v>1713</v>
      </c>
      <c r="K46" s="435">
        <f>'1.1_RAW_Data_Orig'!K46</f>
        <v>294</v>
      </c>
      <c r="M46" s="434">
        <f>'1.1_RAW_Data_Orig'!M46</f>
        <v>8437.380000000001</v>
      </c>
      <c r="N46" s="434">
        <f>'1.1_RAW_Data_Orig'!N46</f>
        <v>2433.87</v>
      </c>
      <c r="O46" s="434">
        <f>'1.1_RAW_Data_Orig'!O46</f>
        <v>2768.51</v>
      </c>
      <c r="P46" s="434">
        <f>'1.1_RAW_Data_Orig'!P46</f>
        <v>1514</v>
      </c>
      <c r="Q46" s="434">
        <f>'1.1_RAW_Data_Orig'!Q46</f>
        <v>656</v>
      </c>
      <c r="R46" s="435">
        <f>'1.1_RAW_Data_Orig'!R46</f>
        <v>1065</v>
      </c>
      <c r="T46" s="434">
        <f>'1.1_RAW_Data_Orig'!T46</f>
        <v>8437.3799999999992</v>
      </c>
      <c r="U46" s="434">
        <f>'1.1_RAW_Data_Orig'!U46</f>
        <v>2433.87</v>
      </c>
      <c r="V46" s="434">
        <f>'1.1_RAW_Data_Orig'!V46</f>
        <v>1168.5099999999998</v>
      </c>
      <c r="W46" s="434">
        <f>'1.1_RAW_Data_Orig'!W46</f>
        <v>1514</v>
      </c>
      <c r="X46" s="434">
        <f>'1.1_RAW_Data_Orig'!X46</f>
        <v>656</v>
      </c>
      <c r="Y46" s="435">
        <f>'1.1_RAW_Data_Orig'!Y46</f>
        <v>2665</v>
      </c>
      <c r="AA46" s="436">
        <f>'1.1_RAW_Data_Orig'!AA46</f>
        <v>1600</v>
      </c>
      <c r="AB46" s="436">
        <f>'1.1_RAW_Data_Orig'!AB46</f>
        <v>0</v>
      </c>
      <c r="AC46" s="436">
        <f>'1.1_RAW_Data_Orig'!AC46</f>
        <v>1600.0000000000005</v>
      </c>
      <c r="AD46" s="436">
        <f>'1.1_RAW_Data_Orig'!AD46</f>
        <v>0</v>
      </c>
      <c r="AE46" s="436">
        <f>'1.1_RAW_Data_Orig'!AE46</f>
        <v>0</v>
      </c>
      <c r="AF46" s="437">
        <f>'1.1_RAW_Data_Orig'!AF46</f>
        <v>-1600</v>
      </c>
      <c r="AG46" s="438"/>
      <c r="AH46" s="436">
        <f>'1.1_RAW_Data_Orig'!AH46</f>
        <v>0</v>
      </c>
      <c r="AI46" s="436">
        <f>'1.1_RAW_Data_Orig'!AI46</f>
        <v>0</v>
      </c>
      <c r="AJ46" s="436">
        <f>'1.1_RAW_Data_Orig'!AJ46</f>
        <v>0</v>
      </c>
      <c r="AK46" s="436">
        <f>'1.1_RAW_Data_Orig'!AK46</f>
        <v>0</v>
      </c>
      <c r="AL46" s="436">
        <f>'1.1_RAW_Data_Orig'!AL46</f>
        <v>0</v>
      </c>
      <c r="AM46" s="437">
        <f>'1.1_RAW_Data_Orig'!AM46</f>
        <v>0</v>
      </c>
      <c r="AN46" s="438"/>
      <c r="AO46" s="436">
        <f>'1.1_RAW_Data_Orig'!AO46</f>
        <v>1600</v>
      </c>
      <c r="AP46" s="436">
        <f>'1.1_RAW_Data_Orig'!AP46</f>
        <v>0</v>
      </c>
      <c r="AQ46" s="436">
        <f>'1.1_RAW_Data_Orig'!AQ46</f>
        <v>1600.0000000000002</v>
      </c>
      <c r="AR46" s="436">
        <f>'1.1_RAW_Data_Orig'!AR46</f>
        <v>0</v>
      </c>
      <c r="AS46" s="436">
        <f>'1.1_RAW_Data_Orig'!AS46</f>
        <v>0</v>
      </c>
      <c r="AT46" s="437">
        <f>'1.1_RAW_Data_Orig'!AT46</f>
        <v>-1600</v>
      </c>
      <c r="AU46" s="438"/>
      <c r="AV46" s="436">
        <f>'1.1_RAW_Data_Orig'!AV46</f>
        <v>0</v>
      </c>
      <c r="AW46" s="436">
        <f>'1.1_RAW_Data_Orig'!AW46</f>
        <v>0</v>
      </c>
      <c r="AX46" s="436">
        <f>'1.1_RAW_Data_Orig'!AX46</f>
        <v>0</v>
      </c>
      <c r="AY46" s="436">
        <f>'1.1_RAW_Data_Orig'!AY46</f>
        <v>0</v>
      </c>
      <c r="AZ46" s="436">
        <f>'1.1_RAW_Data_Orig'!AZ46</f>
        <v>0</v>
      </c>
      <c r="BA46" s="437">
        <f>'1.1_RAW_Data_Orig'!BA46</f>
        <v>0</v>
      </c>
    </row>
    <row r="47" spans="1:53" ht="13.15" x14ac:dyDescent="0.35">
      <c r="A47" s="439"/>
      <c r="B47" s="440"/>
      <c r="C47" s="441"/>
      <c r="D47" s="442"/>
      <c r="E47" s="433" t="s">
        <v>19</v>
      </c>
      <c r="F47" s="443">
        <f>'1.1_RAW_Data_Orig'!F47</f>
        <v>0</v>
      </c>
      <c r="G47" s="443">
        <f>'1.1_RAW_Data_Orig'!G47</f>
        <v>0</v>
      </c>
      <c r="H47" s="443">
        <f>'1.1_RAW_Data_Orig'!H47</f>
        <v>0</v>
      </c>
      <c r="I47" s="443">
        <f>'1.1_RAW_Data_Orig'!I47</f>
        <v>0</v>
      </c>
      <c r="J47" s="443">
        <f>'1.1_RAW_Data_Orig'!J47</f>
        <v>0</v>
      </c>
      <c r="K47" s="444">
        <f>'1.1_RAW_Data_Orig'!K47</f>
        <v>0</v>
      </c>
      <c r="M47" s="443">
        <f>'1.1_RAW_Data_Orig'!M47</f>
        <v>0</v>
      </c>
      <c r="N47" s="443">
        <f>'1.1_RAW_Data_Orig'!N47</f>
        <v>0</v>
      </c>
      <c r="O47" s="443">
        <f>'1.1_RAW_Data_Orig'!O47</f>
        <v>0</v>
      </c>
      <c r="P47" s="443">
        <f>'1.1_RAW_Data_Orig'!P47</f>
        <v>0</v>
      </c>
      <c r="Q47" s="443">
        <f>'1.1_RAW_Data_Orig'!Q47</f>
        <v>0</v>
      </c>
      <c r="R47" s="444">
        <f>'1.1_RAW_Data_Orig'!R47</f>
        <v>0</v>
      </c>
      <c r="T47" s="443">
        <f>'1.1_RAW_Data_Orig'!T47</f>
        <v>0</v>
      </c>
      <c r="U47" s="443">
        <f>'1.1_RAW_Data_Orig'!U47</f>
        <v>0</v>
      </c>
      <c r="V47" s="443">
        <f>'1.1_RAW_Data_Orig'!V47</f>
        <v>0</v>
      </c>
      <c r="W47" s="443">
        <f>'1.1_RAW_Data_Orig'!W47</f>
        <v>0</v>
      </c>
      <c r="X47" s="443">
        <f>'1.1_RAW_Data_Orig'!X47</f>
        <v>0</v>
      </c>
      <c r="Y47" s="444">
        <f>'1.1_RAW_Data_Orig'!Y47</f>
        <v>0</v>
      </c>
      <c r="AA47" s="445">
        <f>'1.1_RAW_Data_Orig'!AA47</f>
        <v>0</v>
      </c>
      <c r="AB47" s="445">
        <f>'1.1_RAW_Data_Orig'!AB47</f>
        <v>0</v>
      </c>
      <c r="AC47" s="445">
        <f>'1.1_RAW_Data_Orig'!AC47</f>
        <v>0</v>
      </c>
      <c r="AD47" s="445">
        <f>'1.1_RAW_Data_Orig'!AD47</f>
        <v>0</v>
      </c>
      <c r="AE47" s="445">
        <f>'1.1_RAW_Data_Orig'!AE47</f>
        <v>0</v>
      </c>
      <c r="AF47" s="446">
        <f>'1.1_RAW_Data_Orig'!AF47</f>
        <v>0</v>
      </c>
      <c r="AG47" s="438"/>
      <c r="AH47" s="445">
        <f>'1.1_RAW_Data_Orig'!AH47</f>
        <v>0</v>
      </c>
      <c r="AI47" s="445">
        <f>'1.1_RAW_Data_Orig'!AI47</f>
        <v>0</v>
      </c>
      <c r="AJ47" s="445">
        <f>'1.1_RAW_Data_Orig'!AJ47</f>
        <v>0</v>
      </c>
      <c r="AK47" s="445">
        <f>'1.1_RAW_Data_Orig'!AK47</f>
        <v>0</v>
      </c>
      <c r="AL47" s="445">
        <f>'1.1_RAW_Data_Orig'!AL47</f>
        <v>0</v>
      </c>
      <c r="AM47" s="446">
        <f>'1.1_RAW_Data_Orig'!AM47</f>
        <v>0</v>
      </c>
      <c r="AN47" s="438"/>
      <c r="AO47" s="445">
        <f>'1.1_RAW_Data_Orig'!AO47</f>
        <v>0</v>
      </c>
      <c r="AP47" s="445">
        <f>'1.1_RAW_Data_Orig'!AP47</f>
        <v>0</v>
      </c>
      <c r="AQ47" s="445">
        <f>'1.1_RAW_Data_Orig'!AQ47</f>
        <v>0</v>
      </c>
      <c r="AR47" s="445">
        <f>'1.1_RAW_Data_Orig'!AR47</f>
        <v>0</v>
      </c>
      <c r="AS47" s="445">
        <f>'1.1_RAW_Data_Orig'!AS47</f>
        <v>0</v>
      </c>
      <c r="AT47" s="446">
        <f>'1.1_RAW_Data_Orig'!AT47</f>
        <v>0</v>
      </c>
      <c r="AU47" s="438"/>
      <c r="AV47" s="445">
        <f>'1.1_RAW_Data_Orig'!AV47</f>
        <v>0</v>
      </c>
      <c r="AW47" s="445">
        <f>'1.1_RAW_Data_Orig'!AW47</f>
        <v>0</v>
      </c>
      <c r="AX47" s="445">
        <f>'1.1_RAW_Data_Orig'!AX47</f>
        <v>0</v>
      </c>
      <c r="AY47" s="445">
        <f>'1.1_RAW_Data_Orig'!AY47</f>
        <v>0</v>
      </c>
      <c r="AZ47" s="445">
        <f>'1.1_RAW_Data_Orig'!AZ47</f>
        <v>0</v>
      </c>
      <c r="BA47" s="446">
        <f>'1.1_RAW_Data_Orig'!BA47</f>
        <v>0</v>
      </c>
    </row>
    <row r="48" spans="1:53" ht="13.15" x14ac:dyDescent="0.35">
      <c r="A48" s="439"/>
      <c r="B48" s="440"/>
      <c r="C48" s="441"/>
      <c r="D48" s="442"/>
      <c r="E48" s="433" t="s">
        <v>20</v>
      </c>
      <c r="F48" s="443">
        <f>'1.1_RAW_Data_Orig'!F48</f>
        <v>0</v>
      </c>
      <c r="G48" s="443">
        <f>'1.1_RAW_Data_Orig'!G48</f>
        <v>0</v>
      </c>
      <c r="H48" s="443">
        <f>'1.1_RAW_Data_Orig'!H48</f>
        <v>0</v>
      </c>
      <c r="I48" s="443">
        <f>'1.1_RAW_Data_Orig'!I48</f>
        <v>0</v>
      </c>
      <c r="J48" s="443">
        <f>'1.1_RAW_Data_Orig'!J48</f>
        <v>0</v>
      </c>
      <c r="K48" s="444">
        <f>'1.1_RAW_Data_Orig'!K48</f>
        <v>0</v>
      </c>
      <c r="M48" s="443">
        <f>'1.1_RAW_Data_Orig'!M48</f>
        <v>0</v>
      </c>
      <c r="N48" s="443">
        <f>'1.1_RAW_Data_Orig'!N48</f>
        <v>0</v>
      </c>
      <c r="O48" s="443">
        <f>'1.1_RAW_Data_Orig'!O48</f>
        <v>0</v>
      </c>
      <c r="P48" s="443">
        <f>'1.1_RAW_Data_Orig'!P48</f>
        <v>0</v>
      </c>
      <c r="Q48" s="443">
        <f>'1.1_RAW_Data_Orig'!Q48</f>
        <v>0</v>
      </c>
      <c r="R48" s="444">
        <f>'1.1_RAW_Data_Orig'!R48</f>
        <v>0</v>
      </c>
      <c r="T48" s="443">
        <f>'1.1_RAW_Data_Orig'!T48</f>
        <v>0</v>
      </c>
      <c r="U48" s="443">
        <f>'1.1_RAW_Data_Orig'!U48</f>
        <v>0</v>
      </c>
      <c r="V48" s="443">
        <f>'1.1_RAW_Data_Orig'!V48</f>
        <v>0</v>
      </c>
      <c r="W48" s="443">
        <f>'1.1_RAW_Data_Orig'!W48</f>
        <v>0</v>
      </c>
      <c r="X48" s="443">
        <f>'1.1_RAW_Data_Orig'!X48</f>
        <v>0</v>
      </c>
      <c r="Y48" s="444">
        <f>'1.1_RAW_Data_Orig'!Y48</f>
        <v>0</v>
      </c>
      <c r="AA48" s="445">
        <f>'1.1_RAW_Data_Orig'!AA48</f>
        <v>0</v>
      </c>
      <c r="AB48" s="445">
        <f>'1.1_RAW_Data_Orig'!AB48</f>
        <v>0</v>
      </c>
      <c r="AC48" s="445">
        <f>'1.1_RAW_Data_Orig'!AC48</f>
        <v>0</v>
      </c>
      <c r="AD48" s="445">
        <f>'1.1_RAW_Data_Orig'!AD48</f>
        <v>0</v>
      </c>
      <c r="AE48" s="445">
        <f>'1.1_RAW_Data_Orig'!AE48</f>
        <v>0</v>
      </c>
      <c r="AF48" s="446">
        <f>'1.1_RAW_Data_Orig'!AF48</f>
        <v>0</v>
      </c>
      <c r="AG48" s="438"/>
      <c r="AH48" s="445">
        <f>'1.1_RAW_Data_Orig'!AH48</f>
        <v>0</v>
      </c>
      <c r="AI48" s="445">
        <f>'1.1_RAW_Data_Orig'!AI48</f>
        <v>0</v>
      </c>
      <c r="AJ48" s="445">
        <f>'1.1_RAW_Data_Orig'!AJ48</f>
        <v>0</v>
      </c>
      <c r="AK48" s="445">
        <f>'1.1_RAW_Data_Orig'!AK48</f>
        <v>0</v>
      </c>
      <c r="AL48" s="445">
        <f>'1.1_RAW_Data_Orig'!AL48</f>
        <v>0</v>
      </c>
      <c r="AM48" s="446">
        <f>'1.1_RAW_Data_Orig'!AM48</f>
        <v>0</v>
      </c>
      <c r="AN48" s="438"/>
      <c r="AO48" s="445">
        <f>'1.1_RAW_Data_Orig'!AO48</f>
        <v>0</v>
      </c>
      <c r="AP48" s="445">
        <f>'1.1_RAW_Data_Orig'!AP48</f>
        <v>0</v>
      </c>
      <c r="AQ48" s="445">
        <f>'1.1_RAW_Data_Orig'!AQ48</f>
        <v>0</v>
      </c>
      <c r="AR48" s="445">
        <f>'1.1_RAW_Data_Orig'!AR48</f>
        <v>0</v>
      </c>
      <c r="AS48" s="445">
        <f>'1.1_RAW_Data_Orig'!AS48</f>
        <v>0</v>
      </c>
      <c r="AT48" s="446">
        <f>'1.1_RAW_Data_Orig'!AT48</f>
        <v>0</v>
      </c>
      <c r="AU48" s="438"/>
      <c r="AV48" s="445">
        <f>'1.1_RAW_Data_Orig'!AV48</f>
        <v>0</v>
      </c>
      <c r="AW48" s="445">
        <f>'1.1_RAW_Data_Orig'!AW48</f>
        <v>0</v>
      </c>
      <c r="AX48" s="445">
        <f>'1.1_RAW_Data_Orig'!AX48</f>
        <v>0</v>
      </c>
      <c r="AY48" s="445">
        <f>'1.1_RAW_Data_Orig'!AY48</f>
        <v>0</v>
      </c>
      <c r="AZ48" s="445">
        <f>'1.1_RAW_Data_Orig'!AZ48</f>
        <v>0</v>
      </c>
      <c r="BA48" s="446">
        <f>'1.1_RAW_Data_Orig'!BA48</f>
        <v>0</v>
      </c>
    </row>
    <row r="49" spans="1:53" ht="13.5" thickBot="1" x14ac:dyDescent="0.4">
      <c r="A49" s="439"/>
      <c r="B49" s="447"/>
      <c r="C49" s="448"/>
      <c r="D49" s="449"/>
      <c r="E49" s="450" t="s">
        <v>21</v>
      </c>
      <c r="F49" s="451">
        <f>'1.1_RAW_Data_Orig'!F49</f>
        <v>0</v>
      </c>
      <c r="G49" s="451">
        <f>'1.1_RAW_Data_Orig'!G49</f>
        <v>0</v>
      </c>
      <c r="H49" s="451">
        <f>'1.1_RAW_Data_Orig'!H49</f>
        <v>0</v>
      </c>
      <c r="I49" s="451">
        <f>'1.1_RAW_Data_Orig'!I49</f>
        <v>0</v>
      </c>
      <c r="J49" s="451">
        <f>'1.1_RAW_Data_Orig'!J49</f>
        <v>0</v>
      </c>
      <c r="K49" s="452">
        <f>'1.1_RAW_Data_Orig'!K49</f>
        <v>0</v>
      </c>
      <c r="M49" s="451">
        <f>'1.1_RAW_Data_Orig'!M49</f>
        <v>0</v>
      </c>
      <c r="N49" s="451">
        <f>'1.1_RAW_Data_Orig'!N49</f>
        <v>0</v>
      </c>
      <c r="O49" s="451">
        <f>'1.1_RAW_Data_Orig'!O49</f>
        <v>0</v>
      </c>
      <c r="P49" s="451">
        <f>'1.1_RAW_Data_Orig'!P49</f>
        <v>0</v>
      </c>
      <c r="Q49" s="451">
        <f>'1.1_RAW_Data_Orig'!Q49</f>
        <v>0</v>
      </c>
      <c r="R49" s="452">
        <f>'1.1_RAW_Data_Orig'!R49</f>
        <v>0</v>
      </c>
      <c r="T49" s="451">
        <f>'1.1_RAW_Data_Orig'!T49</f>
        <v>0</v>
      </c>
      <c r="U49" s="451">
        <f>'1.1_RAW_Data_Orig'!U49</f>
        <v>0</v>
      </c>
      <c r="V49" s="451">
        <f>'1.1_RAW_Data_Orig'!V49</f>
        <v>0</v>
      </c>
      <c r="W49" s="451">
        <f>'1.1_RAW_Data_Orig'!W49</f>
        <v>0</v>
      </c>
      <c r="X49" s="451">
        <f>'1.1_RAW_Data_Orig'!X49</f>
        <v>0</v>
      </c>
      <c r="Y49" s="452">
        <f>'1.1_RAW_Data_Orig'!Y49</f>
        <v>0</v>
      </c>
      <c r="AA49" s="453">
        <f>'1.1_RAW_Data_Orig'!AA49</f>
        <v>0</v>
      </c>
      <c r="AB49" s="453">
        <f>'1.1_RAW_Data_Orig'!AB49</f>
        <v>0</v>
      </c>
      <c r="AC49" s="453">
        <f>'1.1_RAW_Data_Orig'!AC49</f>
        <v>0</v>
      </c>
      <c r="AD49" s="453">
        <f>'1.1_RAW_Data_Orig'!AD49</f>
        <v>0</v>
      </c>
      <c r="AE49" s="453">
        <f>'1.1_RAW_Data_Orig'!AE49</f>
        <v>0</v>
      </c>
      <c r="AF49" s="454">
        <f>'1.1_RAW_Data_Orig'!AF49</f>
        <v>0</v>
      </c>
      <c r="AG49" s="438"/>
      <c r="AH49" s="453">
        <f>'1.1_RAW_Data_Orig'!AH49</f>
        <v>0</v>
      </c>
      <c r="AI49" s="453">
        <f>'1.1_RAW_Data_Orig'!AI49</f>
        <v>0</v>
      </c>
      <c r="AJ49" s="453">
        <f>'1.1_RAW_Data_Orig'!AJ49</f>
        <v>0</v>
      </c>
      <c r="AK49" s="453">
        <f>'1.1_RAW_Data_Orig'!AK49</f>
        <v>0</v>
      </c>
      <c r="AL49" s="453">
        <f>'1.1_RAW_Data_Orig'!AL49</f>
        <v>0</v>
      </c>
      <c r="AM49" s="454">
        <f>'1.1_RAW_Data_Orig'!AM49</f>
        <v>0</v>
      </c>
      <c r="AN49" s="438"/>
      <c r="AO49" s="453">
        <f>'1.1_RAW_Data_Orig'!AO49</f>
        <v>0</v>
      </c>
      <c r="AP49" s="453">
        <f>'1.1_RAW_Data_Orig'!AP49</f>
        <v>0</v>
      </c>
      <c r="AQ49" s="453">
        <f>'1.1_RAW_Data_Orig'!AQ49</f>
        <v>0</v>
      </c>
      <c r="AR49" s="453">
        <f>'1.1_RAW_Data_Orig'!AR49</f>
        <v>0</v>
      </c>
      <c r="AS49" s="453">
        <f>'1.1_RAW_Data_Orig'!AS49</f>
        <v>0</v>
      </c>
      <c r="AT49" s="454">
        <f>'1.1_RAW_Data_Orig'!AT49</f>
        <v>0</v>
      </c>
      <c r="AU49" s="438"/>
      <c r="AV49" s="453">
        <f>'1.1_RAW_Data_Orig'!AV49</f>
        <v>0</v>
      </c>
      <c r="AW49" s="453">
        <f>'1.1_RAW_Data_Orig'!AW49</f>
        <v>0</v>
      </c>
      <c r="AX49" s="453">
        <f>'1.1_RAW_Data_Orig'!AX49</f>
        <v>0</v>
      </c>
      <c r="AY49" s="453">
        <f>'1.1_RAW_Data_Orig'!AY49</f>
        <v>0</v>
      </c>
      <c r="AZ49" s="453">
        <f>'1.1_RAW_Data_Orig'!AZ49</f>
        <v>0</v>
      </c>
      <c r="BA49" s="454">
        <f>'1.1_RAW_Data_Orig'!BA49</f>
        <v>0</v>
      </c>
    </row>
    <row r="50" spans="1:53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'1.1_RAW_Data_Orig'!F50</f>
        <v>175</v>
      </c>
      <c r="G50" s="434">
        <f>'1.1_RAW_Data_Orig'!G50</f>
        <v>15</v>
      </c>
      <c r="H50" s="434">
        <f>'1.1_RAW_Data_Orig'!H50</f>
        <v>99</v>
      </c>
      <c r="I50" s="434">
        <f>'1.1_RAW_Data_Orig'!I50</f>
        <v>30</v>
      </c>
      <c r="J50" s="434">
        <f>'1.1_RAW_Data_Orig'!J50</f>
        <v>30</v>
      </c>
      <c r="K50" s="435">
        <f>'1.1_RAW_Data_Orig'!K50</f>
        <v>1</v>
      </c>
      <c r="M50" s="434">
        <f>'1.1_RAW_Data_Orig'!M50</f>
        <v>91</v>
      </c>
      <c r="N50" s="434">
        <f>'1.1_RAW_Data_Orig'!N50</f>
        <v>68</v>
      </c>
      <c r="O50" s="434">
        <f>'1.1_RAW_Data_Orig'!O50</f>
        <v>15</v>
      </c>
      <c r="P50" s="434">
        <f>'1.1_RAW_Data_Orig'!P50</f>
        <v>2</v>
      </c>
      <c r="Q50" s="434">
        <f>'1.1_RAW_Data_Orig'!Q50</f>
        <v>5</v>
      </c>
      <c r="R50" s="435">
        <f>'1.1_RAW_Data_Orig'!R50</f>
        <v>1</v>
      </c>
      <c r="T50" s="434">
        <f>'1.1_RAW_Data_Orig'!T50</f>
        <v>173</v>
      </c>
      <c r="U50" s="434">
        <f>'1.1_RAW_Data_Orig'!U50</f>
        <v>20</v>
      </c>
      <c r="V50" s="434">
        <f>'1.1_RAW_Data_Orig'!V50</f>
        <v>42</v>
      </c>
      <c r="W50" s="434">
        <f>'1.1_RAW_Data_Orig'!W50</f>
        <v>15</v>
      </c>
      <c r="X50" s="434">
        <f>'1.1_RAW_Data_Orig'!X50</f>
        <v>65</v>
      </c>
      <c r="Y50" s="435">
        <f>'1.1_RAW_Data_Orig'!Y50</f>
        <v>31</v>
      </c>
      <c r="AA50" s="436">
        <f>'1.1_RAW_Data_Orig'!AA50</f>
        <v>82</v>
      </c>
      <c r="AB50" s="436">
        <f>'1.1_RAW_Data_Orig'!AB50</f>
        <v>48</v>
      </c>
      <c r="AC50" s="436">
        <f>'1.1_RAW_Data_Orig'!AC50</f>
        <v>-27</v>
      </c>
      <c r="AD50" s="436">
        <f>'1.1_RAW_Data_Orig'!AD50</f>
        <v>-13</v>
      </c>
      <c r="AE50" s="436">
        <f>'1.1_RAW_Data_Orig'!AE50</f>
        <v>-60</v>
      </c>
      <c r="AF50" s="437">
        <f>'1.1_RAW_Data_Orig'!AF50</f>
        <v>-30</v>
      </c>
      <c r="AG50" s="438"/>
      <c r="AH50" s="436">
        <f>'1.1_RAW_Data_Orig'!AH50</f>
        <v>0</v>
      </c>
      <c r="AI50" s="436">
        <f>'1.1_RAW_Data_Orig'!AI50</f>
        <v>0</v>
      </c>
      <c r="AJ50" s="436">
        <f>'1.1_RAW_Data_Orig'!AJ50</f>
        <v>0</v>
      </c>
      <c r="AK50" s="436">
        <f>'1.1_RAW_Data_Orig'!AK50</f>
        <v>0</v>
      </c>
      <c r="AL50" s="436">
        <f>'1.1_RAW_Data_Orig'!AL50</f>
        <v>0</v>
      </c>
      <c r="AM50" s="437">
        <f>'1.1_RAW_Data_Orig'!AM50</f>
        <v>0</v>
      </c>
      <c r="AN50" s="438"/>
      <c r="AO50" s="436">
        <f>'1.1_RAW_Data_Orig'!AO50</f>
        <v>0</v>
      </c>
      <c r="AP50" s="436">
        <f>'1.1_RAW_Data_Orig'!AP50</f>
        <v>0</v>
      </c>
      <c r="AQ50" s="436">
        <f>'1.1_RAW_Data_Orig'!AQ50</f>
        <v>0</v>
      </c>
      <c r="AR50" s="436">
        <f>'1.1_RAW_Data_Orig'!AR50</f>
        <v>0</v>
      </c>
      <c r="AS50" s="436">
        <f>'1.1_RAW_Data_Orig'!AS50</f>
        <v>0</v>
      </c>
      <c r="AT50" s="437">
        <f>'1.1_RAW_Data_Orig'!AT50</f>
        <v>0</v>
      </c>
      <c r="AU50" s="438"/>
      <c r="AV50" s="436">
        <f>'1.1_RAW_Data_Orig'!AV50</f>
        <v>82</v>
      </c>
      <c r="AW50" s="436">
        <f>'1.1_RAW_Data_Orig'!AW50</f>
        <v>-48</v>
      </c>
      <c r="AX50" s="436">
        <f>'1.1_RAW_Data_Orig'!AX50</f>
        <v>27</v>
      </c>
      <c r="AY50" s="436">
        <f>'1.1_RAW_Data_Orig'!AY50</f>
        <v>13</v>
      </c>
      <c r="AZ50" s="436">
        <f>'1.1_RAW_Data_Orig'!AZ50</f>
        <v>60</v>
      </c>
      <c r="BA50" s="437">
        <f>'1.1_RAW_Data_Orig'!BA50</f>
        <v>30</v>
      </c>
    </row>
    <row r="51" spans="1:53" ht="13.15" x14ac:dyDescent="0.35">
      <c r="A51" s="439"/>
      <c r="B51" s="440"/>
      <c r="C51" s="441"/>
      <c r="D51" s="442"/>
      <c r="E51" s="433" t="s">
        <v>19</v>
      </c>
      <c r="F51" s="443">
        <f>'1.1_RAW_Data_Orig'!F51</f>
        <v>0</v>
      </c>
      <c r="G51" s="443">
        <f>'1.1_RAW_Data_Orig'!G51</f>
        <v>0</v>
      </c>
      <c r="H51" s="443">
        <f>'1.1_RAW_Data_Orig'!H51</f>
        <v>0</v>
      </c>
      <c r="I51" s="443">
        <f>'1.1_RAW_Data_Orig'!I51</f>
        <v>0</v>
      </c>
      <c r="J51" s="443">
        <f>'1.1_RAW_Data_Orig'!J51</f>
        <v>0</v>
      </c>
      <c r="K51" s="444">
        <f>'1.1_RAW_Data_Orig'!K51</f>
        <v>0</v>
      </c>
      <c r="M51" s="443">
        <f>'1.1_RAW_Data_Orig'!M51</f>
        <v>0</v>
      </c>
      <c r="N51" s="443">
        <f>'1.1_RAW_Data_Orig'!N51</f>
        <v>0</v>
      </c>
      <c r="O51" s="443">
        <f>'1.1_RAW_Data_Orig'!O51</f>
        <v>0</v>
      </c>
      <c r="P51" s="443">
        <f>'1.1_RAW_Data_Orig'!P51</f>
        <v>0</v>
      </c>
      <c r="Q51" s="443">
        <f>'1.1_RAW_Data_Orig'!Q51</f>
        <v>0</v>
      </c>
      <c r="R51" s="444">
        <f>'1.1_RAW_Data_Orig'!R51</f>
        <v>0</v>
      </c>
      <c r="T51" s="443">
        <f>'1.1_RAW_Data_Orig'!T51</f>
        <v>0</v>
      </c>
      <c r="U51" s="443">
        <f>'1.1_RAW_Data_Orig'!U51</f>
        <v>0</v>
      </c>
      <c r="V51" s="443">
        <f>'1.1_RAW_Data_Orig'!V51</f>
        <v>0</v>
      </c>
      <c r="W51" s="443">
        <f>'1.1_RAW_Data_Orig'!W51</f>
        <v>0</v>
      </c>
      <c r="X51" s="443">
        <f>'1.1_RAW_Data_Orig'!X51</f>
        <v>0</v>
      </c>
      <c r="Y51" s="444">
        <f>'1.1_RAW_Data_Orig'!Y51</f>
        <v>0</v>
      </c>
      <c r="AA51" s="445">
        <f>'1.1_RAW_Data_Orig'!AA51</f>
        <v>0</v>
      </c>
      <c r="AB51" s="445">
        <f>'1.1_RAW_Data_Orig'!AB51</f>
        <v>0</v>
      </c>
      <c r="AC51" s="445">
        <f>'1.1_RAW_Data_Orig'!AC51</f>
        <v>0</v>
      </c>
      <c r="AD51" s="445">
        <f>'1.1_RAW_Data_Orig'!AD51</f>
        <v>0</v>
      </c>
      <c r="AE51" s="445">
        <f>'1.1_RAW_Data_Orig'!AE51</f>
        <v>0</v>
      </c>
      <c r="AF51" s="446">
        <f>'1.1_RAW_Data_Orig'!AF51</f>
        <v>0</v>
      </c>
      <c r="AG51" s="438"/>
      <c r="AH51" s="445">
        <f>'1.1_RAW_Data_Orig'!AH51</f>
        <v>0</v>
      </c>
      <c r="AI51" s="445">
        <f>'1.1_RAW_Data_Orig'!AI51</f>
        <v>0</v>
      </c>
      <c r="AJ51" s="445">
        <f>'1.1_RAW_Data_Orig'!AJ51</f>
        <v>0</v>
      </c>
      <c r="AK51" s="445">
        <f>'1.1_RAW_Data_Orig'!AK51</f>
        <v>0</v>
      </c>
      <c r="AL51" s="445">
        <f>'1.1_RAW_Data_Orig'!AL51</f>
        <v>0</v>
      </c>
      <c r="AM51" s="446">
        <f>'1.1_RAW_Data_Orig'!AM51</f>
        <v>0</v>
      </c>
      <c r="AN51" s="438"/>
      <c r="AO51" s="445">
        <f>'1.1_RAW_Data_Orig'!AO51</f>
        <v>0</v>
      </c>
      <c r="AP51" s="445">
        <f>'1.1_RAW_Data_Orig'!AP51</f>
        <v>0</v>
      </c>
      <c r="AQ51" s="445">
        <f>'1.1_RAW_Data_Orig'!AQ51</f>
        <v>0</v>
      </c>
      <c r="AR51" s="445">
        <f>'1.1_RAW_Data_Orig'!AR51</f>
        <v>0</v>
      </c>
      <c r="AS51" s="445">
        <f>'1.1_RAW_Data_Orig'!AS51</f>
        <v>0</v>
      </c>
      <c r="AT51" s="446">
        <f>'1.1_RAW_Data_Orig'!AT51</f>
        <v>0</v>
      </c>
      <c r="AU51" s="438"/>
      <c r="AV51" s="445">
        <f>'1.1_RAW_Data_Orig'!AV51</f>
        <v>0</v>
      </c>
      <c r="AW51" s="445">
        <f>'1.1_RAW_Data_Orig'!AW51</f>
        <v>0</v>
      </c>
      <c r="AX51" s="445">
        <f>'1.1_RAW_Data_Orig'!AX51</f>
        <v>0</v>
      </c>
      <c r="AY51" s="445">
        <f>'1.1_RAW_Data_Orig'!AY51</f>
        <v>0</v>
      </c>
      <c r="AZ51" s="445">
        <f>'1.1_RAW_Data_Orig'!AZ51</f>
        <v>0</v>
      </c>
      <c r="BA51" s="446">
        <f>'1.1_RAW_Data_Orig'!BA51</f>
        <v>0</v>
      </c>
    </row>
    <row r="52" spans="1:53" ht="13.15" x14ac:dyDescent="0.35">
      <c r="A52" s="439"/>
      <c r="B52" s="440"/>
      <c r="C52" s="441"/>
      <c r="D52" s="442"/>
      <c r="E52" s="433" t="s">
        <v>20</v>
      </c>
      <c r="F52" s="443">
        <f>'1.1_RAW_Data_Orig'!F52</f>
        <v>0</v>
      </c>
      <c r="G52" s="443">
        <f>'1.1_RAW_Data_Orig'!G52</f>
        <v>0</v>
      </c>
      <c r="H52" s="443">
        <f>'1.1_RAW_Data_Orig'!H52</f>
        <v>0</v>
      </c>
      <c r="I52" s="443">
        <f>'1.1_RAW_Data_Orig'!I52</f>
        <v>0</v>
      </c>
      <c r="J52" s="443">
        <f>'1.1_RAW_Data_Orig'!J52</f>
        <v>0</v>
      </c>
      <c r="K52" s="444">
        <f>'1.1_RAW_Data_Orig'!K52</f>
        <v>0</v>
      </c>
      <c r="M52" s="443">
        <f>'1.1_RAW_Data_Orig'!M52</f>
        <v>0</v>
      </c>
      <c r="N52" s="443">
        <f>'1.1_RAW_Data_Orig'!N52</f>
        <v>0</v>
      </c>
      <c r="O52" s="443">
        <f>'1.1_RAW_Data_Orig'!O52</f>
        <v>0</v>
      </c>
      <c r="P52" s="443">
        <f>'1.1_RAW_Data_Orig'!P52</f>
        <v>0</v>
      </c>
      <c r="Q52" s="443">
        <f>'1.1_RAW_Data_Orig'!Q52</f>
        <v>0</v>
      </c>
      <c r="R52" s="444">
        <f>'1.1_RAW_Data_Orig'!R52</f>
        <v>0</v>
      </c>
      <c r="T52" s="443">
        <f>'1.1_RAW_Data_Orig'!T52</f>
        <v>0</v>
      </c>
      <c r="U52" s="443">
        <f>'1.1_RAW_Data_Orig'!U52</f>
        <v>0</v>
      </c>
      <c r="V52" s="443">
        <f>'1.1_RAW_Data_Orig'!V52</f>
        <v>0</v>
      </c>
      <c r="W52" s="443">
        <f>'1.1_RAW_Data_Orig'!W52</f>
        <v>0</v>
      </c>
      <c r="X52" s="443">
        <f>'1.1_RAW_Data_Orig'!X52</f>
        <v>0</v>
      </c>
      <c r="Y52" s="444">
        <f>'1.1_RAW_Data_Orig'!Y52</f>
        <v>0</v>
      </c>
      <c r="AA52" s="445">
        <f>'1.1_RAW_Data_Orig'!AA52</f>
        <v>0</v>
      </c>
      <c r="AB52" s="445">
        <f>'1.1_RAW_Data_Orig'!AB52</f>
        <v>0</v>
      </c>
      <c r="AC52" s="445">
        <f>'1.1_RAW_Data_Orig'!AC52</f>
        <v>0</v>
      </c>
      <c r="AD52" s="445">
        <f>'1.1_RAW_Data_Orig'!AD52</f>
        <v>0</v>
      </c>
      <c r="AE52" s="445">
        <f>'1.1_RAW_Data_Orig'!AE52</f>
        <v>0</v>
      </c>
      <c r="AF52" s="446">
        <f>'1.1_RAW_Data_Orig'!AF52</f>
        <v>0</v>
      </c>
      <c r="AG52" s="438"/>
      <c r="AH52" s="445">
        <f>'1.1_RAW_Data_Orig'!AH52</f>
        <v>0</v>
      </c>
      <c r="AI52" s="445">
        <f>'1.1_RAW_Data_Orig'!AI52</f>
        <v>0</v>
      </c>
      <c r="AJ52" s="445">
        <f>'1.1_RAW_Data_Orig'!AJ52</f>
        <v>0</v>
      </c>
      <c r="AK52" s="445">
        <f>'1.1_RAW_Data_Orig'!AK52</f>
        <v>0</v>
      </c>
      <c r="AL52" s="445">
        <f>'1.1_RAW_Data_Orig'!AL52</f>
        <v>0</v>
      </c>
      <c r="AM52" s="446">
        <f>'1.1_RAW_Data_Orig'!AM52</f>
        <v>0</v>
      </c>
      <c r="AN52" s="438"/>
      <c r="AO52" s="445">
        <f>'1.1_RAW_Data_Orig'!AO52</f>
        <v>0</v>
      </c>
      <c r="AP52" s="445">
        <f>'1.1_RAW_Data_Orig'!AP52</f>
        <v>0</v>
      </c>
      <c r="AQ52" s="445">
        <f>'1.1_RAW_Data_Orig'!AQ52</f>
        <v>0</v>
      </c>
      <c r="AR52" s="445">
        <f>'1.1_RAW_Data_Orig'!AR52</f>
        <v>0</v>
      </c>
      <c r="AS52" s="445">
        <f>'1.1_RAW_Data_Orig'!AS52</f>
        <v>0</v>
      </c>
      <c r="AT52" s="446">
        <f>'1.1_RAW_Data_Orig'!AT52</f>
        <v>0</v>
      </c>
      <c r="AU52" s="438"/>
      <c r="AV52" s="445">
        <f>'1.1_RAW_Data_Orig'!AV52</f>
        <v>0</v>
      </c>
      <c r="AW52" s="445">
        <f>'1.1_RAW_Data_Orig'!AW52</f>
        <v>0</v>
      </c>
      <c r="AX52" s="445">
        <f>'1.1_RAW_Data_Orig'!AX52</f>
        <v>0</v>
      </c>
      <c r="AY52" s="445">
        <f>'1.1_RAW_Data_Orig'!AY52</f>
        <v>0</v>
      </c>
      <c r="AZ52" s="445">
        <f>'1.1_RAW_Data_Orig'!AZ52</f>
        <v>0</v>
      </c>
      <c r="BA52" s="446">
        <f>'1.1_RAW_Data_Orig'!BA52</f>
        <v>0</v>
      </c>
    </row>
    <row r="53" spans="1:53" ht="13.5" thickBot="1" x14ac:dyDescent="0.4">
      <c r="A53" s="439"/>
      <c r="B53" s="447"/>
      <c r="C53" s="448"/>
      <c r="D53" s="449"/>
      <c r="E53" s="450" t="s">
        <v>21</v>
      </c>
      <c r="F53" s="451">
        <f>'1.1_RAW_Data_Orig'!F53</f>
        <v>0</v>
      </c>
      <c r="G53" s="451">
        <f>'1.1_RAW_Data_Orig'!G53</f>
        <v>0</v>
      </c>
      <c r="H53" s="451">
        <f>'1.1_RAW_Data_Orig'!H53</f>
        <v>0</v>
      </c>
      <c r="I53" s="451">
        <f>'1.1_RAW_Data_Orig'!I53</f>
        <v>0</v>
      </c>
      <c r="J53" s="451">
        <f>'1.1_RAW_Data_Orig'!J53</f>
        <v>0</v>
      </c>
      <c r="K53" s="452">
        <f>'1.1_RAW_Data_Orig'!K53</f>
        <v>0</v>
      </c>
      <c r="M53" s="451">
        <f>'1.1_RAW_Data_Orig'!M53</f>
        <v>0</v>
      </c>
      <c r="N53" s="451">
        <f>'1.1_RAW_Data_Orig'!N53</f>
        <v>0</v>
      </c>
      <c r="O53" s="451">
        <f>'1.1_RAW_Data_Orig'!O53</f>
        <v>0</v>
      </c>
      <c r="P53" s="451">
        <f>'1.1_RAW_Data_Orig'!P53</f>
        <v>0</v>
      </c>
      <c r="Q53" s="451">
        <f>'1.1_RAW_Data_Orig'!Q53</f>
        <v>0</v>
      </c>
      <c r="R53" s="452">
        <f>'1.1_RAW_Data_Orig'!R53</f>
        <v>0</v>
      </c>
      <c r="T53" s="451">
        <f>'1.1_RAW_Data_Orig'!T53</f>
        <v>0</v>
      </c>
      <c r="U53" s="451">
        <f>'1.1_RAW_Data_Orig'!U53</f>
        <v>0</v>
      </c>
      <c r="V53" s="451">
        <f>'1.1_RAW_Data_Orig'!V53</f>
        <v>0</v>
      </c>
      <c r="W53" s="451">
        <f>'1.1_RAW_Data_Orig'!W53</f>
        <v>0</v>
      </c>
      <c r="X53" s="451">
        <f>'1.1_RAW_Data_Orig'!X53</f>
        <v>0</v>
      </c>
      <c r="Y53" s="452">
        <f>'1.1_RAW_Data_Orig'!Y53</f>
        <v>0</v>
      </c>
      <c r="AA53" s="453">
        <f>'1.1_RAW_Data_Orig'!AA53</f>
        <v>0</v>
      </c>
      <c r="AB53" s="453">
        <f>'1.1_RAW_Data_Orig'!AB53</f>
        <v>0</v>
      </c>
      <c r="AC53" s="453">
        <f>'1.1_RAW_Data_Orig'!AC53</f>
        <v>0</v>
      </c>
      <c r="AD53" s="453">
        <f>'1.1_RAW_Data_Orig'!AD53</f>
        <v>0</v>
      </c>
      <c r="AE53" s="453">
        <f>'1.1_RAW_Data_Orig'!AE53</f>
        <v>0</v>
      </c>
      <c r="AF53" s="454">
        <f>'1.1_RAW_Data_Orig'!AF53</f>
        <v>0</v>
      </c>
      <c r="AG53" s="438"/>
      <c r="AH53" s="453">
        <f>'1.1_RAW_Data_Orig'!AH53</f>
        <v>0</v>
      </c>
      <c r="AI53" s="453">
        <f>'1.1_RAW_Data_Orig'!AI53</f>
        <v>0</v>
      </c>
      <c r="AJ53" s="453">
        <f>'1.1_RAW_Data_Orig'!AJ53</f>
        <v>0</v>
      </c>
      <c r="AK53" s="453">
        <f>'1.1_RAW_Data_Orig'!AK53</f>
        <v>0</v>
      </c>
      <c r="AL53" s="453">
        <f>'1.1_RAW_Data_Orig'!AL53</f>
        <v>0</v>
      </c>
      <c r="AM53" s="454">
        <f>'1.1_RAW_Data_Orig'!AM53</f>
        <v>0</v>
      </c>
      <c r="AN53" s="438"/>
      <c r="AO53" s="453">
        <f>'1.1_RAW_Data_Orig'!AO53</f>
        <v>0</v>
      </c>
      <c r="AP53" s="453">
        <f>'1.1_RAW_Data_Orig'!AP53</f>
        <v>0</v>
      </c>
      <c r="AQ53" s="453">
        <f>'1.1_RAW_Data_Orig'!AQ53</f>
        <v>0</v>
      </c>
      <c r="AR53" s="453">
        <f>'1.1_RAW_Data_Orig'!AR53</f>
        <v>0</v>
      </c>
      <c r="AS53" s="453">
        <f>'1.1_RAW_Data_Orig'!AS53</f>
        <v>0</v>
      </c>
      <c r="AT53" s="454">
        <f>'1.1_RAW_Data_Orig'!AT53</f>
        <v>0</v>
      </c>
      <c r="AU53" s="438"/>
      <c r="AV53" s="453">
        <f>'1.1_RAW_Data_Orig'!AV53</f>
        <v>0</v>
      </c>
      <c r="AW53" s="453">
        <f>'1.1_RAW_Data_Orig'!AW53</f>
        <v>0</v>
      </c>
      <c r="AX53" s="453">
        <f>'1.1_RAW_Data_Orig'!AX53</f>
        <v>0</v>
      </c>
      <c r="AY53" s="453">
        <f>'1.1_RAW_Data_Orig'!AY53</f>
        <v>0</v>
      </c>
      <c r="AZ53" s="453">
        <f>'1.1_RAW_Data_Orig'!AZ53</f>
        <v>0</v>
      </c>
      <c r="BA53" s="454">
        <f>'1.1_RAW_Data_Orig'!BA53</f>
        <v>0</v>
      </c>
    </row>
    <row r="54" spans="1:53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'1.1_RAW_Data_Orig'!F54</f>
        <v>634</v>
      </c>
      <c r="G54" s="434">
        <f>'1.1_RAW_Data_Orig'!G54</f>
        <v>0</v>
      </c>
      <c r="H54" s="434">
        <f>'1.1_RAW_Data_Orig'!H54</f>
        <v>581</v>
      </c>
      <c r="I54" s="434">
        <f>'1.1_RAW_Data_Orig'!I54</f>
        <v>47</v>
      </c>
      <c r="J54" s="434">
        <f>'1.1_RAW_Data_Orig'!J54</f>
        <v>6</v>
      </c>
      <c r="K54" s="435">
        <f>'1.1_RAW_Data_Orig'!K54</f>
        <v>0</v>
      </c>
      <c r="M54" s="434">
        <f>'1.1_RAW_Data_Orig'!M54</f>
        <v>697</v>
      </c>
      <c r="N54" s="434">
        <f>'1.1_RAW_Data_Orig'!N54</f>
        <v>95</v>
      </c>
      <c r="O54" s="434">
        <f>'1.1_RAW_Data_Orig'!O54</f>
        <v>552</v>
      </c>
      <c r="P54" s="434">
        <f>'1.1_RAW_Data_Orig'!P54</f>
        <v>47</v>
      </c>
      <c r="Q54" s="434">
        <f>'1.1_RAW_Data_Orig'!Q54</f>
        <v>2</v>
      </c>
      <c r="R54" s="435">
        <f>'1.1_RAW_Data_Orig'!R54</f>
        <v>1</v>
      </c>
      <c r="T54" s="434">
        <f>'1.1_RAW_Data_Orig'!T54</f>
        <v>697</v>
      </c>
      <c r="U54" s="434">
        <f>'1.1_RAW_Data_Orig'!U54</f>
        <v>90</v>
      </c>
      <c r="V54" s="434">
        <f>'1.1_RAW_Data_Orig'!V54</f>
        <v>534</v>
      </c>
      <c r="W54" s="434">
        <f>'1.1_RAW_Data_Orig'!W54</f>
        <v>47</v>
      </c>
      <c r="X54" s="434">
        <f>'1.1_RAW_Data_Orig'!X54</f>
        <v>6</v>
      </c>
      <c r="Y54" s="435">
        <f>'1.1_RAW_Data_Orig'!Y54</f>
        <v>20</v>
      </c>
      <c r="AA54" s="436">
        <f>'1.1_RAW_Data_Orig'!AA54</f>
        <v>0</v>
      </c>
      <c r="AB54" s="436">
        <f>'1.1_RAW_Data_Orig'!AB54</f>
        <v>5</v>
      </c>
      <c r="AC54" s="436">
        <f>'1.1_RAW_Data_Orig'!AC54</f>
        <v>18</v>
      </c>
      <c r="AD54" s="436">
        <f>'1.1_RAW_Data_Orig'!AD54</f>
        <v>0</v>
      </c>
      <c r="AE54" s="436">
        <f>'1.1_RAW_Data_Orig'!AE54</f>
        <v>-4</v>
      </c>
      <c r="AF54" s="437">
        <f>'1.1_RAW_Data_Orig'!AF54</f>
        <v>-19</v>
      </c>
      <c r="AG54" s="438"/>
      <c r="AH54" s="436">
        <f>'1.1_RAW_Data_Orig'!AH54</f>
        <v>0</v>
      </c>
      <c r="AI54" s="436">
        <f>'1.1_RAW_Data_Orig'!AI54</f>
        <v>0</v>
      </c>
      <c r="AJ54" s="436">
        <f>'1.1_RAW_Data_Orig'!AJ54</f>
        <v>0</v>
      </c>
      <c r="AK54" s="436">
        <f>'1.1_RAW_Data_Orig'!AK54</f>
        <v>0</v>
      </c>
      <c r="AL54" s="436">
        <f>'1.1_RAW_Data_Orig'!AL54</f>
        <v>0</v>
      </c>
      <c r="AM54" s="437">
        <f>'1.1_RAW_Data_Orig'!AM54</f>
        <v>0</v>
      </c>
      <c r="AN54" s="438"/>
      <c r="AO54" s="436">
        <f>'1.1_RAW_Data_Orig'!AO54</f>
        <v>0</v>
      </c>
      <c r="AP54" s="436">
        <f>'1.1_RAW_Data_Orig'!AP54</f>
        <v>0</v>
      </c>
      <c r="AQ54" s="436">
        <f>'1.1_RAW_Data_Orig'!AQ54</f>
        <v>0</v>
      </c>
      <c r="AR54" s="436">
        <f>'1.1_RAW_Data_Orig'!AR54</f>
        <v>0</v>
      </c>
      <c r="AS54" s="436">
        <f>'1.1_RAW_Data_Orig'!AS54</f>
        <v>0</v>
      </c>
      <c r="AT54" s="437">
        <f>'1.1_RAW_Data_Orig'!AT54</f>
        <v>0</v>
      </c>
      <c r="AU54" s="438"/>
      <c r="AV54" s="436">
        <f>'1.1_RAW_Data_Orig'!AV54</f>
        <v>0</v>
      </c>
      <c r="AW54" s="436">
        <f>'1.1_RAW_Data_Orig'!AW54</f>
        <v>0</v>
      </c>
      <c r="AX54" s="436">
        <f>'1.1_RAW_Data_Orig'!AX54</f>
        <v>0</v>
      </c>
      <c r="AY54" s="436">
        <f>'1.1_RAW_Data_Orig'!AY54</f>
        <v>0</v>
      </c>
      <c r="AZ54" s="436">
        <f>'1.1_RAW_Data_Orig'!AZ54</f>
        <v>0</v>
      </c>
      <c r="BA54" s="437">
        <f>'1.1_RAW_Data_Orig'!BA54</f>
        <v>0</v>
      </c>
    </row>
    <row r="55" spans="1:53" ht="13.15" x14ac:dyDescent="0.35">
      <c r="A55" s="439"/>
      <c r="B55" s="440"/>
      <c r="C55" s="441"/>
      <c r="D55" s="442"/>
      <c r="E55" s="433" t="s">
        <v>19</v>
      </c>
      <c r="F55" s="443">
        <f>'1.1_RAW_Data_Orig'!F55</f>
        <v>0</v>
      </c>
      <c r="G55" s="443">
        <f>'1.1_RAW_Data_Orig'!G55</f>
        <v>0</v>
      </c>
      <c r="H55" s="443">
        <f>'1.1_RAW_Data_Orig'!H55</f>
        <v>0</v>
      </c>
      <c r="I55" s="443">
        <f>'1.1_RAW_Data_Orig'!I55</f>
        <v>0</v>
      </c>
      <c r="J55" s="443">
        <f>'1.1_RAW_Data_Orig'!J55</f>
        <v>0</v>
      </c>
      <c r="K55" s="444">
        <f>'1.1_RAW_Data_Orig'!K55</f>
        <v>0</v>
      </c>
      <c r="M55" s="443">
        <f>'1.1_RAW_Data_Orig'!M55</f>
        <v>0</v>
      </c>
      <c r="N55" s="443">
        <f>'1.1_RAW_Data_Orig'!N55</f>
        <v>0</v>
      </c>
      <c r="O55" s="443">
        <f>'1.1_RAW_Data_Orig'!O55</f>
        <v>0</v>
      </c>
      <c r="P55" s="443">
        <f>'1.1_RAW_Data_Orig'!P55</f>
        <v>0</v>
      </c>
      <c r="Q55" s="443">
        <f>'1.1_RAW_Data_Orig'!Q55</f>
        <v>0</v>
      </c>
      <c r="R55" s="444">
        <f>'1.1_RAW_Data_Orig'!R55</f>
        <v>0</v>
      </c>
      <c r="T55" s="443">
        <f>'1.1_RAW_Data_Orig'!T55</f>
        <v>0</v>
      </c>
      <c r="U55" s="443">
        <f>'1.1_RAW_Data_Orig'!U55</f>
        <v>0</v>
      </c>
      <c r="V55" s="443">
        <f>'1.1_RAW_Data_Orig'!V55</f>
        <v>0</v>
      </c>
      <c r="W55" s="443">
        <f>'1.1_RAW_Data_Orig'!W55</f>
        <v>0</v>
      </c>
      <c r="X55" s="443">
        <f>'1.1_RAW_Data_Orig'!X55</f>
        <v>0</v>
      </c>
      <c r="Y55" s="444">
        <f>'1.1_RAW_Data_Orig'!Y55</f>
        <v>0</v>
      </c>
      <c r="AA55" s="445">
        <f>'1.1_RAW_Data_Orig'!AA55</f>
        <v>0</v>
      </c>
      <c r="AB55" s="445">
        <f>'1.1_RAW_Data_Orig'!AB55</f>
        <v>0</v>
      </c>
      <c r="AC55" s="445">
        <f>'1.1_RAW_Data_Orig'!AC55</f>
        <v>0</v>
      </c>
      <c r="AD55" s="445">
        <f>'1.1_RAW_Data_Orig'!AD55</f>
        <v>0</v>
      </c>
      <c r="AE55" s="445">
        <f>'1.1_RAW_Data_Orig'!AE55</f>
        <v>0</v>
      </c>
      <c r="AF55" s="446">
        <f>'1.1_RAW_Data_Orig'!AF55</f>
        <v>0</v>
      </c>
      <c r="AG55" s="438"/>
      <c r="AH55" s="445">
        <f>'1.1_RAW_Data_Orig'!AH55</f>
        <v>0</v>
      </c>
      <c r="AI55" s="445">
        <f>'1.1_RAW_Data_Orig'!AI55</f>
        <v>0</v>
      </c>
      <c r="AJ55" s="445">
        <f>'1.1_RAW_Data_Orig'!AJ55</f>
        <v>0</v>
      </c>
      <c r="AK55" s="445">
        <f>'1.1_RAW_Data_Orig'!AK55</f>
        <v>0</v>
      </c>
      <c r="AL55" s="445">
        <f>'1.1_RAW_Data_Orig'!AL55</f>
        <v>0</v>
      </c>
      <c r="AM55" s="446">
        <f>'1.1_RAW_Data_Orig'!AM55</f>
        <v>0</v>
      </c>
      <c r="AN55" s="438"/>
      <c r="AO55" s="445">
        <f>'1.1_RAW_Data_Orig'!AO55</f>
        <v>0</v>
      </c>
      <c r="AP55" s="445">
        <f>'1.1_RAW_Data_Orig'!AP55</f>
        <v>0</v>
      </c>
      <c r="AQ55" s="445">
        <f>'1.1_RAW_Data_Orig'!AQ55</f>
        <v>0</v>
      </c>
      <c r="AR55" s="445">
        <f>'1.1_RAW_Data_Orig'!AR55</f>
        <v>0</v>
      </c>
      <c r="AS55" s="445">
        <f>'1.1_RAW_Data_Orig'!AS55</f>
        <v>0</v>
      </c>
      <c r="AT55" s="446">
        <f>'1.1_RAW_Data_Orig'!AT55</f>
        <v>0</v>
      </c>
      <c r="AU55" s="438"/>
      <c r="AV55" s="445">
        <f>'1.1_RAW_Data_Orig'!AV55</f>
        <v>0</v>
      </c>
      <c r="AW55" s="445">
        <f>'1.1_RAW_Data_Orig'!AW55</f>
        <v>0</v>
      </c>
      <c r="AX55" s="445">
        <f>'1.1_RAW_Data_Orig'!AX55</f>
        <v>0</v>
      </c>
      <c r="AY55" s="445">
        <f>'1.1_RAW_Data_Orig'!AY55</f>
        <v>0</v>
      </c>
      <c r="AZ55" s="445">
        <f>'1.1_RAW_Data_Orig'!AZ55</f>
        <v>0</v>
      </c>
      <c r="BA55" s="446">
        <f>'1.1_RAW_Data_Orig'!BA55</f>
        <v>0</v>
      </c>
    </row>
    <row r="56" spans="1:53" ht="13.15" x14ac:dyDescent="0.35">
      <c r="A56" s="439"/>
      <c r="B56" s="440"/>
      <c r="C56" s="441"/>
      <c r="D56" s="442"/>
      <c r="E56" s="433" t="s">
        <v>20</v>
      </c>
      <c r="F56" s="443">
        <f>'1.1_RAW_Data_Orig'!F56</f>
        <v>0</v>
      </c>
      <c r="G56" s="443">
        <f>'1.1_RAW_Data_Orig'!G56</f>
        <v>0</v>
      </c>
      <c r="H56" s="443">
        <f>'1.1_RAW_Data_Orig'!H56</f>
        <v>0</v>
      </c>
      <c r="I56" s="443">
        <f>'1.1_RAW_Data_Orig'!I56</f>
        <v>0</v>
      </c>
      <c r="J56" s="443">
        <f>'1.1_RAW_Data_Orig'!J56</f>
        <v>0</v>
      </c>
      <c r="K56" s="444">
        <f>'1.1_RAW_Data_Orig'!K56</f>
        <v>0</v>
      </c>
      <c r="M56" s="443">
        <f>'1.1_RAW_Data_Orig'!M56</f>
        <v>0</v>
      </c>
      <c r="N56" s="443">
        <f>'1.1_RAW_Data_Orig'!N56</f>
        <v>0</v>
      </c>
      <c r="O56" s="443">
        <f>'1.1_RAW_Data_Orig'!O56</f>
        <v>0</v>
      </c>
      <c r="P56" s="443">
        <f>'1.1_RAW_Data_Orig'!P56</f>
        <v>0</v>
      </c>
      <c r="Q56" s="443">
        <f>'1.1_RAW_Data_Orig'!Q56</f>
        <v>0</v>
      </c>
      <c r="R56" s="444">
        <f>'1.1_RAW_Data_Orig'!R56</f>
        <v>0</v>
      </c>
      <c r="T56" s="443">
        <f>'1.1_RAW_Data_Orig'!T56</f>
        <v>0</v>
      </c>
      <c r="U56" s="443">
        <f>'1.1_RAW_Data_Orig'!U56</f>
        <v>0</v>
      </c>
      <c r="V56" s="443">
        <f>'1.1_RAW_Data_Orig'!V56</f>
        <v>0</v>
      </c>
      <c r="W56" s="443">
        <f>'1.1_RAW_Data_Orig'!W56</f>
        <v>0</v>
      </c>
      <c r="X56" s="443">
        <f>'1.1_RAW_Data_Orig'!X56</f>
        <v>0</v>
      </c>
      <c r="Y56" s="444">
        <f>'1.1_RAW_Data_Orig'!Y56</f>
        <v>0</v>
      </c>
      <c r="AA56" s="445">
        <f>'1.1_RAW_Data_Orig'!AA56</f>
        <v>0</v>
      </c>
      <c r="AB56" s="445">
        <f>'1.1_RAW_Data_Orig'!AB56</f>
        <v>0</v>
      </c>
      <c r="AC56" s="445">
        <f>'1.1_RAW_Data_Orig'!AC56</f>
        <v>0</v>
      </c>
      <c r="AD56" s="445">
        <f>'1.1_RAW_Data_Orig'!AD56</f>
        <v>0</v>
      </c>
      <c r="AE56" s="445">
        <f>'1.1_RAW_Data_Orig'!AE56</f>
        <v>0</v>
      </c>
      <c r="AF56" s="446">
        <f>'1.1_RAW_Data_Orig'!AF56</f>
        <v>0</v>
      </c>
      <c r="AG56" s="438"/>
      <c r="AH56" s="445">
        <f>'1.1_RAW_Data_Orig'!AH56</f>
        <v>0</v>
      </c>
      <c r="AI56" s="445">
        <f>'1.1_RAW_Data_Orig'!AI56</f>
        <v>0</v>
      </c>
      <c r="AJ56" s="445">
        <f>'1.1_RAW_Data_Orig'!AJ56</f>
        <v>0</v>
      </c>
      <c r="AK56" s="445">
        <f>'1.1_RAW_Data_Orig'!AK56</f>
        <v>0</v>
      </c>
      <c r="AL56" s="445">
        <f>'1.1_RAW_Data_Orig'!AL56</f>
        <v>0</v>
      </c>
      <c r="AM56" s="446">
        <f>'1.1_RAW_Data_Orig'!AM56</f>
        <v>0</v>
      </c>
      <c r="AN56" s="438"/>
      <c r="AO56" s="445">
        <f>'1.1_RAW_Data_Orig'!AO56</f>
        <v>0</v>
      </c>
      <c r="AP56" s="445">
        <f>'1.1_RAW_Data_Orig'!AP56</f>
        <v>0</v>
      </c>
      <c r="AQ56" s="445">
        <f>'1.1_RAW_Data_Orig'!AQ56</f>
        <v>0</v>
      </c>
      <c r="AR56" s="445">
        <f>'1.1_RAW_Data_Orig'!AR56</f>
        <v>0</v>
      </c>
      <c r="AS56" s="445">
        <f>'1.1_RAW_Data_Orig'!AS56</f>
        <v>0</v>
      </c>
      <c r="AT56" s="446">
        <f>'1.1_RAW_Data_Orig'!AT56</f>
        <v>0</v>
      </c>
      <c r="AU56" s="438"/>
      <c r="AV56" s="445">
        <f>'1.1_RAW_Data_Orig'!AV56</f>
        <v>0</v>
      </c>
      <c r="AW56" s="445">
        <f>'1.1_RAW_Data_Orig'!AW56</f>
        <v>0</v>
      </c>
      <c r="AX56" s="445">
        <f>'1.1_RAW_Data_Orig'!AX56</f>
        <v>0</v>
      </c>
      <c r="AY56" s="445">
        <f>'1.1_RAW_Data_Orig'!AY56</f>
        <v>0</v>
      </c>
      <c r="AZ56" s="445">
        <f>'1.1_RAW_Data_Orig'!AZ56</f>
        <v>0</v>
      </c>
      <c r="BA56" s="446">
        <f>'1.1_RAW_Data_Orig'!BA56</f>
        <v>0</v>
      </c>
    </row>
    <row r="57" spans="1:53" ht="13.5" thickBot="1" x14ac:dyDescent="0.4">
      <c r="A57" s="439"/>
      <c r="B57" s="447"/>
      <c r="C57" s="448"/>
      <c r="D57" s="449"/>
      <c r="E57" s="450" t="s">
        <v>21</v>
      </c>
      <c r="F57" s="451">
        <f>'1.1_RAW_Data_Orig'!F57</f>
        <v>0</v>
      </c>
      <c r="G57" s="451">
        <f>'1.1_RAW_Data_Orig'!G57</f>
        <v>0</v>
      </c>
      <c r="H57" s="451">
        <f>'1.1_RAW_Data_Orig'!H57</f>
        <v>0</v>
      </c>
      <c r="I57" s="451">
        <f>'1.1_RAW_Data_Orig'!I57</f>
        <v>0</v>
      </c>
      <c r="J57" s="451">
        <f>'1.1_RAW_Data_Orig'!J57</f>
        <v>0</v>
      </c>
      <c r="K57" s="452">
        <f>'1.1_RAW_Data_Orig'!K57</f>
        <v>0</v>
      </c>
      <c r="M57" s="451">
        <f>'1.1_RAW_Data_Orig'!M57</f>
        <v>0</v>
      </c>
      <c r="N57" s="451">
        <f>'1.1_RAW_Data_Orig'!N57</f>
        <v>0</v>
      </c>
      <c r="O57" s="451">
        <f>'1.1_RAW_Data_Orig'!O57</f>
        <v>0</v>
      </c>
      <c r="P57" s="451">
        <f>'1.1_RAW_Data_Orig'!P57</f>
        <v>0</v>
      </c>
      <c r="Q57" s="451">
        <f>'1.1_RAW_Data_Orig'!Q57</f>
        <v>0</v>
      </c>
      <c r="R57" s="452">
        <f>'1.1_RAW_Data_Orig'!R57</f>
        <v>0</v>
      </c>
      <c r="T57" s="451">
        <f>'1.1_RAW_Data_Orig'!T57</f>
        <v>0</v>
      </c>
      <c r="U57" s="451">
        <f>'1.1_RAW_Data_Orig'!U57</f>
        <v>0</v>
      </c>
      <c r="V57" s="451">
        <f>'1.1_RAW_Data_Orig'!V57</f>
        <v>0</v>
      </c>
      <c r="W57" s="451">
        <f>'1.1_RAW_Data_Orig'!W57</f>
        <v>0</v>
      </c>
      <c r="X57" s="451">
        <f>'1.1_RAW_Data_Orig'!X57</f>
        <v>0</v>
      </c>
      <c r="Y57" s="452">
        <f>'1.1_RAW_Data_Orig'!Y57</f>
        <v>0</v>
      </c>
      <c r="AA57" s="453">
        <f>'1.1_RAW_Data_Orig'!AA57</f>
        <v>0</v>
      </c>
      <c r="AB57" s="453">
        <f>'1.1_RAW_Data_Orig'!AB57</f>
        <v>0</v>
      </c>
      <c r="AC57" s="453">
        <f>'1.1_RAW_Data_Orig'!AC57</f>
        <v>0</v>
      </c>
      <c r="AD57" s="453">
        <f>'1.1_RAW_Data_Orig'!AD57</f>
        <v>0</v>
      </c>
      <c r="AE57" s="453">
        <f>'1.1_RAW_Data_Orig'!AE57</f>
        <v>0</v>
      </c>
      <c r="AF57" s="454">
        <f>'1.1_RAW_Data_Orig'!AF57</f>
        <v>0</v>
      </c>
      <c r="AG57" s="438"/>
      <c r="AH57" s="453">
        <f>'1.1_RAW_Data_Orig'!AH57</f>
        <v>0</v>
      </c>
      <c r="AI57" s="453">
        <f>'1.1_RAW_Data_Orig'!AI57</f>
        <v>0</v>
      </c>
      <c r="AJ57" s="453">
        <f>'1.1_RAW_Data_Orig'!AJ57</f>
        <v>0</v>
      </c>
      <c r="AK57" s="453">
        <f>'1.1_RAW_Data_Orig'!AK57</f>
        <v>0</v>
      </c>
      <c r="AL57" s="453">
        <f>'1.1_RAW_Data_Orig'!AL57</f>
        <v>0</v>
      </c>
      <c r="AM57" s="454">
        <f>'1.1_RAW_Data_Orig'!AM57</f>
        <v>0</v>
      </c>
      <c r="AN57" s="438"/>
      <c r="AO57" s="453">
        <f>'1.1_RAW_Data_Orig'!AO57</f>
        <v>0</v>
      </c>
      <c r="AP57" s="453">
        <f>'1.1_RAW_Data_Orig'!AP57</f>
        <v>0</v>
      </c>
      <c r="AQ57" s="453">
        <f>'1.1_RAW_Data_Orig'!AQ57</f>
        <v>0</v>
      </c>
      <c r="AR57" s="453">
        <f>'1.1_RAW_Data_Orig'!AR57</f>
        <v>0</v>
      </c>
      <c r="AS57" s="453">
        <f>'1.1_RAW_Data_Orig'!AS57</f>
        <v>0</v>
      </c>
      <c r="AT57" s="454">
        <f>'1.1_RAW_Data_Orig'!AT57</f>
        <v>0</v>
      </c>
      <c r="AU57" s="438"/>
      <c r="AV57" s="453">
        <f>'1.1_RAW_Data_Orig'!AV57</f>
        <v>0</v>
      </c>
      <c r="AW57" s="453">
        <f>'1.1_RAW_Data_Orig'!AW57</f>
        <v>0</v>
      </c>
      <c r="AX57" s="453">
        <f>'1.1_RAW_Data_Orig'!AX57</f>
        <v>0</v>
      </c>
      <c r="AY57" s="453">
        <f>'1.1_RAW_Data_Orig'!AY57</f>
        <v>0</v>
      </c>
      <c r="AZ57" s="453">
        <f>'1.1_RAW_Data_Orig'!AZ57</f>
        <v>0</v>
      </c>
      <c r="BA57" s="454">
        <f>'1.1_RAW_Data_Orig'!BA57</f>
        <v>0</v>
      </c>
    </row>
    <row r="58" spans="1:53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'1.1_RAW_Data_Orig'!F58</f>
        <v>0</v>
      </c>
      <c r="G58" s="434">
        <f>'1.1_RAW_Data_Orig'!G58</f>
        <v>0</v>
      </c>
      <c r="H58" s="434">
        <f>'1.1_RAW_Data_Orig'!H58</f>
        <v>0</v>
      </c>
      <c r="I58" s="434">
        <f>'1.1_RAW_Data_Orig'!I58</f>
        <v>0</v>
      </c>
      <c r="J58" s="434">
        <f>'1.1_RAW_Data_Orig'!J58</f>
        <v>0</v>
      </c>
      <c r="K58" s="435">
        <f>'1.1_RAW_Data_Orig'!K58</f>
        <v>0</v>
      </c>
      <c r="M58" s="434">
        <f>'1.1_RAW_Data_Orig'!M58</f>
        <v>0</v>
      </c>
      <c r="N58" s="434">
        <f>'1.1_RAW_Data_Orig'!N58</f>
        <v>0</v>
      </c>
      <c r="O58" s="434">
        <f>'1.1_RAW_Data_Orig'!O58</f>
        <v>0</v>
      </c>
      <c r="P58" s="434">
        <f>'1.1_RAW_Data_Orig'!P58</f>
        <v>0</v>
      </c>
      <c r="Q58" s="434">
        <f>'1.1_RAW_Data_Orig'!Q58</f>
        <v>0</v>
      </c>
      <c r="R58" s="435">
        <f>'1.1_RAW_Data_Orig'!R58</f>
        <v>0</v>
      </c>
      <c r="T58" s="434">
        <f>'1.1_RAW_Data_Orig'!T58</f>
        <v>0</v>
      </c>
      <c r="U58" s="434">
        <f>'1.1_RAW_Data_Orig'!U58</f>
        <v>0</v>
      </c>
      <c r="V58" s="434">
        <f>'1.1_RAW_Data_Orig'!V58</f>
        <v>0</v>
      </c>
      <c r="W58" s="434">
        <f>'1.1_RAW_Data_Orig'!W58</f>
        <v>0</v>
      </c>
      <c r="X58" s="434">
        <f>'1.1_RAW_Data_Orig'!X58</f>
        <v>0</v>
      </c>
      <c r="Y58" s="435">
        <f>'1.1_RAW_Data_Orig'!Y58</f>
        <v>0</v>
      </c>
      <c r="AA58" s="436">
        <f>'1.1_RAW_Data_Orig'!AA58</f>
        <v>0</v>
      </c>
      <c r="AB58" s="436">
        <f>'1.1_RAW_Data_Orig'!AB58</f>
        <v>0</v>
      </c>
      <c r="AC58" s="436">
        <f>'1.1_RAW_Data_Orig'!AC58</f>
        <v>0</v>
      </c>
      <c r="AD58" s="436">
        <f>'1.1_RAW_Data_Orig'!AD58</f>
        <v>0</v>
      </c>
      <c r="AE58" s="436">
        <f>'1.1_RAW_Data_Orig'!AE58</f>
        <v>0</v>
      </c>
      <c r="AF58" s="437">
        <f>'1.1_RAW_Data_Orig'!AF58</f>
        <v>0</v>
      </c>
      <c r="AG58" s="438"/>
      <c r="AH58" s="436">
        <f>'1.1_RAW_Data_Orig'!AH58</f>
        <v>0</v>
      </c>
      <c r="AI58" s="436">
        <f>'1.1_RAW_Data_Orig'!AI58</f>
        <v>0</v>
      </c>
      <c r="AJ58" s="436">
        <f>'1.1_RAW_Data_Orig'!AJ58</f>
        <v>0</v>
      </c>
      <c r="AK58" s="436">
        <f>'1.1_RAW_Data_Orig'!AK58</f>
        <v>0</v>
      </c>
      <c r="AL58" s="436">
        <f>'1.1_RAW_Data_Orig'!AL58</f>
        <v>0</v>
      </c>
      <c r="AM58" s="437">
        <f>'1.1_RAW_Data_Orig'!AM58</f>
        <v>0</v>
      </c>
      <c r="AN58" s="438"/>
      <c r="AO58" s="436">
        <f>'1.1_RAW_Data_Orig'!AO58</f>
        <v>0</v>
      </c>
      <c r="AP58" s="436">
        <f>'1.1_RAW_Data_Orig'!AP58</f>
        <v>0</v>
      </c>
      <c r="AQ58" s="436">
        <f>'1.1_RAW_Data_Orig'!AQ58</f>
        <v>0</v>
      </c>
      <c r="AR58" s="436">
        <f>'1.1_RAW_Data_Orig'!AR58</f>
        <v>0</v>
      </c>
      <c r="AS58" s="436">
        <f>'1.1_RAW_Data_Orig'!AS58</f>
        <v>0</v>
      </c>
      <c r="AT58" s="437">
        <f>'1.1_RAW_Data_Orig'!AT58</f>
        <v>0</v>
      </c>
      <c r="AU58" s="438"/>
      <c r="AV58" s="436">
        <f>'1.1_RAW_Data_Orig'!AV58</f>
        <v>0</v>
      </c>
      <c r="AW58" s="436">
        <f>'1.1_RAW_Data_Orig'!AW58</f>
        <v>0</v>
      </c>
      <c r="AX58" s="436">
        <f>'1.1_RAW_Data_Orig'!AX58</f>
        <v>0</v>
      </c>
      <c r="AY58" s="436">
        <f>'1.1_RAW_Data_Orig'!AY58</f>
        <v>0</v>
      </c>
      <c r="AZ58" s="436">
        <f>'1.1_RAW_Data_Orig'!AZ58</f>
        <v>0</v>
      </c>
      <c r="BA58" s="437">
        <f>'1.1_RAW_Data_Orig'!BA58</f>
        <v>0</v>
      </c>
    </row>
    <row r="59" spans="1:53" ht="13.15" x14ac:dyDescent="0.35">
      <c r="A59" s="439"/>
      <c r="B59" s="440"/>
      <c r="C59" s="441"/>
      <c r="D59" s="442"/>
      <c r="E59" s="433" t="s">
        <v>19</v>
      </c>
      <c r="F59" s="443">
        <f>'1.1_RAW_Data_Orig'!F59</f>
        <v>0</v>
      </c>
      <c r="G59" s="443">
        <f>'1.1_RAW_Data_Orig'!G59</f>
        <v>0</v>
      </c>
      <c r="H59" s="443">
        <f>'1.1_RAW_Data_Orig'!H59</f>
        <v>0</v>
      </c>
      <c r="I59" s="443">
        <f>'1.1_RAW_Data_Orig'!I59</f>
        <v>0</v>
      </c>
      <c r="J59" s="443">
        <f>'1.1_RAW_Data_Orig'!J59</f>
        <v>0</v>
      </c>
      <c r="K59" s="444">
        <f>'1.1_RAW_Data_Orig'!K59</f>
        <v>0</v>
      </c>
      <c r="M59" s="443">
        <f>'1.1_RAW_Data_Orig'!M59</f>
        <v>0</v>
      </c>
      <c r="N59" s="443">
        <f>'1.1_RAW_Data_Orig'!N59</f>
        <v>0</v>
      </c>
      <c r="O59" s="443">
        <f>'1.1_RAW_Data_Orig'!O59</f>
        <v>0</v>
      </c>
      <c r="P59" s="443">
        <f>'1.1_RAW_Data_Orig'!P59</f>
        <v>0</v>
      </c>
      <c r="Q59" s="443">
        <f>'1.1_RAW_Data_Orig'!Q59</f>
        <v>0</v>
      </c>
      <c r="R59" s="444">
        <f>'1.1_RAW_Data_Orig'!R59</f>
        <v>0</v>
      </c>
      <c r="T59" s="443">
        <f>'1.1_RAW_Data_Orig'!T59</f>
        <v>0</v>
      </c>
      <c r="U59" s="443">
        <f>'1.1_RAW_Data_Orig'!U59</f>
        <v>0</v>
      </c>
      <c r="V59" s="443">
        <f>'1.1_RAW_Data_Orig'!V59</f>
        <v>0</v>
      </c>
      <c r="W59" s="443">
        <f>'1.1_RAW_Data_Orig'!W59</f>
        <v>0</v>
      </c>
      <c r="X59" s="443">
        <f>'1.1_RAW_Data_Orig'!X59</f>
        <v>0</v>
      </c>
      <c r="Y59" s="444">
        <f>'1.1_RAW_Data_Orig'!Y59</f>
        <v>0</v>
      </c>
      <c r="AA59" s="445">
        <f>'1.1_RAW_Data_Orig'!AA59</f>
        <v>0</v>
      </c>
      <c r="AB59" s="445">
        <f>'1.1_RAW_Data_Orig'!AB59</f>
        <v>0</v>
      </c>
      <c r="AC59" s="445">
        <f>'1.1_RAW_Data_Orig'!AC59</f>
        <v>0</v>
      </c>
      <c r="AD59" s="445">
        <f>'1.1_RAW_Data_Orig'!AD59</f>
        <v>0</v>
      </c>
      <c r="AE59" s="445">
        <f>'1.1_RAW_Data_Orig'!AE59</f>
        <v>0</v>
      </c>
      <c r="AF59" s="446">
        <f>'1.1_RAW_Data_Orig'!AF59</f>
        <v>0</v>
      </c>
      <c r="AG59" s="438"/>
      <c r="AH59" s="445">
        <f>'1.1_RAW_Data_Orig'!AH59</f>
        <v>0</v>
      </c>
      <c r="AI59" s="445">
        <f>'1.1_RAW_Data_Orig'!AI59</f>
        <v>0</v>
      </c>
      <c r="AJ59" s="445">
        <f>'1.1_RAW_Data_Orig'!AJ59</f>
        <v>0</v>
      </c>
      <c r="AK59" s="445">
        <f>'1.1_RAW_Data_Orig'!AK59</f>
        <v>0</v>
      </c>
      <c r="AL59" s="445">
        <f>'1.1_RAW_Data_Orig'!AL59</f>
        <v>0</v>
      </c>
      <c r="AM59" s="446">
        <f>'1.1_RAW_Data_Orig'!AM59</f>
        <v>0</v>
      </c>
      <c r="AN59" s="438"/>
      <c r="AO59" s="445">
        <f>'1.1_RAW_Data_Orig'!AO59</f>
        <v>0</v>
      </c>
      <c r="AP59" s="445">
        <f>'1.1_RAW_Data_Orig'!AP59</f>
        <v>0</v>
      </c>
      <c r="AQ59" s="445">
        <f>'1.1_RAW_Data_Orig'!AQ59</f>
        <v>0</v>
      </c>
      <c r="AR59" s="445">
        <f>'1.1_RAW_Data_Orig'!AR59</f>
        <v>0</v>
      </c>
      <c r="AS59" s="445">
        <f>'1.1_RAW_Data_Orig'!AS59</f>
        <v>0</v>
      </c>
      <c r="AT59" s="446">
        <f>'1.1_RAW_Data_Orig'!AT59</f>
        <v>0</v>
      </c>
      <c r="AU59" s="438"/>
      <c r="AV59" s="445">
        <f>'1.1_RAW_Data_Orig'!AV59</f>
        <v>0</v>
      </c>
      <c r="AW59" s="445">
        <f>'1.1_RAW_Data_Orig'!AW59</f>
        <v>0</v>
      </c>
      <c r="AX59" s="445">
        <f>'1.1_RAW_Data_Orig'!AX59</f>
        <v>0</v>
      </c>
      <c r="AY59" s="445">
        <f>'1.1_RAW_Data_Orig'!AY59</f>
        <v>0</v>
      </c>
      <c r="AZ59" s="445">
        <f>'1.1_RAW_Data_Orig'!AZ59</f>
        <v>0</v>
      </c>
      <c r="BA59" s="446">
        <f>'1.1_RAW_Data_Orig'!BA59</f>
        <v>0</v>
      </c>
    </row>
    <row r="60" spans="1:53" ht="13.15" x14ac:dyDescent="0.35">
      <c r="A60" s="439"/>
      <c r="B60" s="440"/>
      <c r="C60" s="441"/>
      <c r="D60" s="442"/>
      <c r="E60" s="433" t="s">
        <v>20</v>
      </c>
      <c r="F60" s="443">
        <f>'1.1_RAW_Data_Orig'!F60</f>
        <v>20754</v>
      </c>
      <c r="G60" s="443">
        <f>'1.1_RAW_Data_Orig'!G60</f>
        <v>210</v>
      </c>
      <c r="H60" s="443">
        <f>'1.1_RAW_Data_Orig'!H60</f>
        <v>19756</v>
      </c>
      <c r="I60" s="443">
        <f>'1.1_RAW_Data_Orig'!I60</f>
        <v>539</v>
      </c>
      <c r="J60" s="443">
        <f>'1.1_RAW_Data_Orig'!J60</f>
        <v>239</v>
      </c>
      <c r="K60" s="444">
        <f>'1.1_RAW_Data_Orig'!K60</f>
        <v>10</v>
      </c>
      <c r="M60" s="443">
        <f>'1.1_RAW_Data_Orig'!M60</f>
        <v>23246</v>
      </c>
      <c r="N60" s="443">
        <f>'1.1_RAW_Data_Orig'!N60</f>
        <v>3614</v>
      </c>
      <c r="O60" s="443">
        <f>'1.1_RAW_Data_Orig'!O60</f>
        <v>1398</v>
      </c>
      <c r="P60" s="443">
        <f>'1.1_RAW_Data_Orig'!P60</f>
        <v>210</v>
      </c>
      <c r="Q60" s="443">
        <f>'1.1_RAW_Data_Orig'!Q60</f>
        <v>17996</v>
      </c>
      <c r="R60" s="444">
        <f>'1.1_RAW_Data_Orig'!R60</f>
        <v>28</v>
      </c>
      <c r="T60" s="443">
        <f>'1.1_RAW_Data_Orig'!T60</f>
        <v>23246</v>
      </c>
      <c r="U60" s="443">
        <f>'1.1_RAW_Data_Orig'!U60</f>
        <v>1804</v>
      </c>
      <c r="V60" s="443">
        <f>'1.1_RAW_Data_Orig'!V60</f>
        <v>1398</v>
      </c>
      <c r="W60" s="443">
        <f>'1.1_RAW_Data_Orig'!W60</f>
        <v>210</v>
      </c>
      <c r="X60" s="443">
        <f>'1.1_RAW_Data_Orig'!X60</f>
        <v>19046</v>
      </c>
      <c r="Y60" s="444">
        <f>'1.1_RAW_Data_Orig'!Y60</f>
        <v>788</v>
      </c>
      <c r="AA60" s="445">
        <f>'1.1_RAW_Data_Orig'!AA60</f>
        <v>0</v>
      </c>
      <c r="AB60" s="445">
        <f>'1.1_RAW_Data_Orig'!AB60</f>
        <v>1810</v>
      </c>
      <c r="AC60" s="445">
        <f>'1.1_RAW_Data_Orig'!AC60</f>
        <v>0</v>
      </c>
      <c r="AD60" s="445">
        <f>'1.1_RAW_Data_Orig'!AD60</f>
        <v>0</v>
      </c>
      <c r="AE60" s="445">
        <f>'1.1_RAW_Data_Orig'!AE60</f>
        <v>-1050</v>
      </c>
      <c r="AF60" s="446">
        <f>'1.1_RAW_Data_Orig'!AF60</f>
        <v>-760</v>
      </c>
      <c r="AG60" s="438"/>
      <c r="AH60" s="445">
        <f>'1.1_RAW_Data_Orig'!AH60</f>
        <v>0</v>
      </c>
      <c r="AI60" s="445">
        <f>'1.1_RAW_Data_Orig'!AI60</f>
        <v>0</v>
      </c>
      <c r="AJ60" s="445">
        <f>'1.1_RAW_Data_Orig'!AJ60</f>
        <v>0</v>
      </c>
      <c r="AK60" s="445">
        <f>'1.1_RAW_Data_Orig'!AK60</f>
        <v>0</v>
      </c>
      <c r="AL60" s="445">
        <f>'1.1_RAW_Data_Orig'!AL60</f>
        <v>0</v>
      </c>
      <c r="AM60" s="446">
        <f>'1.1_RAW_Data_Orig'!AM60</f>
        <v>0</v>
      </c>
      <c r="AN60" s="438"/>
      <c r="AO60" s="445">
        <f>'1.1_RAW_Data_Orig'!AO60</f>
        <v>0</v>
      </c>
      <c r="AP60" s="445">
        <f>'1.1_RAW_Data_Orig'!AP60</f>
        <v>0</v>
      </c>
      <c r="AQ60" s="445">
        <f>'1.1_RAW_Data_Orig'!AQ60</f>
        <v>0</v>
      </c>
      <c r="AR60" s="445">
        <f>'1.1_RAW_Data_Orig'!AR60</f>
        <v>0</v>
      </c>
      <c r="AS60" s="445">
        <f>'1.1_RAW_Data_Orig'!AS60</f>
        <v>0</v>
      </c>
      <c r="AT60" s="446">
        <f>'1.1_RAW_Data_Orig'!AT60</f>
        <v>0</v>
      </c>
      <c r="AU60" s="438"/>
      <c r="AV60" s="445">
        <f>'1.1_RAW_Data_Orig'!AV60</f>
        <v>0</v>
      </c>
      <c r="AW60" s="445">
        <f>'1.1_RAW_Data_Orig'!AW60</f>
        <v>0</v>
      </c>
      <c r="AX60" s="445">
        <f>'1.1_RAW_Data_Orig'!AX60</f>
        <v>0</v>
      </c>
      <c r="AY60" s="445">
        <f>'1.1_RAW_Data_Orig'!AY60</f>
        <v>0</v>
      </c>
      <c r="AZ60" s="445">
        <f>'1.1_RAW_Data_Orig'!AZ60</f>
        <v>0</v>
      </c>
      <c r="BA60" s="446">
        <f>'1.1_RAW_Data_Orig'!BA60</f>
        <v>0</v>
      </c>
    </row>
    <row r="61" spans="1:53" ht="13.5" thickBot="1" x14ac:dyDescent="0.4">
      <c r="A61" s="439"/>
      <c r="B61" s="447"/>
      <c r="C61" s="448"/>
      <c r="D61" s="449"/>
      <c r="E61" s="450" t="s">
        <v>21</v>
      </c>
      <c r="F61" s="451">
        <f>'1.1_RAW_Data_Orig'!F61</f>
        <v>0</v>
      </c>
      <c r="G61" s="451">
        <f>'1.1_RAW_Data_Orig'!G61</f>
        <v>0</v>
      </c>
      <c r="H61" s="451">
        <f>'1.1_RAW_Data_Orig'!H61</f>
        <v>0</v>
      </c>
      <c r="I61" s="451">
        <f>'1.1_RAW_Data_Orig'!I61</f>
        <v>0</v>
      </c>
      <c r="J61" s="451">
        <f>'1.1_RAW_Data_Orig'!J61</f>
        <v>0</v>
      </c>
      <c r="K61" s="452">
        <f>'1.1_RAW_Data_Orig'!K61</f>
        <v>0</v>
      </c>
      <c r="M61" s="451">
        <f>'1.1_RAW_Data_Orig'!M61</f>
        <v>0</v>
      </c>
      <c r="N61" s="451">
        <f>'1.1_RAW_Data_Orig'!N61</f>
        <v>0</v>
      </c>
      <c r="O61" s="451">
        <f>'1.1_RAW_Data_Orig'!O61</f>
        <v>0</v>
      </c>
      <c r="P61" s="451">
        <f>'1.1_RAW_Data_Orig'!P61</f>
        <v>0</v>
      </c>
      <c r="Q61" s="451">
        <f>'1.1_RAW_Data_Orig'!Q61</f>
        <v>0</v>
      </c>
      <c r="R61" s="452">
        <f>'1.1_RAW_Data_Orig'!R61</f>
        <v>0</v>
      </c>
      <c r="T61" s="451">
        <f>'1.1_RAW_Data_Orig'!T61</f>
        <v>0</v>
      </c>
      <c r="U61" s="451">
        <f>'1.1_RAW_Data_Orig'!U61</f>
        <v>0</v>
      </c>
      <c r="V61" s="451">
        <f>'1.1_RAW_Data_Orig'!V61</f>
        <v>0</v>
      </c>
      <c r="W61" s="451">
        <f>'1.1_RAW_Data_Orig'!W61</f>
        <v>0</v>
      </c>
      <c r="X61" s="451">
        <f>'1.1_RAW_Data_Orig'!X61</f>
        <v>0</v>
      </c>
      <c r="Y61" s="452">
        <f>'1.1_RAW_Data_Orig'!Y61</f>
        <v>0</v>
      </c>
      <c r="AA61" s="453">
        <f>'1.1_RAW_Data_Orig'!AA61</f>
        <v>0</v>
      </c>
      <c r="AB61" s="453">
        <f>'1.1_RAW_Data_Orig'!AB61</f>
        <v>0</v>
      </c>
      <c r="AC61" s="453">
        <f>'1.1_RAW_Data_Orig'!AC61</f>
        <v>0</v>
      </c>
      <c r="AD61" s="453">
        <f>'1.1_RAW_Data_Orig'!AD61</f>
        <v>0</v>
      </c>
      <c r="AE61" s="453">
        <f>'1.1_RAW_Data_Orig'!AE61</f>
        <v>0</v>
      </c>
      <c r="AF61" s="454">
        <f>'1.1_RAW_Data_Orig'!AF61</f>
        <v>0</v>
      </c>
      <c r="AG61" s="438"/>
      <c r="AH61" s="453">
        <f>'1.1_RAW_Data_Orig'!AH61</f>
        <v>0</v>
      </c>
      <c r="AI61" s="453">
        <f>'1.1_RAW_Data_Orig'!AI61</f>
        <v>0</v>
      </c>
      <c r="AJ61" s="453">
        <f>'1.1_RAW_Data_Orig'!AJ61</f>
        <v>0</v>
      </c>
      <c r="AK61" s="453">
        <f>'1.1_RAW_Data_Orig'!AK61</f>
        <v>0</v>
      </c>
      <c r="AL61" s="453">
        <f>'1.1_RAW_Data_Orig'!AL61</f>
        <v>0</v>
      </c>
      <c r="AM61" s="454">
        <f>'1.1_RAW_Data_Orig'!AM61</f>
        <v>0</v>
      </c>
      <c r="AN61" s="438"/>
      <c r="AO61" s="453">
        <f>'1.1_RAW_Data_Orig'!AO61</f>
        <v>0</v>
      </c>
      <c r="AP61" s="453">
        <f>'1.1_RAW_Data_Orig'!AP61</f>
        <v>0</v>
      </c>
      <c r="AQ61" s="453">
        <f>'1.1_RAW_Data_Orig'!AQ61</f>
        <v>0</v>
      </c>
      <c r="AR61" s="453">
        <f>'1.1_RAW_Data_Orig'!AR61</f>
        <v>0</v>
      </c>
      <c r="AS61" s="453">
        <f>'1.1_RAW_Data_Orig'!AS61</f>
        <v>0</v>
      </c>
      <c r="AT61" s="454">
        <f>'1.1_RAW_Data_Orig'!AT61</f>
        <v>0</v>
      </c>
      <c r="AU61" s="438"/>
      <c r="AV61" s="453">
        <f>'1.1_RAW_Data_Orig'!AV61</f>
        <v>0</v>
      </c>
      <c r="AW61" s="453">
        <f>'1.1_RAW_Data_Orig'!AW61</f>
        <v>0</v>
      </c>
      <c r="AX61" s="453">
        <f>'1.1_RAW_Data_Orig'!AX61</f>
        <v>0</v>
      </c>
      <c r="AY61" s="453">
        <f>'1.1_RAW_Data_Orig'!AY61</f>
        <v>0</v>
      </c>
      <c r="AZ61" s="453">
        <f>'1.1_RAW_Data_Orig'!AZ61</f>
        <v>0</v>
      </c>
      <c r="BA61" s="454">
        <f>'1.1_RAW_Data_Orig'!BA61</f>
        <v>0</v>
      </c>
    </row>
    <row r="62" spans="1:53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'1.1_RAW_Data_Orig'!F62</f>
        <v>1091</v>
      </c>
      <c r="G62" s="434">
        <f>'1.1_RAW_Data_Orig'!G62</f>
        <v>0</v>
      </c>
      <c r="H62" s="434">
        <f>'1.1_RAW_Data_Orig'!H62</f>
        <v>41</v>
      </c>
      <c r="I62" s="434">
        <f>'1.1_RAW_Data_Orig'!I62</f>
        <v>920</v>
      </c>
      <c r="J62" s="434">
        <f>'1.1_RAW_Data_Orig'!J62</f>
        <v>120</v>
      </c>
      <c r="K62" s="435">
        <f>'1.1_RAW_Data_Orig'!K62</f>
        <v>10</v>
      </c>
      <c r="M62" s="434">
        <f>'1.1_RAW_Data_Orig'!M62</f>
        <v>926</v>
      </c>
      <c r="N62" s="434">
        <f>'1.1_RAW_Data_Orig'!N62</f>
        <v>0</v>
      </c>
      <c r="O62" s="434">
        <f>'1.1_RAW_Data_Orig'!O62</f>
        <v>231</v>
      </c>
      <c r="P62" s="434">
        <f>'1.1_RAW_Data_Orig'!P62</f>
        <v>525</v>
      </c>
      <c r="Q62" s="434">
        <f>'1.1_RAW_Data_Orig'!Q62</f>
        <v>170</v>
      </c>
      <c r="R62" s="435">
        <f>'1.1_RAW_Data_Orig'!R62</f>
        <v>0</v>
      </c>
      <c r="T62" s="434">
        <f>'1.1_RAW_Data_Orig'!T62</f>
        <v>926</v>
      </c>
      <c r="U62" s="434">
        <f>'1.1_RAW_Data_Orig'!U62</f>
        <v>0</v>
      </c>
      <c r="V62" s="434">
        <f>'1.1_RAW_Data_Orig'!V62</f>
        <v>41</v>
      </c>
      <c r="W62" s="434">
        <f>'1.1_RAW_Data_Orig'!W62</f>
        <v>525</v>
      </c>
      <c r="X62" s="434">
        <f>'1.1_RAW_Data_Orig'!X62</f>
        <v>320</v>
      </c>
      <c r="Y62" s="435">
        <f>'1.1_RAW_Data_Orig'!Y62</f>
        <v>40</v>
      </c>
      <c r="AA62" s="436">
        <f>'1.1_RAW_Data_Orig'!AA62</f>
        <v>0</v>
      </c>
      <c r="AB62" s="436">
        <f>'1.1_RAW_Data_Orig'!AB62</f>
        <v>0</v>
      </c>
      <c r="AC62" s="436">
        <f>'1.1_RAW_Data_Orig'!AC62</f>
        <v>190</v>
      </c>
      <c r="AD62" s="436">
        <f>'1.1_RAW_Data_Orig'!AD62</f>
        <v>0</v>
      </c>
      <c r="AE62" s="436">
        <f>'1.1_RAW_Data_Orig'!AE62</f>
        <v>-150</v>
      </c>
      <c r="AF62" s="437">
        <f>'1.1_RAW_Data_Orig'!AF62</f>
        <v>-40</v>
      </c>
      <c r="AG62" s="438"/>
      <c r="AH62" s="436">
        <f>'1.1_RAW_Data_Orig'!AH62</f>
        <v>0</v>
      </c>
      <c r="AI62" s="436">
        <f>'1.1_RAW_Data_Orig'!AI62</f>
        <v>0</v>
      </c>
      <c r="AJ62" s="436">
        <f>'1.1_RAW_Data_Orig'!AJ62</f>
        <v>0</v>
      </c>
      <c r="AK62" s="436">
        <f>'1.1_RAW_Data_Orig'!AK62</f>
        <v>0</v>
      </c>
      <c r="AL62" s="436">
        <f>'1.1_RAW_Data_Orig'!AL62</f>
        <v>0</v>
      </c>
      <c r="AM62" s="437">
        <f>'1.1_RAW_Data_Orig'!AM62</f>
        <v>0</v>
      </c>
      <c r="AN62" s="438"/>
      <c r="AO62" s="436">
        <f>'1.1_RAW_Data_Orig'!AO62</f>
        <v>0</v>
      </c>
      <c r="AP62" s="436">
        <f>'1.1_RAW_Data_Orig'!AP62</f>
        <v>0</v>
      </c>
      <c r="AQ62" s="436">
        <f>'1.1_RAW_Data_Orig'!AQ62</f>
        <v>0</v>
      </c>
      <c r="AR62" s="436">
        <f>'1.1_RAW_Data_Orig'!AR62</f>
        <v>0</v>
      </c>
      <c r="AS62" s="436">
        <f>'1.1_RAW_Data_Orig'!AS62</f>
        <v>0</v>
      </c>
      <c r="AT62" s="437">
        <f>'1.1_RAW_Data_Orig'!AT62</f>
        <v>0</v>
      </c>
      <c r="AU62" s="438"/>
      <c r="AV62" s="436">
        <f>'1.1_RAW_Data_Orig'!AV62</f>
        <v>0</v>
      </c>
      <c r="AW62" s="436">
        <f>'1.1_RAW_Data_Orig'!AW62</f>
        <v>0</v>
      </c>
      <c r="AX62" s="436">
        <f>'1.1_RAW_Data_Orig'!AX62</f>
        <v>0</v>
      </c>
      <c r="AY62" s="436">
        <f>'1.1_RAW_Data_Orig'!AY62</f>
        <v>0</v>
      </c>
      <c r="AZ62" s="436">
        <f>'1.1_RAW_Data_Orig'!AZ62</f>
        <v>0</v>
      </c>
      <c r="BA62" s="437">
        <f>'1.1_RAW_Data_Orig'!BA62</f>
        <v>0</v>
      </c>
    </row>
    <row r="63" spans="1:53" ht="13.15" x14ac:dyDescent="0.35">
      <c r="A63" s="439"/>
      <c r="B63" s="440"/>
      <c r="C63" s="441"/>
      <c r="D63" s="442"/>
      <c r="E63" s="433" t="s">
        <v>19</v>
      </c>
      <c r="F63" s="443">
        <f>'1.1_RAW_Data_Orig'!F63</f>
        <v>0</v>
      </c>
      <c r="G63" s="443">
        <f>'1.1_RAW_Data_Orig'!G63</f>
        <v>0</v>
      </c>
      <c r="H63" s="443">
        <f>'1.1_RAW_Data_Orig'!H63</f>
        <v>0</v>
      </c>
      <c r="I63" s="443">
        <f>'1.1_RAW_Data_Orig'!I63</f>
        <v>0</v>
      </c>
      <c r="J63" s="443">
        <f>'1.1_RAW_Data_Orig'!J63</f>
        <v>0</v>
      </c>
      <c r="K63" s="444">
        <f>'1.1_RAW_Data_Orig'!K63</f>
        <v>0</v>
      </c>
      <c r="M63" s="443">
        <f>'1.1_RAW_Data_Orig'!M63</f>
        <v>0</v>
      </c>
      <c r="N63" s="443">
        <f>'1.1_RAW_Data_Orig'!N63</f>
        <v>0</v>
      </c>
      <c r="O63" s="443">
        <f>'1.1_RAW_Data_Orig'!O63</f>
        <v>0</v>
      </c>
      <c r="P63" s="443">
        <f>'1.1_RAW_Data_Orig'!P63</f>
        <v>0</v>
      </c>
      <c r="Q63" s="443">
        <f>'1.1_RAW_Data_Orig'!Q63</f>
        <v>0</v>
      </c>
      <c r="R63" s="444">
        <f>'1.1_RAW_Data_Orig'!R63</f>
        <v>0</v>
      </c>
      <c r="T63" s="443">
        <f>'1.1_RAW_Data_Orig'!T63</f>
        <v>0</v>
      </c>
      <c r="U63" s="443">
        <f>'1.1_RAW_Data_Orig'!U63</f>
        <v>0</v>
      </c>
      <c r="V63" s="443">
        <f>'1.1_RAW_Data_Orig'!V63</f>
        <v>0</v>
      </c>
      <c r="W63" s="443">
        <f>'1.1_RAW_Data_Orig'!W63</f>
        <v>0</v>
      </c>
      <c r="X63" s="443">
        <f>'1.1_RAW_Data_Orig'!X63</f>
        <v>0</v>
      </c>
      <c r="Y63" s="444">
        <f>'1.1_RAW_Data_Orig'!Y63</f>
        <v>0</v>
      </c>
      <c r="AA63" s="445">
        <f>'1.1_RAW_Data_Orig'!AA63</f>
        <v>0</v>
      </c>
      <c r="AB63" s="445">
        <f>'1.1_RAW_Data_Orig'!AB63</f>
        <v>0</v>
      </c>
      <c r="AC63" s="445">
        <f>'1.1_RAW_Data_Orig'!AC63</f>
        <v>0</v>
      </c>
      <c r="AD63" s="445">
        <f>'1.1_RAW_Data_Orig'!AD63</f>
        <v>0</v>
      </c>
      <c r="AE63" s="445">
        <f>'1.1_RAW_Data_Orig'!AE63</f>
        <v>0</v>
      </c>
      <c r="AF63" s="446">
        <f>'1.1_RAW_Data_Orig'!AF63</f>
        <v>0</v>
      </c>
      <c r="AG63" s="438"/>
      <c r="AH63" s="445">
        <f>'1.1_RAW_Data_Orig'!AH63</f>
        <v>0</v>
      </c>
      <c r="AI63" s="445">
        <f>'1.1_RAW_Data_Orig'!AI63</f>
        <v>0</v>
      </c>
      <c r="AJ63" s="445">
        <f>'1.1_RAW_Data_Orig'!AJ63</f>
        <v>0</v>
      </c>
      <c r="AK63" s="445">
        <f>'1.1_RAW_Data_Orig'!AK63</f>
        <v>0</v>
      </c>
      <c r="AL63" s="445">
        <f>'1.1_RAW_Data_Orig'!AL63</f>
        <v>0</v>
      </c>
      <c r="AM63" s="446">
        <f>'1.1_RAW_Data_Orig'!AM63</f>
        <v>0</v>
      </c>
      <c r="AN63" s="438"/>
      <c r="AO63" s="445">
        <f>'1.1_RAW_Data_Orig'!AO63</f>
        <v>0</v>
      </c>
      <c r="AP63" s="445">
        <f>'1.1_RAW_Data_Orig'!AP63</f>
        <v>0</v>
      </c>
      <c r="AQ63" s="445">
        <f>'1.1_RAW_Data_Orig'!AQ63</f>
        <v>0</v>
      </c>
      <c r="AR63" s="445">
        <f>'1.1_RAW_Data_Orig'!AR63</f>
        <v>0</v>
      </c>
      <c r="AS63" s="445">
        <f>'1.1_RAW_Data_Orig'!AS63</f>
        <v>0</v>
      </c>
      <c r="AT63" s="446">
        <f>'1.1_RAW_Data_Orig'!AT63</f>
        <v>0</v>
      </c>
      <c r="AU63" s="438"/>
      <c r="AV63" s="445">
        <f>'1.1_RAW_Data_Orig'!AV63</f>
        <v>0</v>
      </c>
      <c r="AW63" s="445">
        <f>'1.1_RAW_Data_Orig'!AW63</f>
        <v>0</v>
      </c>
      <c r="AX63" s="445">
        <f>'1.1_RAW_Data_Orig'!AX63</f>
        <v>0</v>
      </c>
      <c r="AY63" s="445">
        <f>'1.1_RAW_Data_Orig'!AY63</f>
        <v>0</v>
      </c>
      <c r="AZ63" s="445">
        <f>'1.1_RAW_Data_Orig'!AZ63</f>
        <v>0</v>
      </c>
      <c r="BA63" s="446">
        <f>'1.1_RAW_Data_Orig'!BA63</f>
        <v>0</v>
      </c>
    </row>
    <row r="64" spans="1:53" ht="13.15" x14ac:dyDescent="0.35">
      <c r="A64" s="439"/>
      <c r="B64" s="440"/>
      <c r="C64" s="441"/>
      <c r="D64" s="442"/>
      <c r="E64" s="433" t="s">
        <v>20</v>
      </c>
      <c r="F64" s="443">
        <f>'1.1_RAW_Data_Orig'!F64</f>
        <v>0</v>
      </c>
      <c r="G64" s="443">
        <f>'1.1_RAW_Data_Orig'!G64</f>
        <v>0</v>
      </c>
      <c r="H64" s="443">
        <f>'1.1_RAW_Data_Orig'!H64</f>
        <v>0</v>
      </c>
      <c r="I64" s="443">
        <f>'1.1_RAW_Data_Orig'!I64</f>
        <v>0</v>
      </c>
      <c r="J64" s="443">
        <f>'1.1_RAW_Data_Orig'!J64</f>
        <v>0</v>
      </c>
      <c r="K64" s="444">
        <f>'1.1_RAW_Data_Orig'!K64</f>
        <v>0</v>
      </c>
      <c r="M64" s="443">
        <f>'1.1_RAW_Data_Orig'!M64</f>
        <v>0</v>
      </c>
      <c r="N64" s="443">
        <f>'1.1_RAW_Data_Orig'!N64</f>
        <v>0</v>
      </c>
      <c r="O64" s="443">
        <f>'1.1_RAW_Data_Orig'!O64</f>
        <v>0</v>
      </c>
      <c r="P64" s="443">
        <f>'1.1_RAW_Data_Orig'!P64</f>
        <v>0</v>
      </c>
      <c r="Q64" s="443">
        <f>'1.1_RAW_Data_Orig'!Q64</f>
        <v>0</v>
      </c>
      <c r="R64" s="444">
        <f>'1.1_RAW_Data_Orig'!R64</f>
        <v>0</v>
      </c>
      <c r="T64" s="443">
        <f>'1.1_RAW_Data_Orig'!T64</f>
        <v>0</v>
      </c>
      <c r="U64" s="443">
        <f>'1.1_RAW_Data_Orig'!U64</f>
        <v>0</v>
      </c>
      <c r="V64" s="443">
        <f>'1.1_RAW_Data_Orig'!V64</f>
        <v>0</v>
      </c>
      <c r="W64" s="443">
        <f>'1.1_RAW_Data_Orig'!W64</f>
        <v>0</v>
      </c>
      <c r="X64" s="443">
        <f>'1.1_RAW_Data_Orig'!X64</f>
        <v>0</v>
      </c>
      <c r="Y64" s="444">
        <f>'1.1_RAW_Data_Orig'!Y64</f>
        <v>0</v>
      </c>
      <c r="AA64" s="445">
        <f>'1.1_RAW_Data_Orig'!AA64</f>
        <v>0</v>
      </c>
      <c r="AB64" s="445">
        <f>'1.1_RAW_Data_Orig'!AB64</f>
        <v>0</v>
      </c>
      <c r="AC64" s="445">
        <f>'1.1_RAW_Data_Orig'!AC64</f>
        <v>0</v>
      </c>
      <c r="AD64" s="445">
        <f>'1.1_RAW_Data_Orig'!AD64</f>
        <v>0</v>
      </c>
      <c r="AE64" s="445">
        <f>'1.1_RAW_Data_Orig'!AE64</f>
        <v>0</v>
      </c>
      <c r="AF64" s="446">
        <f>'1.1_RAW_Data_Orig'!AF64</f>
        <v>0</v>
      </c>
      <c r="AG64" s="438"/>
      <c r="AH64" s="445">
        <f>'1.1_RAW_Data_Orig'!AH64</f>
        <v>0</v>
      </c>
      <c r="AI64" s="445">
        <f>'1.1_RAW_Data_Orig'!AI64</f>
        <v>0</v>
      </c>
      <c r="AJ64" s="445">
        <f>'1.1_RAW_Data_Orig'!AJ64</f>
        <v>0</v>
      </c>
      <c r="AK64" s="445">
        <f>'1.1_RAW_Data_Orig'!AK64</f>
        <v>0</v>
      </c>
      <c r="AL64" s="445">
        <f>'1.1_RAW_Data_Orig'!AL64</f>
        <v>0</v>
      </c>
      <c r="AM64" s="446">
        <f>'1.1_RAW_Data_Orig'!AM64</f>
        <v>0</v>
      </c>
      <c r="AN64" s="438"/>
      <c r="AO64" s="445">
        <f>'1.1_RAW_Data_Orig'!AO64</f>
        <v>0</v>
      </c>
      <c r="AP64" s="445">
        <f>'1.1_RAW_Data_Orig'!AP64</f>
        <v>0</v>
      </c>
      <c r="AQ64" s="445">
        <f>'1.1_RAW_Data_Orig'!AQ64</f>
        <v>0</v>
      </c>
      <c r="AR64" s="445">
        <f>'1.1_RAW_Data_Orig'!AR64</f>
        <v>0</v>
      </c>
      <c r="AS64" s="445">
        <f>'1.1_RAW_Data_Orig'!AS64</f>
        <v>0</v>
      </c>
      <c r="AT64" s="446">
        <f>'1.1_RAW_Data_Orig'!AT64</f>
        <v>0</v>
      </c>
      <c r="AU64" s="438"/>
      <c r="AV64" s="445">
        <f>'1.1_RAW_Data_Orig'!AV64</f>
        <v>0</v>
      </c>
      <c r="AW64" s="445">
        <f>'1.1_RAW_Data_Orig'!AW64</f>
        <v>0</v>
      </c>
      <c r="AX64" s="445">
        <f>'1.1_RAW_Data_Orig'!AX64</f>
        <v>0</v>
      </c>
      <c r="AY64" s="445">
        <f>'1.1_RAW_Data_Orig'!AY64</f>
        <v>0</v>
      </c>
      <c r="AZ64" s="445">
        <f>'1.1_RAW_Data_Orig'!AZ64</f>
        <v>0</v>
      </c>
      <c r="BA64" s="446">
        <f>'1.1_RAW_Data_Orig'!BA64</f>
        <v>0</v>
      </c>
    </row>
    <row r="65" spans="1:53" ht="13.5" thickBot="1" x14ac:dyDescent="0.4">
      <c r="A65" s="439"/>
      <c r="B65" s="447"/>
      <c r="C65" s="448"/>
      <c r="D65" s="449"/>
      <c r="E65" s="450" t="s">
        <v>21</v>
      </c>
      <c r="F65" s="451">
        <f>'1.1_RAW_Data_Orig'!F65</f>
        <v>0</v>
      </c>
      <c r="G65" s="451">
        <f>'1.1_RAW_Data_Orig'!G65</f>
        <v>0</v>
      </c>
      <c r="H65" s="451">
        <f>'1.1_RAW_Data_Orig'!H65</f>
        <v>0</v>
      </c>
      <c r="I65" s="451">
        <f>'1.1_RAW_Data_Orig'!I65</f>
        <v>0</v>
      </c>
      <c r="J65" s="451">
        <f>'1.1_RAW_Data_Orig'!J65</f>
        <v>0</v>
      </c>
      <c r="K65" s="452">
        <f>'1.1_RAW_Data_Orig'!K65</f>
        <v>0</v>
      </c>
      <c r="M65" s="451">
        <f>'1.1_RAW_Data_Orig'!M65</f>
        <v>0</v>
      </c>
      <c r="N65" s="451">
        <f>'1.1_RAW_Data_Orig'!N65</f>
        <v>0</v>
      </c>
      <c r="O65" s="451">
        <f>'1.1_RAW_Data_Orig'!O65</f>
        <v>0</v>
      </c>
      <c r="P65" s="451">
        <f>'1.1_RAW_Data_Orig'!P65</f>
        <v>0</v>
      </c>
      <c r="Q65" s="451">
        <f>'1.1_RAW_Data_Orig'!Q65</f>
        <v>0</v>
      </c>
      <c r="R65" s="452">
        <f>'1.1_RAW_Data_Orig'!R65</f>
        <v>0</v>
      </c>
      <c r="T65" s="451">
        <f>'1.1_RAW_Data_Orig'!T65</f>
        <v>0</v>
      </c>
      <c r="U65" s="451">
        <f>'1.1_RAW_Data_Orig'!U65</f>
        <v>0</v>
      </c>
      <c r="V65" s="451">
        <f>'1.1_RAW_Data_Orig'!V65</f>
        <v>0</v>
      </c>
      <c r="W65" s="451">
        <f>'1.1_RAW_Data_Orig'!W65</f>
        <v>0</v>
      </c>
      <c r="X65" s="451">
        <f>'1.1_RAW_Data_Orig'!X65</f>
        <v>0</v>
      </c>
      <c r="Y65" s="452">
        <f>'1.1_RAW_Data_Orig'!Y65</f>
        <v>0</v>
      </c>
      <c r="AA65" s="453">
        <f>'1.1_RAW_Data_Orig'!AA65</f>
        <v>0</v>
      </c>
      <c r="AB65" s="453">
        <f>'1.1_RAW_Data_Orig'!AB65</f>
        <v>0</v>
      </c>
      <c r="AC65" s="453">
        <f>'1.1_RAW_Data_Orig'!AC65</f>
        <v>0</v>
      </c>
      <c r="AD65" s="453">
        <f>'1.1_RAW_Data_Orig'!AD65</f>
        <v>0</v>
      </c>
      <c r="AE65" s="453">
        <f>'1.1_RAW_Data_Orig'!AE65</f>
        <v>0</v>
      </c>
      <c r="AF65" s="454">
        <f>'1.1_RAW_Data_Orig'!AF65</f>
        <v>0</v>
      </c>
      <c r="AG65" s="438"/>
      <c r="AH65" s="453">
        <f>'1.1_RAW_Data_Orig'!AH65</f>
        <v>0</v>
      </c>
      <c r="AI65" s="453">
        <f>'1.1_RAW_Data_Orig'!AI65</f>
        <v>0</v>
      </c>
      <c r="AJ65" s="453">
        <f>'1.1_RAW_Data_Orig'!AJ65</f>
        <v>0</v>
      </c>
      <c r="AK65" s="453">
        <f>'1.1_RAW_Data_Orig'!AK65</f>
        <v>0</v>
      </c>
      <c r="AL65" s="453">
        <f>'1.1_RAW_Data_Orig'!AL65</f>
        <v>0</v>
      </c>
      <c r="AM65" s="454">
        <f>'1.1_RAW_Data_Orig'!AM65</f>
        <v>0</v>
      </c>
      <c r="AN65" s="438"/>
      <c r="AO65" s="453">
        <f>'1.1_RAW_Data_Orig'!AO65</f>
        <v>0</v>
      </c>
      <c r="AP65" s="453">
        <f>'1.1_RAW_Data_Orig'!AP65</f>
        <v>0</v>
      </c>
      <c r="AQ65" s="453">
        <f>'1.1_RAW_Data_Orig'!AQ65</f>
        <v>0</v>
      </c>
      <c r="AR65" s="453">
        <f>'1.1_RAW_Data_Orig'!AR65</f>
        <v>0</v>
      </c>
      <c r="AS65" s="453">
        <f>'1.1_RAW_Data_Orig'!AS65</f>
        <v>0</v>
      </c>
      <c r="AT65" s="454">
        <f>'1.1_RAW_Data_Orig'!AT65</f>
        <v>0</v>
      </c>
      <c r="AU65" s="438"/>
      <c r="AV65" s="453">
        <f>'1.1_RAW_Data_Orig'!AV65</f>
        <v>0</v>
      </c>
      <c r="AW65" s="453">
        <f>'1.1_RAW_Data_Orig'!AW65</f>
        <v>0</v>
      </c>
      <c r="AX65" s="453">
        <f>'1.1_RAW_Data_Orig'!AX65</f>
        <v>0</v>
      </c>
      <c r="AY65" s="453">
        <f>'1.1_RAW_Data_Orig'!AY65</f>
        <v>0</v>
      </c>
      <c r="AZ65" s="453">
        <f>'1.1_RAW_Data_Orig'!AZ65</f>
        <v>0</v>
      </c>
      <c r="BA65" s="454">
        <f>'1.1_RAW_Data_Orig'!BA65</f>
        <v>0</v>
      </c>
    </row>
    <row r="66" spans="1:53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'1.1_RAW_Data_Orig'!F66</f>
        <v>236</v>
      </c>
      <c r="G66" s="434">
        <f>'1.1_RAW_Data_Orig'!G66</f>
        <v>2</v>
      </c>
      <c r="H66" s="434">
        <f>'1.1_RAW_Data_Orig'!H66</f>
        <v>162</v>
      </c>
      <c r="I66" s="434">
        <f>'1.1_RAW_Data_Orig'!I66</f>
        <v>37</v>
      </c>
      <c r="J66" s="434">
        <f>'1.1_RAW_Data_Orig'!J66</f>
        <v>35</v>
      </c>
      <c r="K66" s="435">
        <f>'1.1_RAW_Data_Orig'!K66</f>
        <v>0</v>
      </c>
      <c r="M66" s="434">
        <f>'1.1_RAW_Data_Orig'!M66</f>
        <v>160</v>
      </c>
      <c r="N66" s="434">
        <f>'1.1_RAW_Data_Orig'!N66</f>
        <v>7</v>
      </c>
      <c r="O66" s="434">
        <f>'1.1_RAW_Data_Orig'!O66</f>
        <v>5</v>
      </c>
      <c r="P66" s="434">
        <f>'1.1_RAW_Data_Orig'!P66</f>
        <v>147</v>
      </c>
      <c r="Q66" s="434">
        <f>'1.1_RAW_Data_Orig'!Q66</f>
        <v>1</v>
      </c>
      <c r="R66" s="435">
        <f>'1.1_RAW_Data_Orig'!R66</f>
        <v>0</v>
      </c>
      <c r="T66" s="434">
        <f>'1.1_RAW_Data_Orig'!T66</f>
        <v>234</v>
      </c>
      <c r="U66" s="434">
        <f>'1.1_RAW_Data_Orig'!U66</f>
        <v>7</v>
      </c>
      <c r="V66" s="434">
        <f>'1.1_RAW_Data_Orig'!V66</f>
        <v>0</v>
      </c>
      <c r="W66" s="434">
        <f>'1.1_RAW_Data_Orig'!W66</f>
        <v>157</v>
      </c>
      <c r="X66" s="434">
        <f>'1.1_RAW_Data_Orig'!X66</f>
        <v>0</v>
      </c>
      <c r="Y66" s="435">
        <f>'1.1_RAW_Data_Orig'!Y66</f>
        <v>70</v>
      </c>
      <c r="AA66" s="436">
        <f>'1.1_RAW_Data_Orig'!AA66</f>
        <v>74</v>
      </c>
      <c r="AB66" s="436">
        <f>'1.1_RAW_Data_Orig'!AB66</f>
        <v>0</v>
      </c>
      <c r="AC66" s="436">
        <f>'1.1_RAW_Data_Orig'!AC66</f>
        <v>5</v>
      </c>
      <c r="AD66" s="436">
        <f>'1.1_RAW_Data_Orig'!AD66</f>
        <v>-10</v>
      </c>
      <c r="AE66" s="436">
        <f>'1.1_RAW_Data_Orig'!AE66</f>
        <v>1</v>
      </c>
      <c r="AF66" s="437">
        <f>'1.1_RAW_Data_Orig'!AF66</f>
        <v>-70</v>
      </c>
      <c r="AG66" s="438"/>
      <c r="AH66" s="436">
        <f>'1.1_RAW_Data_Orig'!AH66</f>
        <v>0</v>
      </c>
      <c r="AI66" s="436">
        <f>'1.1_RAW_Data_Orig'!AI66</f>
        <v>0</v>
      </c>
      <c r="AJ66" s="436">
        <f>'1.1_RAW_Data_Orig'!AJ66</f>
        <v>0</v>
      </c>
      <c r="AK66" s="436">
        <f>'1.1_RAW_Data_Orig'!AK66</f>
        <v>0</v>
      </c>
      <c r="AL66" s="436">
        <f>'1.1_RAW_Data_Orig'!AL66</f>
        <v>0</v>
      </c>
      <c r="AM66" s="437">
        <f>'1.1_RAW_Data_Orig'!AM66</f>
        <v>0</v>
      </c>
      <c r="AN66" s="438"/>
      <c r="AO66" s="436">
        <f>'1.1_RAW_Data_Orig'!AO66</f>
        <v>0</v>
      </c>
      <c r="AP66" s="436">
        <f>'1.1_RAW_Data_Orig'!AP66</f>
        <v>0</v>
      </c>
      <c r="AQ66" s="436">
        <f>'1.1_RAW_Data_Orig'!AQ66</f>
        <v>0</v>
      </c>
      <c r="AR66" s="436">
        <f>'1.1_RAW_Data_Orig'!AR66</f>
        <v>0</v>
      </c>
      <c r="AS66" s="436">
        <f>'1.1_RAW_Data_Orig'!AS66</f>
        <v>0</v>
      </c>
      <c r="AT66" s="437">
        <f>'1.1_RAW_Data_Orig'!AT66</f>
        <v>0</v>
      </c>
      <c r="AU66" s="438"/>
      <c r="AV66" s="436">
        <f>'1.1_RAW_Data_Orig'!AV66</f>
        <v>74</v>
      </c>
      <c r="AW66" s="436">
        <f>'1.1_RAW_Data_Orig'!AW66</f>
        <v>0</v>
      </c>
      <c r="AX66" s="436">
        <f>'1.1_RAW_Data_Orig'!AX66</f>
        <v>0</v>
      </c>
      <c r="AY66" s="436">
        <f>'1.1_RAW_Data_Orig'!AY66</f>
        <v>10</v>
      </c>
      <c r="AZ66" s="436">
        <f>'1.1_RAW_Data_Orig'!AZ66</f>
        <v>0</v>
      </c>
      <c r="BA66" s="437">
        <f>'1.1_RAW_Data_Orig'!BA66</f>
        <v>64</v>
      </c>
    </row>
    <row r="67" spans="1:53" ht="13.15" x14ac:dyDescent="0.35">
      <c r="A67" s="439"/>
      <c r="B67" s="440"/>
      <c r="C67" s="441"/>
      <c r="D67" s="442"/>
      <c r="E67" s="433" t="s">
        <v>19</v>
      </c>
      <c r="F67" s="443">
        <f>'1.1_RAW_Data_Orig'!F67</f>
        <v>0</v>
      </c>
      <c r="G67" s="443">
        <f>'1.1_RAW_Data_Orig'!G67</f>
        <v>0</v>
      </c>
      <c r="H67" s="443">
        <f>'1.1_RAW_Data_Orig'!H67</f>
        <v>0</v>
      </c>
      <c r="I67" s="443">
        <f>'1.1_RAW_Data_Orig'!I67</f>
        <v>0</v>
      </c>
      <c r="J67" s="443">
        <f>'1.1_RAW_Data_Orig'!J67</f>
        <v>0</v>
      </c>
      <c r="K67" s="444">
        <f>'1.1_RAW_Data_Orig'!K67</f>
        <v>0</v>
      </c>
      <c r="M67" s="443">
        <f>'1.1_RAW_Data_Orig'!M67</f>
        <v>0</v>
      </c>
      <c r="N67" s="443">
        <f>'1.1_RAW_Data_Orig'!N67</f>
        <v>0</v>
      </c>
      <c r="O67" s="443">
        <f>'1.1_RAW_Data_Orig'!O67</f>
        <v>0</v>
      </c>
      <c r="P67" s="443">
        <f>'1.1_RAW_Data_Orig'!P67</f>
        <v>0</v>
      </c>
      <c r="Q67" s="443">
        <f>'1.1_RAW_Data_Orig'!Q67</f>
        <v>0</v>
      </c>
      <c r="R67" s="444">
        <f>'1.1_RAW_Data_Orig'!R67</f>
        <v>0</v>
      </c>
      <c r="T67" s="443">
        <f>'1.1_RAW_Data_Orig'!T67</f>
        <v>0</v>
      </c>
      <c r="U67" s="443">
        <f>'1.1_RAW_Data_Orig'!U67</f>
        <v>0</v>
      </c>
      <c r="V67" s="443">
        <f>'1.1_RAW_Data_Orig'!V67</f>
        <v>0</v>
      </c>
      <c r="W67" s="443">
        <f>'1.1_RAW_Data_Orig'!W67</f>
        <v>0</v>
      </c>
      <c r="X67" s="443">
        <f>'1.1_RAW_Data_Orig'!X67</f>
        <v>0</v>
      </c>
      <c r="Y67" s="444">
        <f>'1.1_RAW_Data_Orig'!Y67</f>
        <v>0</v>
      </c>
      <c r="AA67" s="445">
        <f>'1.1_RAW_Data_Orig'!AA67</f>
        <v>0</v>
      </c>
      <c r="AB67" s="445">
        <f>'1.1_RAW_Data_Orig'!AB67</f>
        <v>0</v>
      </c>
      <c r="AC67" s="445">
        <f>'1.1_RAW_Data_Orig'!AC67</f>
        <v>0</v>
      </c>
      <c r="AD67" s="445">
        <f>'1.1_RAW_Data_Orig'!AD67</f>
        <v>0</v>
      </c>
      <c r="AE67" s="445">
        <f>'1.1_RAW_Data_Orig'!AE67</f>
        <v>0</v>
      </c>
      <c r="AF67" s="446">
        <f>'1.1_RAW_Data_Orig'!AF67</f>
        <v>0</v>
      </c>
      <c r="AG67" s="438"/>
      <c r="AH67" s="445">
        <f>'1.1_RAW_Data_Orig'!AH67</f>
        <v>0</v>
      </c>
      <c r="AI67" s="445">
        <f>'1.1_RAW_Data_Orig'!AI67</f>
        <v>0</v>
      </c>
      <c r="AJ67" s="445">
        <f>'1.1_RAW_Data_Orig'!AJ67</f>
        <v>0</v>
      </c>
      <c r="AK67" s="445">
        <f>'1.1_RAW_Data_Orig'!AK67</f>
        <v>0</v>
      </c>
      <c r="AL67" s="445">
        <f>'1.1_RAW_Data_Orig'!AL67</f>
        <v>0</v>
      </c>
      <c r="AM67" s="446">
        <f>'1.1_RAW_Data_Orig'!AM67</f>
        <v>0</v>
      </c>
      <c r="AN67" s="438"/>
      <c r="AO67" s="445">
        <f>'1.1_RAW_Data_Orig'!AO67</f>
        <v>0</v>
      </c>
      <c r="AP67" s="445">
        <f>'1.1_RAW_Data_Orig'!AP67</f>
        <v>0</v>
      </c>
      <c r="AQ67" s="445">
        <f>'1.1_RAW_Data_Orig'!AQ67</f>
        <v>0</v>
      </c>
      <c r="AR67" s="445">
        <f>'1.1_RAW_Data_Orig'!AR67</f>
        <v>0</v>
      </c>
      <c r="AS67" s="445">
        <f>'1.1_RAW_Data_Orig'!AS67</f>
        <v>0</v>
      </c>
      <c r="AT67" s="446">
        <f>'1.1_RAW_Data_Orig'!AT67</f>
        <v>0</v>
      </c>
      <c r="AU67" s="438"/>
      <c r="AV67" s="445">
        <f>'1.1_RAW_Data_Orig'!AV67</f>
        <v>0</v>
      </c>
      <c r="AW67" s="445">
        <f>'1.1_RAW_Data_Orig'!AW67</f>
        <v>0</v>
      </c>
      <c r="AX67" s="445">
        <f>'1.1_RAW_Data_Orig'!AX67</f>
        <v>0</v>
      </c>
      <c r="AY67" s="445">
        <f>'1.1_RAW_Data_Orig'!AY67</f>
        <v>0</v>
      </c>
      <c r="AZ67" s="445">
        <f>'1.1_RAW_Data_Orig'!AZ67</f>
        <v>0</v>
      </c>
      <c r="BA67" s="446">
        <f>'1.1_RAW_Data_Orig'!BA67</f>
        <v>0</v>
      </c>
    </row>
    <row r="68" spans="1:53" ht="13.15" x14ac:dyDescent="0.35">
      <c r="A68" s="439"/>
      <c r="B68" s="440"/>
      <c r="C68" s="441"/>
      <c r="D68" s="442"/>
      <c r="E68" s="433" t="s">
        <v>20</v>
      </c>
      <c r="F68" s="443">
        <f>'1.1_RAW_Data_Orig'!F68</f>
        <v>0</v>
      </c>
      <c r="G68" s="443">
        <f>'1.1_RAW_Data_Orig'!G68</f>
        <v>0</v>
      </c>
      <c r="H68" s="443">
        <f>'1.1_RAW_Data_Orig'!H68</f>
        <v>0</v>
      </c>
      <c r="I68" s="443">
        <f>'1.1_RAW_Data_Orig'!I68</f>
        <v>0</v>
      </c>
      <c r="J68" s="443">
        <f>'1.1_RAW_Data_Orig'!J68</f>
        <v>0</v>
      </c>
      <c r="K68" s="444">
        <f>'1.1_RAW_Data_Orig'!K68</f>
        <v>0</v>
      </c>
      <c r="M68" s="443">
        <f>'1.1_RAW_Data_Orig'!M68</f>
        <v>0</v>
      </c>
      <c r="N68" s="443">
        <f>'1.1_RAW_Data_Orig'!N68</f>
        <v>0</v>
      </c>
      <c r="O68" s="443">
        <f>'1.1_RAW_Data_Orig'!O68</f>
        <v>0</v>
      </c>
      <c r="P68" s="443">
        <f>'1.1_RAW_Data_Orig'!P68</f>
        <v>0</v>
      </c>
      <c r="Q68" s="443">
        <f>'1.1_RAW_Data_Orig'!Q68</f>
        <v>0</v>
      </c>
      <c r="R68" s="444">
        <f>'1.1_RAW_Data_Orig'!R68</f>
        <v>0</v>
      </c>
      <c r="T68" s="443">
        <f>'1.1_RAW_Data_Orig'!T68</f>
        <v>0</v>
      </c>
      <c r="U68" s="443">
        <f>'1.1_RAW_Data_Orig'!U68</f>
        <v>0</v>
      </c>
      <c r="V68" s="443">
        <f>'1.1_RAW_Data_Orig'!V68</f>
        <v>0</v>
      </c>
      <c r="W68" s="443">
        <f>'1.1_RAW_Data_Orig'!W68</f>
        <v>0</v>
      </c>
      <c r="X68" s="443">
        <f>'1.1_RAW_Data_Orig'!X68</f>
        <v>0</v>
      </c>
      <c r="Y68" s="444">
        <f>'1.1_RAW_Data_Orig'!Y68</f>
        <v>0</v>
      </c>
      <c r="AA68" s="445">
        <f>'1.1_RAW_Data_Orig'!AA68</f>
        <v>0</v>
      </c>
      <c r="AB68" s="445">
        <f>'1.1_RAW_Data_Orig'!AB68</f>
        <v>0</v>
      </c>
      <c r="AC68" s="445">
        <f>'1.1_RAW_Data_Orig'!AC68</f>
        <v>0</v>
      </c>
      <c r="AD68" s="445">
        <f>'1.1_RAW_Data_Orig'!AD68</f>
        <v>0</v>
      </c>
      <c r="AE68" s="445">
        <f>'1.1_RAW_Data_Orig'!AE68</f>
        <v>0</v>
      </c>
      <c r="AF68" s="446">
        <f>'1.1_RAW_Data_Orig'!AF68</f>
        <v>0</v>
      </c>
      <c r="AG68" s="438"/>
      <c r="AH68" s="445">
        <f>'1.1_RAW_Data_Orig'!AH68</f>
        <v>0</v>
      </c>
      <c r="AI68" s="445">
        <f>'1.1_RAW_Data_Orig'!AI68</f>
        <v>0</v>
      </c>
      <c r="AJ68" s="445">
        <f>'1.1_RAW_Data_Orig'!AJ68</f>
        <v>0</v>
      </c>
      <c r="AK68" s="445">
        <f>'1.1_RAW_Data_Orig'!AK68</f>
        <v>0</v>
      </c>
      <c r="AL68" s="445">
        <f>'1.1_RAW_Data_Orig'!AL68</f>
        <v>0</v>
      </c>
      <c r="AM68" s="446">
        <f>'1.1_RAW_Data_Orig'!AM68</f>
        <v>0</v>
      </c>
      <c r="AN68" s="438"/>
      <c r="AO68" s="445">
        <f>'1.1_RAW_Data_Orig'!AO68</f>
        <v>0</v>
      </c>
      <c r="AP68" s="445">
        <f>'1.1_RAW_Data_Orig'!AP68</f>
        <v>0</v>
      </c>
      <c r="AQ68" s="445">
        <f>'1.1_RAW_Data_Orig'!AQ68</f>
        <v>0</v>
      </c>
      <c r="AR68" s="445">
        <f>'1.1_RAW_Data_Orig'!AR68</f>
        <v>0</v>
      </c>
      <c r="AS68" s="445">
        <f>'1.1_RAW_Data_Orig'!AS68</f>
        <v>0</v>
      </c>
      <c r="AT68" s="446">
        <f>'1.1_RAW_Data_Orig'!AT68</f>
        <v>0</v>
      </c>
      <c r="AU68" s="438"/>
      <c r="AV68" s="445">
        <f>'1.1_RAW_Data_Orig'!AV68</f>
        <v>0</v>
      </c>
      <c r="AW68" s="445">
        <f>'1.1_RAW_Data_Orig'!AW68</f>
        <v>0</v>
      </c>
      <c r="AX68" s="445">
        <f>'1.1_RAW_Data_Orig'!AX68</f>
        <v>0</v>
      </c>
      <c r="AY68" s="445">
        <f>'1.1_RAW_Data_Orig'!AY68</f>
        <v>0</v>
      </c>
      <c r="AZ68" s="445">
        <f>'1.1_RAW_Data_Orig'!AZ68</f>
        <v>0</v>
      </c>
      <c r="BA68" s="446">
        <f>'1.1_RAW_Data_Orig'!BA68</f>
        <v>0</v>
      </c>
    </row>
    <row r="69" spans="1:53" ht="13.5" thickBot="1" x14ac:dyDescent="0.4">
      <c r="A69" s="439"/>
      <c r="B69" s="447"/>
      <c r="C69" s="448"/>
      <c r="D69" s="449"/>
      <c r="E69" s="450" t="s">
        <v>21</v>
      </c>
      <c r="F69" s="451">
        <f>'1.1_RAW_Data_Orig'!F69</f>
        <v>0</v>
      </c>
      <c r="G69" s="451">
        <f>'1.1_RAW_Data_Orig'!G69</f>
        <v>0</v>
      </c>
      <c r="H69" s="451">
        <f>'1.1_RAW_Data_Orig'!H69</f>
        <v>0</v>
      </c>
      <c r="I69" s="451">
        <f>'1.1_RAW_Data_Orig'!I69</f>
        <v>0</v>
      </c>
      <c r="J69" s="451">
        <f>'1.1_RAW_Data_Orig'!J69</f>
        <v>0</v>
      </c>
      <c r="K69" s="452">
        <f>'1.1_RAW_Data_Orig'!K69</f>
        <v>0</v>
      </c>
      <c r="M69" s="451">
        <f>'1.1_RAW_Data_Orig'!M69</f>
        <v>0</v>
      </c>
      <c r="N69" s="451">
        <f>'1.1_RAW_Data_Orig'!N69</f>
        <v>0</v>
      </c>
      <c r="O69" s="451">
        <f>'1.1_RAW_Data_Orig'!O69</f>
        <v>0</v>
      </c>
      <c r="P69" s="451">
        <f>'1.1_RAW_Data_Orig'!P69</f>
        <v>0</v>
      </c>
      <c r="Q69" s="451">
        <f>'1.1_RAW_Data_Orig'!Q69</f>
        <v>0</v>
      </c>
      <c r="R69" s="452">
        <f>'1.1_RAW_Data_Orig'!R69</f>
        <v>0</v>
      </c>
      <c r="T69" s="451">
        <f>'1.1_RAW_Data_Orig'!T69</f>
        <v>0</v>
      </c>
      <c r="U69" s="451">
        <f>'1.1_RAW_Data_Orig'!U69</f>
        <v>0</v>
      </c>
      <c r="V69" s="451">
        <f>'1.1_RAW_Data_Orig'!V69</f>
        <v>0</v>
      </c>
      <c r="W69" s="451">
        <f>'1.1_RAW_Data_Orig'!W69</f>
        <v>0</v>
      </c>
      <c r="X69" s="451">
        <f>'1.1_RAW_Data_Orig'!X69</f>
        <v>0</v>
      </c>
      <c r="Y69" s="452">
        <f>'1.1_RAW_Data_Orig'!Y69</f>
        <v>0</v>
      </c>
      <c r="AA69" s="453">
        <f>'1.1_RAW_Data_Orig'!AA69</f>
        <v>0</v>
      </c>
      <c r="AB69" s="453">
        <f>'1.1_RAW_Data_Orig'!AB69</f>
        <v>0</v>
      </c>
      <c r="AC69" s="453">
        <f>'1.1_RAW_Data_Orig'!AC69</f>
        <v>0</v>
      </c>
      <c r="AD69" s="453">
        <f>'1.1_RAW_Data_Orig'!AD69</f>
        <v>0</v>
      </c>
      <c r="AE69" s="453">
        <f>'1.1_RAW_Data_Orig'!AE69</f>
        <v>0</v>
      </c>
      <c r="AF69" s="454">
        <f>'1.1_RAW_Data_Orig'!AF69</f>
        <v>0</v>
      </c>
      <c r="AG69" s="438"/>
      <c r="AH69" s="453">
        <f>'1.1_RAW_Data_Orig'!AH69</f>
        <v>0</v>
      </c>
      <c r="AI69" s="453">
        <f>'1.1_RAW_Data_Orig'!AI69</f>
        <v>0</v>
      </c>
      <c r="AJ69" s="453">
        <f>'1.1_RAW_Data_Orig'!AJ69</f>
        <v>0</v>
      </c>
      <c r="AK69" s="453">
        <f>'1.1_RAW_Data_Orig'!AK69</f>
        <v>0</v>
      </c>
      <c r="AL69" s="453">
        <f>'1.1_RAW_Data_Orig'!AL69</f>
        <v>0</v>
      </c>
      <c r="AM69" s="454">
        <f>'1.1_RAW_Data_Orig'!AM69</f>
        <v>0</v>
      </c>
      <c r="AN69" s="438"/>
      <c r="AO69" s="453">
        <f>'1.1_RAW_Data_Orig'!AO69</f>
        <v>0</v>
      </c>
      <c r="AP69" s="453">
        <f>'1.1_RAW_Data_Orig'!AP69</f>
        <v>0</v>
      </c>
      <c r="AQ69" s="453">
        <f>'1.1_RAW_Data_Orig'!AQ69</f>
        <v>0</v>
      </c>
      <c r="AR69" s="453">
        <f>'1.1_RAW_Data_Orig'!AR69</f>
        <v>0</v>
      </c>
      <c r="AS69" s="453">
        <f>'1.1_RAW_Data_Orig'!AS69</f>
        <v>0</v>
      </c>
      <c r="AT69" s="454">
        <f>'1.1_RAW_Data_Orig'!AT69</f>
        <v>0</v>
      </c>
      <c r="AU69" s="438"/>
      <c r="AV69" s="453">
        <f>'1.1_RAW_Data_Orig'!AV69</f>
        <v>0</v>
      </c>
      <c r="AW69" s="453">
        <f>'1.1_RAW_Data_Orig'!AW69</f>
        <v>0</v>
      </c>
      <c r="AX69" s="453">
        <f>'1.1_RAW_Data_Orig'!AX69</f>
        <v>0</v>
      </c>
      <c r="AY69" s="453">
        <f>'1.1_RAW_Data_Orig'!AY69</f>
        <v>0</v>
      </c>
      <c r="AZ69" s="453">
        <f>'1.1_RAW_Data_Orig'!AZ69</f>
        <v>0</v>
      </c>
      <c r="BA69" s="454">
        <f>'1.1_RAW_Data_Orig'!BA69</f>
        <v>0</v>
      </c>
    </row>
    <row r="70" spans="1:53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'1.1_RAW_Data_Orig'!F70</f>
        <v>236</v>
      </c>
      <c r="G70" s="434">
        <f>'1.1_RAW_Data_Orig'!G70</f>
        <v>2</v>
      </c>
      <c r="H70" s="434">
        <f>'1.1_RAW_Data_Orig'!H70</f>
        <v>153</v>
      </c>
      <c r="I70" s="434">
        <f>'1.1_RAW_Data_Orig'!I70</f>
        <v>41</v>
      </c>
      <c r="J70" s="434">
        <f>'1.1_RAW_Data_Orig'!J70</f>
        <v>40</v>
      </c>
      <c r="K70" s="435">
        <f>'1.1_RAW_Data_Orig'!K70</f>
        <v>0</v>
      </c>
      <c r="M70" s="434">
        <f>'1.1_RAW_Data_Orig'!M70</f>
        <v>160</v>
      </c>
      <c r="N70" s="434">
        <f>'1.1_RAW_Data_Orig'!N70</f>
        <v>7</v>
      </c>
      <c r="O70" s="434">
        <f>'1.1_RAW_Data_Orig'!O70</f>
        <v>147</v>
      </c>
      <c r="P70" s="434">
        <f>'1.1_RAW_Data_Orig'!P70</f>
        <v>0</v>
      </c>
      <c r="Q70" s="434">
        <f>'1.1_RAW_Data_Orig'!Q70</f>
        <v>0</v>
      </c>
      <c r="R70" s="435">
        <f>'1.1_RAW_Data_Orig'!R70</f>
        <v>6</v>
      </c>
      <c r="T70" s="434">
        <f>'1.1_RAW_Data_Orig'!T70</f>
        <v>234</v>
      </c>
      <c r="U70" s="434">
        <f>'1.1_RAW_Data_Orig'!U70</f>
        <v>7</v>
      </c>
      <c r="V70" s="434">
        <f>'1.1_RAW_Data_Orig'!V70</f>
        <v>153</v>
      </c>
      <c r="W70" s="434">
        <f>'1.1_RAW_Data_Orig'!W70</f>
        <v>0</v>
      </c>
      <c r="X70" s="434">
        <f>'1.1_RAW_Data_Orig'!X70</f>
        <v>0</v>
      </c>
      <c r="Y70" s="435">
        <f>'1.1_RAW_Data_Orig'!Y70</f>
        <v>74</v>
      </c>
      <c r="AA70" s="436">
        <f>'1.1_RAW_Data_Orig'!AA70</f>
        <v>0</v>
      </c>
      <c r="AB70" s="436">
        <f>'1.1_RAW_Data_Orig'!AB70</f>
        <v>0</v>
      </c>
      <c r="AC70" s="436">
        <f>'1.1_RAW_Data_Orig'!AC70</f>
        <v>-6</v>
      </c>
      <c r="AD70" s="436">
        <f>'1.1_RAW_Data_Orig'!AD70</f>
        <v>0</v>
      </c>
      <c r="AE70" s="436">
        <f>'1.1_RAW_Data_Orig'!AE70</f>
        <v>0</v>
      </c>
      <c r="AF70" s="437">
        <f>'1.1_RAW_Data_Orig'!AF70</f>
        <v>-68</v>
      </c>
      <c r="AG70" s="438"/>
      <c r="AH70" s="436">
        <f>'1.1_RAW_Data_Orig'!AH70</f>
        <v>0</v>
      </c>
      <c r="AI70" s="436">
        <f>'1.1_RAW_Data_Orig'!AI70</f>
        <v>0</v>
      </c>
      <c r="AJ70" s="436">
        <f>'1.1_RAW_Data_Orig'!AJ70</f>
        <v>0</v>
      </c>
      <c r="AK70" s="436">
        <f>'1.1_RAW_Data_Orig'!AK70</f>
        <v>0</v>
      </c>
      <c r="AL70" s="436">
        <f>'1.1_RAW_Data_Orig'!AL70</f>
        <v>0</v>
      </c>
      <c r="AM70" s="437">
        <f>'1.1_RAW_Data_Orig'!AM70</f>
        <v>0</v>
      </c>
      <c r="AN70" s="438"/>
      <c r="AO70" s="436">
        <f>'1.1_RAW_Data_Orig'!AO70</f>
        <v>0</v>
      </c>
      <c r="AP70" s="436">
        <f>'1.1_RAW_Data_Orig'!AP70</f>
        <v>0</v>
      </c>
      <c r="AQ70" s="436">
        <f>'1.1_RAW_Data_Orig'!AQ70</f>
        <v>0</v>
      </c>
      <c r="AR70" s="436">
        <f>'1.1_RAW_Data_Orig'!AR70</f>
        <v>0</v>
      </c>
      <c r="AS70" s="436">
        <f>'1.1_RAW_Data_Orig'!AS70</f>
        <v>0</v>
      </c>
      <c r="AT70" s="437">
        <f>'1.1_RAW_Data_Orig'!AT70</f>
        <v>0</v>
      </c>
      <c r="AU70" s="438"/>
      <c r="AV70" s="436">
        <f>'1.1_RAW_Data_Orig'!AV70</f>
        <v>0</v>
      </c>
      <c r="AW70" s="436">
        <f>'1.1_RAW_Data_Orig'!AW70</f>
        <v>0</v>
      </c>
      <c r="AX70" s="436">
        <f>'1.1_RAW_Data_Orig'!AX70</f>
        <v>0</v>
      </c>
      <c r="AY70" s="436">
        <f>'1.1_RAW_Data_Orig'!AY70</f>
        <v>0</v>
      </c>
      <c r="AZ70" s="436">
        <f>'1.1_RAW_Data_Orig'!AZ70</f>
        <v>0</v>
      </c>
      <c r="BA70" s="437">
        <f>'1.1_RAW_Data_Orig'!BA70</f>
        <v>0</v>
      </c>
    </row>
    <row r="71" spans="1:53" ht="13.15" x14ac:dyDescent="0.35">
      <c r="A71" s="439"/>
      <c r="B71" s="440"/>
      <c r="C71" s="441"/>
      <c r="D71" s="442"/>
      <c r="E71" s="433" t="s">
        <v>19</v>
      </c>
      <c r="F71" s="443">
        <f>'1.1_RAW_Data_Orig'!F71</f>
        <v>0</v>
      </c>
      <c r="G71" s="443">
        <f>'1.1_RAW_Data_Orig'!G71</f>
        <v>0</v>
      </c>
      <c r="H71" s="443">
        <f>'1.1_RAW_Data_Orig'!H71</f>
        <v>0</v>
      </c>
      <c r="I71" s="443">
        <f>'1.1_RAW_Data_Orig'!I71</f>
        <v>0</v>
      </c>
      <c r="J71" s="443">
        <f>'1.1_RAW_Data_Orig'!J71</f>
        <v>0</v>
      </c>
      <c r="K71" s="444">
        <f>'1.1_RAW_Data_Orig'!K71</f>
        <v>0</v>
      </c>
      <c r="M71" s="443">
        <f>'1.1_RAW_Data_Orig'!M71</f>
        <v>0</v>
      </c>
      <c r="N71" s="443">
        <f>'1.1_RAW_Data_Orig'!N71</f>
        <v>0</v>
      </c>
      <c r="O71" s="443">
        <f>'1.1_RAW_Data_Orig'!O71</f>
        <v>0</v>
      </c>
      <c r="P71" s="443">
        <f>'1.1_RAW_Data_Orig'!P71</f>
        <v>0</v>
      </c>
      <c r="Q71" s="443">
        <f>'1.1_RAW_Data_Orig'!Q71</f>
        <v>0</v>
      </c>
      <c r="R71" s="444">
        <f>'1.1_RAW_Data_Orig'!R71</f>
        <v>0</v>
      </c>
      <c r="T71" s="443">
        <f>'1.1_RAW_Data_Orig'!T71</f>
        <v>0</v>
      </c>
      <c r="U71" s="443">
        <f>'1.1_RAW_Data_Orig'!U71</f>
        <v>0</v>
      </c>
      <c r="V71" s="443">
        <f>'1.1_RAW_Data_Orig'!V71</f>
        <v>0</v>
      </c>
      <c r="W71" s="443">
        <f>'1.1_RAW_Data_Orig'!W71</f>
        <v>0</v>
      </c>
      <c r="X71" s="443">
        <f>'1.1_RAW_Data_Orig'!X71</f>
        <v>0</v>
      </c>
      <c r="Y71" s="444">
        <f>'1.1_RAW_Data_Orig'!Y71</f>
        <v>0</v>
      </c>
      <c r="AA71" s="445">
        <f>'1.1_RAW_Data_Orig'!AA71</f>
        <v>0</v>
      </c>
      <c r="AB71" s="445">
        <f>'1.1_RAW_Data_Orig'!AB71</f>
        <v>0</v>
      </c>
      <c r="AC71" s="445">
        <f>'1.1_RAW_Data_Orig'!AC71</f>
        <v>0</v>
      </c>
      <c r="AD71" s="445">
        <f>'1.1_RAW_Data_Orig'!AD71</f>
        <v>0</v>
      </c>
      <c r="AE71" s="445">
        <f>'1.1_RAW_Data_Orig'!AE71</f>
        <v>0</v>
      </c>
      <c r="AF71" s="446">
        <f>'1.1_RAW_Data_Orig'!AF71</f>
        <v>0</v>
      </c>
      <c r="AG71" s="438"/>
      <c r="AH71" s="445">
        <f>'1.1_RAW_Data_Orig'!AH71</f>
        <v>0</v>
      </c>
      <c r="AI71" s="445">
        <f>'1.1_RAW_Data_Orig'!AI71</f>
        <v>0</v>
      </c>
      <c r="AJ71" s="445">
        <f>'1.1_RAW_Data_Orig'!AJ71</f>
        <v>0</v>
      </c>
      <c r="AK71" s="445">
        <f>'1.1_RAW_Data_Orig'!AK71</f>
        <v>0</v>
      </c>
      <c r="AL71" s="445">
        <f>'1.1_RAW_Data_Orig'!AL71</f>
        <v>0</v>
      </c>
      <c r="AM71" s="446">
        <f>'1.1_RAW_Data_Orig'!AM71</f>
        <v>0</v>
      </c>
      <c r="AN71" s="438"/>
      <c r="AO71" s="445">
        <f>'1.1_RAW_Data_Orig'!AO71</f>
        <v>0</v>
      </c>
      <c r="AP71" s="445">
        <f>'1.1_RAW_Data_Orig'!AP71</f>
        <v>0</v>
      </c>
      <c r="AQ71" s="445">
        <f>'1.1_RAW_Data_Orig'!AQ71</f>
        <v>0</v>
      </c>
      <c r="AR71" s="445">
        <f>'1.1_RAW_Data_Orig'!AR71</f>
        <v>0</v>
      </c>
      <c r="AS71" s="445">
        <f>'1.1_RAW_Data_Orig'!AS71</f>
        <v>0</v>
      </c>
      <c r="AT71" s="446">
        <f>'1.1_RAW_Data_Orig'!AT71</f>
        <v>0</v>
      </c>
      <c r="AU71" s="438"/>
      <c r="AV71" s="445">
        <f>'1.1_RAW_Data_Orig'!AV71</f>
        <v>0</v>
      </c>
      <c r="AW71" s="445">
        <f>'1.1_RAW_Data_Orig'!AW71</f>
        <v>0</v>
      </c>
      <c r="AX71" s="445">
        <f>'1.1_RAW_Data_Orig'!AX71</f>
        <v>0</v>
      </c>
      <c r="AY71" s="445">
        <f>'1.1_RAW_Data_Orig'!AY71</f>
        <v>0</v>
      </c>
      <c r="AZ71" s="445">
        <f>'1.1_RAW_Data_Orig'!AZ71</f>
        <v>0</v>
      </c>
      <c r="BA71" s="446">
        <f>'1.1_RAW_Data_Orig'!BA71</f>
        <v>0</v>
      </c>
    </row>
    <row r="72" spans="1:53" ht="13.15" x14ac:dyDescent="0.35">
      <c r="A72" s="439"/>
      <c r="B72" s="440"/>
      <c r="C72" s="441"/>
      <c r="D72" s="442"/>
      <c r="E72" s="433" t="s">
        <v>20</v>
      </c>
      <c r="F72" s="443">
        <f>'1.1_RAW_Data_Orig'!F72</f>
        <v>0</v>
      </c>
      <c r="G72" s="443">
        <f>'1.1_RAW_Data_Orig'!G72</f>
        <v>0</v>
      </c>
      <c r="H72" s="443">
        <f>'1.1_RAW_Data_Orig'!H72</f>
        <v>0</v>
      </c>
      <c r="I72" s="443">
        <f>'1.1_RAW_Data_Orig'!I72</f>
        <v>0</v>
      </c>
      <c r="J72" s="443">
        <f>'1.1_RAW_Data_Orig'!J72</f>
        <v>0</v>
      </c>
      <c r="K72" s="444">
        <f>'1.1_RAW_Data_Orig'!K72</f>
        <v>0</v>
      </c>
      <c r="M72" s="443">
        <f>'1.1_RAW_Data_Orig'!M72</f>
        <v>0</v>
      </c>
      <c r="N72" s="443">
        <f>'1.1_RAW_Data_Orig'!N72</f>
        <v>0</v>
      </c>
      <c r="O72" s="443">
        <f>'1.1_RAW_Data_Orig'!O72</f>
        <v>0</v>
      </c>
      <c r="P72" s="443">
        <f>'1.1_RAW_Data_Orig'!P72</f>
        <v>0</v>
      </c>
      <c r="Q72" s="443">
        <f>'1.1_RAW_Data_Orig'!Q72</f>
        <v>0</v>
      </c>
      <c r="R72" s="444">
        <f>'1.1_RAW_Data_Orig'!R72</f>
        <v>0</v>
      </c>
      <c r="T72" s="443">
        <f>'1.1_RAW_Data_Orig'!T72</f>
        <v>0</v>
      </c>
      <c r="U72" s="443">
        <f>'1.1_RAW_Data_Orig'!U72</f>
        <v>0</v>
      </c>
      <c r="V72" s="443">
        <f>'1.1_RAW_Data_Orig'!V72</f>
        <v>0</v>
      </c>
      <c r="W72" s="443">
        <f>'1.1_RAW_Data_Orig'!W72</f>
        <v>0</v>
      </c>
      <c r="X72" s="443">
        <f>'1.1_RAW_Data_Orig'!X72</f>
        <v>0</v>
      </c>
      <c r="Y72" s="444">
        <f>'1.1_RAW_Data_Orig'!Y72</f>
        <v>0</v>
      </c>
      <c r="AA72" s="445">
        <f>'1.1_RAW_Data_Orig'!AA72</f>
        <v>0</v>
      </c>
      <c r="AB72" s="445">
        <f>'1.1_RAW_Data_Orig'!AB72</f>
        <v>0</v>
      </c>
      <c r="AC72" s="445">
        <f>'1.1_RAW_Data_Orig'!AC72</f>
        <v>0</v>
      </c>
      <c r="AD72" s="445">
        <f>'1.1_RAW_Data_Orig'!AD72</f>
        <v>0</v>
      </c>
      <c r="AE72" s="445">
        <f>'1.1_RAW_Data_Orig'!AE72</f>
        <v>0</v>
      </c>
      <c r="AF72" s="446">
        <f>'1.1_RAW_Data_Orig'!AF72</f>
        <v>0</v>
      </c>
      <c r="AG72" s="438"/>
      <c r="AH72" s="445">
        <f>'1.1_RAW_Data_Orig'!AH72</f>
        <v>0</v>
      </c>
      <c r="AI72" s="445">
        <f>'1.1_RAW_Data_Orig'!AI72</f>
        <v>0</v>
      </c>
      <c r="AJ72" s="445">
        <f>'1.1_RAW_Data_Orig'!AJ72</f>
        <v>0</v>
      </c>
      <c r="AK72" s="445">
        <f>'1.1_RAW_Data_Orig'!AK72</f>
        <v>0</v>
      </c>
      <c r="AL72" s="445">
        <f>'1.1_RAW_Data_Orig'!AL72</f>
        <v>0</v>
      </c>
      <c r="AM72" s="446">
        <f>'1.1_RAW_Data_Orig'!AM72</f>
        <v>0</v>
      </c>
      <c r="AN72" s="438"/>
      <c r="AO72" s="445">
        <f>'1.1_RAW_Data_Orig'!AO72</f>
        <v>0</v>
      </c>
      <c r="AP72" s="445">
        <f>'1.1_RAW_Data_Orig'!AP72</f>
        <v>0</v>
      </c>
      <c r="AQ72" s="445">
        <f>'1.1_RAW_Data_Orig'!AQ72</f>
        <v>0</v>
      </c>
      <c r="AR72" s="445">
        <f>'1.1_RAW_Data_Orig'!AR72</f>
        <v>0</v>
      </c>
      <c r="AS72" s="445">
        <f>'1.1_RAW_Data_Orig'!AS72</f>
        <v>0</v>
      </c>
      <c r="AT72" s="446">
        <f>'1.1_RAW_Data_Orig'!AT72</f>
        <v>0</v>
      </c>
      <c r="AU72" s="438"/>
      <c r="AV72" s="445">
        <f>'1.1_RAW_Data_Orig'!AV72</f>
        <v>0</v>
      </c>
      <c r="AW72" s="445">
        <f>'1.1_RAW_Data_Orig'!AW72</f>
        <v>0</v>
      </c>
      <c r="AX72" s="445">
        <f>'1.1_RAW_Data_Orig'!AX72</f>
        <v>0</v>
      </c>
      <c r="AY72" s="445">
        <f>'1.1_RAW_Data_Orig'!AY72</f>
        <v>0</v>
      </c>
      <c r="AZ72" s="445">
        <f>'1.1_RAW_Data_Orig'!AZ72</f>
        <v>0</v>
      </c>
      <c r="BA72" s="446">
        <f>'1.1_RAW_Data_Orig'!BA72</f>
        <v>0</v>
      </c>
    </row>
    <row r="73" spans="1:53" ht="13.5" thickBot="1" x14ac:dyDescent="0.4">
      <c r="A73" s="439"/>
      <c r="B73" s="447"/>
      <c r="C73" s="448"/>
      <c r="D73" s="449"/>
      <c r="E73" s="450" t="s">
        <v>21</v>
      </c>
      <c r="F73" s="451">
        <f>'1.1_RAW_Data_Orig'!F73</f>
        <v>0</v>
      </c>
      <c r="G73" s="451">
        <f>'1.1_RAW_Data_Orig'!G73</f>
        <v>0</v>
      </c>
      <c r="H73" s="451">
        <f>'1.1_RAW_Data_Orig'!H73</f>
        <v>0</v>
      </c>
      <c r="I73" s="451">
        <f>'1.1_RAW_Data_Orig'!I73</f>
        <v>0</v>
      </c>
      <c r="J73" s="451">
        <f>'1.1_RAW_Data_Orig'!J73</f>
        <v>0</v>
      </c>
      <c r="K73" s="452">
        <f>'1.1_RAW_Data_Orig'!K73</f>
        <v>0</v>
      </c>
      <c r="M73" s="451">
        <f>'1.1_RAW_Data_Orig'!M73</f>
        <v>0</v>
      </c>
      <c r="N73" s="451">
        <f>'1.1_RAW_Data_Orig'!N73</f>
        <v>0</v>
      </c>
      <c r="O73" s="451">
        <f>'1.1_RAW_Data_Orig'!O73</f>
        <v>0</v>
      </c>
      <c r="P73" s="451">
        <f>'1.1_RAW_Data_Orig'!P73</f>
        <v>0</v>
      </c>
      <c r="Q73" s="451">
        <f>'1.1_RAW_Data_Orig'!Q73</f>
        <v>0</v>
      </c>
      <c r="R73" s="452">
        <f>'1.1_RAW_Data_Orig'!R73</f>
        <v>0</v>
      </c>
      <c r="T73" s="451">
        <f>'1.1_RAW_Data_Orig'!T73</f>
        <v>0</v>
      </c>
      <c r="U73" s="451">
        <f>'1.1_RAW_Data_Orig'!U73</f>
        <v>0</v>
      </c>
      <c r="V73" s="451">
        <f>'1.1_RAW_Data_Orig'!V73</f>
        <v>0</v>
      </c>
      <c r="W73" s="451">
        <f>'1.1_RAW_Data_Orig'!W73</f>
        <v>0</v>
      </c>
      <c r="X73" s="451">
        <f>'1.1_RAW_Data_Orig'!X73</f>
        <v>0</v>
      </c>
      <c r="Y73" s="452">
        <f>'1.1_RAW_Data_Orig'!Y73</f>
        <v>0</v>
      </c>
      <c r="AA73" s="453">
        <f>'1.1_RAW_Data_Orig'!AA73</f>
        <v>0</v>
      </c>
      <c r="AB73" s="453">
        <f>'1.1_RAW_Data_Orig'!AB73</f>
        <v>0</v>
      </c>
      <c r="AC73" s="453">
        <f>'1.1_RAW_Data_Orig'!AC73</f>
        <v>0</v>
      </c>
      <c r="AD73" s="453">
        <f>'1.1_RAW_Data_Orig'!AD73</f>
        <v>0</v>
      </c>
      <c r="AE73" s="453">
        <f>'1.1_RAW_Data_Orig'!AE73</f>
        <v>0</v>
      </c>
      <c r="AF73" s="454">
        <f>'1.1_RAW_Data_Orig'!AF73</f>
        <v>0</v>
      </c>
      <c r="AG73" s="438"/>
      <c r="AH73" s="453">
        <f>'1.1_RAW_Data_Orig'!AH73</f>
        <v>0</v>
      </c>
      <c r="AI73" s="453">
        <f>'1.1_RAW_Data_Orig'!AI73</f>
        <v>0</v>
      </c>
      <c r="AJ73" s="453">
        <f>'1.1_RAW_Data_Orig'!AJ73</f>
        <v>0</v>
      </c>
      <c r="AK73" s="453">
        <f>'1.1_RAW_Data_Orig'!AK73</f>
        <v>0</v>
      </c>
      <c r="AL73" s="453">
        <f>'1.1_RAW_Data_Orig'!AL73</f>
        <v>0</v>
      </c>
      <c r="AM73" s="454">
        <f>'1.1_RAW_Data_Orig'!AM73</f>
        <v>0</v>
      </c>
      <c r="AN73" s="438"/>
      <c r="AO73" s="453">
        <f>'1.1_RAW_Data_Orig'!AO73</f>
        <v>0</v>
      </c>
      <c r="AP73" s="453">
        <f>'1.1_RAW_Data_Orig'!AP73</f>
        <v>0</v>
      </c>
      <c r="AQ73" s="453">
        <f>'1.1_RAW_Data_Orig'!AQ73</f>
        <v>0</v>
      </c>
      <c r="AR73" s="453">
        <f>'1.1_RAW_Data_Orig'!AR73</f>
        <v>0</v>
      </c>
      <c r="AS73" s="453">
        <f>'1.1_RAW_Data_Orig'!AS73</f>
        <v>0</v>
      </c>
      <c r="AT73" s="454">
        <f>'1.1_RAW_Data_Orig'!AT73</f>
        <v>0</v>
      </c>
      <c r="AU73" s="438"/>
      <c r="AV73" s="453">
        <f>'1.1_RAW_Data_Orig'!AV73</f>
        <v>0</v>
      </c>
      <c r="AW73" s="453">
        <f>'1.1_RAW_Data_Orig'!AW73</f>
        <v>0</v>
      </c>
      <c r="AX73" s="453">
        <f>'1.1_RAW_Data_Orig'!AX73</f>
        <v>0</v>
      </c>
      <c r="AY73" s="453">
        <f>'1.1_RAW_Data_Orig'!AY73</f>
        <v>0</v>
      </c>
      <c r="AZ73" s="453">
        <f>'1.1_RAW_Data_Orig'!AZ73</f>
        <v>0</v>
      </c>
      <c r="BA73" s="454">
        <f>'1.1_RAW_Data_Orig'!BA73</f>
        <v>0</v>
      </c>
    </row>
    <row r="74" spans="1:53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'1.1_RAW_Data_Orig'!F74</f>
        <v>0</v>
      </c>
      <c r="G74" s="434">
        <f>'1.1_RAW_Data_Orig'!G74</f>
        <v>0</v>
      </c>
      <c r="H74" s="434">
        <f>'1.1_RAW_Data_Orig'!H74</f>
        <v>0</v>
      </c>
      <c r="I74" s="434">
        <f>'1.1_RAW_Data_Orig'!I74</f>
        <v>0</v>
      </c>
      <c r="J74" s="434">
        <f>'1.1_RAW_Data_Orig'!J74</f>
        <v>0</v>
      </c>
      <c r="K74" s="435">
        <f>'1.1_RAW_Data_Orig'!K74</f>
        <v>0</v>
      </c>
      <c r="M74" s="434">
        <f>'1.1_RAW_Data_Orig'!M74</f>
        <v>0</v>
      </c>
      <c r="N74" s="434">
        <f>'1.1_RAW_Data_Orig'!N74</f>
        <v>0</v>
      </c>
      <c r="O74" s="434">
        <f>'1.1_RAW_Data_Orig'!O74</f>
        <v>0</v>
      </c>
      <c r="P74" s="434">
        <f>'1.1_RAW_Data_Orig'!P74</f>
        <v>0</v>
      </c>
      <c r="Q74" s="434">
        <f>'1.1_RAW_Data_Orig'!Q74</f>
        <v>0</v>
      </c>
      <c r="R74" s="435">
        <f>'1.1_RAW_Data_Orig'!R74</f>
        <v>0</v>
      </c>
      <c r="T74" s="434">
        <f>'1.1_RAW_Data_Orig'!T74</f>
        <v>0</v>
      </c>
      <c r="U74" s="434">
        <f>'1.1_RAW_Data_Orig'!U74</f>
        <v>0</v>
      </c>
      <c r="V74" s="434">
        <f>'1.1_RAW_Data_Orig'!V74</f>
        <v>0</v>
      </c>
      <c r="W74" s="434">
        <f>'1.1_RAW_Data_Orig'!W74</f>
        <v>0</v>
      </c>
      <c r="X74" s="434">
        <f>'1.1_RAW_Data_Orig'!X74</f>
        <v>0</v>
      </c>
      <c r="Y74" s="435">
        <f>'1.1_RAW_Data_Orig'!Y74</f>
        <v>0</v>
      </c>
      <c r="AA74" s="436">
        <f>'1.1_RAW_Data_Orig'!AA74</f>
        <v>0</v>
      </c>
      <c r="AB74" s="436">
        <f>'1.1_RAW_Data_Orig'!AB74</f>
        <v>0</v>
      </c>
      <c r="AC74" s="436">
        <f>'1.1_RAW_Data_Orig'!AC74</f>
        <v>0</v>
      </c>
      <c r="AD74" s="436">
        <f>'1.1_RAW_Data_Orig'!AD74</f>
        <v>0</v>
      </c>
      <c r="AE74" s="436">
        <f>'1.1_RAW_Data_Orig'!AE74</f>
        <v>0</v>
      </c>
      <c r="AF74" s="437">
        <f>'1.1_RAW_Data_Orig'!AF74</f>
        <v>0</v>
      </c>
      <c r="AG74" s="438"/>
      <c r="AH74" s="436">
        <f>'1.1_RAW_Data_Orig'!AH74</f>
        <v>0</v>
      </c>
      <c r="AI74" s="436">
        <f>'1.1_RAW_Data_Orig'!AI74</f>
        <v>0</v>
      </c>
      <c r="AJ74" s="436">
        <f>'1.1_RAW_Data_Orig'!AJ74</f>
        <v>0</v>
      </c>
      <c r="AK74" s="436">
        <f>'1.1_RAW_Data_Orig'!AK74</f>
        <v>0</v>
      </c>
      <c r="AL74" s="436">
        <f>'1.1_RAW_Data_Orig'!AL74</f>
        <v>0</v>
      </c>
      <c r="AM74" s="437">
        <f>'1.1_RAW_Data_Orig'!AM74</f>
        <v>0</v>
      </c>
      <c r="AN74" s="438"/>
      <c r="AO74" s="436">
        <f>'1.1_RAW_Data_Orig'!AO74</f>
        <v>0</v>
      </c>
      <c r="AP74" s="436">
        <f>'1.1_RAW_Data_Orig'!AP74</f>
        <v>0</v>
      </c>
      <c r="AQ74" s="436">
        <f>'1.1_RAW_Data_Orig'!AQ74</f>
        <v>0</v>
      </c>
      <c r="AR74" s="436">
        <f>'1.1_RAW_Data_Orig'!AR74</f>
        <v>0</v>
      </c>
      <c r="AS74" s="436">
        <f>'1.1_RAW_Data_Orig'!AS74</f>
        <v>0</v>
      </c>
      <c r="AT74" s="437">
        <f>'1.1_RAW_Data_Orig'!AT74</f>
        <v>0</v>
      </c>
      <c r="AU74" s="438"/>
      <c r="AV74" s="436">
        <f>'1.1_RAW_Data_Orig'!AV74</f>
        <v>0</v>
      </c>
      <c r="AW74" s="436">
        <f>'1.1_RAW_Data_Orig'!AW74</f>
        <v>0</v>
      </c>
      <c r="AX74" s="436">
        <f>'1.1_RAW_Data_Orig'!AX74</f>
        <v>0</v>
      </c>
      <c r="AY74" s="436">
        <f>'1.1_RAW_Data_Orig'!AY74</f>
        <v>0</v>
      </c>
      <c r="AZ74" s="436">
        <f>'1.1_RAW_Data_Orig'!AZ74</f>
        <v>0</v>
      </c>
      <c r="BA74" s="437">
        <f>'1.1_RAW_Data_Orig'!BA74</f>
        <v>0</v>
      </c>
    </row>
    <row r="75" spans="1:53" ht="13.15" x14ac:dyDescent="0.35">
      <c r="A75" s="439"/>
      <c r="B75" s="440"/>
      <c r="C75" s="441"/>
      <c r="D75" s="442"/>
      <c r="E75" s="433" t="s">
        <v>19</v>
      </c>
      <c r="F75" s="443">
        <f>'1.1_RAW_Data_Orig'!F75</f>
        <v>0</v>
      </c>
      <c r="G75" s="443">
        <f>'1.1_RAW_Data_Orig'!G75</f>
        <v>0</v>
      </c>
      <c r="H75" s="443">
        <f>'1.1_RAW_Data_Orig'!H75</f>
        <v>0</v>
      </c>
      <c r="I75" s="443">
        <f>'1.1_RAW_Data_Orig'!I75</f>
        <v>0</v>
      </c>
      <c r="J75" s="443">
        <f>'1.1_RAW_Data_Orig'!J75</f>
        <v>0</v>
      </c>
      <c r="K75" s="444">
        <f>'1.1_RAW_Data_Orig'!K75</f>
        <v>0</v>
      </c>
      <c r="M75" s="443">
        <f>'1.1_RAW_Data_Orig'!M75</f>
        <v>0</v>
      </c>
      <c r="N75" s="443">
        <f>'1.1_RAW_Data_Orig'!N75</f>
        <v>0</v>
      </c>
      <c r="O75" s="443">
        <f>'1.1_RAW_Data_Orig'!O75</f>
        <v>0</v>
      </c>
      <c r="P75" s="443">
        <f>'1.1_RAW_Data_Orig'!P75</f>
        <v>0</v>
      </c>
      <c r="Q75" s="443">
        <f>'1.1_RAW_Data_Orig'!Q75</f>
        <v>0</v>
      </c>
      <c r="R75" s="444">
        <f>'1.1_RAW_Data_Orig'!R75</f>
        <v>0</v>
      </c>
      <c r="T75" s="443">
        <f>'1.1_RAW_Data_Orig'!T75</f>
        <v>0</v>
      </c>
      <c r="U75" s="443">
        <f>'1.1_RAW_Data_Orig'!U75</f>
        <v>0</v>
      </c>
      <c r="V75" s="443">
        <f>'1.1_RAW_Data_Orig'!V75</f>
        <v>0</v>
      </c>
      <c r="W75" s="443">
        <f>'1.1_RAW_Data_Orig'!W75</f>
        <v>0</v>
      </c>
      <c r="X75" s="443">
        <f>'1.1_RAW_Data_Orig'!X75</f>
        <v>0</v>
      </c>
      <c r="Y75" s="444">
        <f>'1.1_RAW_Data_Orig'!Y75</f>
        <v>0</v>
      </c>
      <c r="AA75" s="445">
        <f>'1.1_RAW_Data_Orig'!AA75</f>
        <v>0</v>
      </c>
      <c r="AB75" s="445">
        <f>'1.1_RAW_Data_Orig'!AB75</f>
        <v>0</v>
      </c>
      <c r="AC75" s="445">
        <f>'1.1_RAW_Data_Orig'!AC75</f>
        <v>0</v>
      </c>
      <c r="AD75" s="445">
        <f>'1.1_RAW_Data_Orig'!AD75</f>
        <v>0</v>
      </c>
      <c r="AE75" s="445">
        <f>'1.1_RAW_Data_Orig'!AE75</f>
        <v>0</v>
      </c>
      <c r="AF75" s="446">
        <f>'1.1_RAW_Data_Orig'!AF75</f>
        <v>0</v>
      </c>
      <c r="AG75" s="438"/>
      <c r="AH75" s="445">
        <f>'1.1_RAW_Data_Orig'!AH75</f>
        <v>0</v>
      </c>
      <c r="AI75" s="445">
        <f>'1.1_RAW_Data_Orig'!AI75</f>
        <v>0</v>
      </c>
      <c r="AJ75" s="445">
        <f>'1.1_RAW_Data_Orig'!AJ75</f>
        <v>0</v>
      </c>
      <c r="AK75" s="445">
        <f>'1.1_RAW_Data_Orig'!AK75</f>
        <v>0</v>
      </c>
      <c r="AL75" s="445">
        <f>'1.1_RAW_Data_Orig'!AL75</f>
        <v>0</v>
      </c>
      <c r="AM75" s="446">
        <f>'1.1_RAW_Data_Orig'!AM75</f>
        <v>0</v>
      </c>
      <c r="AN75" s="438"/>
      <c r="AO75" s="445">
        <f>'1.1_RAW_Data_Orig'!AO75</f>
        <v>0</v>
      </c>
      <c r="AP75" s="445">
        <f>'1.1_RAW_Data_Orig'!AP75</f>
        <v>0</v>
      </c>
      <c r="AQ75" s="445">
        <f>'1.1_RAW_Data_Orig'!AQ75</f>
        <v>0</v>
      </c>
      <c r="AR75" s="445">
        <f>'1.1_RAW_Data_Orig'!AR75</f>
        <v>0</v>
      </c>
      <c r="AS75" s="445">
        <f>'1.1_RAW_Data_Orig'!AS75</f>
        <v>0</v>
      </c>
      <c r="AT75" s="446">
        <f>'1.1_RAW_Data_Orig'!AT75</f>
        <v>0</v>
      </c>
      <c r="AU75" s="438"/>
      <c r="AV75" s="445">
        <f>'1.1_RAW_Data_Orig'!AV75</f>
        <v>0</v>
      </c>
      <c r="AW75" s="445">
        <f>'1.1_RAW_Data_Orig'!AW75</f>
        <v>0</v>
      </c>
      <c r="AX75" s="445">
        <f>'1.1_RAW_Data_Orig'!AX75</f>
        <v>0</v>
      </c>
      <c r="AY75" s="445">
        <f>'1.1_RAW_Data_Orig'!AY75</f>
        <v>0</v>
      </c>
      <c r="AZ75" s="445">
        <f>'1.1_RAW_Data_Orig'!AZ75</f>
        <v>0</v>
      </c>
      <c r="BA75" s="446">
        <f>'1.1_RAW_Data_Orig'!BA75</f>
        <v>0</v>
      </c>
    </row>
    <row r="76" spans="1:53" ht="13.15" x14ac:dyDescent="0.35">
      <c r="A76" s="439"/>
      <c r="B76" s="440"/>
      <c r="C76" s="441"/>
      <c r="D76" s="442"/>
      <c r="E76" s="433" t="s">
        <v>20</v>
      </c>
      <c r="F76" s="443">
        <f>'1.1_RAW_Data_Orig'!F76</f>
        <v>28</v>
      </c>
      <c r="G76" s="443">
        <f>'1.1_RAW_Data_Orig'!G76</f>
        <v>17</v>
      </c>
      <c r="H76" s="443">
        <f>'1.1_RAW_Data_Orig'!H76</f>
        <v>8</v>
      </c>
      <c r="I76" s="443">
        <f>'1.1_RAW_Data_Orig'!I76</f>
        <v>2</v>
      </c>
      <c r="J76" s="443">
        <f>'1.1_RAW_Data_Orig'!J76</f>
        <v>1</v>
      </c>
      <c r="K76" s="444">
        <f>'1.1_RAW_Data_Orig'!K76</f>
        <v>0</v>
      </c>
      <c r="M76" s="443">
        <f>'1.1_RAW_Data_Orig'!M76</f>
        <v>27</v>
      </c>
      <c r="N76" s="443">
        <f>'1.1_RAW_Data_Orig'!N76</f>
        <v>17</v>
      </c>
      <c r="O76" s="443">
        <f>'1.1_RAW_Data_Orig'!O76</f>
        <v>9</v>
      </c>
      <c r="P76" s="443">
        <f>'1.1_RAW_Data_Orig'!P76</f>
        <v>0</v>
      </c>
      <c r="Q76" s="443">
        <f>'1.1_RAW_Data_Orig'!Q76</f>
        <v>0</v>
      </c>
      <c r="R76" s="444">
        <f>'1.1_RAW_Data_Orig'!R76</f>
        <v>1</v>
      </c>
      <c r="T76" s="443">
        <f>'1.1_RAW_Data_Orig'!T76</f>
        <v>27</v>
      </c>
      <c r="U76" s="443">
        <f>'1.1_RAW_Data_Orig'!U76</f>
        <v>17</v>
      </c>
      <c r="V76" s="443">
        <f>'1.1_RAW_Data_Orig'!V76</f>
        <v>8</v>
      </c>
      <c r="W76" s="443">
        <f>'1.1_RAW_Data_Orig'!W76</f>
        <v>0</v>
      </c>
      <c r="X76" s="443">
        <f>'1.1_RAW_Data_Orig'!X76</f>
        <v>0</v>
      </c>
      <c r="Y76" s="444">
        <f>'1.1_RAW_Data_Orig'!Y76</f>
        <v>2</v>
      </c>
      <c r="AA76" s="445">
        <f>'1.1_RAW_Data_Orig'!AA76</f>
        <v>0</v>
      </c>
      <c r="AB76" s="445">
        <f>'1.1_RAW_Data_Orig'!AB76</f>
        <v>0</v>
      </c>
      <c r="AC76" s="445">
        <f>'1.1_RAW_Data_Orig'!AC76</f>
        <v>1</v>
      </c>
      <c r="AD76" s="445">
        <f>'1.1_RAW_Data_Orig'!AD76</f>
        <v>0</v>
      </c>
      <c r="AE76" s="445">
        <f>'1.1_RAW_Data_Orig'!AE76</f>
        <v>0</v>
      </c>
      <c r="AF76" s="446">
        <f>'1.1_RAW_Data_Orig'!AF76</f>
        <v>-1</v>
      </c>
      <c r="AG76" s="438"/>
      <c r="AH76" s="445">
        <f>'1.1_RAW_Data_Orig'!AH76</f>
        <v>0</v>
      </c>
      <c r="AI76" s="445">
        <f>'1.1_RAW_Data_Orig'!AI76</f>
        <v>0</v>
      </c>
      <c r="AJ76" s="445">
        <f>'1.1_RAW_Data_Orig'!AJ76</f>
        <v>0</v>
      </c>
      <c r="AK76" s="445">
        <f>'1.1_RAW_Data_Orig'!AK76</f>
        <v>0</v>
      </c>
      <c r="AL76" s="445">
        <f>'1.1_RAW_Data_Orig'!AL76</f>
        <v>0</v>
      </c>
      <c r="AM76" s="446">
        <f>'1.1_RAW_Data_Orig'!AM76</f>
        <v>0</v>
      </c>
      <c r="AN76" s="438"/>
      <c r="AO76" s="445">
        <f>'1.1_RAW_Data_Orig'!AO76</f>
        <v>0</v>
      </c>
      <c r="AP76" s="445">
        <f>'1.1_RAW_Data_Orig'!AP76</f>
        <v>0</v>
      </c>
      <c r="AQ76" s="445">
        <f>'1.1_RAW_Data_Orig'!AQ76</f>
        <v>0</v>
      </c>
      <c r="AR76" s="445">
        <f>'1.1_RAW_Data_Orig'!AR76</f>
        <v>0</v>
      </c>
      <c r="AS76" s="445">
        <f>'1.1_RAW_Data_Orig'!AS76</f>
        <v>0</v>
      </c>
      <c r="AT76" s="446">
        <f>'1.1_RAW_Data_Orig'!AT76</f>
        <v>0</v>
      </c>
      <c r="AU76" s="438"/>
      <c r="AV76" s="445">
        <f>'1.1_RAW_Data_Orig'!AV76</f>
        <v>0</v>
      </c>
      <c r="AW76" s="445">
        <f>'1.1_RAW_Data_Orig'!AW76</f>
        <v>0</v>
      </c>
      <c r="AX76" s="445">
        <f>'1.1_RAW_Data_Orig'!AX76</f>
        <v>0</v>
      </c>
      <c r="AY76" s="445">
        <f>'1.1_RAW_Data_Orig'!AY76</f>
        <v>0</v>
      </c>
      <c r="AZ76" s="445">
        <f>'1.1_RAW_Data_Orig'!AZ76</f>
        <v>0</v>
      </c>
      <c r="BA76" s="446">
        <f>'1.1_RAW_Data_Orig'!BA76</f>
        <v>0</v>
      </c>
    </row>
    <row r="77" spans="1:53" ht="13.5" thickBot="1" x14ac:dyDescent="0.4">
      <c r="A77" s="439"/>
      <c r="B77" s="447"/>
      <c r="C77" s="448"/>
      <c r="D77" s="449"/>
      <c r="E77" s="450" t="s">
        <v>21</v>
      </c>
      <c r="F77" s="451">
        <f>'1.1_RAW_Data_Orig'!F77</f>
        <v>0</v>
      </c>
      <c r="G77" s="451">
        <f>'1.1_RAW_Data_Orig'!G77</f>
        <v>0</v>
      </c>
      <c r="H77" s="451">
        <f>'1.1_RAW_Data_Orig'!H77</f>
        <v>0</v>
      </c>
      <c r="I77" s="451">
        <f>'1.1_RAW_Data_Orig'!I77</f>
        <v>0</v>
      </c>
      <c r="J77" s="451">
        <f>'1.1_RAW_Data_Orig'!J77</f>
        <v>0</v>
      </c>
      <c r="K77" s="452">
        <f>'1.1_RAW_Data_Orig'!K77</f>
        <v>0</v>
      </c>
      <c r="M77" s="451">
        <f>'1.1_RAW_Data_Orig'!M77</f>
        <v>0</v>
      </c>
      <c r="N77" s="451">
        <f>'1.1_RAW_Data_Orig'!N77</f>
        <v>0</v>
      </c>
      <c r="O77" s="451">
        <f>'1.1_RAW_Data_Orig'!O77</f>
        <v>0</v>
      </c>
      <c r="P77" s="451">
        <f>'1.1_RAW_Data_Orig'!P77</f>
        <v>0</v>
      </c>
      <c r="Q77" s="451">
        <f>'1.1_RAW_Data_Orig'!Q77</f>
        <v>0</v>
      </c>
      <c r="R77" s="452">
        <f>'1.1_RAW_Data_Orig'!R77</f>
        <v>0</v>
      </c>
      <c r="T77" s="451">
        <f>'1.1_RAW_Data_Orig'!T77</f>
        <v>0</v>
      </c>
      <c r="U77" s="451">
        <f>'1.1_RAW_Data_Orig'!U77</f>
        <v>0</v>
      </c>
      <c r="V77" s="451">
        <f>'1.1_RAW_Data_Orig'!V77</f>
        <v>0</v>
      </c>
      <c r="W77" s="451">
        <f>'1.1_RAW_Data_Orig'!W77</f>
        <v>0</v>
      </c>
      <c r="X77" s="451">
        <f>'1.1_RAW_Data_Orig'!X77</f>
        <v>0</v>
      </c>
      <c r="Y77" s="452">
        <f>'1.1_RAW_Data_Orig'!Y77</f>
        <v>0</v>
      </c>
      <c r="AA77" s="453">
        <f>'1.1_RAW_Data_Orig'!AA77</f>
        <v>0</v>
      </c>
      <c r="AB77" s="453">
        <f>'1.1_RAW_Data_Orig'!AB77</f>
        <v>0</v>
      </c>
      <c r="AC77" s="453">
        <f>'1.1_RAW_Data_Orig'!AC77</f>
        <v>0</v>
      </c>
      <c r="AD77" s="453">
        <f>'1.1_RAW_Data_Orig'!AD77</f>
        <v>0</v>
      </c>
      <c r="AE77" s="453">
        <f>'1.1_RAW_Data_Orig'!AE77</f>
        <v>0</v>
      </c>
      <c r="AF77" s="454">
        <f>'1.1_RAW_Data_Orig'!AF77</f>
        <v>0</v>
      </c>
      <c r="AG77" s="438"/>
      <c r="AH77" s="453">
        <f>'1.1_RAW_Data_Orig'!AH77</f>
        <v>0</v>
      </c>
      <c r="AI77" s="453">
        <f>'1.1_RAW_Data_Orig'!AI77</f>
        <v>0</v>
      </c>
      <c r="AJ77" s="453">
        <f>'1.1_RAW_Data_Orig'!AJ77</f>
        <v>0</v>
      </c>
      <c r="AK77" s="453">
        <f>'1.1_RAW_Data_Orig'!AK77</f>
        <v>0</v>
      </c>
      <c r="AL77" s="453">
        <f>'1.1_RAW_Data_Orig'!AL77</f>
        <v>0</v>
      </c>
      <c r="AM77" s="454">
        <f>'1.1_RAW_Data_Orig'!AM77</f>
        <v>0</v>
      </c>
      <c r="AN77" s="438"/>
      <c r="AO77" s="453">
        <f>'1.1_RAW_Data_Orig'!AO77</f>
        <v>0</v>
      </c>
      <c r="AP77" s="453">
        <f>'1.1_RAW_Data_Orig'!AP77</f>
        <v>0</v>
      </c>
      <c r="AQ77" s="453">
        <f>'1.1_RAW_Data_Orig'!AQ77</f>
        <v>0</v>
      </c>
      <c r="AR77" s="453">
        <f>'1.1_RAW_Data_Orig'!AR77</f>
        <v>0</v>
      </c>
      <c r="AS77" s="453">
        <f>'1.1_RAW_Data_Orig'!AS77</f>
        <v>0</v>
      </c>
      <c r="AT77" s="454">
        <f>'1.1_RAW_Data_Orig'!AT77</f>
        <v>0</v>
      </c>
      <c r="AU77" s="438"/>
      <c r="AV77" s="453">
        <f>'1.1_RAW_Data_Orig'!AV77</f>
        <v>0</v>
      </c>
      <c r="AW77" s="453">
        <f>'1.1_RAW_Data_Orig'!AW77</f>
        <v>0</v>
      </c>
      <c r="AX77" s="453">
        <f>'1.1_RAW_Data_Orig'!AX77</f>
        <v>0</v>
      </c>
      <c r="AY77" s="453">
        <f>'1.1_RAW_Data_Orig'!AY77</f>
        <v>0</v>
      </c>
      <c r="AZ77" s="453">
        <f>'1.1_RAW_Data_Orig'!AZ77</f>
        <v>0</v>
      </c>
      <c r="BA77" s="454">
        <f>'1.1_RAW_Data_Orig'!BA77</f>
        <v>0</v>
      </c>
    </row>
    <row r="78" spans="1:53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'1.1_RAW_Data_Orig'!F78</f>
        <v>53</v>
      </c>
      <c r="G78" s="434">
        <f>'1.1_RAW_Data_Orig'!G78</f>
        <v>15</v>
      </c>
      <c r="H78" s="434">
        <f>'1.1_RAW_Data_Orig'!H78</f>
        <v>34</v>
      </c>
      <c r="I78" s="434">
        <f>'1.1_RAW_Data_Orig'!I78</f>
        <v>2</v>
      </c>
      <c r="J78" s="434">
        <f>'1.1_RAW_Data_Orig'!J78</f>
        <v>2</v>
      </c>
      <c r="K78" s="435">
        <f>'1.1_RAW_Data_Orig'!K78</f>
        <v>0</v>
      </c>
      <c r="M78" s="434">
        <f>'1.1_RAW_Data_Orig'!M78</f>
        <v>101</v>
      </c>
      <c r="N78" s="434">
        <f>'1.1_RAW_Data_Orig'!N78</f>
        <v>63</v>
      </c>
      <c r="O78" s="434">
        <f>'1.1_RAW_Data_Orig'!O78</f>
        <v>37</v>
      </c>
      <c r="P78" s="434">
        <f>'1.1_RAW_Data_Orig'!P78</f>
        <v>1</v>
      </c>
      <c r="Q78" s="434">
        <f>'1.1_RAW_Data_Orig'!Q78</f>
        <v>0</v>
      </c>
      <c r="R78" s="435">
        <f>'1.1_RAW_Data_Orig'!R78</f>
        <v>0</v>
      </c>
      <c r="T78" s="434">
        <f>'1.1_RAW_Data_Orig'!T78</f>
        <v>53</v>
      </c>
      <c r="U78" s="434">
        <f>'1.1_RAW_Data_Orig'!U78</f>
        <v>15</v>
      </c>
      <c r="V78" s="434">
        <f>'1.1_RAW_Data_Orig'!V78</f>
        <v>34</v>
      </c>
      <c r="W78" s="434">
        <f>'1.1_RAW_Data_Orig'!W78</f>
        <v>1</v>
      </c>
      <c r="X78" s="434">
        <f>'1.1_RAW_Data_Orig'!X78</f>
        <v>1</v>
      </c>
      <c r="Y78" s="435">
        <f>'1.1_RAW_Data_Orig'!Y78</f>
        <v>2</v>
      </c>
      <c r="AA78" s="436">
        <f>'1.1_RAW_Data_Orig'!AA78</f>
        <v>0</v>
      </c>
      <c r="AB78" s="436">
        <f>'1.1_RAW_Data_Orig'!AB78</f>
        <v>48</v>
      </c>
      <c r="AC78" s="436">
        <f>'1.1_RAW_Data_Orig'!AC78</f>
        <v>3</v>
      </c>
      <c r="AD78" s="436">
        <f>'1.1_RAW_Data_Orig'!AD78</f>
        <v>0</v>
      </c>
      <c r="AE78" s="436">
        <f>'1.1_RAW_Data_Orig'!AE78</f>
        <v>-1</v>
      </c>
      <c r="AF78" s="437">
        <f>'1.1_RAW_Data_Orig'!AF78</f>
        <v>-2</v>
      </c>
      <c r="AG78" s="438"/>
      <c r="AH78" s="436">
        <f>'1.1_RAW_Data_Orig'!AH78</f>
        <v>0</v>
      </c>
      <c r="AI78" s="436">
        <f>'1.1_RAW_Data_Orig'!AI78</f>
        <v>0</v>
      </c>
      <c r="AJ78" s="436">
        <f>'1.1_RAW_Data_Orig'!AJ78</f>
        <v>0</v>
      </c>
      <c r="AK78" s="436">
        <f>'1.1_RAW_Data_Orig'!AK78</f>
        <v>0</v>
      </c>
      <c r="AL78" s="436">
        <f>'1.1_RAW_Data_Orig'!AL78</f>
        <v>0</v>
      </c>
      <c r="AM78" s="437">
        <f>'1.1_RAW_Data_Orig'!AM78</f>
        <v>0</v>
      </c>
      <c r="AN78" s="438"/>
      <c r="AO78" s="436">
        <f>'1.1_RAW_Data_Orig'!AO78</f>
        <v>0</v>
      </c>
      <c r="AP78" s="436">
        <f>'1.1_RAW_Data_Orig'!AP78</f>
        <v>0</v>
      </c>
      <c r="AQ78" s="436">
        <f>'1.1_RAW_Data_Orig'!AQ78</f>
        <v>0</v>
      </c>
      <c r="AR78" s="436">
        <f>'1.1_RAW_Data_Orig'!AR78</f>
        <v>0</v>
      </c>
      <c r="AS78" s="436">
        <f>'1.1_RAW_Data_Orig'!AS78</f>
        <v>0</v>
      </c>
      <c r="AT78" s="437">
        <f>'1.1_RAW_Data_Orig'!AT78</f>
        <v>0</v>
      </c>
      <c r="AU78" s="438"/>
      <c r="AV78" s="436">
        <f>'1.1_RAW_Data_Orig'!AV78</f>
        <v>0</v>
      </c>
      <c r="AW78" s="436">
        <f>'1.1_RAW_Data_Orig'!AW78</f>
        <v>0</v>
      </c>
      <c r="AX78" s="436">
        <f>'1.1_RAW_Data_Orig'!AX78</f>
        <v>0</v>
      </c>
      <c r="AY78" s="436">
        <f>'1.1_RAW_Data_Orig'!AY78</f>
        <v>0</v>
      </c>
      <c r="AZ78" s="436">
        <f>'1.1_RAW_Data_Orig'!AZ78</f>
        <v>0</v>
      </c>
      <c r="BA78" s="437">
        <f>'1.1_RAW_Data_Orig'!BA78</f>
        <v>0</v>
      </c>
    </row>
    <row r="79" spans="1:53" ht="13.15" x14ac:dyDescent="0.35">
      <c r="A79" s="439"/>
      <c r="B79" s="440"/>
      <c r="C79" s="441"/>
      <c r="D79" s="442"/>
      <c r="E79" s="433" t="s">
        <v>19</v>
      </c>
      <c r="F79" s="443">
        <f>'1.1_RAW_Data_Orig'!F79</f>
        <v>0</v>
      </c>
      <c r="G79" s="443">
        <f>'1.1_RAW_Data_Orig'!G79</f>
        <v>0</v>
      </c>
      <c r="H79" s="443">
        <f>'1.1_RAW_Data_Orig'!H79</f>
        <v>0</v>
      </c>
      <c r="I79" s="443">
        <f>'1.1_RAW_Data_Orig'!I79</f>
        <v>0</v>
      </c>
      <c r="J79" s="443">
        <f>'1.1_RAW_Data_Orig'!J79</f>
        <v>0</v>
      </c>
      <c r="K79" s="444">
        <f>'1.1_RAW_Data_Orig'!K79</f>
        <v>0</v>
      </c>
      <c r="M79" s="443">
        <f>'1.1_RAW_Data_Orig'!M79</f>
        <v>0</v>
      </c>
      <c r="N79" s="443">
        <f>'1.1_RAW_Data_Orig'!N79</f>
        <v>0</v>
      </c>
      <c r="O79" s="443">
        <f>'1.1_RAW_Data_Orig'!O79</f>
        <v>0</v>
      </c>
      <c r="P79" s="443">
        <f>'1.1_RAW_Data_Orig'!P79</f>
        <v>0</v>
      </c>
      <c r="Q79" s="443">
        <f>'1.1_RAW_Data_Orig'!Q79</f>
        <v>0</v>
      </c>
      <c r="R79" s="444">
        <f>'1.1_RAW_Data_Orig'!R79</f>
        <v>0</v>
      </c>
      <c r="T79" s="443">
        <f>'1.1_RAW_Data_Orig'!T79</f>
        <v>0</v>
      </c>
      <c r="U79" s="443">
        <f>'1.1_RAW_Data_Orig'!U79</f>
        <v>0</v>
      </c>
      <c r="V79" s="443">
        <f>'1.1_RAW_Data_Orig'!V79</f>
        <v>0</v>
      </c>
      <c r="W79" s="443">
        <f>'1.1_RAW_Data_Orig'!W79</f>
        <v>0</v>
      </c>
      <c r="X79" s="443">
        <f>'1.1_RAW_Data_Orig'!X79</f>
        <v>0</v>
      </c>
      <c r="Y79" s="444">
        <f>'1.1_RAW_Data_Orig'!Y79</f>
        <v>0</v>
      </c>
      <c r="AA79" s="445">
        <f>'1.1_RAW_Data_Orig'!AA79</f>
        <v>0</v>
      </c>
      <c r="AB79" s="445">
        <f>'1.1_RAW_Data_Orig'!AB79</f>
        <v>0</v>
      </c>
      <c r="AC79" s="445">
        <f>'1.1_RAW_Data_Orig'!AC79</f>
        <v>0</v>
      </c>
      <c r="AD79" s="445">
        <f>'1.1_RAW_Data_Orig'!AD79</f>
        <v>0</v>
      </c>
      <c r="AE79" s="445">
        <f>'1.1_RAW_Data_Orig'!AE79</f>
        <v>0</v>
      </c>
      <c r="AF79" s="446">
        <f>'1.1_RAW_Data_Orig'!AF79</f>
        <v>0</v>
      </c>
      <c r="AG79" s="438"/>
      <c r="AH79" s="445">
        <f>'1.1_RAW_Data_Orig'!AH79</f>
        <v>0</v>
      </c>
      <c r="AI79" s="445">
        <f>'1.1_RAW_Data_Orig'!AI79</f>
        <v>0</v>
      </c>
      <c r="AJ79" s="445">
        <f>'1.1_RAW_Data_Orig'!AJ79</f>
        <v>0</v>
      </c>
      <c r="AK79" s="445">
        <f>'1.1_RAW_Data_Orig'!AK79</f>
        <v>0</v>
      </c>
      <c r="AL79" s="445">
        <f>'1.1_RAW_Data_Orig'!AL79</f>
        <v>0</v>
      </c>
      <c r="AM79" s="446">
        <f>'1.1_RAW_Data_Orig'!AM79</f>
        <v>0</v>
      </c>
      <c r="AN79" s="438"/>
      <c r="AO79" s="445">
        <f>'1.1_RAW_Data_Orig'!AO79</f>
        <v>0</v>
      </c>
      <c r="AP79" s="445">
        <f>'1.1_RAW_Data_Orig'!AP79</f>
        <v>0</v>
      </c>
      <c r="AQ79" s="445">
        <f>'1.1_RAW_Data_Orig'!AQ79</f>
        <v>0</v>
      </c>
      <c r="AR79" s="445">
        <f>'1.1_RAW_Data_Orig'!AR79</f>
        <v>0</v>
      </c>
      <c r="AS79" s="445">
        <f>'1.1_RAW_Data_Orig'!AS79</f>
        <v>0</v>
      </c>
      <c r="AT79" s="446">
        <f>'1.1_RAW_Data_Orig'!AT79</f>
        <v>0</v>
      </c>
      <c r="AU79" s="438"/>
      <c r="AV79" s="445">
        <f>'1.1_RAW_Data_Orig'!AV79</f>
        <v>0</v>
      </c>
      <c r="AW79" s="445">
        <f>'1.1_RAW_Data_Orig'!AW79</f>
        <v>0</v>
      </c>
      <c r="AX79" s="445">
        <f>'1.1_RAW_Data_Orig'!AX79</f>
        <v>0</v>
      </c>
      <c r="AY79" s="445">
        <f>'1.1_RAW_Data_Orig'!AY79</f>
        <v>0</v>
      </c>
      <c r="AZ79" s="445">
        <f>'1.1_RAW_Data_Orig'!AZ79</f>
        <v>0</v>
      </c>
      <c r="BA79" s="446">
        <f>'1.1_RAW_Data_Orig'!BA79</f>
        <v>0</v>
      </c>
    </row>
    <row r="80" spans="1:53" ht="13.15" x14ac:dyDescent="0.35">
      <c r="A80" s="439"/>
      <c r="B80" s="440"/>
      <c r="C80" s="441"/>
      <c r="D80" s="442"/>
      <c r="E80" s="433" t="s">
        <v>20</v>
      </c>
      <c r="F80" s="443">
        <f>'1.1_RAW_Data_Orig'!F80</f>
        <v>0</v>
      </c>
      <c r="G80" s="443">
        <f>'1.1_RAW_Data_Orig'!G80</f>
        <v>0</v>
      </c>
      <c r="H80" s="443">
        <f>'1.1_RAW_Data_Orig'!H80</f>
        <v>0</v>
      </c>
      <c r="I80" s="443">
        <f>'1.1_RAW_Data_Orig'!I80</f>
        <v>0</v>
      </c>
      <c r="J80" s="443">
        <f>'1.1_RAW_Data_Orig'!J80</f>
        <v>0</v>
      </c>
      <c r="K80" s="444">
        <f>'1.1_RAW_Data_Orig'!K80</f>
        <v>0</v>
      </c>
      <c r="M80" s="443">
        <f>'1.1_RAW_Data_Orig'!M80</f>
        <v>0</v>
      </c>
      <c r="N80" s="443">
        <f>'1.1_RAW_Data_Orig'!N80</f>
        <v>0</v>
      </c>
      <c r="O80" s="443">
        <f>'1.1_RAW_Data_Orig'!O80</f>
        <v>0</v>
      </c>
      <c r="P80" s="443">
        <f>'1.1_RAW_Data_Orig'!P80</f>
        <v>0</v>
      </c>
      <c r="Q80" s="443">
        <f>'1.1_RAW_Data_Orig'!Q80</f>
        <v>0</v>
      </c>
      <c r="R80" s="444">
        <f>'1.1_RAW_Data_Orig'!R80</f>
        <v>0</v>
      </c>
      <c r="T80" s="443">
        <f>'1.1_RAW_Data_Orig'!T80</f>
        <v>0</v>
      </c>
      <c r="U80" s="443">
        <f>'1.1_RAW_Data_Orig'!U80</f>
        <v>0</v>
      </c>
      <c r="V80" s="443">
        <f>'1.1_RAW_Data_Orig'!V80</f>
        <v>0</v>
      </c>
      <c r="W80" s="443">
        <f>'1.1_RAW_Data_Orig'!W80</f>
        <v>0</v>
      </c>
      <c r="X80" s="443">
        <f>'1.1_RAW_Data_Orig'!X80</f>
        <v>0</v>
      </c>
      <c r="Y80" s="444">
        <f>'1.1_RAW_Data_Orig'!Y80</f>
        <v>0</v>
      </c>
      <c r="AA80" s="445">
        <f>'1.1_RAW_Data_Orig'!AA80</f>
        <v>0</v>
      </c>
      <c r="AB80" s="445">
        <f>'1.1_RAW_Data_Orig'!AB80</f>
        <v>0</v>
      </c>
      <c r="AC80" s="445">
        <f>'1.1_RAW_Data_Orig'!AC80</f>
        <v>0</v>
      </c>
      <c r="AD80" s="445">
        <f>'1.1_RAW_Data_Orig'!AD80</f>
        <v>0</v>
      </c>
      <c r="AE80" s="445">
        <f>'1.1_RAW_Data_Orig'!AE80</f>
        <v>0</v>
      </c>
      <c r="AF80" s="446">
        <f>'1.1_RAW_Data_Orig'!AF80</f>
        <v>0</v>
      </c>
      <c r="AG80" s="438"/>
      <c r="AH80" s="445">
        <f>'1.1_RAW_Data_Orig'!AH80</f>
        <v>0</v>
      </c>
      <c r="AI80" s="445">
        <f>'1.1_RAW_Data_Orig'!AI80</f>
        <v>0</v>
      </c>
      <c r="AJ80" s="445">
        <f>'1.1_RAW_Data_Orig'!AJ80</f>
        <v>0</v>
      </c>
      <c r="AK80" s="445">
        <f>'1.1_RAW_Data_Orig'!AK80</f>
        <v>0</v>
      </c>
      <c r="AL80" s="445">
        <f>'1.1_RAW_Data_Orig'!AL80</f>
        <v>0</v>
      </c>
      <c r="AM80" s="446">
        <f>'1.1_RAW_Data_Orig'!AM80</f>
        <v>0</v>
      </c>
      <c r="AN80" s="438"/>
      <c r="AO80" s="445">
        <f>'1.1_RAW_Data_Orig'!AO80</f>
        <v>0</v>
      </c>
      <c r="AP80" s="445">
        <f>'1.1_RAW_Data_Orig'!AP80</f>
        <v>0</v>
      </c>
      <c r="AQ80" s="445">
        <f>'1.1_RAW_Data_Orig'!AQ80</f>
        <v>0</v>
      </c>
      <c r="AR80" s="445">
        <f>'1.1_RAW_Data_Orig'!AR80</f>
        <v>0</v>
      </c>
      <c r="AS80" s="445">
        <f>'1.1_RAW_Data_Orig'!AS80</f>
        <v>0</v>
      </c>
      <c r="AT80" s="446">
        <f>'1.1_RAW_Data_Orig'!AT80</f>
        <v>0</v>
      </c>
      <c r="AU80" s="438"/>
      <c r="AV80" s="445">
        <f>'1.1_RAW_Data_Orig'!AV80</f>
        <v>0</v>
      </c>
      <c r="AW80" s="445">
        <f>'1.1_RAW_Data_Orig'!AW80</f>
        <v>0</v>
      </c>
      <c r="AX80" s="445">
        <f>'1.1_RAW_Data_Orig'!AX80</f>
        <v>0</v>
      </c>
      <c r="AY80" s="445">
        <f>'1.1_RAW_Data_Orig'!AY80</f>
        <v>0</v>
      </c>
      <c r="AZ80" s="445">
        <f>'1.1_RAW_Data_Orig'!AZ80</f>
        <v>0</v>
      </c>
      <c r="BA80" s="446">
        <f>'1.1_RAW_Data_Orig'!BA80</f>
        <v>0</v>
      </c>
    </row>
    <row r="81" spans="1:53" ht="13.5" thickBot="1" x14ac:dyDescent="0.4">
      <c r="A81" s="439"/>
      <c r="B81" s="447"/>
      <c r="C81" s="448"/>
      <c r="D81" s="449"/>
      <c r="E81" s="450" t="s">
        <v>21</v>
      </c>
      <c r="F81" s="451">
        <f>'1.1_RAW_Data_Orig'!F81</f>
        <v>0</v>
      </c>
      <c r="G81" s="451">
        <f>'1.1_RAW_Data_Orig'!G81</f>
        <v>0</v>
      </c>
      <c r="H81" s="451">
        <f>'1.1_RAW_Data_Orig'!H81</f>
        <v>0</v>
      </c>
      <c r="I81" s="451">
        <f>'1.1_RAW_Data_Orig'!I81</f>
        <v>0</v>
      </c>
      <c r="J81" s="451">
        <f>'1.1_RAW_Data_Orig'!J81</f>
        <v>0</v>
      </c>
      <c r="K81" s="452">
        <f>'1.1_RAW_Data_Orig'!K81</f>
        <v>0</v>
      </c>
      <c r="M81" s="451">
        <f>'1.1_RAW_Data_Orig'!M81</f>
        <v>0</v>
      </c>
      <c r="N81" s="451">
        <f>'1.1_RAW_Data_Orig'!N81</f>
        <v>0</v>
      </c>
      <c r="O81" s="451">
        <f>'1.1_RAW_Data_Orig'!O81</f>
        <v>0</v>
      </c>
      <c r="P81" s="451">
        <f>'1.1_RAW_Data_Orig'!P81</f>
        <v>0</v>
      </c>
      <c r="Q81" s="451">
        <f>'1.1_RAW_Data_Orig'!Q81</f>
        <v>0</v>
      </c>
      <c r="R81" s="452">
        <f>'1.1_RAW_Data_Orig'!R81</f>
        <v>0</v>
      </c>
      <c r="T81" s="451">
        <f>'1.1_RAW_Data_Orig'!T81</f>
        <v>0</v>
      </c>
      <c r="U81" s="451">
        <f>'1.1_RAW_Data_Orig'!U81</f>
        <v>0</v>
      </c>
      <c r="V81" s="451">
        <f>'1.1_RAW_Data_Orig'!V81</f>
        <v>0</v>
      </c>
      <c r="W81" s="451">
        <f>'1.1_RAW_Data_Orig'!W81</f>
        <v>0</v>
      </c>
      <c r="X81" s="451">
        <f>'1.1_RAW_Data_Orig'!X81</f>
        <v>0</v>
      </c>
      <c r="Y81" s="452">
        <f>'1.1_RAW_Data_Orig'!Y81</f>
        <v>0</v>
      </c>
      <c r="AA81" s="453">
        <f>'1.1_RAW_Data_Orig'!AA81</f>
        <v>0</v>
      </c>
      <c r="AB81" s="453">
        <f>'1.1_RAW_Data_Orig'!AB81</f>
        <v>0</v>
      </c>
      <c r="AC81" s="453">
        <f>'1.1_RAW_Data_Orig'!AC81</f>
        <v>0</v>
      </c>
      <c r="AD81" s="453">
        <f>'1.1_RAW_Data_Orig'!AD81</f>
        <v>0</v>
      </c>
      <c r="AE81" s="453">
        <f>'1.1_RAW_Data_Orig'!AE81</f>
        <v>0</v>
      </c>
      <c r="AF81" s="454">
        <f>'1.1_RAW_Data_Orig'!AF81</f>
        <v>0</v>
      </c>
      <c r="AG81" s="438"/>
      <c r="AH81" s="453">
        <f>'1.1_RAW_Data_Orig'!AH81</f>
        <v>0</v>
      </c>
      <c r="AI81" s="453">
        <f>'1.1_RAW_Data_Orig'!AI81</f>
        <v>0</v>
      </c>
      <c r="AJ81" s="453">
        <f>'1.1_RAW_Data_Orig'!AJ81</f>
        <v>0</v>
      </c>
      <c r="AK81" s="453">
        <f>'1.1_RAW_Data_Orig'!AK81</f>
        <v>0</v>
      </c>
      <c r="AL81" s="453">
        <f>'1.1_RAW_Data_Orig'!AL81</f>
        <v>0</v>
      </c>
      <c r="AM81" s="454">
        <f>'1.1_RAW_Data_Orig'!AM81</f>
        <v>0</v>
      </c>
      <c r="AN81" s="438"/>
      <c r="AO81" s="453">
        <f>'1.1_RAW_Data_Orig'!AO81</f>
        <v>0</v>
      </c>
      <c r="AP81" s="453">
        <f>'1.1_RAW_Data_Orig'!AP81</f>
        <v>0</v>
      </c>
      <c r="AQ81" s="453">
        <f>'1.1_RAW_Data_Orig'!AQ81</f>
        <v>0</v>
      </c>
      <c r="AR81" s="453">
        <f>'1.1_RAW_Data_Orig'!AR81</f>
        <v>0</v>
      </c>
      <c r="AS81" s="453">
        <f>'1.1_RAW_Data_Orig'!AS81</f>
        <v>0</v>
      </c>
      <c r="AT81" s="454">
        <f>'1.1_RAW_Data_Orig'!AT81</f>
        <v>0</v>
      </c>
      <c r="AU81" s="438"/>
      <c r="AV81" s="453">
        <f>'1.1_RAW_Data_Orig'!AV81</f>
        <v>0</v>
      </c>
      <c r="AW81" s="453">
        <f>'1.1_RAW_Data_Orig'!AW81</f>
        <v>0</v>
      </c>
      <c r="AX81" s="453">
        <f>'1.1_RAW_Data_Orig'!AX81</f>
        <v>0</v>
      </c>
      <c r="AY81" s="453">
        <f>'1.1_RAW_Data_Orig'!AY81</f>
        <v>0</v>
      </c>
      <c r="AZ81" s="453">
        <f>'1.1_RAW_Data_Orig'!AZ81</f>
        <v>0</v>
      </c>
      <c r="BA81" s="454">
        <f>'1.1_RAW_Data_Orig'!BA81</f>
        <v>0</v>
      </c>
    </row>
    <row r="82" spans="1:53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'1.1_RAW_Data_Orig'!F82</f>
        <v>0</v>
      </c>
      <c r="G82" s="434">
        <f>'1.1_RAW_Data_Orig'!G82</f>
        <v>0</v>
      </c>
      <c r="H82" s="434">
        <f>'1.1_RAW_Data_Orig'!H82</f>
        <v>0</v>
      </c>
      <c r="I82" s="434">
        <f>'1.1_RAW_Data_Orig'!I82</f>
        <v>0</v>
      </c>
      <c r="J82" s="434">
        <f>'1.1_RAW_Data_Orig'!J82</f>
        <v>0</v>
      </c>
      <c r="K82" s="435">
        <f>'1.1_RAW_Data_Orig'!K82</f>
        <v>0</v>
      </c>
      <c r="M82" s="434">
        <f>'1.1_RAW_Data_Orig'!M82</f>
        <v>0</v>
      </c>
      <c r="N82" s="434">
        <f>'1.1_RAW_Data_Orig'!N82</f>
        <v>0</v>
      </c>
      <c r="O82" s="434">
        <f>'1.1_RAW_Data_Orig'!O82</f>
        <v>0</v>
      </c>
      <c r="P82" s="434">
        <f>'1.1_RAW_Data_Orig'!P82</f>
        <v>0</v>
      </c>
      <c r="Q82" s="434">
        <f>'1.1_RAW_Data_Orig'!Q82</f>
        <v>0</v>
      </c>
      <c r="R82" s="435">
        <f>'1.1_RAW_Data_Orig'!R82</f>
        <v>0</v>
      </c>
      <c r="T82" s="434">
        <f>'1.1_RAW_Data_Orig'!T82</f>
        <v>0</v>
      </c>
      <c r="U82" s="434">
        <f>'1.1_RAW_Data_Orig'!U82</f>
        <v>0</v>
      </c>
      <c r="V82" s="434">
        <f>'1.1_RAW_Data_Orig'!V82</f>
        <v>0</v>
      </c>
      <c r="W82" s="434">
        <f>'1.1_RAW_Data_Orig'!W82</f>
        <v>0</v>
      </c>
      <c r="X82" s="434">
        <f>'1.1_RAW_Data_Orig'!X82</f>
        <v>0</v>
      </c>
      <c r="Y82" s="435">
        <f>'1.1_RAW_Data_Orig'!Y82</f>
        <v>0</v>
      </c>
      <c r="AA82" s="436">
        <f>'1.1_RAW_Data_Orig'!AA82</f>
        <v>0</v>
      </c>
      <c r="AB82" s="436">
        <f>'1.1_RAW_Data_Orig'!AB82</f>
        <v>0</v>
      </c>
      <c r="AC82" s="436">
        <f>'1.1_RAW_Data_Orig'!AC82</f>
        <v>0</v>
      </c>
      <c r="AD82" s="436">
        <f>'1.1_RAW_Data_Orig'!AD82</f>
        <v>0</v>
      </c>
      <c r="AE82" s="436">
        <f>'1.1_RAW_Data_Orig'!AE82</f>
        <v>0</v>
      </c>
      <c r="AF82" s="437">
        <f>'1.1_RAW_Data_Orig'!AF82</f>
        <v>0</v>
      </c>
      <c r="AG82" s="438"/>
      <c r="AH82" s="436">
        <f>'1.1_RAW_Data_Orig'!AH82</f>
        <v>0</v>
      </c>
      <c r="AI82" s="436">
        <f>'1.1_RAW_Data_Orig'!AI82</f>
        <v>0</v>
      </c>
      <c r="AJ82" s="436">
        <f>'1.1_RAW_Data_Orig'!AJ82</f>
        <v>0</v>
      </c>
      <c r="AK82" s="436">
        <f>'1.1_RAW_Data_Orig'!AK82</f>
        <v>0</v>
      </c>
      <c r="AL82" s="436">
        <f>'1.1_RAW_Data_Orig'!AL82</f>
        <v>0</v>
      </c>
      <c r="AM82" s="437">
        <f>'1.1_RAW_Data_Orig'!AM82</f>
        <v>0</v>
      </c>
      <c r="AN82" s="438"/>
      <c r="AO82" s="436">
        <f>'1.1_RAW_Data_Orig'!AO82</f>
        <v>0</v>
      </c>
      <c r="AP82" s="436">
        <f>'1.1_RAW_Data_Orig'!AP82</f>
        <v>0</v>
      </c>
      <c r="AQ82" s="436">
        <f>'1.1_RAW_Data_Orig'!AQ82</f>
        <v>0</v>
      </c>
      <c r="AR82" s="436">
        <f>'1.1_RAW_Data_Orig'!AR82</f>
        <v>0</v>
      </c>
      <c r="AS82" s="436">
        <f>'1.1_RAW_Data_Orig'!AS82</f>
        <v>0</v>
      </c>
      <c r="AT82" s="437">
        <f>'1.1_RAW_Data_Orig'!AT82</f>
        <v>0</v>
      </c>
      <c r="AU82" s="438"/>
      <c r="AV82" s="436">
        <f>'1.1_RAW_Data_Orig'!AV82</f>
        <v>0</v>
      </c>
      <c r="AW82" s="436">
        <f>'1.1_RAW_Data_Orig'!AW82</f>
        <v>0</v>
      </c>
      <c r="AX82" s="436">
        <f>'1.1_RAW_Data_Orig'!AX82</f>
        <v>0</v>
      </c>
      <c r="AY82" s="436">
        <f>'1.1_RAW_Data_Orig'!AY82</f>
        <v>0</v>
      </c>
      <c r="AZ82" s="436">
        <f>'1.1_RAW_Data_Orig'!AZ82</f>
        <v>0</v>
      </c>
      <c r="BA82" s="437">
        <f>'1.1_RAW_Data_Orig'!BA82</f>
        <v>0</v>
      </c>
    </row>
    <row r="83" spans="1:53" ht="13.15" x14ac:dyDescent="0.35">
      <c r="A83" s="439"/>
      <c r="B83" s="440"/>
      <c r="C83" s="441"/>
      <c r="D83" s="442"/>
      <c r="E83" s="433" t="s">
        <v>19</v>
      </c>
      <c r="F83" s="443">
        <f>'1.1_RAW_Data_Orig'!F83</f>
        <v>33</v>
      </c>
      <c r="G83" s="443">
        <f>'1.1_RAW_Data_Orig'!G83</f>
        <v>0</v>
      </c>
      <c r="H83" s="443">
        <f>'1.1_RAW_Data_Orig'!H83</f>
        <v>4</v>
      </c>
      <c r="I83" s="443">
        <f>'1.1_RAW_Data_Orig'!I83</f>
        <v>13</v>
      </c>
      <c r="J83" s="443">
        <f>'1.1_RAW_Data_Orig'!J83</f>
        <v>15</v>
      </c>
      <c r="K83" s="444">
        <f>'1.1_RAW_Data_Orig'!K83</f>
        <v>1</v>
      </c>
      <c r="M83" s="443">
        <f>'1.1_RAW_Data_Orig'!M83</f>
        <v>34</v>
      </c>
      <c r="N83" s="443">
        <f>'1.1_RAW_Data_Orig'!N83</f>
        <v>1</v>
      </c>
      <c r="O83" s="443">
        <f>'1.1_RAW_Data_Orig'!O83</f>
        <v>28</v>
      </c>
      <c r="P83" s="443">
        <f>'1.1_RAW_Data_Orig'!P83</f>
        <v>0</v>
      </c>
      <c r="Q83" s="443">
        <f>'1.1_RAW_Data_Orig'!Q83</f>
        <v>0</v>
      </c>
      <c r="R83" s="444">
        <f>'1.1_RAW_Data_Orig'!R83</f>
        <v>5</v>
      </c>
      <c r="T83" s="443">
        <f>'1.1_RAW_Data_Orig'!T83</f>
        <v>34</v>
      </c>
      <c r="U83" s="443">
        <f>'1.1_RAW_Data_Orig'!U83</f>
        <v>1</v>
      </c>
      <c r="V83" s="443">
        <f>'1.1_RAW_Data_Orig'!V83</f>
        <v>0</v>
      </c>
      <c r="W83" s="443">
        <f>'1.1_RAW_Data_Orig'!W83</f>
        <v>0</v>
      </c>
      <c r="X83" s="443">
        <f>'1.1_RAW_Data_Orig'!X83</f>
        <v>4</v>
      </c>
      <c r="Y83" s="444">
        <f>'1.1_RAW_Data_Orig'!Y83</f>
        <v>29</v>
      </c>
      <c r="AA83" s="445">
        <f>'1.1_RAW_Data_Orig'!AA83</f>
        <v>28</v>
      </c>
      <c r="AB83" s="445">
        <f>'1.1_RAW_Data_Orig'!AB83</f>
        <v>0</v>
      </c>
      <c r="AC83" s="445">
        <f>'1.1_RAW_Data_Orig'!AC83</f>
        <v>28</v>
      </c>
      <c r="AD83" s="445">
        <f>'1.1_RAW_Data_Orig'!AD83</f>
        <v>0</v>
      </c>
      <c r="AE83" s="445">
        <f>'1.1_RAW_Data_Orig'!AE83</f>
        <v>-4</v>
      </c>
      <c r="AF83" s="446">
        <f>'1.1_RAW_Data_Orig'!AF83</f>
        <v>-24</v>
      </c>
      <c r="AG83" s="438"/>
      <c r="AH83" s="445">
        <f>'1.1_RAW_Data_Orig'!AH83</f>
        <v>28</v>
      </c>
      <c r="AI83" s="445">
        <f>'1.1_RAW_Data_Orig'!AI83</f>
        <v>0</v>
      </c>
      <c r="AJ83" s="445">
        <f>'1.1_RAW_Data_Orig'!AJ83</f>
        <v>28</v>
      </c>
      <c r="AK83" s="445">
        <f>'1.1_RAW_Data_Orig'!AK83</f>
        <v>0</v>
      </c>
      <c r="AL83" s="445">
        <f>'1.1_RAW_Data_Orig'!AL83</f>
        <v>-4</v>
      </c>
      <c r="AM83" s="446">
        <f>'1.1_RAW_Data_Orig'!AM83</f>
        <v>-24</v>
      </c>
      <c r="AN83" s="438"/>
      <c r="AO83" s="445">
        <f>'1.1_RAW_Data_Orig'!AO83</f>
        <v>0</v>
      </c>
      <c r="AP83" s="445">
        <f>'1.1_RAW_Data_Orig'!AP83</f>
        <v>0</v>
      </c>
      <c r="AQ83" s="445">
        <f>'1.1_RAW_Data_Orig'!AQ83</f>
        <v>0</v>
      </c>
      <c r="AR83" s="445">
        <f>'1.1_RAW_Data_Orig'!AR83</f>
        <v>0</v>
      </c>
      <c r="AS83" s="445">
        <f>'1.1_RAW_Data_Orig'!AS83</f>
        <v>0</v>
      </c>
      <c r="AT83" s="446">
        <f>'1.1_RAW_Data_Orig'!AT83</f>
        <v>0</v>
      </c>
      <c r="AU83" s="438"/>
      <c r="AV83" s="445">
        <f>'1.1_RAW_Data_Orig'!AV83</f>
        <v>0</v>
      </c>
      <c r="AW83" s="445">
        <f>'1.1_RAW_Data_Orig'!AW83</f>
        <v>0</v>
      </c>
      <c r="AX83" s="445">
        <f>'1.1_RAW_Data_Orig'!AX83</f>
        <v>0</v>
      </c>
      <c r="AY83" s="445">
        <f>'1.1_RAW_Data_Orig'!AY83</f>
        <v>0</v>
      </c>
      <c r="AZ83" s="445">
        <f>'1.1_RAW_Data_Orig'!AZ83</f>
        <v>0</v>
      </c>
      <c r="BA83" s="446">
        <f>'1.1_RAW_Data_Orig'!BA83</f>
        <v>0</v>
      </c>
    </row>
    <row r="84" spans="1:53" ht="13.15" x14ac:dyDescent="0.35">
      <c r="A84" s="439"/>
      <c r="B84" s="440"/>
      <c r="C84" s="441"/>
      <c r="D84" s="442"/>
      <c r="E84" s="433" t="s">
        <v>20</v>
      </c>
      <c r="F84" s="443">
        <f>'1.1_RAW_Data_Orig'!F84</f>
        <v>0</v>
      </c>
      <c r="G84" s="443">
        <f>'1.1_RAW_Data_Orig'!G84</f>
        <v>0</v>
      </c>
      <c r="H84" s="443">
        <f>'1.1_RAW_Data_Orig'!H84</f>
        <v>0</v>
      </c>
      <c r="I84" s="443">
        <f>'1.1_RAW_Data_Orig'!I84</f>
        <v>0</v>
      </c>
      <c r="J84" s="443">
        <f>'1.1_RAW_Data_Orig'!J84</f>
        <v>0</v>
      </c>
      <c r="K84" s="444">
        <f>'1.1_RAW_Data_Orig'!K84</f>
        <v>0</v>
      </c>
      <c r="M84" s="443">
        <f>'1.1_RAW_Data_Orig'!M84</f>
        <v>0</v>
      </c>
      <c r="N84" s="443">
        <f>'1.1_RAW_Data_Orig'!N84</f>
        <v>0</v>
      </c>
      <c r="O84" s="443">
        <f>'1.1_RAW_Data_Orig'!O84</f>
        <v>0</v>
      </c>
      <c r="P84" s="443">
        <f>'1.1_RAW_Data_Orig'!P84</f>
        <v>0</v>
      </c>
      <c r="Q84" s="443">
        <f>'1.1_RAW_Data_Orig'!Q84</f>
        <v>0</v>
      </c>
      <c r="R84" s="444">
        <f>'1.1_RAW_Data_Orig'!R84</f>
        <v>0</v>
      </c>
      <c r="T84" s="443">
        <f>'1.1_RAW_Data_Orig'!T84</f>
        <v>0</v>
      </c>
      <c r="U84" s="443">
        <f>'1.1_RAW_Data_Orig'!U84</f>
        <v>0</v>
      </c>
      <c r="V84" s="443">
        <f>'1.1_RAW_Data_Orig'!V84</f>
        <v>0</v>
      </c>
      <c r="W84" s="443">
        <f>'1.1_RAW_Data_Orig'!W84</f>
        <v>0</v>
      </c>
      <c r="X84" s="443">
        <f>'1.1_RAW_Data_Orig'!X84</f>
        <v>0</v>
      </c>
      <c r="Y84" s="444">
        <f>'1.1_RAW_Data_Orig'!Y84</f>
        <v>0</v>
      </c>
      <c r="AA84" s="445">
        <f>'1.1_RAW_Data_Orig'!AA84</f>
        <v>0</v>
      </c>
      <c r="AB84" s="445">
        <f>'1.1_RAW_Data_Orig'!AB84</f>
        <v>0</v>
      </c>
      <c r="AC84" s="445">
        <f>'1.1_RAW_Data_Orig'!AC84</f>
        <v>0</v>
      </c>
      <c r="AD84" s="445">
        <f>'1.1_RAW_Data_Orig'!AD84</f>
        <v>0</v>
      </c>
      <c r="AE84" s="445">
        <f>'1.1_RAW_Data_Orig'!AE84</f>
        <v>0</v>
      </c>
      <c r="AF84" s="446">
        <f>'1.1_RAW_Data_Orig'!AF84</f>
        <v>0</v>
      </c>
      <c r="AG84" s="438"/>
      <c r="AH84" s="445">
        <f>'1.1_RAW_Data_Orig'!AH84</f>
        <v>0</v>
      </c>
      <c r="AI84" s="445">
        <f>'1.1_RAW_Data_Orig'!AI84</f>
        <v>0</v>
      </c>
      <c r="AJ84" s="445">
        <f>'1.1_RAW_Data_Orig'!AJ84</f>
        <v>0</v>
      </c>
      <c r="AK84" s="445">
        <f>'1.1_RAW_Data_Orig'!AK84</f>
        <v>0</v>
      </c>
      <c r="AL84" s="445">
        <f>'1.1_RAW_Data_Orig'!AL84</f>
        <v>0</v>
      </c>
      <c r="AM84" s="446">
        <f>'1.1_RAW_Data_Orig'!AM84</f>
        <v>0</v>
      </c>
      <c r="AN84" s="438"/>
      <c r="AO84" s="445">
        <f>'1.1_RAW_Data_Orig'!AO84</f>
        <v>0</v>
      </c>
      <c r="AP84" s="445">
        <f>'1.1_RAW_Data_Orig'!AP84</f>
        <v>0</v>
      </c>
      <c r="AQ84" s="445">
        <f>'1.1_RAW_Data_Orig'!AQ84</f>
        <v>0</v>
      </c>
      <c r="AR84" s="445">
        <f>'1.1_RAW_Data_Orig'!AR84</f>
        <v>0</v>
      </c>
      <c r="AS84" s="445">
        <f>'1.1_RAW_Data_Orig'!AS84</f>
        <v>0</v>
      </c>
      <c r="AT84" s="446">
        <f>'1.1_RAW_Data_Orig'!AT84</f>
        <v>0</v>
      </c>
      <c r="AU84" s="438"/>
      <c r="AV84" s="445">
        <f>'1.1_RAW_Data_Orig'!AV84</f>
        <v>0</v>
      </c>
      <c r="AW84" s="445">
        <f>'1.1_RAW_Data_Orig'!AW84</f>
        <v>0</v>
      </c>
      <c r="AX84" s="445">
        <f>'1.1_RAW_Data_Orig'!AX84</f>
        <v>0</v>
      </c>
      <c r="AY84" s="445">
        <f>'1.1_RAW_Data_Orig'!AY84</f>
        <v>0</v>
      </c>
      <c r="AZ84" s="445">
        <f>'1.1_RAW_Data_Orig'!AZ84</f>
        <v>0</v>
      </c>
      <c r="BA84" s="446">
        <f>'1.1_RAW_Data_Orig'!BA84</f>
        <v>0</v>
      </c>
    </row>
    <row r="85" spans="1:53" ht="13.5" thickBot="1" x14ac:dyDescent="0.4">
      <c r="A85" s="439"/>
      <c r="B85" s="447"/>
      <c r="C85" s="441"/>
      <c r="D85" s="442"/>
      <c r="E85" s="450" t="s">
        <v>21</v>
      </c>
      <c r="F85" s="451">
        <f>'1.1_RAW_Data_Orig'!F85</f>
        <v>0</v>
      </c>
      <c r="G85" s="451">
        <f>'1.1_RAW_Data_Orig'!G85</f>
        <v>0</v>
      </c>
      <c r="H85" s="451">
        <f>'1.1_RAW_Data_Orig'!H85</f>
        <v>0</v>
      </c>
      <c r="I85" s="451">
        <f>'1.1_RAW_Data_Orig'!I85</f>
        <v>0</v>
      </c>
      <c r="J85" s="451">
        <f>'1.1_RAW_Data_Orig'!J85</f>
        <v>0</v>
      </c>
      <c r="K85" s="452">
        <f>'1.1_RAW_Data_Orig'!K85</f>
        <v>0</v>
      </c>
      <c r="M85" s="451">
        <f>'1.1_RAW_Data_Orig'!M85</f>
        <v>0</v>
      </c>
      <c r="N85" s="451">
        <f>'1.1_RAW_Data_Orig'!N85</f>
        <v>0</v>
      </c>
      <c r="O85" s="451">
        <f>'1.1_RAW_Data_Orig'!O85</f>
        <v>0</v>
      </c>
      <c r="P85" s="451">
        <f>'1.1_RAW_Data_Orig'!P85</f>
        <v>0</v>
      </c>
      <c r="Q85" s="451">
        <f>'1.1_RAW_Data_Orig'!Q85</f>
        <v>0</v>
      </c>
      <c r="R85" s="452">
        <f>'1.1_RAW_Data_Orig'!R85</f>
        <v>0</v>
      </c>
      <c r="T85" s="451">
        <f>'1.1_RAW_Data_Orig'!T85</f>
        <v>0</v>
      </c>
      <c r="U85" s="451">
        <f>'1.1_RAW_Data_Orig'!U85</f>
        <v>0</v>
      </c>
      <c r="V85" s="451">
        <f>'1.1_RAW_Data_Orig'!V85</f>
        <v>0</v>
      </c>
      <c r="W85" s="451">
        <f>'1.1_RAW_Data_Orig'!W85</f>
        <v>0</v>
      </c>
      <c r="X85" s="451">
        <f>'1.1_RAW_Data_Orig'!X85</f>
        <v>0</v>
      </c>
      <c r="Y85" s="452">
        <f>'1.1_RAW_Data_Orig'!Y85</f>
        <v>0</v>
      </c>
      <c r="AA85" s="453">
        <f>'1.1_RAW_Data_Orig'!AA85</f>
        <v>0</v>
      </c>
      <c r="AB85" s="453">
        <f>'1.1_RAW_Data_Orig'!AB85</f>
        <v>0</v>
      </c>
      <c r="AC85" s="453">
        <f>'1.1_RAW_Data_Orig'!AC85</f>
        <v>0</v>
      </c>
      <c r="AD85" s="453">
        <f>'1.1_RAW_Data_Orig'!AD85</f>
        <v>0</v>
      </c>
      <c r="AE85" s="453">
        <f>'1.1_RAW_Data_Orig'!AE85</f>
        <v>0</v>
      </c>
      <c r="AF85" s="454">
        <f>'1.1_RAW_Data_Orig'!AF85</f>
        <v>0</v>
      </c>
      <c r="AG85" s="438"/>
      <c r="AH85" s="453">
        <f>'1.1_RAW_Data_Orig'!AH85</f>
        <v>0</v>
      </c>
      <c r="AI85" s="453">
        <f>'1.1_RAW_Data_Orig'!AI85</f>
        <v>0</v>
      </c>
      <c r="AJ85" s="453">
        <f>'1.1_RAW_Data_Orig'!AJ85</f>
        <v>0</v>
      </c>
      <c r="AK85" s="453">
        <f>'1.1_RAW_Data_Orig'!AK85</f>
        <v>0</v>
      </c>
      <c r="AL85" s="453">
        <f>'1.1_RAW_Data_Orig'!AL85</f>
        <v>0</v>
      </c>
      <c r="AM85" s="454">
        <f>'1.1_RAW_Data_Orig'!AM85</f>
        <v>0</v>
      </c>
      <c r="AN85" s="438"/>
      <c r="AO85" s="453">
        <f>'1.1_RAW_Data_Orig'!AO85</f>
        <v>0</v>
      </c>
      <c r="AP85" s="453">
        <f>'1.1_RAW_Data_Orig'!AP85</f>
        <v>0</v>
      </c>
      <c r="AQ85" s="453">
        <f>'1.1_RAW_Data_Orig'!AQ85</f>
        <v>0</v>
      </c>
      <c r="AR85" s="453">
        <f>'1.1_RAW_Data_Orig'!AR85</f>
        <v>0</v>
      </c>
      <c r="AS85" s="453">
        <f>'1.1_RAW_Data_Orig'!AS85</f>
        <v>0</v>
      </c>
      <c r="AT85" s="454">
        <f>'1.1_RAW_Data_Orig'!AT85</f>
        <v>0</v>
      </c>
      <c r="AU85" s="438"/>
      <c r="AV85" s="453">
        <f>'1.1_RAW_Data_Orig'!AV85</f>
        <v>0</v>
      </c>
      <c r="AW85" s="453">
        <f>'1.1_RAW_Data_Orig'!AW85</f>
        <v>0</v>
      </c>
      <c r="AX85" s="453">
        <f>'1.1_RAW_Data_Orig'!AX85</f>
        <v>0</v>
      </c>
      <c r="AY85" s="453">
        <f>'1.1_RAW_Data_Orig'!AY85</f>
        <v>0</v>
      </c>
      <c r="AZ85" s="453">
        <f>'1.1_RAW_Data_Orig'!AZ85</f>
        <v>0</v>
      </c>
      <c r="BA85" s="454">
        <f>'1.1_RAW_Data_Orig'!BA85</f>
        <v>0</v>
      </c>
    </row>
    <row r="86" spans="1:53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'1.1_RAW_Data_Orig'!F86</f>
        <v>0</v>
      </c>
      <c r="G86" s="434">
        <f>'1.1_RAW_Data_Orig'!G86</f>
        <v>0</v>
      </c>
      <c r="H86" s="434">
        <f>'1.1_RAW_Data_Orig'!H86</f>
        <v>0</v>
      </c>
      <c r="I86" s="434">
        <f>'1.1_RAW_Data_Orig'!I86</f>
        <v>0</v>
      </c>
      <c r="J86" s="434">
        <f>'1.1_RAW_Data_Orig'!J86</f>
        <v>0</v>
      </c>
      <c r="K86" s="435">
        <f>'1.1_RAW_Data_Orig'!K86</f>
        <v>0</v>
      </c>
      <c r="M86" s="434">
        <f>'1.1_RAW_Data_Orig'!M86</f>
        <v>0</v>
      </c>
      <c r="N86" s="434">
        <f>'1.1_RAW_Data_Orig'!N86</f>
        <v>0</v>
      </c>
      <c r="O86" s="434">
        <f>'1.1_RAW_Data_Orig'!O86</f>
        <v>0</v>
      </c>
      <c r="P86" s="434">
        <f>'1.1_RAW_Data_Orig'!P86</f>
        <v>0</v>
      </c>
      <c r="Q86" s="434">
        <f>'1.1_RAW_Data_Orig'!Q86</f>
        <v>0</v>
      </c>
      <c r="R86" s="435">
        <f>'1.1_RAW_Data_Orig'!R86</f>
        <v>0</v>
      </c>
      <c r="T86" s="434">
        <f>'1.1_RAW_Data_Orig'!T86</f>
        <v>0</v>
      </c>
      <c r="U86" s="434">
        <f>'1.1_RAW_Data_Orig'!U86</f>
        <v>0</v>
      </c>
      <c r="V86" s="434">
        <f>'1.1_RAW_Data_Orig'!V86</f>
        <v>0</v>
      </c>
      <c r="W86" s="434">
        <f>'1.1_RAW_Data_Orig'!W86</f>
        <v>0</v>
      </c>
      <c r="X86" s="434">
        <f>'1.1_RAW_Data_Orig'!X86</f>
        <v>0</v>
      </c>
      <c r="Y86" s="435">
        <f>'1.1_RAW_Data_Orig'!Y86</f>
        <v>0</v>
      </c>
      <c r="AA86" s="436">
        <f>'1.1_RAW_Data_Orig'!AA86</f>
        <v>0</v>
      </c>
      <c r="AB86" s="436">
        <f>'1.1_RAW_Data_Orig'!AB86</f>
        <v>0</v>
      </c>
      <c r="AC86" s="436">
        <f>'1.1_RAW_Data_Orig'!AC86</f>
        <v>0</v>
      </c>
      <c r="AD86" s="436">
        <f>'1.1_RAW_Data_Orig'!AD86</f>
        <v>0</v>
      </c>
      <c r="AE86" s="436">
        <f>'1.1_RAW_Data_Orig'!AE86</f>
        <v>0</v>
      </c>
      <c r="AF86" s="437">
        <f>'1.1_RAW_Data_Orig'!AF86</f>
        <v>0</v>
      </c>
      <c r="AG86" s="438"/>
      <c r="AH86" s="436">
        <f>'1.1_RAW_Data_Orig'!AH86</f>
        <v>0</v>
      </c>
      <c r="AI86" s="436">
        <f>'1.1_RAW_Data_Orig'!AI86</f>
        <v>0</v>
      </c>
      <c r="AJ86" s="436">
        <f>'1.1_RAW_Data_Orig'!AJ86</f>
        <v>0</v>
      </c>
      <c r="AK86" s="436">
        <f>'1.1_RAW_Data_Orig'!AK86</f>
        <v>0</v>
      </c>
      <c r="AL86" s="436">
        <f>'1.1_RAW_Data_Orig'!AL86</f>
        <v>0</v>
      </c>
      <c r="AM86" s="437">
        <f>'1.1_RAW_Data_Orig'!AM86</f>
        <v>0</v>
      </c>
      <c r="AN86" s="438"/>
      <c r="AO86" s="436">
        <f>'1.1_RAW_Data_Orig'!AO86</f>
        <v>0</v>
      </c>
      <c r="AP86" s="436">
        <f>'1.1_RAW_Data_Orig'!AP86</f>
        <v>0</v>
      </c>
      <c r="AQ86" s="436">
        <f>'1.1_RAW_Data_Orig'!AQ86</f>
        <v>0</v>
      </c>
      <c r="AR86" s="436">
        <f>'1.1_RAW_Data_Orig'!AR86</f>
        <v>0</v>
      </c>
      <c r="AS86" s="436">
        <f>'1.1_RAW_Data_Orig'!AS86</f>
        <v>0</v>
      </c>
      <c r="AT86" s="437">
        <f>'1.1_RAW_Data_Orig'!AT86</f>
        <v>0</v>
      </c>
      <c r="AU86" s="438"/>
      <c r="AV86" s="436">
        <f>'1.1_RAW_Data_Orig'!AV86</f>
        <v>0</v>
      </c>
      <c r="AW86" s="436">
        <f>'1.1_RAW_Data_Orig'!AW86</f>
        <v>0</v>
      </c>
      <c r="AX86" s="436">
        <f>'1.1_RAW_Data_Orig'!AX86</f>
        <v>0</v>
      </c>
      <c r="AY86" s="436">
        <f>'1.1_RAW_Data_Orig'!AY86</f>
        <v>0</v>
      </c>
      <c r="AZ86" s="436">
        <f>'1.1_RAW_Data_Orig'!AZ86</f>
        <v>0</v>
      </c>
      <c r="BA86" s="437">
        <f>'1.1_RAW_Data_Orig'!BA86</f>
        <v>0</v>
      </c>
    </row>
    <row r="87" spans="1:53" ht="13.15" x14ac:dyDescent="0.35">
      <c r="A87" s="439"/>
      <c r="B87" s="440"/>
      <c r="C87" s="441"/>
      <c r="D87" s="442"/>
      <c r="E87" s="433" t="s">
        <v>19</v>
      </c>
      <c r="F87" s="443">
        <f>'1.1_RAW_Data_Orig'!F87</f>
        <v>0</v>
      </c>
      <c r="G87" s="443">
        <f>'1.1_RAW_Data_Orig'!G87</f>
        <v>0</v>
      </c>
      <c r="H87" s="443">
        <f>'1.1_RAW_Data_Orig'!H87</f>
        <v>0</v>
      </c>
      <c r="I87" s="443">
        <f>'1.1_RAW_Data_Orig'!I87</f>
        <v>0</v>
      </c>
      <c r="J87" s="443">
        <f>'1.1_RAW_Data_Orig'!J87</f>
        <v>0</v>
      </c>
      <c r="K87" s="444">
        <f>'1.1_RAW_Data_Orig'!K87</f>
        <v>0</v>
      </c>
      <c r="M87" s="443">
        <f>'1.1_RAW_Data_Orig'!M87</f>
        <v>0</v>
      </c>
      <c r="N87" s="443">
        <f>'1.1_RAW_Data_Orig'!N87</f>
        <v>0</v>
      </c>
      <c r="O87" s="443">
        <f>'1.1_RAW_Data_Orig'!O87</f>
        <v>0</v>
      </c>
      <c r="P87" s="443">
        <f>'1.1_RAW_Data_Orig'!P87</f>
        <v>0</v>
      </c>
      <c r="Q87" s="443">
        <f>'1.1_RAW_Data_Orig'!Q87</f>
        <v>0</v>
      </c>
      <c r="R87" s="444">
        <f>'1.1_RAW_Data_Orig'!R87</f>
        <v>0</v>
      </c>
      <c r="T87" s="443">
        <f>'1.1_RAW_Data_Orig'!T87</f>
        <v>0</v>
      </c>
      <c r="U87" s="443">
        <f>'1.1_RAW_Data_Orig'!U87</f>
        <v>0</v>
      </c>
      <c r="V87" s="443">
        <f>'1.1_RAW_Data_Orig'!V87</f>
        <v>0</v>
      </c>
      <c r="W87" s="443">
        <f>'1.1_RAW_Data_Orig'!W87</f>
        <v>0</v>
      </c>
      <c r="X87" s="443">
        <f>'1.1_RAW_Data_Orig'!X87</f>
        <v>0</v>
      </c>
      <c r="Y87" s="444">
        <f>'1.1_RAW_Data_Orig'!Y87</f>
        <v>0</v>
      </c>
      <c r="AA87" s="445">
        <f>'1.1_RAW_Data_Orig'!AA87</f>
        <v>0</v>
      </c>
      <c r="AB87" s="445">
        <f>'1.1_RAW_Data_Orig'!AB87</f>
        <v>0</v>
      </c>
      <c r="AC87" s="445">
        <f>'1.1_RAW_Data_Orig'!AC87</f>
        <v>0</v>
      </c>
      <c r="AD87" s="445">
        <f>'1.1_RAW_Data_Orig'!AD87</f>
        <v>0</v>
      </c>
      <c r="AE87" s="445">
        <f>'1.1_RAW_Data_Orig'!AE87</f>
        <v>0</v>
      </c>
      <c r="AF87" s="446">
        <f>'1.1_RAW_Data_Orig'!AF87</f>
        <v>0</v>
      </c>
      <c r="AG87" s="438"/>
      <c r="AH87" s="445">
        <f>'1.1_RAW_Data_Orig'!AH87</f>
        <v>0</v>
      </c>
      <c r="AI87" s="445">
        <f>'1.1_RAW_Data_Orig'!AI87</f>
        <v>0</v>
      </c>
      <c r="AJ87" s="445">
        <f>'1.1_RAW_Data_Orig'!AJ87</f>
        <v>0</v>
      </c>
      <c r="AK87" s="445">
        <f>'1.1_RAW_Data_Orig'!AK87</f>
        <v>0</v>
      </c>
      <c r="AL87" s="445">
        <f>'1.1_RAW_Data_Orig'!AL87</f>
        <v>0</v>
      </c>
      <c r="AM87" s="446">
        <f>'1.1_RAW_Data_Orig'!AM87</f>
        <v>0</v>
      </c>
      <c r="AN87" s="438"/>
      <c r="AO87" s="445">
        <f>'1.1_RAW_Data_Orig'!AO87</f>
        <v>0</v>
      </c>
      <c r="AP87" s="445">
        <f>'1.1_RAW_Data_Orig'!AP87</f>
        <v>0</v>
      </c>
      <c r="AQ87" s="445">
        <f>'1.1_RAW_Data_Orig'!AQ87</f>
        <v>0</v>
      </c>
      <c r="AR87" s="445">
        <f>'1.1_RAW_Data_Orig'!AR87</f>
        <v>0</v>
      </c>
      <c r="AS87" s="445">
        <f>'1.1_RAW_Data_Orig'!AS87</f>
        <v>0</v>
      </c>
      <c r="AT87" s="446">
        <f>'1.1_RAW_Data_Orig'!AT87</f>
        <v>0</v>
      </c>
      <c r="AU87" s="438"/>
      <c r="AV87" s="445">
        <f>'1.1_RAW_Data_Orig'!AV87</f>
        <v>0</v>
      </c>
      <c r="AW87" s="445">
        <f>'1.1_RAW_Data_Orig'!AW87</f>
        <v>0</v>
      </c>
      <c r="AX87" s="445">
        <f>'1.1_RAW_Data_Orig'!AX87</f>
        <v>0</v>
      </c>
      <c r="AY87" s="445">
        <f>'1.1_RAW_Data_Orig'!AY87</f>
        <v>0</v>
      </c>
      <c r="AZ87" s="445">
        <f>'1.1_RAW_Data_Orig'!AZ87</f>
        <v>0</v>
      </c>
      <c r="BA87" s="446">
        <f>'1.1_RAW_Data_Orig'!BA87</f>
        <v>0</v>
      </c>
    </row>
    <row r="88" spans="1:53" ht="13.15" x14ac:dyDescent="0.35">
      <c r="A88" s="439"/>
      <c r="B88" s="440"/>
      <c r="C88" s="441"/>
      <c r="D88" s="442"/>
      <c r="E88" s="433" t="s">
        <v>20</v>
      </c>
      <c r="F88" s="443">
        <f>'1.1_RAW_Data_Orig'!F88</f>
        <v>1441</v>
      </c>
      <c r="G88" s="443">
        <f>'1.1_RAW_Data_Orig'!G88</f>
        <v>3</v>
      </c>
      <c r="H88" s="443">
        <f>'1.1_RAW_Data_Orig'!H88</f>
        <v>347</v>
      </c>
      <c r="I88" s="443">
        <f>'1.1_RAW_Data_Orig'!I88</f>
        <v>998</v>
      </c>
      <c r="J88" s="443">
        <f>'1.1_RAW_Data_Orig'!J88</f>
        <v>85</v>
      </c>
      <c r="K88" s="444">
        <f>'1.1_RAW_Data_Orig'!K88</f>
        <v>8</v>
      </c>
      <c r="M88" s="443">
        <f>'1.1_RAW_Data_Orig'!M88</f>
        <v>951</v>
      </c>
      <c r="N88" s="443">
        <f>'1.1_RAW_Data_Orig'!N88</f>
        <v>42</v>
      </c>
      <c r="O88" s="443">
        <f>'1.1_RAW_Data_Orig'!O88</f>
        <v>346</v>
      </c>
      <c r="P88" s="443">
        <f>'1.1_RAW_Data_Orig'!P88</f>
        <v>544</v>
      </c>
      <c r="Q88" s="443">
        <f>'1.1_RAW_Data_Orig'!Q88</f>
        <v>0</v>
      </c>
      <c r="R88" s="444">
        <f>'1.1_RAW_Data_Orig'!R88</f>
        <v>19</v>
      </c>
      <c r="T88" s="443">
        <f>'1.1_RAW_Data_Orig'!T88</f>
        <v>1443</v>
      </c>
      <c r="U88" s="443">
        <f>'1.1_RAW_Data_Orig'!U88</f>
        <v>42</v>
      </c>
      <c r="V88" s="443">
        <f>'1.1_RAW_Data_Orig'!V88</f>
        <v>346</v>
      </c>
      <c r="W88" s="443">
        <f>'1.1_RAW_Data_Orig'!W88</f>
        <v>962</v>
      </c>
      <c r="X88" s="443">
        <f>'1.1_RAW_Data_Orig'!X88</f>
        <v>0</v>
      </c>
      <c r="Y88" s="444">
        <f>'1.1_RAW_Data_Orig'!Y88</f>
        <v>93</v>
      </c>
      <c r="AA88" s="445">
        <f>'1.1_RAW_Data_Orig'!AA88</f>
        <v>492</v>
      </c>
      <c r="AB88" s="445">
        <f>'1.1_RAW_Data_Orig'!AB88</f>
        <v>0</v>
      </c>
      <c r="AC88" s="445">
        <f>'1.1_RAW_Data_Orig'!AC88</f>
        <v>0</v>
      </c>
      <c r="AD88" s="445">
        <f>'1.1_RAW_Data_Orig'!AD88</f>
        <v>-418</v>
      </c>
      <c r="AE88" s="445">
        <f>'1.1_RAW_Data_Orig'!AE88</f>
        <v>0</v>
      </c>
      <c r="AF88" s="446">
        <f>'1.1_RAW_Data_Orig'!AF88</f>
        <v>-74</v>
      </c>
      <c r="AG88" s="438"/>
      <c r="AH88" s="445">
        <f>'1.1_RAW_Data_Orig'!AH88</f>
        <v>0</v>
      </c>
      <c r="AI88" s="445">
        <f>'1.1_RAW_Data_Orig'!AI88</f>
        <v>0</v>
      </c>
      <c r="AJ88" s="445">
        <f>'1.1_RAW_Data_Orig'!AJ88</f>
        <v>0</v>
      </c>
      <c r="AK88" s="445">
        <f>'1.1_RAW_Data_Orig'!AK88</f>
        <v>0</v>
      </c>
      <c r="AL88" s="445">
        <f>'1.1_RAW_Data_Orig'!AL88</f>
        <v>0</v>
      </c>
      <c r="AM88" s="446">
        <f>'1.1_RAW_Data_Orig'!AM88</f>
        <v>0</v>
      </c>
      <c r="AN88" s="438"/>
      <c r="AO88" s="445">
        <f>'1.1_RAW_Data_Orig'!AO88</f>
        <v>0</v>
      </c>
      <c r="AP88" s="445">
        <f>'1.1_RAW_Data_Orig'!AP88</f>
        <v>0</v>
      </c>
      <c r="AQ88" s="445">
        <f>'1.1_RAW_Data_Orig'!AQ88</f>
        <v>0</v>
      </c>
      <c r="AR88" s="445">
        <f>'1.1_RAW_Data_Orig'!AR88</f>
        <v>0</v>
      </c>
      <c r="AS88" s="445">
        <f>'1.1_RAW_Data_Orig'!AS88</f>
        <v>0</v>
      </c>
      <c r="AT88" s="446">
        <f>'1.1_RAW_Data_Orig'!AT88</f>
        <v>0</v>
      </c>
      <c r="AU88" s="438"/>
      <c r="AV88" s="445">
        <f>'1.1_RAW_Data_Orig'!AV88</f>
        <v>492</v>
      </c>
      <c r="AW88" s="445">
        <f>'1.1_RAW_Data_Orig'!AW88</f>
        <v>0</v>
      </c>
      <c r="AX88" s="445">
        <f>'1.1_RAW_Data_Orig'!AX88</f>
        <v>0</v>
      </c>
      <c r="AY88" s="445">
        <f>'1.1_RAW_Data_Orig'!AY88</f>
        <v>418</v>
      </c>
      <c r="AZ88" s="445">
        <f>'1.1_RAW_Data_Orig'!AZ88</f>
        <v>0</v>
      </c>
      <c r="BA88" s="446">
        <f>'1.1_RAW_Data_Orig'!BA88</f>
        <v>74</v>
      </c>
    </row>
    <row r="89" spans="1:53" ht="13.5" thickBot="1" x14ac:dyDescent="0.4">
      <c r="A89" s="456"/>
      <c r="B89" s="447"/>
      <c r="C89" s="448"/>
      <c r="D89" s="457"/>
      <c r="E89" s="450" t="s">
        <v>21</v>
      </c>
      <c r="F89" s="451">
        <f>'1.1_RAW_Data_Orig'!F89</f>
        <v>0</v>
      </c>
      <c r="G89" s="451">
        <f>'1.1_RAW_Data_Orig'!G89</f>
        <v>0</v>
      </c>
      <c r="H89" s="451">
        <f>'1.1_RAW_Data_Orig'!H89</f>
        <v>0</v>
      </c>
      <c r="I89" s="451">
        <f>'1.1_RAW_Data_Orig'!I89</f>
        <v>0</v>
      </c>
      <c r="J89" s="451">
        <f>'1.1_RAW_Data_Orig'!J89</f>
        <v>0</v>
      </c>
      <c r="K89" s="452">
        <f>'1.1_RAW_Data_Orig'!K89</f>
        <v>0</v>
      </c>
      <c r="M89" s="451">
        <f>'1.1_RAW_Data_Orig'!M89</f>
        <v>0</v>
      </c>
      <c r="N89" s="451">
        <f>'1.1_RAW_Data_Orig'!N89</f>
        <v>0</v>
      </c>
      <c r="O89" s="451">
        <f>'1.1_RAW_Data_Orig'!O89</f>
        <v>0</v>
      </c>
      <c r="P89" s="451">
        <f>'1.1_RAW_Data_Orig'!P89</f>
        <v>0</v>
      </c>
      <c r="Q89" s="451">
        <f>'1.1_RAW_Data_Orig'!Q89</f>
        <v>0</v>
      </c>
      <c r="R89" s="452">
        <f>'1.1_RAW_Data_Orig'!R89</f>
        <v>0</v>
      </c>
      <c r="T89" s="451">
        <f>'1.1_RAW_Data_Orig'!T89</f>
        <v>0</v>
      </c>
      <c r="U89" s="451">
        <f>'1.1_RAW_Data_Orig'!U89</f>
        <v>0</v>
      </c>
      <c r="V89" s="451">
        <f>'1.1_RAW_Data_Orig'!V89</f>
        <v>0</v>
      </c>
      <c r="W89" s="451">
        <f>'1.1_RAW_Data_Orig'!W89</f>
        <v>0</v>
      </c>
      <c r="X89" s="451">
        <f>'1.1_RAW_Data_Orig'!X89</f>
        <v>0</v>
      </c>
      <c r="Y89" s="452">
        <f>'1.1_RAW_Data_Orig'!Y89</f>
        <v>0</v>
      </c>
      <c r="AA89" s="453">
        <f>'1.1_RAW_Data_Orig'!AA89</f>
        <v>0</v>
      </c>
      <c r="AB89" s="453">
        <f>'1.1_RAW_Data_Orig'!AB89</f>
        <v>0</v>
      </c>
      <c r="AC89" s="453">
        <f>'1.1_RAW_Data_Orig'!AC89</f>
        <v>0</v>
      </c>
      <c r="AD89" s="453">
        <f>'1.1_RAW_Data_Orig'!AD89</f>
        <v>0</v>
      </c>
      <c r="AE89" s="453">
        <f>'1.1_RAW_Data_Orig'!AE89</f>
        <v>0</v>
      </c>
      <c r="AF89" s="454">
        <f>'1.1_RAW_Data_Orig'!AF89</f>
        <v>0</v>
      </c>
      <c r="AG89" s="438"/>
      <c r="AH89" s="453">
        <f>'1.1_RAW_Data_Orig'!AH89</f>
        <v>0</v>
      </c>
      <c r="AI89" s="453">
        <f>'1.1_RAW_Data_Orig'!AI89</f>
        <v>0</v>
      </c>
      <c r="AJ89" s="453">
        <f>'1.1_RAW_Data_Orig'!AJ89</f>
        <v>0</v>
      </c>
      <c r="AK89" s="453">
        <f>'1.1_RAW_Data_Orig'!AK89</f>
        <v>0</v>
      </c>
      <c r="AL89" s="453">
        <f>'1.1_RAW_Data_Orig'!AL89</f>
        <v>0</v>
      </c>
      <c r="AM89" s="454">
        <f>'1.1_RAW_Data_Orig'!AM89</f>
        <v>0</v>
      </c>
      <c r="AN89" s="438"/>
      <c r="AO89" s="453">
        <f>'1.1_RAW_Data_Orig'!AO89</f>
        <v>0</v>
      </c>
      <c r="AP89" s="453">
        <f>'1.1_RAW_Data_Orig'!AP89</f>
        <v>0</v>
      </c>
      <c r="AQ89" s="453">
        <f>'1.1_RAW_Data_Orig'!AQ89</f>
        <v>0</v>
      </c>
      <c r="AR89" s="453">
        <f>'1.1_RAW_Data_Orig'!AR89</f>
        <v>0</v>
      </c>
      <c r="AS89" s="453">
        <f>'1.1_RAW_Data_Orig'!AS89</f>
        <v>0</v>
      </c>
      <c r="AT89" s="454">
        <f>'1.1_RAW_Data_Orig'!AT89</f>
        <v>0</v>
      </c>
      <c r="AU89" s="438"/>
      <c r="AV89" s="453">
        <f>'1.1_RAW_Data_Orig'!AV89</f>
        <v>0</v>
      </c>
      <c r="AW89" s="453">
        <f>'1.1_RAW_Data_Orig'!AW89</f>
        <v>0</v>
      </c>
      <c r="AX89" s="453">
        <f>'1.1_RAW_Data_Orig'!AX89</f>
        <v>0</v>
      </c>
      <c r="AY89" s="453">
        <f>'1.1_RAW_Data_Orig'!AY89</f>
        <v>0</v>
      </c>
      <c r="AZ89" s="453">
        <f>'1.1_RAW_Data_Orig'!AZ89</f>
        <v>0</v>
      </c>
      <c r="BA89" s="454">
        <f>'1.1_RAW_Data_Orig'!BA89</f>
        <v>0</v>
      </c>
    </row>
    <row r="92" spans="1:53" s="458" customFormat="1" x14ac:dyDescent="0.35"/>
    <row r="93" spans="1:53" s="458" customFormat="1" x14ac:dyDescent="0.35"/>
    <row r="94" spans="1:53" s="458" customFormat="1" x14ac:dyDescent="0.35"/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94"/>
  <sheetViews>
    <sheetView topLeftCell="AK61" workbookViewId="0">
      <selection activeCell="E101" sqref="E101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16384" width="8.9375" style="416"/>
  </cols>
  <sheetData>
    <row r="1" spans="1:53" s="412" customFormat="1" x14ac:dyDescent="0.35">
      <c r="U1" s="413"/>
    </row>
    <row r="2" spans="1:53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53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53" s="412" customFormat="1" x14ac:dyDescent="0.35">
      <c r="U4" s="413"/>
    </row>
    <row r="5" spans="1:53" ht="18" customHeight="1" x14ac:dyDescent="0.35"/>
    <row r="6" spans="1:53" ht="18" customHeight="1" x14ac:dyDescent="0.35">
      <c r="A6" s="417" t="s">
        <v>74</v>
      </c>
      <c r="B6" s="417"/>
      <c r="C6" s="417" t="s">
        <v>70</v>
      </c>
    </row>
    <row r="7" spans="1:53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</row>
    <row r="8" spans="1:53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241</v>
      </c>
      <c r="AW8" s="636"/>
      <c r="AX8" s="636"/>
      <c r="AY8" s="636"/>
      <c r="AZ8" s="636"/>
      <c r="BA8" s="639"/>
    </row>
    <row r="9" spans="1:53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</row>
    <row r="10" spans="1:53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'1.2_RAW_Data_MatChange'!F10</f>
        <v>0</v>
      </c>
      <c r="G10" s="434">
        <f>'1.2_RAW_Data_MatChange'!G10</f>
        <v>0</v>
      </c>
      <c r="H10" s="434">
        <f>'1.2_RAW_Data_MatChange'!H10</f>
        <v>0</v>
      </c>
      <c r="I10" s="434">
        <f>'1.2_RAW_Data_MatChange'!I10</f>
        <v>0</v>
      </c>
      <c r="J10" s="434">
        <f>'1.2_RAW_Data_MatChange'!J10</f>
        <v>0</v>
      </c>
      <c r="K10" s="435">
        <f>'1.2_RAW_Data_MatChange'!K10</f>
        <v>0</v>
      </c>
      <c r="M10" s="434">
        <f>'1.2_RAW_Data_MatChange'!M10</f>
        <v>6</v>
      </c>
      <c r="N10" s="434">
        <f>'1.2_RAW_Data_MatChange'!N10</f>
        <v>6</v>
      </c>
      <c r="O10" s="434">
        <f>'1.2_RAW_Data_MatChange'!O10</f>
        <v>0</v>
      </c>
      <c r="P10" s="434">
        <f>'1.2_RAW_Data_MatChange'!P10</f>
        <v>0</v>
      </c>
      <c r="Q10" s="434">
        <f>'1.2_RAW_Data_MatChange'!Q10</f>
        <v>0</v>
      </c>
      <c r="R10" s="435">
        <f>'1.2_RAW_Data_MatChange'!R10</f>
        <v>0</v>
      </c>
      <c r="T10" s="434">
        <f>'1.2_RAW_Data_MatChange'!T10</f>
        <v>6</v>
      </c>
      <c r="U10" s="434">
        <f>'1.2_RAW_Data_MatChange'!U10</f>
        <v>6</v>
      </c>
      <c r="V10" s="434">
        <f>'1.2_RAW_Data_MatChange'!V10</f>
        <v>0</v>
      </c>
      <c r="W10" s="434">
        <f>'1.2_RAW_Data_MatChange'!W10</f>
        <v>0</v>
      </c>
      <c r="X10" s="434">
        <f>'1.2_RAW_Data_MatChange'!X10</f>
        <v>0</v>
      </c>
      <c r="Y10" s="435">
        <f>'1.2_RAW_Data_MatChange'!Y10</f>
        <v>0</v>
      </c>
      <c r="AA10" s="436" t="e">
        <f>'1.2_RAW_Data_MatChange'!#REF!</f>
        <v>#REF!</v>
      </c>
      <c r="AB10" s="436" t="e">
        <f>'1.2_RAW_Data_MatChange'!#REF!</f>
        <v>#REF!</v>
      </c>
      <c r="AC10" s="436" t="e">
        <f>'1.2_RAW_Data_MatChange'!#REF!</f>
        <v>#REF!</v>
      </c>
      <c r="AD10" s="436" t="e">
        <f>'1.2_RAW_Data_MatChange'!#REF!</f>
        <v>#REF!</v>
      </c>
      <c r="AE10" s="436" t="e">
        <f>'1.2_RAW_Data_MatChange'!#REF!</f>
        <v>#REF!</v>
      </c>
      <c r="AF10" s="437" t="e">
        <f>'1.2_RAW_Data_MatChange'!#REF!</f>
        <v>#REF!</v>
      </c>
      <c r="AG10" s="438"/>
      <c r="AH10" s="436" t="e">
        <f>'1.2_RAW_Data_MatChange'!#REF!</f>
        <v>#REF!</v>
      </c>
      <c r="AI10" s="436" t="e">
        <f>'1.2_RAW_Data_MatChange'!#REF!</f>
        <v>#REF!</v>
      </c>
      <c r="AJ10" s="436" t="e">
        <f>'1.2_RAW_Data_MatChange'!#REF!</f>
        <v>#REF!</v>
      </c>
      <c r="AK10" s="436" t="e">
        <f>'1.2_RAW_Data_MatChange'!#REF!</f>
        <v>#REF!</v>
      </c>
      <c r="AL10" s="436" t="e">
        <f>'1.2_RAW_Data_MatChange'!#REF!</f>
        <v>#REF!</v>
      </c>
      <c r="AM10" s="437" t="e">
        <f>'1.2_RAW_Data_MatChange'!#REF!</f>
        <v>#REF!</v>
      </c>
      <c r="AN10" s="438"/>
      <c r="AO10" s="436" t="e">
        <f>'1.2_RAW_Data_MatChange'!#REF!</f>
        <v>#REF!</v>
      </c>
      <c r="AP10" s="436" t="e">
        <f>'1.2_RAW_Data_MatChange'!#REF!</f>
        <v>#REF!</v>
      </c>
      <c r="AQ10" s="436" t="e">
        <f>'1.2_RAW_Data_MatChange'!#REF!</f>
        <v>#REF!</v>
      </c>
      <c r="AR10" s="436" t="e">
        <f>'1.2_RAW_Data_MatChange'!#REF!</f>
        <v>#REF!</v>
      </c>
      <c r="AS10" s="436" t="e">
        <f>'1.2_RAW_Data_MatChange'!#REF!</f>
        <v>#REF!</v>
      </c>
      <c r="AT10" s="437" t="e">
        <f>'1.2_RAW_Data_MatChange'!#REF!</f>
        <v>#REF!</v>
      </c>
      <c r="AV10" s="436" t="e">
        <f>'1.2_RAW_Data_MatChange'!#REF!</f>
        <v>#REF!</v>
      </c>
      <c r="AW10" s="436" t="e">
        <f>'1.2_RAW_Data_MatChange'!#REF!</f>
        <v>#REF!</v>
      </c>
      <c r="AX10" s="436" t="e">
        <f>'1.2_RAW_Data_MatChange'!#REF!</f>
        <v>#REF!</v>
      </c>
      <c r="AY10" s="436" t="e">
        <f>'1.2_RAW_Data_MatChange'!#REF!</f>
        <v>#REF!</v>
      </c>
      <c r="AZ10" s="436" t="e">
        <f>'1.2_RAW_Data_MatChange'!#REF!</f>
        <v>#REF!</v>
      </c>
      <c r="BA10" s="437" t="e">
        <f>'1.2_RAW_Data_MatChange'!#REF!</f>
        <v>#REF!</v>
      </c>
    </row>
    <row r="11" spans="1:53" ht="13.15" x14ac:dyDescent="0.35">
      <c r="A11" s="439"/>
      <c r="B11" s="440"/>
      <c r="C11" s="441"/>
      <c r="D11" s="442"/>
      <c r="E11" s="433" t="s">
        <v>19</v>
      </c>
      <c r="F11" s="443">
        <f>'1.2_RAW_Data_MatChange'!F11</f>
        <v>0</v>
      </c>
      <c r="G11" s="443">
        <f>'1.2_RAW_Data_MatChange'!G11</f>
        <v>0</v>
      </c>
      <c r="H11" s="443">
        <f>'1.2_RAW_Data_MatChange'!H11</f>
        <v>0</v>
      </c>
      <c r="I11" s="443">
        <f>'1.2_RAW_Data_MatChange'!I11</f>
        <v>0</v>
      </c>
      <c r="J11" s="443">
        <f>'1.2_RAW_Data_MatChange'!J11</f>
        <v>0</v>
      </c>
      <c r="K11" s="444">
        <f>'1.2_RAW_Data_MatChange'!K11</f>
        <v>0</v>
      </c>
      <c r="M11" s="443">
        <f>'1.2_RAW_Data_MatChange'!M11</f>
        <v>0</v>
      </c>
      <c r="N11" s="443">
        <f>'1.2_RAW_Data_MatChange'!N11</f>
        <v>0</v>
      </c>
      <c r="O11" s="443">
        <f>'1.2_RAW_Data_MatChange'!O11</f>
        <v>0</v>
      </c>
      <c r="P11" s="443">
        <f>'1.2_RAW_Data_MatChange'!P11</f>
        <v>0</v>
      </c>
      <c r="Q11" s="443">
        <f>'1.2_RAW_Data_MatChange'!Q11</f>
        <v>0</v>
      </c>
      <c r="R11" s="444">
        <f>'1.2_RAW_Data_MatChange'!R11</f>
        <v>0</v>
      </c>
      <c r="T11" s="443">
        <f>'1.2_RAW_Data_MatChange'!T11</f>
        <v>0</v>
      </c>
      <c r="U11" s="443">
        <f>'1.2_RAW_Data_MatChange'!U11</f>
        <v>0</v>
      </c>
      <c r="V11" s="443">
        <f>'1.2_RAW_Data_MatChange'!V11</f>
        <v>0</v>
      </c>
      <c r="W11" s="443">
        <f>'1.2_RAW_Data_MatChange'!W11</f>
        <v>0</v>
      </c>
      <c r="X11" s="443">
        <f>'1.2_RAW_Data_MatChange'!X11</f>
        <v>0</v>
      </c>
      <c r="Y11" s="444">
        <f>'1.2_RAW_Data_MatChange'!Y11</f>
        <v>0</v>
      </c>
      <c r="AA11" s="445" t="e">
        <f>'1.2_RAW_Data_MatChange'!#REF!</f>
        <v>#REF!</v>
      </c>
      <c r="AB11" s="445" t="e">
        <f>'1.2_RAW_Data_MatChange'!#REF!</f>
        <v>#REF!</v>
      </c>
      <c r="AC11" s="445" t="e">
        <f>'1.2_RAW_Data_MatChange'!#REF!</f>
        <v>#REF!</v>
      </c>
      <c r="AD11" s="445" t="e">
        <f>'1.2_RAW_Data_MatChange'!#REF!</f>
        <v>#REF!</v>
      </c>
      <c r="AE11" s="445" t="e">
        <f>'1.2_RAW_Data_MatChange'!#REF!</f>
        <v>#REF!</v>
      </c>
      <c r="AF11" s="446" t="e">
        <f>'1.2_RAW_Data_MatChange'!#REF!</f>
        <v>#REF!</v>
      </c>
      <c r="AG11" s="438"/>
      <c r="AH11" s="445" t="e">
        <f>'1.2_RAW_Data_MatChange'!#REF!</f>
        <v>#REF!</v>
      </c>
      <c r="AI11" s="445" t="e">
        <f>'1.2_RAW_Data_MatChange'!#REF!</f>
        <v>#REF!</v>
      </c>
      <c r="AJ11" s="445" t="e">
        <f>'1.2_RAW_Data_MatChange'!#REF!</f>
        <v>#REF!</v>
      </c>
      <c r="AK11" s="445" t="e">
        <f>'1.2_RAW_Data_MatChange'!#REF!</f>
        <v>#REF!</v>
      </c>
      <c r="AL11" s="445" t="e">
        <f>'1.2_RAW_Data_MatChange'!#REF!</f>
        <v>#REF!</v>
      </c>
      <c r="AM11" s="446" t="e">
        <f>'1.2_RAW_Data_MatChange'!#REF!</f>
        <v>#REF!</v>
      </c>
      <c r="AN11" s="438"/>
      <c r="AO11" s="445" t="e">
        <f>'1.2_RAW_Data_MatChange'!#REF!</f>
        <v>#REF!</v>
      </c>
      <c r="AP11" s="445" t="e">
        <f>'1.2_RAW_Data_MatChange'!#REF!</f>
        <v>#REF!</v>
      </c>
      <c r="AQ11" s="445" t="e">
        <f>'1.2_RAW_Data_MatChange'!#REF!</f>
        <v>#REF!</v>
      </c>
      <c r="AR11" s="445" t="e">
        <f>'1.2_RAW_Data_MatChange'!#REF!</f>
        <v>#REF!</v>
      </c>
      <c r="AS11" s="445" t="e">
        <f>'1.2_RAW_Data_MatChange'!#REF!</f>
        <v>#REF!</v>
      </c>
      <c r="AT11" s="446" t="e">
        <f>'1.2_RAW_Data_MatChange'!#REF!</f>
        <v>#REF!</v>
      </c>
      <c r="AV11" s="445" t="e">
        <f>'1.2_RAW_Data_MatChange'!#REF!</f>
        <v>#REF!</v>
      </c>
      <c r="AW11" s="445" t="e">
        <f>'1.2_RAW_Data_MatChange'!#REF!</f>
        <v>#REF!</v>
      </c>
      <c r="AX11" s="445" t="e">
        <f>'1.2_RAW_Data_MatChange'!#REF!</f>
        <v>#REF!</v>
      </c>
      <c r="AY11" s="445" t="e">
        <f>'1.2_RAW_Data_MatChange'!#REF!</f>
        <v>#REF!</v>
      </c>
      <c r="AZ11" s="445" t="e">
        <f>'1.2_RAW_Data_MatChange'!#REF!</f>
        <v>#REF!</v>
      </c>
      <c r="BA11" s="446" t="e">
        <f>'1.2_RAW_Data_MatChange'!#REF!</f>
        <v>#REF!</v>
      </c>
    </row>
    <row r="12" spans="1:53" ht="13.15" x14ac:dyDescent="0.35">
      <c r="A12" s="439"/>
      <c r="B12" s="440"/>
      <c r="C12" s="441"/>
      <c r="D12" s="442"/>
      <c r="E12" s="433" t="s">
        <v>20</v>
      </c>
      <c r="F12" s="443">
        <f>'1.2_RAW_Data_MatChange'!F12</f>
        <v>0</v>
      </c>
      <c r="G12" s="443">
        <f>'1.2_RAW_Data_MatChange'!G12</f>
        <v>0</v>
      </c>
      <c r="H12" s="443">
        <f>'1.2_RAW_Data_MatChange'!H12</f>
        <v>0</v>
      </c>
      <c r="I12" s="443">
        <f>'1.2_RAW_Data_MatChange'!I12</f>
        <v>0</v>
      </c>
      <c r="J12" s="443">
        <f>'1.2_RAW_Data_MatChange'!J12</f>
        <v>0</v>
      </c>
      <c r="K12" s="444">
        <f>'1.2_RAW_Data_MatChange'!K12</f>
        <v>0</v>
      </c>
      <c r="M12" s="443">
        <f>'1.2_RAW_Data_MatChange'!M12</f>
        <v>0</v>
      </c>
      <c r="N12" s="443">
        <f>'1.2_RAW_Data_MatChange'!N12</f>
        <v>0</v>
      </c>
      <c r="O12" s="443">
        <f>'1.2_RAW_Data_MatChange'!O12</f>
        <v>0</v>
      </c>
      <c r="P12" s="443">
        <f>'1.2_RAW_Data_MatChange'!P12</f>
        <v>0</v>
      </c>
      <c r="Q12" s="443">
        <f>'1.2_RAW_Data_MatChange'!Q12</f>
        <v>0</v>
      </c>
      <c r="R12" s="444">
        <f>'1.2_RAW_Data_MatChange'!R12</f>
        <v>0</v>
      </c>
      <c r="T12" s="443">
        <f>'1.2_RAW_Data_MatChange'!T12</f>
        <v>0</v>
      </c>
      <c r="U12" s="443">
        <f>'1.2_RAW_Data_MatChange'!U12</f>
        <v>0</v>
      </c>
      <c r="V12" s="443">
        <f>'1.2_RAW_Data_MatChange'!V12</f>
        <v>0</v>
      </c>
      <c r="W12" s="443">
        <f>'1.2_RAW_Data_MatChange'!W12</f>
        <v>0</v>
      </c>
      <c r="X12" s="443">
        <f>'1.2_RAW_Data_MatChange'!X12</f>
        <v>0</v>
      </c>
      <c r="Y12" s="444">
        <f>'1.2_RAW_Data_MatChange'!Y12</f>
        <v>0</v>
      </c>
      <c r="AA12" s="445" t="e">
        <f>'1.2_RAW_Data_MatChange'!#REF!</f>
        <v>#REF!</v>
      </c>
      <c r="AB12" s="445" t="e">
        <f>'1.2_RAW_Data_MatChange'!#REF!</f>
        <v>#REF!</v>
      </c>
      <c r="AC12" s="445" t="e">
        <f>'1.2_RAW_Data_MatChange'!#REF!</f>
        <v>#REF!</v>
      </c>
      <c r="AD12" s="445" t="e">
        <f>'1.2_RAW_Data_MatChange'!#REF!</f>
        <v>#REF!</v>
      </c>
      <c r="AE12" s="445" t="e">
        <f>'1.2_RAW_Data_MatChange'!#REF!</f>
        <v>#REF!</v>
      </c>
      <c r="AF12" s="446" t="e">
        <f>'1.2_RAW_Data_MatChange'!#REF!</f>
        <v>#REF!</v>
      </c>
      <c r="AG12" s="438"/>
      <c r="AH12" s="445" t="e">
        <f>'1.2_RAW_Data_MatChange'!#REF!</f>
        <v>#REF!</v>
      </c>
      <c r="AI12" s="445" t="e">
        <f>'1.2_RAW_Data_MatChange'!#REF!</f>
        <v>#REF!</v>
      </c>
      <c r="AJ12" s="445" t="e">
        <f>'1.2_RAW_Data_MatChange'!#REF!</f>
        <v>#REF!</v>
      </c>
      <c r="AK12" s="445" t="e">
        <f>'1.2_RAW_Data_MatChange'!#REF!</f>
        <v>#REF!</v>
      </c>
      <c r="AL12" s="445" t="e">
        <f>'1.2_RAW_Data_MatChange'!#REF!</f>
        <v>#REF!</v>
      </c>
      <c r="AM12" s="446" t="e">
        <f>'1.2_RAW_Data_MatChange'!#REF!</f>
        <v>#REF!</v>
      </c>
      <c r="AN12" s="438"/>
      <c r="AO12" s="445" t="e">
        <f>'1.2_RAW_Data_MatChange'!#REF!</f>
        <v>#REF!</v>
      </c>
      <c r="AP12" s="445" t="e">
        <f>'1.2_RAW_Data_MatChange'!#REF!</f>
        <v>#REF!</v>
      </c>
      <c r="AQ12" s="445" t="e">
        <f>'1.2_RAW_Data_MatChange'!#REF!</f>
        <v>#REF!</v>
      </c>
      <c r="AR12" s="445" t="e">
        <f>'1.2_RAW_Data_MatChange'!#REF!</f>
        <v>#REF!</v>
      </c>
      <c r="AS12" s="445" t="e">
        <f>'1.2_RAW_Data_MatChange'!#REF!</f>
        <v>#REF!</v>
      </c>
      <c r="AT12" s="446" t="e">
        <f>'1.2_RAW_Data_MatChange'!#REF!</f>
        <v>#REF!</v>
      </c>
      <c r="AV12" s="445" t="e">
        <f>'1.2_RAW_Data_MatChange'!#REF!</f>
        <v>#REF!</v>
      </c>
      <c r="AW12" s="445" t="e">
        <f>'1.2_RAW_Data_MatChange'!#REF!</f>
        <v>#REF!</v>
      </c>
      <c r="AX12" s="445" t="e">
        <f>'1.2_RAW_Data_MatChange'!#REF!</f>
        <v>#REF!</v>
      </c>
      <c r="AY12" s="445" t="e">
        <f>'1.2_RAW_Data_MatChange'!#REF!</f>
        <v>#REF!</v>
      </c>
      <c r="AZ12" s="445" t="e">
        <f>'1.2_RAW_Data_MatChange'!#REF!</f>
        <v>#REF!</v>
      </c>
      <c r="BA12" s="446" t="e">
        <f>'1.2_RAW_Data_MatChange'!#REF!</f>
        <v>#REF!</v>
      </c>
    </row>
    <row r="13" spans="1:53" ht="13.5" thickBot="1" x14ac:dyDescent="0.4">
      <c r="A13" s="439"/>
      <c r="B13" s="447"/>
      <c r="C13" s="448"/>
      <c r="D13" s="449"/>
      <c r="E13" s="450" t="s">
        <v>21</v>
      </c>
      <c r="F13" s="451">
        <f>'1.2_RAW_Data_MatChange'!F13</f>
        <v>0</v>
      </c>
      <c r="G13" s="451">
        <f>'1.2_RAW_Data_MatChange'!G13</f>
        <v>0</v>
      </c>
      <c r="H13" s="451">
        <f>'1.2_RAW_Data_MatChange'!H13</f>
        <v>0</v>
      </c>
      <c r="I13" s="451">
        <f>'1.2_RAW_Data_MatChange'!I13</f>
        <v>0</v>
      </c>
      <c r="J13" s="451">
        <f>'1.2_RAW_Data_MatChange'!J13</f>
        <v>0</v>
      </c>
      <c r="K13" s="452">
        <f>'1.2_RAW_Data_MatChange'!K13</f>
        <v>0</v>
      </c>
      <c r="M13" s="451">
        <f>'1.2_RAW_Data_MatChange'!M13</f>
        <v>0</v>
      </c>
      <c r="N13" s="451">
        <f>'1.2_RAW_Data_MatChange'!N13</f>
        <v>0</v>
      </c>
      <c r="O13" s="451">
        <f>'1.2_RAW_Data_MatChange'!O13</f>
        <v>0</v>
      </c>
      <c r="P13" s="451">
        <f>'1.2_RAW_Data_MatChange'!P13</f>
        <v>0</v>
      </c>
      <c r="Q13" s="451">
        <f>'1.2_RAW_Data_MatChange'!Q13</f>
        <v>0</v>
      </c>
      <c r="R13" s="452">
        <f>'1.2_RAW_Data_MatChange'!R13</f>
        <v>0</v>
      </c>
      <c r="T13" s="451">
        <f>'1.2_RAW_Data_MatChange'!T13</f>
        <v>0</v>
      </c>
      <c r="U13" s="451">
        <f>'1.2_RAW_Data_MatChange'!U13</f>
        <v>0</v>
      </c>
      <c r="V13" s="451">
        <f>'1.2_RAW_Data_MatChange'!V13</f>
        <v>0</v>
      </c>
      <c r="W13" s="451">
        <f>'1.2_RAW_Data_MatChange'!W13</f>
        <v>0</v>
      </c>
      <c r="X13" s="451">
        <f>'1.2_RAW_Data_MatChange'!X13</f>
        <v>0</v>
      </c>
      <c r="Y13" s="452">
        <f>'1.2_RAW_Data_MatChange'!Y13</f>
        <v>0</v>
      </c>
      <c r="AA13" s="453" t="e">
        <f>'1.2_RAW_Data_MatChange'!#REF!</f>
        <v>#REF!</v>
      </c>
      <c r="AB13" s="453" t="e">
        <f>'1.2_RAW_Data_MatChange'!#REF!</f>
        <v>#REF!</v>
      </c>
      <c r="AC13" s="453" t="e">
        <f>'1.2_RAW_Data_MatChange'!#REF!</f>
        <v>#REF!</v>
      </c>
      <c r="AD13" s="453" t="e">
        <f>'1.2_RAW_Data_MatChange'!#REF!</f>
        <v>#REF!</v>
      </c>
      <c r="AE13" s="453" t="e">
        <f>'1.2_RAW_Data_MatChange'!#REF!</f>
        <v>#REF!</v>
      </c>
      <c r="AF13" s="454" t="e">
        <f>'1.2_RAW_Data_MatChange'!#REF!</f>
        <v>#REF!</v>
      </c>
      <c r="AG13" s="438"/>
      <c r="AH13" s="453" t="e">
        <f>'1.2_RAW_Data_MatChange'!#REF!</f>
        <v>#REF!</v>
      </c>
      <c r="AI13" s="453" t="e">
        <f>'1.2_RAW_Data_MatChange'!#REF!</f>
        <v>#REF!</v>
      </c>
      <c r="AJ13" s="453" t="e">
        <f>'1.2_RAW_Data_MatChange'!#REF!</f>
        <v>#REF!</v>
      </c>
      <c r="AK13" s="453" t="e">
        <f>'1.2_RAW_Data_MatChange'!#REF!</f>
        <v>#REF!</v>
      </c>
      <c r="AL13" s="453" t="e">
        <f>'1.2_RAW_Data_MatChange'!#REF!</f>
        <v>#REF!</v>
      </c>
      <c r="AM13" s="454" t="e">
        <f>'1.2_RAW_Data_MatChange'!#REF!</f>
        <v>#REF!</v>
      </c>
      <c r="AN13" s="438"/>
      <c r="AO13" s="453" t="e">
        <f>'1.2_RAW_Data_MatChange'!#REF!</f>
        <v>#REF!</v>
      </c>
      <c r="AP13" s="453" t="e">
        <f>'1.2_RAW_Data_MatChange'!#REF!</f>
        <v>#REF!</v>
      </c>
      <c r="AQ13" s="453" t="e">
        <f>'1.2_RAW_Data_MatChange'!#REF!</f>
        <v>#REF!</v>
      </c>
      <c r="AR13" s="453" t="e">
        <f>'1.2_RAW_Data_MatChange'!#REF!</f>
        <v>#REF!</v>
      </c>
      <c r="AS13" s="453" t="e">
        <f>'1.2_RAW_Data_MatChange'!#REF!</f>
        <v>#REF!</v>
      </c>
      <c r="AT13" s="454" t="e">
        <f>'1.2_RAW_Data_MatChange'!#REF!</f>
        <v>#REF!</v>
      </c>
      <c r="AV13" s="453" t="e">
        <f>'1.2_RAW_Data_MatChange'!#REF!</f>
        <v>#REF!</v>
      </c>
      <c r="AW13" s="453" t="e">
        <f>'1.2_RAW_Data_MatChange'!#REF!</f>
        <v>#REF!</v>
      </c>
      <c r="AX13" s="453" t="e">
        <f>'1.2_RAW_Data_MatChange'!#REF!</f>
        <v>#REF!</v>
      </c>
      <c r="AY13" s="453" t="e">
        <f>'1.2_RAW_Data_MatChange'!#REF!</f>
        <v>#REF!</v>
      </c>
      <c r="AZ13" s="453" t="e">
        <f>'1.2_RAW_Data_MatChange'!#REF!</f>
        <v>#REF!</v>
      </c>
      <c r="BA13" s="454" t="e">
        <f>'1.2_RAW_Data_MatChange'!#REF!</f>
        <v>#REF!</v>
      </c>
    </row>
    <row r="14" spans="1:53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34">
        <f>'1.2_RAW_Data_MatChange'!F14</f>
        <v>0</v>
      </c>
      <c r="G14" s="434">
        <f>'1.2_RAW_Data_MatChange'!G14</f>
        <v>0</v>
      </c>
      <c r="H14" s="434">
        <f>'1.2_RAW_Data_MatChange'!H14</f>
        <v>0</v>
      </c>
      <c r="I14" s="434">
        <f>'1.2_RAW_Data_MatChange'!I14</f>
        <v>0</v>
      </c>
      <c r="J14" s="434">
        <f>'1.2_RAW_Data_MatChange'!J14</f>
        <v>0</v>
      </c>
      <c r="K14" s="435">
        <f>'1.2_RAW_Data_MatChange'!K14</f>
        <v>0</v>
      </c>
      <c r="M14" s="434">
        <f>'1.2_RAW_Data_MatChange'!M14</f>
        <v>0</v>
      </c>
      <c r="N14" s="434">
        <f>'1.2_RAW_Data_MatChange'!N14</f>
        <v>0</v>
      </c>
      <c r="O14" s="434">
        <f>'1.2_RAW_Data_MatChange'!O14</f>
        <v>0</v>
      </c>
      <c r="P14" s="434">
        <f>'1.2_RAW_Data_MatChange'!P14</f>
        <v>0</v>
      </c>
      <c r="Q14" s="434">
        <f>'1.2_RAW_Data_MatChange'!Q14</f>
        <v>0</v>
      </c>
      <c r="R14" s="435">
        <f>'1.2_RAW_Data_MatChange'!R14</f>
        <v>0</v>
      </c>
      <c r="T14" s="434">
        <f>'1.2_RAW_Data_MatChange'!T14</f>
        <v>0</v>
      </c>
      <c r="U14" s="434">
        <f>'1.2_RAW_Data_MatChange'!U14</f>
        <v>0</v>
      </c>
      <c r="V14" s="434">
        <f>'1.2_RAW_Data_MatChange'!V14</f>
        <v>0</v>
      </c>
      <c r="W14" s="434">
        <f>'1.2_RAW_Data_MatChange'!W14</f>
        <v>0</v>
      </c>
      <c r="X14" s="434">
        <f>'1.2_RAW_Data_MatChange'!X14</f>
        <v>0</v>
      </c>
      <c r="Y14" s="435">
        <f>'1.2_RAW_Data_MatChange'!Y14</f>
        <v>0</v>
      </c>
      <c r="AA14" s="436" t="e">
        <f>'1.2_RAW_Data_MatChange'!#REF!</f>
        <v>#REF!</v>
      </c>
      <c r="AB14" s="436" t="e">
        <f>'1.2_RAW_Data_MatChange'!#REF!</f>
        <v>#REF!</v>
      </c>
      <c r="AC14" s="436" t="e">
        <f>'1.2_RAW_Data_MatChange'!#REF!</f>
        <v>#REF!</v>
      </c>
      <c r="AD14" s="436" t="e">
        <f>'1.2_RAW_Data_MatChange'!#REF!</f>
        <v>#REF!</v>
      </c>
      <c r="AE14" s="436" t="e">
        <f>'1.2_RAW_Data_MatChange'!#REF!</f>
        <v>#REF!</v>
      </c>
      <c r="AF14" s="437" t="e">
        <f>'1.2_RAW_Data_MatChange'!#REF!</f>
        <v>#REF!</v>
      </c>
      <c r="AG14" s="438"/>
      <c r="AH14" s="436" t="e">
        <f>'1.2_RAW_Data_MatChange'!#REF!</f>
        <v>#REF!</v>
      </c>
      <c r="AI14" s="436" t="e">
        <f>'1.2_RAW_Data_MatChange'!#REF!</f>
        <v>#REF!</v>
      </c>
      <c r="AJ14" s="436" t="e">
        <f>'1.2_RAW_Data_MatChange'!#REF!</f>
        <v>#REF!</v>
      </c>
      <c r="AK14" s="436" t="e">
        <f>'1.2_RAW_Data_MatChange'!#REF!</f>
        <v>#REF!</v>
      </c>
      <c r="AL14" s="436" t="e">
        <f>'1.2_RAW_Data_MatChange'!#REF!</f>
        <v>#REF!</v>
      </c>
      <c r="AM14" s="437" t="e">
        <f>'1.2_RAW_Data_MatChange'!#REF!</f>
        <v>#REF!</v>
      </c>
      <c r="AN14" s="438"/>
      <c r="AO14" s="436" t="e">
        <f>'1.2_RAW_Data_MatChange'!#REF!</f>
        <v>#REF!</v>
      </c>
      <c r="AP14" s="436" t="e">
        <f>'1.2_RAW_Data_MatChange'!#REF!</f>
        <v>#REF!</v>
      </c>
      <c r="AQ14" s="436" t="e">
        <f>'1.2_RAW_Data_MatChange'!#REF!</f>
        <v>#REF!</v>
      </c>
      <c r="AR14" s="436" t="e">
        <f>'1.2_RAW_Data_MatChange'!#REF!</f>
        <v>#REF!</v>
      </c>
      <c r="AS14" s="436" t="e">
        <f>'1.2_RAW_Data_MatChange'!#REF!</f>
        <v>#REF!</v>
      </c>
      <c r="AT14" s="437" t="e">
        <f>'1.2_RAW_Data_MatChange'!#REF!</f>
        <v>#REF!</v>
      </c>
      <c r="AU14" s="438"/>
      <c r="AV14" s="436" t="e">
        <f>'1.2_RAW_Data_MatChange'!#REF!</f>
        <v>#REF!</v>
      </c>
      <c r="AW14" s="436" t="e">
        <f>'1.2_RAW_Data_MatChange'!#REF!</f>
        <v>#REF!</v>
      </c>
      <c r="AX14" s="436" t="e">
        <f>'1.2_RAW_Data_MatChange'!#REF!</f>
        <v>#REF!</v>
      </c>
      <c r="AY14" s="436" t="e">
        <f>'1.2_RAW_Data_MatChange'!#REF!</f>
        <v>#REF!</v>
      </c>
      <c r="AZ14" s="436" t="e">
        <f>'1.2_RAW_Data_MatChange'!#REF!</f>
        <v>#REF!</v>
      </c>
      <c r="BA14" s="437" t="e">
        <f>'1.2_RAW_Data_MatChange'!#REF!</f>
        <v>#REF!</v>
      </c>
    </row>
    <row r="15" spans="1:53" ht="13.15" x14ac:dyDescent="0.35">
      <c r="A15" s="439"/>
      <c r="B15" s="440"/>
      <c r="C15" s="441"/>
      <c r="D15" s="442"/>
      <c r="E15" s="433" t="s">
        <v>19</v>
      </c>
      <c r="F15" s="443">
        <f>'1.2_RAW_Data_MatChange'!F15</f>
        <v>0</v>
      </c>
      <c r="G15" s="443">
        <f>'1.2_RAW_Data_MatChange'!G15</f>
        <v>0</v>
      </c>
      <c r="H15" s="443">
        <f>'1.2_RAW_Data_MatChange'!H15</f>
        <v>0</v>
      </c>
      <c r="I15" s="443">
        <f>'1.2_RAW_Data_MatChange'!I15</f>
        <v>0</v>
      </c>
      <c r="J15" s="443">
        <f>'1.2_RAW_Data_MatChange'!J15</f>
        <v>0</v>
      </c>
      <c r="K15" s="444">
        <f>'1.2_RAW_Data_MatChange'!K15</f>
        <v>0</v>
      </c>
      <c r="M15" s="443">
        <f>'1.2_RAW_Data_MatChange'!M15</f>
        <v>0</v>
      </c>
      <c r="N15" s="443">
        <f>'1.2_RAW_Data_MatChange'!N15</f>
        <v>0</v>
      </c>
      <c r="O15" s="443">
        <f>'1.2_RAW_Data_MatChange'!O15</f>
        <v>0</v>
      </c>
      <c r="P15" s="443">
        <f>'1.2_RAW_Data_MatChange'!P15</f>
        <v>0</v>
      </c>
      <c r="Q15" s="443">
        <f>'1.2_RAW_Data_MatChange'!Q15</f>
        <v>0</v>
      </c>
      <c r="R15" s="444">
        <f>'1.2_RAW_Data_MatChange'!R15</f>
        <v>0</v>
      </c>
      <c r="T15" s="443">
        <f>'1.2_RAW_Data_MatChange'!T15</f>
        <v>0</v>
      </c>
      <c r="U15" s="443">
        <f>'1.2_RAW_Data_MatChange'!U15</f>
        <v>0</v>
      </c>
      <c r="V15" s="443">
        <f>'1.2_RAW_Data_MatChange'!V15</f>
        <v>0</v>
      </c>
      <c r="W15" s="443">
        <f>'1.2_RAW_Data_MatChange'!W15</f>
        <v>0</v>
      </c>
      <c r="X15" s="443">
        <f>'1.2_RAW_Data_MatChange'!X15</f>
        <v>0</v>
      </c>
      <c r="Y15" s="444">
        <f>'1.2_RAW_Data_MatChange'!Y15</f>
        <v>0</v>
      </c>
      <c r="AA15" s="445" t="e">
        <f>'1.2_RAW_Data_MatChange'!#REF!</f>
        <v>#REF!</v>
      </c>
      <c r="AB15" s="445" t="e">
        <f>'1.2_RAW_Data_MatChange'!#REF!</f>
        <v>#REF!</v>
      </c>
      <c r="AC15" s="445" t="e">
        <f>'1.2_RAW_Data_MatChange'!#REF!</f>
        <v>#REF!</v>
      </c>
      <c r="AD15" s="445" t="e">
        <f>'1.2_RAW_Data_MatChange'!#REF!</f>
        <v>#REF!</v>
      </c>
      <c r="AE15" s="445" t="e">
        <f>'1.2_RAW_Data_MatChange'!#REF!</f>
        <v>#REF!</v>
      </c>
      <c r="AF15" s="446" t="e">
        <f>'1.2_RAW_Data_MatChange'!#REF!</f>
        <v>#REF!</v>
      </c>
      <c r="AG15" s="438"/>
      <c r="AH15" s="445" t="e">
        <f>'1.2_RAW_Data_MatChange'!#REF!</f>
        <v>#REF!</v>
      </c>
      <c r="AI15" s="445" t="e">
        <f>'1.2_RAW_Data_MatChange'!#REF!</f>
        <v>#REF!</v>
      </c>
      <c r="AJ15" s="445" t="e">
        <f>'1.2_RAW_Data_MatChange'!#REF!</f>
        <v>#REF!</v>
      </c>
      <c r="AK15" s="445" t="e">
        <f>'1.2_RAW_Data_MatChange'!#REF!</f>
        <v>#REF!</v>
      </c>
      <c r="AL15" s="445" t="e">
        <f>'1.2_RAW_Data_MatChange'!#REF!</f>
        <v>#REF!</v>
      </c>
      <c r="AM15" s="446" t="e">
        <f>'1.2_RAW_Data_MatChange'!#REF!</f>
        <v>#REF!</v>
      </c>
      <c r="AN15" s="438"/>
      <c r="AO15" s="445" t="e">
        <f>'1.2_RAW_Data_MatChange'!#REF!</f>
        <v>#REF!</v>
      </c>
      <c r="AP15" s="445" t="e">
        <f>'1.2_RAW_Data_MatChange'!#REF!</f>
        <v>#REF!</v>
      </c>
      <c r="AQ15" s="445" t="e">
        <f>'1.2_RAW_Data_MatChange'!#REF!</f>
        <v>#REF!</v>
      </c>
      <c r="AR15" s="445" t="e">
        <f>'1.2_RAW_Data_MatChange'!#REF!</f>
        <v>#REF!</v>
      </c>
      <c r="AS15" s="445" t="e">
        <f>'1.2_RAW_Data_MatChange'!#REF!</f>
        <v>#REF!</v>
      </c>
      <c r="AT15" s="446" t="e">
        <f>'1.2_RAW_Data_MatChange'!#REF!</f>
        <v>#REF!</v>
      </c>
      <c r="AU15" s="438"/>
      <c r="AV15" s="445" t="e">
        <f>'1.2_RAW_Data_MatChange'!#REF!</f>
        <v>#REF!</v>
      </c>
      <c r="AW15" s="445" t="e">
        <f>'1.2_RAW_Data_MatChange'!#REF!</f>
        <v>#REF!</v>
      </c>
      <c r="AX15" s="445" t="e">
        <f>'1.2_RAW_Data_MatChange'!#REF!</f>
        <v>#REF!</v>
      </c>
      <c r="AY15" s="445" t="e">
        <f>'1.2_RAW_Data_MatChange'!#REF!</f>
        <v>#REF!</v>
      </c>
      <c r="AZ15" s="445" t="e">
        <f>'1.2_RAW_Data_MatChange'!#REF!</f>
        <v>#REF!</v>
      </c>
      <c r="BA15" s="446" t="e">
        <f>'1.2_RAW_Data_MatChange'!#REF!</f>
        <v>#REF!</v>
      </c>
    </row>
    <row r="16" spans="1:53" ht="13.15" x14ac:dyDescent="0.35">
      <c r="A16" s="439"/>
      <c r="B16" s="440"/>
      <c r="C16" s="441"/>
      <c r="D16" s="442"/>
      <c r="E16" s="433" t="s">
        <v>20</v>
      </c>
      <c r="F16" s="443">
        <f>'1.2_RAW_Data_MatChange'!F16</f>
        <v>0</v>
      </c>
      <c r="G16" s="443">
        <f>'1.2_RAW_Data_MatChange'!G16</f>
        <v>0</v>
      </c>
      <c r="H16" s="443">
        <f>'1.2_RAW_Data_MatChange'!H16</f>
        <v>0</v>
      </c>
      <c r="I16" s="443">
        <f>'1.2_RAW_Data_MatChange'!I16</f>
        <v>0</v>
      </c>
      <c r="J16" s="443">
        <f>'1.2_RAW_Data_MatChange'!J16</f>
        <v>0</v>
      </c>
      <c r="K16" s="444">
        <f>'1.2_RAW_Data_MatChange'!K16</f>
        <v>0</v>
      </c>
      <c r="M16" s="443">
        <f>'1.2_RAW_Data_MatChange'!M16</f>
        <v>0</v>
      </c>
      <c r="N16" s="443">
        <f>'1.2_RAW_Data_MatChange'!N16</f>
        <v>0</v>
      </c>
      <c r="O16" s="443">
        <f>'1.2_RAW_Data_MatChange'!O16</f>
        <v>0</v>
      </c>
      <c r="P16" s="443">
        <f>'1.2_RAW_Data_MatChange'!P16</f>
        <v>0</v>
      </c>
      <c r="Q16" s="443">
        <f>'1.2_RAW_Data_MatChange'!Q16</f>
        <v>0</v>
      </c>
      <c r="R16" s="444">
        <f>'1.2_RAW_Data_MatChange'!R16</f>
        <v>0</v>
      </c>
      <c r="T16" s="443">
        <f>'1.2_RAW_Data_MatChange'!T16</f>
        <v>0</v>
      </c>
      <c r="U16" s="443">
        <f>'1.2_RAW_Data_MatChange'!U16</f>
        <v>0</v>
      </c>
      <c r="V16" s="443">
        <f>'1.2_RAW_Data_MatChange'!V16</f>
        <v>0</v>
      </c>
      <c r="W16" s="443">
        <f>'1.2_RAW_Data_MatChange'!W16</f>
        <v>0</v>
      </c>
      <c r="X16" s="443">
        <f>'1.2_RAW_Data_MatChange'!X16</f>
        <v>0</v>
      </c>
      <c r="Y16" s="444">
        <f>'1.2_RAW_Data_MatChange'!Y16</f>
        <v>0</v>
      </c>
      <c r="AA16" s="445" t="e">
        <f>'1.2_RAW_Data_MatChange'!#REF!</f>
        <v>#REF!</v>
      </c>
      <c r="AB16" s="445" t="e">
        <f>'1.2_RAW_Data_MatChange'!#REF!</f>
        <v>#REF!</v>
      </c>
      <c r="AC16" s="445" t="e">
        <f>'1.2_RAW_Data_MatChange'!#REF!</f>
        <v>#REF!</v>
      </c>
      <c r="AD16" s="445" t="e">
        <f>'1.2_RAW_Data_MatChange'!#REF!</f>
        <v>#REF!</v>
      </c>
      <c r="AE16" s="445" t="e">
        <f>'1.2_RAW_Data_MatChange'!#REF!</f>
        <v>#REF!</v>
      </c>
      <c r="AF16" s="446" t="e">
        <f>'1.2_RAW_Data_MatChange'!#REF!</f>
        <v>#REF!</v>
      </c>
      <c r="AG16" s="438"/>
      <c r="AH16" s="445" t="e">
        <f>'1.2_RAW_Data_MatChange'!#REF!</f>
        <v>#REF!</v>
      </c>
      <c r="AI16" s="445" t="e">
        <f>'1.2_RAW_Data_MatChange'!#REF!</f>
        <v>#REF!</v>
      </c>
      <c r="AJ16" s="445" t="e">
        <f>'1.2_RAW_Data_MatChange'!#REF!</f>
        <v>#REF!</v>
      </c>
      <c r="AK16" s="445" t="e">
        <f>'1.2_RAW_Data_MatChange'!#REF!</f>
        <v>#REF!</v>
      </c>
      <c r="AL16" s="445" t="e">
        <f>'1.2_RAW_Data_MatChange'!#REF!</f>
        <v>#REF!</v>
      </c>
      <c r="AM16" s="446" t="e">
        <f>'1.2_RAW_Data_MatChange'!#REF!</f>
        <v>#REF!</v>
      </c>
      <c r="AN16" s="438"/>
      <c r="AO16" s="445" t="e">
        <f>'1.2_RAW_Data_MatChange'!#REF!</f>
        <v>#REF!</v>
      </c>
      <c r="AP16" s="445" t="e">
        <f>'1.2_RAW_Data_MatChange'!#REF!</f>
        <v>#REF!</v>
      </c>
      <c r="AQ16" s="445" t="e">
        <f>'1.2_RAW_Data_MatChange'!#REF!</f>
        <v>#REF!</v>
      </c>
      <c r="AR16" s="445" t="e">
        <f>'1.2_RAW_Data_MatChange'!#REF!</f>
        <v>#REF!</v>
      </c>
      <c r="AS16" s="445" t="e">
        <f>'1.2_RAW_Data_MatChange'!#REF!</f>
        <v>#REF!</v>
      </c>
      <c r="AT16" s="446" t="e">
        <f>'1.2_RAW_Data_MatChange'!#REF!</f>
        <v>#REF!</v>
      </c>
      <c r="AU16" s="438"/>
      <c r="AV16" s="445" t="e">
        <f>'1.2_RAW_Data_MatChange'!#REF!</f>
        <v>#REF!</v>
      </c>
      <c r="AW16" s="445" t="e">
        <f>'1.2_RAW_Data_MatChange'!#REF!</f>
        <v>#REF!</v>
      </c>
      <c r="AX16" s="445" t="e">
        <f>'1.2_RAW_Data_MatChange'!#REF!</f>
        <v>#REF!</v>
      </c>
      <c r="AY16" s="445" t="e">
        <f>'1.2_RAW_Data_MatChange'!#REF!</f>
        <v>#REF!</v>
      </c>
      <c r="AZ16" s="445" t="e">
        <f>'1.2_RAW_Data_MatChange'!#REF!</f>
        <v>#REF!</v>
      </c>
      <c r="BA16" s="446" t="e">
        <f>'1.2_RAW_Data_MatChange'!#REF!</f>
        <v>#REF!</v>
      </c>
    </row>
    <row r="17" spans="1:53" ht="13.5" thickBot="1" x14ac:dyDescent="0.4">
      <c r="A17" s="439"/>
      <c r="B17" s="447"/>
      <c r="C17" s="448"/>
      <c r="D17" s="449"/>
      <c r="E17" s="450" t="s">
        <v>21</v>
      </c>
      <c r="F17" s="451">
        <f>'1.2_RAW_Data_MatChange'!F17</f>
        <v>0</v>
      </c>
      <c r="G17" s="451">
        <f>'1.2_RAW_Data_MatChange'!G17</f>
        <v>0</v>
      </c>
      <c r="H17" s="451">
        <f>'1.2_RAW_Data_MatChange'!H17</f>
        <v>0</v>
      </c>
      <c r="I17" s="451">
        <f>'1.2_RAW_Data_MatChange'!I17</f>
        <v>0</v>
      </c>
      <c r="J17" s="451">
        <f>'1.2_RAW_Data_MatChange'!J17</f>
        <v>0</v>
      </c>
      <c r="K17" s="452">
        <f>'1.2_RAW_Data_MatChange'!K17</f>
        <v>0</v>
      </c>
      <c r="M17" s="451">
        <f>'1.2_RAW_Data_MatChange'!M17</f>
        <v>0</v>
      </c>
      <c r="N17" s="451">
        <f>'1.2_RAW_Data_MatChange'!N17</f>
        <v>0</v>
      </c>
      <c r="O17" s="451">
        <f>'1.2_RAW_Data_MatChange'!O17</f>
        <v>0</v>
      </c>
      <c r="P17" s="451">
        <f>'1.2_RAW_Data_MatChange'!P17</f>
        <v>0</v>
      </c>
      <c r="Q17" s="451">
        <f>'1.2_RAW_Data_MatChange'!Q17</f>
        <v>0</v>
      </c>
      <c r="R17" s="452">
        <f>'1.2_RAW_Data_MatChange'!R17</f>
        <v>0</v>
      </c>
      <c r="T17" s="451">
        <f>'1.2_RAW_Data_MatChange'!T17</f>
        <v>0</v>
      </c>
      <c r="U17" s="451">
        <f>'1.2_RAW_Data_MatChange'!U17</f>
        <v>0</v>
      </c>
      <c r="V17" s="451">
        <f>'1.2_RAW_Data_MatChange'!V17</f>
        <v>0</v>
      </c>
      <c r="W17" s="451">
        <f>'1.2_RAW_Data_MatChange'!W17</f>
        <v>0</v>
      </c>
      <c r="X17" s="451">
        <f>'1.2_RAW_Data_MatChange'!X17</f>
        <v>0</v>
      </c>
      <c r="Y17" s="452">
        <f>'1.2_RAW_Data_MatChange'!Y17</f>
        <v>0</v>
      </c>
      <c r="AA17" s="453" t="e">
        <f>'1.2_RAW_Data_MatChange'!#REF!</f>
        <v>#REF!</v>
      </c>
      <c r="AB17" s="453" t="e">
        <f>'1.2_RAW_Data_MatChange'!#REF!</f>
        <v>#REF!</v>
      </c>
      <c r="AC17" s="453" t="e">
        <f>'1.2_RAW_Data_MatChange'!#REF!</f>
        <v>#REF!</v>
      </c>
      <c r="AD17" s="453" t="e">
        <f>'1.2_RAW_Data_MatChange'!#REF!</f>
        <v>#REF!</v>
      </c>
      <c r="AE17" s="453" t="e">
        <f>'1.2_RAW_Data_MatChange'!#REF!</f>
        <v>#REF!</v>
      </c>
      <c r="AF17" s="454" t="e">
        <f>'1.2_RAW_Data_MatChange'!#REF!</f>
        <v>#REF!</v>
      </c>
      <c r="AG17" s="438"/>
      <c r="AH17" s="453" t="e">
        <f>'1.2_RAW_Data_MatChange'!#REF!</f>
        <v>#REF!</v>
      </c>
      <c r="AI17" s="453" t="e">
        <f>'1.2_RAW_Data_MatChange'!#REF!</f>
        <v>#REF!</v>
      </c>
      <c r="AJ17" s="453" t="e">
        <f>'1.2_RAW_Data_MatChange'!#REF!</f>
        <v>#REF!</v>
      </c>
      <c r="AK17" s="453" t="e">
        <f>'1.2_RAW_Data_MatChange'!#REF!</f>
        <v>#REF!</v>
      </c>
      <c r="AL17" s="453" t="e">
        <f>'1.2_RAW_Data_MatChange'!#REF!</f>
        <v>#REF!</v>
      </c>
      <c r="AM17" s="454" t="e">
        <f>'1.2_RAW_Data_MatChange'!#REF!</f>
        <v>#REF!</v>
      </c>
      <c r="AN17" s="438"/>
      <c r="AO17" s="453" t="e">
        <f>'1.2_RAW_Data_MatChange'!#REF!</f>
        <v>#REF!</v>
      </c>
      <c r="AP17" s="453" t="e">
        <f>'1.2_RAW_Data_MatChange'!#REF!</f>
        <v>#REF!</v>
      </c>
      <c r="AQ17" s="453" t="e">
        <f>'1.2_RAW_Data_MatChange'!#REF!</f>
        <v>#REF!</v>
      </c>
      <c r="AR17" s="453" t="e">
        <f>'1.2_RAW_Data_MatChange'!#REF!</f>
        <v>#REF!</v>
      </c>
      <c r="AS17" s="453" t="e">
        <f>'1.2_RAW_Data_MatChange'!#REF!</f>
        <v>#REF!</v>
      </c>
      <c r="AT17" s="454" t="e">
        <f>'1.2_RAW_Data_MatChange'!#REF!</f>
        <v>#REF!</v>
      </c>
      <c r="AU17" s="438"/>
      <c r="AV17" s="453" t="e">
        <f>'1.2_RAW_Data_MatChange'!#REF!</f>
        <v>#REF!</v>
      </c>
      <c r="AW17" s="453" t="e">
        <f>'1.2_RAW_Data_MatChange'!#REF!</f>
        <v>#REF!</v>
      </c>
      <c r="AX17" s="453" t="e">
        <f>'1.2_RAW_Data_MatChange'!#REF!</f>
        <v>#REF!</v>
      </c>
      <c r="AY17" s="453" t="e">
        <f>'1.2_RAW_Data_MatChange'!#REF!</f>
        <v>#REF!</v>
      </c>
      <c r="AZ17" s="453" t="e">
        <f>'1.2_RAW_Data_MatChange'!#REF!</f>
        <v>#REF!</v>
      </c>
      <c r="BA17" s="454" t="e">
        <f>'1.2_RAW_Data_MatChange'!#REF!</f>
        <v>#REF!</v>
      </c>
    </row>
    <row r="18" spans="1:53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'1.2_RAW_Data_MatChange'!F18</f>
        <v>0</v>
      </c>
      <c r="G18" s="434">
        <f>'1.2_RAW_Data_MatChange'!G18</f>
        <v>0</v>
      </c>
      <c r="H18" s="434">
        <f>'1.2_RAW_Data_MatChange'!H18</f>
        <v>0</v>
      </c>
      <c r="I18" s="434">
        <f>'1.2_RAW_Data_MatChange'!I18</f>
        <v>0</v>
      </c>
      <c r="J18" s="434">
        <f>'1.2_RAW_Data_MatChange'!J18</f>
        <v>0</v>
      </c>
      <c r="K18" s="435">
        <f>'1.2_RAW_Data_MatChange'!K18</f>
        <v>0</v>
      </c>
      <c r="M18" s="434">
        <f>'1.2_RAW_Data_MatChange'!M18</f>
        <v>0</v>
      </c>
      <c r="N18" s="434">
        <f>'1.2_RAW_Data_MatChange'!N18</f>
        <v>0</v>
      </c>
      <c r="O18" s="434">
        <f>'1.2_RAW_Data_MatChange'!O18</f>
        <v>0</v>
      </c>
      <c r="P18" s="434">
        <f>'1.2_RAW_Data_MatChange'!P18</f>
        <v>0</v>
      </c>
      <c r="Q18" s="434">
        <f>'1.2_RAW_Data_MatChange'!Q18</f>
        <v>0</v>
      </c>
      <c r="R18" s="435">
        <f>'1.2_RAW_Data_MatChange'!R18</f>
        <v>0</v>
      </c>
      <c r="T18" s="434">
        <f>'1.2_RAW_Data_MatChange'!T18</f>
        <v>0</v>
      </c>
      <c r="U18" s="434">
        <f>'1.2_RAW_Data_MatChange'!U18</f>
        <v>0</v>
      </c>
      <c r="V18" s="434">
        <f>'1.2_RAW_Data_MatChange'!V18</f>
        <v>0</v>
      </c>
      <c r="W18" s="434">
        <f>'1.2_RAW_Data_MatChange'!W18</f>
        <v>0</v>
      </c>
      <c r="X18" s="434">
        <f>'1.2_RAW_Data_MatChange'!X18</f>
        <v>0</v>
      </c>
      <c r="Y18" s="435">
        <f>'1.2_RAW_Data_MatChange'!Y18</f>
        <v>0</v>
      </c>
      <c r="AA18" s="436" t="e">
        <f>'1.2_RAW_Data_MatChange'!#REF!</f>
        <v>#REF!</v>
      </c>
      <c r="AB18" s="436" t="e">
        <f>'1.2_RAW_Data_MatChange'!#REF!</f>
        <v>#REF!</v>
      </c>
      <c r="AC18" s="436" t="e">
        <f>'1.2_RAW_Data_MatChange'!#REF!</f>
        <v>#REF!</v>
      </c>
      <c r="AD18" s="436" t="e">
        <f>'1.2_RAW_Data_MatChange'!#REF!</f>
        <v>#REF!</v>
      </c>
      <c r="AE18" s="436" t="e">
        <f>'1.2_RAW_Data_MatChange'!#REF!</f>
        <v>#REF!</v>
      </c>
      <c r="AF18" s="437" t="e">
        <f>'1.2_RAW_Data_MatChange'!#REF!</f>
        <v>#REF!</v>
      </c>
      <c r="AG18" s="438"/>
      <c r="AH18" s="436" t="e">
        <f>'1.2_RAW_Data_MatChange'!#REF!</f>
        <v>#REF!</v>
      </c>
      <c r="AI18" s="436" t="e">
        <f>'1.2_RAW_Data_MatChange'!#REF!</f>
        <v>#REF!</v>
      </c>
      <c r="AJ18" s="436" t="e">
        <f>'1.2_RAW_Data_MatChange'!#REF!</f>
        <v>#REF!</v>
      </c>
      <c r="AK18" s="436" t="e">
        <f>'1.2_RAW_Data_MatChange'!#REF!</f>
        <v>#REF!</v>
      </c>
      <c r="AL18" s="436" t="e">
        <f>'1.2_RAW_Data_MatChange'!#REF!</f>
        <v>#REF!</v>
      </c>
      <c r="AM18" s="437" t="e">
        <f>'1.2_RAW_Data_MatChange'!#REF!</f>
        <v>#REF!</v>
      </c>
      <c r="AN18" s="438"/>
      <c r="AO18" s="436" t="e">
        <f>'1.2_RAW_Data_MatChange'!#REF!</f>
        <v>#REF!</v>
      </c>
      <c r="AP18" s="436" t="e">
        <f>'1.2_RAW_Data_MatChange'!#REF!</f>
        <v>#REF!</v>
      </c>
      <c r="AQ18" s="436" t="e">
        <f>'1.2_RAW_Data_MatChange'!#REF!</f>
        <v>#REF!</v>
      </c>
      <c r="AR18" s="436" t="e">
        <f>'1.2_RAW_Data_MatChange'!#REF!</f>
        <v>#REF!</v>
      </c>
      <c r="AS18" s="436" t="e">
        <f>'1.2_RAW_Data_MatChange'!#REF!</f>
        <v>#REF!</v>
      </c>
      <c r="AT18" s="437" t="e">
        <f>'1.2_RAW_Data_MatChange'!#REF!</f>
        <v>#REF!</v>
      </c>
      <c r="AU18" s="438"/>
      <c r="AV18" s="436" t="e">
        <f>'1.2_RAW_Data_MatChange'!#REF!</f>
        <v>#REF!</v>
      </c>
      <c r="AW18" s="436" t="e">
        <f>'1.2_RAW_Data_MatChange'!#REF!</f>
        <v>#REF!</v>
      </c>
      <c r="AX18" s="436" t="e">
        <f>'1.2_RAW_Data_MatChange'!#REF!</f>
        <v>#REF!</v>
      </c>
      <c r="AY18" s="436" t="e">
        <f>'1.2_RAW_Data_MatChange'!#REF!</f>
        <v>#REF!</v>
      </c>
      <c r="AZ18" s="436" t="e">
        <f>'1.2_RAW_Data_MatChange'!#REF!</f>
        <v>#REF!</v>
      </c>
      <c r="BA18" s="437" t="e">
        <f>'1.2_RAW_Data_MatChange'!#REF!</f>
        <v>#REF!</v>
      </c>
    </row>
    <row r="19" spans="1:53" ht="13.15" x14ac:dyDescent="0.35">
      <c r="A19" s="439"/>
      <c r="B19" s="440"/>
      <c r="C19" s="441"/>
      <c r="D19" s="442"/>
      <c r="E19" s="433" t="s">
        <v>19</v>
      </c>
      <c r="F19" s="443">
        <f>'1.2_RAW_Data_MatChange'!F19</f>
        <v>0</v>
      </c>
      <c r="G19" s="443">
        <f>'1.2_RAW_Data_MatChange'!G19</f>
        <v>0</v>
      </c>
      <c r="H19" s="443">
        <f>'1.2_RAW_Data_MatChange'!H19</f>
        <v>0</v>
      </c>
      <c r="I19" s="443">
        <f>'1.2_RAW_Data_MatChange'!I19</f>
        <v>0</v>
      </c>
      <c r="J19" s="443">
        <f>'1.2_RAW_Data_MatChange'!J19</f>
        <v>0</v>
      </c>
      <c r="K19" s="444">
        <f>'1.2_RAW_Data_MatChange'!K19</f>
        <v>0</v>
      </c>
      <c r="M19" s="443">
        <f>'1.2_RAW_Data_MatChange'!M19</f>
        <v>0</v>
      </c>
      <c r="N19" s="443">
        <f>'1.2_RAW_Data_MatChange'!N19</f>
        <v>0</v>
      </c>
      <c r="O19" s="443">
        <f>'1.2_RAW_Data_MatChange'!O19</f>
        <v>0</v>
      </c>
      <c r="P19" s="443">
        <f>'1.2_RAW_Data_MatChange'!P19</f>
        <v>0</v>
      </c>
      <c r="Q19" s="443">
        <f>'1.2_RAW_Data_MatChange'!Q19</f>
        <v>0</v>
      </c>
      <c r="R19" s="444">
        <f>'1.2_RAW_Data_MatChange'!R19</f>
        <v>0</v>
      </c>
      <c r="T19" s="443">
        <f>'1.2_RAW_Data_MatChange'!T19</f>
        <v>0</v>
      </c>
      <c r="U19" s="443">
        <f>'1.2_RAW_Data_MatChange'!U19</f>
        <v>0</v>
      </c>
      <c r="V19" s="443">
        <f>'1.2_RAW_Data_MatChange'!V19</f>
        <v>0</v>
      </c>
      <c r="W19" s="443">
        <f>'1.2_RAW_Data_MatChange'!W19</f>
        <v>0</v>
      </c>
      <c r="X19" s="443">
        <f>'1.2_RAW_Data_MatChange'!X19</f>
        <v>0</v>
      </c>
      <c r="Y19" s="444">
        <f>'1.2_RAW_Data_MatChange'!Y19</f>
        <v>0</v>
      </c>
      <c r="AA19" s="445" t="e">
        <f>'1.2_RAW_Data_MatChange'!#REF!</f>
        <v>#REF!</v>
      </c>
      <c r="AB19" s="445" t="e">
        <f>'1.2_RAW_Data_MatChange'!#REF!</f>
        <v>#REF!</v>
      </c>
      <c r="AC19" s="445" t="e">
        <f>'1.2_RAW_Data_MatChange'!#REF!</f>
        <v>#REF!</v>
      </c>
      <c r="AD19" s="445" t="e">
        <f>'1.2_RAW_Data_MatChange'!#REF!</f>
        <v>#REF!</v>
      </c>
      <c r="AE19" s="445" t="e">
        <f>'1.2_RAW_Data_MatChange'!#REF!</f>
        <v>#REF!</v>
      </c>
      <c r="AF19" s="446" t="e">
        <f>'1.2_RAW_Data_MatChange'!#REF!</f>
        <v>#REF!</v>
      </c>
      <c r="AG19" s="438"/>
      <c r="AH19" s="445" t="e">
        <f>'1.2_RAW_Data_MatChange'!#REF!</f>
        <v>#REF!</v>
      </c>
      <c r="AI19" s="445" t="e">
        <f>'1.2_RAW_Data_MatChange'!#REF!</f>
        <v>#REF!</v>
      </c>
      <c r="AJ19" s="445" t="e">
        <f>'1.2_RAW_Data_MatChange'!#REF!</f>
        <v>#REF!</v>
      </c>
      <c r="AK19" s="445" t="e">
        <f>'1.2_RAW_Data_MatChange'!#REF!</f>
        <v>#REF!</v>
      </c>
      <c r="AL19" s="445" t="e">
        <f>'1.2_RAW_Data_MatChange'!#REF!</f>
        <v>#REF!</v>
      </c>
      <c r="AM19" s="446" t="e">
        <f>'1.2_RAW_Data_MatChange'!#REF!</f>
        <v>#REF!</v>
      </c>
      <c r="AN19" s="438"/>
      <c r="AO19" s="445" t="e">
        <f>'1.2_RAW_Data_MatChange'!#REF!</f>
        <v>#REF!</v>
      </c>
      <c r="AP19" s="445" t="e">
        <f>'1.2_RAW_Data_MatChange'!#REF!</f>
        <v>#REF!</v>
      </c>
      <c r="AQ19" s="445" t="e">
        <f>'1.2_RAW_Data_MatChange'!#REF!</f>
        <v>#REF!</v>
      </c>
      <c r="AR19" s="445" t="e">
        <f>'1.2_RAW_Data_MatChange'!#REF!</f>
        <v>#REF!</v>
      </c>
      <c r="AS19" s="445" t="e">
        <f>'1.2_RAW_Data_MatChange'!#REF!</f>
        <v>#REF!</v>
      </c>
      <c r="AT19" s="446" t="e">
        <f>'1.2_RAW_Data_MatChange'!#REF!</f>
        <v>#REF!</v>
      </c>
      <c r="AU19" s="438"/>
      <c r="AV19" s="445" t="e">
        <f>'1.2_RAW_Data_MatChange'!#REF!</f>
        <v>#REF!</v>
      </c>
      <c r="AW19" s="445" t="e">
        <f>'1.2_RAW_Data_MatChange'!#REF!</f>
        <v>#REF!</v>
      </c>
      <c r="AX19" s="445" t="e">
        <f>'1.2_RAW_Data_MatChange'!#REF!</f>
        <v>#REF!</v>
      </c>
      <c r="AY19" s="445" t="e">
        <f>'1.2_RAW_Data_MatChange'!#REF!</f>
        <v>#REF!</v>
      </c>
      <c r="AZ19" s="445" t="e">
        <f>'1.2_RAW_Data_MatChange'!#REF!</f>
        <v>#REF!</v>
      </c>
      <c r="BA19" s="446" t="e">
        <f>'1.2_RAW_Data_MatChange'!#REF!</f>
        <v>#REF!</v>
      </c>
    </row>
    <row r="20" spans="1:53" ht="13.15" x14ac:dyDescent="0.35">
      <c r="A20" s="439"/>
      <c r="B20" s="440"/>
      <c r="C20" s="441"/>
      <c r="D20" s="442"/>
      <c r="E20" s="433" t="s">
        <v>20</v>
      </c>
      <c r="F20" s="443">
        <f>'1.2_RAW_Data_MatChange'!F20</f>
        <v>0</v>
      </c>
      <c r="G20" s="443">
        <f>'1.2_RAW_Data_MatChange'!G20</f>
        <v>0</v>
      </c>
      <c r="H20" s="443">
        <f>'1.2_RAW_Data_MatChange'!H20</f>
        <v>0</v>
      </c>
      <c r="I20" s="443">
        <f>'1.2_RAW_Data_MatChange'!I20</f>
        <v>0</v>
      </c>
      <c r="J20" s="443">
        <f>'1.2_RAW_Data_MatChange'!J20</f>
        <v>0</v>
      </c>
      <c r="K20" s="444">
        <f>'1.2_RAW_Data_MatChange'!K20</f>
        <v>0</v>
      </c>
      <c r="M20" s="443">
        <f>'1.2_RAW_Data_MatChange'!M20</f>
        <v>0</v>
      </c>
      <c r="N20" s="443">
        <f>'1.2_RAW_Data_MatChange'!N20</f>
        <v>0</v>
      </c>
      <c r="O20" s="443">
        <f>'1.2_RAW_Data_MatChange'!O20</f>
        <v>0</v>
      </c>
      <c r="P20" s="443">
        <f>'1.2_RAW_Data_MatChange'!P20</f>
        <v>0</v>
      </c>
      <c r="Q20" s="443">
        <f>'1.2_RAW_Data_MatChange'!Q20</f>
        <v>0</v>
      </c>
      <c r="R20" s="444">
        <f>'1.2_RAW_Data_MatChange'!R20</f>
        <v>0</v>
      </c>
      <c r="T20" s="443">
        <f>'1.2_RAW_Data_MatChange'!T20</f>
        <v>0</v>
      </c>
      <c r="U20" s="443">
        <f>'1.2_RAW_Data_MatChange'!U20</f>
        <v>0</v>
      </c>
      <c r="V20" s="443">
        <f>'1.2_RAW_Data_MatChange'!V20</f>
        <v>0</v>
      </c>
      <c r="W20" s="443">
        <f>'1.2_RAW_Data_MatChange'!W20</f>
        <v>0</v>
      </c>
      <c r="X20" s="443">
        <f>'1.2_RAW_Data_MatChange'!X20</f>
        <v>0</v>
      </c>
      <c r="Y20" s="444">
        <f>'1.2_RAW_Data_MatChange'!Y20</f>
        <v>0</v>
      </c>
      <c r="AA20" s="445" t="e">
        <f>'1.2_RAW_Data_MatChange'!#REF!</f>
        <v>#REF!</v>
      </c>
      <c r="AB20" s="445" t="e">
        <f>'1.2_RAW_Data_MatChange'!#REF!</f>
        <v>#REF!</v>
      </c>
      <c r="AC20" s="445" t="e">
        <f>'1.2_RAW_Data_MatChange'!#REF!</f>
        <v>#REF!</v>
      </c>
      <c r="AD20" s="445" t="e">
        <f>'1.2_RAW_Data_MatChange'!#REF!</f>
        <v>#REF!</v>
      </c>
      <c r="AE20" s="445" t="e">
        <f>'1.2_RAW_Data_MatChange'!#REF!</f>
        <v>#REF!</v>
      </c>
      <c r="AF20" s="446" t="e">
        <f>'1.2_RAW_Data_MatChange'!#REF!</f>
        <v>#REF!</v>
      </c>
      <c r="AG20" s="438"/>
      <c r="AH20" s="445" t="e">
        <f>'1.2_RAW_Data_MatChange'!#REF!</f>
        <v>#REF!</v>
      </c>
      <c r="AI20" s="445" t="e">
        <f>'1.2_RAW_Data_MatChange'!#REF!</f>
        <v>#REF!</v>
      </c>
      <c r="AJ20" s="445" t="e">
        <f>'1.2_RAW_Data_MatChange'!#REF!</f>
        <v>#REF!</v>
      </c>
      <c r="AK20" s="445" t="e">
        <f>'1.2_RAW_Data_MatChange'!#REF!</f>
        <v>#REF!</v>
      </c>
      <c r="AL20" s="445" t="e">
        <f>'1.2_RAW_Data_MatChange'!#REF!</f>
        <v>#REF!</v>
      </c>
      <c r="AM20" s="446" t="e">
        <f>'1.2_RAW_Data_MatChange'!#REF!</f>
        <v>#REF!</v>
      </c>
      <c r="AN20" s="438"/>
      <c r="AO20" s="445" t="e">
        <f>'1.2_RAW_Data_MatChange'!#REF!</f>
        <v>#REF!</v>
      </c>
      <c r="AP20" s="445" t="e">
        <f>'1.2_RAW_Data_MatChange'!#REF!</f>
        <v>#REF!</v>
      </c>
      <c r="AQ20" s="445" t="e">
        <f>'1.2_RAW_Data_MatChange'!#REF!</f>
        <v>#REF!</v>
      </c>
      <c r="AR20" s="445" t="e">
        <f>'1.2_RAW_Data_MatChange'!#REF!</f>
        <v>#REF!</v>
      </c>
      <c r="AS20" s="445" t="e">
        <f>'1.2_RAW_Data_MatChange'!#REF!</f>
        <v>#REF!</v>
      </c>
      <c r="AT20" s="446" t="e">
        <f>'1.2_RAW_Data_MatChange'!#REF!</f>
        <v>#REF!</v>
      </c>
      <c r="AU20" s="438"/>
      <c r="AV20" s="445" t="e">
        <f>'1.2_RAW_Data_MatChange'!#REF!</f>
        <v>#REF!</v>
      </c>
      <c r="AW20" s="445" t="e">
        <f>'1.2_RAW_Data_MatChange'!#REF!</f>
        <v>#REF!</v>
      </c>
      <c r="AX20" s="445" t="e">
        <f>'1.2_RAW_Data_MatChange'!#REF!</f>
        <v>#REF!</v>
      </c>
      <c r="AY20" s="445" t="e">
        <f>'1.2_RAW_Data_MatChange'!#REF!</f>
        <v>#REF!</v>
      </c>
      <c r="AZ20" s="445" t="e">
        <f>'1.2_RAW_Data_MatChange'!#REF!</f>
        <v>#REF!</v>
      </c>
      <c r="BA20" s="446" t="e">
        <f>'1.2_RAW_Data_MatChange'!#REF!</f>
        <v>#REF!</v>
      </c>
    </row>
    <row r="21" spans="1:53" ht="13.5" thickBot="1" x14ac:dyDescent="0.4">
      <c r="A21" s="439"/>
      <c r="B21" s="447"/>
      <c r="C21" s="448"/>
      <c r="D21" s="449"/>
      <c r="E21" s="450" t="s">
        <v>21</v>
      </c>
      <c r="F21" s="451">
        <f>'1.2_RAW_Data_MatChange'!F21</f>
        <v>0</v>
      </c>
      <c r="G21" s="451">
        <f>'1.2_RAW_Data_MatChange'!G21</f>
        <v>0</v>
      </c>
      <c r="H21" s="451">
        <f>'1.2_RAW_Data_MatChange'!H21</f>
        <v>0</v>
      </c>
      <c r="I21" s="451">
        <f>'1.2_RAW_Data_MatChange'!I21</f>
        <v>0</v>
      </c>
      <c r="J21" s="451">
        <f>'1.2_RAW_Data_MatChange'!J21</f>
        <v>0</v>
      </c>
      <c r="K21" s="452">
        <f>'1.2_RAW_Data_MatChange'!K21</f>
        <v>0</v>
      </c>
      <c r="M21" s="451">
        <f>'1.2_RAW_Data_MatChange'!M21</f>
        <v>0</v>
      </c>
      <c r="N21" s="451">
        <f>'1.2_RAW_Data_MatChange'!N21</f>
        <v>0</v>
      </c>
      <c r="O21" s="451">
        <f>'1.2_RAW_Data_MatChange'!O21</f>
        <v>0</v>
      </c>
      <c r="P21" s="451">
        <f>'1.2_RAW_Data_MatChange'!P21</f>
        <v>0</v>
      </c>
      <c r="Q21" s="451">
        <f>'1.2_RAW_Data_MatChange'!Q21</f>
        <v>0</v>
      </c>
      <c r="R21" s="452">
        <f>'1.2_RAW_Data_MatChange'!R21</f>
        <v>0</v>
      </c>
      <c r="T21" s="451">
        <f>'1.2_RAW_Data_MatChange'!T21</f>
        <v>0</v>
      </c>
      <c r="U21" s="451">
        <f>'1.2_RAW_Data_MatChange'!U21</f>
        <v>0</v>
      </c>
      <c r="V21" s="451">
        <f>'1.2_RAW_Data_MatChange'!V21</f>
        <v>0</v>
      </c>
      <c r="W21" s="451">
        <f>'1.2_RAW_Data_MatChange'!W21</f>
        <v>0</v>
      </c>
      <c r="X21" s="451">
        <f>'1.2_RAW_Data_MatChange'!X21</f>
        <v>0</v>
      </c>
      <c r="Y21" s="452">
        <f>'1.2_RAW_Data_MatChange'!Y21</f>
        <v>0</v>
      </c>
      <c r="AA21" s="453" t="e">
        <f>'1.2_RAW_Data_MatChange'!#REF!</f>
        <v>#REF!</v>
      </c>
      <c r="AB21" s="453" t="e">
        <f>'1.2_RAW_Data_MatChange'!#REF!</f>
        <v>#REF!</v>
      </c>
      <c r="AC21" s="453" t="e">
        <f>'1.2_RAW_Data_MatChange'!#REF!</f>
        <v>#REF!</v>
      </c>
      <c r="AD21" s="453" t="e">
        <f>'1.2_RAW_Data_MatChange'!#REF!</f>
        <v>#REF!</v>
      </c>
      <c r="AE21" s="453" t="e">
        <f>'1.2_RAW_Data_MatChange'!#REF!</f>
        <v>#REF!</v>
      </c>
      <c r="AF21" s="454" t="e">
        <f>'1.2_RAW_Data_MatChange'!#REF!</f>
        <v>#REF!</v>
      </c>
      <c r="AG21" s="438"/>
      <c r="AH21" s="453" t="e">
        <f>'1.2_RAW_Data_MatChange'!#REF!</f>
        <v>#REF!</v>
      </c>
      <c r="AI21" s="453" t="e">
        <f>'1.2_RAW_Data_MatChange'!#REF!</f>
        <v>#REF!</v>
      </c>
      <c r="AJ21" s="453" t="e">
        <f>'1.2_RAW_Data_MatChange'!#REF!</f>
        <v>#REF!</v>
      </c>
      <c r="AK21" s="453" t="e">
        <f>'1.2_RAW_Data_MatChange'!#REF!</f>
        <v>#REF!</v>
      </c>
      <c r="AL21" s="453" t="e">
        <f>'1.2_RAW_Data_MatChange'!#REF!</f>
        <v>#REF!</v>
      </c>
      <c r="AM21" s="454" t="e">
        <f>'1.2_RAW_Data_MatChange'!#REF!</f>
        <v>#REF!</v>
      </c>
      <c r="AN21" s="438"/>
      <c r="AO21" s="453" t="e">
        <f>'1.2_RAW_Data_MatChange'!#REF!</f>
        <v>#REF!</v>
      </c>
      <c r="AP21" s="453" t="e">
        <f>'1.2_RAW_Data_MatChange'!#REF!</f>
        <v>#REF!</v>
      </c>
      <c r="AQ21" s="453" t="e">
        <f>'1.2_RAW_Data_MatChange'!#REF!</f>
        <v>#REF!</v>
      </c>
      <c r="AR21" s="453" t="e">
        <f>'1.2_RAW_Data_MatChange'!#REF!</f>
        <v>#REF!</v>
      </c>
      <c r="AS21" s="453" t="e">
        <f>'1.2_RAW_Data_MatChange'!#REF!</f>
        <v>#REF!</v>
      </c>
      <c r="AT21" s="454" t="e">
        <f>'1.2_RAW_Data_MatChange'!#REF!</f>
        <v>#REF!</v>
      </c>
      <c r="AU21" s="438"/>
      <c r="AV21" s="453" t="e">
        <f>'1.2_RAW_Data_MatChange'!#REF!</f>
        <v>#REF!</v>
      </c>
      <c r="AW21" s="453" t="e">
        <f>'1.2_RAW_Data_MatChange'!#REF!</f>
        <v>#REF!</v>
      </c>
      <c r="AX21" s="453" t="e">
        <f>'1.2_RAW_Data_MatChange'!#REF!</f>
        <v>#REF!</v>
      </c>
      <c r="AY21" s="453" t="e">
        <f>'1.2_RAW_Data_MatChange'!#REF!</f>
        <v>#REF!</v>
      </c>
      <c r="AZ21" s="453" t="e">
        <f>'1.2_RAW_Data_MatChange'!#REF!</f>
        <v>#REF!</v>
      </c>
      <c r="BA21" s="454" t="e">
        <f>'1.2_RAW_Data_MatChange'!#REF!</f>
        <v>#REF!</v>
      </c>
    </row>
    <row r="22" spans="1:53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'1.2_RAW_Data_MatChange'!F22</f>
        <v>0</v>
      </c>
      <c r="G22" s="434">
        <f>'1.2_RAW_Data_MatChange'!G22</f>
        <v>0</v>
      </c>
      <c r="H22" s="434">
        <f>'1.2_RAW_Data_MatChange'!H22</f>
        <v>0</v>
      </c>
      <c r="I22" s="434">
        <f>'1.2_RAW_Data_MatChange'!I22</f>
        <v>0</v>
      </c>
      <c r="J22" s="434">
        <f>'1.2_RAW_Data_MatChange'!J22</f>
        <v>0</v>
      </c>
      <c r="K22" s="435">
        <f>'1.2_RAW_Data_MatChange'!K22</f>
        <v>0</v>
      </c>
      <c r="M22" s="434">
        <f>'1.2_RAW_Data_MatChange'!M22</f>
        <v>0</v>
      </c>
      <c r="N22" s="434">
        <f>'1.2_RAW_Data_MatChange'!N22</f>
        <v>0</v>
      </c>
      <c r="O22" s="434">
        <f>'1.2_RAW_Data_MatChange'!O22</f>
        <v>0</v>
      </c>
      <c r="P22" s="434">
        <f>'1.2_RAW_Data_MatChange'!P22</f>
        <v>0</v>
      </c>
      <c r="Q22" s="434">
        <f>'1.2_RAW_Data_MatChange'!Q22</f>
        <v>0</v>
      </c>
      <c r="R22" s="435">
        <f>'1.2_RAW_Data_MatChange'!R22</f>
        <v>0</v>
      </c>
      <c r="T22" s="434">
        <f>'1.2_RAW_Data_MatChange'!T22</f>
        <v>0</v>
      </c>
      <c r="U22" s="434">
        <f>'1.2_RAW_Data_MatChange'!U22</f>
        <v>0</v>
      </c>
      <c r="V22" s="434">
        <f>'1.2_RAW_Data_MatChange'!V22</f>
        <v>0</v>
      </c>
      <c r="W22" s="434">
        <f>'1.2_RAW_Data_MatChange'!W22</f>
        <v>0</v>
      </c>
      <c r="X22" s="434">
        <f>'1.2_RAW_Data_MatChange'!X22</f>
        <v>0</v>
      </c>
      <c r="Y22" s="435">
        <f>'1.2_RAW_Data_MatChange'!Y22</f>
        <v>0</v>
      </c>
      <c r="AA22" s="436" t="e">
        <f>'1.2_RAW_Data_MatChange'!#REF!</f>
        <v>#REF!</v>
      </c>
      <c r="AB22" s="436" t="e">
        <f>'1.2_RAW_Data_MatChange'!#REF!</f>
        <v>#REF!</v>
      </c>
      <c r="AC22" s="436" t="e">
        <f>'1.2_RAW_Data_MatChange'!#REF!</f>
        <v>#REF!</v>
      </c>
      <c r="AD22" s="436" t="e">
        <f>'1.2_RAW_Data_MatChange'!#REF!</f>
        <v>#REF!</v>
      </c>
      <c r="AE22" s="436" t="e">
        <f>'1.2_RAW_Data_MatChange'!#REF!</f>
        <v>#REF!</v>
      </c>
      <c r="AF22" s="437" t="e">
        <f>'1.2_RAW_Data_MatChange'!#REF!</f>
        <v>#REF!</v>
      </c>
      <c r="AG22" s="438"/>
      <c r="AH22" s="436" t="e">
        <f>'1.2_RAW_Data_MatChange'!#REF!</f>
        <v>#REF!</v>
      </c>
      <c r="AI22" s="436" t="e">
        <f>'1.2_RAW_Data_MatChange'!#REF!</f>
        <v>#REF!</v>
      </c>
      <c r="AJ22" s="436" t="e">
        <f>'1.2_RAW_Data_MatChange'!#REF!</f>
        <v>#REF!</v>
      </c>
      <c r="AK22" s="436" t="e">
        <f>'1.2_RAW_Data_MatChange'!#REF!</f>
        <v>#REF!</v>
      </c>
      <c r="AL22" s="436" t="e">
        <f>'1.2_RAW_Data_MatChange'!#REF!</f>
        <v>#REF!</v>
      </c>
      <c r="AM22" s="437" t="e">
        <f>'1.2_RAW_Data_MatChange'!#REF!</f>
        <v>#REF!</v>
      </c>
      <c r="AN22" s="438"/>
      <c r="AO22" s="436" t="e">
        <f>'1.2_RAW_Data_MatChange'!#REF!</f>
        <v>#REF!</v>
      </c>
      <c r="AP22" s="436" t="e">
        <f>'1.2_RAW_Data_MatChange'!#REF!</f>
        <v>#REF!</v>
      </c>
      <c r="AQ22" s="436" t="e">
        <f>'1.2_RAW_Data_MatChange'!#REF!</f>
        <v>#REF!</v>
      </c>
      <c r="AR22" s="436" t="e">
        <f>'1.2_RAW_Data_MatChange'!#REF!</f>
        <v>#REF!</v>
      </c>
      <c r="AS22" s="436" t="e">
        <f>'1.2_RAW_Data_MatChange'!#REF!</f>
        <v>#REF!</v>
      </c>
      <c r="AT22" s="437" t="e">
        <f>'1.2_RAW_Data_MatChange'!#REF!</f>
        <v>#REF!</v>
      </c>
      <c r="AU22" s="438"/>
      <c r="AV22" s="436" t="e">
        <f>'1.2_RAW_Data_MatChange'!#REF!</f>
        <v>#REF!</v>
      </c>
      <c r="AW22" s="436" t="e">
        <f>'1.2_RAW_Data_MatChange'!#REF!</f>
        <v>#REF!</v>
      </c>
      <c r="AX22" s="436" t="e">
        <f>'1.2_RAW_Data_MatChange'!#REF!</f>
        <v>#REF!</v>
      </c>
      <c r="AY22" s="436" t="e">
        <f>'1.2_RAW_Data_MatChange'!#REF!</f>
        <v>#REF!</v>
      </c>
      <c r="AZ22" s="436" t="e">
        <f>'1.2_RAW_Data_MatChange'!#REF!</f>
        <v>#REF!</v>
      </c>
      <c r="BA22" s="437" t="e">
        <f>'1.2_RAW_Data_MatChange'!#REF!</f>
        <v>#REF!</v>
      </c>
    </row>
    <row r="23" spans="1:53" ht="13.15" x14ac:dyDescent="0.35">
      <c r="A23" s="439"/>
      <c r="B23" s="440"/>
      <c r="C23" s="441"/>
      <c r="D23" s="442"/>
      <c r="E23" s="433" t="s">
        <v>19</v>
      </c>
      <c r="F23" s="443">
        <f>'1.2_RAW_Data_MatChange'!F23</f>
        <v>0</v>
      </c>
      <c r="G23" s="443">
        <f>'1.2_RAW_Data_MatChange'!G23</f>
        <v>0</v>
      </c>
      <c r="H23" s="443">
        <f>'1.2_RAW_Data_MatChange'!H23</f>
        <v>0</v>
      </c>
      <c r="I23" s="443">
        <f>'1.2_RAW_Data_MatChange'!I23</f>
        <v>0</v>
      </c>
      <c r="J23" s="443">
        <f>'1.2_RAW_Data_MatChange'!J23</f>
        <v>0</v>
      </c>
      <c r="K23" s="444">
        <f>'1.2_RAW_Data_MatChange'!K23</f>
        <v>0</v>
      </c>
      <c r="M23" s="443">
        <f>'1.2_RAW_Data_MatChange'!M23</f>
        <v>0</v>
      </c>
      <c r="N23" s="443">
        <f>'1.2_RAW_Data_MatChange'!N23</f>
        <v>0</v>
      </c>
      <c r="O23" s="443">
        <f>'1.2_RAW_Data_MatChange'!O23</f>
        <v>0</v>
      </c>
      <c r="P23" s="443">
        <f>'1.2_RAW_Data_MatChange'!P23</f>
        <v>0</v>
      </c>
      <c r="Q23" s="443">
        <f>'1.2_RAW_Data_MatChange'!Q23</f>
        <v>0</v>
      </c>
      <c r="R23" s="444">
        <f>'1.2_RAW_Data_MatChange'!R23</f>
        <v>0</v>
      </c>
      <c r="T23" s="443">
        <f>'1.2_RAW_Data_MatChange'!T23</f>
        <v>0</v>
      </c>
      <c r="U23" s="443">
        <f>'1.2_RAW_Data_MatChange'!U23</f>
        <v>0</v>
      </c>
      <c r="V23" s="443">
        <f>'1.2_RAW_Data_MatChange'!V23</f>
        <v>0</v>
      </c>
      <c r="W23" s="443">
        <f>'1.2_RAW_Data_MatChange'!W23</f>
        <v>0</v>
      </c>
      <c r="X23" s="443">
        <f>'1.2_RAW_Data_MatChange'!X23</f>
        <v>0</v>
      </c>
      <c r="Y23" s="444">
        <f>'1.2_RAW_Data_MatChange'!Y23</f>
        <v>0</v>
      </c>
      <c r="AA23" s="445" t="e">
        <f>'1.2_RAW_Data_MatChange'!#REF!</f>
        <v>#REF!</v>
      </c>
      <c r="AB23" s="445" t="e">
        <f>'1.2_RAW_Data_MatChange'!#REF!</f>
        <v>#REF!</v>
      </c>
      <c r="AC23" s="445" t="e">
        <f>'1.2_RAW_Data_MatChange'!#REF!</f>
        <v>#REF!</v>
      </c>
      <c r="AD23" s="445" t="e">
        <f>'1.2_RAW_Data_MatChange'!#REF!</f>
        <v>#REF!</v>
      </c>
      <c r="AE23" s="445" t="e">
        <f>'1.2_RAW_Data_MatChange'!#REF!</f>
        <v>#REF!</v>
      </c>
      <c r="AF23" s="446" t="e">
        <f>'1.2_RAW_Data_MatChange'!#REF!</f>
        <v>#REF!</v>
      </c>
      <c r="AG23" s="438"/>
      <c r="AH23" s="445" t="e">
        <f>'1.2_RAW_Data_MatChange'!#REF!</f>
        <v>#REF!</v>
      </c>
      <c r="AI23" s="445" t="e">
        <f>'1.2_RAW_Data_MatChange'!#REF!</f>
        <v>#REF!</v>
      </c>
      <c r="AJ23" s="445" t="e">
        <f>'1.2_RAW_Data_MatChange'!#REF!</f>
        <v>#REF!</v>
      </c>
      <c r="AK23" s="445" t="e">
        <f>'1.2_RAW_Data_MatChange'!#REF!</f>
        <v>#REF!</v>
      </c>
      <c r="AL23" s="445" t="e">
        <f>'1.2_RAW_Data_MatChange'!#REF!</f>
        <v>#REF!</v>
      </c>
      <c r="AM23" s="446" t="e">
        <f>'1.2_RAW_Data_MatChange'!#REF!</f>
        <v>#REF!</v>
      </c>
      <c r="AN23" s="438"/>
      <c r="AO23" s="445" t="e">
        <f>'1.2_RAW_Data_MatChange'!#REF!</f>
        <v>#REF!</v>
      </c>
      <c r="AP23" s="445" t="e">
        <f>'1.2_RAW_Data_MatChange'!#REF!</f>
        <v>#REF!</v>
      </c>
      <c r="AQ23" s="445" t="e">
        <f>'1.2_RAW_Data_MatChange'!#REF!</f>
        <v>#REF!</v>
      </c>
      <c r="AR23" s="445" t="e">
        <f>'1.2_RAW_Data_MatChange'!#REF!</f>
        <v>#REF!</v>
      </c>
      <c r="AS23" s="445" t="e">
        <f>'1.2_RAW_Data_MatChange'!#REF!</f>
        <v>#REF!</v>
      </c>
      <c r="AT23" s="446" t="e">
        <f>'1.2_RAW_Data_MatChange'!#REF!</f>
        <v>#REF!</v>
      </c>
      <c r="AU23" s="438"/>
      <c r="AV23" s="445" t="e">
        <f>'1.2_RAW_Data_MatChange'!#REF!</f>
        <v>#REF!</v>
      </c>
      <c r="AW23" s="445" t="e">
        <f>'1.2_RAW_Data_MatChange'!#REF!</f>
        <v>#REF!</v>
      </c>
      <c r="AX23" s="445" t="e">
        <f>'1.2_RAW_Data_MatChange'!#REF!</f>
        <v>#REF!</v>
      </c>
      <c r="AY23" s="445" t="e">
        <f>'1.2_RAW_Data_MatChange'!#REF!</f>
        <v>#REF!</v>
      </c>
      <c r="AZ23" s="445" t="e">
        <f>'1.2_RAW_Data_MatChange'!#REF!</f>
        <v>#REF!</v>
      </c>
      <c r="BA23" s="446" t="e">
        <f>'1.2_RAW_Data_MatChange'!#REF!</f>
        <v>#REF!</v>
      </c>
    </row>
    <row r="24" spans="1:53" ht="13.15" x14ac:dyDescent="0.35">
      <c r="A24" s="439"/>
      <c r="B24" s="440"/>
      <c r="C24" s="441"/>
      <c r="D24" s="442"/>
      <c r="E24" s="433" t="s">
        <v>20</v>
      </c>
      <c r="F24" s="443">
        <f>'1.2_RAW_Data_MatChange'!F24</f>
        <v>0</v>
      </c>
      <c r="G24" s="443">
        <f>'1.2_RAW_Data_MatChange'!G24</f>
        <v>0</v>
      </c>
      <c r="H24" s="443">
        <f>'1.2_RAW_Data_MatChange'!H24</f>
        <v>0</v>
      </c>
      <c r="I24" s="443">
        <f>'1.2_RAW_Data_MatChange'!I24</f>
        <v>0</v>
      </c>
      <c r="J24" s="443">
        <f>'1.2_RAW_Data_MatChange'!J24</f>
        <v>0</v>
      </c>
      <c r="K24" s="444">
        <f>'1.2_RAW_Data_MatChange'!K24</f>
        <v>0</v>
      </c>
      <c r="M24" s="443">
        <f>'1.2_RAW_Data_MatChange'!M24</f>
        <v>0</v>
      </c>
      <c r="N24" s="443">
        <f>'1.2_RAW_Data_MatChange'!N24</f>
        <v>0</v>
      </c>
      <c r="O24" s="443">
        <f>'1.2_RAW_Data_MatChange'!O24</f>
        <v>0</v>
      </c>
      <c r="P24" s="443">
        <f>'1.2_RAW_Data_MatChange'!P24</f>
        <v>0</v>
      </c>
      <c r="Q24" s="443">
        <f>'1.2_RAW_Data_MatChange'!Q24</f>
        <v>0</v>
      </c>
      <c r="R24" s="444">
        <f>'1.2_RAW_Data_MatChange'!R24</f>
        <v>0</v>
      </c>
      <c r="T24" s="443">
        <f>'1.2_RAW_Data_MatChange'!T24</f>
        <v>0</v>
      </c>
      <c r="U24" s="443">
        <f>'1.2_RAW_Data_MatChange'!U24</f>
        <v>0</v>
      </c>
      <c r="V24" s="443">
        <f>'1.2_RAW_Data_MatChange'!V24</f>
        <v>0</v>
      </c>
      <c r="W24" s="443">
        <f>'1.2_RAW_Data_MatChange'!W24</f>
        <v>0</v>
      </c>
      <c r="X24" s="443">
        <f>'1.2_RAW_Data_MatChange'!X24</f>
        <v>0</v>
      </c>
      <c r="Y24" s="444">
        <f>'1.2_RAW_Data_MatChange'!Y24</f>
        <v>0</v>
      </c>
      <c r="AA24" s="445" t="e">
        <f>'1.2_RAW_Data_MatChange'!#REF!</f>
        <v>#REF!</v>
      </c>
      <c r="AB24" s="445" t="e">
        <f>'1.2_RAW_Data_MatChange'!#REF!</f>
        <v>#REF!</v>
      </c>
      <c r="AC24" s="445" t="e">
        <f>'1.2_RAW_Data_MatChange'!#REF!</f>
        <v>#REF!</v>
      </c>
      <c r="AD24" s="445" t="e">
        <f>'1.2_RAW_Data_MatChange'!#REF!</f>
        <v>#REF!</v>
      </c>
      <c r="AE24" s="445" t="e">
        <f>'1.2_RAW_Data_MatChange'!#REF!</f>
        <v>#REF!</v>
      </c>
      <c r="AF24" s="446" t="e">
        <f>'1.2_RAW_Data_MatChange'!#REF!</f>
        <v>#REF!</v>
      </c>
      <c r="AG24" s="438"/>
      <c r="AH24" s="445" t="e">
        <f>'1.2_RAW_Data_MatChange'!#REF!</f>
        <v>#REF!</v>
      </c>
      <c r="AI24" s="445" t="e">
        <f>'1.2_RAW_Data_MatChange'!#REF!</f>
        <v>#REF!</v>
      </c>
      <c r="AJ24" s="445" t="e">
        <f>'1.2_RAW_Data_MatChange'!#REF!</f>
        <v>#REF!</v>
      </c>
      <c r="AK24" s="445" t="e">
        <f>'1.2_RAW_Data_MatChange'!#REF!</f>
        <v>#REF!</v>
      </c>
      <c r="AL24" s="445" t="e">
        <f>'1.2_RAW_Data_MatChange'!#REF!</f>
        <v>#REF!</v>
      </c>
      <c r="AM24" s="446" t="e">
        <f>'1.2_RAW_Data_MatChange'!#REF!</f>
        <v>#REF!</v>
      </c>
      <c r="AN24" s="438"/>
      <c r="AO24" s="445" t="e">
        <f>'1.2_RAW_Data_MatChange'!#REF!</f>
        <v>#REF!</v>
      </c>
      <c r="AP24" s="445" t="e">
        <f>'1.2_RAW_Data_MatChange'!#REF!</f>
        <v>#REF!</v>
      </c>
      <c r="AQ24" s="445" t="e">
        <f>'1.2_RAW_Data_MatChange'!#REF!</f>
        <v>#REF!</v>
      </c>
      <c r="AR24" s="445" t="e">
        <f>'1.2_RAW_Data_MatChange'!#REF!</f>
        <v>#REF!</v>
      </c>
      <c r="AS24" s="445" t="e">
        <f>'1.2_RAW_Data_MatChange'!#REF!</f>
        <v>#REF!</v>
      </c>
      <c r="AT24" s="446" t="e">
        <f>'1.2_RAW_Data_MatChange'!#REF!</f>
        <v>#REF!</v>
      </c>
      <c r="AU24" s="438"/>
      <c r="AV24" s="445" t="e">
        <f>'1.2_RAW_Data_MatChange'!#REF!</f>
        <v>#REF!</v>
      </c>
      <c r="AW24" s="445" t="e">
        <f>'1.2_RAW_Data_MatChange'!#REF!</f>
        <v>#REF!</v>
      </c>
      <c r="AX24" s="445" t="e">
        <f>'1.2_RAW_Data_MatChange'!#REF!</f>
        <v>#REF!</v>
      </c>
      <c r="AY24" s="445" t="e">
        <f>'1.2_RAW_Data_MatChange'!#REF!</f>
        <v>#REF!</v>
      </c>
      <c r="AZ24" s="445" t="e">
        <f>'1.2_RAW_Data_MatChange'!#REF!</f>
        <v>#REF!</v>
      </c>
      <c r="BA24" s="446" t="e">
        <f>'1.2_RAW_Data_MatChange'!#REF!</f>
        <v>#REF!</v>
      </c>
    </row>
    <row r="25" spans="1:53" ht="13.5" thickBot="1" x14ac:dyDescent="0.4">
      <c r="A25" s="439"/>
      <c r="B25" s="447"/>
      <c r="C25" s="448"/>
      <c r="D25" s="449"/>
      <c r="E25" s="450" t="s">
        <v>21</v>
      </c>
      <c r="F25" s="451">
        <f>'1.2_RAW_Data_MatChange'!F25</f>
        <v>0</v>
      </c>
      <c r="G25" s="451">
        <f>'1.2_RAW_Data_MatChange'!G25</f>
        <v>0</v>
      </c>
      <c r="H25" s="451">
        <f>'1.2_RAW_Data_MatChange'!H25</f>
        <v>0</v>
      </c>
      <c r="I25" s="451">
        <f>'1.2_RAW_Data_MatChange'!I25</f>
        <v>0</v>
      </c>
      <c r="J25" s="451">
        <f>'1.2_RAW_Data_MatChange'!J25</f>
        <v>0</v>
      </c>
      <c r="K25" s="452">
        <f>'1.2_RAW_Data_MatChange'!K25</f>
        <v>0</v>
      </c>
      <c r="M25" s="451">
        <f>'1.2_RAW_Data_MatChange'!M25</f>
        <v>0</v>
      </c>
      <c r="N25" s="451">
        <f>'1.2_RAW_Data_MatChange'!N25</f>
        <v>0</v>
      </c>
      <c r="O25" s="451">
        <f>'1.2_RAW_Data_MatChange'!O25</f>
        <v>0</v>
      </c>
      <c r="P25" s="451">
        <f>'1.2_RAW_Data_MatChange'!P25</f>
        <v>0</v>
      </c>
      <c r="Q25" s="451">
        <f>'1.2_RAW_Data_MatChange'!Q25</f>
        <v>0</v>
      </c>
      <c r="R25" s="452">
        <f>'1.2_RAW_Data_MatChange'!R25</f>
        <v>0</v>
      </c>
      <c r="T25" s="451">
        <f>'1.2_RAW_Data_MatChange'!T25</f>
        <v>0</v>
      </c>
      <c r="U25" s="451">
        <f>'1.2_RAW_Data_MatChange'!U25</f>
        <v>0</v>
      </c>
      <c r="V25" s="451">
        <f>'1.2_RAW_Data_MatChange'!V25</f>
        <v>0</v>
      </c>
      <c r="W25" s="451">
        <f>'1.2_RAW_Data_MatChange'!W25</f>
        <v>0</v>
      </c>
      <c r="X25" s="451">
        <f>'1.2_RAW_Data_MatChange'!X25</f>
        <v>0</v>
      </c>
      <c r="Y25" s="452">
        <f>'1.2_RAW_Data_MatChange'!Y25</f>
        <v>0</v>
      </c>
      <c r="AA25" s="453" t="e">
        <f>'1.2_RAW_Data_MatChange'!#REF!</f>
        <v>#REF!</v>
      </c>
      <c r="AB25" s="453" t="e">
        <f>'1.2_RAW_Data_MatChange'!#REF!</f>
        <v>#REF!</v>
      </c>
      <c r="AC25" s="453" t="e">
        <f>'1.2_RAW_Data_MatChange'!#REF!</f>
        <v>#REF!</v>
      </c>
      <c r="AD25" s="453" t="e">
        <f>'1.2_RAW_Data_MatChange'!#REF!</f>
        <v>#REF!</v>
      </c>
      <c r="AE25" s="453" t="e">
        <f>'1.2_RAW_Data_MatChange'!#REF!</f>
        <v>#REF!</v>
      </c>
      <c r="AF25" s="454" t="e">
        <f>'1.2_RAW_Data_MatChange'!#REF!</f>
        <v>#REF!</v>
      </c>
      <c r="AG25" s="438"/>
      <c r="AH25" s="453" t="e">
        <f>'1.2_RAW_Data_MatChange'!#REF!</f>
        <v>#REF!</v>
      </c>
      <c r="AI25" s="453" t="e">
        <f>'1.2_RAW_Data_MatChange'!#REF!</f>
        <v>#REF!</v>
      </c>
      <c r="AJ25" s="453" t="e">
        <f>'1.2_RAW_Data_MatChange'!#REF!</f>
        <v>#REF!</v>
      </c>
      <c r="AK25" s="453" t="e">
        <f>'1.2_RAW_Data_MatChange'!#REF!</f>
        <v>#REF!</v>
      </c>
      <c r="AL25" s="453" t="e">
        <f>'1.2_RAW_Data_MatChange'!#REF!</f>
        <v>#REF!</v>
      </c>
      <c r="AM25" s="454" t="e">
        <f>'1.2_RAW_Data_MatChange'!#REF!</f>
        <v>#REF!</v>
      </c>
      <c r="AN25" s="438"/>
      <c r="AO25" s="453" t="e">
        <f>'1.2_RAW_Data_MatChange'!#REF!</f>
        <v>#REF!</v>
      </c>
      <c r="AP25" s="453" t="e">
        <f>'1.2_RAW_Data_MatChange'!#REF!</f>
        <v>#REF!</v>
      </c>
      <c r="AQ25" s="453" t="e">
        <f>'1.2_RAW_Data_MatChange'!#REF!</f>
        <v>#REF!</v>
      </c>
      <c r="AR25" s="453" t="e">
        <f>'1.2_RAW_Data_MatChange'!#REF!</f>
        <v>#REF!</v>
      </c>
      <c r="AS25" s="453" t="e">
        <f>'1.2_RAW_Data_MatChange'!#REF!</f>
        <v>#REF!</v>
      </c>
      <c r="AT25" s="454" t="e">
        <f>'1.2_RAW_Data_MatChange'!#REF!</f>
        <v>#REF!</v>
      </c>
      <c r="AU25" s="438"/>
      <c r="AV25" s="453" t="e">
        <f>'1.2_RAW_Data_MatChange'!#REF!</f>
        <v>#REF!</v>
      </c>
      <c r="AW25" s="453" t="e">
        <f>'1.2_RAW_Data_MatChange'!#REF!</f>
        <v>#REF!</v>
      </c>
      <c r="AX25" s="453" t="e">
        <f>'1.2_RAW_Data_MatChange'!#REF!</f>
        <v>#REF!</v>
      </c>
      <c r="AY25" s="453" t="e">
        <f>'1.2_RAW_Data_MatChange'!#REF!</f>
        <v>#REF!</v>
      </c>
      <c r="AZ25" s="453" t="e">
        <f>'1.2_RAW_Data_MatChange'!#REF!</f>
        <v>#REF!</v>
      </c>
      <c r="BA25" s="454" t="e">
        <f>'1.2_RAW_Data_MatChange'!#REF!</f>
        <v>#REF!</v>
      </c>
    </row>
    <row r="26" spans="1:53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'1.2_RAW_Data_MatChange'!F26</f>
        <v>0</v>
      </c>
      <c r="G26" s="434">
        <f>'1.2_RAW_Data_MatChange'!G26</f>
        <v>0</v>
      </c>
      <c r="H26" s="434">
        <f>'1.2_RAW_Data_MatChange'!H26</f>
        <v>0</v>
      </c>
      <c r="I26" s="434">
        <f>'1.2_RAW_Data_MatChange'!I26</f>
        <v>0</v>
      </c>
      <c r="J26" s="434">
        <f>'1.2_RAW_Data_MatChange'!J26</f>
        <v>0</v>
      </c>
      <c r="K26" s="435">
        <f>'1.2_RAW_Data_MatChange'!K26</f>
        <v>0</v>
      </c>
      <c r="M26" s="434">
        <f>'1.2_RAW_Data_MatChange'!M26</f>
        <v>0</v>
      </c>
      <c r="N26" s="434">
        <f>'1.2_RAW_Data_MatChange'!N26</f>
        <v>0</v>
      </c>
      <c r="O26" s="434">
        <f>'1.2_RAW_Data_MatChange'!O26</f>
        <v>0</v>
      </c>
      <c r="P26" s="434">
        <f>'1.2_RAW_Data_MatChange'!P26</f>
        <v>0</v>
      </c>
      <c r="Q26" s="434">
        <f>'1.2_RAW_Data_MatChange'!Q26</f>
        <v>0</v>
      </c>
      <c r="R26" s="435">
        <f>'1.2_RAW_Data_MatChange'!R26</f>
        <v>0</v>
      </c>
      <c r="T26" s="434">
        <f>'1.2_RAW_Data_MatChange'!T26</f>
        <v>0</v>
      </c>
      <c r="U26" s="434">
        <f>'1.2_RAW_Data_MatChange'!U26</f>
        <v>0</v>
      </c>
      <c r="V26" s="434">
        <f>'1.2_RAW_Data_MatChange'!V26</f>
        <v>0</v>
      </c>
      <c r="W26" s="434">
        <f>'1.2_RAW_Data_MatChange'!W26</f>
        <v>0</v>
      </c>
      <c r="X26" s="434">
        <f>'1.2_RAW_Data_MatChange'!X26</f>
        <v>0</v>
      </c>
      <c r="Y26" s="435">
        <f>'1.2_RAW_Data_MatChange'!Y26</f>
        <v>0</v>
      </c>
      <c r="AA26" s="436" t="e">
        <f>'1.2_RAW_Data_MatChange'!#REF!</f>
        <v>#REF!</v>
      </c>
      <c r="AB26" s="436" t="e">
        <f>'1.2_RAW_Data_MatChange'!#REF!</f>
        <v>#REF!</v>
      </c>
      <c r="AC26" s="436" t="e">
        <f>'1.2_RAW_Data_MatChange'!#REF!</f>
        <v>#REF!</v>
      </c>
      <c r="AD26" s="436" t="e">
        <f>'1.2_RAW_Data_MatChange'!#REF!</f>
        <v>#REF!</v>
      </c>
      <c r="AE26" s="436" t="e">
        <f>'1.2_RAW_Data_MatChange'!#REF!</f>
        <v>#REF!</v>
      </c>
      <c r="AF26" s="437" t="e">
        <f>'1.2_RAW_Data_MatChange'!#REF!</f>
        <v>#REF!</v>
      </c>
      <c r="AG26" s="438"/>
      <c r="AH26" s="436" t="e">
        <f>'1.2_RAW_Data_MatChange'!#REF!</f>
        <v>#REF!</v>
      </c>
      <c r="AI26" s="436" t="e">
        <f>'1.2_RAW_Data_MatChange'!#REF!</f>
        <v>#REF!</v>
      </c>
      <c r="AJ26" s="436" t="e">
        <f>'1.2_RAW_Data_MatChange'!#REF!</f>
        <v>#REF!</v>
      </c>
      <c r="AK26" s="436" t="e">
        <f>'1.2_RAW_Data_MatChange'!#REF!</f>
        <v>#REF!</v>
      </c>
      <c r="AL26" s="436" t="e">
        <f>'1.2_RAW_Data_MatChange'!#REF!</f>
        <v>#REF!</v>
      </c>
      <c r="AM26" s="437" t="e">
        <f>'1.2_RAW_Data_MatChange'!#REF!</f>
        <v>#REF!</v>
      </c>
      <c r="AN26" s="438"/>
      <c r="AO26" s="436" t="e">
        <f>'1.2_RAW_Data_MatChange'!#REF!</f>
        <v>#REF!</v>
      </c>
      <c r="AP26" s="436" t="e">
        <f>'1.2_RAW_Data_MatChange'!#REF!</f>
        <v>#REF!</v>
      </c>
      <c r="AQ26" s="436" t="e">
        <f>'1.2_RAW_Data_MatChange'!#REF!</f>
        <v>#REF!</v>
      </c>
      <c r="AR26" s="436" t="e">
        <f>'1.2_RAW_Data_MatChange'!#REF!</f>
        <v>#REF!</v>
      </c>
      <c r="AS26" s="436" t="e">
        <f>'1.2_RAW_Data_MatChange'!#REF!</f>
        <v>#REF!</v>
      </c>
      <c r="AT26" s="437" t="e">
        <f>'1.2_RAW_Data_MatChange'!#REF!</f>
        <v>#REF!</v>
      </c>
      <c r="AU26" s="438"/>
      <c r="AV26" s="436" t="e">
        <f>'1.2_RAW_Data_MatChange'!#REF!</f>
        <v>#REF!</v>
      </c>
      <c r="AW26" s="436" t="e">
        <f>'1.2_RAW_Data_MatChange'!#REF!</f>
        <v>#REF!</v>
      </c>
      <c r="AX26" s="436" t="e">
        <f>'1.2_RAW_Data_MatChange'!#REF!</f>
        <v>#REF!</v>
      </c>
      <c r="AY26" s="436" t="e">
        <f>'1.2_RAW_Data_MatChange'!#REF!</f>
        <v>#REF!</v>
      </c>
      <c r="AZ26" s="436" t="e">
        <f>'1.2_RAW_Data_MatChange'!#REF!</f>
        <v>#REF!</v>
      </c>
      <c r="BA26" s="437" t="e">
        <f>'1.2_RAW_Data_MatChange'!#REF!</f>
        <v>#REF!</v>
      </c>
    </row>
    <row r="27" spans="1:53" ht="13.15" x14ac:dyDescent="0.35">
      <c r="A27" s="439"/>
      <c r="B27" s="440"/>
      <c r="C27" s="441"/>
      <c r="D27" s="442"/>
      <c r="E27" s="433" t="s">
        <v>19</v>
      </c>
      <c r="F27" s="443">
        <f>'1.2_RAW_Data_MatChange'!F27</f>
        <v>0</v>
      </c>
      <c r="G27" s="443">
        <f>'1.2_RAW_Data_MatChange'!G27</f>
        <v>0</v>
      </c>
      <c r="H27" s="443">
        <f>'1.2_RAW_Data_MatChange'!H27</f>
        <v>0</v>
      </c>
      <c r="I27" s="443">
        <f>'1.2_RAW_Data_MatChange'!I27</f>
        <v>0</v>
      </c>
      <c r="J27" s="443">
        <f>'1.2_RAW_Data_MatChange'!J27</f>
        <v>0</v>
      </c>
      <c r="K27" s="444">
        <f>'1.2_RAW_Data_MatChange'!K27</f>
        <v>0</v>
      </c>
      <c r="M27" s="443">
        <f>'1.2_RAW_Data_MatChange'!M27</f>
        <v>0</v>
      </c>
      <c r="N27" s="443">
        <f>'1.2_RAW_Data_MatChange'!N27</f>
        <v>0</v>
      </c>
      <c r="O27" s="443">
        <f>'1.2_RAW_Data_MatChange'!O27</f>
        <v>0</v>
      </c>
      <c r="P27" s="443">
        <f>'1.2_RAW_Data_MatChange'!P27</f>
        <v>0</v>
      </c>
      <c r="Q27" s="443">
        <f>'1.2_RAW_Data_MatChange'!Q27</f>
        <v>0</v>
      </c>
      <c r="R27" s="444">
        <f>'1.2_RAW_Data_MatChange'!R27</f>
        <v>0</v>
      </c>
      <c r="T27" s="443">
        <f>'1.2_RAW_Data_MatChange'!T27</f>
        <v>0</v>
      </c>
      <c r="U27" s="443">
        <f>'1.2_RAW_Data_MatChange'!U27</f>
        <v>0</v>
      </c>
      <c r="V27" s="443">
        <f>'1.2_RAW_Data_MatChange'!V27</f>
        <v>0</v>
      </c>
      <c r="W27" s="443">
        <f>'1.2_RAW_Data_MatChange'!W27</f>
        <v>0</v>
      </c>
      <c r="X27" s="443">
        <f>'1.2_RAW_Data_MatChange'!X27</f>
        <v>0</v>
      </c>
      <c r="Y27" s="444">
        <f>'1.2_RAW_Data_MatChange'!Y27</f>
        <v>0</v>
      </c>
      <c r="AA27" s="445" t="e">
        <f>'1.2_RAW_Data_MatChange'!#REF!</f>
        <v>#REF!</v>
      </c>
      <c r="AB27" s="445" t="e">
        <f>'1.2_RAW_Data_MatChange'!#REF!</f>
        <v>#REF!</v>
      </c>
      <c r="AC27" s="445" t="e">
        <f>'1.2_RAW_Data_MatChange'!#REF!</f>
        <v>#REF!</v>
      </c>
      <c r="AD27" s="445" t="e">
        <f>'1.2_RAW_Data_MatChange'!#REF!</f>
        <v>#REF!</v>
      </c>
      <c r="AE27" s="445" t="e">
        <f>'1.2_RAW_Data_MatChange'!#REF!</f>
        <v>#REF!</v>
      </c>
      <c r="AF27" s="446" t="e">
        <f>'1.2_RAW_Data_MatChange'!#REF!</f>
        <v>#REF!</v>
      </c>
      <c r="AG27" s="438"/>
      <c r="AH27" s="445" t="e">
        <f>'1.2_RAW_Data_MatChange'!#REF!</f>
        <v>#REF!</v>
      </c>
      <c r="AI27" s="445" t="e">
        <f>'1.2_RAW_Data_MatChange'!#REF!</f>
        <v>#REF!</v>
      </c>
      <c r="AJ27" s="445" t="e">
        <f>'1.2_RAW_Data_MatChange'!#REF!</f>
        <v>#REF!</v>
      </c>
      <c r="AK27" s="445" t="e">
        <f>'1.2_RAW_Data_MatChange'!#REF!</f>
        <v>#REF!</v>
      </c>
      <c r="AL27" s="445" t="e">
        <f>'1.2_RAW_Data_MatChange'!#REF!</f>
        <v>#REF!</v>
      </c>
      <c r="AM27" s="446" t="e">
        <f>'1.2_RAW_Data_MatChange'!#REF!</f>
        <v>#REF!</v>
      </c>
      <c r="AN27" s="438"/>
      <c r="AO27" s="445" t="e">
        <f>'1.2_RAW_Data_MatChange'!#REF!</f>
        <v>#REF!</v>
      </c>
      <c r="AP27" s="445" t="e">
        <f>'1.2_RAW_Data_MatChange'!#REF!</f>
        <v>#REF!</v>
      </c>
      <c r="AQ27" s="445" t="e">
        <f>'1.2_RAW_Data_MatChange'!#REF!</f>
        <v>#REF!</v>
      </c>
      <c r="AR27" s="445" t="e">
        <f>'1.2_RAW_Data_MatChange'!#REF!</f>
        <v>#REF!</v>
      </c>
      <c r="AS27" s="445" t="e">
        <f>'1.2_RAW_Data_MatChange'!#REF!</f>
        <v>#REF!</v>
      </c>
      <c r="AT27" s="446" t="e">
        <f>'1.2_RAW_Data_MatChange'!#REF!</f>
        <v>#REF!</v>
      </c>
      <c r="AU27" s="438"/>
      <c r="AV27" s="445" t="e">
        <f>'1.2_RAW_Data_MatChange'!#REF!</f>
        <v>#REF!</v>
      </c>
      <c r="AW27" s="445" t="e">
        <f>'1.2_RAW_Data_MatChange'!#REF!</f>
        <v>#REF!</v>
      </c>
      <c r="AX27" s="445" t="e">
        <f>'1.2_RAW_Data_MatChange'!#REF!</f>
        <v>#REF!</v>
      </c>
      <c r="AY27" s="445" t="e">
        <f>'1.2_RAW_Data_MatChange'!#REF!</f>
        <v>#REF!</v>
      </c>
      <c r="AZ27" s="445" t="e">
        <f>'1.2_RAW_Data_MatChange'!#REF!</f>
        <v>#REF!</v>
      </c>
      <c r="BA27" s="446" t="e">
        <f>'1.2_RAW_Data_MatChange'!#REF!</f>
        <v>#REF!</v>
      </c>
    </row>
    <row r="28" spans="1:53" ht="13.15" x14ac:dyDescent="0.35">
      <c r="A28" s="439"/>
      <c r="B28" s="440"/>
      <c r="C28" s="441"/>
      <c r="D28" s="442"/>
      <c r="E28" s="433" t="s">
        <v>20</v>
      </c>
      <c r="F28" s="443">
        <f>'1.2_RAW_Data_MatChange'!F28</f>
        <v>225</v>
      </c>
      <c r="G28" s="443">
        <f>'1.2_RAW_Data_MatChange'!G28</f>
        <v>2</v>
      </c>
      <c r="H28" s="443">
        <f>'1.2_RAW_Data_MatChange'!H28</f>
        <v>212</v>
      </c>
      <c r="I28" s="443">
        <f>'1.2_RAW_Data_MatChange'!I28</f>
        <v>10</v>
      </c>
      <c r="J28" s="443">
        <f>'1.2_RAW_Data_MatChange'!J28</f>
        <v>1</v>
      </c>
      <c r="K28" s="444">
        <f>'1.2_RAW_Data_MatChange'!K28</f>
        <v>0</v>
      </c>
      <c r="M28" s="443">
        <f>'1.2_RAW_Data_MatChange'!M28</f>
        <v>149</v>
      </c>
      <c r="N28" s="443">
        <f>'1.2_RAW_Data_MatChange'!N28</f>
        <v>6</v>
      </c>
      <c r="O28" s="443">
        <f>'1.2_RAW_Data_MatChange'!O28</f>
        <v>71</v>
      </c>
      <c r="P28" s="443">
        <f>'1.2_RAW_Data_MatChange'!P28</f>
        <v>71</v>
      </c>
      <c r="Q28" s="443">
        <f>'1.2_RAW_Data_MatChange'!Q28</f>
        <v>0</v>
      </c>
      <c r="R28" s="444">
        <f>'1.2_RAW_Data_MatChange'!R28</f>
        <v>1</v>
      </c>
      <c r="T28" s="443">
        <f>'1.2_RAW_Data_MatChange'!T28</f>
        <v>223</v>
      </c>
      <c r="U28" s="443">
        <f>'1.2_RAW_Data_MatChange'!U28</f>
        <v>6</v>
      </c>
      <c r="V28" s="443">
        <f>'1.2_RAW_Data_MatChange'!V28</f>
        <v>100</v>
      </c>
      <c r="W28" s="443">
        <f>'1.2_RAW_Data_MatChange'!W28</f>
        <v>111</v>
      </c>
      <c r="X28" s="443">
        <f>'1.2_RAW_Data_MatChange'!X28</f>
        <v>0</v>
      </c>
      <c r="Y28" s="444">
        <f>'1.2_RAW_Data_MatChange'!Y28</f>
        <v>6</v>
      </c>
      <c r="AA28" s="445" t="e">
        <f>'1.2_RAW_Data_MatChange'!#REF!</f>
        <v>#REF!</v>
      </c>
      <c r="AB28" s="445" t="e">
        <f>'1.2_RAW_Data_MatChange'!#REF!</f>
        <v>#REF!</v>
      </c>
      <c r="AC28" s="445" t="e">
        <f>'1.2_RAW_Data_MatChange'!#REF!</f>
        <v>#REF!</v>
      </c>
      <c r="AD28" s="445" t="e">
        <f>'1.2_RAW_Data_MatChange'!#REF!</f>
        <v>#REF!</v>
      </c>
      <c r="AE28" s="445" t="e">
        <f>'1.2_RAW_Data_MatChange'!#REF!</f>
        <v>#REF!</v>
      </c>
      <c r="AF28" s="446" t="e">
        <f>'1.2_RAW_Data_MatChange'!#REF!</f>
        <v>#REF!</v>
      </c>
      <c r="AG28" s="438"/>
      <c r="AH28" s="445" t="e">
        <f>'1.2_RAW_Data_MatChange'!#REF!</f>
        <v>#REF!</v>
      </c>
      <c r="AI28" s="445" t="e">
        <f>'1.2_RAW_Data_MatChange'!#REF!</f>
        <v>#REF!</v>
      </c>
      <c r="AJ28" s="445" t="e">
        <f>'1.2_RAW_Data_MatChange'!#REF!</f>
        <v>#REF!</v>
      </c>
      <c r="AK28" s="445" t="e">
        <f>'1.2_RAW_Data_MatChange'!#REF!</f>
        <v>#REF!</v>
      </c>
      <c r="AL28" s="445" t="e">
        <f>'1.2_RAW_Data_MatChange'!#REF!</f>
        <v>#REF!</v>
      </c>
      <c r="AM28" s="446" t="e">
        <f>'1.2_RAW_Data_MatChange'!#REF!</f>
        <v>#REF!</v>
      </c>
      <c r="AN28" s="438"/>
      <c r="AO28" s="445" t="e">
        <f>'1.2_RAW_Data_MatChange'!#REF!</f>
        <v>#REF!</v>
      </c>
      <c r="AP28" s="445" t="e">
        <f>'1.2_RAW_Data_MatChange'!#REF!</f>
        <v>#REF!</v>
      </c>
      <c r="AQ28" s="445" t="e">
        <f>'1.2_RAW_Data_MatChange'!#REF!</f>
        <v>#REF!</v>
      </c>
      <c r="AR28" s="445" t="e">
        <f>'1.2_RAW_Data_MatChange'!#REF!</f>
        <v>#REF!</v>
      </c>
      <c r="AS28" s="445" t="e">
        <f>'1.2_RAW_Data_MatChange'!#REF!</f>
        <v>#REF!</v>
      </c>
      <c r="AT28" s="446" t="e">
        <f>'1.2_RAW_Data_MatChange'!#REF!</f>
        <v>#REF!</v>
      </c>
      <c r="AU28" s="438"/>
      <c r="AV28" s="445" t="e">
        <f>'1.2_RAW_Data_MatChange'!#REF!</f>
        <v>#REF!</v>
      </c>
      <c r="AW28" s="445" t="e">
        <f>'1.2_RAW_Data_MatChange'!#REF!</f>
        <v>#REF!</v>
      </c>
      <c r="AX28" s="445" t="e">
        <f>'1.2_RAW_Data_MatChange'!#REF!</f>
        <v>#REF!</v>
      </c>
      <c r="AY28" s="445" t="e">
        <f>'1.2_RAW_Data_MatChange'!#REF!</f>
        <v>#REF!</v>
      </c>
      <c r="AZ28" s="445" t="e">
        <f>'1.2_RAW_Data_MatChange'!#REF!</f>
        <v>#REF!</v>
      </c>
      <c r="BA28" s="446" t="e">
        <f>'1.2_RAW_Data_MatChange'!#REF!</f>
        <v>#REF!</v>
      </c>
    </row>
    <row r="29" spans="1:53" ht="13.5" thickBot="1" x14ac:dyDescent="0.4">
      <c r="A29" s="439"/>
      <c r="B29" s="447"/>
      <c r="C29" s="448"/>
      <c r="D29" s="449"/>
      <c r="E29" s="450" t="s">
        <v>21</v>
      </c>
      <c r="F29" s="451">
        <f>'1.2_RAW_Data_MatChange'!F29</f>
        <v>0</v>
      </c>
      <c r="G29" s="451">
        <f>'1.2_RAW_Data_MatChange'!G29</f>
        <v>0</v>
      </c>
      <c r="H29" s="451">
        <f>'1.2_RAW_Data_MatChange'!H29</f>
        <v>0</v>
      </c>
      <c r="I29" s="451">
        <f>'1.2_RAW_Data_MatChange'!I29</f>
        <v>0</v>
      </c>
      <c r="J29" s="451">
        <f>'1.2_RAW_Data_MatChange'!J29</f>
        <v>0</v>
      </c>
      <c r="K29" s="452">
        <f>'1.2_RAW_Data_MatChange'!K29</f>
        <v>0</v>
      </c>
      <c r="M29" s="451">
        <f>'1.2_RAW_Data_MatChange'!M29</f>
        <v>0</v>
      </c>
      <c r="N29" s="451">
        <f>'1.2_RAW_Data_MatChange'!N29</f>
        <v>0</v>
      </c>
      <c r="O29" s="451">
        <f>'1.2_RAW_Data_MatChange'!O29</f>
        <v>0</v>
      </c>
      <c r="P29" s="451">
        <f>'1.2_RAW_Data_MatChange'!P29</f>
        <v>0</v>
      </c>
      <c r="Q29" s="451">
        <f>'1.2_RAW_Data_MatChange'!Q29</f>
        <v>0</v>
      </c>
      <c r="R29" s="452">
        <f>'1.2_RAW_Data_MatChange'!R29</f>
        <v>0</v>
      </c>
      <c r="T29" s="451">
        <f>'1.2_RAW_Data_MatChange'!T29</f>
        <v>0</v>
      </c>
      <c r="U29" s="451">
        <f>'1.2_RAW_Data_MatChange'!U29</f>
        <v>0</v>
      </c>
      <c r="V29" s="451">
        <f>'1.2_RAW_Data_MatChange'!V29</f>
        <v>0</v>
      </c>
      <c r="W29" s="451">
        <f>'1.2_RAW_Data_MatChange'!W29</f>
        <v>0</v>
      </c>
      <c r="X29" s="451">
        <f>'1.2_RAW_Data_MatChange'!X29</f>
        <v>0</v>
      </c>
      <c r="Y29" s="452">
        <f>'1.2_RAW_Data_MatChange'!Y29</f>
        <v>0</v>
      </c>
      <c r="AA29" s="453" t="e">
        <f>'1.2_RAW_Data_MatChange'!#REF!</f>
        <v>#REF!</v>
      </c>
      <c r="AB29" s="453" t="e">
        <f>'1.2_RAW_Data_MatChange'!#REF!</f>
        <v>#REF!</v>
      </c>
      <c r="AC29" s="453" t="e">
        <f>'1.2_RAW_Data_MatChange'!#REF!</f>
        <v>#REF!</v>
      </c>
      <c r="AD29" s="453" t="e">
        <f>'1.2_RAW_Data_MatChange'!#REF!</f>
        <v>#REF!</v>
      </c>
      <c r="AE29" s="453" t="e">
        <f>'1.2_RAW_Data_MatChange'!#REF!</f>
        <v>#REF!</v>
      </c>
      <c r="AF29" s="454" t="e">
        <f>'1.2_RAW_Data_MatChange'!#REF!</f>
        <v>#REF!</v>
      </c>
      <c r="AG29" s="438"/>
      <c r="AH29" s="453" t="e">
        <f>'1.2_RAW_Data_MatChange'!#REF!</f>
        <v>#REF!</v>
      </c>
      <c r="AI29" s="453" t="e">
        <f>'1.2_RAW_Data_MatChange'!#REF!</f>
        <v>#REF!</v>
      </c>
      <c r="AJ29" s="453" t="e">
        <f>'1.2_RAW_Data_MatChange'!#REF!</f>
        <v>#REF!</v>
      </c>
      <c r="AK29" s="453" t="e">
        <f>'1.2_RAW_Data_MatChange'!#REF!</f>
        <v>#REF!</v>
      </c>
      <c r="AL29" s="453" t="e">
        <f>'1.2_RAW_Data_MatChange'!#REF!</f>
        <v>#REF!</v>
      </c>
      <c r="AM29" s="454" t="e">
        <f>'1.2_RAW_Data_MatChange'!#REF!</f>
        <v>#REF!</v>
      </c>
      <c r="AN29" s="438"/>
      <c r="AO29" s="453" t="e">
        <f>'1.2_RAW_Data_MatChange'!#REF!</f>
        <v>#REF!</v>
      </c>
      <c r="AP29" s="453" t="e">
        <f>'1.2_RAW_Data_MatChange'!#REF!</f>
        <v>#REF!</v>
      </c>
      <c r="AQ29" s="453" t="e">
        <f>'1.2_RAW_Data_MatChange'!#REF!</f>
        <v>#REF!</v>
      </c>
      <c r="AR29" s="453" t="e">
        <f>'1.2_RAW_Data_MatChange'!#REF!</f>
        <v>#REF!</v>
      </c>
      <c r="AS29" s="453" t="e">
        <f>'1.2_RAW_Data_MatChange'!#REF!</f>
        <v>#REF!</v>
      </c>
      <c r="AT29" s="454" t="e">
        <f>'1.2_RAW_Data_MatChange'!#REF!</f>
        <v>#REF!</v>
      </c>
      <c r="AU29" s="438"/>
      <c r="AV29" s="453" t="e">
        <f>'1.2_RAW_Data_MatChange'!#REF!</f>
        <v>#REF!</v>
      </c>
      <c r="AW29" s="453" t="e">
        <f>'1.2_RAW_Data_MatChange'!#REF!</f>
        <v>#REF!</v>
      </c>
      <c r="AX29" s="453" t="e">
        <f>'1.2_RAW_Data_MatChange'!#REF!</f>
        <v>#REF!</v>
      </c>
      <c r="AY29" s="453" t="e">
        <f>'1.2_RAW_Data_MatChange'!#REF!</f>
        <v>#REF!</v>
      </c>
      <c r="AZ29" s="453" t="e">
        <f>'1.2_RAW_Data_MatChange'!#REF!</f>
        <v>#REF!</v>
      </c>
      <c r="BA29" s="454" t="e">
        <f>'1.2_RAW_Data_MatChange'!#REF!</f>
        <v>#REF!</v>
      </c>
    </row>
    <row r="30" spans="1:53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'1.2_RAW_Data_MatChange'!F30</f>
        <v>0</v>
      </c>
      <c r="G30" s="434">
        <f>'1.2_RAW_Data_MatChange'!G30</f>
        <v>0</v>
      </c>
      <c r="H30" s="434">
        <f>'1.2_RAW_Data_MatChange'!H30</f>
        <v>0</v>
      </c>
      <c r="I30" s="434">
        <f>'1.2_RAW_Data_MatChange'!I30</f>
        <v>0</v>
      </c>
      <c r="J30" s="434">
        <f>'1.2_RAW_Data_MatChange'!J30</f>
        <v>0</v>
      </c>
      <c r="K30" s="435">
        <f>'1.2_RAW_Data_MatChange'!K30</f>
        <v>0</v>
      </c>
      <c r="M30" s="434">
        <f>'1.2_RAW_Data_MatChange'!M30</f>
        <v>0</v>
      </c>
      <c r="N30" s="434">
        <f>'1.2_RAW_Data_MatChange'!N30</f>
        <v>0</v>
      </c>
      <c r="O30" s="434">
        <f>'1.2_RAW_Data_MatChange'!O30</f>
        <v>0</v>
      </c>
      <c r="P30" s="434">
        <f>'1.2_RAW_Data_MatChange'!P30</f>
        <v>0</v>
      </c>
      <c r="Q30" s="434">
        <f>'1.2_RAW_Data_MatChange'!Q30</f>
        <v>0</v>
      </c>
      <c r="R30" s="435">
        <f>'1.2_RAW_Data_MatChange'!R30</f>
        <v>0</v>
      </c>
      <c r="T30" s="434">
        <f>'1.2_RAW_Data_MatChange'!T30</f>
        <v>0</v>
      </c>
      <c r="U30" s="434">
        <f>'1.2_RAW_Data_MatChange'!U30</f>
        <v>0</v>
      </c>
      <c r="V30" s="434">
        <f>'1.2_RAW_Data_MatChange'!V30</f>
        <v>0</v>
      </c>
      <c r="W30" s="434">
        <f>'1.2_RAW_Data_MatChange'!W30</f>
        <v>0</v>
      </c>
      <c r="X30" s="434">
        <f>'1.2_RAW_Data_MatChange'!X30</f>
        <v>0</v>
      </c>
      <c r="Y30" s="435">
        <f>'1.2_RAW_Data_MatChange'!Y30</f>
        <v>0</v>
      </c>
      <c r="AA30" s="436" t="e">
        <f>'1.2_RAW_Data_MatChange'!#REF!</f>
        <v>#REF!</v>
      </c>
      <c r="AB30" s="436" t="e">
        <f>'1.2_RAW_Data_MatChange'!#REF!</f>
        <v>#REF!</v>
      </c>
      <c r="AC30" s="436" t="e">
        <f>'1.2_RAW_Data_MatChange'!#REF!</f>
        <v>#REF!</v>
      </c>
      <c r="AD30" s="436" t="e">
        <f>'1.2_RAW_Data_MatChange'!#REF!</f>
        <v>#REF!</v>
      </c>
      <c r="AE30" s="436" t="e">
        <f>'1.2_RAW_Data_MatChange'!#REF!</f>
        <v>#REF!</v>
      </c>
      <c r="AF30" s="437" t="e">
        <f>'1.2_RAW_Data_MatChange'!#REF!</f>
        <v>#REF!</v>
      </c>
      <c r="AG30" s="438"/>
      <c r="AH30" s="436" t="e">
        <f>'1.2_RAW_Data_MatChange'!#REF!</f>
        <v>#REF!</v>
      </c>
      <c r="AI30" s="436" t="e">
        <f>'1.2_RAW_Data_MatChange'!#REF!</f>
        <v>#REF!</v>
      </c>
      <c r="AJ30" s="436" t="e">
        <f>'1.2_RAW_Data_MatChange'!#REF!</f>
        <v>#REF!</v>
      </c>
      <c r="AK30" s="436" t="e">
        <f>'1.2_RAW_Data_MatChange'!#REF!</f>
        <v>#REF!</v>
      </c>
      <c r="AL30" s="436" t="e">
        <f>'1.2_RAW_Data_MatChange'!#REF!</f>
        <v>#REF!</v>
      </c>
      <c r="AM30" s="437" t="e">
        <f>'1.2_RAW_Data_MatChange'!#REF!</f>
        <v>#REF!</v>
      </c>
      <c r="AN30" s="438"/>
      <c r="AO30" s="436" t="e">
        <f>'1.2_RAW_Data_MatChange'!#REF!</f>
        <v>#REF!</v>
      </c>
      <c r="AP30" s="436" t="e">
        <f>'1.2_RAW_Data_MatChange'!#REF!</f>
        <v>#REF!</v>
      </c>
      <c r="AQ30" s="436" t="e">
        <f>'1.2_RAW_Data_MatChange'!#REF!</f>
        <v>#REF!</v>
      </c>
      <c r="AR30" s="436" t="e">
        <f>'1.2_RAW_Data_MatChange'!#REF!</f>
        <v>#REF!</v>
      </c>
      <c r="AS30" s="436" t="e">
        <f>'1.2_RAW_Data_MatChange'!#REF!</f>
        <v>#REF!</v>
      </c>
      <c r="AT30" s="437" t="e">
        <f>'1.2_RAW_Data_MatChange'!#REF!</f>
        <v>#REF!</v>
      </c>
      <c r="AU30" s="438"/>
      <c r="AV30" s="436" t="e">
        <f>'1.2_RAW_Data_MatChange'!#REF!</f>
        <v>#REF!</v>
      </c>
      <c r="AW30" s="436" t="e">
        <f>'1.2_RAW_Data_MatChange'!#REF!</f>
        <v>#REF!</v>
      </c>
      <c r="AX30" s="436" t="e">
        <f>'1.2_RAW_Data_MatChange'!#REF!</f>
        <v>#REF!</v>
      </c>
      <c r="AY30" s="436" t="e">
        <f>'1.2_RAW_Data_MatChange'!#REF!</f>
        <v>#REF!</v>
      </c>
      <c r="AZ30" s="436" t="e">
        <f>'1.2_RAW_Data_MatChange'!#REF!</f>
        <v>#REF!</v>
      </c>
      <c r="BA30" s="437" t="e">
        <f>'1.2_RAW_Data_MatChange'!#REF!</f>
        <v>#REF!</v>
      </c>
    </row>
    <row r="31" spans="1:53" ht="13.15" x14ac:dyDescent="0.35">
      <c r="A31" s="439"/>
      <c r="B31" s="440"/>
      <c r="C31" s="441"/>
      <c r="D31" s="442"/>
      <c r="E31" s="433" t="s">
        <v>19</v>
      </c>
      <c r="F31" s="443">
        <f>'1.2_RAW_Data_MatChange'!F31</f>
        <v>0</v>
      </c>
      <c r="G31" s="443">
        <f>'1.2_RAW_Data_MatChange'!G31</f>
        <v>0</v>
      </c>
      <c r="H31" s="443">
        <f>'1.2_RAW_Data_MatChange'!H31</f>
        <v>0</v>
      </c>
      <c r="I31" s="443">
        <f>'1.2_RAW_Data_MatChange'!I31</f>
        <v>0</v>
      </c>
      <c r="J31" s="443">
        <f>'1.2_RAW_Data_MatChange'!J31</f>
        <v>0</v>
      </c>
      <c r="K31" s="444">
        <f>'1.2_RAW_Data_MatChange'!K31</f>
        <v>0</v>
      </c>
      <c r="M31" s="443">
        <f>'1.2_RAW_Data_MatChange'!M31</f>
        <v>0</v>
      </c>
      <c r="N31" s="443">
        <f>'1.2_RAW_Data_MatChange'!N31</f>
        <v>0</v>
      </c>
      <c r="O31" s="443">
        <f>'1.2_RAW_Data_MatChange'!O31</f>
        <v>0</v>
      </c>
      <c r="P31" s="443">
        <f>'1.2_RAW_Data_MatChange'!P31</f>
        <v>0</v>
      </c>
      <c r="Q31" s="443">
        <f>'1.2_RAW_Data_MatChange'!Q31</f>
        <v>0</v>
      </c>
      <c r="R31" s="444">
        <f>'1.2_RAW_Data_MatChange'!R31</f>
        <v>0</v>
      </c>
      <c r="T31" s="443">
        <f>'1.2_RAW_Data_MatChange'!T31</f>
        <v>0</v>
      </c>
      <c r="U31" s="443">
        <f>'1.2_RAW_Data_MatChange'!U31</f>
        <v>0</v>
      </c>
      <c r="V31" s="443">
        <f>'1.2_RAW_Data_MatChange'!V31</f>
        <v>0</v>
      </c>
      <c r="W31" s="443">
        <f>'1.2_RAW_Data_MatChange'!W31</f>
        <v>0</v>
      </c>
      <c r="X31" s="443">
        <f>'1.2_RAW_Data_MatChange'!X31</f>
        <v>0</v>
      </c>
      <c r="Y31" s="444">
        <f>'1.2_RAW_Data_MatChange'!Y31</f>
        <v>0</v>
      </c>
      <c r="AA31" s="445" t="e">
        <f>'1.2_RAW_Data_MatChange'!#REF!</f>
        <v>#REF!</v>
      </c>
      <c r="AB31" s="445" t="e">
        <f>'1.2_RAW_Data_MatChange'!#REF!</f>
        <v>#REF!</v>
      </c>
      <c r="AC31" s="445" t="e">
        <f>'1.2_RAW_Data_MatChange'!#REF!</f>
        <v>#REF!</v>
      </c>
      <c r="AD31" s="445" t="e">
        <f>'1.2_RAW_Data_MatChange'!#REF!</f>
        <v>#REF!</v>
      </c>
      <c r="AE31" s="445" t="e">
        <f>'1.2_RAW_Data_MatChange'!#REF!</f>
        <v>#REF!</v>
      </c>
      <c r="AF31" s="446" t="e">
        <f>'1.2_RAW_Data_MatChange'!#REF!</f>
        <v>#REF!</v>
      </c>
      <c r="AG31" s="438"/>
      <c r="AH31" s="445" t="e">
        <f>'1.2_RAW_Data_MatChange'!#REF!</f>
        <v>#REF!</v>
      </c>
      <c r="AI31" s="445" t="e">
        <f>'1.2_RAW_Data_MatChange'!#REF!</f>
        <v>#REF!</v>
      </c>
      <c r="AJ31" s="445" t="e">
        <f>'1.2_RAW_Data_MatChange'!#REF!</f>
        <v>#REF!</v>
      </c>
      <c r="AK31" s="445" t="e">
        <f>'1.2_RAW_Data_MatChange'!#REF!</f>
        <v>#REF!</v>
      </c>
      <c r="AL31" s="445" t="e">
        <f>'1.2_RAW_Data_MatChange'!#REF!</f>
        <v>#REF!</v>
      </c>
      <c r="AM31" s="446" t="e">
        <f>'1.2_RAW_Data_MatChange'!#REF!</f>
        <v>#REF!</v>
      </c>
      <c r="AN31" s="438"/>
      <c r="AO31" s="445" t="e">
        <f>'1.2_RAW_Data_MatChange'!#REF!</f>
        <v>#REF!</v>
      </c>
      <c r="AP31" s="445" t="e">
        <f>'1.2_RAW_Data_MatChange'!#REF!</f>
        <v>#REF!</v>
      </c>
      <c r="AQ31" s="445" t="e">
        <f>'1.2_RAW_Data_MatChange'!#REF!</f>
        <v>#REF!</v>
      </c>
      <c r="AR31" s="445" t="e">
        <f>'1.2_RAW_Data_MatChange'!#REF!</f>
        <v>#REF!</v>
      </c>
      <c r="AS31" s="445" t="e">
        <f>'1.2_RAW_Data_MatChange'!#REF!</f>
        <v>#REF!</v>
      </c>
      <c r="AT31" s="446" t="e">
        <f>'1.2_RAW_Data_MatChange'!#REF!</f>
        <v>#REF!</v>
      </c>
      <c r="AU31" s="438"/>
      <c r="AV31" s="445" t="e">
        <f>'1.2_RAW_Data_MatChange'!#REF!</f>
        <v>#REF!</v>
      </c>
      <c r="AW31" s="445" t="e">
        <f>'1.2_RAW_Data_MatChange'!#REF!</f>
        <v>#REF!</v>
      </c>
      <c r="AX31" s="445" t="e">
        <f>'1.2_RAW_Data_MatChange'!#REF!</f>
        <v>#REF!</v>
      </c>
      <c r="AY31" s="445" t="e">
        <f>'1.2_RAW_Data_MatChange'!#REF!</f>
        <v>#REF!</v>
      </c>
      <c r="AZ31" s="445" t="e">
        <f>'1.2_RAW_Data_MatChange'!#REF!</f>
        <v>#REF!</v>
      </c>
      <c r="BA31" s="446" t="e">
        <f>'1.2_RAW_Data_MatChange'!#REF!</f>
        <v>#REF!</v>
      </c>
    </row>
    <row r="32" spans="1:53" ht="13.15" x14ac:dyDescent="0.35">
      <c r="A32" s="439"/>
      <c r="B32" s="440"/>
      <c r="C32" s="441"/>
      <c r="D32" s="442"/>
      <c r="E32" s="433" t="s">
        <v>20</v>
      </c>
      <c r="F32" s="443">
        <f>'1.2_RAW_Data_MatChange'!F32</f>
        <v>221</v>
      </c>
      <c r="G32" s="443">
        <f>'1.2_RAW_Data_MatChange'!G32</f>
        <v>2</v>
      </c>
      <c r="H32" s="443">
        <f>'1.2_RAW_Data_MatChange'!H32</f>
        <v>140</v>
      </c>
      <c r="I32" s="443">
        <f>'1.2_RAW_Data_MatChange'!I32</f>
        <v>41</v>
      </c>
      <c r="J32" s="443">
        <f>'1.2_RAW_Data_MatChange'!J32</f>
        <v>23</v>
      </c>
      <c r="K32" s="444">
        <f>'1.2_RAW_Data_MatChange'!K32</f>
        <v>15</v>
      </c>
      <c r="M32" s="443">
        <f>'1.2_RAW_Data_MatChange'!M32</f>
        <v>145</v>
      </c>
      <c r="N32" s="443">
        <f>'1.2_RAW_Data_MatChange'!N32</f>
        <v>7</v>
      </c>
      <c r="O32" s="443">
        <f>'1.2_RAW_Data_MatChange'!O32</f>
        <v>124</v>
      </c>
      <c r="P32" s="443">
        <f>'1.2_RAW_Data_MatChange'!P32</f>
        <v>0</v>
      </c>
      <c r="Q32" s="443">
        <f>'1.2_RAW_Data_MatChange'!Q32</f>
        <v>7</v>
      </c>
      <c r="R32" s="444">
        <f>'1.2_RAW_Data_MatChange'!R32</f>
        <v>7</v>
      </c>
      <c r="T32" s="443">
        <f>'1.2_RAW_Data_MatChange'!T32</f>
        <v>219</v>
      </c>
      <c r="U32" s="443">
        <f>'1.2_RAW_Data_MatChange'!U32</f>
        <v>7</v>
      </c>
      <c r="V32" s="443">
        <f>'1.2_RAW_Data_MatChange'!V32</f>
        <v>133</v>
      </c>
      <c r="W32" s="443">
        <f>'1.2_RAW_Data_MatChange'!W32</f>
        <v>20</v>
      </c>
      <c r="X32" s="443">
        <f>'1.2_RAW_Data_MatChange'!X32</f>
        <v>11</v>
      </c>
      <c r="Y32" s="444">
        <f>'1.2_RAW_Data_MatChange'!Y32</f>
        <v>48</v>
      </c>
      <c r="AA32" s="445" t="e">
        <f>'1.2_RAW_Data_MatChange'!#REF!</f>
        <v>#REF!</v>
      </c>
      <c r="AB32" s="445" t="e">
        <f>'1.2_RAW_Data_MatChange'!#REF!</f>
        <v>#REF!</v>
      </c>
      <c r="AC32" s="445" t="e">
        <f>'1.2_RAW_Data_MatChange'!#REF!</f>
        <v>#REF!</v>
      </c>
      <c r="AD32" s="445" t="e">
        <f>'1.2_RAW_Data_MatChange'!#REF!</f>
        <v>#REF!</v>
      </c>
      <c r="AE32" s="445" t="e">
        <f>'1.2_RAW_Data_MatChange'!#REF!</f>
        <v>#REF!</v>
      </c>
      <c r="AF32" s="446" t="e">
        <f>'1.2_RAW_Data_MatChange'!#REF!</f>
        <v>#REF!</v>
      </c>
      <c r="AG32" s="438"/>
      <c r="AH32" s="445" t="e">
        <f>'1.2_RAW_Data_MatChange'!#REF!</f>
        <v>#REF!</v>
      </c>
      <c r="AI32" s="445" t="e">
        <f>'1.2_RAW_Data_MatChange'!#REF!</f>
        <v>#REF!</v>
      </c>
      <c r="AJ32" s="445" t="e">
        <f>'1.2_RAW_Data_MatChange'!#REF!</f>
        <v>#REF!</v>
      </c>
      <c r="AK32" s="445" t="e">
        <f>'1.2_RAW_Data_MatChange'!#REF!</f>
        <v>#REF!</v>
      </c>
      <c r="AL32" s="445" t="e">
        <f>'1.2_RAW_Data_MatChange'!#REF!</f>
        <v>#REF!</v>
      </c>
      <c r="AM32" s="446" t="e">
        <f>'1.2_RAW_Data_MatChange'!#REF!</f>
        <v>#REF!</v>
      </c>
      <c r="AN32" s="438"/>
      <c r="AO32" s="445" t="e">
        <f>'1.2_RAW_Data_MatChange'!#REF!</f>
        <v>#REF!</v>
      </c>
      <c r="AP32" s="445" t="e">
        <f>'1.2_RAW_Data_MatChange'!#REF!</f>
        <v>#REF!</v>
      </c>
      <c r="AQ32" s="445" t="e">
        <f>'1.2_RAW_Data_MatChange'!#REF!</f>
        <v>#REF!</v>
      </c>
      <c r="AR32" s="445" t="e">
        <f>'1.2_RAW_Data_MatChange'!#REF!</f>
        <v>#REF!</v>
      </c>
      <c r="AS32" s="445" t="e">
        <f>'1.2_RAW_Data_MatChange'!#REF!</f>
        <v>#REF!</v>
      </c>
      <c r="AT32" s="446" t="e">
        <f>'1.2_RAW_Data_MatChange'!#REF!</f>
        <v>#REF!</v>
      </c>
      <c r="AU32" s="438"/>
      <c r="AV32" s="445" t="e">
        <f>'1.2_RAW_Data_MatChange'!#REF!</f>
        <v>#REF!</v>
      </c>
      <c r="AW32" s="445" t="e">
        <f>'1.2_RAW_Data_MatChange'!#REF!</f>
        <v>#REF!</v>
      </c>
      <c r="AX32" s="445" t="e">
        <f>'1.2_RAW_Data_MatChange'!#REF!</f>
        <v>#REF!</v>
      </c>
      <c r="AY32" s="445" t="e">
        <f>'1.2_RAW_Data_MatChange'!#REF!</f>
        <v>#REF!</v>
      </c>
      <c r="AZ32" s="445" t="e">
        <f>'1.2_RAW_Data_MatChange'!#REF!</f>
        <v>#REF!</v>
      </c>
      <c r="BA32" s="446" t="e">
        <f>'1.2_RAW_Data_MatChange'!#REF!</f>
        <v>#REF!</v>
      </c>
    </row>
    <row r="33" spans="1:53" ht="13.5" thickBot="1" x14ac:dyDescent="0.4">
      <c r="A33" s="439"/>
      <c r="B33" s="447"/>
      <c r="C33" s="448"/>
      <c r="D33" s="449"/>
      <c r="E33" s="450" t="s">
        <v>21</v>
      </c>
      <c r="F33" s="451">
        <f>'1.2_RAW_Data_MatChange'!F33</f>
        <v>0</v>
      </c>
      <c r="G33" s="451">
        <f>'1.2_RAW_Data_MatChange'!G33</f>
        <v>0</v>
      </c>
      <c r="H33" s="451">
        <f>'1.2_RAW_Data_MatChange'!H33</f>
        <v>0</v>
      </c>
      <c r="I33" s="451">
        <f>'1.2_RAW_Data_MatChange'!I33</f>
        <v>0</v>
      </c>
      <c r="J33" s="451">
        <f>'1.2_RAW_Data_MatChange'!J33</f>
        <v>0</v>
      </c>
      <c r="K33" s="452">
        <f>'1.2_RAW_Data_MatChange'!K33</f>
        <v>0</v>
      </c>
      <c r="M33" s="451">
        <f>'1.2_RAW_Data_MatChange'!M33</f>
        <v>0</v>
      </c>
      <c r="N33" s="451">
        <f>'1.2_RAW_Data_MatChange'!N33</f>
        <v>0</v>
      </c>
      <c r="O33" s="451">
        <f>'1.2_RAW_Data_MatChange'!O33</f>
        <v>0</v>
      </c>
      <c r="P33" s="451">
        <f>'1.2_RAW_Data_MatChange'!P33</f>
        <v>0</v>
      </c>
      <c r="Q33" s="451">
        <f>'1.2_RAW_Data_MatChange'!Q33</f>
        <v>0</v>
      </c>
      <c r="R33" s="452">
        <f>'1.2_RAW_Data_MatChange'!R33</f>
        <v>0</v>
      </c>
      <c r="T33" s="451">
        <f>'1.2_RAW_Data_MatChange'!T33</f>
        <v>0</v>
      </c>
      <c r="U33" s="451">
        <f>'1.2_RAW_Data_MatChange'!U33</f>
        <v>0</v>
      </c>
      <c r="V33" s="451">
        <f>'1.2_RAW_Data_MatChange'!V33</f>
        <v>0</v>
      </c>
      <c r="W33" s="451">
        <f>'1.2_RAW_Data_MatChange'!W33</f>
        <v>0</v>
      </c>
      <c r="X33" s="451">
        <f>'1.2_RAW_Data_MatChange'!X33</f>
        <v>0</v>
      </c>
      <c r="Y33" s="452">
        <f>'1.2_RAW_Data_MatChange'!Y33</f>
        <v>0</v>
      </c>
      <c r="AA33" s="453" t="e">
        <f>'1.2_RAW_Data_MatChange'!#REF!</f>
        <v>#REF!</v>
      </c>
      <c r="AB33" s="453" t="e">
        <f>'1.2_RAW_Data_MatChange'!#REF!</f>
        <v>#REF!</v>
      </c>
      <c r="AC33" s="453" t="e">
        <f>'1.2_RAW_Data_MatChange'!#REF!</f>
        <v>#REF!</v>
      </c>
      <c r="AD33" s="453" t="e">
        <f>'1.2_RAW_Data_MatChange'!#REF!</f>
        <v>#REF!</v>
      </c>
      <c r="AE33" s="453" t="e">
        <f>'1.2_RAW_Data_MatChange'!#REF!</f>
        <v>#REF!</v>
      </c>
      <c r="AF33" s="454" t="e">
        <f>'1.2_RAW_Data_MatChange'!#REF!</f>
        <v>#REF!</v>
      </c>
      <c r="AG33" s="438"/>
      <c r="AH33" s="453" t="e">
        <f>'1.2_RAW_Data_MatChange'!#REF!</f>
        <v>#REF!</v>
      </c>
      <c r="AI33" s="453" t="e">
        <f>'1.2_RAW_Data_MatChange'!#REF!</f>
        <v>#REF!</v>
      </c>
      <c r="AJ33" s="453" t="e">
        <f>'1.2_RAW_Data_MatChange'!#REF!</f>
        <v>#REF!</v>
      </c>
      <c r="AK33" s="453" t="e">
        <f>'1.2_RAW_Data_MatChange'!#REF!</f>
        <v>#REF!</v>
      </c>
      <c r="AL33" s="453" t="e">
        <f>'1.2_RAW_Data_MatChange'!#REF!</f>
        <v>#REF!</v>
      </c>
      <c r="AM33" s="454" t="e">
        <f>'1.2_RAW_Data_MatChange'!#REF!</f>
        <v>#REF!</v>
      </c>
      <c r="AN33" s="438"/>
      <c r="AO33" s="453" t="e">
        <f>'1.2_RAW_Data_MatChange'!#REF!</f>
        <v>#REF!</v>
      </c>
      <c r="AP33" s="453" t="e">
        <f>'1.2_RAW_Data_MatChange'!#REF!</f>
        <v>#REF!</v>
      </c>
      <c r="AQ33" s="453" t="e">
        <f>'1.2_RAW_Data_MatChange'!#REF!</f>
        <v>#REF!</v>
      </c>
      <c r="AR33" s="453" t="e">
        <f>'1.2_RAW_Data_MatChange'!#REF!</f>
        <v>#REF!</v>
      </c>
      <c r="AS33" s="453" t="e">
        <f>'1.2_RAW_Data_MatChange'!#REF!</f>
        <v>#REF!</v>
      </c>
      <c r="AT33" s="454" t="e">
        <f>'1.2_RAW_Data_MatChange'!#REF!</f>
        <v>#REF!</v>
      </c>
      <c r="AU33" s="438"/>
      <c r="AV33" s="453" t="e">
        <f>'1.2_RAW_Data_MatChange'!#REF!</f>
        <v>#REF!</v>
      </c>
      <c r="AW33" s="453" t="e">
        <f>'1.2_RAW_Data_MatChange'!#REF!</f>
        <v>#REF!</v>
      </c>
      <c r="AX33" s="453" t="e">
        <f>'1.2_RAW_Data_MatChange'!#REF!</f>
        <v>#REF!</v>
      </c>
      <c r="AY33" s="453" t="e">
        <f>'1.2_RAW_Data_MatChange'!#REF!</f>
        <v>#REF!</v>
      </c>
      <c r="AZ33" s="453" t="e">
        <f>'1.2_RAW_Data_MatChange'!#REF!</f>
        <v>#REF!</v>
      </c>
      <c r="BA33" s="454" t="e">
        <f>'1.2_RAW_Data_MatChange'!#REF!</f>
        <v>#REF!</v>
      </c>
    </row>
    <row r="34" spans="1:53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'1.2_RAW_Data_MatChange'!F34</f>
        <v>0</v>
      </c>
      <c r="G34" s="434">
        <f>'1.2_RAW_Data_MatChange'!G34</f>
        <v>0</v>
      </c>
      <c r="H34" s="434">
        <f>'1.2_RAW_Data_MatChange'!H34</f>
        <v>0</v>
      </c>
      <c r="I34" s="434">
        <f>'1.2_RAW_Data_MatChange'!I34</f>
        <v>0</v>
      </c>
      <c r="J34" s="434">
        <f>'1.2_RAW_Data_MatChange'!J34</f>
        <v>0</v>
      </c>
      <c r="K34" s="435">
        <f>'1.2_RAW_Data_MatChange'!K34</f>
        <v>0</v>
      </c>
      <c r="M34" s="434">
        <f>'1.2_RAW_Data_MatChange'!M34</f>
        <v>0</v>
      </c>
      <c r="N34" s="434">
        <f>'1.2_RAW_Data_MatChange'!N34</f>
        <v>0</v>
      </c>
      <c r="O34" s="434">
        <f>'1.2_RAW_Data_MatChange'!O34</f>
        <v>0</v>
      </c>
      <c r="P34" s="434">
        <f>'1.2_RAW_Data_MatChange'!P34</f>
        <v>0</v>
      </c>
      <c r="Q34" s="434">
        <f>'1.2_RAW_Data_MatChange'!Q34</f>
        <v>0</v>
      </c>
      <c r="R34" s="435">
        <f>'1.2_RAW_Data_MatChange'!R34</f>
        <v>0</v>
      </c>
      <c r="T34" s="434">
        <f>'1.2_RAW_Data_MatChange'!T34</f>
        <v>0</v>
      </c>
      <c r="U34" s="434">
        <f>'1.2_RAW_Data_MatChange'!U34</f>
        <v>0</v>
      </c>
      <c r="V34" s="434">
        <f>'1.2_RAW_Data_MatChange'!V34</f>
        <v>0</v>
      </c>
      <c r="W34" s="434">
        <f>'1.2_RAW_Data_MatChange'!W34</f>
        <v>0</v>
      </c>
      <c r="X34" s="434">
        <f>'1.2_RAW_Data_MatChange'!X34</f>
        <v>0</v>
      </c>
      <c r="Y34" s="435">
        <f>'1.2_RAW_Data_MatChange'!Y34</f>
        <v>0</v>
      </c>
      <c r="AA34" s="436" t="e">
        <f>'1.2_RAW_Data_MatChange'!#REF!</f>
        <v>#REF!</v>
      </c>
      <c r="AB34" s="436" t="e">
        <f>'1.2_RAW_Data_MatChange'!#REF!</f>
        <v>#REF!</v>
      </c>
      <c r="AC34" s="436" t="e">
        <f>'1.2_RAW_Data_MatChange'!#REF!</f>
        <v>#REF!</v>
      </c>
      <c r="AD34" s="436" t="e">
        <f>'1.2_RAW_Data_MatChange'!#REF!</f>
        <v>#REF!</v>
      </c>
      <c r="AE34" s="436" t="e">
        <f>'1.2_RAW_Data_MatChange'!#REF!</f>
        <v>#REF!</v>
      </c>
      <c r="AF34" s="437" t="e">
        <f>'1.2_RAW_Data_MatChange'!#REF!</f>
        <v>#REF!</v>
      </c>
      <c r="AG34" s="438"/>
      <c r="AH34" s="436" t="e">
        <f>'1.2_RAW_Data_MatChange'!#REF!</f>
        <v>#REF!</v>
      </c>
      <c r="AI34" s="436" t="e">
        <f>'1.2_RAW_Data_MatChange'!#REF!</f>
        <v>#REF!</v>
      </c>
      <c r="AJ34" s="436" t="e">
        <f>'1.2_RAW_Data_MatChange'!#REF!</f>
        <v>#REF!</v>
      </c>
      <c r="AK34" s="436" t="e">
        <f>'1.2_RAW_Data_MatChange'!#REF!</f>
        <v>#REF!</v>
      </c>
      <c r="AL34" s="436" t="e">
        <f>'1.2_RAW_Data_MatChange'!#REF!</f>
        <v>#REF!</v>
      </c>
      <c r="AM34" s="437" t="e">
        <f>'1.2_RAW_Data_MatChange'!#REF!</f>
        <v>#REF!</v>
      </c>
      <c r="AN34" s="438"/>
      <c r="AO34" s="436" t="e">
        <f>'1.2_RAW_Data_MatChange'!#REF!</f>
        <v>#REF!</v>
      </c>
      <c r="AP34" s="436" t="e">
        <f>'1.2_RAW_Data_MatChange'!#REF!</f>
        <v>#REF!</v>
      </c>
      <c r="AQ34" s="436" t="e">
        <f>'1.2_RAW_Data_MatChange'!#REF!</f>
        <v>#REF!</v>
      </c>
      <c r="AR34" s="436" t="e">
        <f>'1.2_RAW_Data_MatChange'!#REF!</f>
        <v>#REF!</v>
      </c>
      <c r="AS34" s="436" t="e">
        <f>'1.2_RAW_Data_MatChange'!#REF!</f>
        <v>#REF!</v>
      </c>
      <c r="AT34" s="437" t="e">
        <f>'1.2_RAW_Data_MatChange'!#REF!</f>
        <v>#REF!</v>
      </c>
      <c r="AU34" s="438"/>
      <c r="AV34" s="436" t="e">
        <f>'1.2_RAW_Data_MatChange'!#REF!</f>
        <v>#REF!</v>
      </c>
      <c r="AW34" s="436" t="e">
        <f>'1.2_RAW_Data_MatChange'!#REF!</f>
        <v>#REF!</v>
      </c>
      <c r="AX34" s="436" t="e">
        <f>'1.2_RAW_Data_MatChange'!#REF!</f>
        <v>#REF!</v>
      </c>
      <c r="AY34" s="436" t="e">
        <f>'1.2_RAW_Data_MatChange'!#REF!</f>
        <v>#REF!</v>
      </c>
      <c r="AZ34" s="436" t="e">
        <f>'1.2_RAW_Data_MatChange'!#REF!</f>
        <v>#REF!</v>
      </c>
      <c r="BA34" s="437" t="e">
        <f>'1.2_RAW_Data_MatChange'!#REF!</f>
        <v>#REF!</v>
      </c>
    </row>
    <row r="35" spans="1:53" ht="13.15" x14ac:dyDescent="0.35">
      <c r="A35" s="439"/>
      <c r="B35" s="440"/>
      <c r="C35" s="441"/>
      <c r="D35" s="442"/>
      <c r="E35" s="433" t="s">
        <v>19</v>
      </c>
      <c r="F35" s="443">
        <f>'1.2_RAW_Data_MatChange'!F35</f>
        <v>0</v>
      </c>
      <c r="G35" s="443">
        <f>'1.2_RAW_Data_MatChange'!G35</f>
        <v>0</v>
      </c>
      <c r="H35" s="443">
        <f>'1.2_RAW_Data_MatChange'!H35</f>
        <v>0</v>
      </c>
      <c r="I35" s="443">
        <f>'1.2_RAW_Data_MatChange'!I35</f>
        <v>0</v>
      </c>
      <c r="J35" s="443">
        <f>'1.2_RAW_Data_MatChange'!J35</f>
        <v>0</v>
      </c>
      <c r="K35" s="444">
        <f>'1.2_RAW_Data_MatChange'!K35</f>
        <v>0</v>
      </c>
      <c r="M35" s="443">
        <f>'1.2_RAW_Data_MatChange'!M35</f>
        <v>0</v>
      </c>
      <c r="N35" s="443">
        <f>'1.2_RAW_Data_MatChange'!N35</f>
        <v>0</v>
      </c>
      <c r="O35" s="443">
        <f>'1.2_RAW_Data_MatChange'!O35</f>
        <v>0</v>
      </c>
      <c r="P35" s="443">
        <f>'1.2_RAW_Data_MatChange'!P35</f>
        <v>0</v>
      </c>
      <c r="Q35" s="443">
        <f>'1.2_RAW_Data_MatChange'!Q35</f>
        <v>0</v>
      </c>
      <c r="R35" s="444">
        <f>'1.2_RAW_Data_MatChange'!R35</f>
        <v>0</v>
      </c>
      <c r="T35" s="443">
        <f>'1.2_RAW_Data_MatChange'!T35</f>
        <v>0</v>
      </c>
      <c r="U35" s="443">
        <f>'1.2_RAW_Data_MatChange'!U35</f>
        <v>0</v>
      </c>
      <c r="V35" s="443">
        <f>'1.2_RAW_Data_MatChange'!V35</f>
        <v>0</v>
      </c>
      <c r="W35" s="443">
        <f>'1.2_RAW_Data_MatChange'!W35</f>
        <v>0</v>
      </c>
      <c r="X35" s="443">
        <f>'1.2_RAW_Data_MatChange'!X35</f>
        <v>0</v>
      </c>
      <c r="Y35" s="444">
        <f>'1.2_RAW_Data_MatChange'!Y35</f>
        <v>0</v>
      </c>
      <c r="AA35" s="445" t="e">
        <f>'1.2_RAW_Data_MatChange'!#REF!</f>
        <v>#REF!</v>
      </c>
      <c r="AB35" s="445" t="e">
        <f>'1.2_RAW_Data_MatChange'!#REF!</f>
        <v>#REF!</v>
      </c>
      <c r="AC35" s="445" t="e">
        <f>'1.2_RAW_Data_MatChange'!#REF!</f>
        <v>#REF!</v>
      </c>
      <c r="AD35" s="445" t="e">
        <f>'1.2_RAW_Data_MatChange'!#REF!</f>
        <v>#REF!</v>
      </c>
      <c r="AE35" s="445" t="e">
        <f>'1.2_RAW_Data_MatChange'!#REF!</f>
        <v>#REF!</v>
      </c>
      <c r="AF35" s="446" t="e">
        <f>'1.2_RAW_Data_MatChange'!#REF!</f>
        <v>#REF!</v>
      </c>
      <c r="AG35" s="438"/>
      <c r="AH35" s="445" t="e">
        <f>'1.2_RAW_Data_MatChange'!#REF!</f>
        <v>#REF!</v>
      </c>
      <c r="AI35" s="445" t="e">
        <f>'1.2_RAW_Data_MatChange'!#REF!</f>
        <v>#REF!</v>
      </c>
      <c r="AJ35" s="445" t="e">
        <f>'1.2_RAW_Data_MatChange'!#REF!</f>
        <v>#REF!</v>
      </c>
      <c r="AK35" s="445" t="e">
        <f>'1.2_RAW_Data_MatChange'!#REF!</f>
        <v>#REF!</v>
      </c>
      <c r="AL35" s="445" t="e">
        <f>'1.2_RAW_Data_MatChange'!#REF!</f>
        <v>#REF!</v>
      </c>
      <c r="AM35" s="446" t="e">
        <f>'1.2_RAW_Data_MatChange'!#REF!</f>
        <v>#REF!</v>
      </c>
      <c r="AN35" s="438"/>
      <c r="AO35" s="445" t="e">
        <f>'1.2_RAW_Data_MatChange'!#REF!</f>
        <v>#REF!</v>
      </c>
      <c r="AP35" s="445" t="e">
        <f>'1.2_RAW_Data_MatChange'!#REF!</f>
        <v>#REF!</v>
      </c>
      <c r="AQ35" s="445" t="e">
        <f>'1.2_RAW_Data_MatChange'!#REF!</f>
        <v>#REF!</v>
      </c>
      <c r="AR35" s="445" t="e">
        <f>'1.2_RAW_Data_MatChange'!#REF!</f>
        <v>#REF!</v>
      </c>
      <c r="AS35" s="445" t="e">
        <f>'1.2_RAW_Data_MatChange'!#REF!</f>
        <v>#REF!</v>
      </c>
      <c r="AT35" s="446" t="e">
        <f>'1.2_RAW_Data_MatChange'!#REF!</f>
        <v>#REF!</v>
      </c>
      <c r="AU35" s="438"/>
      <c r="AV35" s="445" t="e">
        <f>'1.2_RAW_Data_MatChange'!#REF!</f>
        <v>#REF!</v>
      </c>
      <c r="AW35" s="445" t="e">
        <f>'1.2_RAW_Data_MatChange'!#REF!</f>
        <v>#REF!</v>
      </c>
      <c r="AX35" s="445" t="e">
        <f>'1.2_RAW_Data_MatChange'!#REF!</f>
        <v>#REF!</v>
      </c>
      <c r="AY35" s="445" t="e">
        <f>'1.2_RAW_Data_MatChange'!#REF!</f>
        <v>#REF!</v>
      </c>
      <c r="AZ35" s="445" t="e">
        <f>'1.2_RAW_Data_MatChange'!#REF!</f>
        <v>#REF!</v>
      </c>
      <c r="BA35" s="446" t="e">
        <f>'1.2_RAW_Data_MatChange'!#REF!</f>
        <v>#REF!</v>
      </c>
    </row>
    <row r="36" spans="1:53" ht="13.15" x14ac:dyDescent="0.35">
      <c r="A36" s="439"/>
      <c r="B36" s="440"/>
      <c r="C36" s="441"/>
      <c r="D36" s="442"/>
      <c r="E36" s="433" t="s">
        <v>20</v>
      </c>
      <c r="F36" s="443">
        <f>'1.2_RAW_Data_MatChange'!F36</f>
        <v>0</v>
      </c>
      <c r="G36" s="443">
        <f>'1.2_RAW_Data_MatChange'!G36</f>
        <v>0</v>
      </c>
      <c r="H36" s="443">
        <f>'1.2_RAW_Data_MatChange'!H36</f>
        <v>0</v>
      </c>
      <c r="I36" s="443">
        <f>'1.2_RAW_Data_MatChange'!I36</f>
        <v>0</v>
      </c>
      <c r="J36" s="443">
        <f>'1.2_RAW_Data_MatChange'!J36</f>
        <v>0</v>
      </c>
      <c r="K36" s="444">
        <f>'1.2_RAW_Data_MatChange'!K36</f>
        <v>0</v>
      </c>
      <c r="M36" s="443">
        <f>'1.2_RAW_Data_MatChange'!M36</f>
        <v>0</v>
      </c>
      <c r="N36" s="443">
        <f>'1.2_RAW_Data_MatChange'!N36</f>
        <v>0</v>
      </c>
      <c r="O36" s="443">
        <f>'1.2_RAW_Data_MatChange'!O36</f>
        <v>0</v>
      </c>
      <c r="P36" s="443">
        <f>'1.2_RAW_Data_MatChange'!P36</f>
        <v>0</v>
      </c>
      <c r="Q36" s="443">
        <f>'1.2_RAW_Data_MatChange'!Q36</f>
        <v>0</v>
      </c>
      <c r="R36" s="444">
        <f>'1.2_RAW_Data_MatChange'!R36</f>
        <v>0</v>
      </c>
      <c r="T36" s="443">
        <f>'1.2_RAW_Data_MatChange'!T36</f>
        <v>0</v>
      </c>
      <c r="U36" s="443">
        <f>'1.2_RAW_Data_MatChange'!U36</f>
        <v>0</v>
      </c>
      <c r="V36" s="443">
        <f>'1.2_RAW_Data_MatChange'!V36</f>
        <v>0</v>
      </c>
      <c r="W36" s="443">
        <f>'1.2_RAW_Data_MatChange'!W36</f>
        <v>0</v>
      </c>
      <c r="X36" s="443">
        <f>'1.2_RAW_Data_MatChange'!X36</f>
        <v>0</v>
      </c>
      <c r="Y36" s="444">
        <f>'1.2_RAW_Data_MatChange'!Y36</f>
        <v>0</v>
      </c>
      <c r="AA36" s="445" t="e">
        <f>'1.2_RAW_Data_MatChange'!#REF!</f>
        <v>#REF!</v>
      </c>
      <c r="AB36" s="445" t="e">
        <f>'1.2_RAW_Data_MatChange'!#REF!</f>
        <v>#REF!</v>
      </c>
      <c r="AC36" s="445" t="e">
        <f>'1.2_RAW_Data_MatChange'!#REF!</f>
        <v>#REF!</v>
      </c>
      <c r="AD36" s="445" t="e">
        <f>'1.2_RAW_Data_MatChange'!#REF!</f>
        <v>#REF!</v>
      </c>
      <c r="AE36" s="445" t="e">
        <f>'1.2_RAW_Data_MatChange'!#REF!</f>
        <v>#REF!</v>
      </c>
      <c r="AF36" s="446" t="e">
        <f>'1.2_RAW_Data_MatChange'!#REF!</f>
        <v>#REF!</v>
      </c>
      <c r="AG36" s="438"/>
      <c r="AH36" s="445" t="e">
        <f>'1.2_RAW_Data_MatChange'!#REF!</f>
        <v>#REF!</v>
      </c>
      <c r="AI36" s="445" t="e">
        <f>'1.2_RAW_Data_MatChange'!#REF!</f>
        <v>#REF!</v>
      </c>
      <c r="AJ36" s="445" t="e">
        <f>'1.2_RAW_Data_MatChange'!#REF!</f>
        <v>#REF!</v>
      </c>
      <c r="AK36" s="445" t="e">
        <f>'1.2_RAW_Data_MatChange'!#REF!</f>
        <v>#REF!</v>
      </c>
      <c r="AL36" s="445" t="e">
        <f>'1.2_RAW_Data_MatChange'!#REF!</f>
        <v>#REF!</v>
      </c>
      <c r="AM36" s="446" t="e">
        <f>'1.2_RAW_Data_MatChange'!#REF!</f>
        <v>#REF!</v>
      </c>
      <c r="AN36" s="438"/>
      <c r="AO36" s="445" t="e">
        <f>'1.2_RAW_Data_MatChange'!#REF!</f>
        <v>#REF!</v>
      </c>
      <c r="AP36" s="445" t="e">
        <f>'1.2_RAW_Data_MatChange'!#REF!</f>
        <v>#REF!</v>
      </c>
      <c r="AQ36" s="445" t="e">
        <f>'1.2_RAW_Data_MatChange'!#REF!</f>
        <v>#REF!</v>
      </c>
      <c r="AR36" s="445" t="e">
        <f>'1.2_RAW_Data_MatChange'!#REF!</f>
        <v>#REF!</v>
      </c>
      <c r="AS36" s="445" t="e">
        <f>'1.2_RAW_Data_MatChange'!#REF!</f>
        <v>#REF!</v>
      </c>
      <c r="AT36" s="446" t="e">
        <f>'1.2_RAW_Data_MatChange'!#REF!</f>
        <v>#REF!</v>
      </c>
      <c r="AU36" s="438"/>
      <c r="AV36" s="445" t="e">
        <f>'1.2_RAW_Data_MatChange'!#REF!</f>
        <v>#REF!</v>
      </c>
      <c r="AW36" s="445" t="e">
        <f>'1.2_RAW_Data_MatChange'!#REF!</f>
        <v>#REF!</v>
      </c>
      <c r="AX36" s="445" t="e">
        <f>'1.2_RAW_Data_MatChange'!#REF!</f>
        <v>#REF!</v>
      </c>
      <c r="AY36" s="445" t="e">
        <f>'1.2_RAW_Data_MatChange'!#REF!</f>
        <v>#REF!</v>
      </c>
      <c r="AZ36" s="445" t="e">
        <f>'1.2_RAW_Data_MatChange'!#REF!</f>
        <v>#REF!</v>
      </c>
      <c r="BA36" s="446" t="e">
        <f>'1.2_RAW_Data_MatChange'!#REF!</f>
        <v>#REF!</v>
      </c>
    </row>
    <row r="37" spans="1:53" ht="13.5" thickBot="1" x14ac:dyDescent="0.4">
      <c r="A37" s="439"/>
      <c r="B37" s="447"/>
      <c r="C37" s="448"/>
      <c r="D37" s="449"/>
      <c r="E37" s="450" t="s">
        <v>21</v>
      </c>
      <c r="F37" s="451">
        <f>'1.2_RAW_Data_MatChange'!F37</f>
        <v>0</v>
      </c>
      <c r="G37" s="451">
        <f>'1.2_RAW_Data_MatChange'!G37</f>
        <v>0</v>
      </c>
      <c r="H37" s="451">
        <f>'1.2_RAW_Data_MatChange'!H37</f>
        <v>0</v>
      </c>
      <c r="I37" s="451">
        <f>'1.2_RAW_Data_MatChange'!I37</f>
        <v>0</v>
      </c>
      <c r="J37" s="451">
        <f>'1.2_RAW_Data_MatChange'!J37</f>
        <v>0</v>
      </c>
      <c r="K37" s="452">
        <f>'1.2_RAW_Data_MatChange'!K37</f>
        <v>0</v>
      </c>
      <c r="M37" s="451">
        <f>'1.2_RAW_Data_MatChange'!M37</f>
        <v>0</v>
      </c>
      <c r="N37" s="451">
        <f>'1.2_RAW_Data_MatChange'!N37</f>
        <v>0</v>
      </c>
      <c r="O37" s="451">
        <f>'1.2_RAW_Data_MatChange'!O37</f>
        <v>0</v>
      </c>
      <c r="P37" s="451">
        <f>'1.2_RAW_Data_MatChange'!P37</f>
        <v>0</v>
      </c>
      <c r="Q37" s="451">
        <f>'1.2_RAW_Data_MatChange'!Q37</f>
        <v>0</v>
      </c>
      <c r="R37" s="452">
        <f>'1.2_RAW_Data_MatChange'!R37</f>
        <v>0</v>
      </c>
      <c r="T37" s="451">
        <f>'1.2_RAW_Data_MatChange'!T37</f>
        <v>0</v>
      </c>
      <c r="U37" s="451">
        <f>'1.2_RAW_Data_MatChange'!U37</f>
        <v>0</v>
      </c>
      <c r="V37" s="451">
        <f>'1.2_RAW_Data_MatChange'!V37</f>
        <v>0</v>
      </c>
      <c r="W37" s="451">
        <f>'1.2_RAW_Data_MatChange'!W37</f>
        <v>0</v>
      </c>
      <c r="X37" s="451">
        <f>'1.2_RAW_Data_MatChange'!X37</f>
        <v>0</v>
      </c>
      <c r="Y37" s="452">
        <f>'1.2_RAW_Data_MatChange'!Y37</f>
        <v>0</v>
      </c>
      <c r="AA37" s="453" t="e">
        <f>'1.2_RAW_Data_MatChange'!#REF!</f>
        <v>#REF!</v>
      </c>
      <c r="AB37" s="453" t="e">
        <f>'1.2_RAW_Data_MatChange'!#REF!</f>
        <v>#REF!</v>
      </c>
      <c r="AC37" s="453" t="e">
        <f>'1.2_RAW_Data_MatChange'!#REF!</f>
        <v>#REF!</v>
      </c>
      <c r="AD37" s="453" t="e">
        <f>'1.2_RAW_Data_MatChange'!#REF!</f>
        <v>#REF!</v>
      </c>
      <c r="AE37" s="453" t="e">
        <f>'1.2_RAW_Data_MatChange'!#REF!</f>
        <v>#REF!</v>
      </c>
      <c r="AF37" s="454" t="e">
        <f>'1.2_RAW_Data_MatChange'!#REF!</f>
        <v>#REF!</v>
      </c>
      <c r="AG37" s="438"/>
      <c r="AH37" s="453" t="e">
        <f>'1.2_RAW_Data_MatChange'!#REF!</f>
        <v>#REF!</v>
      </c>
      <c r="AI37" s="453" t="e">
        <f>'1.2_RAW_Data_MatChange'!#REF!</f>
        <v>#REF!</v>
      </c>
      <c r="AJ37" s="453" t="e">
        <f>'1.2_RAW_Data_MatChange'!#REF!</f>
        <v>#REF!</v>
      </c>
      <c r="AK37" s="453" t="e">
        <f>'1.2_RAW_Data_MatChange'!#REF!</f>
        <v>#REF!</v>
      </c>
      <c r="AL37" s="453" t="e">
        <f>'1.2_RAW_Data_MatChange'!#REF!</f>
        <v>#REF!</v>
      </c>
      <c r="AM37" s="454" t="e">
        <f>'1.2_RAW_Data_MatChange'!#REF!</f>
        <v>#REF!</v>
      </c>
      <c r="AN37" s="438"/>
      <c r="AO37" s="453" t="e">
        <f>'1.2_RAW_Data_MatChange'!#REF!</f>
        <v>#REF!</v>
      </c>
      <c r="AP37" s="453" t="e">
        <f>'1.2_RAW_Data_MatChange'!#REF!</f>
        <v>#REF!</v>
      </c>
      <c r="AQ37" s="453" t="e">
        <f>'1.2_RAW_Data_MatChange'!#REF!</f>
        <v>#REF!</v>
      </c>
      <c r="AR37" s="453" t="e">
        <f>'1.2_RAW_Data_MatChange'!#REF!</f>
        <v>#REF!</v>
      </c>
      <c r="AS37" s="453" t="e">
        <f>'1.2_RAW_Data_MatChange'!#REF!</f>
        <v>#REF!</v>
      </c>
      <c r="AT37" s="454" t="e">
        <f>'1.2_RAW_Data_MatChange'!#REF!</f>
        <v>#REF!</v>
      </c>
      <c r="AU37" s="438"/>
      <c r="AV37" s="453" t="e">
        <f>'1.2_RAW_Data_MatChange'!#REF!</f>
        <v>#REF!</v>
      </c>
      <c r="AW37" s="453" t="e">
        <f>'1.2_RAW_Data_MatChange'!#REF!</f>
        <v>#REF!</v>
      </c>
      <c r="AX37" s="453" t="e">
        <f>'1.2_RAW_Data_MatChange'!#REF!</f>
        <v>#REF!</v>
      </c>
      <c r="AY37" s="453" t="e">
        <f>'1.2_RAW_Data_MatChange'!#REF!</f>
        <v>#REF!</v>
      </c>
      <c r="AZ37" s="453" t="e">
        <f>'1.2_RAW_Data_MatChange'!#REF!</f>
        <v>#REF!</v>
      </c>
      <c r="BA37" s="454" t="e">
        <f>'1.2_RAW_Data_MatChange'!#REF!</f>
        <v>#REF!</v>
      </c>
    </row>
    <row r="38" spans="1:53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'1.2_RAW_Data_MatChange'!F38</f>
        <v>2</v>
      </c>
      <c r="G38" s="434">
        <f>'1.2_RAW_Data_MatChange'!G38</f>
        <v>0</v>
      </c>
      <c r="H38" s="434">
        <f>'1.2_RAW_Data_MatChange'!H38</f>
        <v>0</v>
      </c>
      <c r="I38" s="434">
        <f>'1.2_RAW_Data_MatChange'!I38</f>
        <v>1</v>
      </c>
      <c r="J38" s="434">
        <f>'1.2_RAW_Data_MatChange'!J38</f>
        <v>1</v>
      </c>
      <c r="K38" s="435">
        <f>'1.2_RAW_Data_MatChange'!K38</f>
        <v>0</v>
      </c>
      <c r="M38" s="434">
        <f>'1.2_RAW_Data_MatChange'!M38</f>
        <v>2</v>
      </c>
      <c r="N38" s="434">
        <f>'1.2_RAW_Data_MatChange'!N38</f>
        <v>0</v>
      </c>
      <c r="O38" s="434">
        <f>'1.2_RAW_Data_MatChange'!O38</f>
        <v>1</v>
      </c>
      <c r="P38" s="434">
        <f>'1.2_RAW_Data_MatChange'!P38</f>
        <v>1</v>
      </c>
      <c r="Q38" s="434">
        <f>'1.2_RAW_Data_MatChange'!Q38</f>
        <v>0</v>
      </c>
      <c r="R38" s="435">
        <f>'1.2_RAW_Data_MatChange'!R38</f>
        <v>0</v>
      </c>
      <c r="T38" s="434">
        <f>'1.2_RAW_Data_MatChange'!T38</f>
        <v>2</v>
      </c>
      <c r="U38" s="434">
        <f>'1.2_RAW_Data_MatChange'!U38</f>
        <v>0</v>
      </c>
      <c r="V38" s="434">
        <f>'1.2_RAW_Data_MatChange'!V38</f>
        <v>0</v>
      </c>
      <c r="W38" s="434">
        <f>'1.2_RAW_Data_MatChange'!W38</f>
        <v>1</v>
      </c>
      <c r="X38" s="434">
        <f>'1.2_RAW_Data_MatChange'!X38</f>
        <v>1</v>
      </c>
      <c r="Y38" s="435">
        <f>'1.2_RAW_Data_MatChange'!Y38</f>
        <v>0</v>
      </c>
      <c r="AA38" s="436" t="e">
        <f>'1.2_RAW_Data_MatChange'!#REF!</f>
        <v>#REF!</v>
      </c>
      <c r="AB38" s="436" t="e">
        <f>'1.2_RAW_Data_MatChange'!#REF!</f>
        <v>#REF!</v>
      </c>
      <c r="AC38" s="436" t="e">
        <f>'1.2_RAW_Data_MatChange'!#REF!</f>
        <v>#REF!</v>
      </c>
      <c r="AD38" s="436" t="e">
        <f>'1.2_RAW_Data_MatChange'!#REF!</f>
        <v>#REF!</v>
      </c>
      <c r="AE38" s="436" t="e">
        <f>'1.2_RAW_Data_MatChange'!#REF!</f>
        <v>#REF!</v>
      </c>
      <c r="AF38" s="437" t="e">
        <f>'1.2_RAW_Data_MatChange'!#REF!</f>
        <v>#REF!</v>
      </c>
      <c r="AG38" s="438"/>
      <c r="AH38" s="436" t="e">
        <f>'1.2_RAW_Data_MatChange'!#REF!</f>
        <v>#REF!</v>
      </c>
      <c r="AI38" s="436" t="e">
        <f>'1.2_RAW_Data_MatChange'!#REF!</f>
        <v>#REF!</v>
      </c>
      <c r="AJ38" s="436" t="e">
        <f>'1.2_RAW_Data_MatChange'!#REF!</f>
        <v>#REF!</v>
      </c>
      <c r="AK38" s="436" t="e">
        <f>'1.2_RAW_Data_MatChange'!#REF!</f>
        <v>#REF!</v>
      </c>
      <c r="AL38" s="436" t="e">
        <f>'1.2_RAW_Data_MatChange'!#REF!</f>
        <v>#REF!</v>
      </c>
      <c r="AM38" s="437" t="e">
        <f>'1.2_RAW_Data_MatChange'!#REF!</f>
        <v>#REF!</v>
      </c>
      <c r="AN38" s="438"/>
      <c r="AO38" s="436" t="e">
        <f>'1.2_RAW_Data_MatChange'!#REF!</f>
        <v>#REF!</v>
      </c>
      <c r="AP38" s="436" t="e">
        <f>'1.2_RAW_Data_MatChange'!#REF!</f>
        <v>#REF!</v>
      </c>
      <c r="AQ38" s="436" t="e">
        <f>'1.2_RAW_Data_MatChange'!#REF!</f>
        <v>#REF!</v>
      </c>
      <c r="AR38" s="436" t="e">
        <f>'1.2_RAW_Data_MatChange'!#REF!</f>
        <v>#REF!</v>
      </c>
      <c r="AS38" s="436" t="e">
        <f>'1.2_RAW_Data_MatChange'!#REF!</f>
        <v>#REF!</v>
      </c>
      <c r="AT38" s="437" t="e">
        <f>'1.2_RAW_Data_MatChange'!#REF!</f>
        <v>#REF!</v>
      </c>
      <c r="AU38" s="438"/>
      <c r="AV38" s="436" t="e">
        <f>'1.2_RAW_Data_MatChange'!#REF!</f>
        <v>#REF!</v>
      </c>
      <c r="AW38" s="436" t="e">
        <f>'1.2_RAW_Data_MatChange'!#REF!</f>
        <v>#REF!</v>
      </c>
      <c r="AX38" s="436" t="e">
        <f>'1.2_RAW_Data_MatChange'!#REF!</f>
        <v>#REF!</v>
      </c>
      <c r="AY38" s="436" t="e">
        <f>'1.2_RAW_Data_MatChange'!#REF!</f>
        <v>#REF!</v>
      </c>
      <c r="AZ38" s="436" t="e">
        <f>'1.2_RAW_Data_MatChange'!#REF!</f>
        <v>#REF!</v>
      </c>
      <c r="BA38" s="437" t="e">
        <f>'1.2_RAW_Data_MatChange'!#REF!</f>
        <v>#REF!</v>
      </c>
    </row>
    <row r="39" spans="1:53" ht="13.15" x14ac:dyDescent="0.35">
      <c r="A39" s="439"/>
      <c r="B39" s="440"/>
      <c r="C39" s="441"/>
      <c r="D39" s="442"/>
      <c r="E39" s="433" t="s">
        <v>19</v>
      </c>
      <c r="F39" s="443">
        <f>'1.2_RAW_Data_MatChange'!F39</f>
        <v>0</v>
      </c>
      <c r="G39" s="443">
        <f>'1.2_RAW_Data_MatChange'!G39</f>
        <v>0</v>
      </c>
      <c r="H39" s="443">
        <f>'1.2_RAW_Data_MatChange'!H39</f>
        <v>0</v>
      </c>
      <c r="I39" s="443">
        <f>'1.2_RAW_Data_MatChange'!I39</f>
        <v>0</v>
      </c>
      <c r="J39" s="443">
        <f>'1.2_RAW_Data_MatChange'!J39</f>
        <v>0</v>
      </c>
      <c r="K39" s="444">
        <f>'1.2_RAW_Data_MatChange'!K39</f>
        <v>0</v>
      </c>
      <c r="M39" s="443">
        <f>'1.2_RAW_Data_MatChange'!M39</f>
        <v>0</v>
      </c>
      <c r="N39" s="443">
        <f>'1.2_RAW_Data_MatChange'!N39</f>
        <v>0</v>
      </c>
      <c r="O39" s="443">
        <f>'1.2_RAW_Data_MatChange'!O39</f>
        <v>0</v>
      </c>
      <c r="P39" s="443">
        <f>'1.2_RAW_Data_MatChange'!P39</f>
        <v>0</v>
      </c>
      <c r="Q39" s="443">
        <f>'1.2_RAW_Data_MatChange'!Q39</f>
        <v>0</v>
      </c>
      <c r="R39" s="444">
        <f>'1.2_RAW_Data_MatChange'!R39</f>
        <v>0</v>
      </c>
      <c r="T39" s="443">
        <f>'1.2_RAW_Data_MatChange'!T39</f>
        <v>0</v>
      </c>
      <c r="U39" s="443">
        <f>'1.2_RAW_Data_MatChange'!U39</f>
        <v>0</v>
      </c>
      <c r="V39" s="443">
        <f>'1.2_RAW_Data_MatChange'!V39</f>
        <v>0</v>
      </c>
      <c r="W39" s="443">
        <f>'1.2_RAW_Data_MatChange'!W39</f>
        <v>0</v>
      </c>
      <c r="X39" s="443">
        <f>'1.2_RAW_Data_MatChange'!X39</f>
        <v>0</v>
      </c>
      <c r="Y39" s="444">
        <f>'1.2_RAW_Data_MatChange'!Y39</f>
        <v>0</v>
      </c>
      <c r="AA39" s="445" t="e">
        <f>'1.2_RAW_Data_MatChange'!#REF!</f>
        <v>#REF!</v>
      </c>
      <c r="AB39" s="445" t="e">
        <f>'1.2_RAW_Data_MatChange'!#REF!</f>
        <v>#REF!</v>
      </c>
      <c r="AC39" s="445" t="e">
        <f>'1.2_RAW_Data_MatChange'!#REF!</f>
        <v>#REF!</v>
      </c>
      <c r="AD39" s="445" t="e">
        <f>'1.2_RAW_Data_MatChange'!#REF!</f>
        <v>#REF!</v>
      </c>
      <c r="AE39" s="445" t="e">
        <f>'1.2_RAW_Data_MatChange'!#REF!</f>
        <v>#REF!</v>
      </c>
      <c r="AF39" s="446" t="e">
        <f>'1.2_RAW_Data_MatChange'!#REF!</f>
        <v>#REF!</v>
      </c>
      <c r="AG39" s="438"/>
      <c r="AH39" s="445" t="e">
        <f>'1.2_RAW_Data_MatChange'!#REF!</f>
        <v>#REF!</v>
      </c>
      <c r="AI39" s="445" t="e">
        <f>'1.2_RAW_Data_MatChange'!#REF!</f>
        <v>#REF!</v>
      </c>
      <c r="AJ39" s="445" t="e">
        <f>'1.2_RAW_Data_MatChange'!#REF!</f>
        <v>#REF!</v>
      </c>
      <c r="AK39" s="445" t="e">
        <f>'1.2_RAW_Data_MatChange'!#REF!</f>
        <v>#REF!</v>
      </c>
      <c r="AL39" s="445" t="e">
        <f>'1.2_RAW_Data_MatChange'!#REF!</f>
        <v>#REF!</v>
      </c>
      <c r="AM39" s="446" t="e">
        <f>'1.2_RAW_Data_MatChange'!#REF!</f>
        <v>#REF!</v>
      </c>
      <c r="AN39" s="438"/>
      <c r="AO39" s="445" t="e">
        <f>'1.2_RAW_Data_MatChange'!#REF!</f>
        <v>#REF!</v>
      </c>
      <c r="AP39" s="445" t="e">
        <f>'1.2_RAW_Data_MatChange'!#REF!</f>
        <v>#REF!</v>
      </c>
      <c r="AQ39" s="445" t="e">
        <f>'1.2_RAW_Data_MatChange'!#REF!</f>
        <v>#REF!</v>
      </c>
      <c r="AR39" s="445" t="e">
        <f>'1.2_RAW_Data_MatChange'!#REF!</f>
        <v>#REF!</v>
      </c>
      <c r="AS39" s="445" t="e">
        <f>'1.2_RAW_Data_MatChange'!#REF!</f>
        <v>#REF!</v>
      </c>
      <c r="AT39" s="446" t="e">
        <f>'1.2_RAW_Data_MatChange'!#REF!</f>
        <v>#REF!</v>
      </c>
      <c r="AU39" s="438"/>
      <c r="AV39" s="445" t="e">
        <f>'1.2_RAW_Data_MatChange'!#REF!</f>
        <v>#REF!</v>
      </c>
      <c r="AW39" s="445" t="e">
        <f>'1.2_RAW_Data_MatChange'!#REF!</f>
        <v>#REF!</v>
      </c>
      <c r="AX39" s="445" t="e">
        <f>'1.2_RAW_Data_MatChange'!#REF!</f>
        <v>#REF!</v>
      </c>
      <c r="AY39" s="445" t="e">
        <f>'1.2_RAW_Data_MatChange'!#REF!</f>
        <v>#REF!</v>
      </c>
      <c r="AZ39" s="445" t="e">
        <f>'1.2_RAW_Data_MatChange'!#REF!</f>
        <v>#REF!</v>
      </c>
      <c r="BA39" s="446" t="e">
        <f>'1.2_RAW_Data_MatChange'!#REF!</f>
        <v>#REF!</v>
      </c>
    </row>
    <row r="40" spans="1:53" ht="13.15" x14ac:dyDescent="0.35">
      <c r="A40" s="439"/>
      <c r="B40" s="440"/>
      <c r="C40" s="441"/>
      <c r="D40" s="442"/>
      <c r="E40" s="433" t="s">
        <v>20</v>
      </c>
      <c r="F40" s="443">
        <f>'1.2_RAW_Data_MatChange'!F40</f>
        <v>0</v>
      </c>
      <c r="G40" s="443">
        <f>'1.2_RAW_Data_MatChange'!G40</f>
        <v>0</v>
      </c>
      <c r="H40" s="443">
        <f>'1.2_RAW_Data_MatChange'!H40</f>
        <v>0</v>
      </c>
      <c r="I40" s="443">
        <f>'1.2_RAW_Data_MatChange'!I40</f>
        <v>0</v>
      </c>
      <c r="J40" s="443">
        <f>'1.2_RAW_Data_MatChange'!J40</f>
        <v>0</v>
      </c>
      <c r="K40" s="444">
        <f>'1.2_RAW_Data_MatChange'!K40</f>
        <v>0</v>
      </c>
      <c r="M40" s="443">
        <f>'1.2_RAW_Data_MatChange'!M40</f>
        <v>0</v>
      </c>
      <c r="N40" s="443">
        <f>'1.2_RAW_Data_MatChange'!N40</f>
        <v>0</v>
      </c>
      <c r="O40" s="443">
        <f>'1.2_RAW_Data_MatChange'!O40</f>
        <v>0</v>
      </c>
      <c r="P40" s="443">
        <f>'1.2_RAW_Data_MatChange'!P40</f>
        <v>0</v>
      </c>
      <c r="Q40" s="443">
        <f>'1.2_RAW_Data_MatChange'!Q40</f>
        <v>0</v>
      </c>
      <c r="R40" s="444">
        <f>'1.2_RAW_Data_MatChange'!R40</f>
        <v>0</v>
      </c>
      <c r="T40" s="443">
        <f>'1.2_RAW_Data_MatChange'!T40</f>
        <v>0</v>
      </c>
      <c r="U40" s="443">
        <f>'1.2_RAW_Data_MatChange'!U40</f>
        <v>0</v>
      </c>
      <c r="V40" s="443">
        <f>'1.2_RAW_Data_MatChange'!V40</f>
        <v>0</v>
      </c>
      <c r="W40" s="443">
        <f>'1.2_RAW_Data_MatChange'!W40</f>
        <v>0</v>
      </c>
      <c r="X40" s="443">
        <f>'1.2_RAW_Data_MatChange'!X40</f>
        <v>0</v>
      </c>
      <c r="Y40" s="444">
        <f>'1.2_RAW_Data_MatChange'!Y40</f>
        <v>0</v>
      </c>
      <c r="AA40" s="445" t="e">
        <f>'1.2_RAW_Data_MatChange'!#REF!</f>
        <v>#REF!</v>
      </c>
      <c r="AB40" s="445" t="e">
        <f>'1.2_RAW_Data_MatChange'!#REF!</f>
        <v>#REF!</v>
      </c>
      <c r="AC40" s="445" t="e">
        <f>'1.2_RAW_Data_MatChange'!#REF!</f>
        <v>#REF!</v>
      </c>
      <c r="AD40" s="445" t="e">
        <f>'1.2_RAW_Data_MatChange'!#REF!</f>
        <v>#REF!</v>
      </c>
      <c r="AE40" s="445" t="e">
        <f>'1.2_RAW_Data_MatChange'!#REF!</f>
        <v>#REF!</v>
      </c>
      <c r="AF40" s="446" t="e">
        <f>'1.2_RAW_Data_MatChange'!#REF!</f>
        <v>#REF!</v>
      </c>
      <c r="AG40" s="438"/>
      <c r="AH40" s="445" t="e">
        <f>'1.2_RAW_Data_MatChange'!#REF!</f>
        <v>#REF!</v>
      </c>
      <c r="AI40" s="445" t="e">
        <f>'1.2_RAW_Data_MatChange'!#REF!</f>
        <v>#REF!</v>
      </c>
      <c r="AJ40" s="445" t="e">
        <f>'1.2_RAW_Data_MatChange'!#REF!</f>
        <v>#REF!</v>
      </c>
      <c r="AK40" s="445" t="e">
        <f>'1.2_RAW_Data_MatChange'!#REF!</f>
        <v>#REF!</v>
      </c>
      <c r="AL40" s="445" t="e">
        <f>'1.2_RAW_Data_MatChange'!#REF!</f>
        <v>#REF!</v>
      </c>
      <c r="AM40" s="446" t="e">
        <f>'1.2_RAW_Data_MatChange'!#REF!</f>
        <v>#REF!</v>
      </c>
      <c r="AN40" s="438"/>
      <c r="AO40" s="445" t="e">
        <f>'1.2_RAW_Data_MatChange'!#REF!</f>
        <v>#REF!</v>
      </c>
      <c r="AP40" s="445" t="e">
        <f>'1.2_RAW_Data_MatChange'!#REF!</f>
        <v>#REF!</v>
      </c>
      <c r="AQ40" s="445" t="e">
        <f>'1.2_RAW_Data_MatChange'!#REF!</f>
        <v>#REF!</v>
      </c>
      <c r="AR40" s="445" t="e">
        <f>'1.2_RAW_Data_MatChange'!#REF!</f>
        <v>#REF!</v>
      </c>
      <c r="AS40" s="445" t="e">
        <f>'1.2_RAW_Data_MatChange'!#REF!</f>
        <v>#REF!</v>
      </c>
      <c r="AT40" s="446" t="e">
        <f>'1.2_RAW_Data_MatChange'!#REF!</f>
        <v>#REF!</v>
      </c>
      <c r="AU40" s="438"/>
      <c r="AV40" s="445" t="e">
        <f>'1.2_RAW_Data_MatChange'!#REF!</f>
        <v>#REF!</v>
      </c>
      <c r="AW40" s="445" t="e">
        <f>'1.2_RAW_Data_MatChange'!#REF!</f>
        <v>#REF!</v>
      </c>
      <c r="AX40" s="445" t="e">
        <f>'1.2_RAW_Data_MatChange'!#REF!</f>
        <v>#REF!</v>
      </c>
      <c r="AY40" s="445" t="e">
        <f>'1.2_RAW_Data_MatChange'!#REF!</f>
        <v>#REF!</v>
      </c>
      <c r="AZ40" s="445" t="e">
        <f>'1.2_RAW_Data_MatChange'!#REF!</f>
        <v>#REF!</v>
      </c>
      <c r="BA40" s="446" t="e">
        <f>'1.2_RAW_Data_MatChange'!#REF!</f>
        <v>#REF!</v>
      </c>
    </row>
    <row r="41" spans="1:53" ht="13.5" thickBot="1" x14ac:dyDescent="0.4">
      <c r="A41" s="439"/>
      <c r="B41" s="447"/>
      <c r="C41" s="448"/>
      <c r="D41" s="449"/>
      <c r="E41" s="450" t="s">
        <v>21</v>
      </c>
      <c r="F41" s="451">
        <f>'1.2_RAW_Data_MatChange'!F41</f>
        <v>0</v>
      </c>
      <c r="G41" s="451">
        <f>'1.2_RAW_Data_MatChange'!G41</f>
        <v>0</v>
      </c>
      <c r="H41" s="451">
        <f>'1.2_RAW_Data_MatChange'!H41</f>
        <v>0</v>
      </c>
      <c r="I41" s="451">
        <f>'1.2_RAW_Data_MatChange'!I41</f>
        <v>0</v>
      </c>
      <c r="J41" s="451">
        <f>'1.2_RAW_Data_MatChange'!J41</f>
        <v>0</v>
      </c>
      <c r="K41" s="452">
        <f>'1.2_RAW_Data_MatChange'!K41</f>
        <v>0</v>
      </c>
      <c r="M41" s="451">
        <f>'1.2_RAW_Data_MatChange'!M41</f>
        <v>0</v>
      </c>
      <c r="N41" s="451">
        <f>'1.2_RAW_Data_MatChange'!N41</f>
        <v>0</v>
      </c>
      <c r="O41" s="451">
        <f>'1.2_RAW_Data_MatChange'!O41</f>
        <v>0</v>
      </c>
      <c r="P41" s="451">
        <f>'1.2_RAW_Data_MatChange'!P41</f>
        <v>0</v>
      </c>
      <c r="Q41" s="451">
        <f>'1.2_RAW_Data_MatChange'!Q41</f>
        <v>0</v>
      </c>
      <c r="R41" s="452">
        <f>'1.2_RAW_Data_MatChange'!R41</f>
        <v>0</v>
      </c>
      <c r="T41" s="451">
        <f>'1.2_RAW_Data_MatChange'!T41</f>
        <v>0</v>
      </c>
      <c r="U41" s="451">
        <f>'1.2_RAW_Data_MatChange'!U41</f>
        <v>0</v>
      </c>
      <c r="V41" s="451">
        <f>'1.2_RAW_Data_MatChange'!V41</f>
        <v>0</v>
      </c>
      <c r="W41" s="451">
        <f>'1.2_RAW_Data_MatChange'!W41</f>
        <v>0</v>
      </c>
      <c r="X41" s="451">
        <f>'1.2_RAW_Data_MatChange'!X41</f>
        <v>0</v>
      </c>
      <c r="Y41" s="452">
        <f>'1.2_RAW_Data_MatChange'!Y41</f>
        <v>0</v>
      </c>
      <c r="AA41" s="453" t="e">
        <f>'1.2_RAW_Data_MatChange'!#REF!</f>
        <v>#REF!</v>
      </c>
      <c r="AB41" s="453" t="e">
        <f>'1.2_RAW_Data_MatChange'!#REF!</f>
        <v>#REF!</v>
      </c>
      <c r="AC41" s="453" t="e">
        <f>'1.2_RAW_Data_MatChange'!#REF!</f>
        <v>#REF!</v>
      </c>
      <c r="AD41" s="453" t="e">
        <f>'1.2_RAW_Data_MatChange'!#REF!</f>
        <v>#REF!</v>
      </c>
      <c r="AE41" s="453" t="e">
        <f>'1.2_RAW_Data_MatChange'!#REF!</f>
        <v>#REF!</v>
      </c>
      <c r="AF41" s="454" t="e">
        <f>'1.2_RAW_Data_MatChange'!#REF!</f>
        <v>#REF!</v>
      </c>
      <c r="AG41" s="438"/>
      <c r="AH41" s="453" t="e">
        <f>'1.2_RAW_Data_MatChange'!#REF!</f>
        <v>#REF!</v>
      </c>
      <c r="AI41" s="453" t="e">
        <f>'1.2_RAW_Data_MatChange'!#REF!</f>
        <v>#REF!</v>
      </c>
      <c r="AJ41" s="453" t="e">
        <f>'1.2_RAW_Data_MatChange'!#REF!</f>
        <v>#REF!</v>
      </c>
      <c r="AK41" s="453" t="e">
        <f>'1.2_RAW_Data_MatChange'!#REF!</f>
        <v>#REF!</v>
      </c>
      <c r="AL41" s="453" t="e">
        <f>'1.2_RAW_Data_MatChange'!#REF!</f>
        <v>#REF!</v>
      </c>
      <c r="AM41" s="454" t="e">
        <f>'1.2_RAW_Data_MatChange'!#REF!</f>
        <v>#REF!</v>
      </c>
      <c r="AN41" s="438"/>
      <c r="AO41" s="453" t="e">
        <f>'1.2_RAW_Data_MatChange'!#REF!</f>
        <v>#REF!</v>
      </c>
      <c r="AP41" s="453" t="e">
        <f>'1.2_RAW_Data_MatChange'!#REF!</f>
        <v>#REF!</v>
      </c>
      <c r="AQ41" s="453" t="e">
        <f>'1.2_RAW_Data_MatChange'!#REF!</f>
        <v>#REF!</v>
      </c>
      <c r="AR41" s="453" t="e">
        <f>'1.2_RAW_Data_MatChange'!#REF!</f>
        <v>#REF!</v>
      </c>
      <c r="AS41" s="453" t="e">
        <f>'1.2_RAW_Data_MatChange'!#REF!</f>
        <v>#REF!</v>
      </c>
      <c r="AT41" s="454" t="e">
        <f>'1.2_RAW_Data_MatChange'!#REF!</f>
        <v>#REF!</v>
      </c>
      <c r="AU41" s="438"/>
      <c r="AV41" s="453" t="e">
        <f>'1.2_RAW_Data_MatChange'!#REF!</f>
        <v>#REF!</v>
      </c>
      <c r="AW41" s="453" t="e">
        <f>'1.2_RAW_Data_MatChange'!#REF!</f>
        <v>#REF!</v>
      </c>
      <c r="AX41" s="453" t="e">
        <f>'1.2_RAW_Data_MatChange'!#REF!</f>
        <v>#REF!</v>
      </c>
      <c r="AY41" s="453" t="e">
        <f>'1.2_RAW_Data_MatChange'!#REF!</f>
        <v>#REF!</v>
      </c>
      <c r="AZ41" s="453" t="e">
        <f>'1.2_RAW_Data_MatChange'!#REF!</f>
        <v>#REF!</v>
      </c>
      <c r="BA41" s="454" t="e">
        <f>'1.2_RAW_Data_MatChange'!#REF!</f>
        <v>#REF!</v>
      </c>
    </row>
    <row r="42" spans="1:53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'1.2_RAW_Data_MatChange'!F42</f>
        <v>0</v>
      </c>
      <c r="G42" s="434">
        <f>'1.2_RAW_Data_MatChange'!G42</f>
        <v>0</v>
      </c>
      <c r="H42" s="434">
        <f>'1.2_RAW_Data_MatChange'!H42</f>
        <v>0</v>
      </c>
      <c r="I42" s="434">
        <f>'1.2_RAW_Data_MatChange'!I42</f>
        <v>0</v>
      </c>
      <c r="J42" s="434">
        <f>'1.2_RAW_Data_MatChange'!J42</f>
        <v>0</v>
      </c>
      <c r="K42" s="435">
        <f>'1.2_RAW_Data_MatChange'!K42</f>
        <v>0</v>
      </c>
      <c r="M42" s="434">
        <f>'1.2_RAW_Data_MatChange'!M42</f>
        <v>100</v>
      </c>
      <c r="N42" s="434">
        <f>'1.2_RAW_Data_MatChange'!N42</f>
        <v>115</v>
      </c>
      <c r="O42" s="434">
        <f>'1.2_RAW_Data_MatChange'!O42</f>
        <v>0</v>
      </c>
      <c r="P42" s="434">
        <f>'1.2_RAW_Data_MatChange'!P42</f>
        <v>-30</v>
      </c>
      <c r="Q42" s="434">
        <f>'1.2_RAW_Data_MatChange'!Q42</f>
        <v>15</v>
      </c>
      <c r="R42" s="435">
        <f>'1.2_RAW_Data_MatChange'!R42</f>
        <v>0</v>
      </c>
      <c r="T42" s="434">
        <f>'1.2_RAW_Data_MatChange'!T42</f>
        <v>100</v>
      </c>
      <c r="U42" s="434">
        <f>'1.2_RAW_Data_MatChange'!U42</f>
        <v>115</v>
      </c>
      <c r="V42" s="434">
        <f>'1.2_RAW_Data_MatChange'!V42</f>
        <v>0</v>
      </c>
      <c r="W42" s="434">
        <f>'1.2_RAW_Data_MatChange'!W42</f>
        <v>-30</v>
      </c>
      <c r="X42" s="434">
        <f>'1.2_RAW_Data_MatChange'!X42</f>
        <v>15</v>
      </c>
      <c r="Y42" s="435">
        <f>'1.2_RAW_Data_MatChange'!Y42</f>
        <v>0</v>
      </c>
      <c r="AA42" s="436" t="e">
        <f>'1.2_RAW_Data_MatChange'!#REF!</f>
        <v>#REF!</v>
      </c>
      <c r="AB42" s="436" t="e">
        <f>'1.2_RAW_Data_MatChange'!#REF!</f>
        <v>#REF!</v>
      </c>
      <c r="AC42" s="436" t="e">
        <f>'1.2_RAW_Data_MatChange'!#REF!</f>
        <v>#REF!</v>
      </c>
      <c r="AD42" s="436" t="e">
        <f>'1.2_RAW_Data_MatChange'!#REF!</f>
        <v>#REF!</v>
      </c>
      <c r="AE42" s="436" t="e">
        <f>'1.2_RAW_Data_MatChange'!#REF!</f>
        <v>#REF!</v>
      </c>
      <c r="AF42" s="437" t="e">
        <f>'1.2_RAW_Data_MatChange'!#REF!</f>
        <v>#REF!</v>
      </c>
      <c r="AG42" s="438"/>
      <c r="AH42" s="436" t="e">
        <f>'1.2_RAW_Data_MatChange'!#REF!</f>
        <v>#REF!</v>
      </c>
      <c r="AI42" s="436" t="e">
        <f>'1.2_RAW_Data_MatChange'!#REF!</f>
        <v>#REF!</v>
      </c>
      <c r="AJ42" s="436" t="e">
        <f>'1.2_RAW_Data_MatChange'!#REF!</f>
        <v>#REF!</v>
      </c>
      <c r="AK42" s="436" t="e">
        <f>'1.2_RAW_Data_MatChange'!#REF!</f>
        <v>#REF!</v>
      </c>
      <c r="AL42" s="436" t="e">
        <f>'1.2_RAW_Data_MatChange'!#REF!</f>
        <v>#REF!</v>
      </c>
      <c r="AM42" s="437" t="e">
        <f>'1.2_RAW_Data_MatChange'!#REF!</f>
        <v>#REF!</v>
      </c>
      <c r="AN42" s="438"/>
      <c r="AO42" s="436" t="e">
        <f>'1.2_RAW_Data_MatChange'!#REF!</f>
        <v>#REF!</v>
      </c>
      <c r="AP42" s="436" t="e">
        <f>'1.2_RAW_Data_MatChange'!#REF!</f>
        <v>#REF!</v>
      </c>
      <c r="AQ42" s="436" t="e">
        <f>'1.2_RAW_Data_MatChange'!#REF!</f>
        <v>#REF!</v>
      </c>
      <c r="AR42" s="436" t="e">
        <f>'1.2_RAW_Data_MatChange'!#REF!</f>
        <v>#REF!</v>
      </c>
      <c r="AS42" s="436" t="e">
        <f>'1.2_RAW_Data_MatChange'!#REF!</f>
        <v>#REF!</v>
      </c>
      <c r="AT42" s="437" t="e">
        <f>'1.2_RAW_Data_MatChange'!#REF!</f>
        <v>#REF!</v>
      </c>
      <c r="AU42" s="438"/>
      <c r="AV42" s="436" t="e">
        <f>'1.2_RAW_Data_MatChange'!#REF!</f>
        <v>#REF!</v>
      </c>
      <c r="AW42" s="436" t="e">
        <f>'1.2_RAW_Data_MatChange'!#REF!</f>
        <v>#REF!</v>
      </c>
      <c r="AX42" s="436" t="e">
        <f>'1.2_RAW_Data_MatChange'!#REF!</f>
        <v>#REF!</v>
      </c>
      <c r="AY42" s="436" t="e">
        <f>'1.2_RAW_Data_MatChange'!#REF!</f>
        <v>#REF!</v>
      </c>
      <c r="AZ42" s="436" t="e">
        <f>'1.2_RAW_Data_MatChange'!#REF!</f>
        <v>#REF!</v>
      </c>
      <c r="BA42" s="437" t="e">
        <f>'1.2_RAW_Data_MatChange'!#REF!</f>
        <v>#REF!</v>
      </c>
    </row>
    <row r="43" spans="1:53" ht="13.15" x14ac:dyDescent="0.35">
      <c r="A43" s="439"/>
      <c r="B43" s="440"/>
      <c r="C43" s="441"/>
      <c r="D43" s="442"/>
      <c r="E43" s="433" t="s">
        <v>19</v>
      </c>
      <c r="F43" s="443">
        <f>'1.2_RAW_Data_MatChange'!F43</f>
        <v>0</v>
      </c>
      <c r="G43" s="443">
        <f>'1.2_RAW_Data_MatChange'!G43</f>
        <v>0</v>
      </c>
      <c r="H43" s="443">
        <f>'1.2_RAW_Data_MatChange'!H43</f>
        <v>0</v>
      </c>
      <c r="I43" s="443">
        <f>'1.2_RAW_Data_MatChange'!I43</f>
        <v>0</v>
      </c>
      <c r="J43" s="443">
        <f>'1.2_RAW_Data_MatChange'!J43</f>
        <v>0</v>
      </c>
      <c r="K43" s="444">
        <f>'1.2_RAW_Data_MatChange'!K43</f>
        <v>0</v>
      </c>
      <c r="M43" s="443">
        <f>'1.2_RAW_Data_MatChange'!M43</f>
        <v>0</v>
      </c>
      <c r="N43" s="443">
        <f>'1.2_RAW_Data_MatChange'!N43</f>
        <v>0</v>
      </c>
      <c r="O43" s="443">
        <f>'1.2_RAW_Data_MatChange'!O43</f>
        <v>0</v>
      </c>
      <c r="P43" s="443">
        <f>'1.2_RAW_Data_MatChange'!P43</f>
        <v>0</v>
      </c>
      <c r="Q43" s="443">
        <f>'1.2_RAW_Data_MatChange'!Q43</f>
        <v>0</v>
      </c>
      <c r="R43" s="444">
        <f>'1.2_RAW_Data_MatChange'!R43</f>
        <v>0</v>
      </c>
      <c r="T43" s="443">
        <f>'1.2_RAW_Data_MatChange'!T43</f>
        <v>0</v>
      </c>
      <c r="U43" s="443">
        <f>'1.2_RAW_Data_MatChange'!U43</f>
        <v>0</v>
      </c>
      <c r="V43" s="443">
        <f>'1.2_RAW_Data_MatChange'!V43</f>
        <v>0</v>
      </c>
      <c r="W43" s="443">
        <f>'1.2_RAW_Data_MatChange'!W43</f>
        <v>0</v>
      </c>
      <c r="X43" s="443">
        <f>'1.2_RAW_Data_MatChange'!X43</f>
        <v>0</v>
      </c>
      <c r="Y43" s="444">
        <f>'1.2_RAW_Data_MatChange'!Y43</f>
        <v>0</v>
      </c>
      <c r="AA43" s="445" t="e">
        <f>'1.2_RAW_Data_MatChange'!#REF!</f>
        <v>#REF!</v>
      </c>
      <c r="AB43" s="445" t="e">
        <f>'1.2_RAW_Data_MatChange'!#REF!</f>
        <v>#REF!</v>
      </c>
      <c r="AC43" s="445" t="e">
        <f>'1.2_RAW_Data_MatChange'!#REF!</f>
        <v>#REF!</v>
      </c>
      <c r="AD43" s="445" t="e">
        <f>'1.2_RAW_Data_MatChange'!#REF!</f>
        <v>#REF!</v>
      </c>
      <c r="AE43" s="445" t="e">
        <f>'1.2_RAW_Data_MatChange'!#REF!</f>
        <v>#REF!</v>
      </c>
      <c r="AF43" s="446" t="e">
        <f>'1.2_RAW_Data_MatChange'!#REF!</f>
        <v>#REF!</v>
      </c>
      <c r="AG43" s="438"/>
      <c r="AH43" s="445" t="e">
        <f>'1.2_RAW_Data_MatChange'!#REF!</f>
        <v>#REF!</v>
      </c>
      <c r="AI43" s="445" t="e">
        <f>'1.2_RAW_Data_MatChange'!#REF!</f>
        <v>#REF!</v>
      </c>
      <c r="AJ43" s="445" t="e">
        <f>'1.2_RAW_Data_MatChange'!#REF!</f>
        <v>#REF!</v>
      </c>
      <c r="AK43" s="445" t="e">
        <f>'1.2_RAW_Data_MatChange'!#REF!</f>
        <v>#REF!</v>
      </c>
      <c r="AL43" s="445" t="e">
        <f>'1.2_RAW_Data_MatChange'!#REF!</f>
        <v>#REF!</v>
      </c>
      <c r="AM43" s="446" t="e">
        <f>'1.2_RAW_Data_MatChange'!#REF!</f>
        <v>#REF!</v>
      </c>
      <c r="AN43" s="438"/>
      <c r="AO43" s="445" t="e">
        <f>'1.2_RAW_Data_MatChange'!#REF!</f>
        <v>#REF!</v>
      </c>
      <c r="AP43" s="445" t="e">
        <f>'1.2_RAW_Data_MatChange'!#REF!</f>
        <v>#REF!</v>
      </c>
      <c r="AQ43" s="445" t="e">
        <f>'1.2_RAW_Data_MatChange'!#REF!</f>
        <v>#REF!</v>
      </c>
      <c r="AR43" s="445" t="e">
        <f>'1.2_RAW_Data_MatChange'!#REF!</f>
        <v>#REF!</v>
      </c>
      <c r="AS43" s="445" t="e">
        <f>'1.2_RAW_Data_MatChange'!#REF!</f>
        <v>#REF!</v>
      </c>
      <c r="AT43" s="446" t="e">
        <f>'1.2_RAW_Data_MatChange'!#REF!</f>
        <v>#REF!</v>
      </c>
      <c r="AU43" s="438"/>
      <c r="AV43" s="445" t="e">
        <f>'1.2_RAW_Data_MatChange'!#REF!</f>
        <v>#REF!</v>
      </c>
      <c r="AW43" s="445" t="e">
        <f>'1.2_RAW_Data_MatChange'!#REF!</f>
        <v>#REF!</v>
      </c>
      <c r="AX43" s="445" t="e">
        <f>'1.2_RAW_Data_MatChange'!#REF!</f>
        <v>#REF!</v>
      </c>
      <c r="AY43" s="445" t="e">
        <f>'1.2_RAW_Data_MatChange'!#REF!</f>
        <v>#REF!</v>
      </c>
      <c r="AZ43" s="445" t="e">
        <f>'1.2_RAW_Data_MatChange'!#REF!</f>
        <v>#REF!</v>
      </c>
      <c r="BA43" s="446" t="e">
        <f>'1.2_RAW_Data_MatChange'!#REF!</f>
        <v>#REF!</v>
      </c>
    </row>
    <row r="44" spans="1:53" ht="13.15" x14ac:dyDescent="0.35">
      <c r="A44" s="439"/>
      <c r="B44" s="440"/>
      <c r="C44" s="441"/>
      <c r="D44" s="442"/>
      <c r="E44" s="433" t="s">
        <v>20</v>
      </c>
      <c r="F44" s="443">
        <f>'1.2_RAW_Data_MatChange'!F44</f>
        <v>0</v>
      </c>
      <c r="G44" s="443">
        <f>'1.2_RAW_Data_MatChange'!G44</f>
        <v>0</v>
      </c>
      <c r="H44" s="443">
        <f>'1.2_RAW_Data_MatChange'!H44</f>
        <v>0</v>
      </c>
      <c r="I44" s="443">
        <f>'1.2_RAW_Data_MatChange'!I44</f>
        <v>0</v>
      </c>
      <c r="J44" s="443">
        <f>'1.2_RAW_Data_MatChange'!J44</f>
        <v>0</v>
      </c>
      <c r="K44" s="444">
        <f>'1.2_RAW_Data_MatChange'!K44</f>
        <v>0</v>
      </c>
      <c r="M44" s="443">
        <f>'1.2_RAW_Data_MatChange'!M44</f>
        <v>0</v>
      </c>
      <c r="N44" s="443">
        <f>'1.2_RAW_Data_MatChange'!N44</f>
        <v>0</v>
      </c>
      <c r="O44" s="443">
        <f>'1.2_RAW_Data_MatChange'!O44</f>
        <v>0</v>
      </c>
      <c r="P44" s="443">
        <f>'1.2_RAW_Data_MatChange'!P44</f>
        <v>0</v>
      </c>
      <c r="Q44" s="443">
        <f>'1.2_RAW_Data_MatChange'!Q44</f>
        <v>0</v>
      </c>
      <c r="R44" s="444">
        <f>'1.2_RAW_Data_MatChange'!R44</f>
        <v>0</v>
      </c>
      <c r="T44" s="443">
        <f>'1.2_RAW_Data_MatChange'!T44</f>
        <v>0</v>
      </c>
      <c r="U44" s="443">
        <f>'1.2_RAW_Data_MatChange'!U44</f>
        <v>0</v>
      </c>
      <c r="V44" s="443">
        <f>'1.2_RAW_Data_MatChange'!V44</f>
        <v>0</v>
      </c>
      <c r="W44" s="443">
        <f>'1.2_RAW_Data_MatChange'!W44</f>
        <v>0</v>
      </c>
      <c r="X44" s="443">
        <f>'1.2_RAW_Data_MatChange'!X44</f>
        <v>0</v>
      </c>
      <c r="Y44" s="444">
        <f>'1.2_RAW_Data_MatChange'!Y44</f>
        <v>0</v>
      </c>
      <c r="AA44" s="445" t="e">
        <f>'1.2_RAW_Data_MatChange'!#REF!</f>
        <v>#REF!</v>
      </c>
      <c r="AB44" s="445" t="e">
        <f>'1.2_RAW_Data_MatChange'!#REF!</f>
        <v>#REF!</v>
      </c>
      <c r="AC44" s="445" t="e">
        <f>'1.2_RAW_Data_MatChange'!#REF!</f>
        <v>#REF!</v>
      </c>
      <c r="AD44" s="445" t="e">
        <f>'1.2_RAW_Data_MatChange'!#REF!</f>
        <v>#REF!</v>
      </c>
      <c r="AE44" s="445" t="e">
        <f>'1.2_RAW_Data_MatChange'!#REF!</f>
        <v>#REF!</v>
      </c>
      <c r="AF44" s="446" t="e">
        <f>'1.2_RAW_Data_MatChange'!#REF!</f>
        <v>#REF!</v>
      </c>
      <c r="AG44" s="438"/>
      <c r="AH44" s="445" t="e">
        <f>'1.2_RAW_Data_MatChange'!#REF!</f>
        <v>#REF!</v>
      </c>
      <c r="AI44" s="445" t="e">
        <f>'1.2_RAW_Data_MatChange'!#REF!</f>
        <v>#REF!</v>
      </c>
      <c r="AJ44" s="445" t="e">
        <f>'1.2_RAW_Data_MatChange'!#REF!</f>
        <v>#REF!</v>
      </c>
      <c r="AK44" s="445" t="e">
        <f>'1.2_RAW_Data_MatChange'!#REF!</f>
        <v>#REF!</v>
      </c>
      <c r="AL44" s="445" t="e">
        <f>'1.2_RAW_Data_MatChange'!#REF!</f>
        <v>#REF!</v>
      </c>
      <c r="AM44" s="446" t="e">
        <f>'1.2_RAW_Data_MatChange'!#REF!</f>
        <v>#REF!</v>
      </c>
      <c r="AN44" s="438"/>
      <c r="AO44" s="445" t="e">
        <f>'1.2_RAW_Data_MatChange'!#REF!</f>
        <v>#REF!</v>
      </c>
      <c r="AP44" s="445" t="e">
        <f>'1.2_RAW_Data_MatChange'!#REF!</f>
        <v>#REF!</v>
      </c>
      <c r="AQ44" s="445" t="e">
        <f>'1.2_RAW_Data_MatChange'!#REF!</f>
        <v>#REF!</v>
      </c>
      <c r="AR44" s="445" t="e">
        <f>'1.2_RAW_Data_MatChange'!#REF!</f>
        <v>#REF!</v>
      </c>
      <c r="AS44" s="445" t="e">
        <f>'1.2_RAW_Data_MatChange'!#REF!</f>
        <v>#REF!</v>
      </c>
      <c r="AT44" s="446" t="e">
        <f>'1.2_RAW_Data_MatChange'!#REF!</f>
        <v>#REF!</v>
      </c>
      <c r="AU44" s="438"/>
      <c r="AV44" s="445" t="e">
        <f>'1.2_RAW_Data_MatChange'!#REF!</f>
        <v>#REF!</v>
      </c>
      <c r="AW44" s="445" t="e">
        <f>'1.2_RAW_Data_MatChange'!#REF!</f>
        <v>#REF!</v>
      </c>
      <c r="AX44" s="445" t="e">
        <f>'1.2_RAW_Data_MatChange'!#REF!</f>
        <v>#REF!</v>
      </c>
      <c r="AY44" s="445" t="e">
        <f>'1.2_RAW_Data_MatChange'!#REF!</f>
        <v>#REF!</v>
      </c>
      <c r="AZ44" s="445" t="e">
        <f>'1.2_RAW_Data_MatChange'!#REF!</f>
        <v>#REF!</v>
      </c>
      <c r="BA44" s="446" t="e">
        <f>'1.2_RAW_Data_MatChange'!#REF!</f>
        <v>#REF!</v>
      </c>
    </row>
    <row r="45" spans="1:53" ht="13.5" thickBot="1" x14ac:dyDescent="0.4">
      <c r="A45" s="439"/>
      <c r="B45" s="447"/>
      <c r="C45" s="448"/>
      <c r="D45" s="449"/>
      <c r="E45" s="450" t="s">
        <v>21</v>
      </c>
      <c r="F45" s="451">
        <f>'1.2_RAW_Data_MatChange'!F45</f>
        <v>0</v>
      </c>
      <c r="G45" s="451">
        <f>'1.2_RAW_Data_MatChange'!G45</f>
        <v>0</v>
      </c>
      <c r="H45" s="451">
        <f>'1.2_RAW_Data_MatChange'!H45</f>
        <v>0</v>
      </c>
      <c r="I45" s="451">
        <f>'1.2_RAW_Data_MatChange'!I45</f>
        <v>0</v>
      </c>
      <c r="J45" s="451">
        <f>'1.2_RAW_Data_MatChange'!J45</f>
        <v>0</v>
      </c>
      <c r="K45" s="452">
        <f>'1.2_RAW_Data_MatChange'!K45</f>
        <v>0</v>
      </c>
      <c r="M45" s="451">
        <f>'1.2_RAW_Data_MatChange'!M45</f>
        <v>0</v>
      </c>
      <c r="N45" s="451">
        <f>'1.2_RAW_Data_MatChange'!N45</f>
        <v>0</v>
      </c>
      <c r="O45" s="451">
        <f>'1.2_RAW_Data_MatChange'!O45</f>
        <v>0</v>
      </c>
      <c r="P45" s="451">
        <f>'1.2_RAW_Data_MatChange'!P45</f>
        <v>0</v>
      </c>
      <c r="Q45" s="451">
        <f>'1.2_RAW_Data_MatChange'!Q45</f>
        <v>0</v>
      </c>
      <c r="R45" s="452">
        <f>'1.2_RAW_Data_MatChange'!R45</f>
        <v>0</v>
      </c>
      <c r="T45" s="451">
        <f>'1.2_RAW_Data_MatChange'!T45</f>
        <v>0</v>
      </c>
      <c r="U45" s="451">
        <f>'1.2_RAW_Data_MatChange'!U45</f>
        <v>0</v>
      </c>
      <c r="V45" s="451">
        <f>'1.2_RAW_Data_MatChange'!V45</f>
        <v>0</v>
      </c>
      <c r="W45" s="451">
        <f>'1.2_RAW_Data_MatChange'!W45</f>
        <v>0</v>
      </c>
      <c r="X45" s="451">
        <f>'1.2_RAW_Data_MatChange'!X45</f>
        <v>0</v>
      </c>
      <c r="Y45" s="452">
        <f>'1.2_RAW_Data_MatChange'!Y45</f>
        <v>0</v>
      </c>
      <c r="AA45" s="453" t="e">
        <f>'1.2_RAW_Data_MatChange'!#REF!</f>
        <v>#REF!</v>
      </c>
      <c r="AB45" s="453" t="e">
        <f>'1.2_RAW_Data_MatChange'!#REF!</f>
        <v>#REF!</v>
      </c>
      <c r="AC45" s="453" t="e">
        <f>'1.2_RAW_Data_MatChange'!#REF!</f>
        <v>#REF!</v>
      </c>
      <c r="AD45" s="453" t="e">
        <f>'1.2_RAW_Data_MatChange'!#REF!</f>
        <v>#REF!</v>
      </c>
      <c r="AE45" s="453" t="e">
        <f>'1.2_RAW_Data_MatChange'!#REF!</f>
        <v>#REF!</v>
      </c>
      <c r="AF45" s="454" t="e">
        <f>'1.2_RAW_Data_MatChange'!#REF!</f>
        <v>#REF!</v>
      </c>
      <c r="AG45" s="438"/>
      <c r="AH45" s="453" t="e">
        <f>'1.2_RAW_Data_MatChange'!#REF!</f>
        <v>#REF!</v>
      </c>
      <c r="AI45" s="453" t="e">
        <f>'1.2_RAW_Data_MatChange'!#REF!</f>
        <v>#REF!</v>
      </c>
      <c r="AJ45" s="453" t="e">
        <f>'1.2_RAW_Data_MatChange'!#REF!</f>
        <v>#REF!</v>
      </c>
      <c r="AK45" s="453" t="e">
        <f>'1.2_RAW_Data_MatChange'!#REF!</f>
        <v>#REF!</v>
      </c>
      <c r="AL45" s="453" t="e">
        <f>'1.2_RAW_Data_MatChange'!#REF!</f>
        <v>#REF!</v>
      </c>
      <c r="AM45" s="454" t="e">
        <f>'1.2_RAW_Data_MatChange'!#REF!</f>
        <v>#REF!</v>
      </c>
      <c r="AN45" s="438"/>
      <c r="AO45" s="453" t="e">
        <f>'1.2_RAW_Data_MatChange'!#REF!</f>
        <v>#REF!</v>
      </c>
      <c r="AP45" s="453" t="e">
        <f>'1.2_RAW_Data_MatChange'!#REF!</f>
        <v>#REF!</v>
      </c>
      <c r="AQ45" s="453" t="e">
        <f>'1.2_RAW_Data_MatChange'!#REF!</f>
        <v>#REF!</v>
      </c>
      <c r="AR45" s="453" t="e">
        <f>'1.2_RAW_Data_MatChange'!#REF!</f>
        <v>#REF!</v>
      </c>
      <c r="AS45" s="453" t="e">
        <f>'1.2_RAW_Data_MatChange'!#REF!</f>
        <v>#REF!</v>
      </c>
      <c r="AT45" s="454" t="e">
        <f>'1.2_RAW_Data_MatChange'!#REF!</f>
        <v>#REF!</v>
      </c>
      <c r="AU45" s="438"/>
      <c r="AV45" s="453" t="e">
        <f>'1.2_RAW_Data_MatChange'!#REF!</f>
        <v>#REF!</v>
      </c>
      <c r="AW45" s="453" t="e">
        <f>'1.2_RAW_Data_MatChange'!#REF!</f>
        <v>#REF!</v>
      </c>
      <c r="AX45" s="453" t="e">
        <f>'1.2_RAW_Data_MatChange'!#REF!</f>
        <v>#REF!</v>
      </c>
      <c r="AY45" s="453" t="e">
        <f>'1.2_RAW_Data_MatChange'!#REF!</f>
        <v>#REF!</v>
      </c>
      <c r="AZ45" s="453" t="e">
        <f>'1.2_RAW_Data_MatChange'!#REF!</f>
        <v>#REF!</v>
      </c>
      <c r="BA45" s="454" t="e">
        <f>'1.2_RAW_Data_MatChange'!#REF!</f>
        <v>#REF!</v>
      </c>
    </row>
    <row r="46" spans="1:53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'1.2_RAW_Data_MatChange'!F46</f>
        <v>0</v>
      </c>
      <c r="G46" s="434">
        <f>'1.2_RAW_Data_MatChange'!G46</f>
        <v>0</v>
      </c>
      <c r="H46" s="434">
        <f>'1.2_RAW_Data_MatChange'!H46</f>
        <v>0</v>
      </c>
      <c r="I46" s="434">
        <f>'1.2_RAW_Data_MatChange'!I46</f>
        <v>0</v>
      </c>
      <c r="J46" s="434">
        <f>'1.2_RAW_Data_MatChange'!J46</f>
        <v>0</v>
      </c>
      <c r="K46" s="435">
        <f>'1.2_RAW_Data_MatChange'!K46</f>
        <v>0</v>
      </c>
      <c r="M46" s="434">
        <f>'1.2_RAW_Data_MatChange'!M46</f>
        <v>803.41000000000076</v>
      </c>
      <c r="N46" s="434">
        <f>'1.2_RAW_Data_MatChange'!N46</f>
        <v>888.69999999999982</v>
      </c>
      <c r="O46" s="434">
        <f>'1.2_RAW_Data_MatChange'!O46</f>
        <v>114.71000000000004</v>
      </c>
      <c r="P46" s="434">
        <f>'1.2_RAW_Data_MatChange'!P46</f>
        <v>0</v>
      </c>
      <c r="Q46" s="434">
        <f>'1.2_RAW_Data_MatChange'!Q46</f>
        <v>-200</v>
      </c>
      <c r="R46" s="435">
        <f>'1.2_RAW_Data_MatChange'!R46</f>
        <v>0</v>
      </c>
      <c r="T46" s="434">
        <f>'1.2_RAW_Data_MatChange'!T46</f>
        <v>803.40999999999894</v>
      </c>
      <c r="U46" s="434">
        <f>'1.2_RAW_Data_MatChange'!U46</f>
        <v>888.69999999999982</v>
      </c>
      <c r="V46" s="434">
        <f>'1.2_RAW_Data_MatChange'!V46</f>
        <v>114.70999999999981</v>
      </c>
      <c r="W46" s="434">
        <f>'1.2_RAW_Data_MatChange'!W46</f>
        <v>0</v>
      </c>
      <c r="X46" s="434">
        <f>'1.2_RAW_Data_MatChange'!X46</f>
        <v>-200</v>
      </c>
      <c r="Y46" s="435">
        <f>'1.2_RAW_Data_MatChange'!Y46</f>
        <v>0</v>
      </c>
      <c r="AA46" s="436" t="e">
        <f>'1.2_RAW_Data_MatChange'!#REF!</f>
        <v>#REF!</v>
      </c>
      <c r="AB46" s="436" t="e">
        <f>'1.2_RAW_Data_MatChange'!#REF!</f>
        <v>#REF!</v>
      </c>
      <c r="AC46" s="436" t="e">
        <f>'1.2_RAW_Data_MatChange'!#REF!</f>
        <v>#REF!</v>
      </c>
      <c r="AD46" s="436" t="e">
        <f>'1.2_RAW_Data_MatChange'!#REF!</f>
        <v>#REF!</v>
      </c>
      <c r="AE46" s="436" t="e">
        <f>'1.2_RAW_Data_MatChange'!#REF!</f>
        <v>#REF!</v>
      </c>
      <c r="AF46" s="437" t="e">
        <f>'1.2_RAW_Data_MatChange'!#REF!</f>
        <v>#REF!</v>
      </c>
      <c r="AG46" s="438"/>
      <c r="AH46" s="436" t="e">
        <f>'1.2_RAW_Data_MatChange'!#REF!</f>
        <v>#REF!</v>
      </c>
      <c r="AI46" s="436" t="e">
        <f>'1.2_RAW_Data_MatChange'!#REF!</f>
        <v>#REF!</v>
      </c>
      <c r="AJ46" s="436" t="e">
        <f>'1.2_RAW_Data_MatChange'!#REF!</f>
        <v>#REF!</v>
      </c>
      <c r="AK46" s="436" t="e">
        <f>'1.2_RAW_Data_MatChange'!#REF!</f>
        <v>#REF!</v>
      </c>
      <c r="AL46" s="436" t="e">
        <f>'1.2_RAW_Data_MatChange'!#REF!</f>
        <v>#REF!</v>
      </c>
      <c r="AM46" s="437" t="e">
        <f>'1.2_RAW_Data_MatChange'!#REF!</f>
        <v>#REF!</v>
      </c>
      <c r="AN46" s="438"/>
      <c r="AO46" s="436" t="e">
        <f>'1.2_RAW_Data_MatChange'!#REF!</f>
        <v>#REF!</v>
      </c>
      <c r="AP46" s="436" t="e">
        <f>'1.2_RAW_Data_MatChange'!#REF!</f>
        <v>#REF!</v>
      </c>
      <c r="AQ46" s="436" t="e">
        <f>'1.2_RAW_Data_MatChange'!#REF!</f>
        <v>#REF!</v>
      </c>
      <c r="AR46" s="436" t="e">
        <f>'1.2_RAW_Data_MatChange'!#REF!</f>
        <v>#REF!</v>
      </c>
      <c r="AS46" s="436" t="e">
        <f>'1.2_RAW_Data_MatChange'!#REF!</f>
        <v>#REF!</v>
      </c>
      <c r="AT46" s="437" t="e">
        <f>'1.2_RAW_Data_MatChange'!#REF!</f>
        <v>#REF!</v>
      </c>
      <c r="AU46" s="438"/>
      <c r="AV46" s="436" t="e">
        <f>'1.2_RAW_Data_MatChange'!#REF!</f>
        <v>#REF!</v>
      </c>
      <c r="AW46" s="436" t="e">
        <f>'1.2_RAW_Data_MatChange'!#REF!</f>
        <v>#REF!</v>
      </c>
      <c r="AX46" s="436" t="e">
        <f>'1.2_RAW_Data_MatChange'!#REF!</f>
        <v>#REF!</v>
      </c>
      <c r="AY46" s="436" t="e">
        <f>'1.2_RAW_Data_MatChange'!#REF!</f>
        <v>#REF!</v>
      </c>
      <c r="AZ46" s="436" t="e">
        <f>'1.2_RAW_Data_MatChange'!#REF!</f>
        <v>#REF!</v>
      </c>
      <c r="BA46" s="437" t="e">
        <f>'1.2_RAW_Data_MatChange'!#REF!</f>
        <v>#REF!</v>
      </c>
    </row>
    <row r="47" spans="1:53" ht="13.15" x14ac:dyDescent="0.35">
      <c r="A47" s="439"/>
      <c r="B47" s="440"/>
      <c r="C47" s="441"/>
      <c r="D47" s="442"/>
      <c r="E47" s="433" t="s">
        <v>19</v>
      </c>
      <c r="F47" s="443">
        <f>'1.2_RAW_Data_MatChange'!F47</f>
        <v>0</v>
      </c>
      <c r="G47" s="443">
        <f>'1.2_RAW_Data_MatChange'!G47</f>
        <v>0</v>
      </c>
      <c r="H47" s="443">
        <f>'1.2_RAW_Data_MatChange'!H47</f>
        <v>0</v>
      </c>
      <c r="I47" s="443">
        <f>'1.2_RAW_Data_MatChange'!I47</f>
        <v>0</v>
      </c>
      <c r="J47" s="443">
        <f>'1.2_RAW_Data_MatChange'!J47</f>
        <v>0</v>
      </c>
      <c r="K47" s="444">
        <f>'1.2_RAW_Data_MatChange'!K47</f>
        <v>0</v>
      </c>
      <c r="M47" s="443">
        <f>'1.2_RAW_Data_MatChange'!M47</f>
        <v>0</v>
      </c>
      <c r="N47" s="443">
        <f>'1.2_RAW_Data_MatChange'!N47</f>
        <v>0</v>
      </c>
      <c r="O47" s="443">
        <f>'1.2_RAW_Data_MatChange'!O47</f>
        <v>0</v>
      </c>
      <c r="P47" s="443">
        <f>'1.2_RAW_Data_MatChange'!P47</f>
        <v>0</v>
      </c>
      <c r="Q47" s="443">
        <f>'1.2_RAW_Data_MatChange'!Q47</f>
        <v>0</v>
      </c>
      <c r="R47" s="444">
        <f>'1.2_RAW_Data_MatChange'!R47</f>
        <v>0</v>
      </c>
      <c r="T47" s="443">
        <f>'1.2_RAW_Data_MatChange'!T47</f>
        <v>0</v>
      </c>
      <c r="U47" s="443">
        <f>'1.2_RAW_Data_MatChange'!U47</f>
        <v>0</v>
      </c>
      <c r="V47" s="443">
        <f>'1.2_RAW_Data_MatChange'!V47</f>
        <v>0</v>
      </c>
      <c r="W47" s="443">
        <f>'1.2_RAW_Data_MatChange'!W47</f>
        <v>0</v>
      </c>
      <c r="X47" s="443">
        <f>'1.2_RAW_Data_MatChange'!X47</f>
        <v>0</v>
      </c>
      <c r="Y47" s="444">
        <f>'1.2_RAW_Data_MatChange'!Y47</f>
        <v>0</v>
      </c>
      <c r="AA47" s="445" t="e">
        <f>'1.2_RAW_Data_MatChange'!#REF!</f>
        <v>#REF!</v>
      </c>
      <c r="AB47" s="445" t="e">
        <f>'1.2_RAW_Data_MatChange'!#REF!</f>
        <v>#REF!</v>
      </c>
      <c r="AC47" s="445" t="e">
        <f>'1.2_RAW_Data_MatChange'!#REF!</f>
        <v>#REF!</v>
      </c>
      <c r="AD47" s="445" t="e">
        <f>'1.2_RAW_Data_MatChange'!#REF!</f>
        <v>#REF!</v>
      </c>
      <c r="AE47" s="445" t="e">
        <f>'1.2_RAW_Data_MatChange'!#REF!</f>
        <v>#REF!</v>
      </c>
      <c r="AF47" s="446" t="e">
        <f>'1.2_RAW_Data_MatChange'!#REF!</f>
        <v>#REF!</v>
      </c>
      <c r="AG47" s="438"/>
      <c r="AH47" s="445" t="e">
        <f>'1.2_RAW_Data_MatChange'!#REF!</f>
        <v>#REF!</v>
      </c>
      <c r="AI47" s="445" t="e">
        <f>'1.2_RAW_Data_MatChange'!#REF!</f>
        <v>#REF!</v>
      </c>
      <c r="AJ47" s="445" t="e">
        <f>'1.2_RAW_Data_MatChange'!#REF!</f>
        <v>#REF!</v>
      </c>
      <c r="AK47" s="445" t="e">
        <f>'1.2_RAW_Data_MatChange'!#REF!</f>
        <v>#REF!</v>
      </c>
      <c r="AL47" s="445" t="e">
        <f>'1.2_RAW_Data_MatChange'!#REF!</f>
        <v>#REF!</v>
      </c>
      <c r="AM47" s="446" t="e">
        <f>'1.2_RAW_Data_MatChange'!#REF!</f>
        <v>#REF!</v>
      </c>
      <c r="AN47" s="438"/>
      <c r="AO47" s="445" t="e">
        <f>'1.2_RAW_Data_MatChange'!#REF!</f>
        <v>#REF!</v>
      </c>
      <c r="AP47" s="445" t="e">
        <f>'1.2_RAW_Data_MatChange'!#REF!</f>
        <v>#REF!</v>
      </c>
      <c r="AQ47" s="445" t="e">
        <f>'1.2_RAW_Data_MatChange'!#REF!</f>
        <v>#REF!</v>
      </c>
      <c r="AR47" s="445" t="e">
        <f>'1.2_RAW_Data_MatChange'!#REF!</f>
        <v>#REF!</v>
      </c>
      <c r="AS47" s="445" t="e">
        <f>'1.2_RAW_Data_MatChange'!#REF!</f>
        <v>#REF!</v>
      </c>
      <c r="AT47" s="446" t="e">
        <f>'1.2_RAW_Data_MatChange'!#REF!</f>
        <v>#REF!</v>
      </c>
      <c r="AU47" s="438"/>
      <c r="AV47" s="445" t="e">
        <f>'1.2_RAW_Data_MatChange'!#REF!</f>
        <v>#REF!</v>
      </c>
      <c r="AW47" s="445" t="e">
        <f>'1.2_RAW_Data_MatChange'!#REF!</f>
        <v>#REF!</v>
      </c>
      <c r="AX47" s="445" t="e">
        <f>'1.2_RAW_Data_MatChange'!#REF!</f>
        <v>#REF!</v>
      </c>
      <c r="AY47" s="445" t="e">
        <f>'1.2_RAW_Data_MatChange'!#REF!</f>
        <v>#REF!</v>
      </c>
      <c r="AZ47" s="445" t="e">
        <f>'1.2_RAW_Data_MatChange'!#REF!</f>
        <v>#REF!</v>
      </c>
      <c r="BA47" s="446" t="e">
        <f>'1.2_RAW_Data_MatChange'!#REF!</f>
        <v>#REF!</v>
      </c>
    </row>
    <row r="48" spans="1:53" ht="13.15" x14ac:dyDescent="0.35">
      <c r="A48" s="439"/>
      <c r="B48" s="440"/>
      <c r="C48" s="441"/>
      <c r="D48" s="442"/>
      <c r="E48" s="433" t="s">
        <v>20</v>
      </c>
      <c r="F48" s="443">
        <f>'1.2_RAW_Data_MatChange'!F48</f>
        <v>0</v>
      </c>
      <c r="G48" s="443">
        <f>'1.2_RAW_Data_MatChange'!G48</f>
        <v>0</v>
      </c>
      <c r="H48" s="443">
        <f>'1.2_RAW_Data_MatChange'!H48</f>
        <v>0</v>
      </c>
      <c r="I48" s="443">
        <f>'1.2_RAW_Data_MatChange'!I48</f>
        <v>0</v>
      </c>
      <c r="J48" s="443">
        <f>'1.2_RAW_Data_MatChange'!J48</f>
        <v>0</v>
      </c>
      <c r="K48" s="444">
        <f>'1.2_RAW_Data_MatChange'!K48</f>
        <v>0</v>
      </c>
      <c r="M48" s="443">
        <f>'1.2_RAW_Data_MatChange'!M48</f>
        <v>0</v>
      </c>
      <c r="N48" s="443">
        <f>'1.2_RAW_Data_MatChange'!N48</f>
        <v>0</v>
      </c>
      <c r="O48" s="443">
        <f>'1.2_RAW_Data_MatChange'!O48</f>
        <v>0</v>
      </c>
      <c r="P48" s="443">
        <f>'1.2_RAW_Data_MatChange'!P48</f>
        <v>0</v>
      </c>
      <c r="Q48" s="443">
        <f>'1.2_RAW_Data_MatChange'!Q48</f>
        <v>0</v>
      </c>
      <c r="R48" s="444">
        <f>'1.2_RAW_Data_MatChange'!R48</f>
        <v>0</v>
      </c>
      <c r="T48" s="443">
        <f>'1.2_RAW_Data_MatChange'!T48</f>
        <v>0</v>
      </c>
      <c r="U48" s="443">
        <f>'1.2_RAW_Data_MatChange'!U48</f>
        <v>0</v>
      </c>
      <c r="V48" s="443">
        <f>'1.2_RAW_Data_MatChange'!V48</f>
        <v>0</v>
      </c>
      <c r="W48" s="443">
        <f>'1.2_RAW_Data_MatChange'!W48</f>
        <v>0</v>
      </c>
      <c r="X48" s="443">
        <f>'1.2_RAW_Data_MatChange'!X48</f>
        <v>0</v>
      </c>
      <c r="Y48" s="444">
        <f>'1.2_RAW_Data_MatChange'!Y48</f>
        <v>0</v>
      </c>
      <c r="AA48" s="445" t="e">
        <f>'1.2_RAW_Data_MatChange'!#REF!</f>
        <v>#REF!</v>
      </c>
      <c r="AB48" s="445" t="e">
        <f>'1.2_RAW_Data_MatChange'!#REF!</f>
        <v>#REF!</v>
      </c>
      <c r="AC48" s="445" t="e">
        <f>'1.2_RAW_Data_MatChange'!#REF!</f>
        <v>#REF!</v>
      </c>
      <c r="AD48" s="445" t="e">
        <f>'1.2_RAW_Data_MatChange'!#REF!</f>
        <v>#REF!</v>
      </c>
      <c r="AE48" s="445" t="e">
        <f>'1.2_RAW_Data_MatChange'!#REF!</f>
        <v>#REF!</v>
      </c>
      <c r="AF48" s="446" t="e">
        <f>'1.2_RAW_Data_MatChange'!#REF!</f>
        <v>#REF!</v>
      </c>
      <c r="AG48" s="438"/>
      <c r="AH48" s="445" t="e">
        <f>'1.2_RAW_Data_MatChange'!#REF!</f>
        <v>#REF!</v>
      </c>
      <c r="AI48" s="445" t="e">
        <f>'1.2_RAW_Data_MatChange'!#REF!</f>
        <v>#REF!</v>
      </c>
      <c r="AJ48" s="445" t="e">
        <f>'1.2_RAW_Data_MatChange'!#REF!</f>
        <v>#REF!</v>
      </c>
      <c r="AK48" s="445" t="e">
        <f>'1.2_RAW_Data_MatChange'!#REF!</f>
        <v>#REF!</v>
      </c>
      <c r="AL48" s="445" t="e">
        <f>'1.2_RAW_Data_MatChange'!#REF!</f>
        <v>#REF!</v>
      </c>
      <c r="AM48" s="446" t="e">
        <f>'1.2_RAW_Data_MatChange'!#REF!</f>
        <v>#REF!</v>
      </c>
      <c r="AN48" s="438"/>
      <c r="AO48" s="445" t="e">
        <f>'1.2_RAW_Data_MatChange'!#REF!</f>
        <v>#REF!</v>
      </c>
      <c r="AP48" s="445" t="e">
        <f>'1.2_RAW_Data_MatChange'!#REF!</f>
        <v>#REF!</v>
      </c>
      <c r="AQ48" s="445" t="e">
        <f>'1.2_RAW_Data_MatChange'!#REF!</f>
        <v>#REF!</v>
      </c>
      <c r="AR48" s="445" t="e">
        <f>'1.2_RAW_Data_MatChange'!#REF!</f>
        <v>#REF!</v>
      </c>
      <c r="AS48" s="445" t="e">
        <f>'1.2_RAW_Data_MatChange'!#REF!</f>
        <v>#REF!</v>
      </c>
      <c r="AT48" s="446" t="e">
        <f>'1.2_RAW_Data_MatChange'!#REF!</f>
        <v>#REF!</v>
      </c>
      <c r="AU48" s="438"/>
      <c r="AV48" s="445" t="e">
        <f>'1.2_RAW_Data_MatChange'!#REF!</f>
        <v>#REF!</v>
      </c>
      <c r="AW48" s="445" t="e">
        <f>'1.2_RAW_Data_MatChange'!#REF!</f>
        <v>#REF!</v>
      </c>
      <c r="AX48" s="445" t="e">
        <f>'1.2_RAW_Data_MatChange'!#REF!</f>
        <v>#REF!</v>
      </c>
      <c r="AY48" s="445" t="e">
        <f>'1.2_RAW_Data_MatChange'!#REF!</f>
        <v>#REF!</v>
      </c>
      <c r="AZ48" s="445" t="e">
        <f>'1.2_RAW_Data_MatChange'!#REF!</f>
        <v>#REF!</v>
      </c>
      <c r="BA48" s="446" t="e">
        <f>'1.2_RAW_Data_MatChange'!#REF!</f>
        <v>#REF!</v>
      </c>
    </row>
    <row r="49" spans="1:53" ht="13.5" thickBot="1" x14ac:dyDescent="0.4">
      <c r="A49" s="439"/>
      <c r="B49" s="447"/>
      <c r="C49" s="448"/>
      <c r="D49" s="449"/>
      <c r="E49" s="450" t="s">
        <v>21</v>
      </c>
      <c r="F49" s="451">
        <f>'1.2_RAW_Data_MatChange'!F49</f>
        <v>0</v>
      </c>
      <c r="G49" s="451">
        <f>'1.2_RAW_Data_MatChange'!G49</f>
        <v>0</v>
      </c>
      <c r="H49" s="451">
        <f>'1.2_RAW_Data_MatChange'!H49</f>
        <v>0</v>
      </c>
      <c r="I49" s="451">
        <f>'1.2_RAW_Data_MatChange'!I49</f>
        <v>0</v>
      </c>
      <c r="J49" s="451">
        <f>'1.2_RAW_Data_MatChange'!J49</f>
        <v>0</v>
      </c>
      <c r="K49" s="452">
        <f>'1.2_RAW_Data_MatChange'!K49</f>
        <v>0</v>
      </c>
      <c r="M49" s="451">
        <f>'1.2_RAW_Data_MatChange'!M49</f>
        <v>0</v>
      </c>
      <c r="N49" s="451">
        <f>'1.2_RAW_Data_MatChange'!N49</f>
        <v>0</v>
      </c>
      <c r="O49" s="451">
        <f>'1.2_RAW_Data_MatChange'!O49</f>
        <v>0</v>
      </c>
      <c r="P49" s="451">
        <f>'1.2_RAW_Data_MatChange'!P49</f>
        <v>0</v>
      </c>
      <c r="Q49" s="451">
        <f>'1.2_RAW_Data_MatChange'!Q49</f>
        <v>0</v>
      </c>
      <c r="R49" s="452">
        <f>'1.2_RAW_Data_MatChange'!R49</f>
        <v>0</v>
      </c>
      <c r="T49" s="451">
        <f>'1.2_RAW_Data_MatChange'!T49</f>
        <v>0</v>
      </c>
      <c r="U49" s="451">
        <f>'1.2_RAW_Data_MatChange'!U49</f>
        <v>0</v>
      </c>
      <c r="V49" s="451">
        <f>'1.2_RAW_Data_MatChange'!V49</f>
        <v>0</v>
      </c>
      <c r="W49" s="451">
        <f>'1.2_RAW_Data_MatChange'!W49</f>
        <v>0</v>
      </c>
      <c r="X49" s="451">
        <f>'1.2_RAW_Data_MatChange'!X49</f>
        <v>0</v>
      </c>
      <c r="Y49" s="452">
        <f>'1.2_RAW_Data_MatChange'!Y49</f>
        <v>0</v>
      </c>
      <c r="AA49" s="453" t="e">
        <f>'1.2_RAW_Data_MatChange'!#REF!</f>
        <v>#REF!</v>
      </c>
      <c r="AB49" s="453" t="e">
        <f>'1.2_RAW_Data_MatChange'!#REF!</f>
        <v>#REF!</v>
      </c>
      <c r="AC49" s="453" t="e">
        <f>'1.2_RAW_Data_MatChange'!#REF!</f>
        <v>#REF!</v>
      </c>
      <c r="AD49" s="453" t="e">
        <f>'1.2_RAW_Data_MatChange'!#REF!</f>
        <v>#REF!</v>
      </c>
      <c r="AE49" s="453" t="e">
        <f>'1.2_RAW_Data_MatChange'!#REF!</f>
        <v>#REF!</v>
      </c>
      <c r="AF49" s="454" t="e">
        <f>'1.2_RAW_Data_MatChange'!#REF!</f>
        <v>#REF!</v>
      </c>
      <c r="AG49" s="438"/>
      <c r="AH49" s="453" t="e">
        <f>'1.2_RAW_Data_MatChange'!#REF!</f>
        <v>#REF!</v>
      </c>
      <c r="AI49" s="453" t="e">
        <f>'1.2_RAW_Data_MatChange'!#REF!</f>
        <v>#REF!</v>
      </c>
      <c r="AJ49" s="453" t="e">
        <f>'1.2_RAW_Data_MatChange'!#REF!</f>
        <v>#REF!</v>
      </c>
      <c r="AK49" s="453" t="e">
        <f>'1.2_RAW_Data_MatChange'!#REF!</f>
        <v>#REF!</v>
      </c>
      <c r="AL49" s="453" t="e">
        <f>'1.2_RAW_Data_MatChange'!#REF!</f>
        <v>#REF!</v>
      </c>
      <c r="AM49" s="454" t="e">
        <f>'1.2_RAW_Data_MatChange'!#REF!</f>
        <v>#REF!</v>
      </c>
      <c r="AN49" s="438"/>
      <c r="AO49" s="453" t="e">
        <f>'1.2_RAW_Data_MatChange'!#REF!</f>
        <v>#REF!</v>
      </c>
      <c r="AP49" s="453" t="e">
        <f>'1.2_RAW_Data_MatChange'!#REF!</f>
        <v>#REF!</v>
      </c>
      <c r="AQ49" s="453" t="e">
        <f>'1.2_RAW_Data_MatChange'!#REF!</f>
        <v>#REF!</v>
      </c>
      <c r="AR49" s="453" t="e">
        <f>'1.2_RAW_Data_MatChange'!#REF!</f>
        <v>#REF!</v>
      </c>
      <c r="AS49" s="453" t="e">
        <f>'1.2_RAW_Data_MatChange'!#REF!</f>
        <v>#REF!</v>
      </c>
      <c r="AT49" s="454" t="e">
        <f>'1.2_RAW_Data_MatChange'!#REF!</f>
        <v>#REF!</v>
      </c>
      <c r="AU49" s="438"/>
      <c r="AV49" s="453" t="e">
        <f>'1.2_RAW_Data_MatChange'!#REF!</f>
        <v>#REF!</v>
      </c>
      <c r="AW49" s="453" t="e">
        <f>'1.2_RAW_Data_MatChange'!#REF!</f>
        <v>#REF!</v>
      </c>
      <c r="AX49" s="453" t="e">
        <f>'1.2_RAW_Data_MatChange'!#REF!</f>
        <v>#REF!</v>
      </c>
      <c r="AY49" s="453" t="e">
        <f>'1.2_RAW_Data_MatChange'!#REF!</f>
        <v>#REF!</v>
      </c>
      <c r="AZ49" s="453" t="e">
        <f>'1.2_RAW_Data_MatChange'!#REF!</f>
        <v>#REF!</v>
      </c>
      <c r="BA49" s="454" t="e">
        <f>'1.2_RAW_Data_MatChange'!#REF!</f>
        <v>#REF!</v>
      </c>
    </row>
    <row r="50" spans="1:53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'1.2_RAW_Data_MatChange'!F50</f>
        <v>0</v>
      </c>
      <c r="G50" s="434">
        <f>'1.2_RAW_Data_MatChange'!G50</f>
        <v>0</v>
      </c>
      <c r="H50" s="434">
        <f>'1.2_RAW_Data_MatChange'!H50</f>
        <v>0</v>
      </c>
      <c r="I50" s="434">
        <f>'1.2_RAW_Data_MatChange'!I50</f>
        <v>0</v>
      </c>
      <c r="J50" s="434">
        <f>'1.2_RAW_Data_MatChange'!J50</f>
        <v>0</v>
      </c>
      <c r="K50" s="435">
        <f>'1.2_RAW_Data_MatChange'!K50</f>
        <v>0</v>
      </c>
      <c r="M50" s="434">
        <f>'1.2_RAW_Data_MatChange'!M50</f>
        <v>-2</v>
      </c>
      <c r="N50" s="434">
        <f>'1.2_RAW_Data_MatChange'!N50</f>
        <v>5</v>
      </c>
      <c r="O50" s="434">
        <f>'1.2_RAW_Data_MatChange'!O50</f>
        <v>-7</v>
      </c>
      <c r="P50" s="434">
        <f>'1.2_RAW_Data_MatChange'!P50</f>
        <v>0</v>
      </c>
      <c r="Q50" s="434">
        <f>'1.2_RAW_Data_MatChange'!Q50</f>
        <v>0</v>
      </c>
      <c r="R50" s="435">
        <f>'1.2_RAW_Data_MatChange'!R50</f>
        <v>0</v>
      </c>
      <c r="T50" s="434">
        <f>'1.2_RAW_Data_MatChange'!T50</f>
        <v>-2</v>
      </c>
      <c r="U50" s="434">
        <f>'1.2_RAW_Data_MatChange'!U50</f>
        <v>5</v>
      </c>
      <c r="V50" s="434">
        <f>'1.2_RAW_Data_MatChange'!V50</f>
        <v>-7</v>
      </c>
      <c r="W50" s="434">
        <f>'1.2_RAW_Data_MatChange'!W50</f>
        <v>0</v>
      </c>
      <c r="X50" s="434">
        <f>'1.2_RAW_Data_MatChange'!X50</f>
        <v>0</v>
      </c>
      <c r="Y50" s="435">
        <f>'1.2_RAW_Data_MatChange'!Y50</f>
        <v>0</v>
      </c>
      <c r="AA50" s="436" t="e">
        <f>'1.2_RAW_Data_MatChange'!#REF!</f>
        <v>#REF!</v>
      </c>
      <c r="AB50" s="436" t="e">
        <f>'1.2_RAW_Data_MatChange'!#REF!</f>
        <v>#REF!</v>
      </c>
      <c r="AC50" s="436" t="e">
        <f>'1.2_RAW_Data_MatChange'!#REF!</f>
        <v>#REF!</v>
      </c>
      <c r="AD50" s="436" t="e">
        <f>'1.2_RAW_Data_MatChange'!#REF!</f>
        <v>#REF!</v>
      </c>
      <c r="AE50" s="436" t="e">
        <f>'1.2_RAW_Data_MatChange'!#REF!</f>
        <v>#REF!</v>
      </c>
      <c r="AF50" s="437" t="e">
        <f>'1.2_RAW_Data_MatChange'!#REF!</f>
        <v>#REF!</v>
      </c>
      <c r="AG50" s="438"/>
      <c r="AH50" s="436" t="e">
        <f>'1.2_RAW_Data_MatChange'!#REF!</f>
        <v>#REF!</v>
      </c>
      <c r="AI50" s="436" t="e">
        <f>'1.2_RAW_Data_MatChange'!#REF!</f>
        <v>#REF!</v>
      </c>
      <c r="AJ50" s="436" t="e">
        <f>'1.2_RAW_Data_MatChange'!#REF!</f>
        <v>#REF!</v>
      </c>
      <c r="AK50" s="436" t="e">
        <f>'1.2_RAW_Data_MatChange'!#REF!</f>
        <v>#REF!</v>
      </c>
      <c r="AL50" s="436" t="e">
        <f>'1.2_RAW_Data_MatChange'!#REF!</f>
        <v>#REF!</v>
      </c>
      <c r="AM50" s="437" t="e">
        <f>'1.2_RAW_Data_MatChange'!#REF!</f>
        <v>#REF!</v>
      </c>
      <c r="AN50" s="438"/>
      <c r="AO50" s="436" t="e">
        <f>'1.2_RAW_Data_MatChange'!#REF!</f>
        <v>#REF!</v>
      </c>
      <c r="AP50" s="436" t="e">
        <f>'1.2_RAW_Data_MatChange'!#REF!</f>
        <v>#REF!</v>
      </c>
      <c r="AQ50" s="436" t="e">
        <f>'1.2_RAW_Data_MatChange'!#REF!</f>
        <v>#REF!</v>
      </c>
      <c r="AR50" s="436" t="e">
        <f>'1.2_RAW_Data_MatChange'!#REF!</f>
        <v>#REF!</v>
      </c>
      <c r="AS50" s="436" t="e">
        <f>'1.2_RAW_Data_MatChange'!#REF!</f>
        <v>#REF!</v>
      </c>
      <c r="AT50" s="437" t="e">
        <f>'1.2_RAW_Data_MatChange'!#REF!</f>
        <v>#REF!</v>
      </c>
      <c r="AU50" s="438"/>
      <c r="AV50" s="436" t="e">
        <f>'1.2_RAW_Data_MatChange'!#REF!</f>
        <v>#REF!</v>
      </c>
      <c r="AW50" s="436" t="e">
        <f>'1.2_RAW_Data_MatChange'!#REF!</f>
        <v>#REF!</v>
      </c>
      <c r="AX50" s="436" t="e">
        <f>'1.2_RAW_Data_MatChange'!#REF!</f>
        <v>#REF!</v>
      </c>
      <c r="AY50" s="436" t="e">
        <f>'1.2_RAW_Data_MatChange'!#REF!</f>
        <v>#REF!</v>
      </c>
      <c r="AZ50" s="436" t="e">
        <f>'1.2_RAW_Data_MatChange'!#REF!</f>
        <v>#REF!</v>
      </c>
      <c r="BA50" s="437" t="e">
        <f>'1.2_RAW_Data_MatChange'!#REF!</f>
        <v>#REF!</v>
      </c>
    </row>
    <row r="51" spans="1:53" ht="13.15" x14ac:dyDescent="0.35">
      <c r="A51" s="439"/>
      <c r="B51" s="440"/>
      <c r="C51" s="441"/>
      <c r="D51" s="442"/>
      <c r="E51" s="433" t="s">
        <v>19</v>
      </c>
      <c r="F51" s="443">
        <f>'1.2_RAW_Data_MatChange'!F51</f>
        <v>0</v>
      </c>
      <c r="G51" s="443">
        <f>'1.2_RAW_Data_MatChange'!G51</f>
        <v>0</v>
      </c>
      <c r="H51" s="443">
        <f>'1.2_RAW_Data_MatChange'!H51</f>
        <v>0</v>
      </c>
      <c r="I51" s="443">
        <f>'1.2_RAW_Data_MatChange'!I51</f>
        <v>0</v>
      </c>
      <c r="J51" s="443">
        <f>'1.2_RAW_Data_MatChange'!J51</f>
        <v>0</v>
      </c>
      <c r="K51" s="444">
        <f>'1.2_RAW_Data_MatChange'!K51</f>
        <v>0</v>
      </c>
      <c r="M51" s="443">
        <f>'1.2_RAW_Data_MatChange'!M51</f>
        <v>0</v>
      </c>
      <c r="N51" s="443">
        <f>'1.2_RAW_Data_MatChange'!N51</f>
        <v>0</v>
      </c>
      <c r="O51" s="443">
        <f>'1.2_RAW_Data_MatChange'!O51</f>
        <v>0</v>
      </c>
      <c r="P51" s="443">
        <f>'1.2_RAW_Data_MatChange'!P51</f>
        <v>0</v>
      </c>
      <c r="Q51" s="443">
        <f>'1.2_RAW_Data_MatChange'!Q51</f>
        <v>0</v>
      </c>
      <c r="R51" s="444">
        <f>'1.2_RAW_Data_MatChange'!R51</f>
        <v>0</v>
      </c>
      <c r="T51" s="443">
        <f>'1.2_RAW_Data_MatChange'!T51</f>
        <v>0</v>
      </c>
      <c r="U51" s="443">
        <f>'1.2_RAW_Data_MatChange'!U51</f>
        <v>0</v>
      </c>
      <c r="V51" s="443">
        <f>'1.2_RAW_Data_MatChange'!V51</f>
        <v>0</v>
      </c>
      <c r="W51" s="443">
        <f>'1.2_RAW_Data_MatChange'!W51</f>
        <v>0</v>
      </c>
      <c r="X51" s="443">
        <f>'1.2_RAW_Data_MatChange'!X51</f>
        <v>0</v>
      </c>
      <c r="Y51" s="444">
        <f>'1.2_RAW_Data_MatChange'!Y51</f>
        <v>0</v>
      </c>
      <c r="AA51" s="445" t="e">
        <f>'1.2_RAW_Data_MatChange'!#REF!</f>
        <v>#REF!</v>
      </c>
      <c r="AB51" s="445" t="e">
        <f>'1.2_RAW_Data_MatChange'!#REF!</f>
        <v>#REF!</v>
      </c>
      <c r="AC51" s="445" t="e">
        <f>'1.2_RAW_Data_MatChange'!#REF!</f>
        <v>#REF!</v>
      </c>
      <c r="AD51" s="445" t="e">
        <f>'1.2_RAW_Data_MatChange'!#REF!</f>
        <v>#REF!</v>
      </c>
      <c r="AE51" s="445" t="e">
        <f>'1.2_RAW_Data_MatChange'!#REF!</f>
        <v>#REF!</v>
      </c>
      <c r="AF51" s="446" t="e">
        <f>'1.2_RAW_Data_MatChange'!#REF!</f>
        <v>#REF!</v>
      </c>
      <c r="AG51" s="438"/>
      <c r="AH51" s="445" t="e">
        <f>'1.2_RAW_Data_MatChange'!#REF!</f>
        <v>#REF!</v>
      </c>
      <c r="AI51" s="445" t="e">
        <f>'1.2_RAW_Data_MatChange'!#REF!</f>
        <v>#REF!</v>
      </c>
      <c r="AJ51" s="445" t="e">
        <f>'1.2_RAW_Data_MatChange'!#REF!</f>
        <v>#REF!</v>
      </c>
      <c r="AK51" s="445" t="e">
        <f>'1.2_RAW_Data_MatChange'!#REF!</f>
        <v>#REF!</v>
      </c>
      <c r="AL51" s="445" t="e">
        <f>'1.2_RAW_Data_MatChange'!#REF!</f>
        <v>#REF!</v>
      </c>
      <c r="AM51" s="446" t="e">
        <f>'1.2_RAW_Data_MatChange'!#REF!</f>
        <v>#REF!</v>
      </c>
      <c r="AN51" s="438"/>
      <c r="AO51" s="445" t="e">
        <f>'1.2_RAW_Data_MatChange'!#REF!</f>
        <v>#REF!</v>
      </c>
      <c r="AP51" s="445" t="e">
        <f>'1.2_RAW_Data_MatChange'!#REF!</f>
        <v>#REF!</v>
      </c>
      <c r="AQ51" s="445" t="e">
        <f>'1.2_RAW_Data_MatChange'!#REF!</f>
        <v>#REF!</v>
      </c>
      <c r="AR51" s="445" t="e">
        <f>'1.2_RAW_Data_MatChange'!#REF!</f>
        <v>#REF!</v>
      </c>
      <c r="AS51" s="445" t="e">
        <f>'1.2_RAW_Data_MatChange'!#REF!</f>
        <v>#REF!</v>
      </c>
      <c r="AT51" s="446" t="e">
        <f>'1.2_RAW_Data_MatChange'!#REF!</f>
        <v>#REF!</v>
      </c>
      <c r="AU51" s="438"/>
      <c r="AV51" s="445" t="e">
        <f>'1.2_RAW_Data_MatChange'!#REF!</f>
        <v>#REF!</v>
      </c>
      <c r="AW51" s="445" t="e">
        <f>'1.2_RAW_Data_MatChange'!#REF!</f>
        <v>#REF!</v>
      </c>
      <c r="AX51" s="445" t="e">
        <f>'1.2_RAW_Data_MatChange'!#REF!</f>
        <v>#REF!</v>
      </c>
      <c r="AY51" s="445" t="e">
        <f>'1.2_RAW_Data_MatChange'!#REF!</f>
        <v>#REF!</v>
      </c>
      <c r="AZ51" s="445" t="e">
        <f>'1.2_RAW_Data_MatChange'!#REF!</f>
        <v>#REF!</v>
      </c>
      <c r="BA51" s="446" t="e">
        <f>'1.2_RAW_Data_MatChange'!#REF!</f>
        <v>#REF!</v>
      </c>
    </row>
    <row r="52" spans="1:53" ht="13.15" x14ac:dyDescent="0.35">
      <c r="A52" s="439"/>
      <c r="B52" s="440"/>
      <c r="C52" s="441"/>
      <c r="D52" s="442"/>
      <c r="E52" s="433" t="s">
        <v>20</v>
      </c>
      <c r="F52" s="443">
        <f>'1.2_RAW_Data_MatChange'!F52</f>
        <v>0</v>
      </c>
      <c r="G52" s="443">
        <f>'1.2_RAW_Data_MatChange'!G52</f>
        <v>0</v>
      </c>
      <c r="H52" s="443">
        <f>'1.2_RAW_Data_MatChange'!H52</f>
        <v>0</v>
      </c>
      <c r="I52" s="443">
        <f>'1.2_RAW_Data_MatChange'!I52</f>
        <v>0</v>
      </c>
      <c r="J52" s="443">
        <f>'1.2_RAW_Data_MatChange'!J52</f>
        <v>0</v>
      </c>
      <c r="K52" s="444">
        <f>'1.2_RAW_Data_MatChange'!K52</f>
        <v>0</v>
      </c>
      <c r="M52" s="443">
        <f>'1.2_RAW_Data_MatChange'!M52</f>
        <v>0</v>
      </c>
      <c r="N52" s="443">
        <f>'1.2_RAW_Data_MatChange'!N52</f>
        <v>0</v>
      </c>
      <c r="O52" s="443">
        <f>'1.2_RAW_Data_MatChange'!O52</f>
        <v>0</v>
      </c>
      <c r="P52" s="443">
        <f>'1.2_RAW_Data_MatChange'!P52</f>
        <v>0</v>
      </c>
      <c r="Q52" s="443">
        <f>'1.2_RAW_Data_MatChange'!Q52</f>
        <v>0</v>
      </c>
      <c r="R52" s="444">
        <f>'1.2_RAW_Data_MatChange'!R52</f>
        <v>0</v>
      </c>
      <c r="T52" s="443">
        <f>'1.2_RAW_Data_MatChange'!T52</f>
        <v>0</v>
      </c>
      <c r="U52" s="443">
        <f>'1.2_RAW_Data_MatChange'!U52</f>
        <v>0</v>
      </c>
      <c r="V52" s="443">
        <f>'1.2_RAW_Data_MatChange'!V52</f>
        <v>0</v>
      </c>
      <c r="W52" s="443">
        <f>'1.2_RAW_Data_MatChange'!W52</f>
        <v>0</v>
      </c>
      <c r="X52" s="443">
        <f>'1.2_RAW_Data_MatChange'!X52</f>
        <v>0</v>
      </c>
      <c r="Y52" s="444">
        <f>'1.2_RAW_Data_MatChange'!Y52</f>
        <v>0</v>
      </c>
      <c r="AA52" s="445" t="e">
        <f>'1.2_RAW_Data_MatChange'!#REF!</f>
        <v>#REF!</v>
      </c>
      <c r="AB52" s="445" t="e">
        <f>'1.2_RAW_Data_MatChange'!#REF!</f>
        <v>#REF!</v>
      </c>
      <c r="AC52" s="445" t="e">
        <f>'1.2_RAW_Data_MatChange'!#REF!</f>
        <v>#REF!</v>
      </c>
      <c r="AD52" s="445" t="e">
        <f>'1.2_RAW_Data_MatChange'!#REF!</f>
        <v>#REF!</v>
      </c>
      <c r="AE52" s="445" t="e">
        <f>'1.2_RAW_Data_MatChange'!#REF!</f>
        <v>#REF!</v>
      </c>
      <c r="AF52" s="446" t="e">
        <f>'1.2_RAW_Data_MatChange'!#REF!</f>
        <v>#REF!</v>
      </c>
      <c r="AG52" s="438"/>
      <c r="AH52" s="445" t="e">
        <f>'1.2_RAW_Data_MatChange'!#REF!</f>
        <v>#REF!</v>
      </c>
      <c r="AI52" s="445" t="e">
        <f>'1.2_RAW_Data_MatChange'!#REF!</f>
        <v>#REF!</v>
      </c>
      <c r="AJ52" s="445" t="e">
        <f>'1.2_RAW_Data_MatChange'!#REF!</f>
        <v>#REF!</v>
      </c>
      <c r="AK52" s="445" t="e">
        <f>'1.2_RAW_Data_MatChange'!#REF!</f>
        <v>#REF!</v>
      </c>
      <c r="AL52" s="445" t="e">
        <f>'1.2_RAW_Data_MatChange'!#REF!</f>
        <v>#REF!</v>
      </c>
      <c r="AM52" s="446" t="e">
        <f>'1.2_RAW_Data_MatChange'!#REF!</f>
        <v>#REF!</v>
      </c>
      <c r="AN52" s="438"/>
      <c r="AO52" s="445" t="e">
        <f>'1.2_RAW_Data_MatChange'!#REF!</f>
        <v>#REF!</v>
      </c>
      <c r="AP52" s="445" t="e">
        <f>'1.2_RAW_Data_MatChange'!#REF!</f>
        <v>#REF!</v>
      </c>
      <c r="AQ52" s="445" t="e">
        <f>'1.2_RAW_Data_MatChange'!#REF!</f>
        <v>#REF!</v>
      </c>
      <c r="AR52" s="445" t="e">
        <f>'1.2_RAW_Data_MatChange'!#REF!</f>
        <v>#REF!</v>
      </c>
      <c r="AS52" s="445" t="e">
        <f>'1.2_RAW_Data_MatChange'!#REF!</f>
        <v>#REF!</v>
      </c>
      <c r="AT52" s="446" t="e">
        <f>'1.2_RAW_Data_MatChange'!#REF!</f>
        <v>#REF!</v>
      </c>
      <c r="AU52" s="438"/>
      <c r="AV52" s="445" t="e">
        <f>'1.2_RAW_Data_MatChange'!#REF!</f>
        <v>#REF!</v>
      </c>
      <c r="AW52" s="445" t="e">
        <f>'1.2_RAW_Data_MatChange'!#REF!</f>
        <v>#REF!</v>
      </c>
      <c r="AX52" s="445" t="e">
        <f>'1.2_RAW_Data_MatChange'!#REF!</f>
        <v>#REF!</v>
      </c>
      <c r="AY52" s="445" t="e">
        <f>'1.2_RAW_Data_MatChange'!#REF!</f>
        <v>#REF!</v>
      </c>
      <c r="AZ52" s="445" t="e">
        <f>'1.2_RAW_Data_MatChange'!#REF!</f>
        <v>#REF!</v>
      </c>
      <c r="BA52" s="446" t="e">
        <f>'1.2_RAW_Data_MatChange'!#REF!</f>
        <v>#REF!</v>
      </c>
    </row>
    <row r="53" spans="1:53" ht="13.5" thickBot="1" x14ac:dyDescent="0.4">
      <c r="A53" s="439"/>
      <c r="B53" s="447"/>
      <c r="C53" s="448"/>
      <c r="D53" s="449"/>
      <c r="E53" s="450" t="s">
        <v>21</v>
      </c>
      <c r="F53" s="451">
        <f>'1.2_RAW_Data_MatChange'!F53</f>
        <v>0</v>
      </c>
      <c r="G53" s="451">
        <f>'1.2_RAW_Data_MatChange'!G53</f>
        <v>0</v>
      </c>
      <c r="H53" s="451">
        <f>'1.2_RAW_Data_MatChange'!H53</f>
        <v>0</v>
      </c>
      <c r="I53" s="451">
        <f>'1.2_RAW_Data_MatChange'!I53</f>
        <v>0</v>
      </c>
      <c r="J53" s="451">
        <f>'1.2_RAW_Data_MatChange'!J53</f>
        <v>0</v>
      </c>
      <c r="K53" s="452">
        <f>'1.2_RAW_Data_MatChange'!K53</f>
        <v>0</v>
      </c>
      <c r="M53" s="451">
        <f>'1.2_RAW_Data_MatChange'!M53</f>
        <v>0</v>
      </c>
      <c r="N53" s="451">
        <f>'1.2_RAW_Data_MatChange'!N53</f>
        <v>0</v>
      </c>
      <c r="O53" s="451">
        <f>'1.2_RAW_Data_MatChange'!O53</f>
        <v>0</v>
      </c>
      <c r="P53" s="451">
        <f>'1.2_RAW_Data_MatChange'!P53</f>
        <v>0</v>
      </c>
      <c r="Q53" s="451">
        <f>'1.2_RAW_Data_MatChange'!Q53</f>
        <v>0</v>
      </c>
      <c r="R53" s="452">
        <f>'1.2_RAW_Data_MatChange'!R53</f>
        <v>0</v>
      </c>
      <c r="T53" s="451">
        <f>'1.2_RAW_Data_MatChange'!T53</f>
        <v>0</v>
      </c>
      <c r="U53" s="451">
        <f>'1.2_RAW_Data_MatChange'!U53</f>
        <v>0</v>
      </c>
      <c r="V53" s="451">
        <f>'1.2_RAW_Data_MatChange'!V53</f>
        <v>0</v>
      </c>
      <c r="W53" s="451">
        <f>'1.2_RAW_Data_MatChange'!W53</f>
        <v>0</v>
      </c>
      <c r="X53" s="451">
        <f>'1.2_RAW_Data_MatChange'!X53</f>
        <v>0</v>
      </c>
      <c r="Y53" s="452">
        <f>'1.2_RAW_Data_MatChange'!Y53</f>
        <v>0</v>
      </c>
      <c r="AA53" s="453" t="e">
        <f>'1.2_RAW_Data_MatChange'!#REF!</f>
        <v>#REF!</v>
      </c>
      <c r="AB53" s="453" t="e">
        <f>'1.2_RAW_Data_MatChange'!#REF!</f>
        <v>#REF!</v>
      </c>
      <c r="AC53" s="453" t="e">
        <f>'1.2_RAW_Data_MatChange'!#REF!</f>
        <v>#REF!</v>
      </c>
      <c r="AD53" s="453" t="e">
        <f>'1.2_RAW_Data_MatChange'!#REF!</f>
        <v>#REF!</v>
      </c>
      <c r="AE53" s="453" t="e">
        <f>'1.2_RAW_Data_MatChange'!#REF!</f>
        <v>#REF!</v>
      </c>
      <c r="AF53" s="454" t="e">
        <f>'1.2_RAW_Data_MatChange'!#REF!</f>
        <v>#REF!</v>
      </c>
      <c r="AG53" s="438"/>
      <c r="AH53" s="453" t="e">
        <f>'1.2_RAW_Data_MatChange'!#REF!</f>
        <v>#REF!</v>
      </c>
      <c r="AI53" s="453" t="e">
        <f>'1.2_RAW_Data_MatChange'!#REF!</f>
        <v>#REF!</v>
      </c>
      <c r="AJ53" s="453" t="e">
        <f>'1.2_RAW_Data_MatChange'!#REF!</f>
        <v>#REF!</v>
      </c>
      <c r="AK53" s="453" t="e">
        <f>'1.2_RAW_Data_MatChange'!#REF!</f>
        <v>#REF!</v>
      </c>
      <c r="AL53" s="453" t="e">
        <f>'1.2_RAW_Data_MatChange'!#REF!</f>
        <v>#REF!</v>
      </c>
      <c r="AM53" s="454" t="e">
        <f>'1.2_RAW_Data_MatChange'!#REF!</f>
        <v>#REF!</v>
      </c>
      <c r="AN53" s="438"/>
      <c r="AO53" s="453" t="e">
        <f>'1.2_RAW_Data_MatChange'!#REF!</f>
        <v>#REF!</v>
      </c>
      <c r="AP53" s="453" t="e">
        <f>'1.2_RAW_Data_MatChange'!#REF!</f>
        <v>#REF!</v>
      </c>
      <c r="AQ53" s="453" t="e">
        <f>'1.2_RAW_Data_MatChange'!#REF!</f>
        <v>#REF!</v>
      </c>
      <c r="AR53" s="453" t="e">
        <f>'1.2_RAW_Data_MatChange'!#REF!</f>
        <v>#REF!</v>
      </c>
      <c r="AS53" s="453" t="e">
        <f>'1.2_RAW_Data_MatChange'!#REF!</f>
        <v>#REF!</v>
      </c>
      <c r="AT53" s="454" t="e">
        <f>'1.2_RAW_Data_MatChange'!#REF!</f>
        <v>#REF!</v>
      </c>
      <c r="AU53" s="438"/>
      <c r="AV53" s="453" t="e">
        <f>'1.2_RAW_Data_MatChange'!#REF!</f>
        <v>#REF!</v>
      </c>
      <c r="AW53" s="453" t="e">
        <f>'1.2_RAW_Data_MatChange'!#REF!</f>
        <v>#REF!</v>
      </c>
      <c r="AX53" s="453" t="e">
        <f>'1.2_RAW_Data_MatChange'!#REF!</f>
        <v>#REF!</v>
      </c>
      <c r="AY53" s="453" t="e">
        <f>'1.2_RAW_Data_MatChange'!#REF!</f>
        <v>#REF!</v>
      </c>
      <c r="AZ53" s="453" t="e">
        <f>'1.2_RAW_Data_MatChange'!#REF!</f>
        <v>#REF!</v>
      </c>
      <c r="BA53" s="454" t="e">
        <f>'1.2_RAW_Data_MatChange'!#REF!</f>
        <v>#REF!</v>
      </c>
    </row>
    <row r="54" spans="1:53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'1.2_RAW_Data_MatChange'!F54</f>
        <v>634</v>
      </c>
      <c r="G54" s="434">
        <f>'1.2_RAW_Data_MatChange'!G54</f>
        <v>0</v>
      </c>
      <c r="H54" s="434">
        <f>'1.2_RAW_Data_MatChange'!H54</f>
        <v>581</v>
      </c>
      <c r="I54" s="434">
        <f>'1.2_RAW_Data_MatChange'!I54</f>
        <v>47</v>
      </c>
      <c r="J54" s="434">
        <f>'1.2_RAW_Data_MatChange'!J54</f>
        <v>6</v>
      </c>
      <c r="K54" s="435">
        <f>'1.2_RAW_Data_MatChange'!K54</f>
        <v>0</v>
      </c>
      <c r="M54" s="434">
        <f>'1.2_RAW_Data_MatChange'!M54</f>
        <v>697</v>
      </c>
      <c r="N54" s="434">
        <f>'1.2_RAW_Data_MatChange'!N54</f>
        <v>95</v>
      </c>
      <c r="O54" s="434">
        <f>'1.2_RAW_Data_MatChange'!O54</f>
        <v>552</v>
      </c>
      <c r="P54" s="434">
        <f>'1.2_RAW_Data_MatChange'!P54</f>
        <v>47</v>
      </c>
      <c r="Q54" s="434">
        <f>'1.2_RAW_Data_MatChange'!Q54</f>
        <v>2</v>
      </c>
      <c r="R54" s="435">
        <f>'1.2_RAW_Data_MatChange'!R54</f>
        <v>1</v>
      </c>
      <c r="T54" s="434">
        <f>'1.2_RAW_Data_MatChange'!T54</f>
        <v>697</v>
      </c>
      <c r="U54" s="434">
        <f>'1.2_RAW_Data_MatChange'!U54</f>
        <v>90</v>
      </c>
      <c r="V54" s="434">
        <f>'1.2_RAW_Data_MatChange'!V54</f>
        <v>534</v>
      </c>
      <c r="W54" s="434">
        <f>'1.2_RAW_Data_MatChange'!W54</f>
        <v>47</v>
      </c>
      <c r="X54" s="434">
        <f>'1.2_RAW_Data_MatChange'!X54</f>
        <v>6</v>
      </c>
      <c r="Y54" s="435">
        <f>'1.2_RAW_Data_MatChange'!Y54</f>
        <v>20</v>
      </c>
      <c r="AA54" s="436" t="e">
        <f>'1.2_RAW_Data_MatChange'!#REF!</f>
        <v>#REF!</v>
      </c>
      <c r="AB54" s="436" t="e">
        <f>'1.2_RAW_Data_MatChange'!#REF!</f>
        <v>#REF!</v>
      </c>
      <c r="AC54" s="436" t="e">
        <f>'1.2_RAW_Data_MatChange'!#REF!</f>
        <v>#REF!</v>
      </c>
      <c r="AD54" s="436" t="e">
        <f>'1.2_RAW_Data_MatChange'!#REF!</f>
        <v>#REF!</v>
      </c>
      <c r="AE54" s="436" t="e">
        <f>'1.2_RAW_Data_MatChange'!#REF!</f>
        <v>#REF!</v>
      </c>
      <c r="AF54" s="437" t="e">
        <f>'1.2_RAW_Data_MatChange'!#REF!</f>
        <v>#REF!</v>
      </c>
      <c r="AG54" s="438"/>
      <c r="AH54" s="436" t="e">
        <f>'1.2_RAW_Data_MatChange'!#REF!</f>
        <v>#REF!</v>
      </c>
      <c r="AI54" s="436" t="e">
        <f>'1.2_RAW_Data_MatChange'!#REF!</f>
        <v>#REF!</v>
      </c>
      <c r="AJ54" s="436" t="e">
        <f>'1.2_RAW_Data_MatChange'!#REF!</f>
        <v>#REF!</v>
      </c>
      <c r="AK54" s="436" t="e">
        <f>'1.2_RAW_Data_MatChange'!#REF!</f>
        <v>#REF!</v>
      </c>
      <c r="AL54" s="436" t="e">
        <f>'1.2_RAW_Data_MatChange'!#REF!</f>
        <v>#REF!</v>
      </c>
      <c r="AM54" s="437" t="e">
        <f>'1.2_RAW_Data_MatChange'!#REF!</f>
        <v>#REF!</v>
      </c>
      <c r="AN54" s="438"/>
      <c r="AO54" s="436" t="e">
        <f>'1.2_RAW_Data_MatChange'!#REF!</f>
        <v>#REF!</v>
      </c>
      <c r="AP54" s="436" t="e">
        <f>'1.2_RAW_Data_MatChange'!#REF!</f>
        <v>#REF!</v>
      </c>
      <c r="AQ54" s="436" t="e">
        <f>'1.2_RAW_Data_MatChange'!#REF!</f>
        <v>#REF!</v>
      </c>
      <c r="AR54" s="436" t="e">
        <f>'1.2_RAW_Data_MatChange'!#REF!</f>
        <v>#REF!</v>
      </c>
      <c r="AS54" s="436" t="e">
        <f>'1.2_RAW_Data_MatChange'!#REF!</f>
        <v>#REF!</v>
      </c>
      <c r="AT54" s="437" t="e">
        <f>'1.2_RAW_Data_MatChange'!#REF!</f>
        <v>#REF!</v>
      </c>
      <c r="AU54" s="438"/>
      <c r="AV54" s="436" t="e">
        <f>'1.2_RAW_Data_MatChange'!#REF!</f>
        <v>#REF!</v>
      </c>
      <c r="AW54" s="436" t="e">
        <f>'1.2_RAW_Data_MatChange'!#REF!</f>
        <v>#REF!</v>
      </c>
      <c r="AX54" s="436" t="e">
        <f>'1.2_RAW_Data_MatChange'!#REF!</f>
        <v>#REF!</v>
      </c>
      <c r="AY54" s="436" t="e">
        <f>'1.2_RAW_Data_MatChange'!#REF!</f>
        <v>#REF!</v>
      </c>
      <c r="AZ54" s="436" t="e">
        <f>'1.2_RAW_Data_MatChange'!#REF!</f>
        <v>#REF!</v>
      </c>
      <c r="BA54" s="437" t="e">
        <f>'1.2_RAW_Data_MatChange'!#REF!</f>
        <v>#REF!</v>
      </c>
    </row>
    <row r="55" spans="1:53" ht="13.15" x14ac:dyDescent="0.35">
      <c r="A55" s="439"/>
      <c r="B55" s="440"/>
      <c r="C55" s="441"/>
      <c r="D55" s="442"/>
      <c r="E55" s="433" t="s">
        <v>19</v>
      </c>
      <c r="F55" s="443">
        <f>'1.2_RAW_Data_MatChange'!F55</f>
        <v>0</v>
      </c>
      <c r="G55" s="443">
        <f>'1.2_RAW_Data_MatChange'!G55</f>
        <v>0</v>
      </c>
      <c r="H55" s="443">
        <f>'1.2_RAW_Data_MatChange'!H55</f>
        <v>0</v>
      </c>
      <c r="I55" s="443">
        <f>'1.2_RAW_Data_MatChange'!I55</f>
        <v>0</v>
      </c>
      <c r="J55" s="443">
        <f>'1.2_RAW_Data_MatChange'!J55</f>
        <v>0</v>
      </c>
      <c r="K55" s="444">
        <f>'1.2_RAW_Data_MatChange'!K55</f>
        <v>0</v>
      </c>
      <c r="M55" s="443">
        <f>'1.2_RAW_Data_MatChange'!M55</f>
        <v>0</v>
      </c>
      <c r="N55" s="443">
        <f>'1.2_RAW_Data_MatChange'!N55</f>
        <v>0</v>
      </c>
      <c r="O55" s="443">
        <f>'1.2_RAW_Data_MatChange'!O55</f>
        <v>0</v>
      </c>
      <c r="P55" s="443">
        <f>'1.2_RAW_Data_MatChange'!P55</f>
        <v>0</v>
      </c>
      <c r="Q55" s="443">
        <f>'1.2_RAW_Data_MatChange'!Q55</f>
        <v>0</v>
      </c>
      <c r="R55" s="444">
        <f>'1.2_RAW_Data_MatChange'!R55</f>
        <v>0</v>
      </c>
      <c r="T55" s="443">
        <f>'1.2_RAW_Data_MatChange'!T55</f>
        <v>0</v>
      </c>
      <c r="U55" s="443">
        <f>'1.2_RAW_Data_MatChange'!U55</f>
        <v>0</v>
      </c>
      <c r="V55" s="443">
        <f>'1.2_RAW_Data_MatChange'!V55</f>
        <v>0</v>
      </c>
      <c r="W55" s="443">
        <f>'1.2_RAW_Data_MatChange'!W55</f>
        <v>0</v>
      </c>
      <c r="X55" s="443">
        <f>'1.2_RAW_Data_MatChange'!X55</f>
        <v>0</v>
      </c>
      <c r="Y55" s="444">
        <f>'1.2_RAW_Data_MatChange'!Y55</f>
        <v>0</v>
      </c>
      <c r="AA55" s="445" t="e">
        <f>'1.2_RAW_Data_MatChange'!#REF!</f>
        <v>#REF!</v>
      </c>
      <c r="AB55" s="445" t="e">
        <f>'1.2_RAW_Data_MatChange'!#REF!</f>
        <v>#REF!</v>
      </c>
      <c r="AC55" s="445" t="e">
        <f>'1.2_RAW_Data_MatChange'!#REF!</f>
        <v>#REF!</v>
      </c>
      <c r="AD55" s="445" t="e">
        <f>'1.2_RAW_Data_MatChange'!#REF!</f>
        <v>#REF!</v>
      </c>
      <c r="AE55" s="445" t="e">
        <f>'1.2_RAW_Data_MatChange'!#REF!</f>
        <v>#REF!</v>
      </c>
      <c r="AF55" s="446" t="e">
        <f>'1.2_RAW_Data_MatChange'!#REF!</f>
        <v>#REF!</v>
      </c>
      <c r="AG55" s="438"/>
      <c r="AH55" s="445" t="e">
        <f>'1.2_RAW_Data_MatChange'!#REF!</f>
        <v>#REF!</v>
      </c>
      <c r="AI55" s="445" t="e">
        <f>'1.2_RAW_Data_MatChange'!#REF!</f>
        <v>#REF!</v>
      </c>
      <c r="AJ55" s="445" t="e">
        <f>'1.2_RAW_Data_MatChange'!#REF!</f>
        <v>#REF!</v>
      </c>
      <c r="AK55" s="445" t="e">
        <f>'1.2_RAW_Data_MatChange'!#REF!</f>
        <v>#REF!</v>
      </c>
      <c r="AL55" s="445" t="e">
        <f>'1.2_RAW_Data_MatChange'!#REF!</f>
        <v>#REF!</v>
      </c>
      <c r="AM55" s="446" t="e">
        <f>'1.2_RAW_Data_MatChange'!#REF!</f>
        <v>#REF!</v>
      </c>
      <c r="AN55" s="438"/>
      <c r="AO55" s="445" t="e">
        <f>'1.2_RAW_Data_MatChange'!#REF!</f>
        <v>#REF!</v>
      </c>
      <c r="AP55" s="445" t="e">
        <f>'1.2_RAW_Data_MatChange'!#REF!</f>
        <v>#REF!</v>
      </c>
      <c r="AQ55" s="445" t="e">
        <f>'1.2_RAW_Data_MatChange'!#REF!</f>
        <v>#REF!</v>
      </c>
      <c r="AR55" s="445" t="e">
        <f>'1.2_RAW_Data_MatChange'!#REF!</f>
        <v>#REF!</v>
      </c>
      <c r="AS55" s="445" t="e">
        <f>'1.2_RAW_Data_MatChange'!#REF!</f>
        <v>#REF!</v>
      </c>
      <c r="AT55" s="446" t="e">
        <f>'1.2_RAW_Data_MatChange'!#REF!</f>
        <v>#REF!</v>
      </c>
      <c r="AU55" s="438"/>
      <c r="AV55" s="445" t="e">
        <f>'1.2_RAW_Data_MatChange'!#REF!</f>
        <v>#REF!</v>
      </c>
      <c r="AW55" s="445" t="e">
        <f>'1.2_RAW_Data_MatChange'!#REF!</f>
        <v>#REF!</v>
      </c>
      <c r="AX55" s="445" t="e">
        <f>'1.2_RAW_Data_MatChange'!#REF!</f>
        <v>#REF!</v>
      </c>
      <c r="AY55" s="445" t="e">
        <f>'1.2_RAW_Data_MatChange'!#REF!</f>
        <v>#REF!</v>
      </c>
      <c r="AZ55" s="445" t="e">
        <f>'1.2_RAW_Data_MatChange'!#REF!</f>
        <v>#REF!</v>
      </c>
      <c r="BA55" s="446" t="e">
        <f>'1.2_RAW_Data_MatChange'!#REF!</f>
        <v>#REF!</v>
      </c>
    </row>
    <row r="56" spans="1:53" ht="13.15" x14ac:dyDescent="0.35">
      <c r="A56" s="439"/>
      <c r="B56" s="440"/>
      <c r="C56" s="441"/>
      <c r="D56" s="442"/>
      <c r="E56" s="433" t="s">
        <v>20</v>
      </c>
      <c r="F56" s="443">
        <f>'1.2_RAW_Data_MatChange'!F56</f>
        <v>0</v>
      </c>
      <c r="G56" s="443">
        <f>'1.2_RAW_Data_MatChange'!G56</f>
        <v>0</v>
      </c>
      <c r="H56" s="443">
        <f>'1.2_RAW_Data_MatChange'!H56</f>
        <v>0</v>
      </c>
      <c r="I56" s="443">
        <f>'1.2_RAW_Data_MatChange'!I56</f>
        <v>0</v>
      </c>
      <c r="J56" s="443">
        <f>'1.2_RAW_Data_MatChange'!J56</f>
        <v>0</v>
      </c>
      <c r="K56" s="444">
        <f>'1.2_RAW_Data_MatChange'!K56</f>
        <v>0</v>
      </c>
      <c r="M56" s="443">
        <f>'1.2_RAW_Data_MatChange'!M56</f>
        <v>0</v>
      </c>
      <c r="N56" s="443">
        <f>'1.2_RAW_Data_MatChange'!N56</f>
        <v>0</v>
      </c>
      <c r="O56" s="443">
        <f>'1.2_RAW_Data_MatChange'!O56</f>
        <v>0</v>
      </c>
      <c r="P56" s="443">
        <f>'1.2_RAW_Data_MatChange'!P56</f>
        <v>0</v>
      </c>
      <c r="Q56" s="443">
        <f>'1.2_RAW_Data_MatChange'!Q56</f>
        <v>0</v>
      </c>
      <c r="R56" s="444">
        <f>'1.2_RAW_Data_MatChange'!R56</f>
        <v>0</v>
      </c>
      <c r="T56" s="443">
        <f>'1.2_RAW_Data_MatChange'!T56</f>
        <v>0</v>
      </c>
      <c r="U56" s="443">
        <f>'1.2_RAW_Data_MatChange'!U56</f>
        <v>0</v>
      </c>
      <c r="V56" s="443">
        <f>'1.2_RAW_Data_MatChange'!V56</f>
        <v>0</v>
      </c>
      <c r="W56" s="443">
        <f>'1.2_RAW_Data_MatChange'!W56</f>
        <v>0</v>
      </c>
      <c r="X56" s="443">
        <f>'1.2_RAW_Data_MatChange'!X56</f>
        <v>0</v>
      </c>
      <c r="Y56" s="444">
        <f>'1.2_RAW_Data_MatChange'!Y56</f>
        <v>0</v>
      </c>
      <c r="AA56" s="445" t="e">
        <f>'1.2_RAW_Data_MatChange'!#REF!</f>
        <v>#REF!</v>
      </c>
      <c r="AB56" s="445" t="e">
        <f>'1.2_RAW_Data_MatChange'!#REF!</f>
        <v>#REF!</v>
      </c>
      <c r="AC56" s="445" t="e">
        <f>'1.2_RAW_Data_MatChange'!#REF!</f>
        <v>#REF!</v>
      </c>
      <c r="AD56" s="445" t="e">
        <f>'1.2_RAW_Data_MatChange'!#REF!</f>
        <v>#REF!</v>
      </c>
      <c r="AE56" s="445" t="e">
        <f>'1.2_RAW_Data_MatChange'!#REF!</f>
        <v>#REF!</v>
      </c>
      <c r="AF56" s="446" t="e">
        <f>'1.2_RAW_Data_MatChange'!#REF!</f>
        <v>#REF!</v>
      </c>
      <c r="AG56" s="438"/>
      <c r="AH56" s="445" t="e">
        <f>'1.2_RAW_Data_MatChange'!#REF!</f>
        <v>#REF!</v>
      </c>
      <c r="AI56" s="445" t="e">
        <f>'1.2_RAW_Data_MatChange'!#REF!</f>
        <v>#REF!</v>
      </c>
      <c r="AJ56" s="445" t="e">
        <f>'1.2_RAW_Data_MatChange'!#REF!</f>
        <v>#REF!</v>
      </c>
      <c r="AK56" s="445" t="e">
        <f>'1.2_RAW_Data_MatChange'!#REF!</f>
        <v>#REF!</v>
      </c>
      <c r="AL56" s="445" t="e">
        <f>'1.2_RAW_Data_MatChange'!#REF!</f>
        <v>#REF!</v>
      </c>
      <c r="AM56" s="446" t="e">
        <f>'1.2_RAW_Data_MatChange'!#REF!</f>
        <v>#REF!</v>
      </c>
      <c r="AN56" s="438"/>
      <c r="AO56" s="445" t="e">
        <f>'1.2_RAW_Data_MatChange'!#REF!</f>
        <v>#REF!</v>
      </c>
      <c r="AP56" s="445" t="e">
        <f>'1.2_RAW_Data_MatChange'!#REF!</f>
        <v>#REF!</v>
      </c>
      <c r="AQ56" s="445" t="e">
        <f>'1.2_RAW_Data_MatChange'!#REF!</f>
        <v>#REF!</v>
      </c>
      <c r="AR56" s="445" t="e">
        <f>'1.2_RAW_Data_MatChange'!#REF!</f>
        <v>#REF!</v>
      </c>
      <c r="AS56" s="445" t="e">
        <f>'1.2_RAW_Data_MatChange'!#REF!</f>
        <v>#REF!</v>
      </c>
      <c r="AT56" s="446" t="e">
        <f>'1.2_RAW_Data_MatChange'!#REF!</f>
        <v>#REF!</v>
      </c>
      <c r="AU56" s="438"/>
      <c r="AV56" s="445" t="e">
        <f>'1.2_RAW_Data_MatChange'!#REF!</f>
        <v>#REF!</v>
      </c>
      <c r="AW56" s="445" t="e">
        <f>'1.2_RAW_Data_MatChange'!#REF!</f>
        <v>#REF!</v>
      </c>
      <c r="AX56" s="445" t="e">
        <f>'1.2_RAW_Data_MatChange'!#REF!</f>
        <v>#REF!</v>
      </c>
      <c r="AY56" s="445" t="e">
        <f>'1.2_RAW_Data_MatChange'!#REF!</f>
        <v>#REF!</v>
      </c>
      <c r="AZ56" s="445" t="e">
        <f>'1.2_RAW_Data_MatChange'!#REF!</f>
        <v>#REF!</v>
      </c>
      <c r="BA56" s="446" t="e">
        <f>'1.2_RAW_Data_MatChange'!#REF!</f>
        <v>#REF!</v>
      </c>
    </row>
    <row r="57" spans="1:53" ht="13.5" thickBot="1" x14ac:dyDescent="0.4">
      <c r="A57" s="439"/>
      <c r="B57" s="447"/>
      <c r="C57" s="448"/>
      <c r="D57" s="449"/>
      <c r="E57" s="450" t="s">
        <v>21</v>
      </c>
      <c r="F57" s="451">
        <f>'1.2_RAW_Data_MatChange'!F57</f>
        <v>0</v>
      </c>
      <c r="G57" s="451">
        <f>'1.2_RAW_Data_MatChange'!G57</f>
        <v>0</v>
      </c>
      <c r="H57" s="451">
        <f>'1.2_RAW_Data_MatChange'!H57</f>
        <v>0</v>
      </c>
      <c r="I57" s="451">
        <f>'1.2_RAW_Data_MatChange'!I57</f>
        <v>0</v>
      </c>
      <c r="J57" s="451">
        <f>'1.2_RAW_Data_MatChange'!J57</f>
        <v>0</v>
      </c>
      <c r="K57" s="452">
        <f>'1.2_RAW_Data_MatChange'!K57</f>
        <v>0</v>
      </c>
      <c r="M57" s="451">
        <f>'1.2_RAW_Data_MatChange'!M57</f>
        <v>0</v>
      </c>
      <c r="N57" s="451">
        <f>'1.2_RAW_Data_MatChange'!N57</f>
        <v>0</v>
      </c>
      <c r="O57" s="451">
        <f>'1.2_RAW_Data_MatChange'!O57</f>
        <v>0</v>
      </c>
      <c r="P57" s="451">
        <f>'1.2_RAW_Data_MatChange'!P57</f>
        <v>0</v>
      </c>
      <c r="Q57" s="451">
        <f>'1.2_RAW_Data_MatChange'!Q57</f>
        <v>0</v>
      </c>
      <c r="R57" s="452">
        <f>'1.2_RAW_Data_MatChange'!R57</f>
        <v>0</v>
      </c>
      <c r="T57" s="451">
        <f>'1.2_RAW_Data_MatChange'!T57</f>
        <v>0</v>
      </c>
      <c r="U57" s="451">
        <f>'1.2_RAW_Data_MatChange'!U57</f>
        <v>0</v>
      </c>
      <c r="V57" s="451">
        <f>'1.2_RAW_Data_MatChange'!V57</f>
        <v>0</v>
      </c>
      <c r="W57" s="451">
        <f>'1.2_RAW_Data_MatChange'!W57</f>
        <v>0</v>
      </c>
      <c r="X57" s="451">
        <f>'1.2_RAW_Data_MatChange'!X57</f>
        <v>0</v>
      </c>
      <c r="Y57" s="452">
        <f>'1.2_RAW_Data_MatChange'!Y57</f>
        <v>0</v>
      </c>
      <c r="AA57" s="453" t="e">
        <f>'1.2_RAW_Data_MatChange'!#REF!</f>
        <v>#REF!</v>
      </c>
      <c r="AB57" s="453" t="e">
        <f>'1.2_RAW_Data_MatChange'!#REF!</f>
        <v>#REF!</v>
      </c>
      <c r="AC57" s="453" t="e">
        <f>'1.2_RAW_Data_MatChange'!#REF!</f>
        <v>#REF!</v>
      </c>
      <c r="AD57" s="453" t="e">
        <f>'1.2_RAW_Data_MatChange'!#REF!</f>
        <v>#REF!</v>
      </c>
      <c r="AE57" s="453" t="e">
        <f>'1.2_RAW_Data_MatChange'!#REF!</f>
        <v>#REF!</v>
      </c>
      <c r="AF57" s="454" t="e">
        <f>'1.2_RAW_Data_MatChange'!#REF!</f>
        <v>#REF!</v>
      </c>
      <c r="AG57" s="438"/>
      <c r="AH57" s="453" t="e">
        <f>'1.2_RAW_Data_MatChange'!#REF!</f>
        <v>#REF!</v>
      </c>
      <c r="AI57" s="453" t="e">
        <f>'1.2_RAW_Data_MatChange'!#REF!</f>
        <v>#REF!</v>
      </c>
      <c r="AJ57" s="453" t="e">
        <f>'1.2_RAW_Data_MatChange'!#REF!</f>
        <v>#REF!</v>
      </c>
      <c r="AK57" s="453" t="e">
        <f>'1.2_RAW_Data_MatChange'!#REF!</f>
        <v>#REF!</v>
      </c>
      <c r="AL57" s="453" t="e">
        <f>'1.2_RAW_Data_MatChange'!#REF!</f>
        <v>#REF!</v>
      </c>
      <c r="AM57" s="454" t="e">
        <f>'1.2_RAW_Data_MatChange'!#REF!</f>
        <v>#REF!</v>
      </c>
      <c r="AN57" s="438"/>
      <c r="AO57" s="453" t="e">
        <f>'1.2_RAW_Data_MatChange'!#REF!</f>
        <v>#REF!</v>
      </c>
      <c r="AP57" s="453" t="e">
        <f>'1.2_RAW_Data_MatChange'!#REF!</f>
        <v>#REF!</v>
      </c>
      <c r="AQ57" s="453" t="e">
        <f>'1.2_RAW_Data_MatChange'!#REF!</f>
        <v>#REF!</v>
      </c>
      <c r="AR57" s="453" t="e">
        <f>'1.2_RAW_Data_MatChange'!#REF!</f>
        <v>#REF!</v>
      </c>
      <c r="AS57" s="453" t="e">
        <f>'1.2_RAW_Data_MatChange'!#REF!</f>
        <v>#REF!</v>
      </c>
      <c r="AT57" s="454" t="e">
        <f>'1.2_RAW_Data_MatChange'!#REF!</f>
        <v>#REF!</v>
      </c>
      <c r="AU57" s="438"/>
      <c r="AV57" s="453" t="e">
        <f>'1.2_RAW_Data_MatChange'!#REF!</f>
        <v>#REF!</v>
      </c>
      <c r="AW57" s="453" t="e">
        <f>'1.2_RAW_Data_MatChange'!#REF!</f>
        <v>#REF!</v>
      </c>
      <c r="AX57" s="453" t="e">
        <f>'1.2_RAW_Data_MatChange'!#REF!</f>
        <v>#REF!</v>
      </c>
      <c r="AY57" s="453" t="e">
        <f>'1.2_RAW_Data_MatChange'!#REF!</f>
        <v>#REF!</v>
      </c>
      <c r="AZ57" s="453" t="e">
        <f>'1.2_RAW_Data_MatChange'!#REF!</f>
        <v>#REF!</v>
      </c>
      <c r="BA57" s="454" t="e">
        <f>'1.2_RAW_Data_MatChange'!#REF!</f>
        <v>#REF!</v>
      </c>
    </row>
    <row r="58" spans="1:53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'1.2_RAW_Data_MatChange'!F58</f>
        <v>0</v>
      </c>
      <c r="G58" s="434">
        <f>'1.2_RAW_Data_MatChange'!G58</f>
        <v>0</v>
      </c>
      <c r="H58" s="434">
        <f>'1.2_RAW_Data_MatChange'!H58</f>
        <v>0</v>
      </c>
      <c r="I58" s="434">
        <f>'1.2_RAW_Data_MatChange'!I58</f>
        <v>0</v>
      </c>
      <c r="J58" s="434">
        <f>'1.2_RAW_Data_MatChange'!J58</f>
        <v>0</v>
      </c>
      <c r="K58" s="435">
        <f>'1.2_RAW_Data_MatChange'!K58</f>
        <v>0</v>
      </c>
      <c r="M58" s="434">
        <f>'1.2_RAW_Data_MatChange'!M58</f>
        <v>0</v>
      </c>
      <c r="N58" s="434">
        <f>'1.2_RAW_Data_MatChange'!N58</f>
        <v>0</v>
      </c>
      <c r="O58" s="434">
        <f>'1.2_RAW_Data_MatChange'!O58</f>
        <v>0</v>
      </c>
      <c r="P58" s="434">
        <f>'1.2_RAW_Data_MatChange'!P58</f>
        <v>0</v>
      </c>
      <c r="Q58" s="434">
        <f>'1.2_RAW_Data_MatChange'!Q58</f>
        <v>0</v>
      </c>
      <c r="R58" s="435">
        <f>'1.2_RAW_Data_MatChange'!R58</f>
        <v>0</v>
      </c>
      <c r="T58" s="434">
        <f>'1.2_RAW_Data_MatChange'!T58</f>
        <v>0</v>
      </c>
      <c r="U58" s="434">
        <f>'1.2_RAW_Data_MatChange'!U58</f>
        <v>0</v>
      </c>
      <c r="V58" s="434">
        <f>'1.2_RAW_Data_MatChange'!V58</f>
        <v>0</v>
      </c>
      <c r="W58" s="434">
        <f>'1.2_RAW_Data_MatChange'!W58</f>
        <v>0</v>
      </c>
      <c r="X58" s="434">
        <f>'1.2_RAW_Data_MatChange'!X58</f>
        <v>0</v>
      </c>
      <c r="Y58" s="435">
        <f>'1.2_RAW_Data_MatChange'!Y58</f>
        <v>0</v>
      </c>
      <c r="AA58" s="436" t="e">
        <f>'1.2_RAW_Data_MatChange'!#REF!</f>
        <v>#REF!</v>
      </c>
      <c r="AB58" s="436" t="e">
        <f>'1.2_RAW_Data_MatChange'!#REF!</f>
        <v>#REF!</v>
      </c>
      <c r="AC58" s="436" t="e">
        <f>'1.2_RAW_Data_MatChange'!#REF!</f>
        <v>#REF!</v>
      </c>
      <c r="AD58" s="436" t="e">
        <f>'1.2_RAW_Data_MatChange'!#REF!</f>
        <v>#REF!</v>
      </c>
      <c r="AE58" s="436" t="e">
        <f>'1.2_RAW_Data_MatChange'!#REF!</f>
        <v>#REF!</v>
      </c>
      <c r="AF58" s="437" t="e">
        <f>'1.2_RAW_Data_MatChange'!#REF!</f>
        <v>#REF!</v>
      </c>
      <c r="AG58" s="438"/>
      <c r="AH58" s="436" t="e">
        <f>'1.2_RAW_Data_MatChange'!#REF!</f>
        <v>#REF!</v>
      </c>
      <c r="AI58" s="436" t="e">
        <f>'1.2_RAW_Data_MatChange'!#REF!</f>
        <v>#REF!</v>
      </c>
      <c r="AJ58" s="436" t="e">
        <f>'1.2_RAW_Data_MatChange'!#REF!</f>
        <v>#REF!</v>
      </c>
      <c r="AK58" s="436" t="e">
        <f>'1.2_RAW_Data_MatChange'!#REF!</f>
        <v>#REF!</v>
      </c>
      <c r="AL58" s="436" t="e">
        <f>'1.2_RAW_Data_MatChange'!#REF!</f>
        <v>#REF!</v>
      </c>
      <c r="AM58" s="437" t="e">
        <f>'1.2_RAW_Data_MatChange'!#REF!</f>
        <v>#REF!</v>
      </c>
      <c r="AN58" s="438"/>
      <c r="AO58" s="436" t="e">
        <f>'1.2_RAW_Data_MatChange'!#REF!</f>
        <v>#REF!</v>
      </c>
      <c r="AP58" s="436" t="e">
        <f>'1.2_RAW_Data_MatChange'!#REF!</f>
        <v>#REF!</v>
      </c>
      <c r="AQ58" s="436" t="e">
        <f>'1.2_RAW_Data_MatChange'!#REF!</f>
        <v>#REF!</v>
      </c>
      <c r="AR58" s="436" t="e">
        <f>'1.2_RAW_Data_MatChange'!#REF!</f>
        <v>#REF!</v>
      </c>
      <c r="AS58" s="436" t="e">
        <f>'1.2_RAW_Data_MatChange'!#REF!</f>
        <v>#REF!</v>
      </c>
      <c r="AT58" s="437" t="e">
        <f>'1.2_RAW_Data_MatChange'!#REF!</f>
        <v>#REF!</v>
      </c>
      <c r="AU58" s="438"/>
      <c r="AV58" s="436" t="e">
        <f>'1.2_RAW_Data_MatChange'!#REF!</f>
        <v>#REF!</v>
      </c>
      <c r="AW58" s="436" t="e">
        <f>'1.2_RAW_Data_MatChange'!#REF!</f>
        <v>#REF!</v>
      </c>
      <c r="AX58" s="436" t="e">
        <f>'1.2_RAW_Data_MatChange'!#REF!</f>
        <v>#REF!</v>
      </c>
      <c r="AY58" s="436" t="e">
        <f>'1.2_RAW_Data_MatChange'!#REF!</f>
        <v>#REF!</v>
      </c>
      <c r="AZ58" s="436" t="e">
        <f>'1.2_RAW_Data_MatChange'!#REF!</f>
        <v>#REF!</v>
      </c>
      <c r="BA58" s="437" t="e">
        <f>'1.2_RAW_Data_MatChange'!#REF!</f>
        <v>#REF!</v>
      </c>
    </row>
    <row r="59" spans="1:53" ht="13.15" x14ac:dyDescent="0.35">
      <c r="A59" s="439"/>
      <c r="B59" s="440"/>
      <c r="C59" s="441"/>
      <c r="D59" s="442"/>
      <c r="E59" s="433" t="s">
        <v>19</v>
      </c>
      <c r="F59" s="443">
        <f>'1.2_RAW_Data_MatChange'!F59</f>
        <v>0</v>
      </c>
      <c r="G59" s="443">
        <f>'1.2_RAW_Data_MatChange'!G59</f>
        <v>0</v>
      </c>
      <c r="H59" s="443">
        <f>'1.2_RAW_Data_MatChange'!H59</f>
        <v>0</v>
      </c>
      <c r="I59" s="443">
        <f>'1.2_RAW_Data_MatChange'!I59</f>
        <v>0</v>
      </c>
      <c r="J59" s="443">
        <f>'1.2_RAW_Data_MatChange'!J59</f>
        <v>0</v>
      </c>
      <c r="K59" s="444">
        <f>'1.2_RAW_Data_MatChange'!K59</f>
        <v>0</v>
      </c>
      <c r="M59" s="443">
        <f>'1.2_RAW_Data_MatChange'!M59</f>
        <v>0</v>
      </c>
      <c r="N59" s="443">
        <f>'1.2_RAW_Data_MatChange'!N59</f>
        <v>0</v>
      </c>
      <c r="O59" s="443">
        <f>'1.2_RAW_Data_MatChange'!O59</f>
        <v>0</v>
      </c>
      <c r="P59" s="443">
        <f>'1.2_RAW_Data_MatChange'!P59</f>
        <v>0</v>
      </c>
      <c r="Q59" s="443">
        <f>'1.2_RAW_Data_MatChange'!Q59</f>
        <v>0</v>
      </c>
      <c r="R59" s="444">
        <f>'1.2_RAW_Data_MatChange'!R59</f>
        <v>0</v>
      </c>
      <c r="T59" s="443">
        <f>'1.2_RAW_Data_MatChange'!T59</f>
        <v>0</v>
      </c>
      <c r="U59" s="443">
        <f>'1.2_RAW_Data_MatChange'!U59</f>
        <v>0</v>
      </c>
      <c r="V59" s="443">
        <f>'1.2_RAW_Data_MatChange'!V59</f>
        <v>0</v>
      </c>
      <c r="W59" s="443">
        <f>'1.2_RAW_Data_MatChange'!W59</f>
        <v>0</v>
      </c>
      <c r="X59" s="443">
        <f>'1.2_RAW_Data_MatChange'!X59</f>
        <v>0</v>
      </c>
      <c r="Y59" s="444">
        <f>'1.2_RAW_Data_MatChange'!Y59</f>
        <v>0</v>
      </c>
      <c r="AA59" s="445" t="e">
        <f>'1.2_RAW_Data_MatChange'!#REF!</f>
        <v>#REF!</v>
      </c>
      <c r="AB59" s="445" t="e">
        <f>'1.2_RAW_Data_MatChange'!#REF!</f>
        <v>#REF!</v>
      </c>
      <c r="AC59" s="445" t="e">
        <f>'1.2_RAW_Data_MatChange'!#REF!</f>
        <v>#REF!</v>
      </c>
      <c r="AD59" s="445" t="e">
        <f>'1.2_RAW_Data_MatChange'!#REF!</f>
        <v>#REF!</v>
      </c>
      <c r="AE59" s="445" t="e">
        <f>'1.2_RAW_Data_MatChange'!#REF!</f>
        <v>#REF!</v>
      </c>
      <c r="AF59" s="446" t="e">
        <f>'1.2_RAW_Data_MatChange'!#REF!</f>
        <v>#REF!</v>
      </c>
      <c r="AG59" s="438"/>
      <c r="AH59" s="445" t="e">
        <f>'1.2_RAW_Data_MatChange'!#REF!</f>
        <v>#REF!</v>
      </c>
      <c r="AI59" s="445" t="e">
        <f>'1.2_RAW_Data_MatChange'!#REF!</f>
        <v>#REF!</v>
      </c>
      <c r="AJ59" s="445" t="e">
        <f>'1.2_RAW_Data_MatChange'!#REF!</f>
        <v>#REF!</v>
      </c>
      <c r="AK59" s="445" t="e">
        <f>'1.2_RAW_Data_MatChange'!#REF!</f>
        <v>#REF!</v>
      </c>
      <c r="AL59" s="445" t="e">
        <f>'1.2_RAW_Data_MatChange'!#REF!</f>
        <v>#REF!</v>
      </c>
      <c r="AM59" s="446" t="e">
        <f>'1.2_RAW_Data_MatChange'!#REF!</f>
        <v>#REF!</v>
      </c>
      <c r="AN59" s="438"/>
      <c r="AO59" s="445" t="e">
        <f>'1.2_RAW_Data_MatChange'!#REF!</f>
        <v>#REF!</v>
      </c>
      <c r="AP59" s="445" t="e">
        <f>'1.2_RAW_Data_MatChange'!#REF!</f>
        <v>#REF!</v>
      </c>
      <c r="AQ59" s="445" t="e">
        <f>'1.2_RAW_Data_MatChange'!#REF!</f>
        <v>#REF!</v>
      </c>
      <c r="AR59" s="445" t="e">
        <f>'1.2_RAW_Data_MatChange'!#REF!</f>
        <v>#REF!</v>
      </c>
      <c r="AS59" s="445" t="e">
        <f>'1.2_RAW_Data_MatChange'!#REF!</f>
        <v>#REF!</v>
      </c>
      <c r="AT59" s="446" t="e">
        <f>'1.2_RAW_Data_MatChange'!#REF!</f>
        <v>#REF!</v>
      </c>
      <c r="AU59" s="438"/>
      <c r="AV59" s="445" t="e">
        <f>'1.2_RAW_Data_MatChange'!#REF!</f>
        <v>#REF!</v>
      </c>
      <c r="AW59" s="445" t="e">
        <f>'1.2_RAW_Data_MatChange'!#REF!</f>
        <v>#REF!</v>
      </c>
      <c r="AX59" s="445" t="e">
        <f>'1.2_RAW_Data_MatChange'!#REF!</f>
        <v>#REF!</v>
      </c>
      <c r="AY59" s="445" t="e">
        <f>'1.2_RAW_Data_MatChange'!#REF!</f>
        <v>#REF!</v>
      </c>
      <c r="AZ59" s="445" t="e">
        <f>'1.2_RAW_Data_MatChange'!#REF!</f>
        <v>#REF!</v>
      </c>
      <c r="BA59" s="446" t="e">
        <f>'1.2_RAW_Data_MatChange'!#REF!</f>
        <v>#REF!</v>
      </c>
    </row>
    <row r="60" spans="1:53" ht="13.15" x14ac:dyDescent="0.35">
      <c r="A60" s="439"/>
      <c r="B60" s="440"/>
      <c r="C60" s="441"/>
      <c r="D60" s="442"/>
      <c r="E60" s="433" t="s">
        <v>20</v>
      </c>
      <c r="F60" s="443">
        <f>'1.2_RAW_Data_MatChange'!F60</f>
        <v>20754</v>
      </c>
      <c r="G60" s="443">
        <f>'1.2_RAW_Data_MatChange'!G60</f>
        <v>210</v>
      </c>
      <c r="H60" s="443">
        <f>'1.2_RAW_Data_MatChange'!H60</f>
        <v>19756</v>
      </c>
      <c r="I60" s="443">
        <f>'1.2_RAW_Data_MatChange'!I60</f>
        <v>539</v>
      </c>
      <c r="J60" s="443">
        <f>'1.2_RAW_Data_MatChange'!J60</f>
        <v>239</v>
      </c>
      <c r="K60" s="444">
        <f>'1.2_RAW_Data_MatChange'!K60</f>
        <v>10</v>
      </c>
      <c r="M60" s="443">
        <f>'1.2_RAW_Data_MatChange'!M60</f>
        <v>23246</v>
      </c>
      <c r="N60" s="443">
        <f>'1.2_RAW_Data_MatChange'!N60</f>
        <v>3614</v>
      </c>
      <c r="O60" s="443">
        <f>'1.2_RAW_Data_MatChange'!O60</f>
        <v>1398</v>
      </c>
      <c r="P60" s="443">
        <f>'1.2_RAW_Data_MatChange'!P60</f>
        <v>210</v>
      </c>
      <c r="Q60" s="443">
        <f>'1.2_RAW_Data_MatChange'!Q60</f>
        <v>17996</v>
      </c>
      <c r="R60" s="444">
        <f>'1.2_RAW_Data_MatChange'!R60</f>
        <v>28</v>
      </c>
      <c r="T60" s="443">
        <f>'1.2_RAW_Data_MatChange'!T60</f>
        <v>23246</v>
      </c>
      <c r="U60" s="443">
        <f>'1.2_RAW_Data_MatChange'!U60</f>
        <v>1804</v>
      </c>
      <c r="V60" s="443">
        <f>'1.2_RAW_Data_MatChange'!V60</f>
        <v>1398</v>
      </c>
      <c r="W60" s="443">
        <f>'1.2_RAW_Data_MatChange'!W60</f>
        <v>210</v>
      </c>
      <c r="X60" s="443">
        <f>'1.2_RAW_Data_MatChange'!X60</f>
        <v>19046</v>
      </c>
      <c r="Y60" s="444">
        <f>'1.2_RAW_Data_MatChange'!Y60</f>
        <v>788</v>
      </c>
      <c r="AA60" s="445" t="e">
        <f>'1.2_RAW_Data_MatChange'!#REF!</f>
        <v>#REF!</v>
      </c>
      <c r="AB60" s="445" t="e">
        <f>'1.2_RAW_Data_MatChange'!#REF!</f>
        <v>#REF!</v>
      </c>
      <c r="AC60" s="445" t="e">
        <f>'1.2_RAW_Data_MatChange'!#REF!</f>
        <v>#REF!</v>
      </c>
      <c r="AD60" s="445" t="e">
        <f>'1.2_RAW_Data_MatChange'!#REF!</f>
        <v>#REF!</v>
      </c>
      <c r="AE60" s="445" t="e">
        <f>'1.2_RAW_Data_MatChange'!#REF!</f>
        <v>#REF!</v>
      </c>
      <c r="AF60" s="446" t="e">
        <f>'1.2_RAW_Data_MatChange'!#REF!</f>
        <v>#REF!</v>
      </c>
      <c r="AG60" s="438"/>
      <c r="AH60" s="445" t="e">
        <f>'1.2_RAW_Data_MatChange'!#REF!</f>
        <v>#REF!</v>
      </c>
      <c r="AI60" s="445" t="e">
        <f>'1.2_RAW_Data_MatChange'!#REF!</f>
        <v>#REF!</v>
      </c>
      <c r="AJ60" s="445" t="e">
        <f>'1.2_RAW_Data_MatChange'!#REF!</f>
        <v>#REF!</v>
      </c>
      <c r="AK60" s="445" t="e">
        <f>'1.2_RAW_Data_MatChange'!#REF!</f>
        <v>#REF!</v>
      </c>
      <c r="AL60" s="445" t="e">
        <f>'1.2_RAW_Data_MatChange'!#REF!</f>
        <v>#REF!</v>
      </c>
      <c r="AM60" s="446" t="e">
        <f>'1.2_RAW_Data_MatChange'!#REF!</f>
        <v>#REF!</v>
      </c>
      <c r="AN60" s="438"/>
      <c r="AO60" s="445" t="e">
        <f>'1.2_RAW_Data_MatChange'!#REF!</f>
        <v>#REF!</v>
      </c>
      <c r="AP60" s="445" t="e">
        <f>'1.2_RAW_Data_MatChange'!#REF!</f>
        <v>#REF!</v>
      </c>
      <c r="AQ60" s="445" t="e">
        <f>'1.2_RAW_Data_MatChange'!#REF!</f>
        <v>#REF!</v>
      </c>
      <c r="AR60" s="445" t="e">
        <f>'1.2_RAW_Data_MatChange'!#REF!</f>
        <v>#REF!</v>
      </c>
      <c r="AS60" s="445" t="e">
        <f>'1.2_RAW_Data_MatChange'!#REF!</f>
        <v>#REF!</v>
      </c>
      <c r="AT60" s="446" t="e">
        <f>'1.2_RAW_Data_MatChange'!#REF!</f>
        <v>#REF!</v>
      </c>
      <c r="AU60" s="438"/>
      <c r="AV60" s="445" t="e">
        <f>'1.2_RAW_Data_MatChange'!#REF!</f>
        <v>#REF!</v>
      </c>
      <c r="AW60" s="445" t="e">
        <f>'1.2_RAW_Data_MatChange'!#REF!</f>
        <v>#REF!</v>
      </c>
      <c r="AX60" s="445" t="e">
        <f>'1.2_RAW_Data_MatChange'!#REF!</f>
        <v>#REF!</v>
      </c>
      <c r="AY60" s="445" t="e">
        <f>'1.2_RAW_Data_MatChange'!#REF!</f>
        <v>#REF!</v>
      </c>
      <c r="AZ60" s="445" t="e">
        <f>'1.2_RAW_Data_MatChange'!#REF!</f>
        <v>#REF!</v>
      </c>
      <c r="BA60" s="446" t="e">
        <f>'1.2_RAW_Data_MatChange'!#REF!</f>
        <v>#REF!</v>
      </c>
    </row>
    <row r="61" spans="1:53" ht="13.5" thickBot="1" x14ac:dyDescent="0.4">
      <c r="A61" s="439"/>
      <c r="B61" s="447"/>
      <c r="C61" s="448"/>
      <c r="D61" s="449"/>
      <c r="E61" s="450" t="s">
        <v>21</v>
      </c>
      <c r="F61" s="451">
        <f>'1.2_RAW_Data_MatChange'!F61</f>
        <v>0</v>
      </c>
      <c r="G61" s="451">
        <f>'1.2_RAW_Data_MatChange'!G61</f>
        <v>0</v>
      </c>
      <c r="H61" s="451">
        <f>'1.2_RAW_Data_MatChange'!H61</f>
        <v>0</v>
      </c>
      <c r="I61" s="451">
        <f>'1.2_RAW_Data_MatChange'!I61</f>
        <v>0</v>
      </c>
      <c r="J61" s="451">
        <f>'1.2_RAW_Data_MatChange'!J61</f>
        <v>0</v>
      </c>
      <c r="K61" s="452">
        <f>'1.2_RAW_Data_MatChange'!K61</f>
        <v>0</v>
      </c>
      <c r="M61" s="451">
        <f>'1.2_RAW_Data_MatChange'!M61</f>
        <v>0</v>
      </c>
      <c r="N61" s="451">
        <f>'1.2_RAW_Data_MatChange'!N61</f>
        <v>0</v>
      </c>
      <c r="O61" s="451">
        <f>'1.2_RAW_Data_MatChange'!O61</f>
        <v>0</v>
      </c>
      <c r="P61" s="451">
        <f>'1.2_RAW_Data_MatChange'!P61</f>
        <v>0</v>
      </c>
      <c r="Q61" s="451">
        <f>'1.2_RAW_Data_MatChange'!Q61</f>
        <v>0</v>
      </c>
      <c r="R61" s="452">
        <f>'1.2_RAW_Data_MatChange'!R61</f>
        <v>0</v>
      </c>
      <c r="T61" s="451">
        <f>'1.2_RAW_Data_MatChange'!T61</f>
        <v>0</v>
      </c>
      <c r="U61" s="451">
        <f>'1.2_RAW_Data_MatChange'!U61</f>
        <v>0</v>
      </c>
      <c r="V61" s="451">
        <f>'1.2_RAW_Data_MatChange'!V61</f>
        <v>0</v>
      </c>
      <c r="W61" s="451">
        <f>'1.2_RAW_Data_MatChange'!W61</f>
        <v>0</v>
      </c>
      <c r="X61" s="451">
        <f>'1.2_RAW_Data_MatChange'!X61</f>
        <v>0</v>
      </c>
      <c r="Y61" s="452">
        <f>'1.2_RAW_Data_MatChange'!Y61</f>
        <v>0</v>
      </c>
      <c r="AA61" s="453" t="e">
        <f>'1.2_RAW_Data_MatChange'!#REF!</f>
        <v>#REF!</v>
      </c>
      <c r="AB61" s="453" t="e">
        <f>'1.2_RAW_Data_MatChange'!#REF!</f>
        <v>#REF!</v>
      </c>
      <c r="AC61" s="453" t="e">
        <f>'1.2_RAW_Data_MatChange'!#REF!</f>
        <v>#REF!</v>
      </c>
      <c r="AD61" s="453" t="e">
        <f>'1.2_RAW_Data_MatChange'!#REF!</f>
        <v>#REF!</v>
      </c>
      <c r="AE61" s="453" t="e">
        <f>'1.2_RAW_Data_MatChange'!#REF!</f>
        <v>#REF!</v>
      </c>
      <c r="AF61" s="454" t="e">
        <f>'1.2_RAW_Data_MatChange'!#REF!</f>
        <v>#REF!</v>
      </c>
      <c r="AG61" s="438"/>
      <c r="AH61" s="453" t="e">
        <f>'1.2_RAW_Data_MatChange'!#REF!</f>
        <v>#REF!</v>
      </c>
      <c r="AI61" s="453" t="e">
        <f>'1.2_RAW_Data_MatChange'!#REF!</f>
        <v>#REF!</v>
      </c>
      <c r="AJ61" s="453" t="e">
        <f>'1.2_RAW_Data_MatChange'!#REF!</f>
        <v>#REF!</v>
      </c>
      <c r="AK61" s="453" t="e">
        <f>'1.2_RAW_Data_MatChange'!#REF!</f>
        <v>#REF!</v>
      </c>
      <c r="AL61" s="453" t="e">
        <f>'1.2_RAW_Data_MatChange'!#REF!</f>
        <v>#REF!</v>
      </c>
      <c r="AM61" s="454" t="e">
        <f>'1.2_RAW_Data_MatChange'!#REF!</f>
        <v>#REF!</v>
      </c>
      <c r="AN61" s="438"/>
      <c r="AO61" s="453" t="e">
        <f>'1.2_RAW_Data_MatChange'!#REF!</f>
        <v>#REF!</v>
      </c>
      <c r="AP61" s="453" t="e">
        <f>'1.2_RAW_Data_MatChange'!#REF!</f>
        <v>#REF!</v>
      </c>
      <c r="AQ61" s="453" t="e">
        <f>'1.2_RAW_Data_MatChange'!#REF!</f>
        <v>#REF!</v>
      </c>
      <c r="AR61" s="453" t="e">
        <f>'1.2_RAW_Data_MatChange'!#REF!</f>
        <v>#REF!</v>
      </c>
      <c r="AS61" s="453" t="e">
        <f>'1.2_RAW_Data_MatChange'!#REF!</f>
        <v>#REF!</v>
      </c>
      <c r="AT61" s="454" t="e">
        <f>'1.2_RAW_Data_MatChange'!#REF!</f>
        <v>#REF!</v>
      </c>
      <c r="AU61" s="438"/>
      <c r="AV61" s="453" t="e">
        <f>'1.2_RAW_Data_MatChange'!#REF!</f>
        <v>#REF!</v>
      </c>
      <c r="AW61" s="453" t="e">
        <f>'1.2_RAW_Data_MatChange'!#REF!</f>
        <v>#REF!</v>
      </c>
      <c r="AX61" s="453" t="e">
        <f>'1.2_RAW_Data_MatChange'!#REF!</f>
        <v>#REF!</v>
      </c>
      <c r="AY61" s="453" t="e">
        <f>'1.2_RAW_Data_MatChange'!#REF!</f>
        <v>#REF!</v>
      </c>
      <c r="AZ61" s="453" t="e">
        <f>'1.2_RAW_Data_MatChange'!#REF!</f>
        <v>#REF!</v>
      </c>
      <c r="BA61" s="454" t="e">
        <f>'1.2_RAW_Data_MatChange'!#REF!</f>
        <v>#REF!</v>
      </c>
    </row>
    <row r="62" spans="1:53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'1.2_RAW_Data_MatChange'!F62</f>
        <v>1091</v>
      </c>
      <c r="G62" s="434">
        <f>'1.2_RAW_Data_MatChange'!G62</f>
        <v>0</v>
      </c>
      <c r="H62" s="434">
        <f>'1.2_RAW_Data_MatChange'!H62</f>
        <v>41</v>
      </c>
      <c r="I62" s="434">
        <f>'1.2_RAW_Data_MatChange'!I62</f>
        <v>920</v>
      </c>
      <c r="J62" s="434">
        <f>'1.2_RAW_Data_MatChange'!J62</f>
        <v>120</v>
      </c>
      <c r="K62" s="435">
        <f>'1.2_RAW_Data_MatChange'!K62</f>
        <v>10</v>
      </c>
      <c r="M62" s="434">
        <f>'1.2_RAW_Data_MatChange'!M62</f>
        <v>926</v>
      </c>
      <c r="N62" s="434">
        <f>'1.2_RAW_Data_MatChange'!N62</f>
        <v>0</v>
      </c>
      <c r="O62" s="434">
        <f>'1.2_RAW_Data_MatChange'!O62</f>
        <v>231</v>
      </c>
      <c r="P62" s="434">
        <f>'1.2_RAW_Data_MatChange'!P62</f>
        <v>525</v>
      </c>
      <c r="Q62" s="434">
        <f>'1.2_RAW_Data_MatChange'!Q62</f>
        <v>170</v>
      </c>
      <c r="R62" s="435">
        <f>'1.2_RAW_Data_MatChange'!R62</f>
        <v>0</v>
      </c>
      <c r="T62" s="434">
        <f>'1.2_RAW_Data_MatChange'!T62</f>
        <v>926</v>
      </c>
      <c r="U62" s="434">
        <f>'1.2_RAW_Data_MatChange'!U62</f>
        <v>0</v>
      </c>
      <c r="V62" s="434">
        <f>'1.2_RAW_Data_MatChange'!V62</f>
        <v>41</v>
      </c>
      <c r="W62" s="434">
        <f>'1.2_RAW_Data_MatChange'!W62</f>
        <v>525</v>
      </c>
      <c r="X62" s="434">
        <f>'1.2_RAW_Data_MatChange'!X62</f>
        <v>320</v>
      </c>
      <c r="Y62" s="435">
        <f>'1.2_RAW_Data_MatChange'!Y62</f>
        <v>40</v>
      </c>
      <c r="AA62" s="436" t="e">
        <f>'1.2_RAW_Data_MatChange'!#REF!</f>
        <v>#REF!</v>
      </c>
      <c r="AB62" s="436" t="e">
        <f>'1.2_RAW_Data_MatChange'!#REF!</f>
        <v>#REF!</v>
      </c>
      <c r="AC62" s="436" t="e">
        <f>'1.2_RAW_Data_MatChange'!#REF!</f>
        <v>#REF!</v>
      </c>
      <c r="AD62" s="436" t="e">
        <f>'1.2_RAW_Data_MatChange'!#REF!</f>
        <v>#REF!</v>
      </c>
      <c r="AE62" s="436" t="e">
        <f>'1.2_RAW_Data_MatChange'!#REF!</f>
        <v>#REF!</v>
      </c>
      <c r="AF62" s="437" t="e">
        <f>'1.2_RAW_Data_MatChange'!#REF!</f>
        <v>#REF!</v>
      </c>
      <c r="AG62" s="438"/>
      <c r="AH62" s="436" t="e">
        <f>'1.2_RAW_Data_MatChange'!#REF!</f>
        <v>#REF!</v>
      </c>
      <c r="AI62" s="436" t="e">
        <f>'1.2_RAW_Data_MatChange'!#REF!</f>
        <v>#REF!</v>
      </c>
      <c r="AJ62" s="436" t="e">
        <f>'1.2_RAW_Data_MatChange'!#REF!</f>
        <v>#REF!</v>
      </c>
      <c r="AK62" s="436" t="e">
        <f>'1.2_RAW_Data_MatChange'!#REF!</f>
        <v>#REF!</v>
      </c>
      <c r="AL62" s="436" t="e">
        <f>'1.2_RAW_Data_MatChange'!#REF!</f>
        <v>#REF!</v>
      </c>
      <c r="AM62" s="437" t="e">
        <f>'1.2_RAW_Data_MatChange'!#REF!</f>
        <v>#REF!</v>
      </c>
      <c r="AN62" s="438"/>
      <c r="AO62" s="436" t="e">
        <f>'1.2_RAW_Data_MatChange'!#REF!</f>
        <v>#REF!</v>
      </c>
      <c r="AP62" s="436" t="e">
        <f>'1.2_RAW_Data_MatChange'!#REF!</f>
        <v>#REF!</v>
      </c>
      <c r="AQ62" s="436" t="e">
        <f>'1.2_RAW_Data_MatChange'!#REF!</f>
        <v>#REF!</v>
      </c>
      <c r="AR62" s="436" t="e">
        <f>'1.2_RAW_Data_MatChange'!#REF!</f>
        <v>#REF!</v>
      </c>
      <c r="AS62" s="436" t="e">
        <f>'1.2_RAW_Data_MatChange'!#REF!</f>
        <v>#REF!</v>
      </c>
      <c r="AT62" s="437" t="e">
        <f>'1.2_RAW_Data_MatChange'!#REF!</f>
        <v>#REF!</v>
      </c>
      <c r="AU62" s="438"/>
      <c r="AV62" s="436" t="e">
        <f>'1.2_RAW_Data_MatChange'!#REF!</f>
        <v>#REF!</v>
      </c>
      <c r="AW62" s="436" t="e">
        <f>'1.2_RAW_Data_MatChange'!#REF!</f>
        <v>#REF!</v>
      </c>
      <c r="AX62" s="436" t="e">
        <f>'1.2_RAW_Data_MatChange'!#REF!</f>
        <v>#REF!</v>
      </c>
      <c r="AY62" s="436" t="e">
        <f>'1.2_RAW_Data_MatChange'!#REF!</f>
        <v>#REF!</v>
      </c>
      <c r="AZ62" s="436" t="e">
        <f>'1.2_RAW_Data_MatChange'!#REF!</f>
        <v>#REF!</v>
      </c>
      <c r="BA62" s="437" t="e">
        <f>'1.2_RAW_Data_MatChange'!#REF!</f>
        <v>#REF!</v>
      </c>
    </row>
    <row r="63" spans="1:53" ht="13.15" x14ac:dyDescent="0.35">
      <c r="A63" s="439"/>
      <c r="B63" s="440"/>
      <c r="C63" s="441"/>
      <c r="D63" s="442"/>
      <c r="E63" s="433" t="s">
        <v>19</v>
      </c>
      <c r="F63" s="443">
        <f>'1.2_RAW_Data_MatChange'!F63</f>
        <v>0</v>
      </c>
      <c r="G63" s="443">
        <f>'1.2_RAW_Data_MatChange'!G63</f>
        <v>0</v>
      </c>
      <c r="H63" s="443">
        <f>'1.2_RAW_Data_MatChange'!H63</f>
        <v>0</v>
      </c>
      <c r="I63" s="443">
        <f>'1.2_RAW_Data_MatChange'!I63</f>
        <v>0</v>
      </c>
      <c r="J63" s="443">
        <f>'1.2_RAW_Data_MatChange'!J63</f>
        <v>0</v>
      </c>
      <c r="K63" s="444">
        <f>'1.2_RAW_Data_MatChange'!K63</f>
        <v>0</v>
      </c>
      <c r="M63" s="443">
        <f>'1.2_RAW_Data_MatChange'!M63</f>
        <v>0</v>
      </c>
      <c r="N63" s="443">
        <f>'1.2_RAW_Data_MatChange'!N63</f>
        <v>0</v>
      </c>
      <c r="O63" s="443">
        <f>'1.2_RAW_Data_MatChange'!O63</f>
        <v>0</v>
      </c>
      <c r="P63" s="443">
        <f>'1.2_RAW_Data_MatChange'!P63</f>
        <v>0</v>
      </c>
      <c r="Q63" s="443">
        <f>'1.2_RAW_Data_MatChange'!Q63</f>
        <v>0</v>
      </c>
      <c r="R63" s="444">
        <f>'1.2_RAW_Data_MatChange'!R63</f>
        <v>0</v>
      </c>
      <c r="T63" s="443">
        <f>'1.2_RAW_Data_MatChange'!T63</f>
        <v>0</v>
      </c>
      <c r="U63" s="443">
        <f>'1.2_RAW_Data_MatChange'!U63</f>
        <v>0</v>
      </c>
      <c r="V63" s="443">
        <f>'1.2_RAW_Data_MatChange'!V63</f>
        <v>0</v>
      </c>
      <c r="W63" s="443">
        <f>'1.2_RAW_Data_MatChange'!W63</f>
        <v>0</v>
      </c>
      <c r="X63" s="443">
        <f>'1.2_RAW_Data_MatChange'!X63</f>
        <v>0</v>
      </c>
      <c r="Y63" s="444">
        <f>'1.2_RAW_Data_MatChange'!Y63</f>
        <v>0</v>
      </c>
      <c r="AA63" s="445" t="e">
        <f>'1.2_RAW_Data_MatChange'!#REF!</f>
        <v>#REF!</v>
      </c>
      <c r="AB63" s="445" t="e">
        <f>'1.2_RAW_Data_MatChange'!#REF!</f>
        <v>#REF!</v>
      </c>
      <c r="AC63" s="445" t="e">
        <f>'1.2_RAW_Data_MatChange'!#REF!</f>
        <v>#REF!</v>
      </c>
      <c r="AD63" s="445" t="e">
        <f>'1.2_RAW_Data_MatChange'!#REF!</f>
        <v>#REF!</v>
      </c>
      <c r="AE63" s="445" t="e">
        <f>'1.2_RAW_Data_MatChange'!#REF!</f>
        <v>#REF!</v>
      </c>
      <c r="AF63" s="446" t="e">
        <f>'1.2_RAW_Data_MatChange'!#REF!</f>
        <v>#REF!</v>
      </c>
      <c r="AG63" s="438"/>
      <c r="AH63" s="445" t="e">
        <f>'1.2_RAW_Data_MatChange'!#REF!</f>
        <v>#REF!</v>
      </c>
      <c r="AI63" s="445" t="e">
        <f>'1.2_RAW_Data_MatChange'!#REF!</f>
        <v>#REF!</v>
      </c>
      <c r="AJ63" s="445" t="e">
        <f>'1.2_RAW_Data_MatChange'!#REF!</f>
        <v>#REF!</v>
      </c>
      <c r="AK63" s="445" t="e">
        <f>'1.2_RAW_Data_MatChange'!#REF!</f>
        <v>#REF!</v>
      </c>
      <c r="AL63" s="445" t="e">
        <f>'1.2_RAW_Data_MatChange'!#REF!</f>
        <v>#REF!</v>
      </c>
      <c r="AM63" s="446" t="e">
        <f>'1.2_RAW_Data_MatChange'!#REF!</f>
        <v>#REF!</v>
      </c>
      <c r="AN63" s="438"/>
      <c r="AO63" s="445" t="e">
        <f>'1.2_RAW_Data_MatChange'!#REF!</f>
        <v>#REF!</v>
      </c>
      <c r="AP63" s="445" t="e">
        <f>'1.2_RAW_Data_MatChange'!#REF!</f>
        <v>#REF!</v>
      </c>
      <c r="AQ63" s="445" t="e">
        <f>'1.2_RAW_Data_MatChange'!#REF!</f>
        <v>#REF!</v>
      </c>
      <c r="AR63" s="445" t="e">
        <f>'1.2_RAW_Data_MatChange'!#REF!</f>
        <v>#REF!</v>
      </c>
      <c r="AS63" s="445" t="e">
        <f>'1.2_RAW_Data_MatChange'!#REF!</f>
        <v>#REF!</v>
      </c>
      <c r="AT63" s="446" t="e">
        <f>'1.2_RAW_Data_MatChange'!#REF!</f>
        <v>#REF!</v>
      </c>
      <c r="AU63" s="438"/>
      <c r="AV63" s="445" t="e">
        <f>'1.2_RAW_Data_MatChange'!#REF!</f>
        <v>#REF!</v>
      </c>
      <c r="AW63" s="445" t="e">
        <f>'1.2_RAW_Data_MatChange'!#REF!</f>
        <v>#REF!</v>
      </c>
      <c r="AX63" s="445" t="e">
        <f>'1.2_RAW_Data_MatChange'!#REF!</f>
        <v>#REF!</v>
      </c>
      <c r="AY63" s="445" t="e">
        <f>'1.2_RAW_Data_MatChange'!#REF!</f>
        <v>#REF!</v>
      </c>
      <c r="AZ63" s="445" t="e">
        <f>'1.2_RAW_Data_MatChange'!#REF!</f>
        <v>#REF!</v>
      </c>
      <c r="BA63" s="446" t="e">
        <f>'1.2_RAW_Data_MatChange'!#REF!</f>
        <v>#REF!</v>
      </c>
    </row>
    <row r="64" spans="1:53" ht="13.15" x14ac:dyDescent="0.35">
      <c r="A64" s="439"/>
      <c r="B64" s="440"/>
      <c r="C64" s="441"/>
      <c r="D64" s="442"/>
      <c r="E64" s="433" t="s">
        <v>20</v>
      </c>
      <c r="F64" s="443">
        <f>'1.2_RAW_Data_MatChange'!F64</f>
        <v>0</v>
      </c>
      <c r="G64" s="443">
        <f>'1.2_RAW_Data_MatChange'!G64</f>
        <v>0</v>
      </c>
      <c r="H64" s="443">
        <f>'1.2_RAW_Data_MatChange'!H64</f>
        <v>0</v>
      </c>
      <c r="I64" s="443">
        <f>'1.2_RAW_Data_MatChange'!I64</f>
        <v>0</v>
      </c>
      <c r="J64" s="443">
        <f>'1.2_RAW_Data_MatChange'!J64</f>
        <v>0</v>
      </c>
      <c r="K64" s="444">
        <f>'1.2_RAW_Data_MatChange'!K64</f>
        <v>0</v>
      </c>
      <c r="M64" s="443">
        <f>'1.2_RAW_Data_MatChange'!M64</f>
        <v>0</v>
      </c>
      <c r="N64" s="443">
        <f>'1.2_RAW_Data_MatChange'!N64</f>
        <v>0</v>
      </c>
      <c r="O64" s="443">
        <f>'1.2_RAW_Data_MatChange'!O64</f>
        <v>0</v>
      </c>
      <c r="P64" s="443">
        <f>'1.2_RAW_Data_MatChange'!P64</f>
        <v>0</v>
      </c>
      <c r="Q64" s="443">
        <f>'1.2_RAW_Data_MatChange'!Q64</f>
        <v>0</v>
      </c>
      <c r="R64" s="444">
        <f>'1.2_RAW_Data_MatChange'!R64</f>
        <v>0</v>
      </c>
      <c r="T64" s="443">
        <f>'1.2_RAW_Data_MatChange'!T64</f>
        <v>0</v>
      </c>
      <c r="U64" s="443">
        <f>'1.2_RAW_Data_MatChange'!U64</f>
        <v>0</v>
      </c>
      <c r="V64" s="443">
        <f>'1.2_RAW_Data_MatChange'!V64</f>
        <v>0</v>
      </c>
      <c r="W64" s="443">
        <f>'1.2_RAW_Data_MatChange'!W64</f>
        <v>0</v>
      </c>
      <c r="X64" s="443">
        <f>'1.2_RAW_Data_MatChange'!X64</f>
        <v>0</v>
      </c>
      <c r="Y64" s="444">
        <f>'1.2_RAW_Data_MatChange'!Y64</f>
        <v>0</v>
      </c>
      <c r="AA64" s="445" t="e">
        <f>'1.2_RAW_Data_MatChange'!#REF!</f>
        <v>#REF!</v>
      </c>
      <c r="AB64" s="445" t="e">
        <f>'1.2_RAW_Data_MatChange'!#REF!</f>
        <v>#REF!</v>
      </c>
      <c r="AC64" s="445" t="e">
        <f>'1.2_RAW_Data_MatChange'!#REF!</f>
        <v>#REF!</v>
      </c>
      <c r="AD64" s="445" t="e">
        <f>'1.2_RAW_Data_MatChange'!#REF!</f>
        <v>#REF!</v>
      </c>
      <c r="AE64" s="445" t="e">
        <f>'1.2_RAW_Data_MatChange'!#REF!</f>
        <v>#REF!</v>
      </c>
      <c r="AF64" s="446" t="e">
        <f>'1.2_RAW_Data_MatChange'!#REF!</f>
        <v>#REF!</v>
      </c>
      <c r="AG64" s="438"/>
      <c r="AH64" s="445" t="e">
        <f>'1.2_RAW_Data_MatChange'!#REF!</f>
        <v>#REF!</v>
      </c>
      <c r="AI64" s="445" t="e">
        <f>'1.2_RAW_Data_MatChange'!#REF!</f>
        <v>#REF!</v>
      </c>
      <c r="AJ64" s="445" t="e">
        <f>'1.2_RAW_Data_MatChange'!#REF!</f>
        <v>#REF!</v>
      </c>
      <c r="AK64" s="445" t="e">
        <f>'1.2_RAW_Data_MatChange'!#REF!</f>
        <v>#REF!</v>
      </c>
      <c r="AL64" s="445" t="e">
        <f>'1.2_RAW_Data_MatChange'!#REF!</f>
        <v>#REF!</v>
      </c>
      <c r="AM64" s="446" t="e">
        <f>'1.2_RAW_Data_MatChange'!#REF!</f>
        <v>#REF!</v>
      </c>
      <c r="AN64" s="438"/>
      <c r="AO64" s="445" t="e">
        <f>'1.2_RAW_Data_MatChange'!#REF!</f>
        <v>#REF!</v>
      </c>
      <c r="AP64" s="445" t="e">
        <f>'1.2_RAW_Data_MatChange'!#REF!</f>
        <v>#REF!</v>
      </c>
      <c r="AQ64" s="445" t="e">
        <f>'1.2_RAW_Data_MatChange'!#REF!</f>
        <v>#REF!</v>
      </c>
      <c r="AR64" s="445" t="e">
        <f>'1.2_RAW_Data_MatChange'!#REF!</f>
        <v>#REF!</v>
      </c>
      <c r="AS64" s="445" t="e">
        <f>'1.2_RAW_Data_MatChange'!#REF!</f>
        <v>#REF!</v>
      </c>
      <c r="AT64" s="446" t="e">
        <f>'1.2_RAW_Data_MatChange'!#REF!</f>
        <v>#REF!</v>
      </c>
      <c r="AU64" s="438"/>
      <c r="AV64" s="445" t="e">
        <f>'1.2_RAW_Data_MatChange'!#REF!</f>
        <v>#REF!</v>
      </c>
      <c r="AW64" s="445" t="e">
        <f>'1.2_RAW_Data_MatChange'!#REF!</f>
        <v>#REF!</v>
      </c>
      <c r="AX64" s="445" t="e">
        <f>'1.2_RAW_Data_MatChange'!#REF!</f>
        <v>#REF!</v>
      </c>
      <c r="AY64" s="445" t="e">
        <f>'1.2_RAW_Data_MatChange'!#REF!</f>
        <v>#REF!</v>
      </c>
      <c r="AZ64" s="445" t="e">
        <f>'1.2_RAW_Data_MatChange'!#REF!</f>
        <v>#REF!</v>
      </c>
      <c r="BA64" s="446" t="e">
        <f>'1.2_RAW_Data_MatChange'!#REF!</f>
        <v>#REF!</v>
      </c>
    </row>
    <row r="65" spans="1:53" ht="13.5" thickBot="1" x14ac:dyDescent="0.4">
      <c r="A65" s="439"/>
      <c r="B65" s="447"/>
      <c r="C65" s="448"/>
      <c r="D65" s="449"/>
      <c r="E65" s="450" t="s">
        <v>21</v>
      </c>
      <c r="F65" s="451">
        <f>'1.2_RAW_Data_MatChange'!F65</f>
        <v>0</v>
      </c>
      <c r="G65" s="451">
        <f>'1.2_RAW_Data_MatChange'!G65</f>
        <v>0</v>
      </c>
      <c r="H65" s="451">
        <f>'1.2_RAW_Data_MatChange'!H65</f>
        <v>0</v>
      </c>
      <c r="I65" s="451">
        <f>'1.2_RAW_Data_MatChange'!I65</f>
        <v>0</v>
      </c>
      <c r="J65" s="451">
        <f>'1.2_RAW_Data_MatChange'!J65</f>
        <v>0</v>
      </c>
      <c r="K65" s="452">
        <f>'1.2_RAW_Data_MatChange'!K65</f>
        <v>0</v>
      </c>
      <c r="M65" s="451">
        <f>'1.2_RAW_Data_MatChange'!M65</f>
        <v>0</v>
      </c>
      <c r="N65" s="451">
        <f>'1.2_RAW_Data_MatChange'!N65</f>
        <v>0</v>
      </c>
      <c r="O65" s="451">
        <f>'1.2_RAW_Data_MatChange'!O65</f>
        <v>0</v>
      </c>
      <c r="P65" s="451">
        <f>'1.2_RAW_Data_MatChange'!P65</f>
        <v>0</v>
      </c>
      <c r="Q65" s="451">
        <f>'1.2_RAW_Data_MatChange'!Q65</f>
        <v>0</v>
      </c>
      <c r="R65" s="452">
        <f>'1.2_RAW_Data_MatChange'!R65</f>
        <v>0</v>
      </c>
      <c r="T65" s="451">
        <f>'1.2_RAW_Data_MatChange'!T65</f>
        <v>0</v>
      </c>
      <c r="U65" s="451">
        <f>'1.2_RAW_Data_MatChange'!U65</f>
        <v>0</v>
      </c>
      <c r="V65" s="451">
        <f>'1.2_RAW_Data_MatChange'!V65</f>
        <v>0</v>
      </c>
      <c r="W65" s="451">
        <f>'1.2_RAW_Data_MatChange'!W65</f>
        <v>0</v>
      </c>
      <c r="X65" s="451">
        <f>'1.2_RAW_Data_MatChange'!X65</f>
        <v>0</v>
      </c>
      <c r="Y65" s="452">
        <f>'1.2_RAW_Data_MatChange'!Y65</f>
        <v>0</v>
      </c>
      <c r="AA65" s="453" t="e">
        <f>'1.2_RAW_Data_MatChange'!#REF!</f>
        <v>#REF!</v>
      </c>
      <c r="AB65" s="453" t="e">
        <f>'1.2_RAW_Data_MatChange'!#REF!</f>
        <v>#REF!</v>
      </c>
      <c r="AC65" s="453" t="e">
        <f>'1.2_RAW_Data_MatChange'!#REF!</f>
        <v>#REF!</v>
      </c>
      <c r="AD65" s="453" t="e">
        <f>'1.2_RAW_Data_MatChange'!#REF!</f>
        <v>#REF!</v>
      </c>
      <c r="AE65" s="453" t="e">
        <f>'1.2_RAW_Data_MatChange'!#REF!</f>
        <v>#REF!</v>
      </c>
      <c r="AF65" s="454" t="e">
        <f>'1.2_RAW_Data_MatChange'!#REF!</f>
        <v>#REF!</v>
      </c>
      <c r="AG65" s="438"/>
      <c r="AH65" s="453" t="e">
        <f>'1.2_RAW_Data_MatChange'!#REF!</f>
        <v>#REF!</v>
      </c>
      <c r="AI65" s="453" t="e">
        <f>'1.2_RAW_Data_MatChange'!#REF!</f>
        <v>#REF!</v>
      </c>
      <c r="AJ65" s="453" t="e">
        <f>'1.2_RAW_Data_MatChange'!#REF!</f>
        <v>#REF!</v>
      </c>
      <c r="AK65" s="453" t="e">
        <f>'1.2_RAW_Data_MatChange'!#REF!</f>
        <v>#REF!</v>
      </c>
      <c r="AL65" s="453" t="e">
        <f>'1.2_RAW_Data_MatChange'!#REF!</f>
        <v>#REF!</v>
      </c>
      <c r="AM65" s="454" t="e">
        <f>'1.2_RAW_Data_MatChange'!#REF!</f>
        <v>#REF!</v>
      </c>
      <c r="AN65" s="438"/>
      <c r="AO65" s="453" t="e">
        <f>'1.2_RAW_Data_MatChange'!#REF!</f>
        <v>#REF!</v>
      </c>
      <c r="AP65" s="453" t="e">
        <f>'1.2_RAW_Data_MatChange'!#REF!</f>
        <v>#REF!</v>
      </c>
      <c r="AQ65" s="453" t="e">
        <f>'1.2_RAW_Data_MatChange'!#REF!</f>
        <v>#REF!</v>
      </c>
      <c r="AR65" s="453" t="e">
        <f>'1.2_RAW_Data_MatChange'!#REF!</f>
        <v>#REF!</v>
      </c>
      <c r="AS65" s="453" t="e">
        <f>'1.2_RAW_Data_MatChange'!#REF!</f>
        <v>#REF!</v>
      </c>
      <c r="AT65" s="454" t="e">
        <f>'1.2_RAW_Data_MatChange'!#REF!</f>
        <v>#REF!</v>
      </c>
      <c r="AU65" s="438"/>
      <c r="AV65" s="453" t="e">
        <f>'1.2_RAW_Data_MatChange'!#REF!</f>
        <v>#REF!</v>
      </c>
      <c r="AW65" s="453" t="e">
        <f>'1.2_RAW_Data_MatChange'!#REF!</f>
        <v>#REF!</v>
      </c>
      <c r="AX65" s="453" t="e">
        <f>'1.2_RAW_Data_MatChange'!#REF!</f>
        <v>#REF!</v>
      </c>
      <c r="AY65" s="453" t="e">
        <f>'1.2_RAW_Data_MatChange'!#REF!</f>
        <v>#REF!</v>
      </c>
      <c r="AZ65" s="453" t="e">
        <f>'1.2_RAW_Data_MatChange'!#REF!</f>
        <v>#REF!</v>
      </c>
      <c r="BA65" s="454" t="e">
        <f>'1.2_RAW_Data_MatChange'!#REF!</f>
        <v>#REF!</v>
      </c>
    </row>
    <row r="66" spans="1:53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'1.2_RAW_Data_MatChange'!F66</f>
        <v>236</v>
      </c>
      <c r="G66" s="434">
        <f>'1.2_RAW_Data_MatChange'!G66</f>
        <v>2</v>
      </c>
      <c r="H66" s="434">
        <f>'1.2_RAW_Data_MatChange'!H66</f>
        <v>162</v>
      </c>
      <c r="I66" s="434">
        <f>'1.2_RAW_Data_MatChange'!I66</f>
        <v>37</v>
      </c>
      <c r="J66" s="434">
        <f>'1.2_RAW_Data_MatChange'!J66</f>
        <v>35</v>
      </c>
      <c r="K66" s="435">
        <f>'1.2_RAW_Data_MatChange'!K66</f>
        <v>0</v>
      </c>
      <c r="M66" s="434">
        <f>'1.2_RAW_Data_MatChange'!M66</f>
        <v>160</v>
      </c>
      <c r="N66" s="434">
        <f>'1.2_RAW_Data_MatChange'!N66</f>
        <v>7</v>
      </c>
      <c r="O66" s="434">
        <f>'1.2_RAW_Data_MatChange'!O66</f>
        <v>5</v>
      </c>
      <c r="P66" s="434">
        <f>'1.2_RAW_Data_MatChange'!P66</f>
        <v>147</v>
      </c>
      <c r="Q66" s="434">
        <f>'1.2_RAW_Data_MatChange'!Q66</f>
        <v>1</v>
      </c>
      <c r="R66" s="435">
        <f>'1.2_RAW_Data_MatChange'!R66</f>
        <v>0</v>
      </c>
      <c r="T66" s="434">
        <f>'1.2_RAW_Data_MatChange'!T66</f>
        <v>234</v>
      </c>
      <c r="U66" s="434">
        <f>'1.2_RAW_Data_MatChange'!U66</f>
        <v>7</v>
      </c>
      <c r="V66" s="434">
        <f>'1.2_RAW_Data_MatChange'!V66</f>
        <v>0</v>
      </c>
      <c r="W66" s="434">
        <f>'1.2_RAW_Data_MatChange'!W66</f>
        <v>157</v>
      </c>
      <c r="X66" s="434">
        <f>'1.2_RAW_Data_MatChange'!X66</f>
        <v>0</v>
      </c>
      <c r="Y66" s="435">
        <f>'1.2_RAW_Data_MatChange'!Y66</f>
        <v>70</v>
      </c>
      <c r="AA66" s="436" t="e">
        <f>'1.2_RAW_Data_MatChange'!#REF!</f>
        <v>#REF!</v>
      </c>
      <c r="AB66" s="436" t="e">
        <f>'1.2_RAW_Data_MatChange'!#REF!</f>
        <v>#REF!</v>
      </c>
      <c r="AC66" s="436" t="e">
        <f>'1.2_RAW_Data_MatChange'!#REF!</f>
        <v>#REF!</v>
      </c>
      <c r="AD66" s="436" t="e">
        <f>'1.2_RAW_Data_MatChange'!#REF!</f>
        <v>#REF!</v>
      </c>
      <c r="AE66" s="436" t="e">
        <f>'1.2_RAW_Data_MatChange'!#REF!</f>
        <v>#REF!</v>
      </c>
      <c r="AF66" s="437" t="e">
        <f>'1.2_RAW_Data_MatChange'!#REF!</f>
        <v>#REF!</v>
      </c>
      <c r="AG66" s="438"/>
      <c r="AH66" s="436" t="e">
        <f>'1.2_RAW_Data_MatChange'!#REF!</f>
        <v>#REF!</v>
      </c>
      <c r="AI66" s="436" t="e">
        <f>'1.2_RAW_Data_MatChange'!#REF!</f>
        <v>#REF!</v>
      </c>
      <c r="AJ66" s="436" t="e">
        <f>'1.2_RAW_Data_MatChange'!#REF!</f>
        <v>#REF!</v>
      </c>
      <c r="AK66" s="436" t="e">
        <f>'1.2_RAW_Data_MatChange'!#REF!</f>
        <v>#REF!</v>
      </c>
      <c r="AL66" s="436" t="e">
        <f>'1.2_RAW_Data_MatChange'!#REF!</f>
        <v>#REF!</v>
      </c>
      <c r="AM66" s="437" t="e">
        <f>'1.2_RAW_Data_MatChange'!#REF!</f>
        <v>#REF!</v>
      </c>
      <c r="AN66" s="438"/>
      <c r="AO66" s="436" t="e">
        <f>'1.2_RAW_Data_MatChange'!#REF!</f>
        <v>#REF!</v>
      </c>
      <c r="AP66" s="436" t="e">
        <f>'1.2_RAW_Data_MatChange'!#REF!</f>
        <v>#REF!</v>
      </c>
      <c r="AQ66" s="436" t="e">
        <f>'1.2_RAW_Data_MatChange'!#REF!</f>
        <v>#REF!</v>
      </c>
      <c r="AR66" s="436" t="e">
        <f>'1.2_RAW_Data_MatChange'!#REF!</f>
        <v>#REF!</v>
      </c>
      <c r="AS66" s="436" t="e">
        <f>'1.2_RAW_Data_MatChange'!#REF!</f>
        <v>#REF!</v>
      </c>
      <c r="AT66" s="437" t="e">
        <f>'1.2_RAW_Data_MatChange'!#REF!</f>
        <v>#REF!</v>
      </c>
      <c r="AU66" s="438"/>
      <c r="AV66" s="436" t="e">
        <f>'1.2_RAW_Data_MatChange'!#REF!</f>
        <v>#REF!</v>
      </c>
      <c r="AW66" s="436" t="e">
        <f>'1.2_RAW_Data_MatChange'!#REF!</f>
        <v>#REF!</v>
      </c>
      <c r="AX66" s="436" t="e">
        <f>'1.2_RAW_Data_MatChange'!#REF!</f>
        <v>#REF!</v>
      </c>
      <c r="AY66" s="436" t="e">
        <f>'1.2_RAW_Data_MatChange'!#REF!</f>
        <v>#REF!</v>
      </c>
      <c r="AZ66" s="436" t="e">
        <f>'1.2_RAW_Data_MatChange'!#REF!</f>
        <v>#REF!</v>
      </c>
      <c r="BA66" s="437" t="e">
        <f>'1.2_RAW_Data_MatChange'!#REF!</f>
        <v>#REF!</v>
      </c>
    </row>
    <row r="67" spans="1:53" ht="13.15" x14ac:dyDescent="0.35">
      <c r="A67" s="439"/>
      <c r="B67" s="440"/>
      <c r="C67" s="441"/>
      <c r="D67" s="442"/>
      <c r="E67" s="433" t="s">
        <v>19</v>
      </c>
      <c r="F67" s="443">
        <f>'1.2_RAW_Data_MatChange'!F67</f>
        <v>0</v>
      </c>
      <c r="G67" s="443">
        <f>'1.2_RAW_Data_MatChange'!G67</f>
        <v>0</v>
      </c>
      <c r="H67" s="443">
        <f>'1.2_RAW_Data_MatChange'!H67</f>
        <v>0</v>
      </c>
      <c r="I67" s="443">
        <f>'1.2_RAW_Data_MatChange'!I67</f>
        <v>0</v>
      </c>
      <c r="J67" s="443">
        <f>'1.2_RAW_Data_MatChange'!J67</f>
        <v>0</v>
      </c>
      <c r="K67" s="444">
        <f>'1.2_RAW_Data_MatChange'!K67</f>
        <v>0</v>
      </c>
      <c r="M67" s="443">
        <f>'1.2_RAW_Data_MatChange'!M67</f>
        <v>0</v>
      </c>
      <c r="N67" s="443">
        <f>'1.2_RAW_Data_MatChange'!N67</f>
        <v>0</v>
      </c>
      <c r="O67" s="443">
        <f>'1.2_RAW_Data_MatChange'!O67</f>
        <v>0</v>
      </c>
      <c r="P67" s="443">
        <f>'1.2_RAW_Data_MatChange'!P67</f>
        <v>0</v>
      </c>
      <c r="Q67" s="443">
        <f>'1.2_RAW_Data_MatChange'!Q67</f>
        <v>0</v>
      </c>
      <c r="R67" s="444">
        <f>'1.2_RAW_Data_MatChange'!R67</f>
        <v>0</v>
      </c>
      <c r="T67" s="443">
        <f>'1.2_RAW_Data_MatChange'!T67</f>
        <v>0</v>
      </c>
      <c r="U67" s="443">
        <f>'1.2_RAW_Data_MatChange'!U67</f>
        <v>0</v>
      </c>
      <c r="V67" s="443">
        <f>'1.2_RAW_Data_MatChange'!V67</f>
        <v>0</v>
      </c>
      <c r="W67" s="443">
        <f>'1.2_RAW_Data_MatChange'!W67</f>
        <v>0</v>
      </c>
      <c r="X67" s="443">
        <f>'1.2_RAW_Data_MatChange'!X67</f>
        <v>0</v>
      </c>
      <c r="Y67" s="444">
        <f>'1.2_RAW_Data_MatChange'!Y67</f>
        <v>0</v>
      </c>
      <c r="AA67" s="445" t="e">
        <f>'1.2_RAW_Data_MatChange'!#REF!</f>
        <v>#REF!</v>
      </c>
      <c r="AB67" s="445" t="e">
        <f>'1.2_RAW_Data_MatChange'!#REF!</f>
        <v>#REF!</v>
      </c>
      <c r="AC67" s="445" t="e">
        <f>'1.2_RAW_Data_MatChange'!#REF!</f>
        <v>#REF!</v>
      </c>
      <c r="AD67" s="445" t="e">
        <f>'1.2_RAW_Data_MatChange'!#REF!</f>
        <v>#REF!</v>
      </c>
      <c r="AE67" s="445" t="e">
        <f>'1.2_RAW_Data_MatChange'!#REF!</f>
        <v>#REF!</v>
      </c>
      <c r="AF67" s="446" t="e">
        <f>'1.2_RAW_Data_MatChange'!#REF!</f>
        <v>#REF!</v>
      </c>
      <c r="AG67" s="438"/>
      <c r="AH67" s="445" t="e">
        <f>'1.2_RAW_Data_MatChange'!#REF!</f>
        <v>#REF!</v>
      </c>
      <c r="AI67" s="445" t="e">
        <f>'1.2_RAW_Data_MatChange'!#REF!</f>
        <v>#REF!</v>
      </c>
      <c r="AJ67" s="445" t="e">
        <f>'1.2_RAW_Data_MatChange'!#REF!</f>
        <v>#REF!</v>
      </c>
      <c r="AK67" s="445" t="e">
        <f>'1.2_RAW_Data_MatChange'!#REF!</f>
        <v>#REF!</v>
      </c>
      <c r="AL67" s="445" t="e">
        <f>'1.2_RAW_Data_MatChange'!#REF!</f>
        <v>#REF!</v>
      </c>
      <c r="AM67" s="446" t="e">
        <f>'1.2_RAW_Data_MatChange'!#REF!</f>
        <v>#REF!</v>
      </c>
      <c r="AN67" s="438"/>
      <c r="AO67" s="445" t="e">
        <f>'1.2_RAW_Data_MatChange'!#REF!</f>
        <v>#REF!</v>
      </c>
      <c r="AP67" s="445" t="e">
        <f>'1.2_RAW_Data_MatChange'!#REF!</f>
        <v>#REF!</v>
      </c>
      <c r="AQ67" s="445" t="e">
        <f>'1.2_RAW_Data_MatChange'!#REF!</f>
        <v>#REF!</v>
      </c>
      <c r="AR67" s="445" t="e">
        <f>'1.2_RAW_Data_MatChange'!#REF!</f>
        <v>#REF!</v>
      </c>
      <c r="AS67" s="445" t="e">
        <f>'1.2_RAW_Data_MatChange'!#REF!</f>
        <v>#REF!</v>
      </c>
      <c r="AT67" s="446" t="e">
        <f>'1.2_RAW_Data_MatChange'!#REF!</f>
        <v>#REF!</v>
      </c>
      <c r="AU67" s="438"/>
      <c r="AV67" s="445" t="e">
        <f>'1.2_RAW_Data_MatChange'!#REF!</f>
        <v>#REF!</v>
      </c>
      <c r="AW67" s="445" t="e">
        <f>'1.2_RAW_Data_MatChange'!#REF!</f>
        <v>#REF!</v>
      </c>
      <c r="AX67" s="445" t="e">
        <f>'1.2_RAW_Data_MatChange'!#REF!</f>
        <v>#REF!</v>
      </c>
      <c r="AY67" s="445" t="e">
        <f>'1.2_RAW_Data_MatChange'!#REF!</f>
        <v>#REF!</v>
      </c>
      <c r="AZ67" s="445" t="e">
        <f>'1.2_RAW_Data_MatChange'!#REF!</f>
        <v>#REF!</v>
      </c>
      <c r="BA67" s="446" t="e">
        <f>'1.2_RAW_Data_MatChange'!#REF!</f>
        <v>#REF!</v>
      </c>
    </row>
    <row r="68" spans="1:53" ht="13.15" x14ac:dyDescent="0.35">
      <c r="A68" s="439"/>
      <c r="B68" s="440"/>
      <c r="C68" s="441"/>
      <c r="D68" s="442"/>
      <c r="E68" s="433" t="s">
        <v>20</v>
      </c>
      <c r="F68" s="443">
        <f>'1.2_RAW_Data_MatChange'!F68</f>
        <v>0</v>
      </c>
      <c r="G68" s="443">
        <f>'1.2_RAW_Data_MatChange'!G68</f>
        <v>0</v>
      </c>
      <c r="H68" s="443">
        <f>'1.2_RAW_Data_MatChange'!H68</f>
        <v>0</v>
      </c>
      <c r="I68" s="443">
        <f>'1.2_RAW_Data_MatChange'!I68</f>
        <v>0</v>
      </c>
      <c r="J68" s="443">
        <f>'1.2_RAW_Data_MatChange'!J68</f>
        <v>0</v>
      </c>
      <c r="K68" s="444">
        <f>'1.2_RAW_Data_MatChange'!K68</f>
        <v>0</v>
      </c>
      <c r="M68" s="443">
        <f>'1.2_RAW_Data_MatChange'!M68</f>
        <v>0</v>
      </c>
      <c r="N68" s="443">
        <f>'1.2_RAW_Data_MatChange'!N68</f>
        <v>0</v>
      </c>
      <c r="O68" s="443">
        <f>'1.2_RAW_Data_MatChange'!O68</f>
        <v>0</v>
      </c>
      <c r="P68" s="443">
        <f>'1.2_RAW_Data_MatChange'!P68</f>
        <v>0</v>
      </c>
      <c r="Q68" s="443">
        <f>'1.2_RAW_Data_MatChange'!Q68</f>
        <v>0</v>
      </c>
      <c r="R68" s="444">
        <f>'1.2_RAW_Data_MatChange'!R68</f>
        <v>0</v>
      </c>
      <c r="T68" s="443">
        <f>'1.2_RAW_Data_MatChange'!T68</f>
        <v>0</v>
      </c>
      <c r="U68" s="443">
        <f>'1.2_RAW_Data_MatChange'!U68</f>
        <v>0</v>
      </c>
      <c r="V68" s="443">
        <f>'1.2_RAW_Data_MatChange'!V68</f>
        <v>0</v>
      </c>
      <c r="W68" s="443">
        <f>'1.2_RAW_Data_MatChange'!W68</f>
        <v>0</v>
      </c>
      <c r="X68" s="443">
        <f>'1.2_RAW_Data_MatChange'!X68</f>
        <v>0</v>
      </c>
      <c r="Y68" s="444">
        <f>'1.2_RAW_Data_MatChange'!Y68</f>
        <v>0</v>
      </c>
      <c r="AA68" s="445" t="e">
        <f>'1.2_RAW_Data_MatChange'!#REF!</f>
        <v>#REF!</v>
      </c>
      <c r="AB68" s="445" t="e">
        <f>'1.2_RAW_Data_MatChange'!#REF!</f>
        <v>#REF!</v>
      </c>
      <c r="AC68" s="445" t="e">
        <f>'1.2_RAW_Data_MatChange'!#REF!</f>
        <v>#REF!</v>
      </c>
      <c r="AD68" s="445" t="e">
        <f>'1.2_RAW_Data_MatChange'!#REF!</f>
        <v>#REF!</v>
      </c>
      <c r="AE68" s="445" t="e">
        <f>'1.2_RAW_Data_MatChange'!#REF!</f>
        <v>#REF!</v>
      </c>
      <c r="AF68" s="446" t="e">
        <f>'1.2_RAW_Data_MatChange'!#REF!</f>
        <v>#REF!</v>
      </c>
      <c r="AG68" s="438"/>
      <c r="AH68" s="445" t="e">
        <f>'1.2_RAW_Data_MatChange'!#REF!</f>
        <v>#REF!</v>
      </c>
      <c r="AI68" s="445" t="e">
        <f>'1.2_RAW_Data_MatChange'!#REF!</f>
        <v>#REF!</v>
      </c>
      <c r="AJ68" s="445" t="e">
        <f>'1.2_RAW_Data_MatChange'!#REF!</f>
        <v>#REF!</v>
      </c>
      <c r="AK68" s="445" t="e">
        <f>'1.2_RAW_Data_MatChange'!#REF!</f>
        <v>#REF!</v>
      </c>
      <c r="AL68" s="445" t="e">
        <f>'1.2_RAW_Data_MatChange'!#REF!</f>
        <v>#REF!</v>
      </c>
      <c r="AM68" s="446" t="e">
        <f>'1.2_RAW_Data_MatChange'!#REF!</f>
        <v>#REF!</v>
      </c>
      <c r="AN68" s="438"/>
      <c r="AO68" s="445" t="e">
        <f>'1.2_RAW_Data_MatChange'!#REF!</f>
        <v>#REF!</v>
      </c>
      <c r="AP68" s="445" t="e">
        <f>'1.2_RAW_Data_MatChange'!#REF!</f>
        <v>#REF!</v>
      </c>
      <c r="AQ68" s="445" t="e">
        <f>'1.2_RAW_Data_MatChange'!#REF!</f>
        <v>#REF!</v>
      </c>
      <c r="AR68" s="445" t="e">
        <f>'1.2_RAW_Data_MatChange'!#REF!</f>
        <v>#REF!</v>
      </c>
      <c r="AS68" s="445" t="e">
        <f>'1.2_RAW_Data_MatChange'!#REF!</f>
        <v>#REF!</v>
      </c>
      <c r="AT68" s="446" t="e">
        <f>'1.2_RAW_Data_MatChange'!#REF!</f>
        <v>#REF!</v>
      </c>
      <c r="AU68" s="438"/>
      <c r="AV68" s="445" t="e">
        <f>'1.2_RAW_Data_MatChange'!#REF!</f>
        <v>#REF!</v>
      </c>
      <c r="AW68" s="445" t="e">
        <f>'1.2_RAW_Data_MatChange'!#REF!</f>
        <v>#REF!</v>
      </c>
      <c r="AX68" s="445" t="e">
        <f>'1.2_RAW_Data_MatChange'!#REF!</f>
        <v>#REF!</v>
      </c>
      <c r="AY68" s="445" t="e">
        <f>'1.2_RAW_Data_MatChange'!#REF!</f>
        <v>#REF!</v>
      </c>
      <c r="AZ68" s="445" t="e">
        <f>'1.2_RAW_Data_MatChange'!#REF!</f>
        <v>#REF!</v>
      </c>
      <c r="BA68" s="446" t="e">
        <f>'1.2_RAW_Data_MatChange'!#REF!</f>
        <v>#REF!</v>
      </c>
    </row>
    <row r="69" spans="1:53" ht="13.5" thickBot="1" x14ac:dyDescent="0.4">
      <c r="A69" s="439"/>
      <c r="B69" s="447"/>
      <c r="C69" s="448"/>
      <c r="D69" s="449"/>
      <c r="E69" s="450" t="s">
        <v>21</v>
      </c>
      <c r="F69" s="451">
        <f>'1.2_RAW_Data_MatChange'!F69</f>
        <v>0</v>
      </c>
      <c r="G69" s="451">
        <f>'1.2_RAW_Data_MatChange'!G69</f>
        <v>0</v>
      </c>
      <c r="H69" s="451">
        <f>'1.2_RAW_Data_MatChange'!H69</f>
        <v>0</v>
      </c>
      <c r="I69" s="451">
        <f>'1.2_RAW_Data_MatChange'!I69</f>
        <v>0</v>
      </c>
      <c r="J69" s="451">
        <f>'1.2_RAW_Data_MatChange'!J69</f>
        <v>0</v>
      </c>
      <c r="K69" s="452">
        <f>'1.2_RAW_Data_MatChange'!K69</f>
        <v>0</v>
      </c>
      <c r="M69" s="451">
        <f>'1.2_RAW_Data_MatChange'!M69</f>
        <v>0</v>
      </c>
      <c r="N69" s="451">
        <f>'1.2_RAW_Data_MatChange'!N69</f>
        <v>0</v>
      </c>
      <c r="O69" s="451">
        <f>'1.2_RAW_Data_MatChange'!O69</f>
        <v>0</v>
      </c>
      <c r="P69" s="451">
        <f>'1.2_RAW_Data_MatChange'!P69</f>
        <v>0</v>
      </c>
      <c r="Q69" s="451">
        <f>'1.2_RAW_Data_MatChange'!Q69</f>
        <v>0</v>
      </c>
      <c r="R69" s="452">
        <f>'1.2_RAW_Data_MatChange'!R69</f>
        <v>0</v>
      </c>
      <c r="T69" s="451">
        <f>'1.2_RAW_Data_MatChange'!T69</f>
        <v>0</v>
      </c>
      <c r="U69" s="451">
        <f>'1.2_RAW_Data_MatChange'!U69</f>
        <v>0</v>
      </c>
      <c r="V69" s="451">
        <f>'1.2_RAW_Data_MatChange'!V69</f>
        <v>0</v>
      </c>
      <c r="W69" s="451">
        <f>'1.2_RAW_Data_MatChange'!W69</f>
        <v>0</v>
      </c>
      <c r="X69" s="451">
        <f>'1.2_RAW_Data_MatChange'!X69</f>
        <v>0</v>
      </c>
      <c r="Y69" s="452">
        <f>'1.2_RAW_Data_MatChange'!Y69</f>
        <v>0</v>
      </c>
      <c r="AA69" s="453" t="e">
        <f>'1.2_RAW_Data_MatChange'!#REF!</f>
        <v>#REF!</v>
      </c>
      <c r="AB69" s="453" t="e">
        <f>'1.2_RAW_Data_MatChange'!#REF!</f>
        <v>#REF!</v>
      </c>
      <c r="AC69" s="453" t="e">
        <f>'1.2_RAW_Data_MatChange'!#REF!</f>
        <v>#REF!</v>
      </c>
      <c r="AD69" s="453" t="e">
        <f>'1.2_RAW_Data_MatChange'!#REF!</f>
        <v>#REF!</v>
      </c>
      <c r="AE69" s="453" t="e">
        <f>'1.2_RAW_Data_MatChange'!#REF!</f>
        <v>#REF!</v>
      </c>
      <c r="AF69" s="454" t="e">
        <f>'1.2_RAW_Data_MatChange'!#REF!</f>
        <v>#REF!</v>
      </c>
      <c r="AG69" s="438"/>
      <c r="AH69" s="453" t="e">
        <f>'1.2_RAW_Data_MatChange'!#REF!</f>
        <v>#REF!</v>
      </c>
      <c r="AI69" s="453" t="e">
        <f>'1.2_RAW_Data_MatChange'!#REF!</f>
        <v>#REF!</v>
      </c>
      <c r="AJ69" s="453" t="e">
        <f>'1.2_RAW_Data_MatChange'!#REF!</f>
        <v>#REF!</v>
      </c>
      <c r="AK69" s="453" t="e">
        <f>'1.2_RAW_Data_MatChange'!#REF!</f>
        <v>#REF!</v>
      </c>
      <c r="AL69" s="453" t="e">
        <f>'1.2_RAW_Data_MatChange'!#REF!</f>
        <v>#REF!</v>
      </c>
      <c r="AM69" s="454" t="e">
        <f>'1.2_RAW_Data_MatChange'!#REF!</f>
        <v>#REF!</v>
      </c>
      <c r="AN69" s="438"/>
      <c r="AO69" s="453" t="e">
        <f>'1.2_RAW_Data_MatChange'!#REF!</f>
        <v>#REF!</v>
      </c>
      <c r="AP69" s="453" t="e">
        <f>'1.2_RAW_Data_MatChange'!#REF!</f>
        <v>#REF!</v>
      </c>
      <c r="AQ69" s="453" t="e">
        <f>'1.2_RAW_Data_MatChange'!#REF!</f>
        <v>#REF!</v>
      </c>
      <c r="AR69" s="453" t="e">
        <f>'1.2_RAW_Data_MatChange'!#REF!</f>
        <v>#REF!</v>
      </c>
      <c r="AS69" s="453" t="e">
        <f>'1.2_RAW_Data_MatChange'!#REF!</f>
        <v>#REF!</v>
      </c>
      <c r="AT69" s="454" t="e">
        <f>'1.2_RAW_Data_MatChange'!#REF!</f>
        <v>#REF!</v>
      </c>
      <c r="AU69" s="438"/>
      <c r="AV69" s="453" t="e">
        <f>'1.2_RAW_Data_MatChange'!#REF!</f>
        <v>#REF!</v>
      </c>
      <c r="AW69" s="453" t="e">
        <f>'1.2_RAW_Data_MatChange'!#REF!</f>
        <v>#REF!</v>
      </c>
      <c r="AX69" s="453" t="e">
        <f>'1.2_RAW_Data_MatChange'!#REF!</f>
        <v>#REF!</v>
      </c>
      <c r="AY69" s="453" t="e">
        <f>'1.2_RAW_Data_MatChange'!#REF!</f>
        <v>#REF!</v>
      </c>
      <c r="AZ69" s="453" t="e">
        <f>'1.2_RAW_Data_MatChange'!#REF!</f>
        <v>#REF!</v>
      </c>
      <c r="BA69" s="454" t="e">
        <f>'1.2_RAW_Data_MatChange'!#REF!</f>
        <v>#REF!</v>
      </c>
    </row>
    <row r="70" spans="1:53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'1.2_RAW_Data_MatChange'!F70</f>
        <v>236</v>
      </c>
      <c r="G70" s="434">
        <f>'1.2_RAW_Data_MatChange'!G70</f>
        <v>2</v>
      </c>
      <c r="H70" s="434">
        <f>'1.2_RAW_Data_MatChange'!H70</f>
        <v>153</v>
      </c>
      <c r="I70" s="434">
        <f>'1.2_RAW_Data_MatChange'!I70</f>
        <v>41</v>
      </c>
      <c r="J70" s="434">
        <f>'1.2_RAW_Data_MatChange'!J70</f>
        <v>40</v>
      </c>
      <c r="K70" s="435">
        <f>'1.2_RAW_Data_MatChange'!K70</f>
        <v>0</v>
      </c>
      <c r="M70" s="434">
        <f>'1.2_RAW_Data_MatChange'!M70</f>
        <v>160</v>
      </c>
      <c r="N70" s="434">
        <f>'1.2_RAW_Data_MatChange'!N70</f>
        <v>7</v>
      </c>
      <c r="O70" s="434">
        <f>'1.2_RAW_Data_MatChange'!O70</f>
        <v>147</v>
      </c>
      <c r="P70" s="434">
        <f>'1.2_RAW_Data_MatChange'!P70</f>
        <v>0</v>
      </c>
      <c r="Q70" s="434">
        <f>'1.2_RAW_Data_MatChange'!Q70</f>
        <v>0</v>
      </c>
      <c r="R70" s="435">
        <f>'1.2_RAW_Data_MatChange'!R70</f>
        <v>6</v>
      </c>
      <c r="T70" s="434">
        <f>'1.2_RAW_Data_MatChange'!T70</f>
        <v>234</v>
      </c>
      <c r="U70" s="434">
        <f>'1.2_RAW_Data_MatChange'!U70</f>
        <v>7</v>
      </c>
      <c r="V70" s="434">
        <f>'1.2_RAW_Data_MatChange'!V70</f>
        <v>153</v>
      </c>
      <c r="W70" s="434">
        <f>'1.2_RAW_Data_MatChange'!W70</f>
        <v>0</v>
      </c>
      <c r="X70" s="434">
        <f>'1.2_RAW_Data_MatChange'!X70</f>
        <v>0</v>
      </c>
      <c r="Y70" s="435">
        <f>'1.2_RAW_Data_MatChange'!Y70</f>
        <v>74</v>
      </c>
      <c r="AA70" s="436" t="e">
        <f>'1.2_RAW_Data_MatChange'!#REF!</f>
        <v>#REF!</v>
      </c>
      <c r="AB70" s="436" t="e">
        <f>'1.2_RAW_Data_MatChange'!#REF!</f>
        <v>#REF!</v>
      </c>
      <c r="AC70" s="436" t="e">
        <f>'1.2_RAW_Data_MatChange'!#REF!</f>
        <v>#REF!</v>
      </c>
      <c r="AD70" s="436" t="e">
        <f>'1.2_RAW_Data_MatChange'!#REF!</f>
        <v>#REF!</v>
      </c>
      <c r="AE70" s="436" t="e">
        <f>'1.2_RAW_Data_MatChange'!#REF!</f>
        <v>#REF!</v>
      </c>
      <c r="AF70" s="437" t="e">
        <f>'1.2_RAW_Data_MatChange'!#REF!</f>
        <v>#REF!</v>
      </c>
      <c r="AG70" s="438"/>
      <c r="AH70" s="436" t="e">
        <f>'1.2_RAW_Data_MatChange'!#REF!</f>
        <v>#REF!</v>
      </c>
      <c r="AI70" s="436" t="e">
        <f>'1.2_RAW_Data_MatChange'!#REF!</f>
        <v>#REF!</v>
      </c>
      <c r="AJ70" s="436" t="e">
        <f>'1.2_RAW_Data_MatChange'!#REF!</f>
        <v>#REF!</v>
      </c>
      <c r="AK70" s="436" t="e">
        <f>'1.2_RAW_Data_MatChange'!#REF!</f>
        <v>#REF!</v>
      </c>
      <c r="AL70" s="436" t="e">
        <f>'1.2_RAW_Data_MatChange'!#REF!</f>
        <v>#REF!</v>
      </c>
      <c r="AM70" s="437" t="e">
        <f>'1.2_RAW_Data_MatChange'!#REF!</f>
        <v>#REF!</v>
      </c>
      <c r="AN70" s="438"/>
      <c r="AO70" s="436" t="e">
        <f>'1.2_RAW_Data_MatChange'!#REF!</f>
        <v>#REF!</v>
      </c>
      <c r="AP70" s="436" t="e">
        <f>'1.2_RAW_Data_MatChange'!#REF!</f>
        <v>#REF!</v>
      </c>
      <c r="AQ70" s="436" t="e">
        <f>'1.2_RAW_Data_MatChange'!#REF!</f>
        <v>#REF!</v>
      </c>
      <c r="AR70" s="436" t="e">
        <f>'1.2_RAW_Data_MatChange'!#REF!</f>
        <v>#REF!</v>
      </c>
      <c r="AS70" s="436" t="e">
        <f>'1.2_RAW_Data_MatChange'!#REF!</f>
        <v>#REF!</v>
      </c>
      <c r="AT70" s="437" t="e">
        <f>'1.2_RAW_Data_MatChange'!#REF!</f>
        <v>#REF!</v>
      </c>
      <c r="AU70" s="438"/>
      <c r="AV70" s="436" t="e">
        <f>'1.2_RAW_Data_MatChange'!#REF!</f>
        <v>#REF!</v>
      </c>
      <c r="AW70" s="436" t="e">
        <f>'1.2_RAW_Data_MatChange'!#REF!</f>
        <v>#REF!</v>
      </c>
      <c r="AX70" s="436" t="e">
        <f>'1.2_RAW_Data_MatChange'!#REF!</f>
        <v>#REF!</v>
      </c>
      <c r="AY70" s="436" t="e">
        <f>'1.2_RAW_Data_MatChange'!#REF!</f>
        <v>#REF!</v>
      </c>
      <c r="AZ70" s="436" t="e">
        <f>'1.2_RAW_Data_MatChange'!#REF!</f>
        <v>#REF!</v>
      </c>
      <c r="BA70" s="437" t="e">
        <f>'1.2_RAW_Data_MatChange'!#REF!</f>
        <v>#REF!</v>
      </c>
    </row>
    <row r="71" spans="1:53" ht="13.15" x14ac:dyDescent="0.35">
      <c r="A71" s="439"/>
      <c r="B71" s="440"/>
      <c r="C71" s="441"/>
      <c r="D71" s="442"/>
      <c r="E71" s="433" t="s">
        <v>19</v>
      </c>
      <c r="F71" s="443">
        <f>'1.2_RAW_Data_MatChange'!F71</f>
        <v>0</v>
      </c>
      <c r="G71" s="443">
        <f>'1.2_RAW_Data_MatChange'!G71</f>
        <v>0</v>
      </c>
      <c r="H71" s="443">
        <f>'1.2_RAW_Data_MatChange'!H71</f>
        <v>0</v>
      </c>
      <c r="I71" s="443">
        <f>'1.2_RAW_Data_MatChange'!I71</f>
        <v>0</v>
      </c>
      <c r="J71" s="443">
        <f>'1.2_RAW_Data_MatChange'!J71</f>
        <v>0</v>
      </c>
      <c r="K71" s="444">
        <f>'1.2_RAW_Data_MatChange'!K71</f>
        <v>0</v>
      </c>
      <c r="M71" s="443">
        <f>'1.2_RAW_Data_MatChange'!M71</f>
        <v>0</v>
      </c>
      <c r="N71" s="443">
        <f>'1.2_RAW_Data_MatChange'!N71</f>
        <v>0</v>
      </c>
      <c r="O71" s="443">
        <f>'1.2_RAW_Data_MatChange'!O71</f>
        <v>0</v>
      </c>
      <c r="P71" s="443">
        <f>'1.2_RAW_Data_MatChange'!P71</f>
        <v>0</v>
      </c>
      <c r="Q71" s="443">
        <f>'1.2_RAW_Data_MatChange'!Q71</f>
        <v>0</v>
      </c>
      <c r="R71" s="444">
        <f>'1.2_RAW_Data_MatChange'!R71</f>
        <v>0</v>
      </c>
      <c r="T71" s="443">
        <f>'1.2_RAW_Data_MatChange'!T71</f>
        <v>0</v>
      </c>
      <c r="U71" s="443">
        <f>'1.2_RAW_Data_MatChange'!U71</f>
        <v>0</v>
      </c>
      <c r="V71" s="443">
        <f>'1.2_RAW_Data_MatChange'!V71</f>
        <v>0</v>
      </c>
      <c r="W71" s="443">
        <f>'1.2_RAW_Data_MatChange'!W71</f>
        <v>0</v>
      </c>
      <c r="X71" s="443">
        <f>'1.2_RAW_Data_MatChange'!X71</f>
        <v>0</v>
      </c>
      <c r="Y71" s="444">
        <f>'1.2_RAW_Data_MatChange'!Y71</f>
        <v>0</v>
      </c>
      <c r="AA71" s="445" t="e">
        <f>'1.2_RAW_Data_MatChange'!#REF!</f>
        <v>#REF!</v>
      </c>
      <c r="AB71" s="445" t="e">
        <f>'1.2_RAW_Data_MatChange'!#REF!</f>
        <v>#REF!</v>
      </c>
      <c r="AC71" s="445" t="e">
        <f>'1.2_RAW_Data_MatChange'!#REF!</f>
        <v>#REF!</v>
      </c>
      <c r="AD71" s="445" t="e">
        <f>'1.2_RAW_Data_MatChange'!#REF!</f>
        <v>#REF!</v>
      </c>
      <c r="AE71" s="445" t="e">
        <f>'1.2_RAW_Data_MatChange'!#REF!</f>
        <v>#REF!</v>
      </c>
      <c r="AF71" s="446" t="e">
        <f>'1.2_RAW_Data_MatChange'!#REF!</f>
        <v>#REF!</v>
      </c>
      <c r="AG71" s="438"/>
      <c r="AH71" s="445" t="e">
        <f>'1.2_RAW_Data_MatChange'!#REF!</f>
        <v>#REF!</v>
      </c>
      <c r="AI71" s="445" t="e">
        <f>'1.2_RAW_Data_MatChange'!#REF!</f>
        <v>#REF!</v>
      </c>
      <c r="AJ71" s="445" t="e">
        <f>'1.2_RAW_Data_MatChange'!#REF!</f>
        <v>#REF!</v>
      </c>
      <c r="AK71" s="445" t="e">
        <f>'1.2_RAW_Data_MatChange'!#REF!</f>
        <v>#REF!</v>
      </c>
      <c r="AL71" s="445" t="e">
        <f>'1.2_RAW_Data_MatChange'!#REF!</f>
        <v>#REF!</v>
      </c>
      <c r="AM71" s="446" t="e">
        <f>'1.2_RAW_Data_MatChange'!#REF!</f>
        <v>#REF!</v>
      </c>
      <c r="AN71" s="438"/>
      <c r="AO71" s="445" t="e">
        <f>'1.2_RAW_Data_MatChange'!#REF!</f>
        <v>#REF!</v>
      </c>
      <c r="AP71" s="445" t="e">
        <f>'1.2_RAW_Data_MatChange'!#REF!</f>
        <v>#REF!</v>
      </c>
      <c r="AQ71" s="445" t="e">
        <f>'1.2_RAW_Data_MatChange'!#REF!</f>
        <v>#REF!</v>
      </c>
      <c r="AR71" s="445" t="e">
        <f>'1.2_RAW_Data_MatChange'!#REF!</f>
        <v>#REF!</v>
      </c>
      <c r="AS71" s="445" t="e">
        <f>'1.2_RAW_Data_MatChange'!#REF!</f>
        <v>#REF!</v>
      </c>
      <c r="AT71" s="446" t="e">
        <f>'1.2_RAW_Data_MatChange'!#REF!</f>
        <v>#REF!</v>
      </c>
      <c r="AU71" s="438"/>
      <c r="AV71" s="445" t="e">
        <f>'1.2_RAW_Data_MatChange'!#REF!</f>
        <v>#REF!</v>
      </c>
      <c r="AW71" s="445" t="e">
        <f>'1.2_RAW_Data_MatChange'!#REF!</f>
        <v>#REF!</v>
      </c>
      <c r="AX71" s="445" t="e">
        <f>'1.2_RAW_Data_MatChange'!#REF!</f>
        <v>#REF!</v>
      </c>
      <c r="AY71" s="445" t="e">
        <f>'1.2_RAW_Data_MatChange'!#REF!</f>
        <v>#REF!</v>
      </c>
      <c r="AZ71" s="445" t="e">
        <f>'1.2_RAW_Data_MatChange'!#REF!</f>
        <v>#REF!</v>
      </c>
      <c r="BA71" s="446" t="e">
        <f>'1.2_RAW_Data_MatChange'!#REF!</f>
        <v>#REF!</v>
      </c>
    </row>
    <row r="72" spans="1:53" ht="13.15" x14ac:dyDescent="0.35">
      <c r="A72" s="439"/>
      <c r="B72" s="440"/>
      <c r="C72" s="441"/>
      <c r="D72" s="442"/>
      <c r="E72" s="433" t="s">
        <v>20</v>
      </c>
      <c r="F72" s="443">
        <f>'1.2_RAW_Data_MatChange'!F72</f>
        <v>0</v>
      </c>
      <c r="G72" s="443">
        <f>'1.2_RAW_Data_MatChange'!G72</f>
        <v>0</v>
      </c>
      <c r="H72" s="443">
        <f>'1.2_RAW_Data_MatChange'!H72</f>
        <v>0</v>
      </c>
      <c r="I72" s="443">
        <f>'1.2_RAW_Data_MatChange'!I72</f>
        <v>0</v>
      </c>
      <c r="J72" s="443">
        <f>'1.2_RAW_Data_MatChange'!J72</f>
        <v>0</v>
      </c>
      <c r="K72" s="444">
        <f>'1.2_RAW_Data_MatChange'!K72</f>
        <v>0</v>
      </c>
      <c r="M72" s="443">
        <f>'1.2_RAW_Data_MatChange'!M72</f>
        <v>0</v>
      </c>
      <c r="N72" s="443">
        <f>'1.2_RAW_Data_MatChange'!N72</f>
        <v>0</v>
      </c>
      <c r="O72" s="443">
        <f>'1.2_RAW_Data_MatChange'!O72</f>
        <v>0</v>
      </c>
      <c r="P72" s="443">
        <f>'1.2_RAW_Data_MatChange'!P72</f>
        <v>0</v>
      </c>
      <c r="Q72" s="443">
        <f>'1.2_RAW_Data_MatChange'!Q72</f>
        <v>0</v>
      </c>
      <c r="R72" s="444">
        <f>'1.2_RAW_Data_MatChange'!R72</f>
        <v>0</v>
      </c>
      <c r="T72" s="443">
        <f>'1.2_RAW_Data_MatChange'!T72</f>
        <v>0</v>
      </c>
      <c r="U72" s="443">
        <f>'1.2_RAW_Data_MatChange'!U72</f>
        <v>0</v>
      </c>
      <c r="V72" s="443">
        <f>'1.2_RAW_Data_MatChange'!V72</f>
        <v>0</v>
      </c>
      <c r="W72" s="443">
        <f>'1.2_RAW_Data_MatChange'!W72</f>
        <v>0</v>
      </c>
      <c r="X72" s="443">
        <f>'1.2_RAW_Data_MatChange'!X72</f>
        <v>0</v>
      </c>
      <c r="Y72" s="444">
        <f>'1.2_RAW_Data_MatChange'!Y72</f>
        <v>0</v>
      </c>
      <c r="AA72" s="445" t="e">
        <f>'1.2_RAW_Data_MatChange'!#REF!</f>
        <v>#REF!</v>
      </c>
      <c r="AB72" s="445" t="e">
        <f>'1.2_RAW_Data_MatChange'!#REF!</f>
        <v>#REF!</v>
      </c>
      <c r="AC72" s="445" t="e">
        <f>'1.2_RAW_Data_MatChange'!#REF!</f>
        <v>#REF!</v>
      </c>
      <c r="AD72" s="445" t="e">
        <f>'1.2_RAW_Data_MatChange'!#REF!</f>
        <v>#REF!</v>
      </c>
      <c r="AE72" s="445" t="e">
        <f>'1.2_RAW_Data_MatChange'!#REF!</f>
        <v>#REF!</v>
      </c>
      <c r="AF72" s="446" t="e">
        <f>'1.2_RAW_Data_MatChange'!#REF!</f>
        <v>#REF!</v>
      </c>
      <c r="AG72" s="438"/>
      <c r="AH72" s="445" t="e">
        <f>'1.2_RAW_Data_MatChange'!#REF!</f>
        <v>#REF!</v>
      </c>
      <c r="AI72" s="445" t="e">
        <f>'1.2_RAW_Data_MatChange'!#REF!</f>
        <v>#REF!</v>
      </c>
      <c r="AJ72" s="445" t="e">
        <f>'1.2_RAW_Data_MatChange'!#REF!</f>
        <v>#REF!</v>
      </c>
      <c r="AK72" s="445" t="e">
        <f>'1.2_RAW_Data_MatChange'!#REF!</f>
        <v>#REF!</v>
      </c>
      <c r="AL72" s="445" t="e">
        <f>'1.2_RAW_Data_MatChange'!#REF!</f>
        <v>#REF!</v>
      </c>
      <c r="AM72" s="446" t="e">
        <f>'1.2_RAW_Data_MatChange'!#REF!</f>
        <v>#REF!</v>
      </c>
      <c r="AN72" s="438"/>
      <c r="AO72" s="445" t="e">
        <f>'1.2_RAW_Data_MatChange'!#REF!</f>
        <v>#REF!</v>
      </c>
      <c r="AP72" s="445" t="e">
        <f>'1.2_RAW_Data_MatChange'!#REF!</f>
        <v>#REF!</v>
      </c>
      <c r="AQ72" s="445" t="e">
        <f>'1.2_RAW_Data_MatChange'!#REF!</f>
        <v>#REF!</v>
      </c>
      <c r="AR72" s="445" t="e">
        <f>'1.2_RAW_Data_MatChange'!#REF!</f>
        <v>#REF!</v>
      </c>
      <c r="AS72" s="445" t="e">
        <f>'1.2_RAW_Data_MatChange'!#REF!</f>
        <v>#REF!</v>
      </c>
      <c r="AT72" s="446" t="e">
        <f>'1.2_RAW_Data_MatChange'!#REF!</f>
        <v>#REF!</v>
      </c>
      <c r="AU72" s="438"/>
      <c r="AV72" s="445" t="e">
        <f>'1.2_RAW_Data_MatChange'!#REF!</f>
        <v>#REF!</v>
      </c>
      <c r="AW72" s="445" t="e">
        <f>'1.2_RAW_Data_MatChange'!#REF!</f>
        <v>#REF!</v>
      </c>
      <c r="AX72" s="445" t="e">
        <f>'1.2_RAW_Data_MatChange'!#REF!</f>
        <v>#REF!</v>
      </c>
      <c r="AY72" s="445" t="e">
        <f>'1.2_RAW_Data_MatChange'!#REF!</f>
        <v>#REF!</v>
      </c>
      <c r="AZ72" s="445" t="e">
        <f>'1.2_RAW_Data_MatChange'!#REF!</f>
        <v>#REF!</v>
      </c>
      <c r="BA72" s="446" t="e">
        <f>'1.2_RAW_Data_MatChange'!#REF!</f>
        <v>#REF!</v>
      </c>
    </row>
    <row r="73" spans="1:53" ht="13.5" thickBot="1" x14ac:dyDescent="0.4">
      <c r="A73" s="439"/>
      <c r="B73" s="447"/>
      <c r="C73" s="448"/>
      <c r="D73" s="449"/>
      <c r="E73" s="450" t="s">
        <v>21</v>
      </c>
      <c r="F73" s="451">
        <f>'1.2_RAW_Data_MatChange'!F73</f>
        <v>0</v>
      </c>
      <c r="G73" s="451">
        <f>'1.2_RAW_Data_MatChange'!G73</f>
        <v>0</v>
      </c>
      <c r="H73" s="451">
        <f>'1.2_RAW_Data_MatChange'!H73</f>
        <v>0</v>
      </c>
      <c r="I73" s="451">
        <f>'1.2_RAW_Data_MatChange'!I73</f>
        <v>0</v>
      </c>
      <c r="J73" s="451">
        <f>'1.2_RAW_Data_MatChange'!J73</f>
        <v>0</v>
      </c>
      <c r="K73" s="452">
        <f>'1.2_RAW_Data_MatChange'!K73</f>
        <v>0</v>
      </c>
      <c r="M73" s="451">
        <f>'1.2_RAW_Data_MatChange'!M73</f>
        <v>0</v>
      </c>
      <c r="N73" s="451">
        <f>'1.2_RAW_Data_MatChange'!N73</f>
        <v>0</v>
      </c>
      <c r="O73" s="451">
        <f>'1.2_RAW_Data_MatChange'!O73</f>
        <v>0</v>
      </c>
      <c r="P73" s="451">
        <f>'1.2_RAW_Data_MatChange'!P73</f>
        <v>0</v>
      </c>
      <c r="Q73" s="451">
        <f>'1.2_RAW_Data_MatChange'!Q73</f>
        <v>0</v>
      </c>
      <c r="R73" s="452">
        <f>'1.2_RAW_Data_MatChange'!R73</f>
        <v>0</v>
      </c>
      <c r="T73" s="451">
        <f>'1.2_RAW_Data_MatChange'!T73</f>
        <v>0</v>
      </c>
      <c r="U73" s="451">
        <f>'1.2_RAW_Data_MatChange'!U73</f>
        <v>0</v>
      </c>
      <c r="V73" s="451">
        <f>'1.2_RAW_Data_MatChange'!V73</f>
        <v>0</v>
      </c>
      <c r="W73" s="451">
        <f>'1.2_RAW_Data_MatChange'!W73</f>
        <v>0</v>
      </c>
      <c r="X73" s="451">
        <f>'1.2_RAW_Data_MatChange'!X73</f>
        <v>0</v>
      </c>
      <c r="Y73" s="452">
        <f>'1.2_RAW_Data_MatChange'!Y73</f>
        <v>0</v>
      </c>
      <c r="AA73" s="453" t="e">
        <f>'1.2_RAW_Data_MatChange'!#REF!</f>
        <v>#REF!</v>
      </c>
      <c r="AB73" s="453" t="e">
        <f>'1.2_RAW_Data_MatChange'!#REF!</f>
        <v>#REF!</v>
      </c>
      <c r="AC73" s="453" t="e">
        <f>'1.2_RAW_Data_MatChange'!#REF!</f>
        <v>#REF!</v>
      </c>
      <c r="AD73" s="453" t="e">
        <f>'1.2_RAW_Data_MatChange'!#REF!</f>
        <v>#REF!</v>
      </c>
      <c r="AE73" s="453" t="e">
        <f>'1.2_RAW_Data_MatChange'!#REF!</f>
        <v>#REF!</v>
      </c>
      <c r="AF73" s="454" t="e">
        <f>'1.2_RAW_Data_MatChange'!#REF!</f>
        <v>#REF!</v>
      </c>
      <c r="AG73" s="438"/>
      <c r="AH73" s="453" t="e">
        <f>'1.2_RAW_Data_MatChange'!#REF!</f>
        <v>#REF!</v>
      </c>
      <c r="AI73" s="453" t="e">
        <f>'1.2_RAW_Data_MatChange'!#REF!</f>
        <v>#REF!</v>
      </c>
      <c r="AJ73" s="453" t="e">
        <f>'1.2_RAW_Data_MatChange'!#REF!</f>
        <v>#REF!</v>
      </c>
      <c r="AK73" s="453" t="e">
        <f>'1.2_RAW_Data_MatChange'!#REF!</f>
        <v>#REF!</v>
      </c>
      <c r="AL73" s="453" t="e">
        <f>'1.2_RAW_Data_MatChange'!#REF!</f>
        <v>#REF!</v>
      </c>
      <c r="AM73" s="454" t="e">
        <f>'1.2_RAW_Data_MatChange'!#REF!</f>
        <v>#REF!</v>
      </c>
      <c r="AN73" s="438"/>
      <c r="AO73" s="453" t="e">
        <f>'1.2_RAW_Data_MatChange'!#REF!</f>
        <v>#REF!</v>
      </c>
      <c r="AP73" s="453" t="e">
        <f>'1.2_RAW_Data_MatChange'!#REF!</f>
        <v>#REF!</v>
      </c>
      <c r="AQ73" s="453" t="e">
        <f>'1.2_RAW_Data_MatChange'!#REF!</f>
        <v>#REF!</v>
      </c>
      <c r="AR73" s="453" t="e">
        <f>'1.2_RAW_Data_MatChange'!#REF!</f>
        <v>#REF!</v>
      </c>
      <c r="AS73" s="453" t="e">
        <f>'1.2_RAW_Data_MatChange'!#REF!</f>
        <v>#REF!</v>
      </c>
      <c r="AT73" s="454" t="e">
        <f>'1.2_RAW_Data_MatChange'!#REF!</f>
        <v>#REF!</v>
      </c>
      <c r="AU73" s="438"/>
      <c r="AV73" s="453" t="e">
        <f>'1.2_RAW_Data_MatChange'!#REF!</f>
        <v>#REF!</v>
      </c>
      <c r="AW73" s="453" t="e">
        <f>'1.2_RAW_Data_MatChange'!#REF!</f>
        <v>#REF!</v>
      </c>
      <c r="AX73" s="453" t="e">
        <f>'1.2_RAW_Data_MatChange'!#REF!</f>
        <v>#REF!</v>
      </c>
      <c r="AY73" s="453" t="e">
        <f>'1.2_RAW_Data_MatChange'!#REF!</f>
        <v>#REF!</v>
      </c>
      <c r="AZ73" s="453" t="e">
        <f>'1.2_RAW_Data_MatChange'!#REF!</f>
        <v>#REF!</v>
      </c>
      <c r="BA73" s="454" t="e">
        <f>'1.2_RAW_Data_MatChange'!#REF!</f>
        <v>#REF!</v>
      </c>
    </row>
    <row r="74" spans="1:53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'1.2_RAW_Data_MatChange'!F74</f>
        <v>0</v>
      </c>
      <c r="G74" s="434">
        <f>'1.2_RAW_Data_MatChange'!G74</f>
        <v>0</v>
      </c>
      <c r="H74" s="434">
        <f>'1.2_RAW_Data_MatChange'!H74</f>
        <v>0</v>
      </c>
      <c r="I74" s="434">
        <f>'1.2_RAW_Data_MatChange'!I74</f>
        <v>0</v>
      </c>
      <c r="J74" s="434">
        <f>'1.2_RAW_Data_MatChange'!J74</f>
        <v>0</v>
      </c>
      <c r="K74" s="435">
        <f>'1.2_RAW_Data_MatChange'!K74</f>
        <v>0</v>
      </c>
      <c r="M74" s="434">
        <f>'1.2_RAW_Data_MatChange'!M74</f>
        <v>0</v>
      </c>
      <c r="N74" s="434">
        <f>'1.2_RAW_Data_MatChange'!N74</f>
        <v>0</v>
      </c>
      <c r="O74" s="434">
        <f>'1.2_RAW_Data_MatChange'!O74</f>
        <v>0</v>
      </c>
      <c r="P74" s="434">
        <f>'1.2_RAW_Data_MatChange'!P74</f>
        <v>0</v>
      </c>
      <c r="Q74" s="434">
        <f>'1.2_RAW_Data_MatChange'!Q74</f>
        <v>0</v>
      </c>
      <c r="R74" s="435">
        <f>'1.2_RAW_Data_MatChange'!R74</f>
        <v>0</v>
      </c>
      <c r="T74" s="434">
        <f>'1.2_RAW_Data_MatChange'!T74</f>
        <v>0</v>
      </c>
      <c r="U74" s="434">
        <f>'1.2_RAW_Data_MatChange'!U74</f>
        <v>0</v>
      </c>
      <c r="V74" s="434">
        <f>'1.2_RAW_Data_MatChange'!V74</f>
        <v>0</v>
      </c>
      <c r="W74" s="434">
        <f>'1.2_RAW_Data_MatChange'!W74</f>
        <v>0</v>
      </c>
      <c r="X74" s="434">
        <f>'1.2_RAW_Data_MatChange'!X74</f>
        <v>0</v>
      </c>
      <c r="Y74" s="435">
        <f>'1.2_RAW_Data_MatChange'!Y74</f>
        <v>0</v>
      </c>
      <c r="AA74" s="436" t="e">
        <f>'1.2_RAW_Data_MatChange'!#REF!</f>
        <v>#REF!</v>
      </c>
      <c r="AB74" s="436" t="e">
        <f>'1.2_RAW_Data_MatChange'!#REF!</f>
        <v>#REF!</v>
      </c>
      <c r="AC74" s="436" t="e">
        <f>'1.2_RAW_Data_MatChange'!#REF!</f>
        <v>#REF!</v>
      </c>
      <c r="AD74" s="436" t="e">
        <f>'1.2_RAW_Data_MatChange'!#REF!</f>
        <v>#REF!</v>
      </c>
      <c r="AE74" s="436" t="e">
        <f>'1.2_RAW_Data_MatChange'!#REF!</f>
        <v>#REF!</v>
      </c>
      <c r="AF74" s="437" t="e">
        <f>'1.2_RAW_Data_MatChange'!#REF!</f>
        <v>#REF!</v>
      </c>
      <c r="AG74" s="438"/>
      <c r="AH74" s="436" t="e">
        <f>'1.2_RAW_Data_MatChange'!#REF!</f>
        <v>#REF!</v>
      </c>
      <c r="AI74" s="436" t="e">
        <f>'1.2_RAW_Data_MatChange'!#REF!</f>
        <v>#REF!</v>
      </c>
      <c r="AJ74" s="436" t="e">
        <f>'1.2_RAW_Data_MatChange'!#REF!</f>
        <v>#REF!</v>
      </c>
      <c r="AK74" s="436" t="e">
        <f>'1.2_RAW_Data_MatChange'!#REF!</f>
        <v>#REF!</v>
      </c>
      <c r="AL74" s="436" t="e">
        <f>'1.2_RAW_Data_MatChange'!#REF!</f>
        <v>#REF!</v>
      </c>
      <c r="AM74" s="437" t="e">
        <f>'1.2_RAW_Data_MatChange'!#REF!</f>
        <v>#REF!</v>
      </c>
      <c r="AN74" s="438"/>
      <c r="AO74" s="436" t="e">
        <f>'1.2_RAW_Data_MatChange'!#REF!</f>
        <v>#REF!</v>
      </c>
      <c r="AP74" s="436" t="e">
        <f>'1.2_RAW_Data_MatChange'!#REF!</f>
        <v>#REF!</v>
      </c>
      <c r="AQ74" s="436" t="e">
        <f>'1.2_RAW_Data_MatChange'!#REF!</f>
        <v>#REF!</v>
      </c>
      <c r="AR74" s="436" t="e">
        <f>'1.2_RAW_Data_MatChange'!#REF!</f>
        <v>#REF!</v>
      </c>
      <c r="AS74" s="436" t="e">
        <f>'1.2_RAW_Data_MatChange'!#REF!</f>
        <v>#REF!</v>
      </c>
      <c r="AT74" s="437" t="e">
        <f>'1.2_RAW_Data_MatChange'!#REF!</f>
        <v>#REF!</v>
      </c>
      <c r="AU74" s="438"/>
      <c r="AV74" s="436" t="e">
        <f>'1.2_RAW_Data_MatChange'!#REF!</f>
        <v>#REF!</v>
      </c>
      <c r="AW74" s="436" t="e">
        <f>'1.2_RAW_Data_MatChange'!#REF!</f>
        <v>#REF!</v>
      </c>
      <c r="AX74" s="436" t="e">
        <f>'1.2_RAW_Data_MatChange'!#REF!</f>
        <v>#REF!</v>
      </c>
      <c r="AY74" s="436" t="e">
        <f>'1.2_RAW_Data_MatChange'!#REF!</f>
        <v>#REF!</v>
      </c>
      <c r="AZ74" s="436" t="e">
        <f>'1.2_RAW_Data_MatChange'!#REF!</f>
        <v>#REF!</v>
      </c>
      <c r="BA74" s="437" t="e">
        <f>'1.2_RAW_Data_MatChange'!#REF!</f>
        <v>#REF!</v>
      </c>
    </row>
    <row r="75" spans="1:53" ht="13.15" x14ac:dyDescent="0.35">
      <c r="A75" s="439"/>
      <c r="B75" s="440"/>
      <c r="C75" s="441"/>
      <c r="D75" s="442"/>
      <c r="E75" s="433" t="s">
        <v>19</v>
      </c>
      <c r="F75" s="443">
        <f>'1.2_RAW_Data_MatChange'!F75</f>
        <v>0</v>
      </c>
      <c r="G75" s="443">
        <f>'1.2_RAW_Data_MatChange'!G75</f>
        <v>0</v>
      </c>
      <c r="H75" s="443">
        <f>'1.2_RAW_Data_MatChange'!H75</f>
        <v>0</v>
      </c>
      <c r="I75" s="443">
        <f>'1.2_RAW_Data_MatChange'!I75</f>
        <v>0</v>
      </c>
      <c r="J75" s="443">
        <f>'1.2_RAW_Data_MatChange'!J75</f>
        <v>0</v>
      </c>
      <c r="K75" s="444">
        <f>'1.2_RAW_Data_MatChange'!K75</f>
        <v>0</v>
      </c>
      <c r="M75" s="443">
        <f>'1.2_RAW_Data_MatChange'!M75</f>
        <v>0</v>
      </c>
      <c r="N75" s="443">
        <f>'1.2_RAW_Data_MatChange'!N75</f>
        <v>0</v>
      </c>
      <c r="O75" s="443">
        <f>'1.2_RAW_Data_MatChange'!O75</f>
        <v>0</v>
      </c>
      <c r="P75" s="443">
        <f>'1.2_RAW_Data_MatChange'!P75</f>
        <v>0</v>
      </c>
      <c r="Q75" s="443">
        <f>'1.2_RAW_Data_MatChange'!Q75</f>
        <v>0</v>
      </c>
      <c r="R75" s="444">
        <f>'1.2_RAW_Data_MatChange'!R75</f>
        <v>0</v>
      </c>
      <c r="T75" s="443">
        <f>'1.2_RAW_Data_MatChange'!T75</f>
        <v>0</v>
      </c>
      <c r="U75" s="443">
        <f>'1.2_RAW_Data_MatChange'!U75</f>
        <v>0</v>
      </c>
      <c r="V75" s="443">
        <f>'1.2_RAW_Data_MatChange'!V75</f>
        <v>0</v>
      </c>
      <c r="W75" s="443">
        <f>'1.2_RAW_Data_MatChange'!W75</f>
        <v>0</v>
      </c>
      <c r="X75" s="443">
        <f>'1.2_RAW_Data_MatChange'!X75</f>
        <v>0</v>
      </c>
      <c r="Y75" s="444">
        <f>'1.2_RAW_Data_MatChange'!Y75</f>
        <v>0</v>
      </c>
      <c r="AA75" s="445" t="e">
        <f>'1.2_RAW_Data_MatChange'!#REF!</f>
        <v>#REF!</v>
      </c>
      <c r="AB75" s="445" t="e">
        <f>'1.2_RAW_Data_MatChange'!#REF!</f>
        <v>#REF!</v>
      </c>
      <c r="AC75" s="445" t="e">
        <f>'1.2_RAW_Data_MatChange'!#REF!</f>
        <v>#REF!</v>
      </c>
      <c r="AD75" s="445" t="e">
        <f>'1.2_RAW_Data_MatChange'!#REF!</f>
        <v>#REF!</v>
      </c>
      <c r="AE75" s="445" t="e">
        <f>'1.2_RAW_Data_MatChange'!#REF!</f>
        <v>#REF!</v>
      </c>
      <c r="AF75" s="446" t="e">
        <f>'1.2_RAW_Data_MatChange'!#REF!</f>
        <v>#REF!</v>
      </c>
      <c r="AG75" s="438"/>
      <c r="AH75" s="445" t="e">
        <f>'1.2_RAW_Data_MatChange'!#REF!</f>
        <v>#REF!</v>
      </c>
      <c r="AI75" s="445" t="e">
        <f>'1.2_RAW_Data_MatChange'!#REF!</f>
        <v>#REF!</v>
      </c>
      <c r="AJ75" s="445" t="e">
        <f>'1.2_RAW_Data_MatChange'!#REF!</f>
        <v>#REF!</v>
      </c>
      <c r="AK75" s="445" t="e">
        <f>'1.2_RAW_Data_MatChange'!#REF!</f>
        <v>#REF!</v>
      </c>
      <c r="AL75" s="445" t="e">
        <f>'1.2_RAW_Data_MatChange'!#REF!</f>
        <v>#REF!</v>
      </c>
      <c r="AM75" s="446" t="e">
        <f>'1.2_RAW_Data_MatChange'!#REF!</f>
        <v>#REF!</v>
      </c>
      <c r="AN75" s="438"/>
      <c r="AO75" s="445" t="e">
        <f>'1.2_RAW_Data_MatChange'!#REF!</f>
        <v>#REF!</v>
      </c>
      <c r="AP75" s="445" t="e">
        <f>'1.2_RAW_Data_MatChange'!#REF!</f>
        <v>#REF!</v>
      </c>
      <c r="AQ75" s="445" t="e">
        <f>'1.2_RAW_Data_MatChange'!#REF!</f>
        <v>#REF!</v>
      </c>
      <c r="AR75" s="445" t="e">
        <f>'1.2_RAW_Data_MatChange'!#REF!</f>
        <v>#REF!</v>
      </c>
      <c r="AS75" s="445" t="e">
        <f>'1.2_RAW_Data_MatChange'!#REF!</f>
        <v>#REF!</v>
      </c>
      <c r="AT75" s="446" t="e">
        <f>'1.2_RAW_Data_MatChange'!#REF!</f>
        <v>#REF!</v>
      </c>
      <c r="AU75" s="438"/>
      <c r="AV75" s="445" t="e">
        <f>'1.2_RAW_Data_MatChange'!#REF!</f>
        <v>#REF!</v>
      </c>
      <c r="AW75" s="445" t="e">
        <f>'1.2_RAW_Data_MatChange'!#REF!</f>
        <v>#REF!</v>
      </c>
      <c r="AX75" s="445" t="e">
        <f>'1.2_RAW_Data_MatChange'!#REF!</f>
        <v>#REF!</v>
      </c>
      <c r="AY75" s="445" t="e">
        <f>'1.2_RAW_Data_MatChange'!#REF!</f>
        <v>#REF!</v>
      </c>
      <c r="AZ75" s="445" t="e">
        <f>'1.2_RAW_Data_MatChange'!#REF!</f>
        <v>#REF!</v>
      </c>
      <c r="BA75" s="446" t="e">
        <f>'1.2_RAW_Data_MatChange'!#REF!</f>
        <v>#REF!</v>
      </c>
    </row>
    <row r="76" spans="1:53" ht="13.15" x14ac:dyDescent="0.35">
      <c r="A76" s="439"/>
      <c r="B76" s="440"/>
      <c r="C76" s="441"/>
      <c r="D76" s="442"/>
      <c r="E76" s="433" t="s">
        <v>20</v>
      </c>
      <c r="F76" s="443">
        <f>'1.2_RAW_Data_MatChange'!F76</f>
        <v>28</v>
      </c>
      <c r="G76" s="443">
        <f>'1.2_RAW_Data_MatChange'!G76</f>
        <v>17</v>
      </c>
      <c r="H76" s="443">
        <f>'1.2_RAW_Data_MatChange'!H76</f>
        <v>8</v>
      </c>
      <c r="I76" s="443">
        <f>'1.2_RAW_Data_MatChange'!I76</f>
        <v>2</v>
      </c>
      <c r="J76" s="443">
        <f>'1.2_RAW_Data_MatChange'!J76</f>
        <v>1</v>
      </c>
      <c r="K76" s="444">
        <f>'1.2_RAW_Data_MatChange'!K76</f>
        <v>0</v>
      </c>
      <c r="M76" s="443">
        <f>'1.2_RAW_Data_MatChange'!M76</f>
        <v>27</v>
      </c>
      <c r="N76" s="443">
        <f>'1.2_RAW_Data_MatChange'!N76</f>
        <v>17</v>
      </c>
      <c r="O76" s="443">
        <f>'1.2_RAW_Data_MatChange'!O76</f>
        <v>9</v>
      </c>
      <c r="P76" s="443">
        <f>'1.2_RAW_Data_MatChange'!P76</f>
        <v>0</v>
      </c>
      <c r="Q76" s="443">
        <f>'1.2_RAW_Data_MatChange'!Q76</f>
        <v>0</v>
      </c>
      <c r="R76" s="444">
        <f>'1.2_RAW_Data_MatChange'!R76</f>
        <v>1</v>
      </c>
      <c r="T76" s="443">
        <f>'1.2_RAW_Data_MatChange'!T76</f>
        <v>27</v>
      </c>
      <c r="U76" s="443">
        <f>'1.2_RAW_Data_MatChange'!U76</f>
        <v>17</v>
      </c>
      <c r="V76" s="443">
        <f>'1.2_RAW_Data_MatChange'!V76</f>
        <v>8</v>
      </c>
      <c r="W76" s="443">
        <f>'1.2_RAW_Data_MatChange'!W76</f>
        <v>0</v>
      </c>
      <c r="X76" s="443">
        <f>'1.2_RAW_Data_MatChange'!X76</f>
        <v>0</v>
      </c>
      <c r="Y76" s="444">
        <f>'1.2_RAW_Data_MatChange'!Y76</f>
        <v>2</v>
      </c>
      <c r="AA76" s="445" t="e">
        <f>'1.2_RAW_Data_MatChange'!#REF!</f>
        <v>#REF!</v>
      </c>
      <c r="AB76" s="445" t="e">
        <f>'1.2_RAW_Data_MatChange'!#REF!</f>
        <v>#REF!</v>
      </c>
      <c r="AC76" s="445" t="e">
        <f>'1.2_RAW_Data_MatChange'!#REF!</f>
        <v>#REF!</v>
      </c>
      <c r="AD76" s="445" t="e">
        <f>'1.2_RAW_Data_MatChange'!#REF!</f>
        <v>#REF!</v>
      </c>
      <c r="AE76" s="445" t="e">
        <f>'1.2_RAW_Data_MatChange'!#REF!</f>
        <v>#REF!</v>
      </c>
      <c r="AF76" s="446" t="e">
        <f>'1.2_RAW_Data_MatChange'!#REF!</f>
        <v>#REF!</v>
      </c>
      <c r="AG76" s="438"/>
      <c r="AH76" s="445" t="e">
        <f>'1.2_RAW_Data_MatChange'!#REF!</f>
        <v>#REF!</v>
      </c>
      <c r="AI76" s="445" t="e">
        <f>'1.2_RAW_Data_MatChange'!#REF!</f>
        <v>#REF!</v>
      </c>
      <c r="AJ76" s="445" t="e">
        <f>'1.2_RAW_Data_MatChange'!#REF!</f>
        <v>#REF!</v>
      </c>
      <c r="AK76" s="445" t="e">
        <f>'1.2_RAW_Data_MatChange'!#REF!</f>
        <v>#REF!</v>
      </c>
      <c r="AL76" s="445" t="e">
        <f>'1.2_RAW_Data_MatChange'!#REF!</f>
        <v>#REF!</v>
      </c>
      <c r="AM76" s="446" t="e">
        <f>'1.2_RAW_Data_MatChange'!#REF!</f>
        <v>#REF!</v>
      </c>
      <c r="AN76" s="438"/>
      <c r="AO76" s="445" t="e">
        <f>'1.2_RAW_Data_MatChange'!#REF!</f>
        <v>#REF!</v>
      </c>
      <c r="AP76" s="445" t="e">
        <f>'1.2_RAW_Data_MatChange'!#REF!</f>
        <v>#REF!</v>
      </c>
      <c r="AQ76" s="445" t="e">
        <f>'1.2_RAW_Data_MatChange'!#REF!</f>
        <v>#REF!</v>
      </c>
      <c r="AR76" s="445" t="e">
        <f>'1.2_RAW_Data_MatChange'!#REF!</f>
        <v>#REF!</v>
      </c>
      <c r="AS76" s="445" t="e">
        <f>'1.2_RAW_Data_MatChange'!#REF!</f>
        <v>#REF!</v>
      </c>
      <c r="AT76" s="446" t="e">
        <f>'1.2_RAW_Data_MatChange'!#REF!</f>
        <v>#REF!</v>
      </c>
      <c r="AU76" s="438"/>
      <c r="AV76" s="445" t="e">
        <f>'1.2_RAW_Data_MatChange'!#REF!</f>
        <v>#REF!</v>
      </c>
      <c r="AW76" s="445" t="e">
        <f>'1.2_RAW_Data_MatChange'!#REF!</f>
        <v>#REF!</v>
      </c>
      <c r="AX76" s="445" t="e">
        <f>'1.2_RAW_Data_MatChange'!#REF!</f>
        <v>#REF!</v>
      </c>
      <c r="AY76" s="445" t="e">
        <f>'1.2_RAW_Data_MatChange'!#REF!</f>
        <v>#REF!</v>
      </c>
      <c r="AZ76" s="445" t="e">
        <f>'1.2_RAW_Data_MatChange'!#REF!</f>
        <v>#REF!</v>
      </c>
      <c r="BA76" s="446" t="e">
        <f>'1.2_RAW_Data_MatChange'!#REF!</f>
        <v>#REF!</v>
      </c>
    </row>
    <row r="77" spans="1:53" ht="13.5" thickBot="1" x14ac:dyDescent="0.4">
      <c r="A77" s="439"/>
      <c r="B77" s="447"/>
      <c r="C77" s="448"/>
      <c r="D77" s="449"/>
      <c r="E77" s="450" t="s">
        <v>21</v>
      </c>
      <c r="F77" s="451">
        <f>'1.2_RAW_Data_MatChange'!F77</f>
        <v>0</v>
      </c>
      <c r="G77" s="451">
        <f>'1.2_RAW_Data_MatChange'!G77</f>
        <v>0</v>
      </c>
      <c r="H77" s="451">
        <f>'1.2_RAW_Data_MatChange'!H77</f>
        <v>0</v>
      </c>
      <c r="I77" s="451">
        <f>'1.2_RAW_Data_MatChange'!I77</f>
        <v>0</v>
      </c>
      <c r="J77" s="451">
        <f>'1.2_RAW_Data_MatChange'!J77</f>
        <v>0</v>
      </c>
      <c r="K77" s="452">
        <f>'1.2_RAW_Data_MatChange'!K77</f>
        <v>0</v>
      </c>
      <c r="M77" s="451">
        <f>'1.2_RAW_Data_MatChange'!M77</f>
        <v>0</v>
      </c>
      <c r="N77" s="451">
        <f>'1.2_RAW_Data_MatChange'!N77</f>
        <v>0</v>
      </c>
      <c r="O77" s="451">
        <f>'1.2_RAW_Data_MatChange'!O77</f>
        <v>0</v>
      </c>
      <c r="P77" s="451">
        <f>'1.2_RAW_Data_MatChange'!P77</f>
        <v>0</v>
      </c>
      <c r="Q77" s="451">
        <f>'1.2_RAW_Data_MatChange'!Q77</f>
        <v>0</v>
      </c>
      <c r="R77" s="452">
        <f>'1.2_RAW_Data_MatChange'!R77</f>
        <v>0</v>
      </c>
      <c r="T77" s="451">
        <f>'1.2_RAW_Data_MatChange'!T77</f>
        <v>0</v>
      </c>
      <c r="U77" s="451">
        <f>'1.2_RAW_Data_MatChange'!U77</f>
        <v>0</v>
      </c>
      <c r="V77" s="451">
        <f>'1.2_RAW_Data_MatChange'!V77</f>
        <v>0</v>
      </c>
      <c r="W77" s="451">
        <f>'1.2_RAW_Data_MatChange'!W77</f>
        <v>0</v>
      </c>
      <c r="X77" s="451">
        <f>'1.2_RAW_Data_MatChange'!X77</f>
        <v>0</v>
      </c>
      <c r="Y77" s="452">
        <f>'1.2_RAW_Data_MatChange'!Y77</f>
        <v>0</v>
      </c>
      <c r="AA77" s="453" t="e">
        <f>'1.2_RAW_Data_MatChange'!#REF!</f>
        <v>#REF!</v>
      </c>
      <c r="AB77" s="453" t="e">
        <f>'1.2_RAW_Data_MatChange'!#REF!</f>
        <v>#REF!</v>
      </c>
      <c r="AC77" s="453" t="e">
        <f>'1.2_RAW_Data_MatChange'!#REF!</f>
        <v>#REF!</v>
      </c>
      <c r="AD77" s="453" t="e">
        <f>'1.2_RAW_Data_MatChange'!#REF!</f>
        <v>#REF!</v>
      </c>
      <c r="AE77" s="453" t="e">
        <f>'1.2_RAW_Data_MatChange'!#REF!</f>
        <v>#REF!</v>
      </c>
      <c r="AF77" s="454" t="e">
        <f>'1.2_RAW_Data_MatChange'!#REF!</f>
        <v>#REF!</v>
      </c>
      <c r="AG77" s="438"/>
      <c r="AH77" s="453" t="e">
        <f>'1.2_RAW_Data_MatChange'!#REF!</f>
        <v>#REF!</v>
      </c>
      <c r="AI77" s="453" t="e">
        <f>'1.2_RAW_Data_MatChange'!#REF!</f>
        <v>#REF!</v>
      </c>
      <c r="AJ77" s="453" t="e">
        <f>'1.2_RAW_Data_MatChange'!#REF!</f>
        <v>#REF!</v>
      </c>
      <c r="AK77" s="453" t="e">
        <f>'1.2_RAW_Data_MatChange'!#REF!</f>
        <v>#REF!</v>
      </c>
      <c r="AL77" s="453" t="e">
        <f>'1.2_RAW_Data_MatChange'!#REF!</f>
        <v>#REF!</v>
      </c>
      <c r="AM77" s="454" t="e">
        <f>'1.2_RAW_Data_MatChange'!#REF!</f>
        <v>#REF!</v>
      </c>
      <c r="AN77" s="438"/>
      <c r="AO77" s="453" t="e">
        <f>'1.2_RAW_Data_MatChange'!#REF!</f>
        <v>#REF!</v>
      </c>
      <c r="AP77" s="453" t="e">
        <f>'1.2_RAW_Data_MatChange'!#REF!</f>
        <v>#REF!</v>
      </c>
      <c r="AQ77" s="453" t="e">
        <f>'1.2_RAW_Data_MatChange'!#REF!</f>
        <v>#REF!</v>
      </c>
      <c r="AR77" s="453" t="e">
        <f>'1.2_RAW_Data_MatChange'!#REF!</f>
        <v>#REF!</v>
      </c>
      <c r="AS77" s="453" t="e">
        <f>'1.2_RAW_Data_MatChange'!#REF!</f>
        <v>#REF!</v>
      </c>
      <c r="AT77" s="454" t="e">
        <f>'1.2_RAW_Data_MatChange'!#REF!</f>
        <v>#REF!</v>
      </c>
      <c r="AU77" s="438"/>
      <c r="AV77" s="453" t="e">
        <f>'1.2_RAW_Data_MatChange'!#REF!</f>
        <v>#REF!</v>
      </c>
      <c r="AW77" s="453" t="e">
        <f>'1.2_RAW_Data_MatChange'!#REF!</f>
        <v>#REF!</v>
      </c>
      <c r="AX77" s="453" t="e">
        <f>'1.2_RAW_Data_MatChange'!#REF!</f>
        <v>#REF!</v>
      </c>
      <c r="AY77" s="453" t="e">
        <f>'1.2_RAW_Data_MatChange'!#REF!</f>
        <v>#REF!</v>
      </c>
      <c r="AZ77" s="453" t="e">
        <f>'1.2_RAW_Data_MatChange'!#REF!</f>
        <v>#REF!</v>
      </c>
      <c r="BA77" s="454" t="e">
        <f>'1.2_RAW_Data_MatChange'!#REF!</f>
        <v>#REF!</v>
      </c>
    </row>
    <row r="78" spans="1:53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'1.2_RAW_Data_MatChange'!F78</f>
        <v>53</v>
      </c>
      <c r="G78" s="434">
        <f>'1.2_RAW_Data_MatChange'!G78</f>
        <v>15</v>
      </c>
      <c r="H78" s="434">
        <f>'1.2_RAW_Data_MatChange'!H78</f>
        <v>34</v>
      </c>
      <c r="I78" s="434">
        <f>'1.2_RAW_Data_MatChange'!I78</f>
        <v>2</v>
      </c>
      <c r="J78" s="434">
        <f>'1.2_RAW_Data_MatChange'!J78</f>
        <v>2</v>
      </c>
      <c r="K78" s="435">
        <f>'1.2_RAW_Data_MatChange'!K78</f>
        <v>0</v>
      </c>
      <c r="M78" s="434">
        <f>'1.2_RAW_Data_MatChange'!M78</f>
        <v>101</v>
      </c>
      <c r="N78" s="434">
        <f>'1.2_RAW_Data_MatChange'!N78</f>
        <v>63</v>
      </c>
      <c r="O78" s="434">
        <f>'1.2_RAW_Data_MatChange'!O78</f>
        <v>37</v>
      </c>
      <c r="P78" s="434">
        <f>'1.2_RAW_Data_MatChange'!P78</f>
        <v>1</v>
      </c>
      <c r="Q78" s="434">
        <f>'1.2_RAW_Data_MatChange'!Q78</f>
        <v>0</v>
      </c>
      <c r="R78" s="435">
        <f>'1.2_RAW_Data_MatChange'!R78</f>
        <v>0</v>
      </c>
      <c r="T78" s="434">
        <f>'1.2_RAW_Data_MatChange'!T78</f>
        <v>53</v>
      </c>
      <c r="U78" s="434">
        <f>'1.2_RAW_Data_MatChange'!U78</f>
        <v>15</v>
      </c>
      <c r="V78" s="434">
        <f>'1.2_RAW_Data_MatChange'!V78</f>
        <v>34</v>
      </c>
      <c r="W78" s="434">
        <f>'1.2_RAW_Data_MatChange'!W78</f>
        <v>1</v>
      </c>
      <c r="X78" s="434">
        <f>'1.2_RAW_Data_MatChange'!X78</f>
        <v>1</v>
      </c>
      <c r="Y78" s="435">
        <f>'1.2_RAW_Data_MatChange'!Y78</f>
        <v>2</v>
      </c>
      <c r="AA78" s="436" t="e">
        <f>'1.2_RAW_Data_MatChange'!#REF!</f>
        <v>#REF!</v>
      </c>
      <c r="AB78" s="436" t="e">
        <f>'1.2_RAW_Data_MatChange'!#REF!</f>
        <v>#REF!</v>
      </c>
      <c r="AC78" s="436" t="e">
        <f>'1.2_RAW_Data_MatChange'!#REF!</f>
        <v>#REF!</v>
      </c>
      <c r="AD78" s="436" t="e">
        <f>'1.2_RAW_Data_MatChange'!#REF!</f>
        <v>#REF!</v>
      </c>
      <c r="AE78" s="436" t="e">
        <f>'1.2_RAW_Data_MatChange'!#REF!</f>
        <v>#REF!</v>
      </c>
      <c r="AF78" s="437" t="e">
        <f>'1.2_RAW_Data_MatChange'!#REF!</f>
        <v>#REF!</v>
      </c>
      <c r="AG78" s="438"/>
      <c r="AH78" s="436" t="e">
        <f>'1.2_RAW_Data_MatChange'!#REF!</f>
        <v>#REF!</v>
      </c>
      <c r="AI78" s="436" t="e">
        <f>'1.2_RAW_Data_MatChange'!#REF!</f>
        <v>#REF!</v>
      </c>
      <c r="AJ78" s="436" t="e">
        <f>'1.2_RAW_Data_MatChange'!#REF!</f>
        <v>#REF!</v>
      </c>
      <c r="AK78" s="436" t="e">
        <f>'1.2_RAW_Data_MatChange'!#REF!</f>
        <v>#REF!</v>
      </c>
      <c r="AL78" s="436" t="e">
        <f>'1.2_RAW_Data_MatChange'!#REF!</f>
        <v>#REF!</v>
      </c>
      <c r="AM78" s="437" t="e">
        <f>'1.2_RAW_Data_MatChange'!#REF!</f>
        <v>#REF!</v>
      </c>
      <c r="AN78" s="438"/>
      <c r="AO78" s="436" t="e">
        <f>'1.2_RAW_Data_MatChange'!#REF!</f>
        <v>#REF!</v>
      </c>
      <c r="AP78" s="436" t="e">
        <f>'1.2_RAW_Data_MatChange'!#REF!</f>
        <v>#REF!</v>
      </c>
      <c r="AQ78" s="436" t="e">
        <f>'1.2_RAW_Data_MatChange'!#REF!</f>
        <v>#REF!</v>
      </c>
      <c r="AR78" s="436" t="e">
        <f>'1.2_RAW_Data_MatChange'!#REF!</f>
        <v>#REF!</v>
      </c>
      <c r="AS78" s="436" t="e">
        <f>'1.2_RAW_Data_MatChange'!#REF!</f>
        <v>#REF!</v>
      </c>
      <c r="AT78" s="437" t="e">
        <f>'1.2_RAW_Data_MatChange'!#REF!</f>
        <v>#REF!</v>
      </c>
      <c r="AU78" s="438"/>
      <c r="AV78" s="436" t="e">
        <f>'1.2_RAW_Data_MatChange'!#REF!</f>
        <v>#REF!</v>
      </c>
      <c r="AW78" s="436" t="e">
        <f>'1.2_RAW_Data_MatChange'!#REF!</f>
        <v>#REF!</v>
      </c>
      <c r="AX78" s="436" t="e">
        <f>'1.2_RAW_Data_MatChange'!#REF!</f>
        <v>#REF!</v>
      </c>
      <c r="AY78" s="436" t="e">
        <f>'1.2_RAW_Data_MatChange'!#REF!</f>
        <v>#REF!</v>
      </c>
      <c r="AZ78" s="436" t="e">
        <f>'1.2_RAW_Data_MatChange'!#REF!</f>
        <v>#REF!</v>
      </c>
      <c r="BA78" s="437" t="e">
        <f>'1.2_RAW_Data_MatChange'!#REF!</f>
        <v>#REF!</v>
      </c>
    </row>
    <row r="79" spans="1:53" ht="13.15" x14ac:dyDescent="0.35">
      <c r="A79" s="439"/>
      <c r="B79" s="440"/>
      <c r="C79" s="441"/>
      <c r="D79" s="442"/>
      <c r="E79" s="433" t="s">
        <v>19</v>
      </c>
      <c r="F79" s="443">
        <f>'1.2_RAW_Data_MatChange'!F79</f>
        <v>0</v>
      </c>
      <c r="G79" s="443">
        <f>'1.2_RAW_Data_MatChange'!G79</f>
        <v>0</v>
      </c>
      <c r="H79" s="443">
        <f>'1.2_RAW_Data_MatChange'!H79</f>
        <v>0</v>
      </c>
      <c r="I79" s="443">
        <f>'1.2_RAW_Data_MatChange'!I79</f>
        <v>0</v>
      </c>
      <c r="J79" s="443">
        <f>'1.2_RAW_Data_MatChange'!J79</f>
        <v>0</v>
      </c>
      <c r="K79" s="444">
        <f>'1.2_RAW_Data_MatChange'!K79</f>
        <v>0</v>
      </c>
      <c r="M79" s="443">
        <f>'1.2_RAW_Data_MatChange'!M79</f>
        <v>0</v>
      </c>
      <c r="N79" s="443">
        <f>'1.2_RAW_Data_MatChange'!N79</f>
        <v>0</v>
      </c>
      <c r="O79" s="443">
        <f>'1.2_RAW_Data_MatChange'!O79</f>
        <v>0</v>
      </c>
      <c r="P79" s="443">
        <f>'1.2_RAW_Data_MatChange'!P79</f>
        <v>0</v>
      </c>
      <c r="Q79" s="443">
        <f>'1.2_RAW_Data_MatChange'!Q79</f>
        <v>0</v>
      </c>
      <c r="R79" s="444">
        <f>'1.2_RAW_Data_MatChange'!R79</f>
        <v>0</v>
      </c>
      <c r="T79" s="443">
        <f>'1.2_RAW_Data_MatChange'!T79</f>
        <v>0</v>
      </c>
      <c r="U79" s="443">
        <f>'1.2_RAW_Data_MatChange'!U79</f>
        <v>0</v>
      </c>
      <c r="V79" s="443">
        <f>'1.2_RAW_Data_MatChange'!V79</f>
        <v>0</v>
      </c>
      <c r="W79" s="443">
        <f>'1.2_RAW_Data_MatChange'!W79</f>
        <v>0</v>
      </c>
      <c r="X79" s="443">
        <f>'1.2_RAW_Data_MatChange'!X79</f>
        <v>0</v>
      </c>
      <c r="Y79" s="444">
        <f>'1.2_RAW_Data_MatChange'!Y79</f>
        <v>0</v>
      </c>
      <c r="AA79" s="445" t="e">
        <f>'1.2_RAW_Data_MatChange'!#REF!</f>
        <v>#REF!</v>
      </c>
      <c r="AB79" s="445" t="e">
        <f>'1.2_RAW_Data_MatChange'!#REF!</f>
        <v>#REF!</v>
      </c>
      <c r="AC79" s="445" t="e">
        <f>'1.2_RAW_Data_MatChange'!#REF!</f>
        <v>#REF!</v>
      </c>
      <c r="AD79" s="445" t="e">
        <f>'1.2_RAW_Data_MatChange'!#REF!</f>
        <v>#REF!</v>
      </c>
      <c r="AE79" s="445" t="e">
        <f>'1.2_RAW_Data_MatChange'!#REF!</f>
        <v>#REF!</v>
      </c>
      <c r="AF79" s="446" t="e">
        <f>'1.2_RAW_Data_MatChange'!#REF!</f>
        <v>#REF!</v>
      </c>
      <c r="AG79" s="438"/>
      <c r="AH79" s="445" t="e">
        <f>'1.2_RAW_Data_MatChange'!#REF!</f>
        <v>#REF!</v>
      </c>
      <c r="AI79" s="445" t="e">
        <f>'1.2_RAW_Data_MatChange'!#REF!</f>
        <v>#REF!</v>
      </c>
      <c r="AJ79" s="445" t="e">
        <f>'1.2_RAW_Data_MatChange'!#REF!</f>
        <v>#REF!</v>
      </c>
      <c r="AK79" s="445" t="e">
        <f>'1.2_RAW_Data_MatChange'!#REF!</f>
        <v>#REF!</v>
      </c>
      <c r="AL79" s="445" t="e">
        <f>'1.2_RAW_Data_MatChange'!#REF!</f>
        <v>#REF!</v>
      </c>
      <c r="AM79" s="446" t="e">
        <f>'1.2_RAW_Data_MatChange'!#REF!</f>
        <v>#REF!</v>
      </c>
      <c r="AN79" s="438"/>
      <c r="AO79" s="445" t="e">
        <f>'1.2_RAW_Data_MatChange'!#REF!</f>
        <v>#REF!</v>
      </c>
      <c r="AP79" s="445" t="e">
        <f>'1.2_RAW_Data_MatChange'!#REF!</f>
        <v>#REF!</v>
      </c>
      <c r="AQ79" s="445" t="e">
        <f>'1.2_RAW_Data_MatChange'!#REF!</f>
        <v>#REF!</v>
      </c>
      <c r="AR79" s="445" t="e">
        <f>'1.2_RAW_Data_MatChange'!#REF!</f>
        <v>#REF!</v>
      </c>
      <c r="AS79" s="445" t="e">
        <f>'1.2_RAW_Data_MatChange'!#REF!</f>
        <v>#REF!</v>
      </c>
      <c r="AT79" s="446" t="e">
        <f>'1.2_RAW_Data_MatChange'!#REF!</f>
        <v>#REF!</v>
      </c>
      <c r="AU79" s="438"/>
      <c r="AV79" s="445" t="e">
        <f>'1.2_RAW_Data_MatChange'!#REF!</f>
        <v>#REF!</v>
      </c>
      <c r="AW79" s="445" t="e">
        <f>'1.2_RAW_Data_MatChange'!#REF!</f>
        <v>#REF!</v>
      </c>
      <c r="AX79" s="445" t="e">
        <f>'1.2_RAW_Data_MatChange'!#REF!</f>
        <v>#REF!</v>
      </c>
      <c r="AY79" s="445" t="e">
        <f>'1.2_RAW_Data_MatChange'!#REF!</f>
        <v>#REF!</v>
      </c>
      <c r="AZ79" s="445" t="e">
        <f>'1.2_RAW_Data_MatChange'!#REF!</f>
        <v>#REF!</v>
      </c>
      <c r="BA79" s="446" t="e">
        <f>'1.2_RAW_Data_MatChange'!#REF!</f>
        <v>#REF!</v>
      </c>
    </row>
    <row r="80" spans="1:53" ht="13.15" x14ac:dyDescent="0.35">
      <c r="A80" s="439"/>
      <c r="B80" s="440"/>
      <c r="C80" s="441"/>
      <c r="D80" s="442"/>
      <c r="E80" s="433" t="s">
        <v>20</v>
      </c>
      <c r="F80" s="443">
        <f>'1.2_RAW_Data_MatChange'!F80</f>
        <v>0</v>
      </c>
      <c r="G80" s="443">
        <f>'1.2_RAW_Data_MatChange'!G80</f>
        <v>0</v>
      </c>
      <c r="H80" s="443">
        <f>'1.2_RAW_Data_MatChange'!H80</f>
        <v>0</v>
      </c>
      <c r="I80" s="443">
        <f>'1.2_RAW_Data_MatChange'!I80</f>
        <v>0</v>
      </c>
      <c r="J80" s="443">
        <f>'1.2_RAW_Data_MatChange'!J80</f>
        <v>0</v>
      </c>
      <c r="K80" s="444">
        <f>'1.2_RAW_Data_MatChange'!K80</f>
        <v>0</v>
      </c>
      <c r="M80" s="443">
        <f>'1.2_RAW_Data_MatChange'!M80</f>
        <v>0</v>
      </c>
      <c r="N80" s="443">
        <f>'1.2_RAW_Data_MatChange'!N80</f>
        <v>0</v>
      </c>
      <c r="O80" s="443">
        <f>'1.2_RAW_Data_MatChange'!O80</f>
        <v>0</v>
      </c>
      <c r="P80" s="443">
        <f>'1.2_RAW_Data_MatChange'!P80</f>
        <v>0</v>
      </c>
      <c r="Q80" s="443">
        <f>'1.2_RAW_Data_MatChange'!Q80</f>
        <v>0</v>
      </c>
      <c r="R80" s="444">
        <f>'1.2_RAW_Data_MatChange'!R80</f>
        <v>0</v>
      </c>
      <c r="T80" s="443">
        <f>'1.2_RAW_Data_MatChange'!T80</f>
        <v>0</v>
      </c>
      <c r="U80" s="443">
        <f>'1.2_RAW_Data_MatChange'!U80</f>
        <v>0</v>
      </c>
      <c r="V80" s="443">
        <f>'1.2_RAW_Data_MatChange'!V80</f>
        <v>0</v>
      </c>
      <c r="W80" s="443">
        <f>'1.2_RAW_Data_MatChange'!W80</f>
        <v>0</v>
      </c>
      <c r="X80" s="443">
        <f>'1.2_RAW_Data_MatChange'!X80</f>
        <v>0</v>
      </c>
      <c r="Y80" s="444">
        <f>'1.2_RAW_Data_MatChange'!Y80</f>
        <v>0</v>
      </c>
      <c r="AA80" s="445" t="e">
        <f>'1.2_RAW_Data_MatChange'!#REF!</f>
        <v>#REF!</v>
      </c>
      <c r="AB80" s="445" t="e">
        <f>'1.2_RAW_Data_MatChange'!#REF!</f>
        <v>#REF!</v>
      </c>
      <c r="AC80" s="445" t="e">
        <f>'1.2_RAW_Data_MatChange'!#REF!</f>
        <v>#REF!</v>
      </c>
      <c r="AD80" s="445" t="e">
        <f>'1.2_RAW_Data_MatChange'!#REF!</f>
        <v>#REF!</v>
      </c>
      <c r="AE80" s="445" t="e">
        <f>'1.2_RAW_Data_MatChange'!#REF!</f>
        <v>#REF!</v>
      </c>
      <c r="AF80" s="446" t="e">
        <f>'1.2_RAW_Data_MatChange'!#REF!</f>
        <v>#REF!</v>
      </c>
      <c r="AG80" s="438"/>
      <c r="AH80" s="445" t="e">
        <f>'1.2_RAW_Data_MatChange'!#REF!</f>
        <v>#REF!</v>
      </c>
      <c r="AI80" s="445" t="e">
        <f>'1.2_RAW_Data_MatChange'!#REF!</f>
        <v>#REF!</v>
      </c>
      <c r="AJ80" s="445" t="e">
        <f>'1.2_RAW_Data_MatChange'!#REF!</f>
        <v>#REF!</v>
      </c>
      <c r="AK80" s="445" t="e">
        <f>'1.2_RAW_Data_MatChange'!#REF!</f>
        <v>#REF!</v>
      </c>
      <c r="AL80" s="445" t="e">
        <f>'1.2_RAW_Data_MatChange'!#REF!</f>
        <v>#REF!</v>
      </c>
      <c r="AM80" s="446" t="e">
        <f>'1.2_RAW_Data_MatChange'!#REF!</f>
        <v>#REF!</v>
      </c>
      <c r="AN80" s="438"/>
      <c r="AO80" s="445" t="e">
        <f>'1.2_RAW_Data_MatChange'!#REF!</f>
        <v>#REF!</v>
      </c>
      <c r="AP80" s="445" t="e">
        <f>'1.2_RAW_Data_MatChange'!#REF!</f>
        <v>#REF!</v>
      </c>
      <c r="AQ80" s="445" t="e">
        <f>'1.2_RAW_Data_MatChange'!#REF!</f>
        <v>#REF!</v>
      </c>
      <c r="AR80" s="445" t="e">
        <f>'1.2_RAW_Data_MatChange'!#REF!</f>
        <v>#REF!</v>
      </c>
      <c r="AS80" s="445" t="e">
        <f>'1.2_RAW_Data_MatChange'!#REF!</f>
        <v>#REF!</v>
      </c>
      <c r="AT80" s="446" t="e">
        <f>'1.2_RAW_Data_MatChange'!#REF!</f>
        <v>#REF!</v>
      </c>
      <c r="AU80" s="438"/>
      <c r="AV80" s="445" t="e">
        <f>'1.2_RAW_Data_MatChange'!#REF!</f>
        <v>#REF!</v>
      </c>
      <c r="AW80" s="445" t="e">
        <f>'1.2_RAW_Data_MatChange'!#REF!</f>
        <v>#REF!</v>
      </c>
      <c r="AX80" s="445" t="e">
        <f>'1.2_RAW_Data_MatChange'!#REF!</f>
        <v>#REF!</v>
      </c>
      <c r="AY80" s="445" t="e">
        <f>'1.2_RAW_Data_MatChange'!#REF!</f>
        <v>#REF!</v>
      </c>
      <c r="AZ80" s="445" t="e">
        <f>'1.2_RAW_Data_MatChange'!#REF!</f>
        <v>#REF!</v>
      </c>
      <c r="BA80" s="446" t="e">
        <f>'1.2_RAW_Data_MatChange'!#REF!</f>
        <v>#REF!</v>
      </c>
    </row>
    <row r="81" spans="1:53" ht="13.5" thickBot="1" x14ac:dyDescent="0.4">
      <c r="A81" s="439"/>
      <c r="B81" s="447"/>
      <c r="C81" s="448"/>
      <c r="D81" s="449"/>
      <c r="E81" s="450" t="s">
        <v>21</v>
      </c>
      <c r="F81" s="451">
        <f>'1.2_RAW_Data_MatChange'!F81</f>
        <v>0</v>
      </c>
      <c r="G81" s="451">
        <f>'1.2_RAW_Data_MatChange'!G81</f>
        <v>0</v>
      </c>
      <c r="H81" s="451">
        <f>'1.2_RAW_Data_MatChange'!H81</f>
        <v>0</v>
      </c>
      <c r="I81" s="451">
        <f>'1.2_RAW_Data_MatChange'!I81</f>
        <v>0</v>
      </c>
      <c r="J81" s="451">
        <f>'1.2_RAW_Data_MatChange'!J81</f>
        <v>0</v>
      </c>
      <c r="K81" s="452">
        <f>'1.2_RAW_Data_MatChange'!K81</f>
        <v>0</v>
      </c>
      <c r="M81" s="451">
        <f>'1.2_RAW_Data_MatChange'!M81</f>
        <v>0</v>
      </c>
      <c r="N81" s="451">
        <f>'1.2_RAW_Data_MatChange'!N81</f>
        <v>0</v>
      </c>
      <c r="O81" s="451">
        <f>'1.2_RAW_Data_MatChange'!O81</f>
        <v>0</v>
      </c>
      <c r="P81" s="451">
        <f>'1.2_RAW_Data_MatChange'!P81</f>
        <v>0</v>
      </c>
      <c r="Q81" s="451">
        <f>'1.2_RAW_Data_MatChange'!Q81</f>
        <v>0</v>
      </c>
      <c r="R81" s="452">
        <f>'1.2_RAW_Data_MatChange'!R81</f>
        <v>0</v>
      </c>
      <c r="T81" s="451">
        <f>'1.2_RAW_Data_MatChange'!T81</f>
        <v>0</v>
      </c>
      <c r="U81" s="451">
        <f>'1.2_RAW_Data_MatChange'!U81</f>
        <v>0</v>
      </c>
      <c r="V81" s="451">
        <f>'1.2_RAW_Data_MatChange'!V81</f>
        <v>0</v>
      </c>
      <c r="W81" s="451">
        <f>'1.2_RAW_Data_MatChange'!W81</f>
        <v>0</v>
      </c>
      <c r="X81" s="451">
        <f>'1.2_RAW_Data_MatChange'!X81</f>
        <v>0</v>
      </c>
      <c r="Y81" s="452">
        <f>'1.2_RAW_Data_MatChange'!Y81</f>
        <v>0</v>
      </c>
      <c r="AA81" s="453" t="e">
        <f>'1.2_RAW_Data_MatChange'!#REF!</f>
        <v>#REF!</v>
      </c>
      <c r="AB81" s="453" t="e">
        <f>'1.2_RAW_Data_MatChange'!#REF!</f>
        <v>#REF!</v>
      </c>
      <c r="AC81" s="453" t="e">
        <f>'1.2_RAW_Data_MatChange'!#REF!</f>
        <v>#REF!</v>
      </c>
      <c r="AD81" s="453" t="e">
        <f>'1.2_RAW_Data_MatChange'!#REF!</f>
        <v>#REF!</v>
      </c>
      <c r="AE81" s="453" t="e">
        <f>'1.2_RAW_Data_MatChange'!#REF!</f>
        <v>#REF!</v>
      </c>
      <c r="AF81" s="454" t="e">
        <f>'1.2_RAW_Data_MatChange'!#REF!</f>
        <v>#REF!</v>
      </c>
      <c r="AG81" s="438"/>
      <c r="AH81" s="453" t="e">
        <f>'1.2_RAW_Data_MatChange'!#REF!</f>
        <v>#REF!</v>
      </c>
      <c r="AI81" s="453" t="e">
        <f>'1.2_RAW_Data_MatChange'!#REF!</f>
        <v>#REF!</v>
      </c>
      <c r="AJ81" s="453" t="e">
        <f>'1.2_RAW_Data_MatChange'!#REF!</f>
        <v>#REF!</v>
      </c>
      <c r="AK81" s="453" t="e">
        <f>'1.2_RAW_Data_MatChange'!#REF!</f>
        <v>#REF!</v>
      </c>
      <c r="AL81" s="453" t="e">
        <f>'1.2_RAW_Data_MatChange'!#REF!</f>
        <v>#REF!</v>
      </c>
      <c r="AM81" s="454" t="e">
        <f>'1.2_RAW_Data_MatChange'!#REF!</f>
        <v>#REF!</v>
      </c>
      <c r="AN81" s="438"/>
      <c r="AO81" s="453" t="e">
        <f>'1.2_RAW_Data_MatChange'!#REF!</f>
        <v>#REF!</v>
      </c>
      <c r="AP81" s="453" t="e">
        <f>'1.2_RAW_Data_MatChange'!#REF!</f>
        <v>#REF!</v>
      </c>
      <c r="AQ81" s="453" t="e">
        <f>'1.2_RAW_Data_MatChange'!#REF!</f>
        <v>#REF!</v>
      </c>
      <c r="AR81" s="453" t="e">
        <f>'1.2_RAW_Data_MatChange'!#REF!</f>
        <v>#REF!</v>
      </c>
      <c r="AS81" s="453" t="e">
        <f>'1.2_RAW_Data_MatChange'!#REF!</f>
        <v>#REF!</v>
      </c>
      <c r="AT81" s="454" t="e">
        <f>'1.2_RAW_Data_MatChange'!#REF!</f>
        <v>#REF!</v>
      </c>
      <c r="AU81" s="438"/>
      <c r="AV81" s="453" t="e">
        <f>'1.2_RAW_Data_MatChange'!#REF!</f>
        <v>#REF!</v>
      </c>
      <c r="AW81" s="453" t="e">
        <f>'1.2_RAW_Data_MatChange'!#REF!</f>
        <v>#REF!</v>
      </c>
      <c r="AX81" s="453" t="e">
        <f>'1.2_RAW_Data_MatChange'!#REF!</f>
        <v>#REF!</v>
      </c>
      <c r="AY81" s="453" t="e">
        <f>'1.2_RAW_Data_MatChange'!#REF!</f>
        <v>#REF!</v>
      </c>
      <c r="AZ81" s="453" t="e">
        <f>'1.2_RAW_Data_MatChange'!#REF!</f>
        <v>#REF!</v>
      </c>
      <c r="BA81" s="454" t="e">
        <f>'1.2_RAW_Data_MatChange'!#REF!</f>
        <v>#REF!</v>
      </c>
    </row>
    <row r="82" spans="1:53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'1.2_RAW_Data_MatChange'!F82</f>
        <v>0</v>
      </c>
      <c r="G82" s="434">
        <f>'1.2_RAW_Data_MatChange'!G82</f>
        <v>0</v>
      </c>
      <c r="H82" s="434">
        <f>'1.2_RAW_Data_MatChange'!H82</f>
        <v>0</v>
      </c>
      <c r="I82" s="434">
        <f>'1.2_RAW_Data_MatChange'!I82</f>
        <v>0</v>
      </c>
      <c r="J82" s="434">
        <f>'1.2_RAW_Data_MatChange'!J82</f>
        <v>0</v>
      </c>
      <c r="K82" s="435">
        <f>'1.2_RAW_Data_MatChange'!K82</f>
        <v>0</v>
      </c>
      <c r="M82" s="434">
        <f>'1.2_RAW_Data_MatChange'!M82</f>
        <v>0</v>
      </c>
      <c r="N82" s="434">
        <f>'1.2_RAW_Data_MatChange'!N82</f>
        <v>0</v>
      </c>
      <c r="O82" s="434">
        <f>'1.2_RAW_Data_MatChange'!O82</f>
        <v>0</v>
      </c>
      <c r="P82" s="434">
        <f>'1.2_RAW_Data_MatChange'!P82</f>
        <v>0</v>
      </c>
      <c r="Q82" s="434">
        <f>'1.2_RAW_Data_MatChange'!Q82</f>
        <v>0</v>
      </c>
      <c r="R82" s="435">
        <f>'1.2_RAW_Data_MatChange'!R82</f>
        <v>0</v>
      </c>
      <c r="T82" s="434">
        <f>'1.2_RAW_Data_MatChange'!T82</f>
        <v>0</v>
      </c>
      <c r="U82" s="434">
        <f>'1.2_RAW_Data_MatChange'!U82</f>
        <v>0</v>
      </c>
      <c r="V82" s="434">
        <f>'1.2_RAW_Data_MatChange'!V82</f>
        <v>0</v>
      </c>
      <c r="W82" s="434">
        <f>'1.2_RAW_Data_MatChange'!W82</f>
        <v>0</v>
      </c>
      <c r="X82" s="434">
        <f>'1.2_RAW_Data_MatChange'!X82</f>
        <v>0</v>
      </c>
      <c r="Y82" s="435">
        <f>'1.2_RAW_Data_MatChange'!Y82</f>
        <v>0</v>
      </c>
      <c r="AA82" s="436" t="e">
        <f>'1.2_RAW_Data_MatChange'!#REF!</f>
        <v>#REF!</v>
      </c>
      <c r="AB82" s="436" t="e">
        <f>'1.2_RAW_Data_MatChange'!#REF!</f>
        <v>#REF!</v>
      </c>
      <c r="AC82" s="436" t="e">
        <f>'1.2_RAW_Data_MatChange'!#REF!</f>
        <v>#REF!</v>
      </c>
      <c r="AD82" s="436" t="e">
        <f>'1.2_RAW_Data_MatChange'!#REF!</f>
        <v>#REF!</v>
      </c>
      <c r="AE82" s="436" t="e">
        <f>'1.2_RAW_Data_MatChange'!#REF!</f>
        <v>#REF!</v>
      </c>
      <c r="AF82" s="437" t="e">
        <f>'1.2_RAW_Data_MatChange'!#REF!</f>
        <v>#REF!</v>
      </c>
      <c r="AG82" s="438"/>
      <c r="AH82" s="436" t="e">
        <f>'1.2_RAW_Data_MatChange'!#REF!</f>
        <v>#REF!</v>
      </c>
      <c r="AI82" s="436" t="e">
        <f>'1.2_RAW_Data_MatChange'!#REF!</f>
        <v>#REF!</v>
      </c>
      <c r="AJ82" s="436" t="e">
        <f>'1.2_RAW_Data_MatChange'!#REF!</f>
        <v>#REF!</v>
      </c>
      <c r="AK82" s="436" t="e">
        <f>'1.2_RAW_Data_MatChange'!#REF!</f>
        <v>#REF!</v>
      </c>
      <c r="AL82" s="436" t="e">
        <f>'1.2_RAW_Data_MatChange'!#REF!</f>
        <v>#REF!</v>
      </c>
      <c r="AM82" s="437" t="e">
        <f>'1.2_RAW_Data_MatChange'!#REF!</f>
        <v>#REF!</v>
      </c>
      <c r="AN82" s="438"/>
      <c r="AO82" s="436" t="e">
        <f>'1.2_RAW_Data_MatChange'!#REF!</f>
        <v>#REF!</v>
      </c>
      <c r="AP82" s="436" t="e">
        <f>'1.2_RAW_Data_MatChange'!#REF!</f>
        <v>#REF!</v>
      </c>
      <c r="AQ82" s="436" t="e">
        <f>'1.2_RAW_Data_MatChange'!#REF!</f>
        <v>#REF!</v>
      </c>
      <c r="AR82" s="436" t="e">
        <f>'1.2_RAW_Data_MatChange'!#REF!</f>
        <v>#REF!</v>
      </c>
      <c r="AS82" s="436" t="e">
        <f>'1.2_RAW_Data_MatChange'!#REF!</f>
        <v>#REF!</v>
      </c>
      <c r="AT82" s="437" t="e">
        <f>'1.2_RAW_Data_MatChange'!#REF!</f>
        <v>#REF!</v>
      </c>
      <c r="AU82" s="438"/>
      <c r="AV82" s="436" t="e">
        <f>'1.2_RAW_Data_MatChange'!#REF!</f>
        <v>#REF!</v>
      </c>
      <c r="AW82" s="436" t="e">
        <f>'1.2_RAW_Data_MatChange'!#REF!</f>
        <v>#REF!</v>
      </c>
      <c r="AX82" s="436" t="e">
        <f>'1.2_RAW_Data_MatChange'!#REF!</f>
        <v>#REF!</v>
      </c>
      <c r="AY82" s="436" t="e">
        <f>'1.2_RAW_Data_MatChange'!#REF!</f>
        <v>#REF!</v>
      </c>
      <c r="AZ82" s="436" t="e">
        <f>'1.2_RAW_Data_MatChange'!#REF!</f>
        <v>#REF!</v>
      </c>
      <c r="BA82" s="437" t="e">
        <f>'1.2_RAW_Data_MatChange'!#REF!</f>
        <v>#REF!</v>
      </c>
    </row>
    <row r="83" spans="1:53" ht="13.15" x14ac:dyDescent="0.35">
      <c r="A83" s="439"/>
      <c r="B83" s="440"/>
      <c r="C83" s="441"/>
      <c r="D83" s="442"/>
      <c r="E83" s="433" t="s">
        <v>19</v>
      </c>
      <c r="F83" s="443">
        <f>'1.2_RAW_Data_MatChange'!F83</f>
        <v>0</v>
      </c>
      <c r="G83" s="443">
        <f>'1.2_RAW_Data_MatChange'!G83</f>
        <v>0</v>
      </c>
      <c r="H83" s="443">
        <f>'1.2_RAW_Data_MatChange'!H83</f>
        <v>0</v>
      </c>
      <c r="I83" s="443">
        <f>'1.2_RAW_Data_MatChange'!I83</f>
        <v>0</v>
      </c>
      <c r="J83" s="443">
        <f>'1.2_RAW_Data_MatChange'!J83</f>
        <v>0</v>
      </c>
      <c r="K83" s="444">
        <f>'1.2_RAW_Data_MatChange'!K83</f>
        <v>0</v>
      </c>
      <c r="M83" s="443">
        <f>'1.2_RAW_Data_MatChange'!M83</f>
        <v>1</v>
      </c>
      <c r="N83" s="443">
        <f>'1.2_RAW_Data_MatChange'!N83</f>
        <v>1</v>
      </c>
      <c r="O83" s="443">
        <f>'1.2_RAW_Data_MatChange'!O83</f>
        <v>0</v>
      </c>
      <c r="P83" s="443">
        <f>'1.2_RAW_Data_MatChange'!P83</f>
        <v>0</v>
      </c>
      <c r="Q83" s="443">
        <f>'1.2_RAW_Data_MatChange'!Q83</f>
        <v>0</v>
      </c>
      <c r="R83" s="444">
        <f>'1.2_RAW_Data_MatChange'!R83</f>
        <v>0</v>
      </c>
      <c r="T83" s="443">
        <f>'1.2_RAW_Data_MatChange'!T83</f>
        <v>1</v>
      </c>
      <c r="U83" s="443">
        <f>'1.2_RAW_Data_MatChange'!U83</f>
        <v>1</v>
      </c>
      <c r="V83" s="443">
        <f>'1.2_RAW_Data_MatChange'!V83</f>
        <v>0</v>
      </c>
      <c r="W83" s="443">
        <f>'1.2_RAW_Data_MatChange'!W83</f>
        <v>0</v>
      </c>
      <c r="X83" s="443">
        <f>'1.2_RAW_Data_MatChange'!X83</f>
        <v>0</v>
      </c>
      <c r="Y83" s="444">
        <f>'1.2_RAW_Data_MatChange'!Y83</f>
        <v>0</v>
      </c>
      <c r="AA83" s="445" t="e">
        <f>'1.2_RAW_Data_MatChange'!#REF!</f>
        <v>#REF!</v>
      </c>
      <c r="AB83" s="445" t="e">
        <f>'1.2_RAW_Data_MatChange'!#REF!</f>
        <v>#REF!</v>
      </c>
      <c r="AC83" s="445" t="e">
        <f>'1.2_RAW_Data_MatChange'!#REF!</f>
        <v>#REF!</v>
      </c>
      <c r="AD83" s="445" t="e">
        <f>'1.2_RAW_Data_MatChange'!#REF!</f>
        <v>#REF!</v>
      </c>
      <c r="AE83" s="445" t="e">
        <f>'1.2_RAW_Data_MatChange'!#REF!</f>
        <v>#REF!</v>
      </c>
      <c r="AF83" s="446" t="e">
        <f>'1.2_RAW_Data_MatChange'!#REF!</f>
        <v>#REF!</v>
      </c>
      <c r="AG83" s="438"/>
      <c r="AH83" s="445" t="e">
        <f>'1.2_RAW_Data_MatChange'!#REF!</f>
        <v>#REF!</v>
      </c>
      <c r="AI83" s="445" t="e">
        <f>'1.2_RAW_Data_MatChange'!#REF!</f>
        <v>#REF!</v>
      </c>
      <c r="AJ83" s="445" t="e">
        <f>'1.2_RAW_Data_MatChange'!#REF!</f>
        <v>#REF!</v>
      </c>
      <c r="AK83" s="445" t="e">
        <f>'1.2_RAW_Data_MatChange'!#REF!</f>
        <v>#REF!</v>
      </c>
      <c r="AL83" s="445" t="e">
        <f>'1.2_RAW_Data_MatChange'!#REF!</f>
        <v>#REF!</v>
      </c>
      <c r="AM83" s="446" t="e">
        <f>'1.2_RAW_Data_MatChange'!#REF!</f>
        <v>#REF!</v>
      </c>
      <c r="AN83" s="438"/>
      <c r="AO83" s="445" t="e">
        <f>'1.2_RAW_Data_MatChange'!#REF!</f>
        <v>#REF!</v>
      </c>
      <c r="AP83" s="445" t="e">
        <f>'1.2_RAW_Data_MatChange'!#REF!</f>
        <v>#REF!</v>
      </c>
      <c r="AQ83" s="445" t="e">
        <f>'1.2_RAW_Data_MatChange'!#REF!</f>
        <v>#REF!</v>
      </c>
      <c r="AR83" s="445" t="e">
        <f>'1.2_RAW_Data_MatChange'!#REF!</f>
        <v>#REF!</v>
      </c>
      <c r="AS83" s="445" t="e">
        <f>'1.2_RAW_Data_MatChange'!#REF!</f>
        <v>#REF!</v>
      </c>
      <c r="AT83" s="446" t="e">
        <f>'1.2_RAW_Data_MatChange'!#REF!</f>
        <v>#REF!</v>
      </c>
      <c r="AU83" s="438"/>
      <c r="AV83" s="445" t="e">
        <f>'1.2_RAW_Data_MatChange'!#REF!</f>
        <v>#REF!</v>
      </c>
      <c r="AW83" s="445" t="e">
        <f>'1.2_RAW_Data_MatChange'!#REF!</f>
        <v>#REF!</v>
      </c>
      <c r="AX83" s="445" t="e">
        <f>'1.2_RAW_Data_MatChange'!#REF!</f>
        <v>#REF!</v>
      </c>
      <c r="AY83" s="445" t="e">
        <f>'1.2_RAW_Data_MatChange'!#REF!</f>
        <v>#REF!</v>
      </c>
      <c r="AZ83" s="445" t="e">
        <f>'1.2_RAW_Data_MatChange'!#REF!</f>
        <v>#REF!</v>
      </c>
      <c r="BA83" s="446" t="e">
        <f>'1.2_RAW_Data_MatChange'!#REF!</f>
        <v>#REF!</v>
      </c>
    </row>
    <row r="84" spans="1:53" ht="13.15" x14ac:dyDescent="0.35">
      <c r="A84" s="439"/>
      <c r="B84" s="440"/>
      <c r="C84" s="441"/>
      <c r="D84" s="442"/>
      <c r="E84" s="433" t="s">
        <v>20</v>
      </c>
      <c r="F84" s="443">
        <f>'1.2_RAW_Data_MatChange'!F84</f>
        <v>0</v>
      </c>
      <c r="G84" s="443">
        <f>'1.2_RAW_Data_MatChange'!G84</f>
        <v>0</v>
      </c>
      <c r="H84" s="443">
        <f>'1.2_RAW_Data_MatChange'!H84</f>
        <v>0</v>
      </c>
      <c r="I84" s="443">
        <f>'1.2_RAW_Data_MatChange'!I84</f>
        <v>0</v>
      </c>
      <c r="J84" s="443">
        <f>'1.2_RAW_Data_MatChange'!J84</f>
        <v>0</v>
      </c>
      <c r="K84" s="444">
        <f>'1.2_RAW_Data_MatChange'!K84</f>
        <v>0</v>
      </c>
      <c r="M84" s="443">
        <f>'1.2_RAW_Data_MatChange'!M84</f>
        <v>0</v>
      </c>
      <c r="N84" s="443">
        <f>'1.2_RAW_Data_MatChange'!N84</f>
        <v>0</v>
      </c>
      <c r="O84" s="443">
        <f>'1.2_RAW_Data_MatChange'!O84</f>
        <v>0</v>
      </c>
      <c r="P84" s="443">
        <f>'1.2_RAW_Data_MatChange'!P84</f>
        <v>0</v>
      </c>
      <c r="Q84" s="443">
        <f>'1.2_RAW_Data_MatChange'!Q84</f>
        <v>0</v>
      </c>
      <c r="R84" s="444">
        <f>'1.2_RAW_Data_MatChange'!R84</f>
        <v>0</v>
      </c>
      <c r="T84" s="443">
        <f>'1.2_RAW_Data_MatChange'!T84</f>
        <v>0</v>
      </c>
      <c r="U84" s="443">
        <f>'1.2_RAW_Data_MatChange'!U84</f>
        <v>0</v>
      </c>
      <c r="V84" s="443">
        <f>'1.2_RAW_Data_MatChange'!V84</f>
        <v>0</v>
      </c>
      <c r="W84" s="443">
        <f>'1.2_RAW_Data_MatChange'!W84</f>
        <v>0</v>
      </c>
      <c r="X84" s="443">
        <f>'1.2_RAW_Data_MatChange'!X84</f>
        <v>0</v>
      </c>
      <c r="Y84" s="444">
        <f>'1.2_RAW_Data_MatChange'!Y84</f>
        <v>0</v>
      </c>
      <c r="AA84" s="445" t="e">
        <f>'1.2_RAW_Data_MatChange'!#REF!</f>
        <v>#REF!</v>
      </c>
      <c r="AB84" s="445" t="e">
        <f>'1.2_RAW_Data_MatChange'!#REF!</f>
        <v>#REF!</v>
      </c>
      <c r="AC84" s="445" t="e">
        <f>'1.2_RAW_Data_MatChange'!#REF!</f>
        <v>#REF!</v>
      </c>
      <c r="AD84" s="445" t="e">
        <f>'1.2_RAW_Data_MatChange'!#REF!</f>
        <v>#REF!</v>
      </c>
      <c r="AE84" s="445" t="e">
        <f>'1.2_RAW_Data_MatChange'!#REF!</f>
        <v>#REF!</v>
      </c>
      <c r="AF84" s="446" t="e">
        <f>'1.2_RAW_Data_MatChange'!#REF!</f>
        <v>#REF!</v>
      </c>
      <c r="AG84" s="438"/>
      <c r="AH84" s="445" t="e">
        <f>'1.2_RAW_Data_MatChange'!#REF!</f>
        <v>#REF!</v>
      </c>
      <c r="AI84" s="445" t="e">
        <f>'1.2_RAW_Data_MatChange'!#REF!</f>
        <v>#REF!</v>
      </c>
      <c r="AJ84" s="445" t="e">
        <f>'1.2_RAW_Data_MatChange'!#REF!</f>
        <v>#REF!</v>
      </c>
      <c r="AK84" s="445" t="e">
        <f>'1.2_RAW_Data_MatChange'!#REF!</f>
        <v>#REF!</v>
      </c>
      <c r="AL84" s="445" t="e">
        <f>'1.2_RAW_Data_MatChange'!#REF!</f>
        <v>#REF!</v>
      </c>
      <c r="AM84" s="446" t="e">
        <f>'1.2_RAW_Data_MatChange'!#REF!</f>
        <v>#REF!</v>
      </c>
      <c r="AN84" s="438"/>
      <c r="AO84" s="445" t="e">
        <f>'1.2_RAW_Data_MatChange'!#REF!</f>
        <v>#REF!</v>
      </c>
      <c r="AP84" s="445" t="e">
        <f>'1.2_RAW_Data_MatChange'!#REF!</f>
        <v>#REF!</v>
      </c>
      <c r="AQ84" s="445" t="e">
        <f>'1.2_RAW_Data_MatChange'!#REF!</f>
        <v>#REF!</v>
      </c>
      <c r="AR84" s="445" t="e">
        <f>'1.2_RAW_Data_MatChange'!#REF!</f>
        <v>#REF!</v>
      </c>
      <c r="AS84" s="445" t="e">
        <f>'1.2_RAW_Data_MatChange'!#REF!</f>
        <v>#REF!</v>
      </c>
      <c r="AT84" s="446" t="e">
        <f>'1.2_RAW_Data_MatChange'!#REF!</f>
        <v>#REF!</v>
      </c>
      <c r="AU84" s="438"/>
      <c r="AV84" s="445" t="e">
        <f>'1.2_RAW_Data_MatChange'!#REF!</f>
        <v>#REF!</v>
      </c>
      <c r="AW84" s="445" t="e">
        <f>'1.2_RAW_Data_MatChange'!#REF!</f>
        <v>#REF!</v>
      </c>
      <c r="AX84" s="445" t="e">
        <f>'1.2_RAW_Data_MatChange'!#REF!</f>
        <v>#REF!</v>
      </c>
      <c r="AY84" s="445" t="e">
        <f>'1.2_RAW_Data_MatChange'!#REF!</f>
        <v>#REF!</v>
      </c>
      <c r="AZ84" s="445" t="e">
        <f>'1.2_RAW_Data_MatChange'!#REF!</f>
        <v>#REF!</v>
      </c>
      <c r="BA84" s="446" t="e">
        <f>'1.2_RAW_Data_MatChange'!#REF!</f>
        <v>#REF!</v>
      </c>
    </row>
    <row r="85" spans="1:53" ht="13.5" thickBot="1" x14ac:dyDescent="0.4">
      <c r="A85" s="439"/>
      <c r="B85" s="447"/>
      <c r="C85" s="441"/>
      <c r="D85" s="442"/>
      <c r="E85" s="450" t="s">
        <v>21</v>
      </c>
      <c r="F85" s="451">
        <f>'1.2_RAW_Data_MatChange'!F85</f>
        <v>0</v>
      </c>
      <c r="G85" s="451">
        <f>'1.2_RAW_Data_MatChange'!G85</f>
        <v>0</v>
      </c>
      <c r="H85" s="451">
        <f>'1.2_RAW_Data_MatChange'!H85</f>
        <v>0</v>
      </c>
      <c r="I85" s="451">
        <f>'1.2_RAW_Data_MatChange'!I85</f>
        <v>0</v>
      </c>
      <c r="J85" s="451">
        <f>'1.2_RAW_Data_MatChange'!J85</f>
        <v>0</v>
      </c>
      <c r="K85" s="452">
        <f>'1.2_RAW_Data_MatChange'!K85</f>
        <v>0</v>
      </c>
      <c r="M85" s="451">
        <f>'1.2_RAW_Data_MatChange'!M85</f>
        <v>0</v>
      </c>
      <c r="N85" s="451">
        <f>'1.2_RAW_Data_MatChange'!N85</f>
        <v>0</v>
      </c>
      <c r="O85" s="451">
        <f>'1.2_RAW_Data_MatChange'!O85</f>
        <v>0</v>
      </c>
      <c r="P85" s="451">
        <f>'1.2_RAW_Data_MatChange'!P85</f>
        <v>0</v>
      </c>
      <c r="Q85" s="451">
        <f>'1.2_RAW_Data_MatChange'!Q85</f>
        <v>0</v>
      </c>
      <c r="R85" s="452">
        <f>'1.2_RAW_Data_MatChange'!R85</f>
        <v>0</v>
      </c>
      <c r="T85" s="451">
        <f>'1.2_RAW_Data_MatChange'!T85</f>
        <v>0</v>
      </c>
      <c r="U85" s="451">
        <f>'1.2_RAW_Data_MatChange'!U85</f>
        <v>0</v>
      </c>
      <c r="V85" s="451">
        <f>'1.2_RAW_Data_MatChange'!V85</f>
        <v>0</v>
      </c>
      <c r="W85" s="451">
        <f>'1.2_RAW_Data_MatChange'!W85</f>
        <v>0</v>
      </c>
      <c r="X85" s="451">
        <f>'1.2_RAW_Data_MatChange'!X85</f>
        <v>0</v>
      </c>
      <c r="Y85" s="452">
        <f>'1.2_RAW_Data_MatChange'!Y85</f>
        <v>0</v>
      </c>
      <c r="AA85" s="453" t="e">
        <f>'1.2_RAW_Data_MatChange'!#REF!</f>
        <v>#REF!</v>
      </c>
      <c r="AB85" s="453" t="e">
        <f>'1.2_RAW_Data_MatChange'!#REF!</f>
        <v>#REF!</v>
      </c>
      <c r="AC85" s="453" t="e">
        <f>'1.2_RAW_Data_MatChange'!#REF!</f>
        <v>#REF!</v>
      </c>
      <c r="AD85" s="453" t="e">
        <f>'1.2_RAW_Data_MatChange'!#REF!</f>
        <v>#REF!</v>
      </c>
      <c r="AE85" s="453" t="e">
        <f>'1.2_RAW_Data_MatChange'!#REF!</f>
        <v>#REF!</v>
      </c>
      <c r="AF85" s="454" t="e">
        <f>'1.2_RAW_Data_MatChange'!#REF!</f>
        <v>#REF!</v>
      </c>
      <c r="AG85" s="438"/>
      <c r="AH85" s="453" t="e">
        <f>'1.2_RAW_Data_MatChange'!#REF!</f>
        <v>#REF!</v>
      </c>
      <c r="AI85" s="453" t="e">
        <f>'1.2_RAW_Data_MatChange'!#REF!</f>
        <v>#REF!</v>
      </c>
      <c r="AJ85" s="453" t="e">
        <f>'1.2_RAW_Data_MatChange'!#REF!</f>
        <v>#REF!</v>
      </c>
      <c r="AK85" s="453" t="e">
        <f>'1.2_RAW_Data_MatChange'!#REF!</f>
        <v>#REF!</v>
      </c>
      <c r="AL85" s="453" t="e">
        <f>'1.2_RAW_Data_MatChange'!#REF!</f>
        <v>#REF!</v>
      </c>
      <c r="AM85" s="454" t="e">
        <f>'1.2_RAW_Data_MatChange'!#REF!</f>
        <v>#REF!</v>
      </c>
      <c r="AN85" s="438"/>
      <c r="AO85" s="453" t="e">
        <f>'1.2_RAW_Data_MatChange'!#REF!</f>
        <v>#REF!</v>
      </c>
      <c r="AP85" s="453" t="e">
        <f>'1.2_RAW_Data_MatChange'!#REF!</f>
        <v>#REF!</v>
      </c>
      <c r="AQ85" s="453" t="e">
        <f>'1.2_RAW_Data_MatChange'!#REF!</f>
        <v>#REF!</v>
      </c>
      <c r="AR85" s="453" t="e">
        <f>'1.2_RAW_Data_MatChange'!#REF!</f>
        <v>#REF!</v>
      </c>
      <c r="AS85" s="453" t="e">
        <f>'1.2_RAW_Data_MatChange'!#REF!</f>
        <v>#REF!</v>
      </c>
      <c r="AT85" s="454" t="e">
        <f>'1.2_RAW_Data_MatChange'!#REF!</f>
        <v>#REF!</v>
      </c>
      <c r="AU85" s="438"/>
      <c r="AV85" s="453" t="e">
        <f>'1.2_RAW_Data_MatChange'!#REF!</f>
        <v>#REF!</v>
      </c>
      <c r="AW85" s="453" t="e">
        <f>'1.2_RAW_Data_MatChange'!#REF!</f>
        <v>#REF!</v>
      </c>
      <c r="AX85" s="453" t="e">
        <f>'1.2_RAW_Data_MatChange'!#REF!</f>
        <v>#REF!</v>
      </c>
      <c r="AY85" s="453" t="e">
        <f>'1.2_RAW_Data_MatChange'!#REF!</f>
        <v>#REF!</v>
      </c>
      <c r="AZ85" s="453" t="e">
        <f>'1.2_RAW_Data_MatChange'!#REF!</f>
        <v>#REF!</v>
      </c>
      <c r="BA85" s="454" t="e">
        <f>'1.2_RAW_Data_MatChange'!#REF!</f>
        <v>#REF!</v>
      </c>
    </row>
    <row r="86" spans="1:53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'1.2_RAW_Data_MatChange'!F86</f>
        <v>0</v>
      </c>
      <c r="G86" s="434">
        <f>'1.2_RAW_Data_MatChange'!G86</f>
        <v>0</v>
      </c>
      <c r="H86" s="434">
        <f>'1.2_RAW_Data_MatChange'!H86</f>
        <v>0</v>
      </c>
      <c r="I86" s="434">
        <f>'1.2_RAW_Data_MatChange'!I86</f>
        <v>0</v>
      </c>
      <c r="J86" s="434">
        <f>'1.2_RAW_Data_MatChange'!J86</f>
        <v>0</v>
      </c>
      <c r="K86" s="435">
        <f>'1.2_RAW_Data_MatChange'!K86</f>
        <v>0</v>
      </c>
      <c r="M86" s="434">
        <f>'1.2_RAW_Data_MatChange'!M86</f>
        <v>0</v>
      </c>
      <c r="N86" s="434">
        <f>'1.2_RAW_Data_MatChange'!N86</f>
        <v>0</v>
      </c>
      <c r="O86" s="434">
        <f>'1.2_RAW_Data_MatChange'!O86</f>
        <v>0</v>
      </c>
      <c r="P86" s="434">
        <f>'1.2_RAW_Data_MatChange'!P86</f>
        <v>0</v>
      </c>
      <c r="Q86" s="434">
        <f>'1.2_RAW_Data_MatChange'!Q86</f>
        <v>0</v>
      </c>
      <c r="R86" s="435">
        <f>'1.2_RAW_Data_MatChange'!R86</f>
        <v>0</v>
      </c>
      <c r="T86" s="434">
        <f>'1.2_RAW_Data_MatChange'!T86</f>
        <v>0</v>
      </c>
      <c r="U86" s="434">
        <f>'1.2_RAW_Data_MatChange'!U86</f>
        <v>0</v>
      </c>
      <c r="V86" s="434">
        <f>'1.2_RAW_Data_MatChange'!V86</f>
        <v>0</v>
      </c>
      <c r="W86" s="434">
        <f>'1.2_RAW_Data_MatChange'!W86</f>
        <v>0</v>
      </c>
      <c r="X86" s="434">
        <f>'1.2_RAW_Data_MatChange'!X86</f>
        <v>0</v>
      </c>
      <c r="Y86" s="435">
        <f>'1.2_RAW_Data_MatChange'!Y86</f>
        <v>0</v>
      </c>
      <c r="AA86" s="436" t="e">
        <f>'1.2_RAW_Data_MatChange'!#REF!</f>
        <v>#REF!</v>
      </c>
      <c r="AB86" s="436" t="e">
        <f>'1.2_RAW_Data_MatChange'!#REF!</f>
        <v>#REF!</v>
      </c>
      <c r="AC86" s="436" t="e">
        <f>'1.2_RAW_Data_MatChange'!#REF!</f>
        <v>#REF!</v>
      </c>
      <c r="AD86" s="436" t="e">
        <f>'1.2_RAW_Data_MatChange'!#REF!</f>
        <v>#REF!</v>
      </c>
      <c r="AE86" s="436" t="e">
        <f>'1.2_RAW_Data_MatChange'!#REF!</f>
        <v>#REF!</v>
      </c>
      <c r="AF86" s="437" t="e">
        <f>'1.2_RAW_Data_MatChange'!#REF!</f>
        <v>#REF!</v>
      </c>
      <c r="AG86" s="438"/>
      <c r="AH86" s="436" t="e">
        <f>'1.2_RAW_Data_MatChange'!#REF!</f>
        <v>#REF!</v>
      </c>
      <c r="AI86" s="436" t="e">
        <f>'1.2_RAW_Data_MatChange'!#REF!</f>
        <v>#REF!</v>
      </c>
      <c r="AJ86" s="436" t="e">
        <f>'1.2_RAW_Data_MatChange'!#REF!</f>
        <v>#REF!</v>
      </c>
      <c r="AK86" s="436" t="e">
        <f>'1.2_RAW_Data_MatChange'!#REF!</f>
        <v>#REF!</v>
      </c>
      <c r="AL86" s="436" t="e">
        <f>'1.2_RAW_Data_MatChange'!#REF!</f>
        <v>#REF!</v>
      </c>
      <c r="AM86" s="437" t="e">
        <f>'1.2_RAW_Data_MatChange'!#REF!</f>
        <v>#REF!</v>
      </c>
      <c r="AN86" s="438"/>
      <c r="AO86" s="436" t="e">
        <f>'1.2_RAW_Data_MatChange'!#REF!</f>
        <v>#REF!</v>
      </c>
      <c r="AP86" s="436" t="e">
        <f>'1.2_RAW_Data_MatChange'!#REF!</f>
        <v>#REF!</v>
      </c>
      <c r="AQ86" s="436" t="e">
        <f>'1.2_RAW_Data_MatChange'!#REF!</f>
        <v>#REF!</v>
      </c>
      <c r="AR86" s="436" t="e">
        <f>'1.2_RAW_Data_MatChange'!#REF!</f>
        <v>#REF!</v>
      </c>
      <c r="AS86" s="436" t="e">
        <f>'1.2_RAW_Data_MatChange'!#REF!</f>
        <v>#REF!</v>
      </c>
      <c r="AT86" s="437" t="e">
        <f>'1.2_RAW_Data_MatChange'!#REF!</f>
        <v>#REF!</v>
      </c>
      <c r="AU86" s="438"/>
      <c r="AV86" s="436" t="e">
        <f>'1.2_RAW_Data_MatChange'!#REF!</f>
        <v>#REF!</v>
      </c>
      <c r="AW86" s="436" t="e">
        <f>'1.2_RAW_Data_MatChange'!#REF!</f>
        <v>#REF!</v>
      </c>
      <c r="AX86" s="436" t="e">
        <f>'1.2_RAW_Data_MatChange'!#REF!</f>
        <v>#REF!</v>
      </c>
      <c r="AY86" s="436" t="e">
        <f>'1.2_RAW_Data_MatChange'!#REF!</f>
        <v>#REF!</v>
      </c>
      <c r="AZ86" s="436" t="e">
        <f>'1.2_RAW_Data_MatChange'!#REF!</f>
        <v>#REF!</v>
      </c>
      <c r="BA86" s="437" t="e">
        <f>'1.2_RAW_Data_MatChange'!#REF!</f>
        <v>#REF!</v>
      </c>
    </row>
    <row r="87" spans="1:53" ht="13.15" x14ac:dyDescent="0.35">
      <c r="A87" s="439"/>
      <c r="B87" s="440"/>
      <c r="C87" s="441"/>
      <c r="D87" s="442"/>
      <c r="E87" s="433" t="s">
        <v>19</v>
      </c>
      <c r="F87" s="443">
        <f>'1.2_RAW_Data_MatChange'!F87</f>
        <v>0</v>
      </c>
      <c r="G87" s="443">
        <f>'1.2_RAW_Data_MatChange'!G87</f>
        <v>0</v>
      </c>
      <c r="H87" s="443">
        <f>'1.2_RAW_Data_MatChange'!H87</f>
        <v>0</v>
      </c>
      <c r="I87" s="443">
        <f>'1.2_RAW_Data_MatChange'!I87</f>
        <v>0</v>
      </c>
      <c r="J87" s="443">
        <f>'1.2_RAW_Data_MatChange'!J87</f>
        <v>0</v>
      </c>
      <c r="K87" s="444">
        <f>'1.2_RAW_Data_MatChange'!K87</f>
        <v>0</v>
      </c>
      <c r="M87" s="443">
        <f>'1.2_RAW_Data_MatChange'!M87</f>
        <v>0</v>
      </c>
      <c r="N87" s="443">
        <f>'1.2_RAW_Data_MatChange'!N87</f>
        <v>0</v>
      </c>
      <c r="O87" s="443">
        <f>'1.2_RAW_Data_MatChange'!O87</f>
        <v>0</v>
      </c>
      <c r="P87" s="443">
        <f>'1.2_RAW_Data_MatChange'!P87</f>
        <v>0</v>
      </c>
      <c r="Q87" s="443">
        <f>'1.2_RAW_Data_MatChange'!Q87</f>
        <v>0</v>
      </c>
      <c r="R87" s="444">
        <f>'1.2_RAW_Data_MatChange'!R87</f>
        <v>0</v>
      </c>
      <c r="T87" s="443">
        <f>'1.2_RAW_Data_MatChange'!T87</f>
        <v>0</v>
      </c>
      <c r="U87" s="443">
        <f>'1.2_RAW_Data_MatChange'!U87</f>
        <v>0</v>
      </c>
      <c r="V87" s="443">
        <f>'1.2_RAW_Data_MatChange'!V87</f>
        <v>0</v>
      </c>
      <c r="W87" s="443">
        <f>'1.2_RAW_Data_MatChange'!W87</f>
        <v>0</v>
      </c>
      <c r="X87" s="443">
        <f>'1.2_RAW_Data_MatChange'!X87</f>
        <v>0</v>
      </c>
      <c r="Y87" s="444">
        <f>'1.2_RAW_Data_MatChange'!Y87</f>
        <v>0</v>
      </c>
      <c r="AA87" s="445" t="e">
        <f>'1.2_RAW_Data_MatChange'!#REF!</f>
        <v>#REF!</v>
      </c>
      <c r="AB87" s="445" t="e">
        <f>'1.2_RAW_Data_MatChange'!#REF!</f>
        <v>#REF!</v>
      </c>
      <c r="AC87" s="445" t="e">
        <f>'1.2_RAW_Data_MatChange'!#REF!</f>
        <v>#REF!</v>
      </c>
      <c r="AD87" s="445" t="e">
        <f>'1.2_RAW_Data_MatChange'!#REF!</f>
        <v>#REF!</v>
      </c>
      <c r="AE87" s="445" t="e">
        <f>'1.2_RAW_Data_MatChange'!#REF!</f>
        <v>#REF!</v>
      </c>
      <c r="AF87" s="446" t="e">
        <f>'1.2_RAW_Data_MatChange'!#REF!</f>
        <v>#REF!</v>
      </c>
      <c r="AG87" s="438"/>
      <c r="AH87" s="445" t="e">
        <f>'1.2_RAW_Data_MatChange'!#REF!</f>
        <v>#REF!</v>
      </c>
      <c r="AI87" s="445" t="e">
        <f>'1.2_RAW_Data_MatChange'!#REF!</f>
        <v>#REF!</v>
      </c>
      <c r="AJ87" s="445" t="e">
        <f>'1.2_RAW_Data_MatChange'!#REF!</f>
        <v>#REF!</v>
      </c>
      <c r="AK87" s="445" t="e">
        <f>'1.2_RAW_Data_MatChange'!#REF!</f>
        <v>#REF!</v>
      </c>
      <c r="AL87" s="445" t="e">
        <f>'1.2_RAW_Data_MatChange'!#REF!</f>
        <v>#REF!</v>
      </c>
      <c r="AM87" s="446" t="e">
        <f>'1.2_RAW_Data_MatChange'!#REF!</f>
        <v>#REF!</v>
      </c>
      <c r="AN87" s="438"/>
      <c r="AO87" s="445" t="e">
        <f>'1.2_RAW_Data_MatChange'!#REF!</f>
        <v>#REF!</v>
      </c>
      <c r="AP87" s="445" t="e">
        <f>'1.2_RAW_Data_MatChange'!#REF!</f>
        <v>#REF!</v>
      </c>
      <c r="AQ87" s="445" t="e">
        <f>'1.2_RAW_Data_MatChange'!#REF!</f>
        <v>#REF!</v>
      </c>
      <c r="AR87" s="445" t="e">
        <f>'1.2_RAW_Data_MatChange'!#REF!</f>
        <v>#REF!</v>
      </c>
      <c r="AS87" s="445" t="e">
        <f>'1.2_RAW_Data_MatChange'!#REF!</f>
        <v>#REF!</v>
      </c>
      <c r="AT87" s="446" t="e">
        <f>'1.2_RAW_Data_MatChange'!#REF!</f>
        <v>#REF!</v>
      </c>
      <c r="AU87" s="438"/>
      <c r="AV87" s="445" t="e">
        <f>'1.2_RAW_Data_MatChange'!#REF!</f>
        <v>#REF!</v>
      </c>
      <c r="AW87" s="445" t="e">
        <f>'1.2_RAW_Data_MatChange'!#REF!</f>
        <v>#REF!</v>
      </c>
      <c r="AX87" s="445" t="e">
        <f>'1.2_RAW_Data_MatChange'!#REF!</f>
        <v>#REF!</v>
      </c>
      <c r="AY87" s="445" t="e">
        <f>'1.2_RAW_Data_MatChange'!#REF!</f>
        <v>#REF!</v>
      </c>
      <c r="AZ87" s="445" t="e">
        <f>'1.2_RAW_Data_MatChange'!#REF!</f>
        <v>#REF!</v>
      </c>
      <c r="BA87" s="446" t="e">
        <f>'1.2_RAW_Data_MatChange'!#REF!</f>
        <v>#REF!</v>
      </c>
    </row>
    <row r="88" spans="1:53" ht="13.15" x14ac:dyDescent="0.35">
      <c r="A88" s="439"/>
      <c r="B88" s="440"/>
      <c r="C88" s="441"/>
      <c r="D88" s="442"/>
      <c r="E88" s="433" t="s">
        <v>20</v>
      </c>
      <c r="F88" s="443">
        <f>'1.2_RAW_Data_MatChange'!F88</f>
        <v>0</v>
      </c>
      <c r="G88" s="443">
        <f>'1.2_RAW_Data_MatChange'!G88</f>
        <v>0</v>
      </c>
      <c r="H88" s="443">
        <f>'1.2_RAW_Data_MatChange'!H88</f>
        <v>0</v>
      </c>
      <c r="I88" s="443">
        <f>'1.2_RAW_Data_MatChange'!I88</f>
        <v>0</v>
      </c>
      <c r="J88" s="443">
        <f>'1.2_RAW_Data_MatChange'!J88</f>
        <v>0</v>
      </c>
      <c r="K88" s="444">
        <f>'1.2_RAW_Data_MatChange'!K88</f>
        <v>0</v>
      </c>
      <c r="M88" s="443">
        <f>'1.2_RAW_Data_MatChange'!M88</f>
        <v>2</v>
      </c>
      <c r="N88" s="443">
        <f>'1.2_RAW_Data_MatChange'!N88</f>
        <v>39</v>
      </c>
      <c r="O88" s="443">
        <f>'1.2_RAW_Data_MatChange'!O88</f>
        <v>-1</v>
      </c>
      <c r="P88" s="443">
        <f>'1.2_RAW_Data_MatChange'!P88</f>
        <v>-36</v>
      </c>
      <c r="Q88" s="443">
        <f>'1.2_RAW_Data_MatChange'!Q88</f>
        <v>0</v>
      </c>
      <c r="R88" s="444">
        <f>'1.2_RAW_Data_MatChange'!R88</f>
        <v>0</v>
      </c>
      <c r="T88" s="443">
        <f>'1.2_RAW_Data_MatChange'!T88</f>
        <v>2</v>
      </c>
      <c r="U88" s="443">
        <f>'1.2_RAW_Data_MatChange'!U88</f>
        <v>39</v>
      </c>
      <c r="V88" s="443">
        <f>'1.2_RAW_Data_MatChange'!V88</f>
        <v>-1</v>
      </c>
      <c r="W88" s="443">
        <f>'1.2_RAW_Data_MatChange'!W88</f>
        <v>-36</v>
      </c>
      <c r="X88" s="443">
        <f>'1.2_RAW_Data_MatChange'!X88</f>
        <v>0</v>
      </c>
      <c r="Y88" s="444">
        <f>'1.2_RAW_Data_MatChange'!Y88</f>
        <v>0</v>
      </c>
      <c r="AA88" s="445" t="e">
        <f>'1.2_RAW_Data_MatChange'!#REF!</f>
        <v>#REF!</v>
      </c>
      <c r="AB88" s="445" t="e">
        <f>'1.2_RAW_Data_MatChange'!#REF!</f>
        <v>#REF!</v>
      </c>
      <c r="AC88" s="445" t="e">
        <f>'1.2_RAW_Data_MatChange'!#REF!</f>
        <v>#REF!</v>
      </c>
      <c r="AD88" s="445" t="e">
        <f>'1.2_RAW_Data_MatChange'!#REF!</f>
        <v>#REF!</v>
      </c>
      <c r="AE88" s="445" t="e">
        <f>'1.2_RAW_Data_MatChange'!#REF!</f>
        <v>#REF!</v>
      </c>
      <c r="AF88" s="446" t="e">
        <f>'1.2_RAW_Data_MatChange'!#REF!</f>
        <v>#REF!</v>
      </c>
      <c r="AG88" s="438"/>
      <c r="AH88" s="445" t="e">
        <f>'1.2_RAW_Data_MatChange'!#REF!</f>
        <v>#REF!</v>
      </c>
      <c r="AI88" s="445" t="e">
        <f>'1.2_RAW_Data_MatChange'!#REF!</f>
        <v>#REF!</v>
      </c>
      <c r="AJ88" s="445" t="e">
        <f>'1.2_RAW_Data_MatChange'!#REF!</f>
        <v>#REF!</v>
      </c>
      <c r="AK88" s="445" t="e">
        <f>'1.2_RAW_Data_MatChange'!#REF!</f>
        <v>#REF!</v>
      </c>
      <c r="AL88" s="445" t="e">
        <f>'1.2_RAW_Data_MatChange'!#REF!</f>
        <v>#REF!</v>
      </c>
      <c r="AM88" s="446" t="e">
        <f>'1.2_RAW_Data_MatChange'!#REF!</f>
        <v>#REF!</v>
      </c>
      <c r="AN88" s="438"/>
      <c r="AO88" s="445" t="e">
        <f>'1.2_RAW_Data_MatChange'!#REF!</f>
        <v>#REF!</v>
      </c>
      <c r="AP88" s="445" t="e">
        <f>'1.2_RAW_Data_MatChange'!#REF!</f>
        <v>#REF!</v>
      </c>
      <c r="AQ88" s="445" t="e">
        <f>'1.2_RAW_Data_MatChange'!#REF!</f>
        <v>#REF!</v>
      </c>
      <c r="AR88" s="445" t="e">
        <f>'1.2_RAW_Data_MatChange'!#REF!</f>
        <v>#REF!</v>
      </c>
      <c r="AS88" s="445" t="e">
        <f>'1.2_RAW_Data_MatChange'!#REF!</f>
        <v>#REF!</v>
      </c>
      <c r="AT88" s="446" t="e">
        <f>'1.2_RAW_Data_MatChange'!#REF!</f>
        <v>#REF!</v>
      </c>
      <c r="AU88" s="438"/>
      <c r="AV88" s="445" t="e">
        <f>'1.2_RAW_Data_MatChange'!#REF!</f>
        <v>#REF!</v>
      </c>
      <c r="AW88" s="445" t="e">
        <f>'1.2_RAW_Data_MatChange'!#REF!</f>
        <v>#REF!</v>
      </c>
      <c r="AX88" s="445" t="e">
        <f>'1.2_RAW_Data_MatChange'!#REF!</f>
        <v>#REF!</v>
      </c>
      <c r="AY88" s="445" t="e">
        <f>'1.2_RAW_Data_MatChange'!#REF!</f>
        <v>#REF!</v>
      </c>
      <c r="AZ88" s="445" t="e">
        <f>'1.2_RAW_Data_MatChange'!#REF!</f>
        <v>#REF!</v>
      </c>
      <c r="BA88" s="446" t="e">
        <f>'1.2_RAW_Data_MatChange'!#REF!</f>
        <v>#REF!</v>
      </c>
    </row>
    <row r="89" spans="1:53" ht="13.5" thickBot="1" x14ac:dyDescent="0.4">
      <c r="A89" s="456"/>
      <c r="B89" s="447"/>
      <c r="C89" s="448"/>
      <c r="D89" s="457"/>
      <c r="E89" s="450" t="s">
        <v>21</v>
      </c>
      <c r="F89" s="451">
        <f>'1.2_RAW_Data_MatChange'!F89</f>
        <v>0</v>
      </c>
      <c r="G89" s="451">
        <f>'1.2_RAW_Data_MatChange'!G89</f>
        <v>0</v>
      </c>
      <c r="H89" s="451">
        <f>'1.2_RAW_Data_MatChange'!H89</f>
        <v>0</v>
      </c>
      <c r="I89" s="451">
        <f>'1.2_RAW_Data_MatChange'!I89</f>
        <v>0</v>
      </c>
      <c r="J89" s="451">
        <f>'1.2_RAW_Data_MatChange'!J89</f>
        <v>0</v>
      </c>
      <c r="K89" s="452">
        <f>'1.2_RAW_Data_MatChange'!K89</f>
        <v>0</v>
      </c>
      <c r="M89" s="451">
        <f>'1.2_RAW_Data_MatChange'!M89</f>
        <v>0</v>
      </c>
      <c r="N89" s="451">
        <f>'1.2_RAW_Data_MatChange'!N89</f>
        <v>0</v>
      </c>
      <c r="O89" s="451">
        <f>'1.2_RAW_Data_MatChange'!O89</f>
        <v>0</v>
      </c>
      <c r="P89" s="451">
        <f>'1.2_RAW_Data_MatChange'!P89</f>
        <v>0</v>
      </c>
      <c r="Q89" s="451">
        <f>'1.2_RAW_Data_MatChange'!Q89</f>
        <v>0</v>
      </c>
      <c r="R89" s="452">
        <f>'1.2_RAW_Data_MatChange'!R89</f>
        <v>0</v>
      </c>
      <c r="T89" s="451">
        <f>'1.2_RAW_Data_MatChange'!T89</f>
        <v>0</v>
      </c>
      <c r="U89" s="451">
        <f>'1.2_RAW_Data_MatChange'!U89</f>
        <v>0</v>
      </c>
      <c r="V89" s="451">
        <f>'1.2_RAW_Data_MatChange'!V89</f>
        <v>0</v>
      </c>
      <c r="W89" s="451">
        <f>'1.2_RAW_Data_MatChange'!W89</f>
        <v>0</v>
      </c>
      <c r="X89" s="451">
        <f>'1.2_RAW_Data_MatChange'!X89</f>
        <v>0</v>
      </c>
      <c r="Y89" s="452">
        <f>'1.2_RAW_Data_MatChange'!Y89</f>
        <v>0</v>
      </c>
      <c r="AA89" s="453" t="e">
        <f>'1.2_RAW_Data_MatChange'!#REF!</f>
        <v>#REF!</v>
      </c>
      <c r="AB89" s="453" t="e">
        <f>'1.2_RAW_Data_MatChange'!#REF!</f>
        <v>#REF!</v>
      </c>
      <c r="AC89" s="453" t="e">
        <f>'1.2_RAW_Data_MatChange'!#REF!</f>
        <v>#REF!</v>
      </c>
      <c r="AD89" s="453" t="e">
        <f>'1.2_RAW_Data_MatChange'!#REF!</f>
        <v>#REF!</v>
      </c>
      <c r="AE89" s="453" t="e">
        <f>'1.2_RAW_Data_MatChange'!#REF!</f>
        <v>#REF!</v>
      </c>
      <c r="AF89" s="454" t="e">
        <f>'1.2_RAW_Data_MatChange'!#REF!</f>
        <v>#REF!</v>
      </c>
      <c r="AG89" s="438"/>
      <c r="AH89" s="453" t="e">
        <f>'1.2_RAW_Data_MatChange'!#REF!</f>
        <v>#REF!</v>
      </c>
      <c r="AI89" s="453" t="e">
        <f>'1.2_RAW_Data_MatChange'!#REF!</f>
        <v>#REF!</v>
      </c>
      <c r="AJ89" s="453" t="e">
        <f>'1.2_RAW_Data_MatChange'!#REF!</f>
        <v>#REF!</v>
      </c>
      <c r="AK89" s="453" t="e">
        <f>'1.2_RAW_Data_MatChange'!#REF!</f>
        <v>#REF!</v>
      </c>
      <c r="AL89" s="453" t="e">
        <f>'1.2_RAW_Data_MatChange'!#REF!</f>
        <v>#REF!</v>
      </c>
      <c r="AM89" s="454" t="e">
        <f>'1.2_RAW_Data_MatChange'!#REF!</f>
        <v>#REF!</v>
      </c>
      <c r="AN89" s="438"/>
      <c r="AO89" s="453" t="e">
        <f>'1.2_RAW_Data_MatChange'!#REF!</f>
        <v>#REF!</v>
      </c>
      <c r="AP89" s="453" t="e">
        <f>'1.2_RAW_Data_MatChange'!#REF!</f>
        <v>#REF!</v>
      </c>
      <c r="AQ89" s="453" t="e">
        <f>'1.2_RAW_Data_MatChange'!#REF!</f>
        <v>#REF!</v>
      </c>
      <c r="AR89" s="453" t="e">
        <f>'1.2_RAW_Data_MatChange'!#REF!</f>
        <v>#REF!</v>
      </c>
      <c r="AS89" s="453" t="e">
        <f>'1.2_RAW_Data_MatChange'!#REF!</f>
        <v>#REF!</v>
      </c>
      <c r="AT89" s="454" t="e">
        <f>'1.2_RAW_Data_MatChange'!#REF!</f>
        <v>#REF!</v>
      </c>
      <c r="AU89" s="438"/>
      <c r="AV89" s="453" t="e">
        <f>'1.2_RAW_Data_MatChange'!#REF!</f>
        <v>#REF!</v>
      </c>
      <c r="AW89" s="453" t="e">
        <f>'1.2_RAW_Data_MatChange'!#REF!</f>
        <v>#REF!</v>
      </c>
      <c r="AX89" s="453" t="e">
        <f>'1.2_RAW_Data_MatChange'!#REF!</f>
        <v>#REF!</v>
      </c>
      <c r="AY89" s="453" t="e">
        <f>'1.2_RAW_Data_MatChange'!#REF!</f>
        <v>#REF!</v>
      </c>
      <c r="AZ89" s="453" t="e">
        <f>'1.2_RAW_Data_MatChange'!#REF!</f>
        <v>#REF!</v>
      </c>
      <c r="BA89" s="454" t="e">
        <f>'1.2_RAW_Data_MatChange'!#REF!</f>
        <v>#REF!</v>
      </c>
    </row>
    <row r="92" spans="1:53" s="458" customFormat="1" x14ac:dyDescent="0.35"/>
    <row r="93" spans="1:53" s="458" customFormat="1" x14ac:dyDescent="0.35"/>
    <row r="94" spans="1:53" s="458" customFormat="1" x14ac:dyDescent="0.35"/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94"/>
  <sheetViews>
    <sheetView workbookViewId="0">
      <pane xSplit="5" ySplit="9" topLeftCell="R42" activePane="bottomRight" state="frozen"/>
      <selection activeCell="E101" sqref="E101"/>
      <selection pane="topRight" activeCell="E101" sqref="E101"/>
      <selection pane="bottomLeft" activeCell="E101" sqref="E101"/>
      <selection pane="bottomRight" activeCell="E101" sqref="E101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16384" width="8.9375" style="416"/>
  </cols>
  <sheetData>
    <row r="1" spans="1:53" s="412" customFormat="1" x14ac:dyDescent="0.35">
      <c r="U1" s="413"/>
    </row>
    <row r="2" spans="1:53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53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53" s="412" customFormat="1" x14ac:dyDescent="0.35">
      <c r="U4" s="413"/>
    </row>
    <row r="5" spans="1:53" ht="18" customHeight="1" x14ac:dyDescent="0.35"/>
    <row r="6" spans="1:53" ht="18" customHeight="1" x14ac:dyDescent="0.35">
      <c r="A6" s="417" t="s">
        <v>74</v>
      </c>
      <c r="B6" s="417"/>
      <c r="C6" s="417" t="s">
        <v>79</v>
      </c>
      <c r="D6" s="417"/>
    </row>
    <row r="7" spans="1:53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</row>
    <row r="8" spans="1:53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241</v>
      </c>
      <c r="AW8" s="636"/>
      <c r="AX8" s="636"/>
      <c r="AY8" s="636"/>
      <c r="AZ8" s="636"/>
      <c r="BA8" s="639"/>
    </row>
    <row r="9" spans="1:53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</row>
    <row r="10" spans="1:53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'1.3_RAW_Data_Orig_MC'!F10</f>
        <v>30</v>
      </c>
      <c r="G10" s="434">
        <f>'1.3_RAW_Data_Orig_MC'!G10</f>
        <v>16</v>
      </c>
      <c r="H10" s="434">
        <f>'1.3_RAW_Data_Orig_MC'!H10</f>
        <v>8</v>
      </c>
      <c r="I10" s="434">
        <f>'1.3_RAW_Data_Orig_MC'!I10</f>
        <v>2</v>
      </c>
      <c r="J10" s="434">
        <f>'1.3_RAW_Data_Orig_MC'!J10</f>
        <v>2</v>
      </c>
      <c r="K10" s="435">
        <f>'1.3_RAW_Data_Orig_MC'!K10</f>
        <v>2</v>
      </c>
      <c r="M10" s="434">
        <f>'1.3_RAW_Data_Orig_MC'!M10</f>
        <v>78</v>
      </c>
      <c r="N10" s="434">
        <f>'1.3_RAW_Data_Orig_MC'!N10</f>
        <v>16</v>
      </c>
      <c r="O10" s="434">
        <f>'1.3_RAW_Data_Orig_MC'!O10</f>
        <v>58</v>
      </c>
      <c r="P10" s="434">
        <f>'1.3_RAW_Data_Orig_MC'!P10</f>
        <v>1</v>
      </c>
      <c r="Q10" s="434">
        <f>'1.3_RAW_Data_Orig_MC'!Q10</f>
        <v>1</v>
      </c>
      <c r="R10" s="435">
        <f>'1.3_RAW_Data_Orig_MC'!R10</f>
        <v>2</v>
      </c>
      <c r="T10" s="434">
        <f>'1.3_RAW_Data_Orig_MC'!T10</f>
        <v>30</v>
      </c>
      <c r="U10" s="434">
        <f>'1.3_RAW_Data_Orig_MC'!U10</f>
        <v>16</v>
      </c>
      <c r="V10" s="434">
        <f>'1.3_RAW_Data_Orig_MC'!V10</f>
        <v>8</v>
      </c>
      <c r="W10" s="434">
        <f>'1.3_RAW_Data_Orig_MC'!W10</f>
        <v>1</v>
      </c>
      <c r="X10" s="434">
        <f>'1.3_RAW_Data_Orig_MC'!X10</f>
        <v>1</v>
      </c>
      <c r="Y10" s="435">
        <f>'1.3_RAW_Data_Orig_MC'!Y10</f>
        <v>4</v>
      </c>
      <c r="AA10" s="436">
        <f>'1.3_RAW_Data_Orig_MC'!AA10</f>
        <v>-46</v>
      </c>
      <c r="AB10" s="436">
        <f>'1.3_RAW_Data_Orig_MC'!AB10</f>
        <v>0</v>
      </c>
      <c r="AC10" s="436">
        <f>'1.3_RAW_Data_Orig_MC'!AC10</f>
        <v>50</v>
      </c>
      <c r="AD10" s="436">
        <f>'1.3_RAW_Data_Orig_MC'!AD10</f>
        <v>0</v>
      </c>
      <c r="AE10" s="436">
        <f>'1.3_RAW_Data_Orig_MC'!AE10</f>
        <v>0</v>
      </c>
      <c r="AF10" s="437">
        <f>'1.3_RAW_Data_Orig_MC'!AF10</f>
        <v>-2</v>
      </c>
      <c r="AG10" s="438"/>
      <c r="AH10" s="436">
        <f>'1.3_RAW_Data_Orig_MC'!AH10</f>
        <v>2</v>
      </c>
      <c r="AI10" s="436">
        <f>'1.3_RAW_Data_Orig_MC'!AI10</f>
        <v>0</v>
      </c>
      <c r="AJ10" s="436">
        <f>'1.3_RAW_Data_Orig_MC'!AJ10</f>
        <v>2</v>
      </c>
      <c r="AK10" s="436">
        <f>'1.3_RAW_Data_Orig_MC'!AK10</f>
        <v>0</v>
      </c>
      <c r="AL10" s="436">
        <f>'1.3_RAW_Data_Orig_MC'!AL10</f>
        <v>0</v>
      </c>
      <c r="AM10" s="437">
        <f>'1.3_RAW_Data_Orig_MC'!AM10</f>
        <v>-2</v>
      </c>
      <c r="AN10" s="438"/>
      <c r="AO10" s="436">
        <f>'1.3_RAW_Data_Orig_MC'!AO10</f>
        <v>0</v>
      </c>
      <c r="AP10" s="436">
        <f>'1.3_RAW_Data_Orig_MC'!AP10</f>
        <v>0</v>
      </c>
      <c r="AQ10" s="436">
        <f>'1.3_RAW_Data_Orig_MC'!AQ10</f>
        <v>0</v>
      </c>
      <c r="AR10" s="436">
        <f>'1.3_RAW_Data_Orig_MC'!AR10</f>
        <v>0</v>
      </c>
      <c r="AS10" s="436">
        <f>'1.3_RAW_Data_Orig_MC'!AS10</f>
        <v>0</v>
      </c>
      <c r="AT10" s="437">
        <f>'1.3_RAW_Data_Orig_MC'!AT10</f>
        <v>0</v>
      </c>
      <c r="AV10" s="436">
        <f>'1.3_RAW_Data_Orig_MC'!AV10</f>
        <v>-48</v>
      </c>
      <c r="AW10" s="436">
        <f>'1.3_RAW_Data_Orig_MC'!AW10</f>
        <v>0</v>
      </c>
      <c r="AX10" s="436">
        <f>'1.3_RAW_Data_Orig_MC'!AX10</f>
        <v>-48</v>
      </c>
      <c r="AY10" s="436">
        <f>'1.3_RAW_Data_Orig_MC'!AY10</f>
        <v>0</v>
      </c>
      <c r="AZ10" s="436">
        <f>'1.3_RAW_Data_Orig_MC'!AZ10</f>
        <v>0</v>
      </c>
      <c r="BA10" s="437">
        <f>'1.3_RAW_Data_Orig_MC'!BA10</f>
        <v>0</v>
      </c>
    </row>
    <row r="11" spans="1:53" ht="13.15" x14ac:dyDescent="0.35">
      <c r="A11" s="439"/>
      <c r="B11" s="440"/>
      <c r="C11" s="441"/>
      <c r="D11" s="442"/>
      <c r="E11" s="433" t="s">
        <v>19</v>
      </c>
      <c r="F11" s="443">
        <f>'1.3_RAW_Data_Orig_MC'!F11</f>
        <v>0</v>
      </c>
      <c r="G11" s="443">
        <f>'1.3_RAW_Data_Orig_MC'!G11</f>
        <v>0</v>
      </c>
      <c r="H11" s="443">
        <f>'1.3_RAW_Data_Orig_MC'!H11</f>
        <v>0</v>
      </c>
      <c r="I11" s="443">
        <f>'1.3_RAW_Data_Orig_MC'!I11</f>
        <v>0</v>
      </c>
      <c r="J11" s="443">
        <f>'1.3_RAW_Data_Orig_MC'!J11</f>
        <v>0</v>
      </c>
      <c r="K11" s="444">
        <f>'1.3_RAW_Data_Orig_MC'!K11</f>
        <v>0</v>
      </c>
      <c r="M11" s="443">
        <f>'1.3_RAW_Data_Orig_MC'!M11</f>
        <v>0</v>
      </c>
      <c r="N11" s="443">
        <f>'1.3_RAW_Data_Orig_MC'!N11</f>
        <v>0</v>
      </c>
      <c r="O11" s="443">
        <f>'1.3_RAW_Data_Orig_MC'!O11</f>
        <v>0</v>
      </c>
      <c r="P11" s="443">
        <f>'1.3_RAW_Data_Orig_MC'!P11</f>
        <v>0</v>
      </c>
      <c r="Q11" s="443">
        <f>'1.3_RAW_Data_Orig_MC'!Q11</f>
        <v>0</v>
      </c>
      <c r="R11" s="444">
        <f>'1.3_RAW_Data_Orig_MC'!R11</f>
        <v>0</v>
      </c>
      <c r="T11" s="443">
        <f>'1.3_RAW_Data_Orig_MC'!T11</f>
        <v>0</v>
      </c>
      <c r="U11" s="443">
        <f>'1.3_RAW_Data_Orig_MC'!U11</f>
        <v>0</v>
      </c>
      <c r="V11" s="443">
        <f>'1.3_RAW_Data_Orig_MC'!V11</f>
        <v>0</v>
      </c>
      <c r="W11" s="443">
        <f>'1.3_RAW_Data_Orig_MC'!W11</f>
        <v>0</v>
      </c>
      <c r="X11" s="443">
        <f>'1.3_RAW_Data_Orig_MC'!X11</f>
        <v>0</v>
      </c>
      <c r="Y11" s="444">
        <f>'1.3_RAW_Data_Orig_MC'!Y11</f>
        <v>0</v>
      </c>
      <c r="AA11" s="445">
        <f>'1.3_RAW_Data_Orig_MC'!AA11</f>
        <v>0</v>
      </c>
      <c r="AB11" s="445">
        <f>'1.3_RAW_Data_Orig_MC'!AB11</f>
        <v>0</v>
      </c>
      <c r="AC11" s="445">
        <f>'1.3_RAW_Data_Orig_MC'!AC11</f>
        <v>0</v>
      </c>
      <c r="AD11" s="445">
        <f>'1.3_RAW_Data_Orig_MC'!AD11</f>
        <v>0</v>
      </c>
      <c r="AE11" s="445">
        <f>'1.3_RAW_Data_Orig_MC'!AE11</f>
        <v>0</v>
      </c>
      <c r="AF11" s="446">
        <f>'1.3_RAW_Data_Orig_MC'!AF11</f>
        <v>0</v>
      </c>
      <c r="AG11" s="438"/>
      <c r="AH11" s="445">
        <f>'1.3_RAW_Data_Orig_MC'!AH11</f>
        <v>0</v>
      </c>
      <c r="AI11" s="445">
        <f>'1.3_RAW_Data_Orig_MC'!AI11</f>
        <v>0</v>
      </c>
      <c r="AJ11" s="445">
        <f>'1.3_RAW_Data_Orig_MC'!AJ11</f>
        <v>0</v>
      </c>
      <c r="AK11" s="445">
        <f>'1.3_RAW_Data_Orig_MC'!AK11</f>
        <v>0</v>
      </c>
      <c r="AL11" s="445">
        <f>'1.3_RAW_Data_Orig_MC'!AL11</f>
        <v>0</v>
      </c>
      <c r="AM11" s="446">
        <f>'1.3_RAW_Data_Orig_MC'!AM11</f>
        <v>0</v>
      </c>
      <c r="AN11" s="438"/>
      <c r="AO11" s="445">
        <f>'1.3_RAW_Data_Orig_MC'!AO11</f>
        <v>0</v>
      </c>
      <c r="AP11" s="445">
        <f>'1.3_RAW_Data_Orig_MC'!AP11</f>
        <v>0</v>
      </c>
      <c r="AQ11" s="445">
        <f>'1.3_RAW_Data_Orig_MC'!AQ11</f>
        <v>0</v>
      </c>
      <c r="AR11" s="445">
        <f>'1.3_RAW_Data_Orig_MC'!AR11</f>
        <v>0</v>
      </c>
      <c r="AS11" s="445">
        <f>'1.3_RAW_Data_Orig_MC'!AS11</f>
        <v>0</v>
      </c>
      <c r="AT11" s="446">
        <f>'1.3_RAW_Data_Orig_MC'!AT11</f>
        <v>0</v>
      </c>
      <c r="AV11" s="445">
        <f>'1.3_RAW_Data_Orig_MC'!AV11</f>
        <v>0</v>
      </c>
      <c r="AW11" s="445">
        <f>'1.3_RAW_Data_Orig_MC'!AW11</f>
        <v>0</v>
      </c>
      <c r="AX11" s="445">
        <f>'1.3_RAW_Data_Orig_MC'!AX11</f>
        <v>0</v>
      </c>
      <c r="AY11" s="445">
        <f>'1.3_RAW_Data_Orig_MC'!AY11</f>
        <v>0</v>
      </c>
      <c r="AZ11" s="445">
        <f>'1.3_RAW_Data_Orig_MC'!AZ11</f>
        <v>0</v>
      </c>
      <c r="BA11" s="446">
        <f>'1.3_RAW_Data_Orig_MC'!BA11</f>
        <v>0</v>
      </c>
    </row>
    <row r="12" spans="1:53" ht="13.15" x14ac:dyDescent="0.35">
      <c r="A12" s="439"/>
      <c r="B12" s="440"/>
      <c r="C12" s="441"/>
      <c r="D12" s="442"/>
      <c r="E12" s="433" t="s">
        <v>20</v>
      </c>
      <c r="F12" s="443">
        <f>'1.3_RAW_Data_Orig_MC'!F12</f>
        <v>0</v>
      </c>
      <c r="G12" s="443">
        <f>'1.3_RAW_Data_Orig_MC'!G12</f>
        <v>0</v>
      </c>
      <c r="H12" s="443">
        <f>'1.3_RAW_Data_Orig_MC'!H12</f>
        <v>0</v>
      </c>
      <c r="I12" s="443">
        <f>'1.3_RAW_Data_Orig_MC'!I12</f>
        <v>0</v>
      </c>
      <c r="J12" s="443">
        <f>'1.3_RAW_Data_Orig_MC'!J12</f>
        <v>0</v>
      </c>
      <c r="K12" s="444">
        <f>'1.3_RAW_Data_Orig_MC'!K12</f>
        <v>0</v>
      </c>
      <c r="M12" s="443">
        <f>'1.3_RAW_Data_Orig_MC'!M12</f>
        <v>0</v>
      </c>
      <c r="N12" s="443">
        <f>'1.3_RAW_Data_Orig_MC'!N12</f>
        <v>0</v>
      </c>
      <c r="O12" s="443">
        <f>'1.3_RAW_Data_Orig_MC'!O12</f>
        <v>0</v>
      </c>
      <c r="P12" s="443">
        <f>'1.3_RAW_Data_Orig_MC'!P12</f>
        <v>0</v>
      </c>
      <c r="Q12" s="443">
        <f>'1.3_RAW_Data_Orig_MC'!Q12</f>
        <v>0</v>
      </c>
      <c r="R12" s="444">
        <f>'1.3_RAW_Data_Orig_MC'!R12</f>
        <v>0</v>
      </c>
      <c r="T12" s="443">
        <f>'1.3_RAW_Data_Orig_MC'!T12</f>
        <v>0</v>
      </c>
      <c r="U12" s="443">
        <f>'1.3_RAW_Data_Orig_MC'!U12</f>
        <v>0</v>
      </c>
      <c r="V12" s="443">
        <f>'1.3_RAW_Data_Orig_MC'!V12</f>
        <v>0</v>
      </c>
      <c r="W12" s="443">
        <f>'1.3_RAW_Data_Orig_MC'!W12</f>
        <v>0</v>
      </c>
      <c r="X12" s="443">
        <f>'1.3_RAW_Data_Orig_MC'!X12</f>
        <v>0</v>
      </c>
      <c r="Y12" s="444">
        <f>'1.3_RAW_Data_Orig_MC'!Y12</f>
        <v>0</v>
      </c>
      <c r="AA12" s="445">
        <f>'1.3_RAW_Data_Orig_MC'!AA12</f>
        <v>0</v>
      </c>
      <c r="AB12" s="445">
        <f>'1.3_RAW_Data_Orig_MC'!AB12</f>
        <v>0</v>
      </c>
      <c r="AC12" s="445">
        <f>'1.3_RAW_Data_Orig_MC'!AC12</f>
        <v>0</v>
      </c>
      <c r="AD12" s="445">
        <f>'1.3_RAW_Data_Orig_MC'!AD12</f>
        <v>0</v>
      </c>
      <c r="AE12" s="445">
        <f>'1.3_RAW_Data_Orig_MC'!AE12</f>
        <v>0</v>
      </c>
      <c r="AF12" s="446">
        <f>'1.3_RAW_Data_Orig_MC'!AF12</f>
        <v>0</v>
      </c>
      <c r="AG12" s="438"/>
      <c r="AH12" s="445">
        <f>'1.3_RAW_Data_Orig_MC'!AH12</f>
        <v>0</v>
      </c>
      <c r="AI12" s="445">
        <f>'1.3_RAW_Data_Orig_MC'!AI12</f>
        <v>0</v>
      </c>
      <c r="AJ12" s="445">
        <f>'1.3_RAW_Data_Orig_MC'!AJ12</f>
        <v>0</v>
      </c>
      <c r="AK12" s="445">
        <f>'1.3_RAW_Data_Orig_MC'!AK12</f>
        <v>0</v>
      </c>
      <c r="AL12" s="445">
        <f>'1.3_RAW_Data_Orig_MC'!AL12</f>
        <v>0</v>
      </c>
      <c r="AM12" s="446">
        <f>'1.3_RAW_Data_Orig_MC'!AM12</f>
        <v>0</v>
      </c>
      <c r="AN12" s="438"/>
      <c r="AO12" s="445">
        <f>'1.3_RAW_Data_Orig_MC'!AO12</f>
        <v>0</v>
      </c>
      <c r="AP12" s="445">
        <f>'1.3_RAW_Data_Orig_MC'!AP12</f>
        <v>0</v>
      </c>
      <c r="AQ12" s="445">
        <f>'1.3_RAW_Data_Orig_MC'!AQ12</f>
        <v>0</v>
      </c>
      <c r="AR12" s="445">
        <f>'1.3_RAW_Data_Orig_MC'!AR12</f>
        <v>0</v>
      </c>
      <c r="AS12" s="445">
        <f>'1.3_RAW_Data_Orig_MC'!AS12</f>
        <v>0</v>
      </c>
      <c r="AT12" s="446">
        <f>'1.3_RAW_Data_Orig_MC'!AT12</f>
        <v>0</v>
      </c>
      <c r="AV12" s="445">
        <f>'1.3_RAW_Data_Orig_MC'!AV12</f>
        <v>0</v>
      </c>
      <c r="AW12" s="445">
        <f>'1.3_RAW_Data_Orig_MC'!AW12</f>
        <v>0</v>
      </c>
      <c r="AX12" s="445">
        <f>'1.3_RAW_Data_Orig_MC'!AX12</f>
        <v>0</v>
      </c>
      <c r="AY12" s="445">
        <f>'1.3_RAW_Data_Orig_MC'!AY12</f>
        <v>0</v>
      </c>
      <c r="AZ12" s="445">
        <f>'1.3_RAW_Data_Orig_MC'!AZ12</f>
        <v>0</v>
      </c>
      <c r="BA12" s="446">
        <f>'1.3_RAW_Data_Orig_MC'!BA12</f>
        <v>0</v>
      </c>
    </row>
    <row r="13" spans="1:53" ht="13.5" thickBot="1" x14ac:dyDescent="0.4">
      <c r="A13" s="439"/>
      <c r="B13" s="447"/>
      <c r="C13" s="448"/>
      <c r="D13" s="449"/>
      <c r="E13" s="450" t="s">
        <v>21</v>
      </c>
      <c r="F13" s="451">
        <f>'1.3_RAW_Data_Orig_MC'!F13</f>
        <v>0</v>
      </c>
      <c r="G13" s="451">
        <f>'1.3_RAW_Data_Orig_MC'!G13</f>
        <v>0</v>
      </c>
      <c r="H13" s="451">
        <f>'1.3_RAW_Data_Orig_MC'!H13</f>
        <v>0</v>
      </c>
      <c r="I13" s="451">
        <f>'1.3_RAW_Data_Orig_MC'!I13</f>
        <v>0</v>
      </c>
      <c r="J13" s="451">
        <f>'1.3_RAW_Data_Orig_MC'!J13</f>
        <v>0</v>
      </c>
      <c r="K13" s="452">
        <f>'1.3_RAW_Data_Orig_MC'!K13</f>
        <v>0</v>
      </c>
      <c r="M13" s="451">
        <f>'1.3_RAW_Data_Orig_MC'!M13</f>
        <v>0</v>
      </c>
      <c r="N13" s="451">
        <f>'1.3_RAW_Data_Orig_MC'!N13</f>
        <v>0</v>
      </c>
      <c r="O13" s="451">
        <f>'1.3_RAW_Data_Orig_MC'!O13</f>
        <v>0</v>
      </c>
      <c r="P13" s="451">
        <f>'1.3_RAW_Data_Orig_MC'!P13</f>
        <v>0</v>
      </c>
      <c r="Q13" s="451">
        <f>'1.3_RAW_Data_Orig_MC'!Q13</f>
        <v>0</v>
      </c>
      <c r="R13" s="452">
        <f>'1.3_RAW_Data_Orig_MC'!R13</f>
        <v>0</v>
      </c>
      <c r="T13" s="451">
        <f>'1.3_RAW_Data_Orig_MC'!T13</f>
        <v>0</v>
      </c>
      <c r="U13" s="451">
        <f>'1.3_RAW_Data_Orig_MC'!U13</f>
        <v>0</v>
      </c>
      <c r="V13" s="451">
        <f>'1.3_RAW_Data_Orig_MC'!V13</f>
        <v>0</v>
      </c>
      <c r="W13" s="451">
        <f>'1.3_RAW_Data_Orig_MC'!W13</f>
        <v>0</v>
      </c>
      <c r="X13" s="451">
        <f>'1.3_RAW_Data_Orig_MC'!X13</f>
        <v>0</v>
      </c>
      <c r="Y13" s="452">
        <f>'1.3_RAW_Data_Orig_MC'!Y13</f>
        <v>0</v>
      </c>
      <c r="AA13" s="453">
        <f>'1.3_RAW_Data_Orig_MC'!AA13</f>
        <v>0</v>
      </c>
      <c r="AB13" s="453">
        <f>'1.3_RAW_Data_Orig_MC'!AB13</f>
        <v>0</v>
      </c>
      <c r="AC13" s="453">
        <f>'1.3_RAW_Data_Orig_MC'!AC13</f>
        <v>0</v>
      </c>
      <c r="AD13" s="453">
        <f>'1.3_RAW_Data_Orig_MC'!AD13</f>
        <v>0</v>
      </c>
      <c r="AE13" s="453">
        <f>'1.3_RAW_Data_Orig_MC'!AE13</f>
        <v>0</v>
      </c>
      <c r="AF13" s="454">
        <f>'1.3_RAW_Data_Orig_MC'!AF13</f>
        <v>0</v>
      </c>
      <c r="AG13" s="438"/>
      <c r="AH13" s="453">
        <f>'1.3_RAW_Data_Orig_MC'!AH13</f>
        <v>0</v>
      </c>
      <c r="AI13" s="453">
        <f>'1.3_RAW_Data_Orig_MC'!AI13</f>
        <v>0</v>
      </c>
      <c r="AJ13" s="453">
        <f>'1.3_RAW_Data_Orig_MC'!AJ13</f>
        <v>0</v>
      </c>
      <c r="AK13" s="453">
        <f>'1.3_RAW_Data_Orig_MC'!AK13</f>
        <v>0</v>
      </c>
      <c r="AL13" s="453">
        <f>'1.3_RAW_Data_Orig_MC'!AL13</f>
        <v>0</v>
      </c>
      <c r="AM13" s="454">
        <f>'1.3_RAW_Data_Orig_MC'!AM13</f>
        <v>0</v>
      </c>
      <c r="AN13" s="438"/>
      <c r="AO13" s="453">
        <f>'1.3_RAW_Data_Orig_MC'!AO13</f>
        <v>0</v>
      </c>
      <c r="AP13" s="453">
        <f>'1.3_RAW_Data_Orig_MC'!AP13</f>
        <v>0</v>
      </c>
      <c r="AQ13" s="453">
        <f>'1.3_RAW_Data_Orig_MC'!AQ13</f>
        <v>0</v>
      </c>
      <c r="AR13" s="453">
        <f>'1.3_RAW_Data_Orig_MC'!AR13</f>
        <v>0</v>
      </c>
      <c r="AS13" s="453">
        <f>'1.3_RAW_Data_Orig_MC'!AS13</f>
        <v>0</v>
      </c>
      <c r="AT13" s="454">
        <f>'1.3_RAW_Data_Orig_MC'!AT13</f>
        <v>0</v>
      </c>
      <c r="AV13" s="453">
        <f>'1.3_RAW_Data_Orig_MC'!AV13</f>
        <v>0</v>
      </c>
      <c r="AW13" s="453">
        <f>'1.3_RAW_Data_Orig_MC'!AW13</f>
        <v>0</v>
      </c>
      <c r="AX13" s="453">
        <f>'1.3_RAW_Data_Orig_MC'!AX13</f>
        <v>0</v>
      </c>
      <c r="AY13" s="453">
        <f>'1.3_RAW_Data_Orig_MC'!AY13</f>
        <v>0</v>
      </c>
      <c r="AZ13" s="453">
        <f>'1.3_RAW_Data_Orig_MC'!AZ13</f>
        <v>0</v>
      </c>
      <c r="BA13" s="454">
        <f>'1.3_RAW_Data_Orig_MC'!BA13</f>
        <v>0</v>
      </c>
    </row>
    <row r="14" spans="1:53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33" t="s">
        <v>18</v>
      </c>
      <c r="F14" s="434">
        <f>'1.3_RAW_Data_Orig_MC'!F14</f>
        <v>23</v>
      </c>
      <c r="G14" s="434">
        <f>'1.3_RAW_Data_Orig_MC'!G14</f>
        <v>17</v>
      </c>
      <c r="H14" s="434">
        <f>'1.3_RAW_Data_Orig_MC'!H14</f>
        <v>3</v>
      </c>
      <c r="I14" s="434">
        <f>'1.3_RAW_Data_Orig_MC'!I14</f>
        <v>1</v>
      </c>
      <c r="J14" s="434">
        <f>'1.3_RAW_Data_Orig_MC'!J14</f>
        <v>1</v>
      </c>
      <c r="K14" s="435">
        <f>'1.3_RAW_Data_Orig_MC'!K14</f>
        <v>1</v>
      </c>
      <c r="M14" s="434">
        <f>'1.3_RAW_Data_Orig_MC'!M14</f>
        <v>71</v>
      </c>
      <c r="N14" s="434">
        <f>'1.3_RAW_Data_Orig_MC'!N14</f>
        <v>50</v>
      </c>
      <c r="O14" s="434">
        <f>'1.3_RAW_Data_Orig_MC'!O14</f>
        <v>2</v>
      </c>
      <c r="P14" s="434">
        <f>'1.3_RAW_Data_Orig_MC'!P14</f>
        <v>17</v>
      </c>
      <c r="Q14" s="434">
        <f>'1.3_RAW_Data_Orig_MC'!Q14</f>
        <v>2</v>
      </c>
      <c r="R14" s="435">
        <f>'1.3_RAW_Data_Orig_MC'!R14</f>
        <v>0</v>
      </c>
      <c r="T14" s="434">
        <f>'1.3_RAW_Data_Orig_MC'!T14</f>
        <v>23</v>
      </c>
      <c r="U14" s="434">
        <f>'1.3_RAW_Data_Orig_MC'!U14</f>
        <v>0</v>
      </c>
      <c r="V14" s="434">
        <f>'1.3_RAW_Data_Orig_MC'!V14</f>
        <v>0</v>
      </c>
      <c r="W14" s="434">
        <f>'1.3_RAW_Data_Orig_MC'!W14</f>
        <v>17</v>
      </c>
      <c r="X14" s="434">
        <f>'1.3_RAW_Data_Orig_MC'!X14</f>
        <v>3</v>
      </c>
      <c r="Y14" s="435">
        <f>'1.3_RAW_Data_Orig_MC'!Y14</f>
        <v>3</v>
      </c>
      <c r="AA14" s="436">
        <f>'1.3_RAW_Data_Orig_MC'!AA14</f>
        <v>-44</v>
      </c>
      <c r="AB14" s="436">
        <f>'1.3_RAW_Data_Orig_MC'!AB14</f>
        <v>50</v>
      </c>
      <c r="AC14" s="436">
        <f>'1.3_RAW_Data_Orig_MC'!AC14</f>
        <v>2</v>
      </c>
      <c r="AD14" s="436">
        <f>'1.3_RAW_Data_Orig_MC'!AD14</f>
        <v>0</v>
      </c>
      <c r="AE14" s="436">
        <f>'1.3_RAW_Data_Orig_MC'!AE14</f>
        <v>-1</v>
      </c>
      <c r="AF14" s="437">
        <f>'1.3_RAW_Data_Orig_MC'!AF14</f>
        <v>-3</v>
      </c>
      <c r="AG14" s="438"/>
      <c r="AH14" s="436">
        <f>'1.3_RAW_Data_Orig_MC'!AH14</f>
        <v>4</v>
      </c>
      <c r="AI14" s="436">
        <f>'1.3_RAW_Data_Orig_MC'!AI14</f>
        <v>2</v>
      </c>
      <c r="AJ14" s="436">
        <f>'1.3_RAW_Data_Orig_MC'!AJ14</f>
        <v>2</v>
      </c>
      <c r="AK14" s="436">
        <f>'1.3_RAW_Data_Orig_MC'!AK14</f>
        <v>0</v>
      </c>
      <c r="AL14" s="436">
        <f>'1.3_RAW_Data_Orig_MC'!AL14</f>
        <v>-1</v>
      </c>
      <c r="AM14" s="437">
        <f>'1.3_RAW_Data_Orig_MC'!AM14</f>
        <v>-3</v>
      </c>
      <c r="AN14" s="438"/>
      <c r="AO14" s="436">
        <f>'1.3_RAW_Data_Orig_MC'!AO14</f>
        <v>0</v>
      </c>
      <c r="AP14" s="436">
        <f>'1.3_RAW_Data_Orig_MC'!AP14</f>
        <v>0</v>
      </c>
      <c r="AQ14" s="436">
        <f>'1.3_RAW_Data_Orig_MC'!AQ14</f>
        <v>0</v>
      </c>
      <c r="AR14" s="436">
        <f>'1.3_RAW_Data_Orig_MC'!AR14</f>
        <v>0</v>
      </c>
      <c r="AS14" s="436">
        <f>'1.3_RAW_Data_Orig_MC'!AS14</f>
        <v>0</v>
      </c>
      <c r="AT14" s="437">
        <f>'1.3_RAW_Data_Orig_MC'!AT14</f>
        <v>0</v>
      </c>
      <c r="AU14" s="438"/>
      <c r="AV14" s="436">
        <f>'1.3_RAW_Data_Orig_MC'!AV14</f>
        <v>-48</v>
      </c>
      <c r="AW14" s="436">
        <f>'1.3_RAW_Data_Orig_MC'!AW14</f>
        <v>-48</v>
      </c>
      <c r="AX14" s="436">
        <f>'1.3_RAW_Data_Orig_MC'!AX14</f>
        <v>0</v>
      </c>
      <c r="AY14" s="436">
        <f>'1.3_RAW_Data_Orig_MC'!AY14</f>
        <v>0</v>
      </c>
      <c r="AZ14" s="436">
        <f>'1.3_RAW_Data_Orig_MC'!AZ14</f>
        <v>0</v>
      </c>
      <c r="BA14" s="437">
        <f>'1.3_RAW_Data_Orig_MC'!BA14</f>
        <v>0</v>
      </c>
    </row>
    <row r="15" spans="1:53" ht="13.15" x14ac:dyDescent="0.35">
      <c r="A15" s="439"/>
      <c r="B15" s="440"/>
      <c r="C15" s="441"/>
      <c r="D15" s="442"/>
      <c r="E15" s="433" t="s">
        <v>19</v>
      </c>
      <c r="F15" s="443">
        <f>'1.3_RAW_Data_Orig_MC'!F15</f>
        <v>0</v>
      </c>
      <c r="G15" s="443">
        <f>'1.3_RAW_Data_Orig_MC'!G15</f>
        <v>0</v>
      </c>
      <c r="H15" s="443">
        <f>'1.3_RAW_Data_Orig_MC'!H15</f>
        <v>0</v>
      </c>
      <c r="I15" s="443">
        <f>'1.3_RAW_Data_Orig_MC'!I15</f>
        <v>0</v>
      </c>
      <c r="J15" s="443">
        <f>'1.3_RAW_Data_Orig_MC'!J15</f>
        <v>0</v>
      </c>
      <c r="K15" s="444">
        <f>'1.3_RAW_Data_Orig_MC'!K15</f>
        <v>0</v>
      </c>
      <c r="M15" s="443">
        <f>'1.3_RAW_Data_Orig_MC'!M15</f>
        <v>0</v>
      </c>
      <c r="N15" s="443">
        <f>'1.3_RAW_Data_Orig_MC'!N15</f>
        <v>0</v>
      </c>
      <c r="O15" s="443">
        <f>'1.3_RAW_Data_Orig_MC'!O15</f>
        <v>0</v>
      </c>
      <c r="P15" s="443">
        <f>'1.3_RAW_Data_Orig_MC'!P15</f>
        <v>0</v>
      </c>
      <c r="Q15" s="443">
        <f>'1.3_RAW_Data_Orig_MC'!Q15</f>
        <v>0</v>
      </c>
      <c r="R15" s="444">
        <f>'1.3_RAW_Data_Orig_MC'!R15</f>
        <v>0</v>
      </c>
      <c r="T15" s="443">
        <f>'1.3_RAW_Data_Orig_MC'!T15</f>
        <v>0</v>
      </c>
      <c r="U15" s="443">
        <f>'1.3_RAW_Data_Orig_MC'!U15</f>
        <v>0</v>
      </c>
      <c r="V15" s="443">
        <f>'1.3_RAW_Data_Orig_MC'!V15</f>
        <v>0</v>
      </c>
      <c r="W15" s="443">
        <f>'1.3_RAW_Data_Orig_MC'!W15</f>
        <v>0</v>
      </c>
      <c r="X15" s="443">
        <f>'1.3_RAW_Data_Orig_MC'!X15</f>
        <v>0</v>
      </c>
      <c r="Y15" s="444">
        <f>'1.3_RAW_Data_Orig_MC'!Y15</f>
        <v>0</v>
      </c>
      <c r="AA15" s="445">
        <f>'1.3_RAW_Data_Orig_MC'!AA15</f>
        <v>0</v>
      </c>
      <c r="AB15" s="445">
        <f>'1.3_RAW_Data_Orig_MC'!AB15</f>
        <v>0</v>
      </c>
      <c r="AC15" s="445">
        <f>'1.3_RAW_Data_Orig_MC'!AC15</f>
        <v>0</v>
      </c>
      <c r="AD15" s="445">
        <f>'1.3_RAW_Data_Orig_MC'!AD15</f>
        <v>0</v>
      </c>
      <c r="AE15" s="445">
        <f>'1.3_RAW_Data_Orig_MC'!AE15</f>
        <v>0</v>
      </c>
      <c r="AF15" s="446">
        <f>'1.3_RAW_Data_Orig_MC'!AF15</f>
        <v>0</v>
      </c>
      <c r="AG15" s="438"/>
      <c r="AH15" s="445">
        <f>'1.3_RAW_Data_Orig_MC'!AH15</f>
        <v>0</v>
      </c>
      <c r="AI15" s="445">
        <f>'1.3_RAW_Data_Orig_MC'!AI15</f>
        <v>0</v>
      </c>
      <c r="AJ15" s="445">
        <f>'1.3_RAW_Data_Orig_MC'!AJ15</f>
        <v>0</v>
      </c>
      <c r="AK15" s="445">
        <f>'1.3_RAW_Data_Orig_MC'!AK15</f>
        <v>0</v>
      </c>
      <c r="AL15" s="445">
        <f>'1.3_RAW_Data_Orig_MC'!AL15</f>
        <v>0</v>
      </c>
      <c r="AM15" s="446">
        <f>'1.3_RAW_Data_Orig_MC'!AM15</f>
        <v>0</v>
      </c>
      <c r="AN15" s="438"/>
      <c r="AO15" s="445">
        <f>'1.3_RAW_Data_Orig_MC'!AO15</f>
        <v>0</v>
      </c>
      <c r="AP15" s="445">
        <f>'1.3_RAW_Data_Orig_MC'!AP15</f>
        <v>0</v>
      </c>
      <c r="AQ15" s="445">
        <f>'1.3_RAW_Data_Orig_MC'!AQ15</f>
        <v>0</v>
      </c>
      <c r="AR15" s="445">
        <f>'1.3_RAW_Data_Orig_MC'!AR15</f>
        <v>0</v>
      </c>
      <c r="AS15" s="445">
        <f>'1.3_RAW_Data_Orig_MC'!AS15</f>
        <v>0</v>
      </c>
      <c r="AT15" s="446">
        <f>'1.3_RAW_Data_Orig_MC'!AT15</f>
        <v>0</v>
      </c>
      <c r="AU15" s="438"/>
      <c r="AV15" s="445">
        <f>'1.3_RAW_Data_Orig_MC'!AV15</f>
        <v>0</v>
      </c>
      <c r="AW15" s="445">
        <f>'1.3_RAW_Data_Orig_MC'!AW15</f>
        <v>0</v>
      </c>
      <c r="AX15" s="445">
        <f>'1.3_RAW_Data_Orig_MC'!AX15</f>
        <v>0</v>
      </c>
      <c r="AY15" s="445">
        <f>'1.3_RAW_Data_Orig_MC'!AY15</f>
        <v>0</v>
      </c>
      <c r="AZ15" s="445">
        <f>'1.3_RAW_Data_Orig_MC'!AZ15</f>
        <v>0</v>
      </c>
      <c r="BA15" s="446">
        <f>'1.3_RAW_Data_Orig_MC'!BA15</f>
        <v>0</v>
      </c>
    </row>
    <row r="16" spans="1:53" ht="13.15" x14ac:dyDescent="0.35">
      <c r="A16" s="439"/>
      <c r="B16" s="440"/>
      <c r="C16" s="441"/>
      <c r="D16" s="442"/>
      <c r="E16" s="433" t="s">
        <v>20</v>
      </c>
      <c r="F16" s="443">
        <f>'1.3_RAW_Data_Orig_MC'!F16</f>
        <v>0</v>
      </c>
      <c r="G16" s="443">
        <f>'1.3_RAW_Data_Orig_MC'!G16</f>
        <v>0</v>
      </c>
      <c r="H16" s="443">
        <f>'1.3_RAW_Data_Orig_MC'!H16</f>
        <v>0</v>
      </c>
      <c r="I16" s="443">
        <f>'1.3_RAW_Data_Orig_MC'!I16</f>
        <v>0</v>
      </c>
      <c r="J16" s="443">
        <f>'1.3_RAW_Data_Orig_MC'!J16</f>
        <v>0</v>
      </c>
      <c r="K16" s="444">
        <f>'1.3_RAW_Data_Orig_MC'!K16</f>
        <v>0</v>
      </c>
      <c r="M16" s="443">
        <f>'1.3_RAW_Data_Orig_MC'!M16</f>
        <v>0</v>
      </c>
      <c r="N16" s="443">
        <f>'1.3_RAW_Data_Orig_MC'!N16</f>
        <v>0</v>
      </c>
      <c r="O16" s="443">
        <f>'1.3_RAW_Data_Orig_MC'!O16</f>
        <v>0</v>
      </c>
      <c r="P16" s="443">
        <f>'1.3_RAW_Data_Orig_MC'!P16</f>
        <v>0</v>
      </c>
      <c r="Q16" s="443">
        <f>'1.3_RAW_Data_Orig_MC'!Q16</f>
        <v>0</v>
      </c>
      <c r="R16" s="444">
        <f>'1.3_RAW_Data_Orig_MC'!R16</f>
        <v>0</v>
      </c>
      <c r="T16" s="443">
        <f>'1.3_RAW_Data_Orig_MC'!T16</f>
        <v>0</v>
      </c>
      <c r="U16" s="443">
        <f>'1.3_RAW_Data_Orig_MC'!U16</f>
        <v>0</v>
      </c>
      <c r="V16" s="443">
        <f>'1.3_RAW_Data_Orig_MC'!V16</f>
        <v>0</v>
      </c>
      <c r="W16" s="443">
        <f>'1.3_RAW_Data_Orig_MC'!W16</f>
        <v>0</v>
      </c>
      <c r="X16" s="443">
        <f>'1.3_RAW_Data_Orig_MC'!X16</f>
        <v>0</v>
      </c>
      <c r="Y16" s="444">
        <f>'1.3_RAW_Data_Orig_MC'!Y16</f>
        <v>0</v>
      </c>
      <c r="AA16" s="445">
        <f>'1.3_RAW_Data_Orig_MC'!AA16</f>
        <v>0</v>
      </c>
      <c r="AB16" s="445">
        <f>'1.3_RAW_Data_Orig_MC'!AB16</f>
        <v>0</v>
      </c>
      <c r="AC16" s="445">
        <f>'1.3_RAW_Data_Orig_MC'!AC16</f>
        <v>0</v>
      </c>
      <c r="AD16" s="445">
        <f>'1.3_RAW_Data_Orig_MC'!AD16</f>
        <v>0</v>
      </c>
      <c r="AE16" s="445">
        <f>'1.3_RAW_Data_Orig_MC'!AE16</f>
        <v>0</v>
      </c>
      <c r="AF16" s="446">
        <f>'1.3_RAW_Data_Orig_MC'!AF16</f>
        <v>0</v>
      </c>
      <c r="AG16" s="438"/>
      <c r="AH16" s="445">
        <f>'1.3_RAW_Data_Orig_MC'!AH16</f>
        <v>0</v>
      </c>
      <c r="AI16" s="445">
        <f>'1.3_RAW_Data_Orig_MC'!AI16</f>
        <v>0</v>
      </c>
      <c r="AJ16" s="445">
        <f>'1.3_RAW_Data_Orig_MC'!AJ16</f>
        <v>0</v>
      </c>
      <c r="AK16" s="445">
        <f>'1.3_RAW_Data_Orig_MC'!AK16</f>
        <v>0</v>
      </c>
      <c r="AL16" s="445">
        <f>'1.3_RAW_Data_Orig_MC'!AL16</f>
        <v>0</v>
      </c>
      <c r="AM16" s="446">
        <f>'1.3_RAW_Data_Orig_MC'!AM16</f>
        <v>0</v>
      </c>
      <c r="AN16" s="438"/>
      <c r="AO16" s="445">
        <f>'1.3_RAW_Data_Orig_MC'!AO16</f>
        <v>0</v>
      </c>
      <c r="AP16" s="445">
        <f>'1.3_RAW_Data_Orig_MC'!AP16</f>
        <v>0</v>
      </c>
      <c r="AQ16" s="445">
        <f>'1.3_RAW_Data_Orig_MC'!AQ16</f>
        <v>0</v>
      </c>
      <c r="AR16" s="445">
        <f>'1.3_RAW_Data_Orig_MC'!AR16</f>
        <v>0</v>
      </c>
      <c r="AS16" s="445">
        <f>'1.3_RAW_Data_Orig_MC'!AS16</f>
        <v>0</v>
      </c>
      <c r="AT16" s="446">
        <f>'1.3_RAW_Data_Orig_MC'!AT16</f>
        <v>0</v>
      </c>
      <c r="AU16" s="438"/>
      <c r="AV16" s="445">
        <f>'1.3_RAW_Data_Orig_MC'!AV16</f>
        <v>0</v>
      </c>
      <c r="AW16" s="445">
        <f>'1.3_RAW_Data_Orig_MC'!AW16</f>
        <v>0</v>
      </c>
      <c r="AX16" s="445">
        <f>'1.3_RAW_Data_Orig_MC'!AX16</f>
        <v>0</v>
      </c>
      <c r="AY16" s="445">
        <f>'1.3_RAW_Data_Orig_MC'!AY16</f>
        <v>0</v>
      </c>
      <c r="AZ16" s="445">
        <f>'1.3_RAW_Data_Orig_MC'!AZ16</f>
        <v>0</v>
      </c>
      <c r="BA16" s="446">
        <f>'1.3_RAW_Data_Orig_MC'!BA16</f>
        <v>0</v>
      </c>
    </row>
    <row r="17" spans="1:53" ht="13.5" thickBot="1" x14ac:dyDescent="0.4">
      <c r="A17" s="439"/>
      <c r="B17" s="447"/>
      <c r="C17" s="448"/>
      <c r="D17" s="449"/>
      <c r="E17" s="450" t="s">
        <v>21</v>
      </c>
      <c r="F17" s="451">
        <f>'1.3_RAW_Data_Orig_MC'!F17</f>
        <v>0</v>
      </c>
      <c r="G17" s="451">
        <f>'1.3_RAW_Data_Orig_MC'!G17</f>
        <v>0</v>
      </c>
      <c r="H17" s="451">
        <f>'1.3_RAW_Data_Orig_MC'!H17</f>
        <v>0</v>
      </c>
      <c r="I17" s="451">
        <f>'1.3_RAW_Data_Orig_MC'!I17</f>
        <v>0</v>
      </c>
      <c r="J17" s="451">
        <f>'1.3_RAW_Data_Orig_MC'!J17</f>
        <v>0</v>
      </c>
      <c r="K17" s="452">
        <f>'1.3_RAW_Data_Orig_MC'!K17</f>
        <v>0</v>
      </c>
      <c r="M17" s="451">
        <f>'1.3_RAW_Data_Orig_MC'!M17</f>
        <v>0</v>
      </c>
      <c r="N17" s="451">
        <f>'1.3_RAW_Data_Orig_MC'!N17</f>
        <v>0</v>
      </c>
      <c r="O17" s="451">
        <f>'1.3_RAW_Data_Orig_MC'!O17</f>
        <v>0</v>
      </c>
      <c r="P17" s="451">
        <f>'1.3_RAW_Data_Orig_MC'!P17</f>
        <v>0</v>
      </c>
      <c r="Q17" s="451">
        <f>'1.3_RAW_Data_Orig_MC'!Q17</f>
        <v>0</v>
      </c>
      <c r="R17" s="452">
        <f>'1.3_RAW_Data_Orig_MC'!R17</f>
        <v>0</v>
      </c>
      <c r="T17" s="451">
        <f>'1.3_RAW_Data_Orig_MC'!T17</f>
        <v>0</v>
      </c>
      <c r="U17" s="451">
        <f>'1.3_RAW_Data_Orig_MC'!U17</f>
        <v>0</v>
      </c>
      <c r="V17" s="451">
        <f>'1.3_RAW_Data_Orig_MC'!V17</f>
        <v>0</v>
      </c>
      <c r="W17" s="451">
        <f>'1.3_RAW_Data_Orig_MC'!W17</f>
        <v>0</v>
      </c>
      <c r="X17" s="451">
        <f>'1.3_RAW_Data_Orig_MC'!X17</f>
        <v>0</v>
      </c>
      <c r="Y17" s="452">
        <f>'1.3_RAW_Data_Orig_MC'!Y17</f>
        <v>0</v>
      </c>
      <c r="AA17" s="453">
        <f>'1.3_RAW_Data_Orig_MC'!AA17</f>
        <v>0</v>
      </c>
      <c r="AB17" s="453">
        <f>'1.3_RAW_Data_Orig_MC'!AB17</f>
        <v>0</v>
      </c>
      <c r="AC17" s="453">
        <f>'1.3_RAW_Data_Orig_MC'!AC17</f>
        <v>0</v>
      </c>
      <c r="AD17" s="453">
        <f>'1.3_RAW_Data_Orig_MC'!AD17</f>
        <v>0</v>
      </c>
      <c r="AE17" s="453">
        <f>'1.3_RAW_Data_Orig_MC'!AE17</f>
        <v>0</v>
      </c>
      <c r="AF17" s="454">
        <f>'1.3_RAW_Data_Orig_MC'!AF17</f>
        <v>0</v>
      </c>
      <c r="AG17" s="438"/>
      <c r="AH17" s="453">
        <f>'1.3_RAW_Data_Orig_MC'!AH17</f>
        <v>0</v>
      </c>
      <c r="AI17" s="453">
        <f>'1.3_RAW_Data_Orig_MC'!AI17</f>
        <v>0</v>
      </c>
      <c r="AJ17" s="453">
        <f>'1.3_RAW_Data_Orig_MC'!AJ17</f>
        <v>0</v>
      </c>
      <c r="AK17" s="453">
        <f>'1.3_RAW_Data_Orig_MC'!AK17</f>
        <v>0</v>
      </c>
      <c r="AL17" s="453">
        <f>'1.3_RAW_Data_Orig_MC'!AL17</f>
        <v>0</v>
      </c>
      <c r="AM17" s="454">
        <f>'1.3_RAW_Data_Orig_MC'!AM17</f>
        <v>0</v>
      </c>
      <c r="AN17" s="438"/>
      <c r="AO17" s="453">
        <f>'1.3_RAW_Data_Orig_MC'!AO17</f>
        <v>0</v>
      </c>
      <c r="AP17" s="453">
        <f>'1.3_RAW_Data_Orig_MC'!AP17</f>
        <v>0</v>
      </c>
      <c r="AQ17" s="453">
        <f>'1.3_RAW_Data_Orig_MC'!AQ17</f>
        <v>0</v>
      </c>
      <c r="AR17" s="453">
        <f>'1.3_RAW_Data_Orig_MC'!AR17</f>
        <v>0</v>
      </c>
      <c r="AS17" s="453">
        <f>'1.3_RAW_Data_Orig_MC'!AS17</f>
        <v>0</v>
      </c>
      <c r="AT17" s="454">
        <f>'1.3_RAW_Data_Orig_MC'!AT17</f>
        <v>0</v>
      </c>
      <c r="AU17" s="438"/>
      <c r="AV17" s="453">
        <f>'1.3_RAW_Data_Orig_MC'!AV17</f>
        <v>0</v>
      </c>
      <c r="AW17" s="453">
        <f>'1.3_RAW_Data_Orig_MC'!AW17</f>
        <v>0</v>
      </c>
      <c r="AX17" s="453">
        <f>'1.3_RAW_Data_Orig_MC'!AX17</f>
        <v>0</v>
      </c>
      <c r="AY17" s="453">
        <f>'1.3_RAW_Data_Orig_MC'!AY17</f>
        <v>0</v>
      </c>
      <c r="AZ17" s="453">
        <f>'1.3_RAW_Data_Orig_MC'!AZ17</f>
        <v>0</v>
      </c>
      <c r="BA17" s="454">
        <f>'1.3_RAW_Data_Orig_MC'!BA17</f>
        <v>0</v>
      </c>
    </row>
    <row r="18" spans="1:53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'1.3_RAW_Data_Orig_MC'!F18</f>
        <v>25</v>
      </c>
      <c r="G18" s="434">
        <f>'1.3_RAW_Data_Orig_MC'!G18</f>
        <v>15</v>
      </c>
      <c r="H18" s="434">
        <f>'1.3_RAW_Data_Orig_MC'!H18</f>
        <v>9</v>
      </c>
      <c r="I18" s="434">
        <f>'1.3_RAW_Data_Orig_MC'!I18</f>
        <v>0</v>
      </c>
      <c r="J18" s="434">
        <f>'1.3_RAW_Data_Orig_MC'!J18</f>
        <v>1</v>
      </c>
      <c r="K18" s="435">
        <f>'1.3_RAW_Data_Orig_MC'!K18</f>
        <v>0</v>
      </c>
      <c r="M18" s="434">
        <f>'1.3_RAW_Data_Orig_MC'!M18</f>
        <v>73</v>
      </c>
      <c r="N18" s="434">
        <f>'1.3_RAW_Data_Orig_MC'!N18</f>
        <v>63</v>
      </c>
      <c r="O18" s="434">
        <f>'1.3_RAW_Data_Orig_MC'!O18</f>
        <v>1</v>
      </c>
      <c r="P18" s="434">
        <f>'1.3_RAW_Data_Orig_MC'!P18</f>
        <v>9</v>
      </c>
      <c r="Q18" s="434">
        <f>'1.3_RAW_Data_Orig_MC'!Q18</f>
        <v>0</v>
      </c>
      <c r="R18" s="435">
        <f>'1.3_RAW_Data_Orig_MC'!R18</f>
        <v>0</v>
      </c>
      <c r="T18" s="434">
        <f>'1.3_RAW_Data_Orig_MC'!T18</f>
        <v>25</v>
      </c>
      <c r="U18" s="434">
        <f>'1.3_RAW_Data_Orig_MC'!U18</f>
        <v>15</v>
      </c>
      <c r="V18" s="434">
        <f>'1.3_RAW_Data_Orig_MC'!V18</f>
        <v>0</v>
      </c>
      <c r="W18" s="434">
        <f>'1.3_RAW_Data_Orig_MC'!W18</f>
        <v>9</v>
      </c>
      <c r="X18" s="434">
        <f>'1.3_RAW_Data_Orig_MC'!X18</f>
        <v>0</v>
      </c>
      <c r="Y18" s="435">
        <f>'1.3_RAW_Data_Orig_MC'!Y18</f>
        <v>1</v>
      </c>
      <c r="AA18" s="436">
        <f>'1.3_RAW_Data_Orig_MC'!AA18</f>
        <v>-47</v>
      </c>
      <c r="AB18" s="436">
        <f>'1.3_RAW_Data_Orig_MC'!AB18</f>
        <v>48</v>
      </c>
      <c r="AC18" s="436">
        <f>'1.3_RAW_Data_Orig_MC'!AC18</f>
        <v>1</v>
      </c>
      <c r="AD18" s="436">
        <f>'1.3_RAW_Data_Orig_MC'!AD18</f>
        <v>0</v>
      </c>
      <c r="AE18" s="436">
        <f>'1.3_RAW_Data_Orig_MC'!AE18</f>
        <v>0</v>
      </c>
      <c r="AF18" s="437">
        <f>'1.3_RAW_Data_Orig_MC'!AF18</f>
        <v>-1</v>
      </c>
      <c r="AG18" s="438"/>
      <c r="AH18" s="436">
        <f>'1.3_RAW_Data_Orig_MC'!AH18</f>
        <v>0</v>
      </c>
      <c r="AI18" s="436">
        <f>'1.3_RAW_Data_Orig_MC'!AI18</f>
        <v>0</v>
      </c>
      <c r="AJ18" s="436">
        <f>'1.3_RAW_Data_Orig_MC'!AJ18</f>
        <v>0</v>
      </c>
      <c r="AK18" s="436">
        <f>'1.3_RAW_Data_Orig_MC'!AK18</f>
        <v>0</v>
      </c>
      <c r="AL18" s="436">
        <f>'1.3_RAW_Data_Orig_MC'!AL18</f>
        <v>0</v>
      </c>
      <c r="AM18" s="437">
        <f>'1.3_RAW_Data_Orig_MC'!AM18</f>
        <v>0</v>
      </c>
      <c r="AN18" s="438"/>
      <c r="AO18" s="436">
        <f>'1.3_RAW_Data_Orig_MC'!AO18</f>
        <v>1</v>
      </c>
      <c r="AP18" s="436">
        <f>'1.3_RAW_Data_Orig_MC'!AP18</f>
        <v>0</v>
      </c>
      <c r="AQ18" s="436">
        <f>'1.3_RAW_Data_Orig_MC'!AQ18</f>
        <v>1</v>
      </c>
      <c r="AR18" s="436">
        <f>'1.3_RAW_Data_Orig_MC'!AR18</f>
        <v>0</v>
      </c>
      <c r="AS18" s="436">
        <f>'1.3_RAW_Data_Orig_MC'!AS18</f>
        <v>0</v>
      </c>
      <c r="AT18" s="437">
        <f>'1.3_RAW_Data_Orig_MC'!AT18</f>
        <v>-1</v>
      </c>
      <c r="AU18" s="438"/>
      <c r="AV18" s="436">
        <f>'1.3_RAW_Data_Orig_MC'!AV18</f>
        <v>-48</v>
      </c>
      <c r="AW18" s="436">
        <f>'1.3_RAW_Data_Orig_MC'!AW18</f>
        <v>-48</v>
      </c>
      <c r="AX18" s="436">
        <f>'1.3_RAW_Data_Orig_MC'!AX18</f>
        <v>0</v>
      </c>
      <c r="AY18" s="436">
        <f>'1.3_RAW_Data_Orig_MC'!AY18</f>
        <v>0</v>
      </c>
      <c r="AZ18" s="436">
        <f>'1.3_RAW_Data_Orig_MC'!AZ18</f>
        <v>0</v>
      </c>
      <c r="BA18" s="437">
        <f>'1.3_RAW_Data_Orig_MC'!BA18</f>
        <v>0</v>
      </c>
    </row>
    <row r="19" spans="1:53" ht="13.15" x14ac:dyDescent="0.35">
      <c r="A19" s="439"/>
      <c r="B19" s="440"/>
      <c r="C19" s="441"/>
      <c r="D19" s="442"/>
      <c r="E19" s="433" t="s">
        <v>19</v>
      </c>
      <c r="F19" s="443">
        <f>'1.3_RAW_Data_Orig_MC'!F19</f>
        <v>0</v>
      </c>
      <c r="G19" s="443">
        <f>'1.3_RAW_Data_Orig_MC'!G19</f>
        <v>0</v>
      </c>
      <c r="H19" s="443">
        <f>'1.3_RAW_Data_Orig_MC'!H19</f>
        <v>0</v>
      </c>
      <c r="I19" s="443">
        <f>'1.3_RAW_Data_Orig_MC'!I19</f>
        <v>0</v>
      </c>
      <c r="J19" s="443">
        <f>'1.3_RAW_Data_Orig_MC'!J19</f>
        <v>0</v>
      </c>
      <c r="K19" s="444">
        <f>'1.3_RAW_Data_Orig_MC'!K19</f>
        <v>0</v>
      </c>
      <c r="M19" s="443">
        <f>'1.3_RAW_Data_Orig_MC'!M19</f>
        <v>0</v>
      </c>
      <c r="N19" s="443">
        <f>'1.3_RAW_Data_Orig_MC'!N19</f>
        <v>0</v>
      </c>
      <c r="O19" s="443">
        <f>'1.3_RAW_Data_Orig_MC'!O19</f>
        <v>0</v>
      </c>
      <c r="P19" s="443">
        <f>'1.3_RAW_Data_Orig_MC'!P19</f>
        <v>0</v>
      </c>
      <c r="Q19" s="443">
        <f>'1.3_RAW_Data_Orig_MC'!Q19</f>
        <v>0</v>
      </c>
      <c r="R19" s="444">
        <f>'1.3_RAW_Data_Orig_MC'!R19</f>
        <v>0</v>
      </c>
      <c r="T19" s="443">
        <f>'1.3_RAW_Data_Orig_MC'!T19</f>
        <v>0</v>
      </c>
      <c r="U19" s="443">
        <f>'1.3_RAW_Data_Orig_MC'!U19</f>
        <v>0</v>
      </c>
      <c r="V19" s="443">
        <f>'1.3_RAW_Data_Orig_MC'!V19</f>
        <v>0</v>
      </c>
      <c r="W19" s="443">
        <f>'1.3_RAW_Data_Orig_MC'!W19</f>
        <v>0</v>
      </c>
      <c r="X19" s="443">
        <f>'1.3_RAW_Data_Orig_MC'!X19</f>
        <v>0</v>
      </c>
      <c r="Y19" s="444">
        <f>'1.3_RAW_Data_Orig_MC'!Y19</f>
        <v>0</v>
      </c>
      <c r="AA19" s="445">
        <f>'1.3_RAW_Data_Orig_MC'!AA19</f>
        <v>0</v>
      </c>
      <c r="AB19" s="445">
        <f>'1.3_RAW_Data_Orig_MC'!AB19</f>
        <v>0</v>
      </c>
      <c r="AC19" s="445">
        <f>'1.3_RAW_Data_Orig_MC'!AC19</f>
        <v>0</v>
      </c>
      <c r="AD19" s="445">
        <f>'1.3_RAW_Data_Orig_MC'!AD19</f>
        <v>0</v>
      </c>
      <c r="AE19" s="445">
        <f>'1.3_RAW_Data_Orig_MC'!AE19</f>
        <v>0</v>
      </c>
      <c r="AF19" s="446">
        <f>'1.3_RAW_Data_Orig_MC'!AF19</f>
        <v>0</v>
      </c>
      <c r="AG19" s="438"/>
      <c r="AH19" s="445">
        <f>'1.3_RAW_Data_Orig_MC'!AH19</f>
        <v>0</v>
      </c>
      <c r="AI19" s="445">
        <f>'1.3_RAW_Data_Orig_MC'!AI19</f>
        <v>0</v>
      </c>
      <c r="AJ19" s="445">
        <f>'1.3_RAW_Data_Orig_MC'!AJ19</f>
        <v>0</v>
      </c>
      <c r="AK19" s="445">
        <f>'1.3_RAW_Data_Orig_MC'!AK19</f>
        <v>0</v>
      </c>
      <c r="AL19" s="445">
        <f>'1.3_RAW_Data_Orig_MC'!AL19</f>
        <v>0</v>
      </c>
      <c r="AM19" s="446">
        <f>'1.3_RAW_Data_Orig_MC'!AM19</f>
        <v>0</v>
      </c>
      <c r="AN19" s="438"/>
      <c r="AO19" s="445">
        <f>'1.3_RAW_Data_Orig_MC'!AO19</f>
        <v>0</v>
      </c>
      <c r="AP19" s="445">
        <f>'1.3_RAW_Data_Orig_MC'!AP19</f>
        <v>0</v>
      </c>
      <c r="AQ19" s="445">
        <f>'1.3_RAW_Data_Orig_MC'!AQ19</f>
        <v>0</v>
      </c>
      <c r="AR19" s="445">
        <f>'1.3_RAW_Data_Orig_MC'!AR19</f>
        <v>0</v>
      </c>
      <c r="AS19" s="445">
        <f>'1.3_RAW_Data_Orig_MC'!AS19</f>
        <v>0</v>
      </c>
      <c r="AT19" s="446">
        <f>'1.3_RAW_Data_Orig_MC'!AT19</f>
        <v>0</v>
      </c>
      <c r="AU19" s="438"/>
      <c r="AV19" s="445">
        <f>'1.3_RAW_Data_Orig_MC'!AV19</f>
        <v>0</v>
      </c>
      <c r="AW19" s="445">
        <f>'1.3_RAW_Data_Orig_MC'!AW19</f>
        <v>0</v>
      </c>
      <c r="AX19" s="445">
        <f>'1.3_RAW_Data_Orig_MC'!AX19</f>
        <v>0</v>
      </c>
      <c r="AY19" s="445">
        <f>'1.3_RAW_Data_Orig_MC'!AY19</f>
        <v>0</v>
      </c>
      <c r="AZ19" s="445">
        <f>'1.3_RAW_Data_Orig_MC'!AZ19</f>
        <v>0</v>
      </c>
      <c r="BA19" s="446">
        <f>'1.3_RAW_Data_Orig_MC'!BA19</f>
        <v>0</v>
      </c>
    </row>
    <row r="20" spans="1:53" ht="13.15" x14ac:dyDescent="0.35">
      <c r="A20" s="439"/>
      <c r="B20" s="440"/>
      <c r="C20" s="441"/>
      <c r="D20" s="442"/>
      <c r="E20" s="433" t="s">
        <v>20</v>
      </c>
      <c r="F20" s="443">
        <f>'1.3_RAW_Data_Orig_MC'!F20</f>
        <v>0</v>
      </c>
      <c r="G20" s="443">
        <f>'1.3_RAW_Data_Orig_MC'!G20</f>
        <v>0</v>
      </c>
      <c r="H20" s="443">
        <f>'1.3_RAW_Data_Orig_MC'!H20</f>
        <v>0</v>
      </c>
      <c r="I20" s="443">
        <f>'1.3_RAW_Data_Orig_MC'!I20</f>
        <v>0</v>
      </c>
      <c r="J20" s="443">
        <f>'1.3_RAW_Data_Orig_MC'!J20</f>
        <v>0</v>
      </c>
      <c r="K20" s="444">
        <f>'1.3_RAW_Data_Orig_MC'!K20</f>
        <v>0</v>
      </c>
      <c r="M20" s="443">
        <f>'1.3_RAW_Data_Orig_MC'!M20</f>
        <v>0</v>
      </c>
      <c r="N20" s="443">
        <f>'1.3_RAW_Data_Orig_MC'!N20</f>
        <v>0</v>
      </c>
      <c r="O20" s="443">
        <f>'1.3_RAW_Data_Orig_MC'!O20</f>
        <v>0</v>
      </c>
      <c r="P20" s="443">
        <f>'1.3_RAW_Data_Orig_MC'!P20</f>
        <v>0</v>
      </c>
      <c r="Q20" s="443">
        <f>'1.3_RAW_Data_Orig_MC'!Q20</f>
        <v>0</v>
      </c>
      <c r="R20" s="444">
        <f>'1.3_RAW_Data_Orig_MC'!R20</f>
        <v>0</v>
      </c>
      <c r="T20" s="443">
        <f>'1.3_RAW_Data_Orig_MC'!T20</f>
        <v>0</v>
      </c>
      <c r="U20" s="443">
        <f>'1.3_RAW_Data_Orig_MC'!U20</f>
        <v>0</v>
      </c>
      <c r="V20" s="443">
        <f>'1.3_RAW_Data_Orig_MC'!V20</f>
        <v>0</v>
      </c>
      <c r="W20" s="443">
        <f>'1.3_RAW_Data_Orig_MC'!W20</f>
        <v>0</v>
      </c>
      <c r="X20" s="443">
        <f>'1.3_RAW_Data_Orig_MC'!X20</f>
        <v>0</v>
      </c>
      <c r="Y20" s="444">
        <f>'1.3_RAW_Data_Orig_MC'!Y20</f>
        <v>0</v>
      </c>
      <c r="AA20" s="445">
        <f>'1.3_RAW_Data_Orig_MC'!AA20</f>
        <v>0</v>
      </c>
      <c r="AB20" s="445">
        <f>'1.3_RAW_Data_Orig_MC'!AB20</f>
        <v>0</v>
      </c>
      <c r="AC20" s="445">
        <f>'1.3_RAW_Data_Orig_MC'!AC20</f>
        <v>0</v>
      </c>
      <c r="AD20" s="445">
        <f>'1.3_RAW_Data_Orig_MC'!AD20</f>
        <v>0</v>
      </c>
      <c r="AE20" s="445">
        <f>'1.3_RAW_Data_Orig_MC'!AE20</f>
        <v>0</v>
      </c>
      <c r="AF20" s="446">
        <f>'1.3_RAW_Data_Orig_MC'!AF20</f>
        <v>0</v>
      </c>
      <c r="AG20" s="438"/>
      <c r="AH20" s="445">
        <f>'1.3_RAW_Data_Orig_MC'!AH20</f>
        <v>0</v>
      </c>
      <c r="AI20" s="445">
        <f>'1.3_RAW_Data_Orig_MC'!AI20</f>
        <v>0</v>
      </c>
      <c r="AJ20" s="445">
        <f>'1.3_RAW_Data_Orig_MC'!AJ20</f>
        <v>0</v>
      </c>
      <c r="AK20" s="445">
        <f>'1.3_RAW_Data_Orig_MC'!AK20</f>
        <v>0</v>
      </c>
      <c r="AL20" s="445">
        <f>'1.3_RAW_Data_Orig_MC'!AL20</f>
        <v>0</v>
      </c>
      <c r="AM20" s="446">
        <f>'1.3_RAW_Data_Orig_MC'!AM20</f>
        <v>0</v>
      </c>
      <c r="AN20" s="438"/>
      <c r="AO20" s="445">
        <f>'1.3_RAW_Data_Orig_MC'!AO20</f>
        <v>0</v>
      </c>
      <c r="AP20" s="445">
        <f>'1.3_RAW_Data_Orig_MC'!AP20</f>
        <v>0</v>
      </c>
      <c r="AQ20" s="445">
        <f>'1.3_RAW_Data_Orig_MC'!AQ20</f>
        <v>0</v>
      </c>
      <c r="AR20" s="445">
        <f>'1.3_RAW_Data_Orig_MC'!AR20</f>
        <v>0</v>
      </c>
      <c r="AS20" s="445">
        <f>'1.3_RAW_Data_Orig_MC'!AS20</f>
        <v>0</v>
      </c>
      <c r="AT20" s="446">
        <f>'1.3_RAW_Data_Orig_MC'!AT20</f>
        <v>0</v>
      </c>
      <c r="AU20" s="438"/>
      <c r="AV20" s="445">
        <f>'1.3_RAW_Data_Orig_MC'!AV20</f>
        <v>0</v>
      </c>
      <c r="AW20" s="445">
        <f>'1.3_RAW_Data_Orig_MC'!AW20</f>
        <v>0</v>
      </c>
      <c r="AX20" s="445">
        <f>'1.3_RAW_Data_Orig_MC'!AX20</f>
        <v>0</v>
      </c>
      <c r="AY20" s="445">
        <f>'1.3_RAW_Data_Orig_MC'!AY20</f>
        <v>0</v>
      </c>
      <c r="AZ20" s="445">
        <f>'1.3_RAW_Data_Orig_MC'!AZ20</f>
        <v>0</v>
      </c>
      <c r="BA20" s="446">
        <f>'1.3_RAW_Data_Orig_MC'!BA20</f>
        <v>0</v>
      </c>
    </row>
    <row r="21" spans="1:53" ht="13.5" thickBot="1" x14ac:dyDescent="0.4">
      <c r="A21" s="439"/>
      <c r="B21" s="447"/>
      <c r="C21" s="448"/>
      <c r="D21" s="449"/>
      <c r="E21" s="450" t="s">
        <v>21</v>
      </c>
      <c r="F21" s="451">
        <f>'1.3_RAW_Data_Orig_MC'!F21</f>
        <v>0</v>
      </c>
      <c r="G21" s="451">
        <f>'1.3_RAW_Data_Orig_MC'!G21</f>
        <v>0</v>
      </c>
      <c r="H21" s="451">
        <f>'1.3_RAW_Data_Orig_MC'!H21</f>
        <v>0</v>
      </c>
      <c r="I21" s="451">
        <f>'1.3_RAW_Data_Orig_MC'!I21</f>
        <v>0</v>
      </c>
      <c r="J21" s="451">
        <f>'1.3_RAW_Data_Orig_MC'!J21</f>
        <v>0</v>
      </c>
      <c r="K21" s="452">
        <f>'1.3_RAW_Data_Orig_MC'!K21</f>
        <v>0</v>
      </c>
      <c r="M21" s="451">
        <f>'1.3_RAW_Data_Orig_MC'!M21</f>
        <v>0</v>
      </c>
      <c r="N21" s="451">
        <f>'1.3_RAW_Data_Orig_MC'!N21</f>
        <v>0</v>
      </c>
      <c r="O21" s="451">
        <f>'1.3_RAW_Data_Orig_MC'!O21</f>
        <v>0</v>
      </c>
      <c r="P21" s="451">
        <f>'1.3_RAW_Data_Orig_MC'!P21</f>
        <v>0</v>
      </c>
      <c r="Q21" s="451">
        <f>'1.3_RAW_Data_Orig_MC'!Q21</f>
        <v>0</v>
      </c>
      <c r="R21" s="452">
        <f>'1.3_RAW_Data_Orig_MC'!R21</f>
        <v>0</v>
      </c>
      <c r="T21" s="451">
        <f>'1.3_RAW_Data_Orig_MC'!T21</f>
        <v>0</v>
      </c>
      <c r="U21" s="451">
        <f>'1.3_RAW_Data_Orig_MC'!U21</f>
        <v>0</v>
      </c>
      <c r="V21" s="451">
        <f>'1.3_RAW_Data_Orig_MC'!V21</f>
        <v>0</v>
      </c>
      <c r="W21" s="451">
        <f>'1.3_RAW_Data_Orig_MC'!W21</f>
        <v>0</v>
      </c>
      <c r="X21" s="451">
        <f>'1.3_RAW_Data_Orig_MC'!X21</f>
        <v>0</v>
      </c>
      <c r="Y21" s="452">
        <f>'1.3_RAW_Data_Orig_MC'!Y21</f>
        <v>0</v>
      </c>
      <c r="AA21" s="453">
        <f>'1.3_RAW_Data_Orig_MC'!AA21</f>
        <v>0</v>
      </c>
      <c r="AB21" s="453">
        <f>'1.3_RAW_Data_Orig_MC'!AB21</f>
        <v>0</v>
      </c>
      <c r="AC21" s="453">
        <f>'1.3_RAW_Data_Orig_MC'!AC21</f>
        <v>0</v>
      </c>
      <c r="AD21" s="453">
        <f>'1.3_RAW_Data_Orig_MC'!AD21</f>
        <v>0</v>
      </c>
      <c r="AE21" s="453">
        <f>'1.3_RAW_Data_Orig_MC'!AE21</f>
        <v>0</v>
      </c>
      <c r="AF21" s="454">
        <f>'1.3_RAW_Data_Orig_MC'!AF21</f>
        <v>0</v>
      </c>
      <c r="AG21" s="438"/>
      <c r="AH21" s="453">
        <f>'1.3_RAW_Data_Orig_MC'!AH21</f>
        <v>0</v>
      </c>
      <c r="AI21" s="453">
        <f>'1.3_RAW_Data_Orig_MC'!AI21</f>
        <v>0</v>
      </c>
      <c r="AJ21" s="453">
        <f>'1.3_RAW_Data_Orig_MC'!AJ21</f>
        <v>0</v>
      </c>
      <c r="AK21" s="453">
        <f>'1.3_RAW_Data_Orig_MC'!AK21</f>
        <v>0</v>
      </c>
      <c r="AL21" s="453">
        <f>'1.3_RAW_Data_Orig_MC'!AL21</f>
        <v>0</v>
      </c>
      <c r="AM21" s="454">
        <f>'1.3_RAW_Data_Orig_MC'!AM21</f>
        <v>0</v>
      </c>
      <c r="AN21" s="438"/>
      <c r="AO21" s="453">
        <f>'1.3_RAW_Data_Orig_MC'!AO21</f>
        <v>0</v>
      </c>
      <c r="AP21" s="453">
        <f>'1.3_RAW_Data_Orig_MC'!AP21</f>
        <v>0</v>
      </c>
      <c r="AQ21" s="453">
        <f>'1.3_RAW_Data_Orig_MC'!AQ21</f>
        <v>0</v>
      </c>
      <c r="AR21" s="453">
        <f>'1.3_RAW_Data_Orig_MC'!AR21</f>
        <v>0</v>
      </c>
      <c r="AS21" s="453">
        <f>'1.3_RAW_Data_Orig_MC'!AS21</f>
        <v>0</v>
      </c>
      <c r="AT21" s="454">
        <f>'1.3_RAW_Data_Orig_MC'!AT21</f>
        <v>0</v>
      </c>
      <c r="AU21" s="438"/>
      <c r="AV21" s="453">
        <f>'1.3_RAW_Data_Orig_MC'!AV21</f>
        <v>0</v>
      </c>
      <c r="AW21" s="453">
        <f>'1.3_RAW_Data_Orig_MC'!AW21</f>
        <v>0</v>
      </c>
      <c r="AX21" s="453">
        <f>'1.3_RAW_Data_Orig_MC'!AX21</f>
        <v>0</v>
      </c>
      <c r="AY21" s="453">
        <f>'1.3_RAW_Data_Orig_MC'!AY21</f>
        <v>0</v>
      </c>
      <c r="AZ21" s="453">
        <f>'1.3_RAW_Data_Orig_MC'!AZ21</f>
        <v>0</v>
      </c>
      <c r="BA21" s="454">
        <f>'1.3_RAW_Data_Orig_MC'!BA21</f>
        <v>0</v>
      </c>
    </row>
    <row r="22" spans="1:53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'1.3_RAW_Data_Orig_MC'!F22</f>
        <v>33</v>
      </c>
      <c r="G22" s="434">
        <f>'1.3_RAW_Data_Orig_MC'!G22</f>
        <v>15</v>
      </c>
      <c r="H22" s="434">
        <f>'1.3_RAW_Data_Orig_MC'!H22</f>
        <v>13</v>
      </c>
      <c r="I22" s="434">
        <f>'1.3_RAW_Data_Orig_MC'!I22</f>
        <v>4</v>
      </c>
      <c r="J22" s="434">
        <f>'1.3_RAW_Data_Orig_MC'!J22</f>
        <v>1</v>
      </c>
      <c r="K22" s="435">
        <f>'1.3_RAW_Data_Orig_MC'!K22</f>
        <v>0</v>
      </c>
      <c r="M22" s="434">
        <f>'1.3_RAW_Data_Orig_MC'!M22</f>
        <v>81</v>
      </c>
      <c r="N22" s="434">
        <f>'1.3_RAW_Data_Orig_MC'!N22</f>
        <v>63</v>
      </c>
      <c r="O22" s="434">
        <f>'1.3_RAW_Data_Orig_MC'!O22</f>
        <v>3</v>
      </c>
      <c r="P22" s="434">
        <f>'1.3_RAW_Data_Orig_MC'!P22</f>
        <v>13</v>
      </c>
      <c r="Q22" s="434">
        <f>'1.3_RAW_Data_Orig_MC'!Q22</f>
        <v>0</v>
      </c>
      <c r="R22" s="435">
        <f>'1.3_RAW_Data_Orig_MC'!R22</f>
        <v>2</v>
      </c>
      <c r="T22" s="434">
        <f>'1.3_RAW_Data_Orig_MC'!T22</f>
        <v>33</v>
      </c>
      <c r="U22" s="434">
        <f>'1.3_RAW_Data_Orig_MC'!U22</f>
        <v>15</v>
      </c>
      <c r="V22" s="434">
        <f>'1.3_RAW_Data_Orig_MC'!V22</f>
        <v>0</v>
      </c>
      <c r="W22" s="434">
        <f>'1.3_RAW_Data_Orig_MC'!W22</f>
        <v>13</v>
      </c>
      <c r="X22" s="434">
        <f>'1.3_RAW_Data_Orig_MC'!X22</f>
        <v>0</v>
      </c>
      <c r="Y22" s="435">
        <f>'1.3_RAW_Data_Orig_MC'!Y22</f>
        <v>5</v>
      </c>
      <c r="AA22" s="436">
        <f>'1.3_RAW_Data_Orig_MC'!AA22</f>
        <v>-45</v>
      </c>
      <c r="AB22" s="436">
        <f>'1.3_RAW_Data_Orig_MC'!AB22</f>
        <v>48</v>
      </c>
      <c r="AC22" s="436">
        <f>'1.3_RAW_Data_Orig_MC'!AC22</f>
        <v>3</v>
      </c>
      <c r="AD22" s="436">
        <f>'1.3_RAW_Data_Orig_MC'!AD22</f>
        <v>0</v>
      </c>
      <c r="AE22" s="436">
        <f>'1.3_RAW_Data_Orig_MC'!AE22</f>
        <v>0</v>
      </c>
      <c r="AF22" s="437">
        <f>'1.3_RAW_Data_Orig_MC'!AF22</f>
        <v>-3</v>
      </c>
      <c r="AG22" s="438"/>
      <c r="AH22" s="436">
        <f>'1.3_RAW_Data_Orig_MC'!AH22</f>
        <v>0</v>
      </c>
      <c r="AI22" s="436">
        <f>'1.3_RAW_Data_Orig_MC'!AI22</f>
        <v>0</v>
      </c>
      <c r="AJ22" s="436">
        <f>'1.3_RAW_Data_Orig_MC'!AJ22</f>
        <v>0</v>
      </c>
      <c r="AK22" s="436">
        <f>'1.3_RAW_Data_Orig_MC'!AK22</f>
        <v>0</v>
      </c>
      <c r="AL22" s="436">
        <f>'1.3_RAW_Data_Orig_MC'!AL22</f>
        <v>0</v>
      </c>
      <c r="AM22" s="437">
        <f>'1.3_RAW_Data_Orig_MC'!AM22</f>
        <v>0</v>
      </c>
      <c r="AN22" s="438"/>
      <c r="AO22" s="436">
        <f>'1.3_RAW_Data_Orig_MC'!AO22</f>
        <v>3</v>
      </c>
      <c r="AP22" s="436">
        <f>'1.3_RAW_Data_Orig_MC'!AP22</f>
        <v>0</v>
      </c>
      <c r="AQ22" s="436">
        <f>'1.3_RAW_Data_Orig_MC'!AQ22</f>
        <v>3</v>
      </c>
      <c r="AR22" s="436">
        <f>'1.3_RAW_Data_Orig_MC'!AR22</f>
        <v>0</v>
      </c>
      <c r="AS22" s="436">
        <f>'1.3_RAW_Data_Orig_MC'!AS22</f>
        <v>0</v>
      </c>
      <c r="AT22" s="437">
        <f>'1.3_RAW_Data_Orig_MC'!AT22</f>
        <v>-3</v>
      </c>
      <c r="AU22" s="438"/>
      <c r="AV22" s="436">
        <f>'1.3_RAW_Data_Orig_MC'!AV22</f>
        <v>-48</v>
      </c>
      <c r="AW22" s="436">
        <f>'1.3_RAW_Data_Orig_MC'!AW22</f>
        <v>-48</v>
      </c>
      <c r="AX22" s="436">
        <f>'1.3_RAW_Data_Orig_MC'!AX22</f>
        <v>0</v>
      </c>
      <c r="AY22" s="436">
        <f>'1.3_RAW_Data_Orig_MC'!AY22</f>
        <v>0</v>
      </c>
      <c r="AZ22" s="436">
        <f>'1.3_RAW_Data_Orig_MC'!AZ22</f>
        <v>0</v>
      </c>
      <c r="BA22" s="437">
        <f>'1.3_RAW_Data_Orig_MC'!BA22</f>
        <v>0</v>
      </c>
    </row>
    <row r="23" spans="1:53" ht="13.15" x14ac:dyDescent="0.35">
      <c r="A23" s="439"/>
      <c r="B23" s="440"/>
      <c r="C23" s="441"/>
      <c r="D23" s="442"/>
      <c r="E23" s="433" t="s">
        <v>19</v>
      </c>
      <c r="F23" s="443">
        <f>'1.3_RAW_Data_Orig_MC'!F23</f>
        <v>0</v>
      </c>
      <c r="G23" s="443">
        <f>'1.3_RAW_Data_Orig_MC'!G23</f>
        <v>0</v>
      </c>
      <c r="H23" s="443">
        <f>'1.3_RAW_Data_Orig_MC'!H23</f>
        <v>0</v>
      </c>
      <c r="I23" s="443">
        <f>'1.3_RAW_Data_Orig_MC'!I23</f>
        <v>0</v>
      </c>
      <c r="J23" s="443">
        <f>'1.3_RAW_Data_Orig_MC'!J23</f>
        <v>0</v>
      </c>
      <c r="K23" s="444">
        <f>'1.3_RAW_Data_Orig_MC'!K23</f>
        <v>0</v>
      </c>
      <c r="M23" s="443">
        <f>'1.3_RAW_Data_Orig_MC'!M23</f>
        <v>0</v>
      </c>
      <c r="N23" s="443">
        <f>'1.3_RAW_Data_Orig_MC'!N23</f>
        <v>0</v>
      </c>
      <c r="O23" s="443">
        <f>'1.3_RAW_Data_Orig_MC'!O23</f>
        <v>0</v>
      </c>
      <c r="P23" s="443">
        <f>'1.3_RAW_Data_Orig_MC'!P23</f>
        <v>0</v>
      </c>
      <c r="Q23" s="443">
        <f>'1.3_RAW_Data_Orig_MC'!Q23</f>
        <v>0</v>
      </c>
      <c r="R23" s="444">
        <f>'1.3_RAW_Data_Orig_MC'!R23</f>
        <v>0</v>
      </c>
      <c r="T23" s="443">
        <f>'1.3_RAW_Data_Orig_MC'!T23</f>
        <v>0</v>
      </c>
      <c r="U23" s="443">
        <f>'1.3_RAW_Data_Orig_MC'!U23</f>
        <v>0</v>
      </c>
      <c r="V23" s="443">
        <f>'1.3_RAW_Data_Orig_MC'!V23</f>
        <v>0</v>
      </c>
      <c r="W23" s="443">
        <f>'1.3_RAW_Data_Orig_MC'!W23</f>
        <v>0</v>
      </c>
      <c r="X23" s="443">
        <f>'1.3_RAW_Data_Orig_MC'!X23</f>
        <v>0</v>
      </c>
      <c r="Y23" s="444">
        <f>'1.3_RAW_Data_Orig_MC'!Y23</f>
        <v>0</v>
      </c>
      <c r="AA23" s="445">
        <f>'1.3_RAW_Data_Orig_MC'!AA23</f>
        <v>0</v>
      </c>
      <c r="AB23" s="445">
        <f>'1.3_RAW_Data_Orig_MC'!AB23</f>
        <v>0</v>
      </c>
      <c r="AC23" s="445">
        <f>'1.3_RAW_Data_Orig_MC'!AC23</f>
        <v>0</v>
      </c>
      <c r="AD23" s="445">
        <f>'1.3_RAW_Data_Orig_MC'!AD23</f>
        <v>0</v>
      </c>
      <c r="AE23" s="445">
        <f>'1.3_RAW_Data_Orig_MC'!AE23</f>
        <v>0</v>
      </c>
      <c r="AF23" s="446">
        <f>'1.3_RAW_Data_Orig_MC'!AF23</f>
        <v>0</v>
      </c>
      <c r="AG23" s="438"/>
      <c r="AH23" s="445">
        <f>'1.3_RAW_Data_Orig_MC'!AH23</f>
        <v>0</v>
      </c>
      <c r="AI23" s="445">
        <f>'1.3_RAW_Data_Orig_MC'!AI23</f>
        <v>0</v>
      </c>
      <c r="AJ23" s="445">
        <f>'1.3_RAW_Data_Orig_MC'!AJ23</f>
        <v>0</v>
      </c>
      <c r="AK23" s="445">
        <f>'1.3_RAW_Data_Orig_MC'!AK23</f>
        <v>0</v>
      </c>
      <c r="AL23" s="445">
        <f>'1.3_RAW_Data_Orig_MC'!AL23</f>
        <v>0</v>
      </c>
      <c r="AM23" s="446">
        <f>'1.3_RAW_Data_Orig_MC'!AM23</f>
        <v>0</v>
      </c>
      <c r="AN23" s="438"/>
      <c r="AO23" s="445">
        <f>'1.3_RAW_Data_Orig_MC'!AO23</f>
        <v>0</v>
      </c>
      <c r="AP23" s="445">
        <f>'1.3_RAW_Data_Orig_MC'!AP23</f>
        <v>0</v>
      </c>
      <c r="AQ23" s="445">
        <f>'1.3_RAW_Data_Orig_MC'!AQ23</f>
        <v>0</v>
      </c>
      <c r="AR23" s="445">
        <f>'1.3_RAW_Data_Orig_MC'!AR23</f>
        <v>0</v>
      </c>
      <c r="AS23" s="445">
        <f>'1.3_RAW_Data_Orig_MC'!AS23</f>
        <v>0</v>
      </c>
      <c r="AT23" s="446">
        <f>'1.3_RAW_Data_Orig_MC'!AT23</f>
        <v>0</v>
      </c>
      <c r="AU23" s="438"/>
      <c r="AV23" s="445">
        <f>'1.3_RAW_Data_Orig_MC'!AV23</f>
        <v>0</v>
      </c>
      <c r="AW23" s="445">
        <f>'1.3_RAW_Data_Orig_MC'!AW23</f>
        <v>0</v>
      </c>
      <c r="AX23" s="445">
        <f>'1.3_RAW_Data_Orig_MC'!AX23</f>
        <v>0</v>
      </c>
      <c r="AY23" s="445">
        <f>'1.3_RAW_Data_Orig_MC'!AY23</f>
        <v>0</v>
      </c>
      <c r="AZ23" s="445">
        <f>'1.3_RAW_Data_Orig_MC'!AZ23</f>
        <v>0</v>
      </c>
      <c r="BA23" s="446">
        <f>'1.3_RAW_Data_Orig_MC'!BA23</f>
        <v>0</v>
      </c>
    </row>
    <row r="24" spans="1:53" ht="13.15" x14ac:dyDescent="0.35">
      <c r="A24" s="439"/>
      <c r="B24" s="440"/>
      <c r="C24" s="441"/>
      <c r="D24" s="442"/>
      <c r="E24" s="433" t="s">
        <v>20</v>
      </c>
      <c r="F24" s="443">
        <f>'1.3_RAW_Data_Orig_MC'!F24</f>
        <v>0</v>
      </c>
      <c r="G24" s="443">
        <f>'1.3_RAW_Data_Orig_MC'!G24</f>
        <v>0</v>
      </c>
      <c r="H24" s="443">
        <f>'1.3_RAW_Data_Orig_MC'!H24</f>
        <v>0</v>
      </c>
      <c r="I24" s="443">
        <f>'1.3_RAW_Data_Orig_MC'!I24</f>
        <v>0</v>
      </c>
      <c r="J24" s="443">
        <f>'1.3_RAW_Data_Orig_MC'!J24</f>
        <v>0</v>
      </c>
      <c r="K24" s="444">
        <f>'1.3_RAW_Data_Orig_MC'!K24</f>
        <v>0</v>
      </c>
      <c r="M24" s="443">
        <f>'1.3_RAW_Data_Orig_MC'!M24</f>
        <v>0</v>
      </c>
      <c r="N24" s="443">
        <f>'1.3_RAW_Data_Orig_MC'!N24</f>
        <v>0</v>
      </c>
      <c r="O24" s="443">
        <f>'1.3_RAW_Data_Orig_MC'!O24</f>
        <v>0</v>
      </c>
      <c r="P24" s="443">
        <f>'1.3_RAW_Data_Orig_MC'!P24</f>
        <v>0</v>
      </c>
      <c r="Q24" s="443">
        <f>'1.3_RAW_Data_Orig_MC'!Q24</f>
        <v>0</v>
      </c>
      <c r="R24" s="444">
        <f>'1.3_RAW_Data_Orig_MC'!R24</f>
        <v>0</v>
      </c>
      <c r="T24" s="443">
        <f>'1.3_RAW_Data_Orig_MC'!T24</f>
        <v>0</v>
      </c>
      <c r="U24" s="443">
        <f>'1.3_RAW_Data_Orig_MC'!U24</f>
        <v>0</v>
      </c>
      <c r="V24" s="443">
        <f>'1.3_RAW_Data_Orig_MC'!V24</f>
        <v>0</v>
      </c>
      <c r="W24" s="443">
        <f>'1.3_RAW_Data_Orig_MC'!W24</f>
        <v>0</v>
      </c>
      <c r="X24" s="443">
        <f>'1.3_RAW_Data_Orig_MC'!X24</f>
        <v>0</v>
      </c>
      <c r="Y24" s="444">
        <f>'1.3_RAW_Data_Orig_MC'!Y24</f>
        <v>0</v>
      </c>
      <c r="AA24" s="445">
        <f>'1.3_RAW_Data_Orig_MC'!AA24</f>
        <v>0</v>
      </c>
      <c r="AB24" s="445">
        <f>'1.3_RAW_Data_Orig_MC'!AB24</f>
        <v>0</v>
      </c>
      <c r="AC24" s="445">
        <f>'1.3_RAW_Data_Orig_MC'!AC24</f>
        <v>0</v>
      </c>
      <c r="AD24" s="445">
        <f>'1.3_RAW_Data_Orig_MC'!AD24</f>
        <v>0</v>
      </c>
      <c r="AE24" s="445">
        <f>'1.3_RAW_Data_Orig_MC'!AE24</f>
        <v>0</v>
      </c>
      <c r="AF24" s="446">
        <f>'1.3_RAW_Data_Orig_MC'!AF24</f>
        <v>0</v>
      </c>
      <c r="AG24" s="438"/>
      <c r="AH24" s="445">
        <f>'1.3_RAW_Data_Orig_MC'!AH24</f>
        <v>0</v>
      </c>
      <c r="AI24" s="445">
        <f>'1.3_RAW_Data_Orig_MC'!AI24</f>
        <v>0</v>
      </c>
      <c r="AJ24" s="445">
        <f>'1.3_RAW_Data_Orig_MC'!AJ24</f>
        <v>0</v>
      </c>
      <c r="AK24" s="445">
        <f>'1.3_RAW_Data_Orig_MC'!AK24</f>
        <v>0</v>
      </c>
      <c r="AL24" s="445">
        <f>'1.3_RAW_Data_Orig_MC'!AL24</f>
        <v>0</v>
      </c>
      <c r="AM24" s="446">
        <f>'1.3_RAW_Data_Orig_MC'!AM24</f>
        <v>0</v>
      </c>
      <c r="AN24" s="438"/>
      <c r="AO24" s="445">
        <f>'1.3_RAW_Data_Orig_MC'!AO24</f>
        <v>0</v>
      </c>
      <c r="AP24" s="445">
        <f>'1.3_RAW_Data_Orig_MC'!AP24</f>
        <v>0</v>
      </c>
      <c r="AQ24" s="445">
        <f>'1.3_RAW_Data_Orig_MC'!AQ24</f>
        <v>0</v>
      </c>
      <c r="AR24" s="445">
        <f>'1.3_RAW_Data_Orig_MC'!AR24</f>
        <v>0</v>
      </c>
      <c r="AS24" s="445">
        <f>'1.3_RAW_Data_Orig_MC'!AS24</f>
        <v>0</v>
      </c>
      <c r="AT24" s="446">
        <f>'1.3_RAW_Data_Orig_MC'!AT24</f>
        <v>0</v>
      </c>
      <c r="AU24" s="438"/>
      <c r="AV24" s="445">
        <f>'1.3_RAW_Data_Orig_MC'!AV24</f>
        <v>0</v>
      </c>
      <c r="AW24" s="445">
        <f>'1.3_RAW_Data_Orig_MC'!AW24</f>
        <v>0</v>
      </c>
      <c r="AX24" s="445">
        <f>'1.3_RAW_Data_Orig_MC'!AX24</f>
        <v>0</v>
      </c>
      <c r="AY24" s="445">
        <f>'1.3_RAW_Data_Orig_MC'!AY24</f>
        <v>0</v>
      </c>
      <c r="AZ24" s="445">
        <f>'1.3_RAW_Data_Orig_MC'!AZ24</f>
        <v>0</v>
      </c>
      <c r="BA24" s="446">
        <f>'1.3_RAW_Data_Orig_MC'!BA24</f>
        <v>0</v>
      </c>
    </row>
    <row r="25" spans="1:53" ht="13.5" thickBot="1" x14ac:dyDescent="0.4">
      <c r="A25" s="439"/>
      <c r="B25" s="447"/>
      <c r="C25" s="448"/>
      <c r="D25" s="449"/>
      <c r="E25" s="450" t="s">
        <v>21</v>
      </c>
      <c r="F25" s="451">
        <f>'1.3_RAW_Data_Orig_MC'!F25</f>
        <v>0</v>
      </c>
      <c r="G25" s="451">
        <f>'1.3_RAW_Data_Orig_MC'!G25</f>
        <v>0</v>
      </c>
      <c r="H25" s="451">
        <f>'1.3_RAW_Data_Orig_MC'!H25</f>
        <v>0</v>
      </c>
      <c r="I25" s="451">
        <f>'1.3_RAW_Data_Orig_MC'!I25</f>
        <v>0</v>
      </c>
      <c r="J25" s="451">
        <f>'1.3_RAW_Data_Orig_MC'!J25</f>
        <v>0</v>
      </c>
      <c r="K25" s="452">
        <f>'1.3_RAW_Data_Orig_MC'!K25</f>
        <v>0</v>
      </c>
      <c r="M25" s="451">
        <f>'1.3_RAW_Data_Orig_MC'!M25</f>
        <v>0</v>
      </c>
      <c r="N25" s="451">
        <f>'1.3_RAW_Data_Orig_MC'!N25</f>
        <v>0</v>
      </c>
      <c r="O25" s="451">
        <f>'1.3_RAW_Data_Orig_MC'!O25</f>
        <v>0</v>
      </c>
      <c r="P25" s="451">
        <f>'1.3_RAW_Data_Orig_MC'!P25</f>
        <v>0</v>
      </c>
      <c r="Q25" s="451">
        <f>'1.3_RAW_Data_Orig_MC'!Q25</f>
        <v>0</v>
      </c>
      <c r="R25" s="452">
        <f>'1.3_RAW_Data_Orig_MC'!R25</f>
        <v>0</v>
      </c>
      <c r="T25" s="451">
        <f>'1.3_RAW_Data_Orig_MC'!T25</f>
        <v>0</v>
      </c>
      <c r="U25" s="451">
        <f>'1.3_RAW_Data_Orig_MC'!U25</f>
        <v>0</v>
      </c>
      <c r="V25" s="451">
        <f>'1.3_RAW_Data_Orig_MC'!V25</f>
        <v>0</v>
      </c>
      <c r="W25" s="451">
        <f>'1.3_RAW_Data_Orig_MC'!W25</f>
        <v>0</v>
      </c>
      <c r="X25" s="451">
        <f>'1.3_RAW_Data_Orig_MC'!X25</f>
        <v>0</v>
      </c>
      <c r="Y25" s="452">
        <f>'1.3_RAW_Data_Orig_MC'!Y25</f>
        <v>0</v>
      </c>
      <c r="AA25" s="453">
        <f>'1.3_RAW_Data_Orig_MC'!AA25</f>
        <v>0</v>
      </c>
      <c r="AB25" s="453">
        <f>'1.3_RAW_Data_Orig_MC'!AB25</f>
        <v>0</v>
      </c>
      <c r="AC25" s="453">
        <f>'1.3_RAW_Data_Orig_MC'!AC25</f>
        <v>0</v>
      </c>
      <c r="AD25" s="453">
        <f>'1.3_RAW_Data_Orig_MC'!AD25</f>
        <v>0</v>
      </c>
      <c r="AE25" s="453">
        <f>'1.3_RAW_Data_Orig_MC'!AE25</f>
        <v>0</v>
      </c>
      <c r="AF25" s="454">
        <f>'1.3_RAW_Data_Orig_MC'!AF25</f>
        <v>0</v>
      </c>
      <c r="AG25" s="438"/>
      <c r="AH25" s="453">
        <f>'1.3_RAW_Data_Orig_MC'!AH25</f>
        <v>0</v>
      </c>
      <c r="AI25" s="453">
        <f>'1.3_RAW_Data_Orig_MC'!AI25</f>
        <v>0</v>
      </c>
      <c r="AJ25" s="453">
        <f>'1.3_RAW_Data_Orig_MC'!AJ25</f>
        <v>0</v>
      </c>
      <c r="AK25" s="453">
        <f>'1.3_RAW_Data_Orig_MC'!AK25</f>
        <v>0</v>
      </c>
      <c r="AL25" s="453">
        <f>'1.3_RAW_Data_Orig_MC'!AL25</f>
        <v>0</v>
      </c>
      <c r="AM25" s="454">
        <f>'1.3_RAW_Data_Orig_MC'!AM25</f>
        <v>0</v>
      </c>
      <c r="AN25" s="438"/>
      <c r="AO25" s="453">
        <f>'1.3_RAW_Data_Orig_MC'!AO25</f>
        <v>0</v>
      </c>
      <c r="AP25" s="453">
        <f>'1.3_RAW_Data_Orig_MC'!AP25</f>
        <v>0</v>
      </c>
      <c r="AQ25" s="453">
        <f>'1.3_RAW_Data_Orig_MC'!AQ25</f>
        <v>0</v>
      </c>
      <c r="AR25" s="453">
        <f>'1.3_RAW_Data_Orig_MC'!AR25</f>
        <v>0</v>
      </c>
      <c r="AS25" s="453">
        <f>'1.3_RAW_Data_Orig_MC'!AS25</f>
        <v>0</v>
      </c>
      <c r="AT25" s="454">
        <f>'1.3_RAW_Data_Orig_MC'!AT25</f>
        <v>0</v>
      </c>
      <c r="AU25" s="438"/>
      <c r="AV25" s="453">
        <f>'1.3_RAW_Data_Orig_MC'!AV25</f>
        <v>0</v>
      </c>
      <c r="AW25" s="453">
        <f>'1.3_RAW_Data_Orig_MC'!AW25</f>
        <v>0</v>
      </c>
      <c r="AX25" s="453">
        <f>'1.3_RAW_Data_Orig_MC'!AX25</f>
        <v>0</v>
      </c>
      <c r="AY25" s="453">
        <f>'1.3_RAW_Data_Orig_MC'!AY25</f>
        <v>0</v>
      </c>
      <c r="AZ25" s="453">
        <f>'1.3_RAW_Data_Orig_MC'!AZ25</f>
        <v>0</v>
      </c>
      <c r="BA25" s="454">
        <f>'1.3_RAW_Data_Orig_MC'!BA25</f>
        <v>0</v>
      </c>
    </row>
    <row r="26" spans="1:53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'1.3_RAW_Data_Orig_MC'!F26</f>
        <v>0</v>
      </c>
      <c r="G26" s="434">
        <f>'1.3_RAW_Data_Orig_MC'!G26</f>
        <v>0</v>
      </c>
      <c r="H26" s="434">
        <f>'1.3_RAW_Data_Orig_MC'!H26</f>
        <v>0</v>
      </c>
      <c r="I26" s="434">
        <f>'1.3_RAW_Data_Orig_MC'!I26</f>
        <v>0</v>
      </c>
      <c r="J26" s="434">
        <f>'1.3_RAW_Data_Orig_MC'!J26</f>
        <v>0</v>
      </c>
      <c r="K26" s="435">
        <f>'1.3_RAW_Data_Orig_MC'!K26</f>
        <v>0</v>
      </c>
      <c r="M26" s="434">
        <f>'1.3_RAW_Data_Orig_MC'!M26</f>
        <v>0</v>
      </c>
      <c r="N26" s="434">
        <f>'1.3_RAW_Data_Orig_MC'!N26</f>
        <v>0</v>
      </c>
      <c r="O26" s="434">
        <f>'1.3_RAW_Data_Orig_MC'!O26</f>
        <v>0</v>
      </c>
      <c r="P26" s="434">
        <f>'1.3_RAW_Data_Orig_MC'!P26</f>
        <v>0</v>
      </c>
      <c r="Q26" s="434">
        <f>'1.3_RAW_Data_Orig_MC'!Q26</f>
        <v>0</v>
      </c>
      <c r="R26" s="435">
        <f>'1.3_RAW_Data_Orig_MC'!R26</f>
        <v>0</v>
      </c>
      <c r="T26" s="434">
        <f>'1.3_RAW_Data_Orig_MC'!T26</f>
        <v>0</v>
      </c>
      <c r="U26" s="434">
        <f>'1.3_RAW_Data_Orig_MC'!U26</f>
        <v>0</v>
      </c>
      <c r="V26" s="434">
        <f>'1.3_RAW_Data_Orig_MC'!V26</f>
        <v>0</v>
      </c>
      <c r="W26" s="434">
        <f>'1.3_RAW_Data_Orig_MC'!W26</f>
        <v>0</v>
      </c>
      <c r="X26" s="434">
        <f>'1.3_RAW_Data_Orig_MC'!X26</f>
        <v>0</v>
      </c>
      <c r="Y26" s="435">
        <f>'1.3_RAW_Data_Orig_MC'!Y26</f>
        <v>0</v>
      </c>
      <c r="AA26" s="436">
        <f>'1.3_RAW_Data_Orig_MC'!AA26</f>
        <v>0</v>
      </c>
      <c r="AB26" s="436">
        <f>'1.3_RAW_Data_Orig_MC'!AB26</f>
        <v>0</v>
      </c>
      <c r="AC26" s="436">
        <f>'1.3_RAW_Data_Orig_MC'!AC26</f>
        <v>0</v>
      </c>
      <c r="AD26" s="436">
        <f>'1.3_RAW_Data_Orig_MC'!AD26</f>
        <v>0</v>
      </c>
      <c r="AE26" s="436">
        <f>'1.3_RAW_Data_Orig_MC'!AE26</f>
        <v>0</v>
      </c>
      <c r="AF26" s="437">
        <f>'1.3_RAW_Data_Orig_MC'!AF26</f>
        <v>0</v>
      </c>
      <c r="AG26" s="438"/>
      <c r="AH26" s="436">
        <f>'1.3_RAW_Data_Orig_MC'!AH26</f>
        <v>0</v>
      </c>
      <c r="AI26" s="436">
        <f>'1.3_RAW_Data_Orig_MC'!AI26</f>
        <v>0</v>
      </c>
      <c r="AJ26" s="436">
        <f>'1.3_RAW_Data_Orig_MC'!AJ26</f>
        <v>0</v>
      </c>
      <c r="AK26" s="436">
        <f>'1.3_RAW_Data_Orig_MC'!AK26</f>
        <v>0</v>
      </c>
      <c r="AL26" s="436">
        <f>'1.3_RAW_Data_Orig_MC'!AL26</f>
        <v>0</v>
      </c>
      <c r="AM26" s="437">
        <f>'1.3_RAW_Data_Orig_MC'!AM26</f>
        <v>0</v>
      </c>
      <c r="AN26" s="438"/>
      <c r="AO26" s="436">
        <f>'1.3_RAW_Data_Orig_MC'!AO26</f>
        <v>0</v>
      </c>
      <c r="AP26" s="436">
        <f>'1.3_RAW_Data_Orig_MC'!AP26</f>
        <v>0</v>
      </c>
      <c r="AQ26" s="436">
        <f>'1.3_RAW_Data_Orig_MC'!AQ26</f>
        <v>0</v>
      </c>
      <c r="AR26" s="436">
        <f>'1.3_RAW_Data_Orig_MC'!AR26</f>
        <v>0</v>
      </c>
      <c r="AS26" s="436">
        <f>'1.3_RAW_Data_Orig_MC'!AS26</f>
        <v>0</v>
      </c>
      <c r="AT26" s="437">
        <f>'1.3_RAW_Data_Orig_MC'!AT26</f>
        <v>0</v>
      </c>
      <c r="AU26" s="438"/>
      <c r="AV26" s="436">
        <f>'1.3_RAW_Data_Orig_MC'!AV26</f>
        <v>0</v>
      </c>
      <c r="AW26" s="436">
        <f>'1.3_RAW_Data_Orig_MC'!AW26</f>
        <v>0</v>
      </c>
      <c r="AX26" s="436">
        <f>'1.3_RAW_Data_Orig_MC'!AX26</f>
        <v>0</v>
      </c>
      <c r="AY26" s="436">
        <f>'1.3_RAW_Data_Orig_MC'!AY26</f>
        <v>0</v>
      </c>
      <c r="AZ26" s="436">
        <f>'1.3_RAW_Data_Orig_MC'!AZ26</f>
        <v>0</v>
      </c>
      <c r="BA26" s="437">
        <f>'1.3_RAW_Data_Orig_MC'!BA26</f>
        <v>0</v>
      </c>
    </row>
    <row r="27" spans="1:53" ht="13.15" x14ac:dyDescent="0.35">
      <c r="A27" s="439"/>
      <c r="B27" s="440"/>
      <c r="C27" s="441"/>
      <c r="D27" s="442"/>
      <c r="E27" s="433" t="s">
        <v>19</v>
      </c>
      <c r="F27" s="443">
        <f>'1.3_RAW_Data_Orig_MC'!F27</f>
        <v>0</v>
      </c>
      <c r="G27" s="443">
        <f>'1.3_RAW_Data_Orig_MC'!G27</f>
        <v>0</v>
      </c>
      <c r="H27" s="443">
        <f>'1.3_RAW_Data_Orig_MC'!H27</f>
        <v>0</v>
      </c>
      <c r="I27" s="443">
        <f>'1.3_RAW_Data_Orig_MC'!I27</f>
        <v>0</v>
      </c>
      <c r="J27" s="443">
        <f>'1.3_RAW_Data_Orig_MC'!J27</f>
        <v>0</v>
      </c>
      <c r="K27" s="444">
        <f>'1.3_RAW_Data_Orig_MC'!K27</f>
        <v>0</v>
      </c>
      <c r="M27" s="443">
        <f>'1.3_RAW_Data_Orig_MC'!M27</f>
        <v>0</v>
      </c>
      <c r="N27" s="443">
        <f>'1.3_RAW_Data_Orig_MC'!N27</f>
        <v>0</v>
      </c>
      <c r="O27" s="443">
        <f>'1.3_RAW_Data_Orig_MC'!O27</f>
        <v>0</v>
      </c>
      <c r="P27" s="443">
        <f>'1.3_RAW_Data_Orig_MC'!P27</f>
        <v>0</v>
      </c>
      <c r="Q27" s="443">
        <f>'1.3_RAW_Data_Orig_MC'!Q27</f>
        <v>0</v>
      </c>
      <c r="R27" s="444">
        <f>'1.3_RAW_Data_Orig_MC'!R27</f>
        <v>0</v>
      </c>
      <c r="T27" s="443">
        <f>'1.3_RAW_Data_Orig_MC'!T27</f>
        <v>0</v>
      </c>
      <c r="U27" s="443">
        <f>'1.3_RAW_Data_Orig_MC'!U27</f>
        <v>0</v>
      </c>
      <c r="V27" s="443">
        <f>'1.3_RAW_Data_Orig_MC'!V27</f>
        <v>0</v>
      </c>
      <c r="W27" s="443">
        <f>'1.3_RAW_Data_Orig_MC'!W27</f>
        <v>0</v>
      </c>
      <c r="X27" s="443">
        <f>'1.3_RAW_Data_Orig_MC'!X27</f>
        <v>0</v>
      </c>
      <c r="Y27" s="444">
        <f>'1.3_RAW_Data_Orig_MC'!Y27</f>
        <v>0</v>
      </c>
      <c r="AA27" s="445">
        <f>'1.3_RAW_Data_Orig_MC'!AA27</f>
        <v>0</v>
      </c>
      <c r="AB27" s="445">
        <f>'1.3_RAW_Data_Orig_MC'!AB27</f>
        <v>0</v>
      </c>
      <c r="AC27" s="445">
        <f>'1.3_RAW_Data_Orig_MC'!AC27</f>
        <v>0</v>
      </c>
      <c r="AD27" s="445">
        <f>'1.3_RAW_Data_Orig_MC'!AD27</f>
        <v>0</v>
      </c>
      <c r="AE27" s="445">
        <f>'1.3_RAW_Data_Orig_MC'!AE27</f>
        <v>0</v>
      </c>
      <c r="AF27" s="446">
        <f>'1.3_RAW_Data_Orig_MC'!AF27</f>
        <v>0</v>
      </c>
      <c r="AG27" s="438"/>
      <c r="AH27" s="445">
        <f>'1.3_RAW_Data_Orig_MC'!AH27</f>
        <v>0</v>
      </c>
      <c r="AI27" s="445">
        <f>'1.3_RAW_Data_Orig_MC'!AI27</f>
        <v>0</v>
      </c>
      <c r="AJ27" s="445">
        <f>'1.3_RAW_Data_Orig_MC'!AJ27</f>
        <v>0</v>
      </c>
      <c r="AK27" s="445">
        <f>'1.3_RAW_Data_Orig_MC'!AK27</f>
        <v>0</v>
      </c>
      <c r="AL27" s="445">
        <f>'1.3_RAW_Data_Orig_MC'!AL27</f>
        <v>0</v>
      </c>
      <c r="AM27" s="446">
        <f>'1.3_RAW_Data_Orig_MC'!AM27</f>
        <v>0</v>
      </c>
      <c r="AN27" s="438"/>
      <c r="AO27" s="445">
        <f>'1.3_RAW_Data_Orig_MC'!AO27</f>
        <v>0</v>
      </c>
      <c r="AP27" s="445">
        <f>'1.3_RAW_Data_Orig_MC'!AP27</f>
        <v>0</v>
      </c>
      <c r="AQ27" s="445">
        <f>'1.3_RAW_Data_Orig_MC'!AQ27</f>
        <v>0</v>
      </c>
      <c r="AR27" s="445">
        <f>'1.3_RAW_Data_Orig_MC'!AR27</f>
        <v>0</v>
      </c>
      <c r="AS27" s="445">
        <f>'1.3_RAW_Data_Orig_MC'!AS27</f>
        <v>0</v>
      </c>
      <c r="AT27" s="446">
        <f>'1.3_RAW_Data_Orig_MC'!AT27</f>
        <v>0</v>
      </c>
      <c r="AU27" s="438"/>
      <c r="AV27" s="445">
        <f>'1.3_RAW_Data_Orig_MC'!AV27</f>
        <v>0</v>
      </c>
      <c r="AW27" s="445">
        <f>'1.3_RAW_Data_Orig_MC'!AW27</f>
        <v>0</v>
      </c>
      <c r="AX27" s="445">
        <f>'1.3_RAW_Data_Orig_MC'!AX27</f>
        <v>0</v>
      </c>
      <c r="AY27" s="445">
        <f>'1.3_RAW_Data_Orig_MC'!AY27</f>
        <v>0</v>
      </c>
      <c r="AZ27" s="445">
        <f>'1.3_RAW_Data_Orig_MC'!AZ27</f>
        <v>0</v>
      </c>
      <c r="BA27" s="446">
        <f>'1.3_RAW_Data_Orig_MC'!BA27</f>
        <v>0</v>
      </c>
    </row>
    <row r="28" spans="1:53" ht="13.15" x14ac:dyDescent="0.35">
      <c r="A28" s="439"/>
      <c r="B28" s="440"/>
      <c r="C28" s="441"/>
      <c r="D28" s="442"/>
      <c r="E28" s="433" t="s">
        <v>20</v>
      </c>
      <c r="F28" s="443">
        <f>'1.3_RAW_Data_Orig_MC'!F28</f>
        <v>0</v>
      </c>
      <c r="G28" s="443">
        <f>'1.3_RAW_Data_Orig_MC'!G28</f>
        <v>0</v>
      </c>
      <c r="H28" s="443">
        <f>'1.3_RAW_Data_Orig_MC'!H28</f>
        <v>0</v>
      </c>
      <c r="I28" s="443">
        <f>'1.3_RAW_Data_Orig_MC'!I28</f>
        <v>0</v>
      </c>
      <c r="J28" s="443">
        <f>'1.3_RAW_Data_Orig_MC'!J28</f>
        <v>0</v>
      </c>
      <c r="K28" s="444">
        <f>'1.3_RAW_Data_Orig_MC'!K28</f>
        <v>0</v>
      </c>
      <c r="M28" s="443">
        <f>'1.3_RAW_Data_Orig_MC'!M28</f>
        <v>0</v>
      </c>
      <c r="N28" s="443">
        <f>'1.3_RAW_Data_Orig_MC'!N28</f>
        <v>0</v>
      </c>
      <c r="O28" s="443">
        <f>'1.3_RAW_Data_Orig_MC'!O28</f>
        <v>0</v>
      </c>
      <c r="P28" s="443">
        <f>'1.3_RAW_Data_Orig_MC'!P28</f>
        <v>0</v>
      </c>
      <c r="Q28" s="443">
        <f>'1.3_RAW_Data_Orig_MC'!Q28</f>
        <v>0</v>
      </c>
      <c r="R28" s="444">
        <f>'1.3_RAW_Data_Orig_MC'!R28</f>
        <v>0</v>
      </c>
      <c r="T28" s="443">
        <f>'1.3_RAW_Data_Orig_MC'!T28</f>
        <v>0</v>
      </c>
      <c r="U28" s="443">
        <f>'1.3_RAW_Data_Orig_MC'!U28</f>
        <v>0</v>
      </c>
      <c r="V28" s="443">
        <f>'1.3_RAW_Data_Orig_MC'!V28</f>
        <v>0</v>
      </c>
      <c r="W28" s="443">
        <f>'1.3_RAW_Data_Orig_MC'!W28</f>
        <v>0</v>
      </c>
      <c r="X28" s="443">
        <f>'1.3_RAW_Data_Orig_MC'!X28</f>
        <v>0</v>
      </c>
      <c r="Y28" s="444">
        <f>'1.3_RAW_Data_Orig_MC'!Y28</f>
        <v>0</v>
      </c>
      <c r="AA28" s="445">
        <f>'1.3_RAW_Data_Orig_MC'!AA28</f>
        <v>0</v>
      </c>
      <c r="AB28" s="445">
        <f>'1.3_RAW_Data_Orig_MC'!AB28</f>
        <v>0</v>
      </c>
      <c r="AC28" s="445">
        <f>'1.3_RAW_Data_Orig_MC'!AC28</f>
        <v>0</v>
      </c>
      <c r="AD28" s="445">
        <f>'1.3_RAW_Data_Orig_MC'!AD28</f>
        <v>0</v>
      </c>
      <c r="AE28" s="445">
        <f>'1.3_RAW_Data_Orig_MC'!AE28</f>
        <v>0</v>
      </c>
      <c r="AF28" s="446">
        <f>'1.3_RAW_Data_Orig_MC'!AF28</f>
        <v>0</v>
      </c>
      <c r="AG28" s="438"/>
      <c r="AH28" s="445">
        <f>'1.3_RAW_Data_Orig_MC'!AH28</f>
        <v>0</v>
      </c>
      <c r="AI28" s="445">
        <f>'1.3_RAW_Data_Orig_MC'!AI28</f>
        <v>0</v>
      </c>
      <c r="AJ28" s="445">
        <f>'1.3_RAW_Data_Orig_MC'!AJ28</f>
        <v>0</v>
      </c>
      <c r="AK28" s="445">
        <f>'1.3_RAW_Data_Orig_MC'!AK28</f>
        <v>0</v>
      </c>
      <c r="AL28" s="445">
        <f>'1.3_RAW_Data_Orig_MC'!AL28</f>
        <v>0</v>
      </c>
      <c r="AM28" s="446">
        <f>'1.3_RAW_Data_Orig_MC'!AM28</f>
        <v>0</v>
      </c>
      <c r="AN28" s="438"/>
      <c r="AO28" s="445">
        <f>'1.3_RAW_Data_Orig_MC'!AO28</f>
        <v>0</v>
      </c>
      <c r="AP28" s="445">
        <f>'1.3_RAW_Data_Orig_MC'!AP28</f>
        <v>0</v>
      </c>
      <c r="AQ28" s="445">
        <f>'1.3_RAW_Data_Orig_MC'!AQ28</f>
        <v>0</v>
      </c>
      <c r="AR28" s="445">
        <f>'1.3_RAW_Data_Orig_MC'!AR28</f>
        <v>0</v>
      </c>
      <c r="AS28" s="445">
        <f>'1.3_RAW_Data_Orig_MC'!AS28</f>
        <v>0</v>
      </c>
      <c r="AT28" s="446">
        <f>'1.3_RAW_Data_Orig_MC'!AT28</f>
        <v>0</v>
      </c>
      <c r="AU28" s="438"/>
      <c r="AV28" s="445">
        <f>'1.3_RAW_Data_Orig_MC'!AV28</f>
        <v>0</v>
      </c>
      <c r="AW28" s="445">
        <f>'1.3_RAW_Data_Orig_MC'!AW28</f>
        <v>0</v>
      </c>
      <c r="AX28" s="445">
        <f>'1.3_RAW_Data_Orig_MC'!AX28</f>
        <v>0</v>
      </c>
      <c r="AY28" s="445">
        <f>'1.3_RAW_Data_Orig_MC'!AY28</f>
        <v>0</v>
      </c>
      <c r="AZ28" s="445">
        <f>'1.3_RAW_Data_Orig_MC'!AZ28</f>
        <v>0</v>
      </c>
      <c r="BA28" s="446">
        <f>'1.3_RAW_Data_Orig_MC'!BA28</f>
        <v>0</v>
      </c>
    </row>
    <row r="29" spans="1:53" ht="13.5" thickBot="1" x14ac:dyDescent="0.4">
      <c r="A29" s="439"/>
      <c r="B29" s="447"/>
      <c r="C29" s="448"/>
      <c r="D29" s="449"/>
      <c r="E29" s="450" t="s">
        <v>21</v>
      </c>
      <c r="F29" s="451">
        <f>'1.3_RAW_Data_Orig_MC'!F29</f>
        <v>0</v>
      </c>
      <c r="G29" s="451">
        <f>'1.3_RAW_Data_Orig_MC'!G29</f>
        <v>0</v>
      </c>
      <c r="H29" s="451">
        <f>'1.3_RAW_Data_Orig_MC'!H29</f>
        <v>0</v>
      </c>
      <c r="I29" s="451">
        <f>'1.3_RAW_Data_Orig_MC'!I29</f>
        <v>0</v>
      </c>
      <c r="J29" s="451">
        <f>'1.3_RAW_Data_Orig_MC'!J29</f>
        <v>0</v>
      </c>
      <c r="K29" s="452">
        <f>'1.3_RAW_Data_Orig_MC'!K29</f>
        <v>0</v>
      </c>
      <c r="M29" s="451">
        <f>'1.3_RAW_Data_Orig_MC'!M29</f>
        <v>0</v>
      </c>
      <c r="N29" s="451">
        <f>'1.3_RAW_Data_Orig_MC'!N29</f>
        <v>0</v>
      </c>
      <c r="O29" s="451">
        <f>'1.3_RAW_Data_Orig_MC'!O29</f>
        <v>0</v>
      </c>
      <c r="P29" s="451">
        <f>'1.3_RAW_Data_Orig_MC'!P29</f>
        <v>0</v>
      </c>
      <c r="Q29" s="451">
        <f>'1.3_RAW_Data_Orig_MC'!Q29</f>
        <v>0</v>
      </c>
      <c r="R29" s="452">
        <f>'1.3_RAW_Data_Orig_MC'!R29</f>
        <v>0</v>
      </c>
      <c r="T29" s="451">
        <f>'1.3_RAW_Data_Orig_MC'!T29</f>
        <v>0</v>
      </c>
      <c r="U29" s="451">
        <f>'1.3_RAW_Data_Orig_MC'!U29</f>
        <v>0</v>
      </c>
      <c r="V29" s="451">
        <f>'1.3_RAW_Data_Orig_MC'!V29</f>
        <v>0</v>
      </c>
      <c r="W29" s="451">
        <f>'1.3_RAW_Data_Orig_MC'!W29</f>
        <v>0</v>
      </c>
      <c r="X29" s="451">
        <f>'1.3_RAW_Data_Orig_MC'!X29</f>
        <v>0</v>
      </c>
      <c r="Y29" s="452">
        <f>'1.3_RAW_Data_Orig_MC'!Y29</f>
        <v>0</v>
      </c>
      <c r="AA29" s="453">
        <f>'1.3_RAW_Data_Orig_MC'!AA29</f>
        <v>0</v>
      </c>
      <c r="AB29" s="453">
        <f>'1.3_RAW_Data_Orig_MC'!AB29</f>
        <v>0</v>
      </c>
      <c r="AC29" s="453">
        <f>'1.3_RAW_Data_Orig_MC'!AC29</f>
        <v>0</v>
      </c>
      <c r="AD29" s="453">
        <f>'1.3_RAW_Data_Orig_MC'!AD29</f>
        <v>0</v>
      </c>
      <c r="AE29" s="453">
        <f>'1.3_RAW_Data_Orig_MC'!AE29</f>
        <v>0</v>
      </c>
      <c r="AF29" s="454">
        <f>'1.3_RAW_Data_Orig_MC'!AF29</f>
        <v>0</v>
      </c>
      <c r="AG29" s="438"/>
      <c r="AH29" s="453">
        <f>'1.3_RAW_Data_Orig_MC'!AH29</f>
        <v>0</v>
      </c>
      <c r="AI29" s="453">
        <f>'1.3_RAW_Data_Orig_MC'!AI29</f>
        <v>0</v>
      </c>
      <c r="AJ29" s="453">
        <f>'1.3_RAW_Data_Orig_MC'!AJ29</f>
        <v>0</v>
      </c>
      <c r="AK29" s="453">
        <f>'1.3_RAW_Data_Orig_MC'!AK29</f>
        <v>0</v>
      </c>
      <c r="AL29" s="453">
        <f>'1.3_RAW_Data_Orig_MC'!AL29</f>
        <v>0</v>
      </c>
      <c r="AM29" s="454">
        <f>'1.3_RAW_Data_Orig_MC'!AM29</f>
        <v>0</v>
      </c>
      <c r="AN29" s="438"/>
      <c r="AO29" s="453">
        <f>'1.3_RAW_Data_Orig_MC'!AO29</f>
        <v>0</v>
      </c>
      <c r="AP29" s="453">
        <f>'1.3_RAW_Data_Orig_MC'!AP29</f>
        <v>0</v>
      </c>
      <c r="AQ29" s="453">
        <f>'1.3_RAW_Data_Orig_MC'!AQ29</f>
        <v>0</v>
      </c>
      <c r="AR29" s="453">
        <f>'1.3_RAW_Data_Orig_MC'!AR29</f>
        <v>0</v>
      </c>
      <c r="AS29" s="453">
        <f>'1.3_RAW_Data_Orig_MC'!AS29</f>
        <v>0</v>
      </c>
      <c r="AT29" s="454">
        <f>'1.3_RAW_Data_Orig_MC'!AT29</f>
        <v>0</v>
      </c>
      <c r="AU29" s="438"/>
      <c r="AV29" s="453">
        <f>'1.3_RAW_Data_Orig_MC'!AV29</f>
        <v>0</v>
      </c>
      <c r="AW29" s="453">
        <f>'1.3_RAW_Data_Orig_MC'!AW29</f>
        <v>0</v>
      </c>
      <c r="AX29" s="453">
        <f>'1.3_RAW_Data_Orig_MC'!AX29</f>
        <v>0</v>
      </c>
      <c r="AY29" s="453">
        <f>'1.3_RAW_Data_Orig_MC'!AY29</f>
        <v>0</v>
      </c>
      <c r="AZ29" s="453">
        <f>'1.3_RAW_Data_Orig_MC'!AZ29</f>
        <v>0</v>
      </c>
      <c r="BA29" s="454">
        <f>'1.3_RAW_Data_Orig_MC'!BA29</f>
        <v>0</v>
      </c>
    </row>
    <row r="30" spans="1:53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'1.3_RAW_Data_Orig_MC'!F30</f>
        <v>0</v>
      </c>
      <c r="G30" s="434">
        <f>'1.3_RAW_Data_Orig_MC'!G30</f>
        <v>0</v>
      </c>
      <c r="H30" s="434">
        <f>'1.3_RAW_Data_Orig_MC'!H30</f>
        <v>0</v>
      </c>
      <c r="I30" s="434">
        <f>'1.3_RAW_Data_Orig_MC'!I30</f>
        <v>0</v>
      </c>
      <c r="J30" s="434">
        <f>'1.3_RAW_Data_Orig_MC'!J30</f>
        <v>0</v>
      </c>
      <c r="K30" s="435">
        <f>'1.3_RAW_Data_Orig_MC'!K30</f>
        <v>0</v>
      </c>
      <c r="M30" s="434">
        <f>'1.3_RAW_Data_Orig_MC'!M30</f>
        <v>0</v>
      </c>
      <c r="N30" s="434">
        <f>'1.3_RAW_Data_Orig_MC'!N30</f>
        <v>0</v>
      </c>
      <c r="O30" s="434">
        <f>'1.3_RAW_Data_Orig_MC'!O30</f>
        <v>0</v>
      </c>
      <c r="P30" s="434">
        <f>'1.3_RAW_Data_Orig_MC'!P30</f>
        <v>0</v>
      </c>
      <c r="Q30" s="434">
        <f>'1.3_RAW_Data_Orig_MC'!Q30</f>
        <v>0</v>
      </c>
      <c r="R30" s="435">
        <f>'1.3_RAW_Data_Orig_MC'!R30</f>
        <v>0</v>
      </c>
      <c r="T30" s="434">
        <f>'1.3_RAW_Data_Orig_MC'!T30</f>
        <v>0</v>
      </c>
      <c r="U30" s="434">
        <f>'1.3_RAW_Data_Orig_MC'!U30</f>
        <v>0</v>
      </c>
      <c r="V30" s="434">
        <f>'1.3_RAW_Data_Orig_MC'!V30</f>
        <v>0</v>
      </c>
      <c r="W30" s="434">
        <f>'1.3_RAW_Data_Orig_MC'!W30</f>
        <v>0</v>
      </c>
      <c r="X30" s="434">
        <f>'1.3_RAW_Data_Orig_MC'!X30</f>
        <v>0</v>
      </c>
      <c r="Y30" s="435">
        <f>'1.3_RAW_Data_Orig_MC'!Y30</f>
        <v>0</v>
      </c>
      <c r="AA30" s="436">
        <f>'1.3_RAW_Data_Orig_MC'!AA30</f>
        <v>0</v>
      </c>
      <c r="AB30" s="436">
        <f>'1.3_RAW_Data_Orig_MC'!AB30</f>
        <v>0</v>
      </c>
      <c r="AC30" s="436">
        <f>'1.3_RAW_Data_Orig_MC'!AC30</f>
        <v>0</v>
      </c>
      <c r="AD30" s="436">
        <f>'1.3_RAW_Data_Orig_MC'!AD30</f>
        <v>0</v>
      </c>
      <c r="AE30" s="436">
        <f>'1.3_RAW_Data_Orig_MC'!AE30</f>
        <v>0</v>
      </c>
      <c r="AF30" s="437">
        <f>'1.3_RAW_Data_Orig_MC'!AF30</f>
        <v>0</v>
      </c>
      <c r="AG30" s="438"/>
      <c r="AH30" s="436">
        <f>'1.3_RAW_Data_Orig_MC'!AH30</f>
        <v>0</v>
      </c>
      <c r="AI30" s="436">
        <f>'1.3_RAW_Data_Orig_MC'!AI30</f>
        <v>0</v>
      </c>
      <c r="AJ30" s="436">
        <f>'1.3_RAW_Data_Orig_MC'!AJ30</f>
        <v>0</v>
      </c>
      <c r="AK30" s="436">
        <f>'1.3_RAW_Data_Orig_MC'!AK30</f>
        <v>0</v>
      </c>
      <c r="AL30" s="436">
        <f>'1.3_RAW_Data_Orig_MC'!AL30</f>
        <v>0</v>
      </c>
      <c r="AM30" s="437">
        <f>'1.3_RAW_Data_Orig_MC'!AM30</f>
        <v>0</v>
      </c>
      <c r="AN30" s="438"/>
      <c r="AO30" s="436">
        <f>'1.3_RAW_Data_Orig_MC'!AO30</f>
        <v>0</v>
      </c>
      <c r="AP30" s="436">
        <f>'1.3_RAW_Data_Orig_MC'!AP30</f>
        <v>0</v>
      </c>
      <c r="AQ30" s="436">
        <f>'1.3_RAW_Data_Orig_MC'!AQ30</f>
        <v>0</v>
      </c>
      <c r="AR30" s="436">
        <f>'1.3_RAW_Data_Orig_MC'!AR30</f>
        <v>0</v>
      </c>
      <c r="AS30" s="436">
        <f>'1.3_RAW_Data_Orig_MC'!AS30</f>
        <v>0</v>
      </c>
      <c r="AT30" s="437">
        <f>'1.3_RAW_Data_Orig_MC'!AT30</f>
        <v>0</v>
      </c>
      <c r="AU30" s="438"/>
      <c r="AV30" s="436">
        <f>'1.3_RAW_Data_Orig_MC'!AV30</f>
        <v>0</v>
      </c>
      <c r="AW30" s="436">
        <f>'1.3_RAW_Data_Orig_MC'!AW30</f>
        <v>0</v>
      </c>
      <c r="AX30" s="436">
        <f>'1.3_RAW_Data_Orig_MC'!AX30</f>
        <v>0</v>
      </c>
      <c r="AY30" s="436">
        <f>'1.3_RAW_Data_Orig_MC'!AY30</f>
        <v>0</v>
      </c>
      <c r="AZ30" s="436">
        <f>'1.3_RAW_Data_Orig_MC'!AZ30</f>
        <v>0</v>
      </c>
      <c r="BA30" s="437">
        <f>'1.3_RAW_Data_Orig_MC'!BA30</f>
        <v>0</v>
      </c>
    </row>
    <row r="31" spans="1:53" ht="13.15" x14ac:dyDescent="0.35">
      <c r="A31" s="439"/>
      <c r="B31" s="440"/>
      <c r="C31" s="441"/>
      <c r="D31" s="442"/>
      <c r="E31" s="433" t="s">
        <v>19</v>
      </c>
      <c r="F31" s="443">
        <f>'1.3_RAW_Data_Orig_MC'!F31</f>
        <v>0</v>
      </c>
      <c r="G31" s="443">
        <f>'1.3_RAW_Data_Orig_MC'!G31</f>
        <v>0</v>
      </c>
      <c r="H31" s="443">
        <f>'1.3_RAW_Data_Orig_MC'!H31</f>
        <v>0</v>
      </c>
      <c r="I31" s="443">
        <f>'1.3_RAW_Data_Orig_MC'!I31</f>
        <v>0</v>
      </c>
      <c r="J31" s="443">
        <f>'1.3_RAW_Data_Orig_MC'!J31</f>
        <v>0</v>
      </c>
      <c r="K31" s="444">
        <f>'1.3_RAW_Data_Orig_MC'!K31</f>
        <v>0</v>
      </c>
      <c r="M31" s="443">
        <f>'1.3_RAW_Data_Orig_MC'!M31</f>
        <v>0</v>
      </c>
      <c r="N31" s="443">
        <f>'1.3_RAW_Data_Orig_MC'!N31</f>
        <v>0</v>
      </c>
      <c r="O31" s="443">
        <f>'1.3_RAW_Data_Orig_MC'!O31</f>
        <v>0</v>
      </c>
      <c r="P31" s="443">
        <f>'1.3_RAW_Data_Orig_MC'!P31</f>
        <v>0</v>
      </c>
      <c r="Q31" s="443">
        <f>'1.3_RAW_Data_Orig_MC'!Q31</f>
        <v>0</v>
      </c>
      <c r="R31" s="444">
        <f>'1.3_RAW_Data_Orig_MC'!R31</f>
        <v>0</v>
      </c>
      <c r="T31" s="443">
        <f>'1.3_RAW_Data_Orig_MC'!T31</f>
        <v>0</v>
      </c>
      <c r="U31" s="443">
        <f>'1.3_RAW_Data_Orig_MC'!U31</f>
        <v>0</v>
      </c>
      <c r="V31" s="443">
        <f>'1.3_RAW_Data_Orig_MC'!V31</f>
        <v>0</v>
      </c>
      <c r="W31" s="443">
        <f>'1.3_RAW_Data_Orig_MC'!W31</f>
        <v>0</v>
      </c>
      <c r="X31" s="443">
        <f>'1.3_RAW_Data_Orig_MC'!X31</f>
        <v>0</v>
      </c>
      <c r="Y31" s="444">
        <f>'1.3_RAW_Data_Orig_MC'!Y31</f>
        <v>0</v>
      </c>
      <c r="AA31" s="445">
        <f>'1.3_RAW_Data_Orig_MC'!AA31</f>
        <v>0</v>
      </c>
      <c r="AB31" s="445">
        <f>'1.3_RAW_Data_Orig_MC'!AB31</f>
        <v>0</v>
      </c>
      <c r="AC31" s="445">
        <f>'1.3_RAW_Data_Orig_MC'!AC31</f>
        <v>0</v>
      </c>
      <c r="AD31" s="445">
        <f>'1.3_RAW_Data_Orig_MC'!AD31</f>
        <v>0</v>
      </c>
      <c r="AE31" s="445">
        <f>'1.3_RAW_Data_Orig_MC'!AE31</f>
        <v>0</v>
      </c>
      <c r="AF31" s="446">
        <f>'1.3_RAW_Data_Orig_MC'!AF31</f>
        <v>0</v>
      </c>
      <c r="AG31" s="438"/>
      <c r="AH31" s="445">
        <f>'1.3_RAW_Data_Orig_MC'!AH31</f>
        <v>0</v>
      </c>
      <c r="AI31" s="445">
        <f>'1.3_RAW_Data_Orig_MC'!AI31</f>
        <v>0</v>
      </c>
      <c r="AJ31" s="445">
        <f>'1.3_RAW_Data_Orig_MC'!AJ31</f>
        <v>0</v>
      </c>
      <c r="AK31" s="445">
        <f>'1.3_RAW_Data_Orig_MC'!AK31</f>
        <v>0</v>
      </c>
      <c r="AL31" s="445">
        <f>'1.3_RAW_Data_Orig_MC'!AL31</f>
        <v>0</v>
      </c>
      <c r="AM31" s="446">
        <f>'1.3_RAW_Data_Orig_MC'!AM31</f>
        <v>0</v>
      </c>
      <c r="AN31" s="438"/>
      <c r="AO31" s="445">
        <f>'1.3_RAW_Data_Orig_MC'!AO31</f>
        <v>0</v>
      </c>
      <c r="AP31" s="445">
        <f>'1.3_RAW_Data_Orig_MC'!AP31</f>
        <v>0</v>
      </c>
      <c r="AQ31" s="445">
        <f>'1.3_RAW_Data_Orig_MC'!AQ31</f>
        <v>0</v>
      </c>
      <c r="AR31" s="445">
        <f>'1.3_RAW_Data_Orig_MC'!AR31</f>
        <v>0</v>
      </c>
      <c r="AS31" s="445">
        <f>'1.3_RAW_Data_Orig_MC'!AS31</f>
        <v>0</v>
      </c>
      <c r="AT31" s="446">
        <f>'1.3_RAW_Data_Orig_MC'!AT31</f>
        <v>0</v>
      </c>
      <c r="AU31" s="438"/>
      <c r="AV31" s="445">
        <f>'1.3_RAW_Data_Orig_MC'!AV31</f>
        <v>0</v>
      </c>
      <c r="AW31" s="445">
        <f>'1.3_RAW_Data_Orig_MC'!AW31</f>
        <v>0</v>
      </c>
      <c r="AX31" s="445">
        <f>'1.3_RAW_Data_Orig_MC'!AX31</f>
        <v>0</v>
      </c>
      <c r="AY31" s="445">
        <f>'1.3_RAW_Data_Orig_MC'!AY31</f>
        <v>0</v>
      </c>
      <c r="AZ31" s="445">
        <f>'1.3_RAW_Data_Orig_MC'!AZ31</f>
        <v>0</v>
      </c>
      <c r="BA31" s="446">
        <f>'1.3_RAW_Data_Orig_MC'!BA31</f>
        <v>0</v>
      </c>
    </row>
    <row r="32" spans="1:53" ht="13.15" x14ac:dyDescent="0.35">
      <c r="A32" s="439"/>
      <c r="B32" s="440"/>
      <c r="C32" s="441"/>
      <c r="D32" s="442"/>
      <c r="E32" s="433" t="s">
        <v>20</v>
      </c>
      <c r="F32" s="443">
        <f>'1.3_RAW_Data_Orig_MC'!F32</f>
        <v>0</v>
      </c>
      <c r="G32" s="443">
        <f>'1.3_RAW_Data_Orig_MC'!G32</f>
        <v>0</v>
      </c>
      <c r="H32" s="443">
        <f>'1.3_RAW_Data_Orig_MC'!H32</f>
        <v>0</v>
      </c>
      <c r="I32" s="443">
        <f>'1.3_RAW_Data_Orig_MC'!I32</f>
        <v>0</v>
      </c>
      <c r="J32" s="443">
        <f>'1.3_RAW_Data_Orig_MC'!J32</f>
        <v>0</v>
      </c>
      <c r="K32" s="444">
        <f>'1.3_RAW_Data_Orig_MC'!K32</f>
        <v>0</v>
      </c>
      <c r="M32" s="443">
        <f>'1.3_RAW_Data_Orig_MC'!M32</f>
        <v>0</v>
      </c>
      <c r="N32" s="443">
        <f>'1.3_RAW_Data_Orig_MC'!N32</f>
        <v>0</v>
      </c>
      <c r="O32" s="443">
        <f>'1.3_RAW_Data_Orig_MC'!O32</f>
        <v>0</v>
      </c>
      <c r="P32" s="443">
        <f>'1.3_RAW_Data_Orig_MC'!P32</f>
        <v>0</v>
      </c>
      <c r="Q32" s="443">
        <f>'1.3_RAW_Data_Orig_MC'!Q32</f>
        <v>0</v>
      </c>
      <c r="R32" s="444">
        <f>'1.3_RAW_Data_Orig_MC'!R32</f>
        <v>0</v>
      </c>
      <c r="T32" s="443">
        <f>'1.3_RAW_Data_Orig_MC'!T32</f>
        <v>0</v>
      </c>
      <c r="U32" s="443">
        <f>'1.3_RAW_Data_Orig_MC'!U32</f>
        <v>0</v>
      </c>
      <c r="V32" s="443">
        <f>'1.3_RAW_Data_Orig_MC'!V32</f>
        <v>0</v>
      </c>
      <c r="W32" s="443">
        <f>'1.3_RAW_Data_Orig_MC'!W32</f>
        <v>0</v>
      </c>
      <c r="X32" s="443">
        <f>'1.3_RAW_Data_Orig_MC'!X32</f>
        <v>0</v>
      </c>
      <c r="Y32" s="444">
        <f>'1.3_RAW_Data_Orig_MC'!Y32</f>
        <v>0</v>
      </c>
      <c r="AA32" s="445">
        <f>'1.3_RAW_Data_Orig_MC'!AA32</f>
        <v>0</v>
      </c>
      <c r="AB32" s="445">
        <f>'1.3_RAW_Data_Orig_MC'!AB32</f>
        <v>0</v>
      </c>
      <c r="AC32" s="445">
        <f>'1.3_RAW_Data_Orig_MC'!AC32</f>
        <v>0</v>
      </c>
      <c r="AD32" s="445">
        <f>'1.3_RAW_Data_Orig_MC'!AD32</f>
        <v>0</v>
      </c>
      <c r="AE32" s="445">
        <f>'1.3_RAW_Data_Orig_MC'!AE32</f>
        <v>0</v>
      </c>
      <c r="AF32" s="446">
        <f>'1.3_RAW_Data_Orig_MC'!AF32</f>
        <v>0</v>
      </c>
      <c r="AG32" s="438"/>
      <c r="AH32" s="445">
        <f>'1.3_RAW_Data_Orig_MC'!AH32</f>
        <v>0</v>
      </c>
      <c r="AI32" s="445">
        <f>'1.3_RAW_Data_Orig_MC'!AI32</f>
        <v>0</v>
      </c>
      <c r="AJ32" s="445">
        <f>'1.3_RAW_Data_Orig_MC'!AJ32</f>
        <v>0</v>
      </c>
      <c r="AK32" s="445">
        <f>'1.3_RAW_Data_Orig_MC'!AK32</f>
        <v>0</v>
      </c>
      <c r="AL32" s="445">
        <f>'1.3_RAW_Data_Orig_MC'!AL32</f>
        <v>0</v>
      </c>
      <c r="AM32" s="446">
        <f>'1.3_RAW_Data_Orig_MC'!AM32</f>
        <v>0</v>
      </c>
      <c r="AN32" s="438"/>
      <c r="AO32" s="445">
        <f>'1.3_RAW_Data_Orig_MC'!AO32</f>
        <v>0</v>
      </c>
      <c r="AP32" s="445">
        <f>'1.3_RAW_Data_Orig_MC'!AP32</f>
        <v>0</v>
      </c>
      <c r="AQ32" s="445">
        <f>'1.3_RAW_Data_Orig_MC'!AQ32</f>
        <v>0</v>
      </c>
      <c r="AR32" s="445">
        <f>'1.3_RAW_Data_Orig_MC'!AR32</f>
        <v>0</v>
      </c>
      <c r="AS32" s="445">
        <f>'1.3_RAW_Data_Orig_MC'!AS32</f>
        <v>0</v>
      </c>
      <c r="AT32" s="446">
        <f>'1.3_RAW_Data_Orig_MC'!AT32</f>
        <v>0</v>
      </c>
      <c r="AU32" s="438"/>
      <c r="AV32" s="445">
        <f>'1.3_RAW_Data_Orig_MC'!AV32</f>
        <v>0</v>
      </c>
      <c r="AW32" s="445">
        <f>'1.3_RAW_Data_Orig_MC'!AW32</f>
        <v>0</v>
      </c>
      <c r="AX32" s="445">
        <f>'1.3_RAW_Data_Orig_MC'!AX32</f>
        <v>0</v>
      </c>
      <c r="AY32" s="445">
        <f>'1.3_RAW_Data_Orig_MC'!AY32</f>
        <v>0</v>
      </c>
      <c r="AZ32" s="445">
        <f>'1.3_RAW_Data_Orig_MC'!AZ32</f>
        <v>0</v>
      </c>
      <c r="BA32" s="446">
        <f>'1.3_RAW_Data_Orig_MC'!BA32</f>
        <v>0</v>
      </c>
    </row>
    <row r="33" spans="1:53" ht="13.5" thickBot="1" x14ac:dyDescent="0.4">
      <c r="A33" s="439"/>
      <c r="B33" s="447"/>
      <c r="C33" s="448"/>
      <c r="D33" s="449"/>
      <c r="E33" s="450" t="s">
        <v>21</v>
      </c>
      <c r="F33" s="451">
        <f>'1.3_RAW_Data_Orig_MC'!F33</f>
        <v>0</v>
      </c>
      <c r="G33" s="451">
        <f>'1.3_RAW_Data_Orig_MC'!G33</f>
        <v>0</v>
      </c>
      <c r="H33" s="451">
        <f>'1.3_RAW_Data_Orig_MC'!H33</f>
        <v>0</v>
      </c>
      <c r="I33" s="451">
        <f>'1.3_RAW_Data_Orig_MC'!I33</f>
        <v>0</v>
      </c>
      <c r="J33" s="451">
        <f>'1.3_RAW_Data_Orig_MC'!J33</f>
        <v>0</v>
      </c>
      <c r="K33" s="452">
        <f>'1.3_RAW_Data_Orig_MC'!K33</f>
        <v>0</v>
      </c>
      <c r="M33" s="451">
        <f>'1.3_RAW_Data_Orig_MC'!M33</f>
        <v>0</v>
      </c>
      <c r="N33" s="451">
        <f>'1.3_RAW_Data_Orig_MC'!N33</f>
        <v>0</v>
      </c>
      <c r="O33" s="451">
        <f>'1.3_RAW_Data_Orig_MC'!O33</f>
        <v>0</v>
      </c>
      <c r="P33" s="451">
        <f>'1.3_RAW_Data_Orig_MC'!P33</f>
        <v>0</v>
      </c>
      <c r="Q33" s="451">
        <f>'1.3_RAW_Data_Orig_MC'!Q33</f>
        <v>0</v>
      </c>
      <c r="R33" s="452">
        <f>'1.3_RAW_Data_Orig_MC'!R33</f>
        <v>0</v>
      </c>
      <c r="T33" s="451">
        <f>'1.3_RAW_Data_Orig_MC'!T33</f>
        <v>0</v>
      </c>
      <c r="U33" s="451">
        <f>'1.3_RAW_Data_Orig_MC'!U33</f>
        <v>0</v>
      </c>
      <c r="V33" s="451">
        <f>'1.3_RAW_Data_Orig_MC'!V33</f>
        <v>0</v>
      </c>
      <c r="W33" s="451">
        <f>'1.3_RAW_Data_Orig_MC'!W33</f>
        <v>0</v>
      </c>
      <c r="X33" s="451">
        <f>'1.3_RAW_Data_Orig_MC'!X33</f>
        <v>0</v>
      </c>
      <c r="Y33" s="452">
        <f>'1.3_RAW_Data_Orig_MC'!Y33</f>
        <v>0</v>
      </c>
      <c r="AA33" s="453">
        <f>'1.3_RAW_Data_Orig_MC'!AA33</f>
        <v>0</v>
      </c>
      <c r="AB33" s="453">
        <f>'1.3_RAW_Data_Orig_MC'!AB33</f>
        <v>0</v>
      </c>
      <c r="AC33" s="453">
        <f>'1.3_RAW_Data_Orig_MC'!AC33</f>
        <v>0</v>
      </c>
      <c r="AD33" s="453">
        <f>'1.3_RAW_Data_Orig_MC'!AD33</f>
        <v>0</v>
      </c>
      <c r="AE33" s="453">
        <f>'1.3_RAW_Data_Orig_MC'!AE33</f>
        <v>0</v>
      </c>
      <c r="AF33" s="454">
        <f>'1.3_RAW_Data_Orig_MC'!AF33</f>
        <v>0</v>
      </c>
      <c r="AG33" s="438"/>
      <c r="AH33" s="453">
        <f>'1.3_RAW_Data_Orig_MC'!AH33</f>
        <v>0</v>
      </c>
      <c r="AI33" s="453">
        <f>'1.3_RAW_Data_Orig_MC'!AI33</f>
        <v>0</v>
      </c>
      <c r="AJ33" s="453">
        <f>'1.3_RAW_Data_Orig_MC'!AJ33</f>
        <v>0</v>
      </c>
      <c r="AK33" s="453">
        <f>'1.3_RAW_Data_Orig_MC'!AK33</f>
        <v>0</v>
      </c>
      <c r="AL33" s="453">
        <f>'1.3_RAW_Data_Orig_MC'!AL33</f>
        <v>0</v>
      </c>
      <c r="AM33" s="454">
        <f>'1.3_RAW_Data_Orig_MC'!AM33</f>
        <v>0</v>
      </c>
      <c r="AN33" s="438"/>
      <c r="AO33" s="453">
        <f>'1.3_RAW_Data_Orig_MC'!AO33</f>
        <v>0</v>
      </c>
      <c r="AP33" s="453">
        <f>'1.3_RAW_Data_Orig_MC'!AP33</f>
        <v>0</v>
      </c>
      <c r="AQ33" s="453">
        <f>'1.3_RAW_Data_Orig_MC'!AQ33</f>
        <v>0</v>
      </c>
      <c r="AR33" s="453">
        <f>'1.3_RAW_Data_Orig_MC'!AR33</f>
        <v>0</v>
      </c>
      <c r="AS33" s="453">
        <f>'1.3_RAW_Data_Orig_MC'!AS33</f>
        <v>0</v>
      </c>
      <c r="AT33" s="454">
        <f>'1.3_RAW_Data_Orig_MC'!AT33</f>
        <v>0</v>
      </c>
      <c r="AU33" s="438"/>
      <c r="AV33" s="453">
        <f>'1.3_RAW_Data_Orig_MC'!AV33</f>
        <v>0</v>
      </c>
      <c r="AW33" s="453">
        <f>'1.3_RAW_Data_Orig_MC'!AW33</f>
        <v>0</v>
      </c>
      <c r="AX33" s="453">
        <f>'1.3_RAW_Data_Orig_MC'!AX33</f>
        <v>0</v>
      </c>
      <c r="AY33" s="453">
        <f>'1.3_RAW_Data_Orig_MC'!AY33</f>
        <v>0</v>
      </c>
      <c r="AZ33" s="453">
        <f>'1.3_RAW_Data_Orig_MC'!AZ33</f>
        <v>0</v>
      </c>
      <c r="BA33" s="454">
        <f>'1.3_RAW_Data_Orig_MC'!BA33</f>
        <v>0</v>
      </c>
    </row>
    <row r="34" spans="1:53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'1.3_RAW_Data_Orig_MC'!F34</f>
        <v>17</v>
      </c>
      <c r="G34" s="434">
        <f>'1.3_RAW_Data_Orig_MC'!G34</f>
        <v>3</v>
      </c>
      <c r="H34" s="434">
        <f>'1.3_RAW_Data_Orig_MC'!H34</f>
        <v>9</v>
      </c>
      <c r="I34" s="434">
        <f>'1.3_RAW_Data_Orig_MC'!I34</f>
        <v>2</v>
      </c>
      <c r="J34" s="434">
        <f>'1.3_RAW_Data_Orig_MC'!J34</f>
        <v>3</v>
      </c>
      <c r="K34" s="435">
        <f>'1.3_RAW_Data_Orig_MC'!K34</f>
        <v>0</v>
      </c>
      <c r="M34" s="434">
        <f>'1.3_RAW_Data_Orig_MC'!M34</f>
        <v>17</v>
      </c>
      <c r="N34" s="434">
        <f>'1.3_RAW_Data_Orig_MC'!N34</f>
        <v>4</v>
      </c>
      <c r="O34" s="434">
        <f>'1.3_RAW_Data_Orig_MC'!O34</f>
        <v>6</v>
      </c>
      <c r="P34" s="434">
        <f>'1.3_RAW_Data_Orig_MC'!P34</f>
        <v>3</v>
      </c>
      <c r="Q34" s="434">
        <f>'1.3_RAW_Data_Orig_MC'!Q34</f>
        <v>4</v>
      </c>
      <c r="R34" s="435">
        <f>'1.3_RAW_Data_Orig_MC'!R34</f>
        <v>0</v>
      </c>
      <c r="T34" s="434">
        <f>'1.3_RAW_Data_Orig_MC'!T34</f>
        <v>17</v>
      </c>
      <c r="U34" s="434">
        <f>'1.3_RAW_Data_Orig_MC'!U34</f>
        <v>0</v>
      </c>
      <c r="V34" s="434">
        <f>'1.3_RAW_Data_Orig_MC'!V34</f>
        <v>0</v>
      </c>
      <c r="W34" s="434">
        <f>'1.3_RAW_Data_Orig_MC'!W34</f>
        <v>3</v>
      </c>
      <c r="X34" s="434">
        <f>'1.3_RAW_Data_Orig_MC'!X34</f>
        <v>9</v>
      </c>
      <c r="Y34" s="435">
        <f>'1.3_RAW_Data_Orig_MC'!Y34</f>
        <v>5</v>
      </c>
      <c r="AA34" s="436">
        <f>'1.3_RAW_Data_Orig_MC'!AA34</f>
        <v>10</v>
      </c>
      <c r="AB34" s="436">
        <f>'1.3_RAW_Data_Orig_MC'!AB34</f>
        <v>4</v>
      </c>
      <c r="AC34" s="436">
        <f>'1.3_RAW_Data_Orig_MC'!AC34</f>
        <v>6</v>
      </c>
      <c r="AD34" s="436">
        <f>'1.3_RAW_Data_Orig_MC'!AD34</f>
        <v>0</v>
      </c>
      <c r="AE34" s="436">
        <f>'1.3_RAW_Data_Orig_MC'!AE34</f>
        <v>-5</v>
      </c>
      <c r="AF34" s="437">
        <f>'1.3_RAW_Data_Orig_MC'!AF34</f>
        <v>-5</v>
      </c>
      <c r="AG34" s="438"/>
      <c r="AH34" s="436">
        <f>'1.3_RAW_Data_Orig_MC'!AH34</f>
        <v>10</v>
      </c>
      <c r="AI34" s="436">
        <f>'1.3_RAW_Data_Orig_MC'!AI34</f>
        <v>4</v>
      </c>
      <c r="AJ34" s="436">
        <f>'1.3_RAW_Data_Orig_MC'!AJ34</f>
        <v>6</v>
      </c>
      <c r="AK34" s="436">
        <f>'1.3_RAW_Data_Orig_MC'!AK34</f>
        <v>0</v>
      </c>
      <c r="AL34" s="436">
        <f>'1.3_RAW_Data_Orig_MC'!AL34</f>
        <v>-5</v>
      </c>
      <c r="AM34" s="437">
        <f>'1.3_RAW_Data_Orig_MC'!AM34</f>
        <v>-5</v>
      </c>
      <c r="AN34" s="438"/>
      <c r="AO34" s="436">
        <f>'1.3_RAW_Data_Orig_MC'!AO34</f>
        <v>0</v>
      </c>
      <c r="AP34" s="436">
        <f>'1.3_RAW_Data_Orig_MC'!AP34</f>
        <v>0</v>
      </c>
      <c r="AQ34" s="436">
        <f>'1.3_RAW_Data_Orig_MC'!AQ34</f>
        <v>0</v>
      </c>
      <c r="AR34" s="436">
        <f>'1.3_RAW_Data_Orig_MC'!AR34</f>
        <v>0</v>
      </c>
      <c r="AS34" s="436">
        <f>'1.3_RAW_Data_Orig_MC'!AS34</f>
        <v>0</v>
      </c>
      <c r="AT34" s="437">
        <f>'1.3_RAW_Data_Orig_MC'!AT34</f>
        <v>0</v>
      </c>
      <c r="AU34" s="438"/>
      <c r="AV34" s="436">
        <f>'1.3_RAW_Data_Orig_MC'!AV34</f>
        <v>0</v>
      </c>
      <c r="AW34" s="436">
        <f>'1.3_RAW_Data_Orig_MC'!AW34</f>
        <v>0</v>
      </c>
      <c r="AX34" s="436">
        <f>'1.3_RAW_Data_Orig_MC'!AX34</f>
        <v>0</v>
      </c>
      <c r="AY34" s="436">
        <f>'1.3_RAW_Data_Orig_MC'!AY34</f>
        <v>0</v>
      </c>
      <c r="AZ34" s="436">
        <f>'1.3_RAW_Data_Orig_MC'!AZ34</f>
        <v>0</v>
      </c>
      <c r="BA34" s="437">
        <f>'1.3_RAW_Data_Orig_MC'!BA34</f>
        <v>0</v>
      </c>
    </row>
    <row r="35" spans="1:53" ht="13.15" x14ac:dyDescent="0.35">
      <c r="A35" s="439"/>
      <c r="B35" s="440"/>
      <c r="C35" s="441"/>
      <c r="D35" s="442"/>
      <c r="E35" s="433" t="s">
        <v>19</v>
      </c>
      <c r="F35" s="443">
        <f>'1.3_RAW_Data_Orig_MC'!F35</f>
        <v>0</v>
      </c>
      <c r="G35" s="443">
        <f>'1.3_RAW_Data_Orig_MC'!G35</f>
        <v>0</v>
      </c>
      <c r="H35" s="443">
        <f>'1.3_RAW_Data_Orig_MC'!H35</f>
        <v>0</v>
      </c>
      <c r="I35" s="443">
        <f>'1.3_RAW_Data_Orig_MC'!I35</f>
        <v>0</v>
      </c>
      <c r="J35" s="443">
        <f>'1.3_RAW_Data_Orig_MC'!J35</f>
        <v>0</v>
      </c>
      <c r="K35" s="444">
        <f>'1.3_RAW_Data_Orig_MC'!K35</f>
        <v>0</v>
      </c>
      <c r="M35" s="443">
        <f>'1.3_RAW_Data_Orig_MC'!M35</f>
        <v>0</v>
      </c>
      <c r="N35" s="443">
        <f>'1.3_RAW_Data_Orig_MC'!N35</f>
        <v>0</v>
      </c>
      <c r="O35" s="443">
        <f>'1.3_RAW_Data_Orig_MC'!O35</f>
        <v>0</v>
      </c>
      <c r="P35" s="443">
        <f>'1.3_RAW_Data_Orig_MC'!P35</f>
        <v>0</v>
      </c>
      <c r="Q35" s="443">
        <f>'1.3_RAW_Data_Orig_MC'!Q35</f>
        <v>0</v>
      </c>
      <c r="R35" s="444">
        <f>'1.3_RAW_Data_Orig_MC'!R35</f>
        <v>0</v>
      </c>
      <c r="T35" s="443">
        <f>'1.3_RAW_Data_Orig_MC'!T35</f>
        <v>0</v>
      </c>
      <c r="U35" s="443">
        <f>'1.3_RAW_Data_Orig_MC'!U35</f>
        <v>0</v>
      </c>
      <c r="V35" s="443">
        <f>'1.3_RAW_Data_Orig_MC'!V35</f>
        <v>0</v>
      </c>
      <c r="W35" s="443">
        <f>'1.3_RAW_Data_Orig_MC'!W35</f>
        <v>0</v>
      </c>
      <c r="X35" s="443">
        <f>'1.3_RAW_Data_Orig_MC'!X35</f>
        <v>0</v>
      </c>
      <c r="Y35" s="444">
        <f>'1.3_RAW_Data_Orig_MC'!Y35</f>
        <v>0</v>
      </c>
      <c r="AA35" s="445">
        <f>'1.3_RAW_Data_Orig_MC'!AA35</f>
        <v>0</v>
      </c>
      <c r="AB35" s="445">
        <f>'1.3_RAW_Data_Orig_MC'!AB35</f>
        <v>0</v>
      </c>
      <c r="AC35" s="445">
        <f>'1.3_RAW_Data_Orig_MC'!AC35</f>
        <v>0</v>
      </c>
      <c r="AD35" s="445">
        <f>'1.3_RAW_Data_Orig_MC'!AD35</f>
        <v>0</v>
      </c>
      <c r="AE35" s="445">
        <f>'1.3_RAW_Data_Orig_MC'!AE35</f>
        <v>0</v>
      </c>
      <c r="AF35" s="446">
        <f>'1.3_RAW_Data_Orig_MC'!AF35</f>
        <v>0</v>
      </c>
      <c r="AG35" s="438"/>
      <c r="AH35" s="445">
        <f>'1.3_RAW_Data_Orig_MC'!AH35</f>
        <v>0</v>
      </c>
      <c r="AI35" s="445">
        <f>'1.3_RAW_Data_Orig_MC'!AI35</f>
        <v>0</v>
      </c>
      <c r="AJ35" s="445">
        <f>'1.3_RAW_Data_Orig_MC'!AJ35</f>
        <v>0</v>
      </c>
      <c r="AK35" s="445">
        <f>'1.3_RAW_Data_Orig_MC'!AK35</f>
        <v>0</v>
      </c>
      <c r="AL35" s="445">
        <f>'1.3_RAW_Data_Orig_MC'!AL35</f>
        <v>0</v>
      </c>
      <c r="AM35" s="446">
        <f>'1.3_RAW_Data_Orig_MC'!AM35</f>
        <v>0</v>
      </c>
      <c r="AN35" s="438"/>
      <c r="AO35" s="445">
        <f>'1.3_RAW_Data_Orig_MC'!AO35</f>
        <v>0</v>
      </c>
      <c r="AP35" s="445">
        <f>'1.3_RAW_Data_Orig_MC'!AP35</f>
        <v>0</v>
      </c>
      <c r="AQ35" s="445">
        <f>'1.3_RAW_Data_Orig_MC'!AQ35</f>
        <v>0</v>
      </c>
      <c r="AR35" s="445">
        <f>'1.3_RAW_Data_Orig_MC'!AR35</f>
        <v>0</v>
      </c>
      <c r="AS35" s="445">
        <f>'1.3_RAW_Data_Orig_MC'!AS35</f>
        <v>0</v>
      </c>
      <c r="AT35" s="446">
        <f>'1.3_RAW_Data_Orig_MC'!AT35</f>
        <v>0</v>
      </c>
      <c r="AU35" s="438"/>
      <c r="AV35" s="445">
        <f>'1.3_RAW_Data_Orig_MC'!AV35</f>
        <v>0</v>
      </c>
      <c r="AW35" s="445">
        <f>'1.3_RAW_Data_Orig_MC'!AW35</f>
        <v>0</v>
      </c>
      <c r="AX35" s="445">
        <f>'1.3_RAW_Data_Orig_MC'!AX35</f>
        <v>0</v>
      </c>
      <c r="AY35" s="445">
        <f>'1.3_RAW_Data_Orig_MC'!AY35</f>
        <v>0</v>
      </c>
      <c r="AZ35" s="445">
        <f>'1.3_RAW_Data_Orig_MC'!AZ35</f>
        <v>0</v>
      </c>
      <c r="BA35" s="446">
        <f>'1.3_RAW_Data_Orig_MC'!BA35</f>
        <v>0</v>
      </c>
    </row>
    <row r="36" spans="1:53" ht="13.15" x14ac:dyDescent="0.35">
      <c r="A36" s="439"/>
      <c r="B36" s="440"/>
      <c r="C36" s="441"/>
      <c r="D36" s="442"/>
      <c r="E36" s="433" t="s">
        <v>20</v>
      </c>
      <c r="F36" s="443">
        <f>'1.3_RAW_Data_Orig_MC'!F36</f>
        <v>0</v>
      </c>
      <c r="G36" s="443">
        <f>'1.3_RAW_Data_Orig_MC'!G36</f>
        <v>0</v>
      </c>
      <c r="H36" s="443">
        <f>'1.3_RAW_Data_Orig_MC'!H36</f>
        <v>0</v>
      </c>
      <c r="I36" s="443">
        <f>'1.3_RAW_Data_Orig_MC'!I36</f>
        <v>0</v>
      </c>
      <c r="J36" s="443">
        <f>'1.3_RAW_Data_Orig_MC'!J36</f>
        <v>0</v>
      </c>
      <c r="K36" s="444">
        <f>'1.3_RAW_Data_Orig_MC'!K36</f>
        <v>0</v>
      </c>
      <c r="M36" s="443">
        <f>'1.3_RAW_Data_Orig_MC'!M36</f>
        <v>0</v>
      </c>
      <c r="N36" s="443">
        <f>'1.3_RAW_Data_Orig_MC'!N36</f>
        <v>0</v>
      </c>
      <c r="O36" s="443">
        <f>'1.3_RAW_Data_Orig_MC'!O36</f>
        <v>0</v>
      </c>
      <c r="P36" s="443">
        <f>'1.3_RAW_Data_Orig_MC'!P36</f>
        <v>0</v>
      </c>
      <c r="Q36" s="443">
        <f>'1.3_RAW_Data_Orig_MC'!Q36</f>
        <v>0</v>
      </c>
      <c r="R36" s="444">
        <f>'1.3_RAW_Data_Orig_MC'!R36</f>
        <v>0</v>
      </c>
      <c r="T36" s="443">
        <f>'1.3_RAW_Data_Orig_MC'!T36</f>
        <v>0</v>
      </c>
      <c r="U36" s="443">
        <f>'1.3_RAW_Data_Orig_MC'!U36</f>
        <v>0</v>
      </c>
      <c r="V36" s="443">
        <f>'1.3_RAW_Data_Orig_MC'!V36</f>
        <v>0</v>
      </c>
      <c r="W36" s="443">
        <f>'1.3_RAW_Data_Orig_MC'!W36</f>
        <v>0</v>
      </c>
      <c r="X36" s="443">
        <f>'1.3_RAW_Data_Orig_MC'!X36</f>
        <v>0</v>
      </c>
      <c r="Y36" s="444">
        <f>'1.3_RAW_Data_Orig_MC'!Y36</f>
        <v>0</v>
      </c>
      <c r="AA36" s="445">
        <f>'1.3_RAW_Data_Orig_MC'!AA36</f>
        <v>0</v>
      </c>
      <c r="AB36" s="445">
        <f>'1.3_RAW_Data_Orig_MC'!AB36</f>
        <v>0</v>
      </c>
      <c r="AC36" s="445">
        <f>'1.3_RAW_Data_Orig_MC'!AC36</f>
        <v>0</v>
      </c>
      <c r="AD36" s="445">
        <f>'1.3_RAW_Data_Orig_MC'!AD36</f>
        <v>0</v>
      </c>
      <c r="AE36" s="445">
        <f>'1.3_RAW_Data_Orig_MC'!AE36</f>
        <v>0</v>
      </c>
      <c r="AF36" s="446">
        <f>'1.3_RAW_Data_Orig_MC'!AF36</f>
        <v>0</v>
      </c>
      <c r="AG36" s="438"/>
      <c r="AH36" s="445">
        <f>'1.3_RAW_Data_Orig_MC'!AH36</f>
        <v>0</v>
      </c>
      <c r="AI36" s="445">
        <f>'1.3_RAW_Data_Orig_MC'!AI36</f>
        <v>0</v>
      </c>
      <c r="AJ36" s="445">
        <f>'1.3_RAW_Data_Orig_MC'!AJ36</f>
        <v>0</v>
      </c>
      <c r="AK36" s="445">
        <f>'1.3_RAW_Data_Orig_MC'!AK36</f>
        <v>0</v>
      </c>
      <c r="AL36" s="445">
        <f>'1.3_RAW_Data_Orig_MC'!AL36</f>
        <v>0</v>
      </c>
      <c r="AM36" s="446">
        <f>'1.3_RAW_Data_Orig_MC'!AM36</f>
        <v>0</v>
      </c>
      <c r="AN36" s="438"/>
      <c r="AO36" s="445">
        <f>'1.3_RAW_Data_Orig_MC'!AO36</f>
        <v>0</v>
      </c>
      <c r="AP36" s="445">
        <f>'1.3_RAW_Data_Orig_MC'!AP36</f>
        <v>0</v>
      </c>
      <c r="AQ36" s="445">
        <f>'1.3_RAW_Data_Orig_MC'!AQ36</f>
        <v>0</v>
      </c>
      <c r="AR36" s="445">
        <f>'1.3_RAW_Data_Orig_MC'!AR36</f>
        <v>0</v>
      </c>
      <c r="AS36" s="445">
        <f>'1.3_RAW_Data_Orig_MC'!AS36</f>
        <v>0</v>
      </c>
      <c r="AT36" s="446">
        <f>'1.3_RAW_Data_Orig_MC'!AT36</f>
        <v>0</v>
      </c>
      <c r="AU36" s="438"/>
      <c r="AV36" s="445">
        <f>'1.3_RAW_Data_Orig_MC'!AV36</f>
        <v>0</v>
      </c>
      <c r="AW36" s="445">
        <f>'1.3_RAW_Data_Orig_MC'!AW36</f>
        <v>0</v>
      </c>
      <c r="AX36" s="445">
        <f>'1.3_RAW_Data_Orig_MC'!AX36</f>
        <v>0</v>
      </c>
      <c r="AY36" s="445">
        <f>'1.3_RAW_Data_Orig_MC'!AY36</f>
        <v>0</v>
      </c>
      <c r="AZ36" s="445">
        <f>'1.3_RAW_Data_Orig_MC'!AZ36</f>
        <v>0</v>
      </c>
      <c r="BA36" s="446">
        <f>'1.3_RAW_Data_Orig_MC'!BA36</f>
        <v>0</v>
      </c>
    </row>
    <row r="37" spans="1:53" ht="13.5" thickBot="1" x14ac:dyDescent="0.4">
      <c r="A37" s="439"/>
      <c r="B37" s="447"/>
      <c r="C37" s="448"/>
      <c r="D37" s="449"/>
      <c r="E37" s="450" t="s">
        <v>21</v>
      </c>
      <c r="F37" s="451">
        <f>'1.3_RAW_Data_Orig_MC'!F37</f>
        <v>0</v>
      </c>
      <c r="G37" s="451">
        <f>'1.3_RAW_Data_Orig_MC'!G37</f>
        <v>0</v>
      </c>
      <c r="H37" s="451">
        <f>'1.3_RAW_Data_Orig_MC'!H37</f>
        <v>0</v>
      </c>
      <c r="I37" s="451">
        <f>'1.3_RAW_Data_Orig_MC'!I37</f>
        <v>0</v>
      </c>
      <c r="J37" s="451">
        <f>'1.3_RAW_Data_Orig_MC'!J37</f>
        <v>0</v>
      </c>
      <c r="K37" s="452">
        <f>'1.3_RAW_Data_Orig_MC'!K37</f>
        <v>0</v>
      </c>
      <c r="M37" s="451">
        <f>'1.3_RAW_Data_Orig_MC'!M37</f>
        <v>0</v>
      </c>
      <c r="N37" s="451">
        <f>'1.3_RAW_Data_Orig_MC'!N37</f>
        <v>0</v>
      </c>
      <c r="O37" s="451">
        <f>'1.3_RAW_Data_Orig_MC'!O37</f>
        <v>0</v>
      </c>
      <c r="P37" s="451">
        <f>'1.3_RAW_Data_Orig_MC'!P37</f>
        <v>0</v>
      </c>
      <c r="Q37" s="451">
        <f>'1.3_RAW_Data_Orig_MC'!Q37</f>
        <v>0</v>
      </c>
      <c r="R37" s="452">
        <f>'1.3_RAW_Data_Orig_MC'!R37</f>
        <v>0</v>
      </c>
      <c r="T37" s="451">
        <f>'1.3_RAW_Data_Orig_MC'!T37</f>
        <v>0</v>
      </c>
      <c r="U37" s="451">
        <f>'1.3_RAW_Data_Orig_MC'!U37</f>
        <v>0</v>
      </c>
      <c r="V37" s="451">
        <f>'1.3_RAW_Data_Orig_MC'!V37</f>
        <v>0</v>
      </c>
      <c r="W37" s="451">
        <f>'1.3_RAW_Data_Orig_MC'!W37</f>
        <v>0</v>
      </c>
      <c r="X37" s="451">
        <f>'1.3_RAW_Data_Orig_MC'!X37</f>
        <v>0</v>
      </c>
      <c r="Y37" s="452">
        <f>'1.3_RAW_Data_Orig_MC'!Y37</f>
        <v>0</v>
      </c>
      <c r="AA37" s="453">
        <f>'1.3_RAW_Data_Orig_MC'!AA37</f>
        <v>0</v>
      </c>
      <c r="AB37" s="453">
        <f>'1.3_RAW_Data_Orig_MC'!AB37</f>
        <v>0</v>
      </c>
      <c r="AC37" s="453">
        <f>'1.3_RAW_Data_Orig_MC'!AC37</f>
        <v>0</v>
      </c>
      <c r="AD37" s="453">
        <f>'1.3_RAW_Data_Orig_MC'!AD37</f>
        <v>0</v>
      </c>
      <c r="AE37" s="453">
        <f>'1.3_RAW_Data_Orig_MC'!AE37</f>
        <v>0</v>
      </c>
      <c r="AF37" s="454">
        <f>'1.3_RAW_Data_Orig_MC'!AF37</f>
        <v>0</v>
      </c>
      <c r="AG37" s="438"/>
      <c r="AH37" s="453">
        <f>'1.3_RAW_Data_Orig_MC'!AH37</f>
        <v>0</v>
      </c>
      <c r="AI37" s="453">
        <f>'1.3_RAW_Data_Orig_MC'!AI37</f>
        <v>0</v>
      </c>
      <c r="AJ37" s="453">
        <f>'1.3_RAW_Data_Orig_MC'!AJ37</f>
        <v>0</v>
      </c>
      <c r="AK37" s="453">
        <f>'1.3_RAW_Data_Orig_MC'!AK37</f>
        <v>0</v>
      </c>
      <c r="AL37" s="453">
        <f>'1.3_RAW_Data_Orig_MC'!AL37</f>
        <v>0</v>
      </c>
      <c r="AM37" s="454">
        <f>'1.3_RAW_Data_Orig_MC'!AM37</f>
        <v>0</v>
      </c>
      <c r="AN37" s="438"/>
      <c r="AO37" s="453">
        <f>'1.3_RAW_Data_Orig_MC'!AO37</f>
        <v>0</v>
      </c>
      <c r="AP37" s="453">
        <f>'1.3_RAW_Data_Orig_MC'!AP37</f>
        <v>0</v>
      </c>
      <c r="AQ37" s="453">
        <f>'1.3_RAW_Data_Orig_MC'!AQ37</f>
        <v>0</v>
      </c>
      <c r="AR37" s="453">
        <f>'1.3_RAW_Data_Orig_MC'!AR37</f>
        <v>0</v>
      </c>
      <c r="AS37" s="453">
        <f>'1.3_RAW_Data_Orig_MC'!AS37</f>
        <v>0</v>
      </c>
      <c r="AT37" s="454">
        <f>'1.3_RAW_Data_Orig_MC'!AT37</f>
        <v>0</v>
      </c>
      <c r="AU37" s="438"/>
      <c r="AV37" s="453">
        <f>'1.3_RAW_Data_Orig_MC'!AV37</f>
        <v>0</v>
      </c>
      <c r="AW37" s="453">
        <f>'1.3_RAW_Data_Orig_MC'!AW37</f>
        <v>0</v>
      </c>
      <c r="AX37" s="453">
        <f>'1.3_RAW_Data_Orig_MC'!AX37</f>
        <v>0</v>
      </c>
      <c r="AY37" s="453">
        <f>'1.3_RAW_Data_Orig_MC'!AY37</f>
        <v>0</v>
      </c>
      <c r="AZ37" s="453">
        <f>'1.3_RAW_Data_Orig_MC'!AZ37</f>
        <v>0</v>
      </c>
      <c r="BA37" s="454">
        <f>'1.3_RAW_Data_Orig_MC'!BA37</f>
        <v>0</v>
      </c>
    </row>
    <row r="38" spans="1:53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'1.3_RAW_Data_Orig_MC'!F38</f>
        <v>0</v>
      </c>
      <c r="G38" s="434">
        <f>'1.3_RAW_Data_Orig_MC'!G38</f>
        <v>0</v>
      </c>
      <c r="H38" s="434">
        <f>'1.3_RAW_Data_Orig_MC'!H38</f>
        <v>0</v>
      </c>
      <c r="I38" s="434">
        <f>'1.3_RAW_Data_Orig_MC'!I38</f>
        <v>0</v>
      </c>
      <c r="J38" s="434">
        <f>'1.3_RAW_Data_Orig_MC'!J38</f>
        <v>0</v>
      </c>
      <c r="K38" s="435">
        <f>'1.3_RAW_Data_Orig_MC'!K38</f>
        <v>0</v>
      </c>
      <c r="M38" s="434">
        <f>'1.3_RAW_Data_Orig_MC'!M38</f>
        <v>0</v>
      </c>
      <c r="N38" s="434">
        <f>'1.3_RAW_Data_Orig_MC'!N38</f>
        <v>0</v>
      </c>
      <c r="O38" s="434">
        <f>'1.3_RAW_Data_Orig_MC'!O38</f>
        <v>0</v>
      </c>
      <c r="P38" s="434">
        <f>'1.3_RAW_Data_Orig_MC'!P38</f>
        <v>0</v>
      </c>
      <c r="Q38" s="434">
        <f>'1.3_RAW_Data_Orig_MC'!Q38</f>
        <v>0</v>
      </c>
      <c r="R38" s="435">
        <f>'1.3_RAW_Data_Orig_MC'!R38</f>
        <v>0</v>
      </c>
      <c r="T38" s="434">
        <f>'1.3_RAW_Data_Orig_MC'!T38</f>
        <v>0</v>
      </c>
      <c r="U38" s="434">
        <f>'1.3_RAW_Data_Orig_MC'!U38</f>
        <v>0</v>
      </c>
      <c r="V38" s="434">
        <f>'1.3_RAW_Data_Orig_MC'!V38</f>
        <v>0</v>
      </c>
      <c r="W38" s="434">
        <f>'1.3_RAW_Data_Orig_MC'!W38</f>
        <v>0</v>
      </c>
      <c r="X38" s="434">
        <f>'1.3_RAW_Data_Orig_MC'!X38</f>
        <v>0</v>
      </c>
      <c r="Y38" s="435">
        <f>'1.3_RAW_Data_Orig_MC'!Y38</f>
        <v>0</v>
      </c>
      <c r="AA38" s="436">
        <f>'1.3_RAW_Data_Orig_MC'!AA38</f>
        <v>0</v>
      </c>
      <c r="AB38" s="436">
        <f>'1.3_RAW_Data_Orig_MC'!AB38</f>
        <v>0</v>
      </c>
      <c r="AC38" s="436">
        <f>'1.3_RAW_Data_Orig_MC'!AC38</f>
        <v>0</v>
      </c>
      <c r="AD38" s="436">
        <f>'1.3_RAW_Data_Orig_MC'!AD38</f>
        <v>0</v>
      </c>
      <c r="AE38" s="436">
        <f>'1.3_RAW_Data_Orig_MC'!AE38</f>
        <v>0</v>
      </c>
      <c r="AF38" s="437">
        <f>'1.3_RAW_Data_Orig_MC'!AF38</f>
        <v>0</v>
      </c>
      <c r="AG38" s="438"/>
      <c r="AH38" s="436">
        <f>'1.3_RAW_Data_Orig_MC'!AH38</f>
        <v>0</v>
      </c>
      <c r="AI38" s="436">
        <f>'1.3_RAW_Data_Orig_MC'!AI38</f>
        <v>0</v>
      </c>
      <c r="AJ38" s="436">
        <f>'1.3_RAW_Data_Orig_MC'!AJ38</f>
        <v>0</v>
      </c>
      <c r="AK38" s="436">
        <f>'1.3_RAW_Data_Orig_MC'!AK38</f>
        <v>0</v>
      </c>
      <c r="AL38" s="436">
        <f>'1.3_RAW_Data_Orig_MC'!AL38</f>
        <v>0</v>
      </c>
      <c r="AM38" s="437">
        <f>'1.3_RAW_Data_Orig_MC'!AM38</f>
        <v>0</v>
      </c>
      <c r="AN38" s="438"/>
      <c r="AO38" s="436">
        <f>'1.3_RAW_Data_Orig_MC'!AO38</f>
        <v>0</v>
      </c>
      <c r="AP38" s="436">
        <f>'1.3_RAW_Data_Orig_MC'!AP38</f>
        <v>0</v>
      </c>
      <c r="AQ38" s="436">
        <f>'1.3_RAW_Data_Orig_MC'!AQ38</f>
        <v>0</v>
      </c>
      <c r="AR38" s="436">
        <f>'1.3_RAW_Data_Orig_MC'!AR38</f>
        <v>0</v>
      </c>
      <c r="AS38" s="436">
        <f>'1.3_RAW_Data_Orig_MC'!AS38</f>
        <v>0</v>
      </c>
      <c r="AT38" s="437">
        <f>'1.3_RAW_Data_Orig_MC'!AT38</f>
        <v>0</v>
      </c>
      <c r="AU38" s="438"/>
      <c r="AV38" s="436">
        <f>'1.3_RAW_Data_Orig_MC'!AV38</f>
        <v>0</v>
      </c>
      <c r="AW38" s="436">
        <f>'1.3_RAW_Data_Orig_MC'!AW38</f>
        <v>0</v>
      </c>
      <c r="AX38" s="436">
        <f>'1.3_RAW_Data_Orig_MC'!AX38</f>
        <v>0</v>
      </c>
      <c r="AY38" s="436">
        <f>'1.3_RAW_Data_Orig_MC'!AY38</f>
        <v>0</v>
      </c>
      <c r="AZ38" s="436">
        <f>'1.3_RAW_Data_Orig_MC'!AZ38</f>
        <v>0</v>
      </c>
      <c r="BA38" s="437">
        <f>'1.3_RAW_Data_Orig_MC'!BA38</f>
        <v>0</v>
      </c>
    </row>
    <row r="39" spans="1:53" ht="13.15" x14ac:dyDescent="0.35">
      <c r="A39" s="439"/>
      <c r="B39" s="440"/>
      <c r="C39" s="441"/>
      <c r="D39" s="442"/>
      <c r="E39" s="433" t="s">
        <v>19</v>
      </c>
      <c r="F39" s="443">
        <f>'1.3_RAW_Data_Orig_MC'!F39</f>
        <v>0</v>
      </c>
      <c r="G39" s="443">
        <f>'1.3_RAW_Data_Orig_MC'!G39</f>
        <v>0</v>
      </c>
      <c r="H39" s="443">
        <f>'1.3_RAW_Data_Orig_MC'!H39</f>
        <v>0</v>
      </c>
      <c r="I39" s="443">
        <f>'1.3_RAW_Data_Orig_MC'!I39</f>
        <v>0</v>
      </c>
      <c r="J39" s="443">
        <f>'1.3_RAW_Data_Orig_MC'!J39</f>
        <v>0</v>
      </c>
      <c r="K39" s="444">
        <f>'1.3_RAW_Data_Orig_MC'!K39</f>
        <v>0</v>
      </c>
      <c r="M39" s="443">
        <f>'1.3_RAW_Data_Orig_MC'!M39</f>
        <v>0</v>
      </c>
      <c r="N39" s="443">
        <f>'1.3_RAW_Data_Orig_MC'!N39</f>
        <v>0</v>
      </c>
      <c r="O39" s="443">
        <f>'1.3_RAW_Data_Orig_MC'!O39</f>
        <v>0</v>
      </c>
      <c r="P39" s="443">
        <f>'1.3_RAW_Data_Orig_MC'!P39</f>
        <v>0</v>
      </c>
      <c r="Q39" s="443">
        <f>'1.3_RAW_Data_Orig_MC'!Q39</f>
        <v>0</v>
      </c>
      <c r="R39" s="444">
        <f>'1.3_RAW_Data_Orig_MC'!R39</f>
        <v>0</v>
      </c>
      <c r="T39" s="443">
        <f>'1.3_RAW_Data_Orig_MC'!T39</f>
        <v>0</v>
      </c>
      <c r="U39" s="443">
        <f>'1.3_RAW_Data_Orig_MC'!U39</f>
        <v>0</v>
      </c>
      <c r="V39" s="443">
        <f>'1.3_RAW_Data_Orig_MC'!V39</f>
        <v>0</v>
      </c>
      <c r="W39" s="443">
        <f>'1.3_RAW_Data_Orig_MC'!W39</f>
        <v>0</v>
      </c>
      <c r="X39" s="443">
        <f>'1.3_RAW_Data_Orig_MC'!X39</f>
        <v>0</v>
      </c>
      <c r="Y39" s="444">
        <f>'1.3_RAW_Data_Orig_MC'!Y39</f>
        <v>0</v>
      </c>
      <c r="AA39" s="445">
        <f>'1.3_RAW_Data_Orig_MC'!AA39</f>
        <v>0</v>
      </c>
      <c r="AB39" s="445">
        <f>'1.3_RAW_Data_Orig_MC'!AB39</f>
        <v>0</v>
      </c>
      <c r="AC39" s="445">
        <f>'1.3_RAW_Data_Orig_MC'!AC39</f>
        <v>0</v>
      </c>
      <c r="AD39" s="445">
        <f>'1.3_RAW_Data_Orig_MC'!AD39</f>
        <v>0</v>
      </c>
      <c r="AE39" s="445">
        <f>'1.3_RAW_Data_Orig_MC'!AE39</f>
        <v>0</v>
      </c>
      <c r="AF39" s="446">
        <f>'1.3_RAW_Data_Orig_MC'!AF39</f>
        <v>0</v>
      </c>
      <c r="AG39" s="438"/>
      <c r="AH39" s="445">
        <f>'1.3_RAW_Data_Orig_MC'!AH39</f>
        <v>0</v>
      </c>
      <c r="AI39" s="445">
        <f>'1.3_RAW_Data_Orig_MC'!AI39</f>
        <v>0</v>
      </c>
      <c r="AJ39" s="445">
        <f>'1.3_RAW_Data_Orig_MC'!AJ39</f>
        <v>0</v>
      </c>
      <c r="AK39" s="445">
        <f>'1.3_RAW_Data_Orig_MC'!AK39</f>
        <v>0</v>
      </c>
      <c r="AL39" s="445">
        <f>'1.3_RAW_Data_Orig_MC'!AL39</f>
        <v>0</v>
      </c>
      <c r="AM39" s="446">
        <f>'1.3_RAW_Data_Orig_MC'!AM39</f>
        <v>0</v>
      </c>
      <c r="AN39" s="438"/>
      <c r="AO39" s="445">
        <f>'1.3_RAW_Data_Orig_MC'!AO39</f>
        <v>0</v>
      </c>
      <c r="AP39" s="445">
        <f>'1.3_RAW_Data_Orig_MC'!AP39</f>
        <v>0</v>
      </c>
      <c r="AQ39" s="445">
        <f>'1.3_RAW_Data_Orig_MC'!AQ39</f>
        <v>0</v>
      </c>
      <c r="AR39" s="445">
        <f>'1.3_RAW_Data_Orig_MC'!AR39</f>
        <v>0</v>
      </c>
      <c r="AS39" s="445">
        <f>'1.3_RAW_Data_Orig_MC'!AS39</f>
        <v>0</v>
      </c>
      <c r="AT39" s="446">
        <f>'1.3_RAW_Data_Orig_MC'!AT39</f>
        <v>0</v>
      </c>
      <c r="AU39" s="438"/>
      <c r="AV39" s="445">
        <f>'1.3_RAW_Data_Orig_MC'!AV39</f>
        <v>0</v>
      </c>
      <c r="AW39" s="445">
        <f>'1.3_RAW_Data_Orig_MC'!AW39</f>
        <v>0</v>
      </c>
      <c r="AX39" s="445">
        <f>'1.3_RAW_Data_Orig_MC'!AX39</f>
        <v>0</v>
      </c>
      <c r="AY39" s="445">
        <f>'1.3_RAW_Data_Orig_MC'!AY39</f>
        <v>0</v>
      </c>
      <c r="AZ39" s="445">
        <f>'1.3_RAW_Data_Orig_MC'!AZ39</f>
        <v>0</v>
      </c>
      <c r="BA39" s="446">
        <f>'1.3_RAW_Data_Orig_MC'!BA39</f>
        <v>0</v>
      </c>
    </row>
    <row r="40" spans="1:53" ht="13.15" x14ac:dyDescent="0.35">
      <c r="A40" s="439"/>
      <c r="B40" s="440"/>
      <c r="C40" s="441"/>
      <c r="D40" s="442"/>
      <c r="E40" s="433" t="s">
        <v>20</v>
      </c>
      <c r="F40" s="443">
        <f>'1.3_RAW_Data_Orig_MC'!F40</f>
        <v>0</v>
      </c>
      <c r="G40" s="443">
        <f>'1.3_RAW_Data_Orig_MC'!G40</f>
        <v>0</v>
      </c>
      <c r="H40" s="443">
        <f>'1.3_RAW_Data_Orig_MC'!H40</f>
        <v>0</v>
      </c>
      <c r="I40" s="443">
        <f>'1.3_RAW_Data_Orig_MC'!I40</f>
        <v>0</v>
      </c>
      <c r="J40" s="443">
        <f>'1.3_RAW_Data_Orig_MC'!J40</f>
        <v>0</v>
      </c>
      <c r="K40" s="444">
        <f>'1.3_RAW_Data_Orig_MC'!K40</f>
        <v>0</v>
      </c>
      <c r="M40" s="443">
        <f>'1.3_RAW_Data_Orig_MC'!M40</f>
        <v>0</v>
      </c>
      <c r="N40" s="443">
        <f>'1.3_RAW_Data_Orig_MC'!N40</f>
        <v>0</v>
      </c>
      <c r="O40" s="443">
        <f>'1.3_RAW_Data_Orig_MC'!O40</f>
        <v>0</v>
      </c>
      <c r="P40" s="443">
        <f>'1.3_RAW_Data_Orig_MC'!P40</f>
        <v>0</v>
      </c>
      <c r="Q40" s="443">
        <f>'1.3_RAW_Data_Orig_MC'!Q40</f>
        <v>0</v>
      </c>
      <c r="R40" s="444">
        <f>'1.3_RAW_Data_Orig_MC'!R40</f>
        <v>0</v>
      </c>
      <c r="T40" s="443">
        <f>'1.3_RAW_Data_Orig_MC'!T40</f>
        <v>0</v>
      </c>
      <c r="U40" s="443">
        <f>'1.3_RAW_Data_Orig_MC'!U40</f>
        <v>0</v>
      </c>
      <c r="V40" s="443">
        <f>'1.3_RAW_Data_Orig_MC'!V40</f>
        <v>0</v>
      </c>
      <c r="W40" s="443">
        <f>'1.3_RAW_Data_Orig_MC'!W40</f>
        <v>0</v>
      </c>
      <c r="X40" s="443">
        <f>'1.3_RAW_Data_Orig_MC'!X40</f>
        <v>0</v>
      </c>
      <c r="Y40" s="444">
        <f>'1.3_RAW_Data_Orig_MC'!Y40</f>
        <v>0</v>
      </c>
      <c r="AA40" s="445">
        <f>'1.3_RAW_Data_Orig_MC'!AA40</f>
        <v>0</v>
      </c>
      <c r="AB40" s="445">
        <f>'1.3_RAW_Data_Orig_MC'!AB40</f>
        <v>0</v>
      </c>
      <c r="AC40" s="445">
        <f>'1.3_RAW_Data_Orig_MC'!AC40</f>
        <v>0</v>
      </c>
      <c r="AD40" s="445">
        <f>'1.3_RAW_Data_Orig_MC'!AD40</f>
        <v>0</v>
      </c>
      <c r="AE40" s="445">
        <f>'1.3_RAW_Data_Orig_MC'!AE40</f>
        <v>0</v>
      </c>
      <c r="AF40" s="446">
        <f>'1.3_RAW_Data_Orig_MC'!AF40</f>
        <v>0</v>
      </c>
      <c r="AG40" s="438"/>
      <c r="AH40" s="445">
        <f>'1.3_RAW_Data_Orig_MC'!AH40</f>
        <v>0</v>
      </c>
      <c r="AI40" s="445">
        <f>'1.3_RAW_Data_Orig_MC'!AI40</f>
        <v>0</v>
      </c>
      <c r="AJ40" s="445">
        <f>'1.3_RAW_Data_Orig_MC'!AJ40</f>
        <v>0</v>
      </c>
      <c r="AK40" s="445">
        <f>'1.3_RAW_Data_Orig_MC'!AK40</f>
        <v>0</v>
      </c>
      <c r="AL40" s="445">
        <f>'1.3_RAW_Data_Orig_MC'!AL40</f>
        <v>0</v>
      </c>
      <c r="AM40" s="446">
        <f>'1.3_RAW_Data_Orig_MC'!AM40</f>
        <v>0</v>
      </c>
      <c r="AN40" s="438"/>
      <c r="AO40" s="445">
        <f>'1.3_RAW_Data_Orig_MC'!AO40</f>
        <v>0</v>
      </c>
      <c r="AP40" s="445">
        <f>'1.3_RAW_Data_Orig_MC'!AP40</f>
        <v>0</v>
      </c>
      <c r="AQ40" s="445">
        <f>'1.3_RAW_Data_Orig_MC'!AQ40</f>
        <v>0</v>
      </c>
      <c r="AR40" s="445">
        <f>'1.3_RAW_Data_Orig_MC'!AR40</f>
        <v>0</v>
      </c>
      <c r="AS40" s="445">
        <f>'1.3_RAW_Data_Orig_MC'!AS40</f>
        <v>0</v>
      </c>
      <c r="AT40" s="446">
        <f>'1.3_RAW_Data_Orig_MC'!AT40</f>
        <v>0</v>
      </c>
      <c r="AU40" s="438"/>
      <c r="AV40" s="445">
        <f>'1.3_RAW_Data_Orig_MC'!AV40</f>
        <v>0</v>
      </c>
      <c r="AW40" s="445">
        <f>'1.3_RAW_Data_Orig_MC'!AW40</f>
        <v>0</v>
      </c>
      <c r="AX40" s="445">
        <f>'1.3_RAW_Data_Orig_MC'!AX40</f>
        <v>0</v>
      </c>
      <c r="AY40" s="445">
        <f>'1.3_RAW_Data_Orig_MC'!AY40</f>
        <v>0</v>
      </c>
      <c r="AZ40" s="445">
        <f>'1.3_RAW_Data_Orig_MC'!AZ40</f>
        <v>0</v>
      </c>
      <c r="BA40" s="446">
        <f>'1.3_RAW_Data_Orig_MC'!BA40</f>
        <v>0</v>
      </c>
    </row>
    <row r="41" spans="1:53" ht="13.5" thickBot="1" x14ac:dyDescent="0.4">
      <c r="A41" s="439"/>
      <c r="B41" s="447"/>
      <c r="C41" s="448"/>
      <c r="D41" s="449"/>
      <c r="E41" s="450" t="s">
        <v>21</v>
      </c>
      <c r="F41" s="451">
        <f>'1.3_RAW_Data_Orig_MC'!F41</f>
        <v>0</v>
      </c>
      <c r="G41" s="451">
        <f>'1.3_RAW_Data_Orig_MC'!G41</f>
        <v>0</v>
      </c>
      <c r="H41" s="451">
        <f>'1.3_RAW_Data_Orig_MC'!H41</f>
        <v>0</v>
      </c>
      <c r="I41" s="451">
        <f>'1.3_RAW_Data_Orig_MC'!I41</f>
        <v>0</v>
      </c>
      <c r="J41" s="451">
        <f>'1.3_RAW_Data_Orig_MC'!J41</f>
        <v>0</v>
      </c>
      <c r="K41" s="452">
        <f>'1.3_RAW_Data_Orig_MC'!K41</f>
        <v>0</v>
      </c>
      <c r="M41" s="451">
        <f>'1.3_RAW_Data_Orig_MC'!M41</f>
        <v>0</v>
      </c>
      <c r="N41" s="451">
        <f>'1.3_RAW_Data_Orig_MC'!N41</f>
        <v>0</v>
      </c>
      <c r="O41" s="451">
        <f>'1.3_RAW_Data_Orig_MC'!O41</f>
        <v>0</v>
      </c>
      <c r="P41" s="451">
        <f>'1.3_RAW_Data_Orig_MC'!P41</f>
        <v>0</v>
      </c>
      <c r="Q41" s="451">
        <f>'1.3_RAW_Data_Orig_MC'!Q41</f>
        <v>0</v>
      </c>
      <c r="R41" s="452">
        <f>'1.3_RAW_Data_Orig_MC'!R41</f>
        <v>0</v>
      </c>
      <c r="T41" s="451">
        <f>'1.3_RAW_Data_Orig_MC'!T41</f>
        <v>0</v>
      </c>
      <c r="U41" s="451">
        <f>'1.3_RAW_Data_Orig_MC'!U41</f>
        <v>0</v>
      </c>
      <c r="V41" s="451">
        <f>'1.3_RAW_Data_Orig_MC'!V41</f>
        <v>0</v>
      </c>
      <c r="W41" s="451">
        <f>'1.3_RAW_Data_Orig_MC'!W41</f>
        <v>0</v>
      </c>
      <c r="X41" s="451">
        <f>'1.3_RAW_Data_Orig_MC'!X41</f>
        <v>0</v>
      </c>
      <c r="Y41" s="452">
        <f>'1.3_RAW_Data_Orig_MC'!Y41</f>
        <v>0</v>
      </c>
      <c r="AA41" s="453">
        <f>'1.3_RAW_Data_Orig_MC'!AA41</f>
        <v>0</v>
      </c>
      <c r="AB41" s="453">
        <f>'1.3_RAW_Data_Orig_MC'!AB41</f>
        <v>0</v>
      </c>
      <c r="AC41" s="453">
        <f>'1.3_RAW_Data_Orig_MC'!AC41</f>
        <v>0</v>
      </c>
      <c r="AD41" s="453">
        <f>'1.3_RAW_Data_Orig_MC'!AD41</f>
        <v>0</v>
      </c>
      <c r="AE41" s="453">
        <f>'1.3_RAW_Data_Orig_MC'!AE41</f>
        <v>0</v>
      </c>
      <c r="AF41" s="454">
        <f>'1.3_RAW_Data_Orig_MC'!AF41</f>
        <v>0</v>
      </c>
      <c r="AG41" s="438"/>
      <c r="AH41" s="453">
        <f>'1.3_RAW_Data_Orig_MC'!AH41</f>
        <v>0</v>
      </c>
      <c r="AI41" s="453">
        <f>'1.3_RAW_Data_Orig_MC'!AI41</f>
        <v>0</v>
      </c>
      <c r="AJ41" s="453">
        <f>'1.3_RAW_Data_Orig_MC'!AJ41</f>
        <v>0</v>
      </c>
      <c r="AK41" s="453">
        <f>'1.3_RAW_Data_Orig_MC'!AK41</f>
        <v>0</v>
      </c>
      <c r="AL41" s="453">
        <f>'1.3_RAW_Data_Orig_MC'!AL41</f>
        <v>0</v>
      </c>
      <c r="AM41" s="454">
        <f>'1.3_RAW_Data_Orig_MC'!AM41</f>
        <v>0</v>
      </c>
      <c r="AN41" s="438"/>
      <c r="AO41" s="453">
        <f>'1.3_RAW_Data_Orig_MC'!AO41</f>
        <v>0</v>
      </c>
      <c r="AP41" s="453">
        <f>'1.3_RAW_Data_Orig_MC'!AP41</f>
        <v>0</v>
      </c>
      <c r="AQ41" s="453">
        <f>'1.3_RAW_Data_Orig_MC'!AQ41</f>
        <v>0</v>
      </c>
      <c r="AR41" s="453">
        <f>'1.3_RAW_Data_Orig_MC'!AR41</f>
        <v>0</v>
      </c>
      <c r="AS41" s="453">
        <f>'1.3_RAW_Data_Orig_MC'!AS41</f>
        <v>0</v>
      </c>
      <c r="AT41" s="454">
        <f>'1.3_RAW_Data_Orig_MC'!AT41</f>
        <v>0</v>
      </c>
      <c r="AU41" s="438"/>
      <c r="AV41" s="453">
        <f>'1.3_RAW_Data_Orig_MC'!AV41</f>
        <v>0</v>
      </c>
      <c r="AW41" s="453">
        <f>'1.3_RAW_Data_Orig_MC'!AW41</f>
        <v>0</v>
      </c>
      <c r="AX41" s="453">
        <f>'1.3_RAW_Data_Orig_MC'!AX41</f>
        <v>0</v>
      </c>
      <c r="AY41" s="453">
        <f>'1.3_RAW_Data_Orig_MC'!AY41</f>
        <v>0</v>
      </c>
      <c r="AZ41" s="453">
        <f>'1.3_RAW_Data_Orig_MC'!AZ41</f>
        <v>0</v>
      </c>
      <c r="BA41" s="454">
        <f>'1.3_RAW_Data_Orig_MC'!BA41</f>
        <v>0</v>
      </c>
    </row>
    <row r="42" spans="1:53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'1.3_RAW_Data_Orig_MC'!F42</f>
        <v>407</v>
      </c>
      <c r="G42" s="434">
        <f>'1.3_RAW_Data_Orig_MC'!G42</f>
        <v>36</v>
      </c>
      <c r="H42" s="434">
        <f>'1.3_RAW_Data_Orig_MC'!H42</f>
        <v>146</v>
      </c>
      <c r="I42" s="434">
        <f>'1.3_RAW_Data_Orig_MC'!I42</f>
        <v>171</v>
      </c>
      <c r="J42" s="434">
        <f>'1.3_RAW_Data_Orig_MC'!J42</f>
        <v>49</v>
      </c>
      <c r="K42" s="435">
        <f>'1.3_RAW_Data_Orig_MC'!K42</f>
        <v>5</v>
      </c>
      <c r="M42" s="434">
        <f>'1.3_RAW_Data_Orig_MC'!M42</f>
        <v>407</v>
      </c>
      <c r="N42" s="434">
        <f>'1.3_RAW_Data_Orig_MC'!N42</f>
        <v>87</v>
      </c>
      <c r="O42" s="434">
        <f>'1.3_RAW_Data_Orig_MC'!O42</f>
        <v>140</v>
      </c>
      <c r="P42" s="434">
        <f>'1.3_RAW_Data_Orig_MC'!P42</f>
        <v>146</v>
      </c>
      <c r="Q42" s="434">
        <f>'1.3_RAW_Data_Orig_MC'!Q42</f>
        <v>0</v>
      </c>
      <c r="R42" s="435">
        <f>'1.3_RAW_Data_Orig_MC'!R42</f>
        <v>34</v>
      </c>
      <c r="T42" s="434">
        <f>'1.3_RAW_Data_Orig_MC'!T42</f>
        <v>407</v>
      </c>
      <c r="U42" s="434">
        <f>'1.3_RAW_Data_Orig_MC'!U42</f>
        <v>36</v>
      </c>
      <c r="V42" s="434">
        <f>'1.3_RAW_Data_Orig_MC'!V42</f>
        <v>0</v>
      </c>
      <c r="W42" s="434">
        <f>'1.3_RAW_Data_Orig_MC'!W42</f>
        <v>146</v>
      </c>
      <c r="X42" s="434">
        <f>'1.3_RAW_Data_Orig_MC'!X42</f>
        <v>0</v>
      </c>
      <c r="Y42" s="435">
        <f>'1.3_RAW_Data_Orig_MC'!Y42</f>
        <v>225</v>
      </c>
      <c r="AA42" s="436">
        <f>'1.3_RAW_Data_Orig_MC'!AA42</f>
        <v>191</v>
      </c>
      <c r="AB42" s="436">
        <f>'1.3_RAW_Data_Orig_MC'!AB42</f>
        <v>51</v>
      </c>
      <c r="AC42" s="436">
        <f>'1.3_RAW_Data_Orig_MC'!AC42</f>
        <v>140</v>
      </c>
      <c r="AD42" s="436">
        <f>'1.3_RAW_Data_Orig_MC'!AD42</f>
        <v>0</v>
      </c>
      <c r="AE42" s="436">
        <f>'1.3_RAW_Data_Orig_MC'!AE42</f>
        <v>0</v>
      </c>
      <c r="AF42" s="437">
        <f>'1.3_RAW_Data_Orig_MC'!AF42</f>
        <v>-191</v>
      </c>
      <c r="AG42" s="438"/>
      <c r="AH42" s="436">
        <f>'1.3_RAW_Data_Orig_MC'!AH42</f>
        <v>191</v>
      </c>
      <c r="AI42" s="436">
        <f>'1.3_RAW_Data_Orig_MC'!AI42</f>
        <v>51</v>
      </c>
      <c r="AJ42" s="436">
        <f>'1.3_RAW_Data_Orig_MC'!AJ42</f>
        <v>140</v>
      </c>
      <c r="AK42" s="436">
        <f>'1.3_RAW_Data_Orig_MC'!AK42</f>
        <v>0</v>
      </c>
      <c r="AL42" s="436">
        <f>'1.3_RAW_Data_Orig_MC'!AL42</f>
        <v>0</v>
      </c>
      <c r="AM42" s="437">
        <f>'1.3_RAW_Data_Orig_MC'!AM42</f>
        <v>-191</v>
      </c>
      <c r="AN42" s="438"/>
      <c r="AO42" s="436">
        <f>'1.3_RAW_Data_Orig_MC'!AO42</f>
        <v>0</v>
      </c>
      <c r="AP42" s="436">
        <f>'1.3_RAW_Data_Orig_MC'!AP42</f>
        <v>0</v>
      </c>
      <c r="AQ42" s="436">
        <f>'1.3_RAW_Data_Orig_MC'!AQ42</f>
        <v>0</v>
      </c>
      <c r="AR42" s="436">
        <f>'1.3_RAW_Data_Orig_MC'!AR42</f>
        <v>0</v>
      </c>
      <c r="AS42" s="436">
        <f>'1.3_RAW_Data_Orig_MC'!AS42</f>
        <v>0</v>
      </c>
      <c r="AT42" s="437">
        <f>'1.3_RAW_Data_Orig_MC'!AT42</f>
        <v>0</v>
      </c>
      <c r="AU42" s="438"/>
      <c r="AV42" s="436">
        <f>'1.3_RAW_Data_Orig_MC'!AV42</f>
        <v>0</v>
      </c>
      <c r="AW42" s="436">
        <f>'1.3_RAW_Data_Orig_MC'!AW42</f>
        <v>0</v>
      </c>
      <c r="AX42" s="436">
        <f>'1.3_RAW_Data_Orig_MC'!AX42</f>
        <v>0</v>
      </c>
      <c r="AY42" s="436">
        <f>'1.3_RAW_Data_Orig_MC'!AY42</f>
        <v>0</v>
      </c>
      <c r="AZ42" s="436">
        <f>'1.3_RAW_Data_Orig_MC'!AZ42</f>
        <v>0</v>
      </c>
      <c r="BA42" s="437">
        <f>'1.3_RAW_Data_Orig_MC'!BA42</f>
        <v>0</v>
      </c>
    </row>
    <row r="43" spans="1:53" ht="13.15" x14ac:dyDescent="0.35">
      <c r="A43" s="439"/>
      <c r="B43" s="440"/>
      <c r="C43" s="441"/>
      <c r="D43" s="442"/>
      <c r="E43" s="433" t="s">
        <v>19</v>
      </c>
      <c r="F43" s="443">
        <f>'1.3_RAW_Data_Orig_MC'!F43</f>
        <v>0</v>
      </c>
      <c r="G43" s="443">
        <f>'1.3_RAW_Data_Orig_MC'!G43</f>
        <v>0</v>
      </c>
      <c r="H43" s="443">
        <f>'1.3_RAW_Data_Orig_MC'!H43</f>
        <v>0</v>
      </c>
      <c r="I43" s="443">
        <f>'1.3_RAW_Data_Orig_MC'!I43</f>
        <v>0</v>
      </c>
      <c r="J43" s="443">
        <f>'1.3_RAW_Data_Orig_MC'!J43</f>
        <v>0</v>
      </c>
      <c r="K43" s="444">
        <f>'1.3_RAW_Data_Orig_MC'!K43</f>
        <v>0</v>
      </c>
      <c r="M43" s="443">
        <f>'1.3_RAW_Data_Orig_MC'!M43</f>
        <v>0</v>
      </c>
      <c r="N43" s="443">
        <f>'1.3_RAW_Data_Orig_MC'!N43</f>
        <v>0</v>
      </c>
      <c r="O43" s="443">
        <f>'1.3_RAW_Data_Orig_MC'!O43</f>
        <v>0</v>
      </c>
      <c r="P43" s="443">
        <f>'1.3_RAW_Data_Orig_MC'!P43</f>
        <v>0</v>
      </c>
      <c r="Q43" s="443">
        <f>'1.3_RAW_Data_Orig_MC'!Q43</f>
        <v>0</v>
      </c>
      <c r="R43" s="444">
        <f>'1.3_RAW_Data_Orig_MC'!R43</f>
        <v>0</v>
      </c>
      <c r="T43" s="443">
        <f>'1.3_RAW_Data_Orig_MC'!T43</f>
        <v>0</v>
      </c>
      <c r="U43" s="443">
        <f>'1.3_RAW_Data_Orig_MC'!U43</f>
        <v>0</v>
      </c>
      <c r="V43" s="443">
        <f>'1.3_RAW_Data_Orig_MC'!V43</f>
        <v>0</v>
      </c>
      <c r="W43" s="443">
        <f>'1.3_RAW_Data_Orig_MC'!W43</f>
        <v>0</v>
      </c>
      <c r="X43" s="443">
        <f>'1.3_RAW_Data_Orig_MC'!X43</f>
        <v>0</v>
      </c>
      <c r="Y43" s="444">
        <f>'1.3_RAW_Data_Orig_MC'!Y43</f>
        <v>0</v>
      </c>
      <c r="AA43" s="445">
        <f>'1.3_RAW_Data_Orig_MC'!AA43</f>
        <v>0</v>
      </c>
      <c r="AB43" s="445">
        <f>'1.3_RAW_Data_Orig_MC'!AB43</f>
        <v>0</v>
      </c>
      <c r="AC43" s="445">
        <f>'1.3_RAW_Data_Orig_MC'!AC43</f>
        <v>0</v>
      </c>
      <c r="AD43" s="445">
        <f>'1.3_RAW_Data_Orig_MC'!AD43</f>
        <v>0</v>
      </c>
      <c r="AE43" s="445">
        <f>'1.3_RAW_Data_Orig_MC'!AE43</f>
        <v>0</v>
      </c>
      <c r="AF43" s="446">
        <f>'1.3_RAW_Data_Orig_MC'!AF43</f>
        <v>0</v>
      </c>
      <c r="AG43" s="438"/>
      <c r="AH43" s="445">
        <f>'1.3_RAW_Data_Orig_MC'!AH43</f>
        <v>0</v>
      </c>
      <c r="AI43" s="445">
        <f>'1.3_RAW_Data_Orig_MC'!AI43</f>
        <v>0</v>
      </c>
      <c r="AJ43" s="445">
        <f>'1.3_RAW_Data_Orig_MC'!AJ43</f>
        <v>0</v>
      </c>
      <c r="AK43" s="445">
        <f>'1.3_RAW_Data_Orig_MC'!AK43</f>
        <v>0</v>
      </c>
      <c r="AL43" s="445">
        <f>'1.3_RAW_Data_Orig_MC'!AL43</f>
        <v>0</v>
      </c>
      <c r="AM43" s="446">
        <f>'1.3_RAW_Data_Orig_MC'!AM43</f>
        <v>0</v>
      </c>
      <c r="AN43" s="438"/>
      <c r="AO43" s="445">
        <f>'1.3_RAW_Data_Orig_MC'!AO43</f>
        <v>0</v>
      </c>
      <c r="AP43" s="445">
        <f>'1.3_RAW_Data_Orig_MC'!AP43</f>
        <v>0</v>
      </c>
      <c r="AQ43" s="445">
        <f>'1.3_RAW_Data_Orig_MC'!AQ43</f>
        <v>0</v>
      </c>
      <c r="AR43" s="445">
        <f>'1.3_RAW_Data_Orig_MC'!AR43</f>
        <v>0</v>
      </c>
      <c r="AS43" s="445">
        <f>'1.3_RAW_Data_Orig_MC'!AS43</f>
        <v>0</v>
      </c>
      <c r="AT43" s="446">
        <f>'1.3_RAW_Data_Orig_MC'!AT43</f>
        <v>0</v>
      </c>
      <c r="AU43" s="438"/>
      <c r="AV43" s="445">
        <f>'1.3_RAW_Data_Orig_MC'!AV43</f>
        <v>0</v>
      </c>
      <c r="AW43" s="445">
        <f>'1.3_RAW_Data_Orig_MC'!AW43</f>
        <v>0</v>
      </c>
      <c r="AX43" s="445">
        <f>'1.3_RAW_Data_Orig_MC'!AX43</f>
        <v>0</v>
      </c>
      <c r="AY43" s="445">
        <f>'1.3_RAW_Data_Orig_MC'!AY43</f>
        <v>0</v>
      </c>
      <c r="AZ43" s="445">
        <f>'1.3_RAW_Data_Orig_MC'!AZ43</f>
        <v>0</v>
      </c>
      <c r="BA43" s="446">
        <f>'1.3_RAW_Data_Orig_MC'!BA43</f>
        <v>0</v>
      </c>
    </row>
    <row r="44" spans="1:53" ht="13.15" x14ac:dyDescent="0.35">
      <c r="A44" s="439"/>
      <c r="B44" s="440"/>
      <c r="C44" s="441"/>
      <c r="D44" s="442"/>
      <c r="E44" s="433" t="s">
        <v>20</v>
      </c>
      <c r="F44" s="443">
        <f>'1.3_RAW_Data_Orig_MC'!F44</f>
        <v>0</v>
      </c>
      <c r="G44" s="443">
        <f>'1.3_RAW_Data_Orig_MC'!G44</f>
        <v>0</v>
      </c>
      <c r="H44" s="443">
        <f>'1.3_RAW_Data_Orig_MC'!H44</f>
        <v>0</v>
      </c>
      <c r="I44" s="443">
        <f>'1.3_RAW_Data_Orig_MC'!I44</f>
        <v>0</v>
      </c>
      <c r="J44" s="443">
        <f>'1.3_RAW_Data_Orig_MC'!J44</f>
        <v>0</v>
      </c>
      <c r="K44" s="444">
        <f>'1.3_RAW_Data_Orig_MC'!K44</f>
        <v>0</v>
      </c>
      <c r="M44" s="443">
        <f>'1.3_RAW_Data_Orig_MC'!M44</f>
        <v>0</v>
      </c>
      <c r="N44" s="443">
        <f>'1.3_RAW_Data_Orig_MC'!N44</f>
        <v>0</v>
      </c>
      <c r="O44" s="443">
        <f>'1.3_RAW_Data_Orig_MC'!O44</f>
        <v>0</v>
      </c>
      <c r="P44" s="443">
        <f>'1.3_RAW_Data_Orig_MC'!P44</f>
        <v>0</v>
      </c>
      <c r="Q44" s="443">
        <f>'1.3_RAW_Data_Orig_MC'!Q44</f>
        <v>0</v>
      </c>
      <c r="R44" s="444">
        <f>'1.3_RAW_Data_Orig_MC'!R44</f>
        <v>0</v>
      </c>
      <c r="T44" s="443">
        <f>'1.3_RAW_Data_Orig_MC'!T44</f>
        <v>0</v>
      </c>
      <c r="U44" s="443">
        <f>'1.3_RAW_Data_Orig_MC'!U44</f>
        <v>0</v>
      </c>
      <c r="V44" s="443">
        <f>'1.3_RAW_Data_Orig_MC'!V44</f>
        <v>0</v>
      </c>
      <c r="W44" s="443">
        <f>'1.3_RAW_Data_Orig_MC'!W44</f>
        <v>0</v>
      </c>
      <c r="X44" s="443">
        <f>'1.3_RAW_Data_Orig_MC'!X44</f>
        <v>0</v>
      </c>
      <c r="Y44" s="444">
        <f>'1.3_RAW_Data_Orig_MC'!Y44</f>
        <v>0</v>
      </c>
      <c r="AA44" s="445">
        <f>'1.3_RAW_Data_Orig_MC'!AA44</f>
        <v>0</v>
      </c>
      <c r="AB44" s="445">
        <f>'1.3_RAW_Data_Orig_MC'!AB44</f>
        <v>0</v>
      </c>
      <c r="AC44" s="445">
        <f>'1.3_RAW_Data_Orig_MC'!AC44</f>
        <v>0</v>
      </c>
      <c r="AD44" s="445">
        <f>'1.3_RAW_Data_Orig_MC'!AD44</f>
        <v>0</v>
      </c>
      <c r="AE44" s="445">
        <f>'1.3_RAW_Data_Orig_MC'!AE44</f>
        <v>0</v>
      </c>
      <c r="AF44" s="446">
        <f>'1.3_RAW_Data_Orig_MC'!AF44</f>
        <v>0</v>
      </c>
      <c r="AG44" s="438"/>
      <c r="AH44" s="445">
        <f>'1.3_RAW_Data_Orig_MC'!AH44</f>
        <v>0</v>
      </c>
      <c r="AI44" s="445">
        <f>'1.3_RAW_Data_Orig_MC'!AI44</f>
        <v>0</v>
      </c>
      <c r="AJ44" s="445">
        <f>'1.3_RAW_Data_Orig_MC'!AJ44</f>
        <v>0</v>
      </c>
      <c r="AK44" s="445">
        <f>'1.3_RAW_Data_Orig_MC'!AK44</f>
        <v>0</v>
      </c>
      <c r="AL44" s="445">
        <f>'1.3_RAW_Data_Orig_MC'!AL44</f>
        <v>0</v>
      </c>
      <c r="AM44" s="446">
        <f>'1.3_RAW_Data_Orig_MC'!AM44</f>
        <v>0</v>
      </c>
      <c r="AN44" s="438"/>
      <c r="AO44" s="445">
        <f>'1.3_RAW_Data_Orig_MC'!AO44</f>
        <v>0</v>
      </c>
      <c r="AP44" s="445">
        <f>'1.3_RAW_Data_Orig_MC'!AP44</f>
        <v>0</v>
      </c>
      <c r="AQ44" s="445">
        <f>'1.3_RAW_Data_Orig_MC'!AQ44</f>
        <v>0</v>
      </c>
      <c r="AR44" s="445">
        <f>'1.3_RAW_Data_Orig_MC'!AR44</f>
        <v>0</v>
      </c>
      <c r="AS44" s="445">
        <f>'1.3_RAW_Data_Orig_MC'!AS44</f>
        <v>0</v>
      </c>
      <c r="AT44" s="446">
        <f>'1.3_RAW_Data_Orig_MC'!AT44</f>
        <v>0</v>
      </c>
      <c r="AU44" s="438"/>
      <c r="AV44" s="445">
        <f>'1.3_RAW_Data_Orig_MC'!AV44</f>
        <v>0</v>
      </c>
      <c r="AW44" s="445">
        <f>'1.3_RAW_Data_Orig_MC'!AW44</f>
        <v>0</v>
      </c>
      <c r="AX44" s="445">
        <f>'1.3_RAW_Data_Orig_MC'!AX44</f>
        <v>0</v>
      </c>
      <c r="AY44" s="445">
        <f>'1.3_RAW_Data_Orig_MC'!AY44</f>
        <v>0</v>
      </c>
      <c r="AZ44" s="445">
        <f>'1.3_RAW_Data_Orig_MC'!AZ44</f>
        <v>0</v>
      </c>
      <c r="BA44" s="446">
        <f>'1.3_RAW_Data_Orig_MC'!BA44</f>
        <v>0</v>
      </c>
    </row>
    <row r="45" spans="1:53" ht="13.5" thickBot="1" x14ac:dyDescent="0.4">
      <c r="A45" s="439"/>
      <c r="B45" s="447"/>
      <c r="C45" s="448"/>
      <c r="D45" s="449"/>
      <c r="E45" s="450" t="s">
        <v>21</v>
      </c>
      <c r="F45" s="451">
        <f>'1.3_RAW_Data_Orig_MC'!F45</f>
        <v>0</v>
      </c>
      <c r="G45" s="451">
        <f>'1.3_RAW_Data_Orig_MC'!G45</f>
        <v>0</v>
      </c>
      <c r="H45" s="451">
        <f>'1.3_RAW_Data_Orig_MC'!H45</f>
        <v>0</v>
      </c>
      <c r="I45" s="451">
        <f>'1.3_RAW_Data_Orig_MC'!I45</f>
        <v>0</v>
      </c>
      <c r="J45" s="451">
        <f>'1.3_RAW_Data_Orig_MC'!J45</f>
        <v>0</v>
      </c>
      <c r="K45" s="452">
        <f>'1.3_RAW_Data_Orig_MC'!K45</f>
        <v>0</v>
      </c>
      <c r="M45" s="451">
        <f>'1.3_RAW_Data_Orig_MC'!M45</f>
        <v>0</v>
      </c>
      <c r="N45" s="451">
        <f>'1.3_RAW_Data_Orig_MC'!N45</f>
        <v>0</v>
      </c>
      <c r="O45" s="451">
        <f>'1.3_RAW_Data_Orig_MC'!O45</f>
        <v>0</v>
      </c>
      <c r="P45" s="451">
        <f>'1.3_RAW_Data_Orig_MC'!P45</f>
        <v>0</v>
      </c>
      <c r="Q45" s="451">
        <f>'1.3_RAW_Data_Orig_MC'!Q45</f>
        <v>0</v>
      </c>
      <c r="R45" s="452">
        <f>'1.3_RAW_Data_Orig_MC'!R45</f>
        <v>0</v>
      </c>
      <c r="T45" s="451">
        <f>'1.3_RAW_Data_Orig_MC'!T45</f>
        <v>0</v>
      </c>
      <c r="U45" s="451">
        <f>'1.3_RAW_Data_Orig_MC'!U45</f>
        <v>0</v>
      </c>
      <c r="V45" s="451">
        <f>'1.3_RAW_Data_Orig_MC'!V45</f>
        <v>0</v>
      </c>
      <c r="W45" s="451">
        <f>'1.3_RAW_Data_Orig_MC'!W45</f>
        <v>0</v>
      </c>
      <c r="X45" s="451">
        <f>'1.3_RAW_Data_Orig_MC'!X45</f>
        <v>0</v>
      </c>
      <c r="Y45" s="452">
        <f>'1.3_RAW_Data_Orig_MC'!Y45</f>
        <v>0</v>
      </c>
      <c r="AA45" s="453">
        <f>'1.3_RAW_Data_Orig_MC'!AA45</f>
        <v>0</v>
      </c>
      <c r="AB45" s="453">
        <f>'1.3_RAW_Data_Orig_MC'!AB45</f>
        <v>0</v>
      </c>
      <c r="AC45" s="453">
        <f>'1.3_RAW_Data_Orig_MC'!AC45</f>
        <v>0</v>
      </c>
      <c r="AD45" s="453">
        <f>'1.3_RAW_Data_Orig_MC'!AD45</f>
        <v>0</v>
      </c>
      <c r="AE45" s="453">
        <f>'1.3_RAW_Data_Orig_MC'!AE45</f>
        <v>0</v>
      </c>
      <c r="AF45" s="454">
        <f>'1.3_RAW_Data_Orig_MC'!AF45</f>
        <v>0</v>
      </c>
      <c r="AG45" s="438"/>
      <c r="AH45" s="453">
        <f>'1.3_RAW_Data_Orig_MC'!AH45</f>
        <v>0</v>
      </c>
      <c r="AI45" s="453">
        <f>'1.3_RAW_Data_Orig_MC'!AI45</f>
        <v>0</v>
      </c>
      <c r="AJ45" s="453">
        <f>'1.3_RAW_Data_Orig_MC'!AJ45</f>
        <v>0</v>
      </c>
      <c r="AK45" s="453">
        <f>'1.3_RAW_Data_Orig_MC'!AK45</f>
        <v>0</v>
      </c>
      <c r="AL45" s="453">
        <f>'1.3_RAW_Data_Orig_MC'!AL45</f>
        <v>0</v>
      </c>
      <c r="AM45" s="454">
        <f>'1.3_RAW_Data_Orig_MC'!AM45</f>
        <v>0</v>
      </c>
      <c r="AN45" s="438"/>
      <c r="AO45" s="453">
        <f>'1.3_RAW_Data_Orig_MC'!AO45</f>
        <v>0</v>
      </c>
      <c r="AP45" s="453">
        <f>'1.3_RAW_Data_Orig_MC'!AP45</f>
        <v>0</v>
      </c>
      <c r="AQ45" s="453">
        <f>'1.3_RAW_Data_Orig_MC'!AQ45</f>
        <v>0</v>
      </c>
      <c r="AR45" s="453">
        <f>'1.3_RAW_Data_Orig_MC'!AR45</f>
        <v>0</v>
      </c>
      <c r="AS45" s="453">
        <f>'1.3_RAW_Data_Orig_MC'!AS45</f>
        <v>0</v>
      </c>
      <c r="AT45" s="454">
        <f>'1.3_RAW_Data_Orig_MC'!AT45</f>
        <v>0</v>
      </c>
      <c r="AU45" s="438"/>
      <c r="AV45" s="453">
        <f>'1.3_RAW_Data_Orig_MC'!AV45</f>
        <v>0</v>
      </c>
      <c r="AW45" s="453">
        <f>'1.3_RAW_Data_Orig_MC'!AW45</f>
        <v>0</v>
      </c>
      <c r="AX45" s="453">
        <f>'1.3_RAW_Data_Orig_MC'!AX45</f>
        <v>0</v>
      </c>
      <c r="AY45" s="453">
        <f>'1.3_RAW_Data_Orig_MC'!AY45</f>
        <v>0</v>
      </c>
      <c r="AZ45" s="453">
        <f>'1.3_RAW_Data_Orig_MC'!AZ45</f>
        <v>0</v>
      </c>
      <c r="BA45" s="454">
        <f>'1.3_RAW_Data_Orig_MC'!BA45</f>
        <v>0</v>
      </c>
    </row>
    <row r="46" spans="1:53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'1.3_RAW_Data_Orig_MC'!F46</f>
        <v>7633.97</v>
      </c>
      <c r="G46" s="434">
        <f>'1.3_RAW_Data_Orig_MC'!G46</f>
        <v>1545.17</v>
      </c>
      <c r="H46" s="434">
        <f>'1.3_RAW_Data_Orig_MC'!H46</f>
        <v>1053.8</v>
      </c>
      <c r="I46" s="434">
        <f>'1.3_RAW_Data_Orig_MC'!I46</f>
        <v>3028</v>
      </c>
      <c r="J46" s="434">
        <f>'1.3_RAW_Data_Orig_MC'!J46</f>
        <v>1713</v>
      </c>
      <c r="K46" s="435">
        <f>'1.3_RAW_Data_Orig_MC'!K46</f>
        <v>294</v>
      </c>
      <c r="M46" s="434">
        <f>'1.3_RAW_Data_Orig_MC'!M46</f>
        <v>7633.97</v>
      </c>
      <c r="N46" s="434">
        <f>'1.3_RAW_Data_Orig_MC'!N46</f>
        <v>1545.17</v>
      </c>
      <c r="O46" s="434">
        <f>'1.3_RAW_Data_Orig_MC'!O46</f>
        <v>2653.8</v>
      </c>
      <c r="P46" s="434">
        <f>'1.3_RAW_Data_Orig_MC'!P46</f>
        <v>1514</v>
      </c>
      <c r="Q46" s="434">
        <f>'1.3_RAW_Data_Orig_MC'!Q46</f>
        <v>856</v>
      </c>
      <c r="R46" s="435">
        <f>'1.3_RAW_Data_Orig_MC'!R46</f>
        <v>1065</v>
      </c>
      <c r="T46" s="434">
        <f>'1.3_RAW_Data_Orig_MC'!T46</f>
        <v>7633.97</v>
      </c>
      <c r="U46" s="434">
        <f>'1.3_RAW_Data_Orig_MC'!U46</f>
        <v>1545.17</v>
      </c>
      <c r="V46" s="434">
        <f>'1.3_RAW_Data_Orig_MC'!V46</f>
        <v>1053.8</v>
      </c>
      <c r="W46" s="434">
        <f>'1.3_RAW_Data_Orig_MC'!W46</f>
        <v>1514</v>
      </c>
      <c r="X46" s="434">
        <f>'1.3_RAW_Data_Orig_MC'!X46</f>
        <v>856</v>
      </c>
      <c r="Y46" s="435">
        <f>'1.3_RAW_Data_Orig_MC'!Y46</f>
        <v>2665</v>
      </c>
      <c r="AA46" s="436">
        <f>'1.3_RAW_Data_Orig_MC'!AA46</f>
        <v>1600</v>
      </c>
      <c r="AB46" s="436">
        <f>'1.3_RAW_Data_Orig_MC'!AB46</f>
        <v>0</v>
      </c>
      <c r="AC46" s="436">
        <f>'1.3_RAW_Data_Orig_MC'!AC46</f>
        <v>1600.0000000000002</v>
      </c>
      <c r="AD46" s="436">
        <f>'1.3_RAW_Data_Orig_MC'!AD46</f>
        <v>0</v>
      </c>
      <c r="AE46" s="436">
        <f>'1.3_RAW_Data_Orig_MC'!AE46</f>
        <v>0</v>
      </c>
      <c r="AF46" s="437">
        <f>'1.3_RAW_Data_Orig_MC'!AF46</f>
        <v>-1600</v>
      </c>
      <c r="AG46" s="438"/>
      <c r="AH46" s="436">
        <f>'1.3_RAW_Data_Orig_MC'!AH46</f>
        <v>0</v>
      </c>
      <c r="AI46" s="436">
        <f>'1.3_RAW_Data_Orig_MC'!AI46</f>
        <v>0</v>
      </c>
      <c r="AJ46" s="436">
        <f>'1.3_RAW_Data_Orig_MC'!AJ46</f>
        <v>0</v>
      </c>
      <c r="AK46" s="436">
        <f>'1.3_RAW_Data_Orig_MC'!AK46</f>
        <v>0</v>
      </c>
      <c r="AL46" s="436">
        <f>'1.3_RAW_Data_Orig_MC'!AL46</f>
        <v>0</v>
      </c>
      <c r="AM46" s="437">
        <f>'1.3_RAW_Data_Orig_MC'!AM46</f>
        <v>0</v>
      </c>
      <c r="AN46" s="438"/>
      <c r="AO46" s="436">
        <f>'1.3_RAW_Data_Orig_MC'!AO46</f>
        <v>1600</v>
      </c>
      <c r="AP46" s="436">
        <f>'1.3_RAW_Data_Orig_MC'!AP46</f>
        <v>0</v>
      </c>
      <c r="AQ46" s="436">
        <f>'1.3_RAW_Data_Orig_MC'!AQ46</f>
        <v>1600.0000000000002</v>
      </c>
      <c r="AR46" s="436">
        <f>'1.3_RAW_Data_Orig_MC'!AR46</f>
        <v>0</v>
      </c>
      <c r="AS46" s="436">
        <f>'1.3_RAW_Data_Orig_MC'!AS46</f>
        <v>0</v>
      </c>
      <c r="AT46" s="437">
        <f>'1.3_RAW_Data_Orig_MC'!AT46</f>
        <v>-1600</v>
      </c>
      <c r="AU46" s="438"/>
      <c r="AV46" s="436">
        <f>'1.3_RAW_Data_Orig_MC'!AV46</f>
        <v>0</v>
      </c>
      <c r="AW46" s="436">
        <f>'1.3_RAW_Data_Orig_MC'!AW46</f>
        <v>0</v>
      </c>
      <c r="AX46" s="436">
        <f>'1.3_RAW_Data_Orig_MC'!AX46</f>
        <v>0</v>
      </c>
      <c r="AY46" s="436">
        <f>'1.3_RAW_Data_Orig_MC'!AY46</f>
        <v>0</v>
      </c>
      <c r="AZ46" s="436">
        <f>'1.3_RAW_Data_Orig_MC'!AZ46</f>
        <v>0</v>
      </c>
      <c r="BA46" s="437">
        <f>'1.3_RAW_Data_Orig_MC'!BA46</f>
        <v>0</v>
      </c>
    </row>
    <row r="47" spans="1:53" ht="13.15" x14ac:dyDescent="0.35">
      <c r="A47" s="439"/>
      <c r="B47" s="440"/>
      <c r="C47" s="441"/>
      <c r="D47" s="442"/>
      <c r="E47" s="433" t="s">
        <v>19</v>
      </c>
      <c r="F47" s="443">
        <f>'1.3_RAW_Data_Orig_MC'!F47</f>
        <v>0</v>
      </c>
      <c r="G47" s="443">
        <f>'1.3_RAW_Data_Orig_MC'!G47</f>
        <v>0</v>
      </c>
      <c r="H47" s="443">
        <f>'1.3_RAW_Data_Orig_MC'!H47</f>
        <v>0</v>
      </c>
      <c r="I47" s="443">
        <f>'1.3_RAW_Data_Orig_MC'!I47</f>
        <v>0</v>
      </c>
      <c r="J47" s="443">
        <f>'1.3_RAW_Data_Orig_MC'!J47</f>
        <v>0</v>
      </c>
      <c r="K47" s="444">
        <f>'1.3_RAW_Data_Orig_MC'!K47</f>
        <v>0</v>
      </c>
      <c r="M47" s="443">
        <f>'1.3_RAW_Data_Orig_MC'!M47</f>
        <v>0</v>
      </c>
      <c r="N47" s="443">
        <f>'1.3_RAW_Data_Orig_MC'!N47</f>
        <v>0</v>
      </c>
      <c r="O47" s="443">
        <f>'1.3_RAW_Data_Orig_MC'!O47</f>
        <v>0</v>
      </c>
      <c r="P47" s="443">
        <f>'1.3_RAW_Data_Orig_MC'!P47</f>
        <v>0</v>
      </c>
      <c r="Q47" s="443">
        <f>'1.3_RAW_Data_Orig_MC'!Q47</f>
        <v>0</v>
      </c>
      <c r="R47" s="444">
        <f>'1.3_RAW_Data_Orig_MC'!R47</f>
        <v>0</v>
      </c>
      <c r="T47" s="443">
        <f>'1.3_RAW_Data_Orig_MC'!T47</f>
        <v>0</v>
      </c>
      <c r="U47" s="443">
        <f>'1.3_RAW_Data_Orig_MC'!U47</f>
        <v>0</v>
      </c>
      <c r="V47" s="443">
        <f>'1.3_RAW_Data_Orig_MC'!V47</f>
        <v>0</v>
      </c>
      <c r="W47" s="443">
        <f>'1.3_RAW_Data_Orig_MC'!W47</f>
        <v>0</v>
      </c>
      <c r="X47" s="443">
        <f>'1.3_RAW_Data_Orig_MC'!X47</f>
        <v>0</v>
      </c>
      <c r="Y47" s="444">
        <f>'1.3_RAW_Data_Orig_MC'!Y47</f>
        <v>0</v>
      </c>
      <c r="AA47" s="445">
        <f>'1.3_RAW_Data_Orig_MC'!AA47</f>
        <v>0</v>
      </c>
      <c r="AB47" s="445">
        <f>'1.3_RAW_Data_Orig_MC'!AB47</f>
        <v>0</v>
      </c>
      <c r="AC47" s="445">
        <f>'1.3_RAW_Data_Orig_MC'!AC47</f>
        <v>0</v>
      </c>
      <c r="AD47" s="445">
        <f>'1.3_RAW_Data_Orig_MC'!AD47</f>
        <v>0</v>
      </c>
      <c r="AE47" s="445">
        <f>'1.3_RAW_Data_Orig_MC'!AE47</f>
        <v>0</v>
      </c>
      <c r="AF47" s="446">
        <f>'1.3_RAW_Data_Orig_MC'!AF47</f>
        <v>0</v>
      </c>
      <c r="AG47" s="438"/>
      <c r="AH47" s="445">
        <f>'1.3_RAW_Data_Orig_MC'!AH47</f>
        <v>0</v>
      </c>
      <c r="AI47" s="445">
        <f>'1.3_RAW_Data_Orig_MC'!AI47</f>
        <v>0</v>
      </c>
      <c r="AJ47" s="445">
        <f>'1.3_RAW_Data_Orig_MC'!AJ47</f>
        <v>0</v>
      </c>
      <c r="AK47" s="445">
        <f>'1.3_RAW_Data_Orig_MC'!AK47</f>
        <v>0</v>
      </c>
      <c r="AL47" s="445">
        <f>'1.3_RAW_Data_Orig_MC'!AL47</f>
        <v>0</v>
      </c>
      <c r="AM47" s="446">
        <f>'1.3_RAW_Data_Orig_MC'!AM47</f>
        <v>0</v>
      </c>
      <c r="AN47" s="438"/>
      <c r="AO47" s="445">
        <f>'1.3_RAW_Data_Orig_MC'!AO47</f>
        <v>0</v>
      </c>
      <c r="AP47" s="445">
        <f>'1.3_RAW_Data_Orig_MC'!AP47</f>
        <v>0</v>
      </c>
      <c r="AQ47" s="445">
        <f>'1.3_RAW_Data_Orig_MC'!AQ47</f>
        <v>0</v>
      </c>
      <c r="AR47" s="445">
        <f>'1.3_RAW_Data_Orig_MC'!AR47</f>
        <v>0</v>
      </c>
      <c r="AS47" s="445">
        <f>'1.3_RAW_Data_Orig_MC'!AS47</f>
        <v>0</v>
      </c>
      <c r="AT47" s="446">
        <f>'1.3_RAW_Data_Orig_MC'!AT47</f>
        <v>0</v>
      </c>
      <c r="AU47" s="438"/>
      <c r="AV47" s="445">
        <f>'1.3_RAW_Data_Orig_MC'!AV47</f>
        <v>0</v>
      </c>
      <c r="AW47" s="445">
        <f>'1.3_RAW_Data_Orig_MC'!AW47</f>
        <v>0</v>
      </c>
      <c r="AX47" s="445">
        <f>'1.3_RAW_Data_Orig_MC'!AX47</f>
        <v>0</v>
      </c>
      <c r="AY47" s="445">
        <f>'1.3_RAW_Data_Orig_MC'!AY47</f>
        <v>0</v>
      </c>
      <c r="AZ47" s="445">
        <f>'1.3_RAW_Data_Orig_MC'!AZ47</f>
        <v>0</v>
      </c>
      <c r="BA47" s="446">
        <f>'1.3_RAW_Data_Orig_MC'!BA47</f>
        <v>0</v>
      </c>
    </row>
    <row r="48" spans="1:53" ht="13.15" x14ac:dyDescent="0.35">
      <c r="A48" s="439"/>
      <c r="B48" s="440"/>
      <c r="C48" s="441"/>
      <c r="D48" s="442"/>
      <c r="E48" s="433" t="s">
        <v>20</v>
      </c>
      <c r="F48" s="443">
        <f>'1.3_RAW_Data_Orig_MC'!F48</f>
        <v>0</v>
      </c>
      <c r="G48" s="443">
        <f>'1.3_RAW_Data_Orig_MC'!G48</f>
        <v>0</v>
      </c>
      <c r="H48" s="443">
        <f>'1.3_RAW_Data_Orig_MC'!H48</f>
        <v>0</v>
      </c>
      <c r="I48" s="443">
        <f>'1.3_RAW_Data_Orig_MC'!I48</f>
        <v>0</v>
      </c>
      <c r="J48" s="443">
        <f>'1.3_RAW_Data_Orig_MC'!J48</f>
        <v>0</v>
      </c>
      <c r="K48" s="444">
        <f>'1.3_RAW_Data_Orig_MC'!K48</f>
        <v>0</v>
      </c>
      <c r="M48" s="443">
        <f>'1.3_RAW_Data_Orig_MC'!M48</f>
        <v>0</v>
      </c>
      <c r="N48" s="443">
        <f>'1.3_RAW_Data_Orig_MC'!N48</f>
        <v>0</v>
      </c>
      <c r="O48" s="443">
        <f>'1.3_RAW_Data_Orig_MC'!O48</f>
        <v>0</v>
      </c>
      <c r="P48" s="443">
        <f>'1.3_RAW_Data_Orig_MC'!P48</f>
        <v>0</v>
      </c>
      <c r="Q48" s="443">
        <f>'1.3_RAW_Data_Orig_MC'!Q48</f>
        <v>0</v>
      </c>
      <c r="R48" s="444">
        <f>'1.3_RAW_Data_Orig_MC'!R48</f>
        <v>0</v>
      </c>
      <c r="T48" s="443">
        <f>'1.3_RAW_Data_Orig_MC'!T48</f>
        <v>0</v>
      </c>
      <c r="U48" s="443">
        <f>'1.3_RAW_Data_Orig_MC'!U48</f>
        <v>0</v>
      </c>
      <c r="V48" s="443">
        <f>'1.3_RAW_Data_Orig_MC'!V48</f>
        <v>0</v>
      </c>
      <c r="W48" s="443">
        <f>'1.3_RAW_Data_Orig_MC'!W48</f>
        <v>0</v>
      </c>
      <c r="X48" s="443">
        <f>'1.3_RAW_Data_Orig_MC'!X48</f>
        <v>0</v>
      </c>
      <c r="Y48" s="444">
        <f>'1.3_RAW_Data_Orig_MC'!Y48</f>
        <v>0</v>
      </c>
      <c r="AA48" s="445">
        <f>'1.3_RAW_Data_Orig_MC'!AA48</f>
        <v>0</v>
      </c>
      <c r="AB48" s="445">
        <f>'1.3_RAW_Data_Orig_MC'!AB48</f>
        <v>0</v>
      </c>
      <c r="AC48" s="445">
        <f>'1.3_RAW_Data_Orig_MC'!AC48</f>
        <v>0</v>
      </c>
      <c r="AD48" s="445">
        <f>'1.3_RAW_Data_Orig_MC'!AD48</f>
        <v>0</v>
      </c>
      <c r="AE48" s="445">
        <f>'1.3_RAW_Data_Orig_MC'!AE48</f>
        <v>0</v>
      </c>
      <c r="AF48" s="446">
        <f>'1.3_RAW_Data_Orig_MC'!AF48</f>
        <v>0</v>
      </c>
      <c r="AG48" s="438"/>
      <c r="AH48" s="445">
        <f>'1.3_RAW_Data_Orig_MC'!AH48</f>
        <v>0</v>
      </c>
      <c r="AI48" s="445">
        <f>'1.3_RAW_Data_Orig_MC'!AI48</f>
        <v>0</v>
      </c>
      <c r="AJ48" s="445">
        <f>'1.3_RAW_Data_Orig_MC'!AJ48</f>
        <v>0</v>
      </c>
      <c r="AK48" s="445">
        <f>'1.3_RAW_Data_Orig_MC'!AK48</f>
        <v>0</v>
      </c>
      <c r="AL48" s="445">
        <f>'1.3_RAW_Data_Orig_MC'!AL48</f>
        <v>0</v>
      </c>
      <c r="AM48" s="446">
        <f>'1.3_RAW_Data_Orig_MC'!AM48</f>
        <v>0</v>
      </c>
      <c r="AN48" s="438"/>
      <c r="AO48" s="445">
        <f>'1.3_RAW_Data_Orig_MC'!AO48</f>
        <v>0</v>
      </c>
      <c r="AP48" s="445">
        <f>'1.3_RAW_Data_Orig_MC'!AP48</f>
        <v>0</v>
      </c>
      <c r="AQ48" s="445">
        <f>'1.3_RAW_Data_Orig_MC'!AQ48</f>
        <v>0</v>
      </c>
      <c r="AR48" s="445">
        <f>'1.3_RAW_Data_Orig_MC'!AR48</f>
        <v>0</v>
      </c>
      <c r="AS48" s="445">
        <f>'1.3_RAW_Data_Orig_MC'!AS48</f>
        <v>0</v>
      </c>
      <c r="AT48" s="446">
        <f>'1.3_RAW_Data_Orig_MC'!AT48</f>
        <v>0</v>
      </c>
      <c r="AU48" s="438"/>
      <c r="AV48" s="445">
        <f>'1.3_RAW_Data_Orig_MC'!AV48</f>
        <v>0</v>
      </c>
      <c r="AW48" s="445">
        <f>'1.3_RAW_Data_Orig_MC'!AW48</f>
        <v>0</v>
      </c>
      <c r="AX48" s="445">
        <f>'1.3_RAW_Data_Orig_MC'!AX48</f>
        <v>0</v>
      </c>
      <c r="AY48" s="445">
        <f>'1.3_RAW_Data_Orig_MC'!AY48</f>
        <v>0</v>
      </c>
      <c r="AZ48" s="445">
        <f>'1.3_RAW_Data_Orig_MC'!AZ48</f>
        <v>0</v>
      </c>
      <c r="BA48" s="446">
        <f>'1.3_RAW_Data_Orig_MC'!BA48</f>
        <v>0</v>
      </c>
    </row>
    <row r="49" spans="1:53" ht="13.5" thickBot="1" x14ac:dyDescent="0.4">
      <c r="A49" s="439"/>
      <c r="B49" s="447"/>
      <c r="C49" s="448"/>
      <c r="D49" s="449"/>
      <c r="E49" s="450" t="s">
        <v>21</v>
      </c>
      <c r="F49" s="451">
        <f>'1.3_RAW_Data_Orig_MC'!F49</f>
        <v>0</v>
      </c>
      <c r="G49" s="451">
        <f>'1.3_RAW_Data_Orig_MC'!G49</f>
        <v>0</v>
      </c>
      <c r="H49" s="451">
        <f>'1.3_RAW_Data_Orig_MC'!H49</f>
        <v>0</v>
      </c>
      <c r="I49" s="451">
        <f>'1.3_RAW_Data_Orig_MC'!I49</f>
        <v>0</v>
      </c>
      <c r="J49" s="451">
        <f>'1.3_RAW_Data_Orig_MC'!J49</f>
        <v>0</v>
      </c>
      <c r="K49" s="452">
        <f>'1.3_RAW_Data_Orig_MC'!K49</f>
        <v>0</v>
      </c>
      <c r="M49" s="451">
        <f>'1.3_RAW_Data_Orig_MC'!M49</f>
        <v>0</v>
      </c>
      <c r="N49" s="451">
        <f>'1.3_RAW_Data_Orig_MC'!N49</f>
        <v>0</v>
      </c>
      <c r="O49" s="451">
        <f>'1.3_RAW_Data_Orig_MC'!O49</f>
        <v>0</v>
      </c>
      <c r="P49" s="451">
        <f>'1.3_RAW_Data_Orig_MC'!P49</f>
        <v>0</v>
      </c>
      <c r="Q49" s="451">
        <f>'1.3_RAW_Data_Orig_MC'!Q49</f>
        <v>0</v>
      </c>
      <c r="R49" s="452">
        <f>'1.3_RAW_Data_Orig_MC'!R49</f>
        <v>0</v>
      </c>
      <c r="T49" s="451">
        <f>'1.3_RAW_Data_Orig_MC'!T49</f>
        <v>0</v>
      </c>
      <c r="U49" s="451">
        <f>'1.3_RAW_Data_Orig_MC'!U49</f>
        <v>0</v>
      </c>
      <c r="V49" s="451">
        <f>'1.3_RAW_Data_Orig_MC'!V49</f>
        <v>0</v>
      </c>
      <c r="W49" s="451">
        <f>'1.3_RAW_Data_Orig_MC'!W49</f>
        <v>0</v>
      </c>
      <c r="X49" s="451">
        <f>'1.3_RAW_Data_Orig_MC'!X49</f>
        <v>0</v>
      </c>
      <c r="Y49" s="452">
        <f>'1.3_RAW_Data_Orig_MC'!Y49</f>
        <v>0</v>
      </c>
      <c r="AA49" s="453">
        <f>'1.3_RAW_Data_Orig_MC'!AA49</f>
        <v>0</v>
      </c>
      <c r="AB49" s="453">
        <f>'1.3_RAW_Data_Orig_MC'!AB49</f>
        <v>0</v>
      </c>
      <c r="AC49" s="453">
        <f>'1.3_RAW_Data_Orig_MC'!AC49</f>
        <v>0</v>
      </c>
      <c r="AD49" s="453">
        <f>'1.3_RAW_Data_Orig_MC'!AD49</f>
        <v>0</v>
      </c>
      <c r="AE49" s="453">
        <f>'1.3_RAW_Data_Orig_MC'!AE49</f>
        <v>0</v>
      </c>
      <c r="AF49" s="454">
        <f>'1.3_RAW_Data_Orig_MC'!AF49</f>
        <v>0</v>
      </c>
      <c r="AG49" s="438"/>
      <c r="AH49" s="453">
        <f>'1.3_RAW_Data_Orig_MC'!AH49</f>
        <v>0</v>
      </c>
      <c r="AI49" s="453">
        <f>'1.3_RAW_Data_Orig_MC'!AI49</f>
        <v>0</v>
      </c>
      <c r="AJ49" s="453">
        <f>'1.3_RAW_Data_Orig_MC'!AJ49</f>
        <v>0</v>
      </c>
      <c r="AK49" s="453">
        <f>'1.3_RAW_Data_Orig_MC'!AK49</f>
        <v>0</v>
      </c>
      <c r="AL49" s="453">
        <f>'1.3_RAW_Data_Orig_MC'!AL49</f>
        <v>0</v>
      </c>
      <c r="AM49" s="454">
        <f>'1.3_RAW_Data_Orig_MC'!AM49</f>
        <v>0</v>
      </c>
      <c r="AN49" s="438"/>
      <c r="AO49" s="453">
        <f>'1.3_RAW_Data_Orig_MC'!AO49</f>
        <v>0</v>
      </c>
      <c r="AP49" s="453">
        <f>'1.3_RAW_Data_Orig_MC'!AP49</f>
        <v>0</v>
      </c>
      <c r="AQ49" s="453">
        <f>'1.3_RAW_Data_Orig_MC'!AQ49</f>
        <v>0</v>
      </c>
      <c r="AR49" s="453">
        <f>'1.3_RAW_Data_Orig_MC'!AR49</f>
        <v>0</v>
      </c>
      <c r="AS49" s="453">
        <f>'1.3_RAW_Data_Orig_MC'!AS49</f>
        <v>0</v>
      </c>
      <c r="AT49" s="454">
        <f>'1.3_RAW_Data_Orig_MC'!AT49</f>
        <v>0</v>
      </c>
      <c r="AU49" s="438"/>
      <c r="AV49" s="453">
        <f>'1.3_RAW_Data_Orig_MC'!AV49</f>
        <v>0</v>
      </c>
      <c r="AW49" s="453">
        <f>'1.3_RAW_Data_Orig_MC'!AW49</f>
        <v>0</v>
      </c>
      <c r="AX49" s="453">
        <f>'1.3_RAW_Data_Orig_MC'!AX49</f>
        <v>0</v>
      </c>
      <c r="AY49" s="453">
        <f>'1.3_RAW_Data_Orig_MC'!AY49</f>
        <v>0</v>
      </c>
      <c r="AZ49" s="453">
        <f>'1.3_RAW_Data_Orig_MC'!AZ49</f>
        <v>0</v>
      </c>
      <c r="BA49" s="454">
        <f>'1.3_RAW_Data_Orig_MC'!BA49</f>
        <v>0</v>
      </c>
    </row>
    <row r="50" spans="1:53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'1.3_RAW_Data_Orig_MC'!F50</f>
        <v>175</v>
      </c>
      <c r="G50" s="434">
        <f>'1.3_RAW_Data_Orig_MC'!G50</f>
        <v>15</v>
      </c>
      <c r="H50" s="434">
        <f>'1.3_RAW_Data_Orig_MC'!H50</f>
        <v>99</v>
      </c>
      <c r="I50" s="434">
        <f>'1.3_RAW_Data_Orig_MC'!I50</f>
        <v>30</v>
      </c>
      <c r="J50" s="434">
        <f>'1.3_RAW_Data_Orig_MC'!J50</f>
        <v>30</v>
      </c>
      <c r="K50" s="435">
        <f>'1.3_RAW_Data_Orig_MC'!K50</f>
        <v>1</v>
      </c>
      <c r="M50" s="434">
        <f>'1.3_RAW_Data_Orig_MC'!M50</f>
        <v>93</v>
      </c>
      <c r="N50" s="434">
        <f>'1.3_RAW_Data_Orig_MC'!N50</f>
        <v>63</v>
      </c>
      <c r="O50" s="434">
        <f>'1.3_RAW_Data_Orig_MC'!O50</f>
        <v>22</v>
      </c>
      <c r="P50" s="434">
        <f>'1.3_RAW_Data_Orig_MC'!P50</f>
        <v>2</v>
      </c>
      <c r="Q50" s="434">
        <f>'1.3_RAW_Data_Orig_MC'!Q50</f>
        <v>5</v>
      </c>
      <c r="R50" s="435">
        <f>'1.3_RAW_Data_Orig_MC'!R50</f>
        <v>1</v>
      </c>
      <c r="T50" s="434">
        <f>'1.3_RAW_Data_Orig_MC'!T50</f>
        <v>175</v>
      </c>
      <c r="U50" s="434">
        <f>'1.3_RAW_Data_Orig_MC'!U50</f>
        <v>15</v>
      </c>
      <c r="V50" s="434">
        <f>'1.3_RAW_Data_Orig_MC'!V50</f>
        <v>49</v>
      </c>
      <c r="W50" s="434">
        <f>'1.3_RAW_Data_Orig_MC'!W50</f>
        <v>15</v>
      </c>
      <c r="X50" s="434">
        <f>'1.3_RAW_Data_Orig_MC'!X50</f>
        <v>65</v>
      </c>
      <c r="Y50" s="435">
        <f>'1.3_RAW_Data_Orig_MC'!Y50</f>
        <v>31</v>
      </c>
      <c r="AA50" s="436">
        <f>'1.3_RAW_Data_Orig_MC'!AA50</f>
        <v>82</v>
      </c>
      <c r="AB50" s="436">
        <f>'1.3_RAW_Data_Orig_MC'!AB50</f>
        <v>48</v>
      </c>
      <c r="AC50" s="436">
        <f>'1.3_RAW_Data_Orig_MC'!AC50</f>
        <v>-27</v>
      </c>
      <c r="AD50" s="436">
        <f>'1.3_RAW_Data_Orig_MC'!AD50</f>
        <v>-13</v>
      </c>
      <c r="AE50" s="436">
        <f>'1.3_RAW_Data_Orig_MC'!AE50</f>
        <v>-60</v>
      </c>
      <c r="AF50" s="437">
        <f>'1.3_RAW_Data_Orig_MC'!AF50</f>
        <v>-30</v>
      </c>
      <c r="AG50" s="438"/>
      <c r="AH50" s="436">
        <f>'1.3_RAW_Data_Orig_MC'!AH50</f>
        <v>0</v>
      </c>
      <c r="AI50" s="436">
        <f>'1.3_RAW_Data_Orig_MC'!AI50</f>
        <v>0</v>
      </c>
      <c r="AJ50" s="436">
        <f>'1.3_RAW_Data_Orig_MC'!AJ50</f>
        <v>0</v>
      </c>
      <c r="AK50" s="436">
        <f>'1.3_RAW_Data_Orig_MC'!AK50</f>
        <v>0</v>
      </c>
      <c r="AL50" s="436">
        <f>'1.3_RAW_Data_Orig_MC'!AL50</f>
        <v>0</v>
      </c>
      <c r="AM50" s="437">
        <f>'1.3_RAW_Data_Orig_MC'!AM50</f>
        <v>0</v>
      </c>
      <c r="AN50" s="438"/>
      <c r="AO50" s="436">
        <f>'1.3_RAW_Data_Orig_MC'!AO50</f>
        <v>0</v>
      </c>
      <c r="AP50" s="436">
        <f>'1.3_RAW_Data_Orig_MC'!AP50</f>
        <v>0</v>
      </c>
      <c r="AQ50" s="436">
        <f>'1.3_RAW_Data_Orig_MC'!AQ50</f>
        <v>0</v>
      </c>
      <c r="AR50" s="436">
        <f>'1.3_RAW_Data_Orig_MC'!AR50</f>
        <v>0</v>
      </c>
      <c r="AS50" s="436">
        <f>'1.3_RAW_Data_Orig_MC'!AS50</f>
        <v>0</v>
      </c>
      <c r="AT50" s="437">
        <f>'1.3_RAW_Data_Orig_MC'!AT50</f>
        <v>0</v>
      </c>
      <c r="AU50" s="438"/>
      <c r="AV50" s="436">
        <f>'1.3_RAW_Data_Orig_MC'!AV50</f>
        <v>82</v>
      </c>
      <c r="AW50" s="436">
        <f>'1.3_RAW_Data_Orig_MC'!AW50</f>
        <v>-48</v>
      </c>
      <c r="AX50" s="436">
        <f>'1.3_RAW_Data_Orig_MC'!AX50</f>
        <v>27</v>
      </c>
      <c r="AY50" s="436">
        <f>'1.3_RAW_Data_Orig_MC'!AY50</f>
        <v>13</v>
      </c>
      <c r="AZ50" s="436">
        <f>'1.3_RAW_Data_Orig_MC'!AZ50</f>
        <v>60</v>
      </c>
      <c r="BA50" s="437">
        <f>'1.3_RAW_Data_Orig_MC'!BA50</f>
        <v>30</v>
      </c>
    </row>
    <row r="51" spans="1:53" ht="13.15" x14ac:dyDescent="0.35">
      <c r="A51" s="439"/>
      <c r="B51" s="440"/>
      <c r="C51" s="441"/>
      <c r="D51" s="442"/>
      <c r="E51" s="433" t="s">
        <v>19</v>
      </c>
      <c r="F51" s="443">
        <f>'1.3_RAW_Data_Orig_MC'!F51</f>
        <v>0</v>
      </c>
      <c r="G51" s="443">
        <f>'1.3_RAW_Data_Orig_MC'!G51</f>
        <v>0</v>
      </c>
      <c r="H51" s="443">
        <f>'1.3_RAW_Data_Orig_MC'!H51</f>
        <v>0</v>
      </c>
      <c r="I51" s="443">
        <f>'1.3_RAW_Data_Orig_MC'!I51</f>
        <v>0</v>
      </c>
      <c r="J51" s="443">
        <f>'1.3_RAW_Data_Orig_MC'!J51</f>
        <v>0</v>
      </c>
      <c r="K51" s="444">
        <f>'1.3_RAW_Data_Orig_MC'!K51</f>
        <v>0</v>
      </c>
      <c r="M51" s="443">
        <f>'1.3_RAW_Data_Orig_MC'!M51</f>
        <v>0</v>
      </c>
      <c r="N51" s="443">
        <f>'1.3_RAW_Data_Orig_MC'!N51</f>
        <v>0</v>
      </c>
      <c r="O51" s="443">
        <f>'1.3_RAW_Data_Orig_MC'!O51</f>
        <v>0</v>
      </c>
      <c r="P51" s="443">
        <f>'1.3_RAW_Data_Orig_MC'!P51</f>
        <v>0</v>
      </c>
      <c r="Q51" s="443">
        <f>'1.3_RAW_Data_Orig_MC'!Q51</f>
        <v>0</v>
      </c>
      <c r="R51" s="444">
        <f>'1.3_RAW_Data_Orig_MC'!R51</f>
        <v>0</v>
      </c>
      <c r="T51" s="443">
        <f>'1.3_RAW_Data_Orig_MC'!T51</f>
        <v>0</v>
      </c>
      <c r="U51" s="443">
        <f>'1.3_RAW_Data_Orig_MC'!U51</f>
        <v>0</v>
      </c>
      <c r="V51" s="443">
        <f>'1.3_RAW_Data_Orig_MC'!V51</f>
        <v>0</v>
      </c>
      <c r="W51" s="443">
        <f>'1.3_RAW_Data_Orig_MC'!W51</f>
        <v>0</v>
      </c>
      <c r="X51" s="443">
        <f>'1.3_RAW_Data_Orig_MC'!X51</f>
        <v>0</v>
      </c>
      <c r="Y51" s="444">
        <f>'1.3_RAW_Data_Orig_MC'!Y51</f>
        <v>0</v>
      </c>
      <c r="AA51" s="445">
        <f>'1.3_RAW_Data_Orig_MC'!AA51</f>
        <v>0</v>
      </c>
      <c r="AB51" s="445">
        <f>'1.3_RAW_Data_Orig_MC'!AB51</f>
        <v>0</v>
      </c>
      <c r="AC51" s="445">
        <f>'1.3_RAW_Data_Orig_MC'!AC51</f>
        <v>0</v>
      </c>
      <c r="AD51" s="445">
        <f>'1.3_RAW_Data_Orig_MC'!AD51</f>
        <v>0</v>
      </c>
      <c r="AE51" s="445">
        <f>'1.3_RAW_Data_Orig_MC'!AE51</f>
        <v>0</v>
      </c>
      <c r="AF51" s="446">
        <f>'1.3_RAW_Data_Orig_MC'!AF51</f>
        <v>0</v>
      </c>
      <c r="AG51" s="438"/>
      <c r="AH51" s="445">
        <f>'1.3_RAW_Data_Orig_MC'!AH51</f>
        <v>0</v>
      </c>
      <c r="AI51" s="445">
        <f>'1.3_RAW_Data_Orig_MC'!AI51</f>
        <v>0</v>
      </c>
      <c r="AJ51" s="445">
        <f>'1.3_RAW_Data_Orig_MC'!AJ51</f>
        <v>0</v>
      </c>
      <c r="AK51" s="445">
        <f>'1.3_RAW_Data_Orig_MC'!AK51</f>
        <v>0</v>
      </c>
      <c r="AL51" s="445">
        <f>'1.3_RAW_Data_Orig_MC'!AL51</f>
        <v>0</v>
      </c>
      <c r="AM51" s="446">
        <f>'1.3_RAW_Data_Orig_MC'!AM51</f>
        <v>0</v>
      </c>
      <c r="AN51" s="438"/>
      <c r="AO51" s="445">
        <f>'1.3_RAW_Data_Orig_MC'!AO51</f>
        <v>0</v>
      </c>
      <c r="AP51" s="445">
        <f>'1.3_RAW_Data_Orig_MC'!AP51</f>
        <v>0</v>
      </c>
      <c r="AQ51" s="445">
        <f>'1.3_RAW_Data_Orig_MC'!AQ51</f>
        <v>0</v>
      </c>
      <c r="AR51" s="445">
        <f>'1.3_RAW_Data_Orig_MC'!AR51</f>
        <v>0</v>
      </c>
      <c r="AS51" s="445">
        <f>'1.3_RAW_Data_Orig_MC'!AS51</f>
        <v>0</v>
      </c>
      <c r="AT51" s="446">
        <f>'1.3_RAW_Data_Orig_MC'!AT51</f>
        <v>0</v>
      </c>
      <c r="AU51" s="438"/>
      <c r="AV51" s="445">
        <f>'1.3_RAW_Data_Orig_MC'!AV51</f>
        <v>0</v>
      </c>
      <c r="AW51" s="445">
        <f>'1.3_RAW_Data_Orig_MC'!AW51</f>
        <v>0</v>
      </c>
      <c r="AX51" s="445">
        <f>'1.3_RAW_Data_Orig_MC'!AX51</f>
        <v>0</v>
      </c>
      <c r="AY51" s="445">
        <f>'1.3_RAW_Data_Orig_MC'!AY51</f>
        <v>0</v>
      </c>
      <c r="AZ51" s="445">
        <f>'1.3_RAW_Data_Orig_MC'!AZ51</f>
        <v>0</v>
      </c>
      <c r="BA51" s="446">
        <f>'1.3_RAW_Data_Orig_MC'!BA51</f>
        <v>0</v>
      </c>
    </row>
    <row r="52" spans="1:53" ht="13.15" x14ac:dyDescent="0.35">
      <c r="A52" s="439"/>
      <c r="B52" s="440"/>
      <c r="C52" s="441"/>
      <c r="D52" s="442"/>
      <c r="E52" s="433" t="s">
        <v>20</v>
      </c>
      <c r="F52" s="443">
        <f>'1.3_RAW_Data_Orig_MC'!F52</f>
        <v>0</v>
      </c>
      <c r="G52" s="443">
        <f>'1.3_RAW_Data_Orig_MC'!G52</f>
        <v>0</v>
      </c>
      <c r="H52" s="443">
        <f>'1.3_RAW_Data_Orig_MC'!H52</f>
        <v>0</v>
      </c>
      <c r="I52" s="443">
        <f>'1.3_RAW_Data_Orig_MC'!I52</f>
        <v>0</v>
      </c>
      <c r="J52" s="443">
        <f>'1.3_RAW_Data_Orig_MC'!J52</f>
        <v>0</v>
      </c>
      <c r="K52" s="444">
        <f>'1.3_RAW_Data_Orig_MC'!K52</f>
        <v>0</v>
      </c>
      <c r="M52" s="443">
        <f>'1.3_RAW_Data_Orig_MC'!M52</f>
        <v>0</v>
      </c>
      <c r="N52" s="443">
        <f>'1.3_RAW_Data_Orig_MC'!N52</f>
        <v>0</v>
      </c>
      <c r="O52" s="443">
        <f>'1.3_RAW_Data_Orig_MC'!O52</f>
        <v>0</v>
      </c>
      <c r="P52" s="443">
        <f>'1.3_RAW_Data_Orig_MC'!P52</f>
        <v>0</v>
      </c>
      <c r="Q52" s="443">
        <f>'1.3_RAW_Data_Orig_MC'!Q52</f>
        <v>0</v>
      </c>
      <c r="R52" s="444">
        <f>'1.3_RAW_Data_Orig_MC'!R52</f>
        <v>0</v>
      </c>
      <c r="T52" s="443">
        <f>'1.3_RAW_Data_Orig_MC'!T52</f>
        <v>0</v>
      </c>
      <c r="U52" s="443">
        <f>'1.3_RAW_Data_Orig_MC'!U52</f>
        <v>0</v>
      </c>
      <c r="V52" s="443">
        <f>'1.3_RAW_Data_Orig_MC'!V52</f>
        <v>0</v>
      </c>
      <c r="W52" s="443">
        <f>'1.3_RAW_Data_Orig_MC'!W52</f>
        <v>0</v>
      </c>
      <c r="X52" s="443">
        <f>'1.3_RAW_Data_Orig_MC'!X52</f>
        <v>0</v>
      </c>
      <c r="Y52" s="444">
        <f>'1.3_RAW_Data_Orig_MC'!Y52</f>
        <v>0</v>
      </c>
      <c r="AA52" s="445">
        <f>'1.3_RAW_Data_Orig_MC'!AA52</f>
        <v>0</v>
      </c>
      <c r="AB52" s="445">
        <f>'1.3_RAW_Data_Orig_MC'!AB52</f>
        <v>0</v>
      </c>
      <c r="AC52" s="445">
        <f>'1.3_RAW_Data_Orig_MC'!AC52</f>
        <v>0</v>
      </c>
      <c r="AD52" s="445">
        <f>'1.3_RAW_Data_Orig_MC'!AD52</f>
        <v>0</v>
      </c>
      <c r="AE52" s="445">
        <f>'1.3_RAW_Data_Orig_MC'!AE52</f>
        <v>0</v>
      </c>
      <c r="AF52" s="446">
        <f>'1.3_RAW_Data_Orig_MC'!AF52</f>
        <v>0</v>
      </c>
      <c r="AG52" s="438"/>
      <c r="AH52" s="445">
        <f>'1.3_RAW_Data_Orig_MC'!AH52</f>
        <v>0</v>
      </c>
      <c r="AI52" s="445">
        <f>'1.3_RAW_Data_Orig_MC'!AI52</f>
        <v>0</v>
      </c>
      <c r="AJ52" s="445">
        <f>'1.3_RAW_Data_Orig_MC'!AJ52</f>
        <v>0</v>
      </c>
      <c r="AK52" s="445">
        <f>'1.3_RAW_Data_Orig_MC'!AK52</f>
        <v>0</v>
      </c>
      <c r="AL52" s="445">
        <f>'1.3_RAW_Data_Orig_MC'!AL52</f>
        <v>0</v>
      </c>
      <c r="AM52" s="446">
        <f>'1.3_RAW_Data_Orig_MC'!AM52</f>
        <v>0</v>
      </c>
      <c r="AN52" s="438"/>
      <c r="AO52" s="445">
        <f>'1.3_RAW_Data_Orig_MC'!AO52</f>
        <v>0</v>
      </c>
      <c r="AP52" s="445">
        <f>'1.3_RAW_Data_Orig_MC'!AP52</f>
        <v>0</v>
      </c>
      <c r="AQ52" s="445">
        <f>'1.3_RAW_Data_Orig_MC'!AQ52</f>
        <v>0</v>
      </c>
      <c r="AR52" s="445">
        <f>'1.3_RAW_Data_Orig_MC'!AR52</f>
        <v>0</v>
      </c>
      <c r="AS52" s="445">
        <f>'1.3_RAW_Data_Orig_MC'!AS52</f>
        <v>0</v>
      </c>
      <c r="AT52" s="446">
        <f>'1.3_RAW_Data_Orig_MC'!AT52</f>
        <v>0</v>
      </c>
      <c r="AU52" s="438"/>
      <c r="AV52" s="445">
        <f>'1.3_RAW_Data_Orig_MC'!AV52</f>
        <v>0</v>
      </c>
      <c r="AW52" s="445">
        <f>'1.3_RAW_Data_Orig_MC'!AW52</f>
        <v>0</v>
      </c>
      <c r="AX52" s="445">
        <f>'1.3_RAW_Data_Orig_MC'!AX52</f>
        <v>0</v>
      </c>
      <c r="AY52" s="445">
        <f>'1.3_RAW_Data_Orig_MC'!AY52</f>
        <v>0</v>
      </c>
      <c r="AZ52" s="445">
        <f>'1.3_RAW_Data_Orig_MC'!AZ52</f>
        <v>0</v>
      </c>
      <c r="BA52" s="446">
        <f>'1.3_RAW_Data_Orig_MC'!BA52</f>
        <v>0</v>
      </c>
    </row>
    <row r="53" spans="1:53" ht="13.5" thickBot="1" x14ac:dyDescent="0.4">
      <c r="A53" s="439"/>
      <c r="B53" s="447"/>
      <c r="C53" s="448"/>
      <c r="D53" s="449"/>
      <c r="E53" s="450" t="s">
        <v>21</v>
      </c>
      <c r="F53" s="451">
        <f>'1.3_RAW_Data_Orig_MC'!F53</f>
        <v>0</v>
      </c>
      <c r="G53" s="451">
        <f>'1.3_RAW_Data_Orig_MC'!G53</f>
        <v>0</v>
      </c>
      <c r="H53" s="451">
        <f>'1.3_RAW_Data_Orig_MC'!H53</f>
        <v>0</v>
      </c>
      <c r="I53" s="451">
        <f>'1.3_RAW_Data_Orig_MC'!I53</f>
        <v>0</v>
      </c>
      <c r="J53" s="451">
        <f>'1.3_RAW_Data_Orig_MC'!J53</f>
        <v>0</v>
      </c>
      <c r="K53" s="452">
        <f>'1.3_RAW_Data_Orig_MC'!K53</f>
        <v>0</v>
      </c>
      <c r="M53" s="451">
        <f>'1.3_RAW_Data_Orig_MC'!M53</f>
        <v>0</v>
      </c>
      <c r="N53" s="451">
        <f>'1.3_RAW_Data_Orig_MC'!N53</f>
        <v>0</v>
      </c>
      <c r="O53" s="451">
        <f>'1.3_RAW_Data_Orig_MC'!O53</f>
        <v>0</v>
      </c>
      <c r="P53" s="451">
        <f>'1.3_RAW_Data_Orig_MC'!P53</f>
        <v>0</v>
      </c>
      <c r="Q53" s="451">
        <f>'1.3_RAW_Data_Orig_MC'!Q53</f>
        <v>0</v>
      </c>
      <c r="R53" s="452">
        <f>'1.3_RAW_Data_Orig_MC'!R53</f>
        <v>0</v>
      </c>
      <c r="T53" s="451">
        <f>'1.3_RAW_Data_Orig_MC'!T53</f>
        <v>0</v>
      </c>
      <c r="U53" s="451">
        <f>'1.3_RAW_Data_Orig_MC'!U53</f>
        <v>0</v>
      </c>
      <c r="V53" s="451">
        <f>'1.3_RAW_Data_Orig_MC'!V53</f>
        <v>0</v>
      </c>
      <c r="W53" s="451">
        <f>'1.3_RAW_Data_Orig_MC'!W53</f>
        <v>0</v>
      </c>
      <c r="X53" s="451">
        <f>'1.3_RAW_Data_Orig_MC'!X53</f>
        <v>0</v>
      </c>
      <c r="Y53" s="452">
        <f>'1.3_RAW_Data_Orig_MC'!Y53</f>
        <v>0</v>
      </c>
      <c r="AA53" s="453">
        <f>'1.3_RAW_Data_Orig_MC'!AA53</f>
        <v>0</v>
      </c>
      <c r="AB53" s="453">
        <f>'1.3_RAW_Data_Orig_MC'!AB53</f>
        <v>0</v>
      </c>
      <c r="AC53" s="453">
        <f>'1.3_RAW_Data_Orig_MC'!AC53</f>
        <v>0</v>
      </c>
      <c r="AD53" s="453">
        <f>'1.3_RAW_Data_Orig_MC'!AD53</f>
        <v>0</v>
      </c>
      <c r="AE53" s="453">
        <f>'1.3_RAW_Data_Orig_MC'!AE53</f>
        <v>0</v>
      </c>
      <c r="AF53" s="454">
        <f>'1.3_RAW_Data_Orig_MC'!AF53</f>
        <v>0</v>
      </c>
      <c r="AG53" s="438"/>
      <c r="AH53" s="453">
        <f>'1.3_RAW_Data_Orig_MC'!AH53</f>
        <v>0</v>
      </c>
      <c r="AI53" s="453">
        <f>'1.3_RAW_Data_Orig_MC'!AI53</f>
        <v>0</v>
      </c>
      <c r="AJ53" s="453">
        <f>'1.3_RAW_Data_Orig_MC'!AJ53</f>
        <v>0</v>
      </c>
      <c r="AK53" s="453">
        <f>'1.3_RAW_Data_Orig_MC'!AK53</f>
        <v>0</v>
      </c>
      <c r="AL53" s="453">
        <f>'1.3_RAW_Data_Orig_MC'!AL53</f>
        <v>0</v>
      </c>
      <c r="AM53" s="454">
        <f>'1.3_RAW_Data_Orig_MC'!AM53</f>
        <v>0</v>
      </c>
      <c r="AN53" s="438"/>
      <c r="AO53" s="453">
        <f>'1.3_RAW_Data_Orig_MC'!AO53</f>
        <v>0</v>
      </c>
      <c r="AP53" s="453">
        <f>'1.3_RAW_Data_Orig_MC'!AP53</f>
        <v>0</v>
      </c>
      <c r="AQ53" s="453">
        <f>'1.3_RAW_Data_Orig_MC'!AQ53</f>
        <v>0</v>
      </c>
      <c r="AR53" s="453">
        <f>'1.3_RAW_Data_Orig_MC'!AR53</f>
        <v>0</v>
      </c>
      <c r="AS53" s="453">
        <f>'1.3_RAW_Data_Orig_MC'!AS53</f>
        <v>0</v>
      </c>
      <c r="AT53" s="454">
        <f>'1.3_RAW_Data_Orig_MC'!AT53</f>
        <v>0</v>
      </c>
      <c r="AU53" s="438"/>
      <c r="AV53" s="453">
        <f>'1.3_RAW_Data_Orig_MC'!AV53</f>
        <v>0</v>
      </c>
      <c r="AW53" s="453">
        <f>'1.3_RAW_Data_Orig_MC'!AW53</f>
        <v>0</v>
      </c>
      <c r="AX53" s="453">
        <f>'1.3_RAW_Data_Orig_MC'!AX53</f>
        <v>0</v>
      </c>
      <c r="AY53" s="453">
        <f>'1.3_RAW_Data_Orig_MC'!AY53</f>
        <v>0</v>
      </c>
      <c r="AZ53" s="453">
        <f>'1.3_RAW_Data_Orig_MC'!AZ53</f>
        <v>0</v>
      </c>
      <c r="BA53" s="454">
        <f>'1.3_RAW_Data_Orig_MC'!BA53</f>
        <v>0</v>
      </c>
    </row>
    <row r="54" spans="1:53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'1.3_RAW_Data_Orig_MC'!F54</f>
        <v>0</v>
      </c>
      <c r="G54" s="434">
        <f>'1.3_RAW_Data_Orig_MC'!G54</f>
        <v>0</v>
      </c>
      <c r="H54" s="434">
        <f>'1.3_RAW_Data_Orig_MC'!H54</f>
        <v>0</v>
      </c>
      <c r="I54" s="434">
        <f>'1.3_RAW_Data_Orig_MC'!I54</f>
        <v>0</v>
      </c>
      <c r="J54" s="434">
        <f>'1.3_RAW_Data_Orig_MC'!J54</f>
        <v>0</v>
      </c>
      <c r="K54" s="435">
        <f>'1.3_RAW_Data_Orig_MC'!K54</f>
        <v>0</v>
      </c>
      <c r="M54" s="434">
        <f>'1.3_RAW_Data_Orig_MC'!M54</f>
        <v>0</v>
      </c>
      <c r="N54" s="434">
        <f>'1.3_RAW_Data_Orig_MC'!N54</f>
        <v>0</v>
      </c>
      <c r="O54" s="434">
        <f>'1.3_RAW_Data_Orig_MC'!O54</f>
        <v>0</v>
      </c>
      <c r="P54" s="434">
        <f>'1.3_RAW_Data_Orig_MC'!P54</f>
        <v>0</v>
      </c>
      <c r="Q54" s="434">
        <f>'1.3_RAW_Data_Orig_MC'!Q54</f>
        <v>0</v>
      </c>
      <c r="R54" s="435">
        <f>'1.3_RAW_Data_Orig_MC'!R54</f>
        <v>0</v>
      </c>
      <c r="T54" s="434">
        <f>'1.3_RAW_Data_Orig_MC'!T54</f>
        <v>0</v>
      </c>
      <c r="U54" s="434">
        <f>'1.3_RAW_Data_Orig_MC'!U54</f>
        <v>0</v>
      </c>
      <c r="V54" s="434">
        <f>'1.3_RAW_Data_Orig_MC'!V54</f>
        <v>0</v>
      </c>
      <c r="W54" s="434">
        <f>'1.3_RAW_Data_Orig_MC'!W54</f>
        <v>0</v>
      </c>
      <c r="X54" s="434">
        <f>'1.3_RAW_Data_Orig_MC'!X54</f>
        <v>0</v>
      </c>
      <c r="Y54" s="435">
        <f>'1.3_RAW_Data_Orig_MC'!Y54</f>
        <v>0</v>
      </c>
      <c r="AA54" s="436">
        <f>'1.3_RAW_Data_Orig_MC'!AA54</f>
        <v>0</v>
      </c>
      <c r="AB54" s="436">
        <f>'1.3_RAW_Data_Orig_MC'!AB54</f>
        <v>0</v>
      </c>
      <c r="AC54" s="436">
        <f>'1.3_RAW_Data_Orig_MC'!AC54</f>
        <v>0</v>
      </c>
      <c r="AD54" s="436">
        <f>'1.3_RAW_Data_Orig_MC'!AD54</f>
        <v>0</v>
      </c>
      <c r="AE54" s="436">
        <f>'1.3_RAW_Data_Orig_MC'!AE54</f>
        <v>0</v>
      </c>
      <c r="AF54" s="437">
        <f>'1.3_RAW_Data_Orig_MC'!AF54</f>
        <v>0</v>
      </c>
      <c r="AG54" s="438"/>
      <c r="AH54" s="436">
        <f>'1.3_RAW_Data_Orig_MC'!AH54</f>
        <v>0</v>
      </c>
      <c r="AI54" s="436">
        <f>'1.3_RAW_Data_Orig_MC'!AI54</f>
        <v>0</v>
      </c>
      <c r="AJ54" s="436">
        <f>'1.3_RAW_Data_Orig_MC'!AJ54</f>
        <v>0</v>
      </c>
      <c r="AK54" s="436">
        <f>'1.3_RAW_Data_Orig_MC'!AK54</f>
        <v>0</v>
      </c>
      <c r="AL54" s="436">
        <f>'1.3_RAW_Data_Orig_MC'!AL54</f>
        <v>0</v>
      </c>
      <c r="AM54" s="437">
        <f>'1.3_RAW_Data_Orig_MC'!AM54</f>
        <v>0</v>
      </c>
      <c r="AN54" s="438"/>
      <c r="AO54" s="436">
        <f>'1.3_RAW_Data_Orig_MC'!AO54</f>
        <v>0</v>
      </c>
      <c r="AP54" s="436">
        <f>'1.3_RAW_Data_Orig_MC'!AP54</f>
        <v>0</v>
      </c>
      <c r="AQ54" s="436">
        <f>'1.3_RAW_Data_Orig_MC'!AQ54</f>
        <v>0</v>
      </c>
      <c r="AR54" s="436">
        <f>'1.3_RAW_Data_Orig_MC'!AR54</f>
        <v>0</v>
      </c>
      <c r="AS54" s="436">
        <f>'1.3_RAW_Data_Orig_MC'!AS54</f>
        <v>0</v>
      </c>
      <c r="AT54" s="437">
        <f>'1.3_RAW_Data_Orig_MC'!AT54</f>
        <v>0</v>
      </c>
      <c r="AU54" s="438"/>
      <c r="AV54" s="436">
        <f>'1.3_RAW_Data_Orig_MC'!AV54</f>
        <v>0</v>
      </c>
      <c r="AW54" s="436">
        <f>'1.3_RAW_Data_Orig_MC'!AW54</f>
        <v>0</v>
      </c>
      <c r="AX54" s="436">
        <f>'1.3_RAW_Data_Orig_MC'!AX54</f>
        <v>0</v>
      </c>
      <c r="AY54" s="436">
        <f>'1.3_RAW_Data_Orig_MC'!AY54</f>
        <v>0</v>
      </c>
      <c r="AZ54" s="436">
        <f>'1.3_RAW_Data_Orig_MC'!AZ54</f>
        <v>0</v>
      </c>
      <c r="BA54" s="437">
        <f>'1.3_RAW_Data_Orig_MC'!BA54</f>
        <v>0</v>
      </c>
    </row>
    <row r="55" spans="1:53" ht="13.15" x14ac:dyDescent="0.35">
      <c r="A55" s="439"/>
      <c r="B55" s="440"/>
      <c r="C55" s="441"/>
      <c r="D55" s="442"/>
      <c r="E55" s="433" t="s">
        <v>19</v>
      </c>
      <c r="F55" s="443">
        <f>'1.3_RAW_Data_Orig_MC'!F55</f>
        <v>0</v>
      </c>
      <c r="G55" s="443">
        <f>'1.3_RAW_Data_Orig_MC'!G55</f>
        <v>0</v>
      </c>
      <c r="H55" s="443">
        <f>'1.3_RAW_Data_Orig_MC'!H55</f>
        <v>0</v>
      </c>
      <c r="I55" s="443">
        <f>'1.3_RAW_Data_Orig_MC'!I55</f>
        <v>0</v>
      </c>
      <c r="J55" s="443">
        <f>'1.3_RAW_Data_Orig_MC'!J55</f>
        <v>0</v>
      </c>
      <c r="K55" s="444">
        <f>'1.3_RAW_Data_Orig_MC'!K55</f>
        <v>0</v>
      </c>
      <c r="M55" s="443">
        <f>'1.3_RAW_Data_Orig_MC'!M55</f>
        <v>0</v>
      </c>
      <c r="N55" s="443">
        <f>'1.3_RAW_Data_Orig_MC'!N55</f>
        <v>0</v>
      </c>
      <c r="O55" s="443">
        <f>'1.3_RAW_Data_Orig_MC'!O55</f>
        <v>0</v>
      </c>
      <c r="P55" s="443">
        <f>'1.3_RAW_Data_Orig_MC'!P55</f>
        <v>0</v>
      </c>
      <c r="Q55" s="443">
        <f>'1.3_RAW_Data_Orig_MC'!Q55</f>
        <v>0</v>
      </c>
      <c r="R55" s="444">
        <f>'1.3_RAW_Data_Orig_MC'!R55</f>
        <v>0</v>
      </c>
      <c r="T55" s="443">
        <f>'1.3_RAW_Data_Orig_MC'!T55</f>
        <v>0</v>
      </c>
      <c r="U55" s="443">
        <f>'1.3_RAW_Data_Orig_MC'!U55</f>
        <v>0</v>
      </c>
      <c r="V55" s="443">
        <f>'1.3_RAW_Data_Orig_MC'!V55</f>
        <v>0</v>
      </c>
      <c r="W55" s="443">
        <f>'1.3_RAW_Data_Orig_MC'!W55</f>
        <v>0</v>
      </c>
      <c r="X55" s="443">
        <f>'1.3_RAW_Data_Orig_MC'!X55</f>
        <v>0</v>
      </c>
      <c r="Y55" s="444">
        <f>'1.3_RAW_Data_Orig_MC'!Y55</f>
        <v>0</v>
      </c>
      <c r="AA55" s="445">
        <f>'1.3_RAW_Data_Orig_MC'!AA55</f>
        <v>0</v>
      </c>
      <c r="AB55" s="445">
        <f>'1.3_RAW_Data_Orig_MC'!AB55</f>
        <v>0</v>
      </c>
      <c r="AC55" s="445">
        <f>'1.3_RAW_Data_Orig_MC'!AC55</f>
        <v>0</v>
      </c>
      <c r="AD55" s="445">
        <f>'1.3_RAW_Data_Orig_MC'!AD55</f>
        <v>0</v>
      </c>
      <c r="AE55" s="445">
        <f>'1.3_RAW_Data_Orig_MC'!AE55</f>
        <v>0</v>
      </c>
      <c r="AF55" s="446">
        <f>'1.3_RAW_Data_Orig_MC'!AF55</f>
        <v>0</v>
      </c>
      <c r="AG55" s="438"/>
      <c r="AH55" s="445">
        <f>'1.3_RAW_Data_Orig_MC'!AH55</f>
        <v>0</v>
      </c>
      <c r="AI55" s="445">
        <f>'1.3_RAW_Data_Orig_MC'!AI55</f>
        <v>0</v>
      </c>
      <c r="AJ55" s="445">
        <f>'1.3_RAW_Data_Orig_MC'!AJ55</f>
        <v>0</v>
      </c>
      <c r="AK55" s="445">
        <f>'1.3_RAW_Data_Orig_MC'!AK55</f>
        <v>0</v>
      </c>
      <c r="AL55" s="445">
        <f>'1.3_RAW_Data_Orig_MC'!AL55</f>
        <v>0</v>
      </c>
      <c r="AM55" s="446">
        <f>'1.3_RAW_Data_Orig_MC'!AM55</f>
        <v>0</v>
      </c>
      <c r="AN55" s="438"/>
      <c r="AO55" s="445">
        <f>'1.3_RAW_Data_Orig_MC'!AO55</f>
        <v>0</v>
      </c>
      <c r="AP55" s="445">
        <f>'1.3_RAW_Data_Orig_MC'!AP55</f>
        <v>0</v>
      </c>
      <c r="AQ55" s="445">
        <f>'1.3_RAW_Data_Orig_MC'!AQ55</f>
        <v>0</v>
      </c>
      <c r="AR55" s="445">
        <f>'1.3_RAW_Data_Orig_MC'!AR55</f>
        <v>0</v>
      </c>
      <c r="AS55" s="445">
        <f>'1.3_RAW_Data_Orig_MC'!AS55</f>
        <v>0</v>
      </c>
      <c r="AT55" s="446">
        <f>'1.3_RAW_Data_Orig_MC'!AT55</f>
        <v>0</v>
      </c>
      <c r="AU55" s="438"/>
      <c r="AV55" s="445">
        <f>'1.3_RAW_Data_Orig_MC'!AV55</f>
        <v>0</v>
      </c>
      <c r="AW55" s="445">
        <f>'1.3_RAW_Data_Orig_MC'!AW55</f>
        <v>0</v>
      </c>
      <c r="AX55" s="445">
        <f>'1.3_RAW_Data_Orig_MC'!AX55</f>
        <v>0</v>
      </c>
      <c r="AY55" s="445">
        <f>'1.3_RAW_Data_Orig_MC'!AY55</f>
        <v>0</v>
      </c>
      <c r="AZ55" s="445">
        <f>'1.3_RAW_Data_Orig_MC'!AZ55</f>
        <v>0</v>
      </c>
      <c r="BA55" s="446">
        <f>'1.3_RAW_Data_Orig_MC'!BA55</f>
        <v>0</v>
      </c>
    </row>
    <row r="56" spans="1:53" ht="13.15" x14ac:dyDescent="0.35">
      <c r="A56" s="439"/>
      <c r="B56" s="440"/>
      <c r="C56" s="441"/>
      <c r="D56" s="442"/>
      <c r="E56" s="433" t="s">
        <v>20</v>
      </c>
      <c r="F56" s="443">
        <f>'1.3_RAW_Data_Orig_MC'!F56</f>
        <v>0</v>
      </c>
      <c r="G56" s="443">
        <f>'1.3_RAW_Data_Orig_MC'!G56</f>
        <v>0</v>
      </c>
      <c r="H56" s="443">
        <f>'1.3_RAW_Data_Orig_MC'!H56</f>
        <v>0</v>
      </c>
      <c r="I56" s="443">
        <f>'1.3_RAW_Data_Orig_MC'!I56</f>
        <v>0</v>
      </c>
      <c r="J56" s="443">
        <f>'1.3_RAW_Data_Orig_MC'!J56</f>
        <v>0</v>
      </c>
      <c r="K56" s="444">
        <f>'1.3_RAW_Data_Orig_MC'!K56</f>
        <v>0</v>
      </c>
      <c r="M56" s="443">
        <f>'1.3_RAW_Data_Orig_MC'!M56</f>
        <v>0</v>
      </c>
      <c r="N56" s="443">
        <f>'1.3_RAW_Data_Orig_MC'!N56</f>
        <v>0</v>
      </c>
      <c r="O56" s="443">
        <f>'1.3_RAW_Data_Orig_MC'!O56</f>
        <v>0</v>
      </c>
      <c r="P56" s="443">
        <f>'1.3_RAW_Data_Orig_MC'!P56</f>
        <v>0</v>
      </c>
      <c r="Q56" s="443">
        <f>'1.3_RAW_Data_Orig_MC'!Q56</f>
        <v>0</v>
      </c>
      <c r="R56" s="444">
        <f>'1.3_RAW_Data_Orig_MC'!R56</f>
        <v>0</v>
      </c>
      <c r="T56" s="443">
        <f>'1.3_RAW_Data_Orig_MC'!T56</f>
        <v>0</v>
      </c>
      <c r="U56" s="443">
        <f>'1.3_RAW_Data_Orig_MC'!U56</f>
        <v>0</v>
      </c>
      <c r="V56" s="443">
        <f>'1.3_RAW_Data_Orig_MC'!V56</f>
        <v>0</v>
      </c>
      <c r="W56" s="443">
        <f>'1.3_RAW_Data_Orig_MC'!W56</f>
        <v>0</v>
      </c>
      <c r="X56" s="443">
        <f>'1.3_RAW_Data_Orig_MC'!X56</f>
        <v>0</v>
      </c>
      <c r="Y56" s="444">
        <f>'1.3_RAW_Data_Orig_MC'!Y56</f>
        <v>0</v>
      </c>
      <c r="AA56" s="445">
        <f>'1.3_RAW_Data_Orig_MC'!AA56</f>
        <v>0</v>
      </c>
      <c r="AB56" s="445">
        <f>'1.3_RAW_Data_Orig_MC'!AB56</f>
        <v>0</v>
      </c>
      <c r="AC56" s="445">
        <f>'1.3_RAW_Data_Orig_MC'!AC56</f>
        <v>0</v>
      </c>
      <c r="AD56" s="445">
        <f>'1.3_RAW_Data_Orig_MC'!AD56</f>
        <v>0</v>
      </c>
      <c r="AE56" s="445">
        <f>'1.3_RAW_Data_Orig_MC'!AE56</f>
        <v>0</v>
      </c>
      <c r="AF56" s="446">
        <f>'1.3_RAW_Data_Orig_MC'!AF56</f>
        <v>0</v>
      </c>
      <c r="AG56" s="438"/>
      <c r="AH56" s="445">
        <f>'1.3_RAW_Data_Orig_MC'!AH56</f>
        <v>0</v>
      </c>
      <c r="AI56" s="445">
        <f>'1.3_RAW_Data_Orig_MC'!AI56</f>
        <v>0</v>
      </c>
      <c r="AJ56" s="445">
        <f>'1.3_RAW_Data_Orig_MC'!AJ56</f>
        <v>0</v>
      </c>
      <c r="AK56" s="445">
        <f>'1.3_RAW_Data_Orig_MC'!AK56</f>
        <v>0</v>
      </c>
      <c r="AL56" s="445">
        <f>'1.3_RAW_Data_Orig_MC'!AL56</f>
        <v>0</v>
      </c>
      <c r="AM56" s="446">
        <f>'1.3_RAW_Data_Orig_MC'!AM56</f>
        <v>0</v>
      </c>
      <c r="AN56" s="438"/>
      <c r="AO56" s="445">
        <f>'1.3_RAW_Data_Orig_MC'!AO56</f>
        <v>0</v>
      </c>
      <c r="AP56" s="445">
        <f>'1.3_RAW_Data_Orig_MC'!AP56</f>
        <v>0</v>
      </c>
      <c r="AQ56" s="445">
        <f>'1.3_RAW_Data_Orig_MC'!AQ56</f>
        <v>0</v>
      </c>
      <c r="AR56" s="445">
        <f>'1.3_RAW_Data_Orig_MC'!AR56</f>
        <v>0</v>
      </c>
      <c r="AS56" s="445">
        <f>'1.3_RAW_Data_Orig_MC'!AS56</f>
        <v>0</v>
      </c>
      <c r="AT56" s="446">
        <f>'1.3_RAW_Data_Orig_MC'!AT56</f>
        <v>0</v>
      </c>
      <c r="AU56" s="438"/>
      <c r="AV56" s="445">
        <f>'1.3_RAW_Data_Orig_MC'!AV56</f>
        <v>0</v>
      </c>
      <c r="AW56" s="445">
        <f>'1.3_RAW_Data_Orig_MC'!AW56</f>
        <v>0</v>
      </c>
      <c r="AX56" s="445">
        <f>'1.3_RAW_Data_Orig_MC'!AX56</f>
        <v>0</v>
      </c>
      <c r="AY56" s="445">
        <f>'1.3_RAW_Data_Orig_MC'!AY56</f>
        <v>0</v>
      </c>
      <c r="AZ56" s="445">
        <f>'1.3_RAW_Data_Orig_MC'!AZ56</f>
        <v>0</v>
      </c>
      <c r="BA56" s="446">
        <f>'1.3_RAW_Data_Orig_MC'!BA56</f>
        <v>0</v>
      </c>
    </row>
    <row r="57" spans="1:53" ht="13.5" thickBot="1" x14ac:dyDescent="0.4">
      <c r="A57" s="439"/>
      <c r="B57" s="447"/>
      <c r="C57" s="448"/>
      <c r="D57" s="449"/>
      <c r="E57" s="450" t="s">
        <v>21</v>
      </c>
      <c r="F57" s="451">
        <f>'1.3_RAW_Data_Orig_MC'!F57</f>
        <v>0</v>
      </c>
      <c r="G57" s="451">
        <f>'1.3_RAW_Data_Orig_MC'!G57</f>
        <v>0</v>
      </c>
      <c r="H57" s="451">
        <f>'1.3_RAW_Data_Orig_MC'!H57</f>
        <v>0</v>
      </c>
      <c r="I57" s="451">
        <f>'1.3_RAW_Data_Orig_MC'!I57</f>
        <v>0</v>
      </c>
      <c r="J57" s="451">
        <f>'1.3_RAW_Data_Orig_MC'!J57</f>
        <v>0</v>
      </c>
      <c r="K57" s="452">
        <f>'1.3_RAW_Data_Orig_MC'!K57</f>
        <v>0</v>
      </c>
      <c r="M57" s="451">
        <f>'1.3_RAW_Data_Orig_MC'!M57</f>
        <v>0</v>
      </c>
      <c r="N57" s="451">
        <f>'1.3_RAW_Data_Orig_MC'!N57</f>
        <v>0</v>
      </c>
      <c r="O57" s="451">
        <f>'1.3_RAW_Data_Orig_MC'!O57</f>
        <v>0</v>
      </c>
      <c r="P57" s="451">
        <f>'1.3_RAW_Data_Orig_MC'!P57</f>
        <v>0</v>
      </c>
      <c r="Q57" s="451">
        <f>'1.3_RAW_Data_Orig_MC'!Q57</f>
        <v>0</v>
      </c>
      <c r="R57" s="452">
        <f>'1.3_RAW_Data_Orig_MC'!R57</f>
        <v>0</v>
      </c>
      <c r="T57" s="451">
        <f>'1.3_RAW_Data_Orig_MC'!T57</f>
        <v>0</v>
      </c>
      <c r="U57" s="451">
        <f>'1.3_RAW_Data_Orig_MC'!U57</f>
        <v>0</v>
      </c>
      <c r="V57" s="451">
        <f>'1.3_RAW_Data_Orig_MC'!V57</f>
        <v>0</v>
      </c>
      <c r="W57" s="451">
        <f>'1.3_RAW_Data_Orig_MC'!W57</f>
        <v>0</v>
      </c>
      <c r="X57" s="451">
        <f>'1.3_RAW_Data_Orig_MC'!X57</f>
        <v>0</v>
      </c>
      <c r="Y57" s="452">
        <f>'1.3_RAW_Data_Orig_MC'!Y57</f>
        <v>0</v>
      </c>
      <c r="AA57" s="453">
        <f>'1.3_RAW_Data_Orig_MC'!AA57</f>
        <v>0</v>
      </c>
      <c r="AB57" s="453">
        <f>'1.3_RAW_Data_Orig_MC'!AB57</f>
        <v>0</v>
      </c>
      <c r="AC57" s="453">
        <f>'1.3_RAW_Data_Orig_MC'!AC57</f>
        <v>0</v>
      </c>
      <c r="AD57" s="453">
        <f>'1.3_RAW_Data_Orig_MC'!AD57</f>
        <v>0</v>
      </c>
      <c r="AE57" s="453">
        <f>'1.3_RAW_Data_Orig_MC'!AE57</f>
        <v>0</v>
      </c>
      <c r="AF57" s="454">
        <f>'1.3_RAW_Data_Orig_MC'!AF57</f>
        <v>0</v>
      </c>
      <c r="AG57" s="438"/>
      <c r="AH57" s="453">
        <f>'1.3_RAW_Data_Orig_MC'!AH57</f>
        <v>0</v>
      </c>
      <c r="AI57" s="453">
        <f>'1.3_RAW_Data_Orig_MC'!AI57</f>
        <v>0</v>
      </c>
      <c r="AJ57" s="453">
        <f>'1.3_RAW_Data_Orig_MC'!AJ57</f>
        <v>0</v>
      </c>
      <c r="AK57" s="453">
        <f>'1.3_RAW_Data_Orig_MC'!AK57</f>
        <v>0</v>
      </c>
      <c r="AL57" s="453">
        <f>'1.3_RAW_Data_Orig_MC'!AL57</f>
        <v>0</v>
      </c>
      <c r="AM57" s="454">
        <f>'1.3_RAW_Data_Orig_MC'!AM57</f>
        <v>0</v>
      </c>
      <c r="AN57" s="438"/>
      <c r="AO57" s="453">
        <f>'1.3_RAW_Data_Orig_MC'!AO57</f>
        <v>0</v>
      </c>
      <c r="AP57" s="453">
        <f>'1.3_RAW_Data_Orig_MC'!AP57</f>
        <v>0</v>
      </c>
      <c r="AQ57" s="453">
        <f>'1.3_RAW_Data_Orig_MC'!AQ57</f>
        <v>0</v>
      </c>
      <c r="AR57" s="453">
        <f>'1.3_RAW_Data_Orig_MC'!AR57</f>
        <v>0</v>
      </c>
      <c r="AS57" s="453">
        <f>'1.3_RAW_Data_Orig_MC'!AS57</f>
        <v>0</v>
      </c>
      <c r="AT57" s="454">
        <f>'1.3_RAW_Data_Orig_MC'!AT57</f>
        <v>0</v>
      </c>
      <c r="AU57" s="438"/>
      <c r="AV57" s="453">
        <f>'1.3_RAW_Data_Orig_MC'!AV57</f>
        <v>0</v>
      </c>
      <c r="AW57" s="453">
        <f>'1.3_RAW_Data_Orig_MC'!AW57</f>
        <v>0</v>
      </c>
      <c r="AX57" s="453">
        <f>'1.3_RAW_Data_Orig_MC'!AX57</f>
        <v>0</v>
      </c>
      <c r="AY57" s="453">
        <f>'1.3_RAW_Data_Orig_MC'!AY57</f>
        <v>0</v>
      </c>
      <c r="AZ57" s="453">
        <f>'1.3_RAW_Data_Orig_MC'!AZ57</f>
        <v>0</v>
      </c>
      <c r="BA57" s="454">
        <f>'1.3_RAW_Data_Orig_MC'!BA57</f>
        <v>0</v>
      </c>
    </row>
    <row r="58" spans="1:53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'1.3_RAW_Data_Orig_MC'!F58</f>
        <v>0</v>
      </c>
      <c r="G58" s="434">
        <f>'1.3_RAW_Data_Orig_MC'!G58</f>
        <v>0</v>
      </c>
      <c r="H58" s="434">
        <f>'1.3_RAW_Data_Orig_MC'!H58</f>
        <v>0</v>
      </c>
      <c r="I58" s="434">
        <f>'1.3_RAW_Data_Orig_MC'!I58</f>
        <v>0</v>
      </c>
      <c r="J58" s="434">
        <f>'1.3_RAW_Data_Orig_MC'!J58</f>
        <v>0</v>
      </c>
      <c r="K58" s="435">
        <f>'1.3_RAW_Data_Orig_MC'!K58</f>
        <v>0</v>
      </c>
      <c r="M58" s="434">
        <f>'1.3_RAW_Data_Orig_MC'!M58</f>
        <v>0</v>
      </c>
      <c r="N58" s="434">
        <f>'1.3_RAW_Data_Orig_MC'!N58</f>
        <v>0</v>
      </c>
      <c r="O58" s="434">
        <f>'1.3_RAW_Data_Orig_MC'!O58</f>
        <v>0</v>
      </c>
      <c r="P58" s="434">
        <f>'1.3_RAW_Data_Orig_MC'!P58</f>
        <v>0</v>
      </c>
      <c r="Q58" s="434">
        <f>'1.3_RAW_Data_Orig_MC'!Q58</f>
        <v>0</v>
      </c>
      <c r="R58" s="435">
        <f>'1.3_RAW_Data_Orig_MC'!R58</f>
        <v>0</v>
      </c>
      <c r="T58" s="434">
        <f>'1.3_RAW_Data_Orig_MC'!T58</f>
        <v>0</v>
      </c>
      <c r="U58" s="434">
        <f>'1.3_RAW_Data_Orig_MC'!U58</f>
        <v>0</v>
      </c>
      <c r="V58" s="434">
        <f>'1.3_RAW_Data_Orig_MC'!V58</f>
        <v>0</v>
      </c>
      <c r="W58" s="434">
        <f>'1.3_RAW_Data_Orig_MC'!W58</f>
        <v>0</v>
      </c>
      <c r="X58" s="434">
        <f>'1.3_RAW_Data_Orig_MC'!X58</f>
        <v>0</v>
      </c>
      <c r="Y58" s="435">
        <f>'1.3_RAW_Data_Orig_MC'!Y58</f>
        <v>0</v>
      </c>
      <c r="AA58" s="436">
        <f>'1.3_RAW_Data_Orig_MC'!AA58</f>
        <v>0</v>
      </c>
      <c r="AB58" s="436">
        <f>'1.3_RAW_Data_Orig_MC'!AB58</f>
        <v>0</v>
      </c>
      <c r="AC58" s="436">
        <f>'1.3_RAW_Data_Orig_MC'!AC58</f>
        <v>0</v>
      </c>
      <c r="AD58" s="436">
        <f>'1.3_RAW_Data_Orig_MC'!AD58</f>
        <v>0</v>
      </c>
      <c r="AE58" s="436">
        <f>'1.3_RAW_Data_Orig_MC'!AE58</f>
        <v>0</v>
      </c>
      <c r="AF58" s="437">
        <f>'1.3_RAW_Data_Orig_MC'!AF58</f>
        <v>0</v>
      </c>
      <c r="AG58" s="438"/>
      <c r="AH58" s="436">
        <f>'1.3_RAW_Data_Orig_MC'!AH58</f>
        <v>0</v>
      </c>
      <c r="AI58" s="436">
        <f>'1.3_RAW_Data_Orig_MC'!AI58</f>
        <v>0</v>
      </c>
      <c r="AJ58" s="436">
        <f>'1.3_RAW_Data_Orig_MC'!AJ58</f>
        <v>0</v>
      </c>
      <c r="AK58" s="436">
        <f>'1.3_RAW_Data_Orig_MC'!AK58</f>
        <v>0</v>
      </c>
      <c r="AL58" s="436">
        <f>'1.3_RAW_Data_Orig_MC'!AL58</f>
        <v>0</v>
      </c>
      <c r="AM58" s="437">
        <f>'1.3_RAW_Data_Orig_MC'!AM58</f>
        <v>0</v>
      </c>
      <c r="AN58" s="438"/>
      <c r="AO58" s="436">
        <f>'1.3_RAW_Data_Orig_MC'!AO58</f>
        <v>0</v>
      </c>
      <c r="AP58" s="436">
        <f>'1.3_RAW_Data_Orig_MC'!AP58</f>
        <v>0</v>
      </c>
      <c r="AQ58" s="436">
        <f>'1.3_RAW_Data_Orig_MC'!AQ58</f>
        <v>0</v>
      </c>
      <c r="AR58" s="436">
        <f>'1.3_RAW_Data_Orig_MC'!AR58</f>
        <v>0</v>
      </c>
      <c r="AS58" s="436">
        <f>'1.3_RAW_Data_Orig_MC'!AS58</f>
        <v>0</v>
      </c>
      <c r="AT58" s="437">
        <f>'1.3_RAW_Data_Orig_MC'!AT58</f>
        <v>0</v>
      </c>
      <c r="AU58" s="438"/>
      <c r="AV58" s="436">
        <f>'1.3_RAW_Data_Orig_MC'!AV58</f>
        <v>0</v>
      </c>
      <c r="AW58" s="436">
        <f>'1.3_RAW_Data_Orig_MC'!AW58</f>
        <v>0</v>
      </c>
      <c r="AX58" s="436">
        <f>'1.3_RAW_Data_Orig_MC'!AX58</f>
        <v>0</v>
      </c>
      <c r="AY58" s="436">
        <f>'1.3_RAW_Data_Orig_MC'!AY58</f>
        <v>0</v>
      </c>
      <c r="AZ58" s="436">
        <f>'1.3_RAW_Data_Orig_MC'!AZ58</f>
        <v>0</v>
      </c>
      <c r="BA58" s="437">
        <f>'1.3_RAW_Data_Orig_MC'!BA58</f>
        <v>0</v>
      </c>
    </row>
    <row r="59" spans="1:53" ht="13.15" x14ac:dyDescent="0.35">
      <c r="A59" s="439"/>
      <c r="B59" s="440"/>
      <c r="C59" s="441"/>
      <c r="D59" s="442"/>
      <c r="E59" s="433" t="s">
        <v>19</v>
      </c>
      <c r="F59" s="443">
        <f>'1.3_RAW_Data_Orig_MC'!F59</f>
        <v>0</v>
      </c>
      <c r="G59" s="443">
        <f>'1.3_RAW_Data_Orig_MC'!G59</f>
        <v>0</v>
      </c>
      <c r="H59" s="443">
        <f>'1.3_RAW_Data_Orig_MC'!H59</f>
        <v>0</v>
      </c>
      <c r="I59" s="443">
        <f>'1.3_RAW_Data_Orig_MC'!I59</f>
        <v>0</v>
      </c>
      <c r="J59" s="443">
        <f>'1.3_RAW_Data_Orig_MC'!J59</f>
        <v>0</v>
      </c>
      <c r="K59" s="444">
        <f>'1.3_RAW_Data_Orig_MC'!K59</f>
        <v>0</v>
      </c>
      <c r="M59" s="443">
        <f>'1.3_RAW_Data_Orig_MC'!M59</f>
        <v>0</v>
      </c>
      <c r="N59" s="443">
        <f>'1.3_RAW_Data_Orig_MC'!N59</f>
        <v>0</v>
      </c>
      <c r="O59" s="443">
        <f>'1.3_RAW_Data_Orig_MC'!O59</f>
        <v>0</v>
      </c>
      <c r="P59" s="443">
        <f>'1.3_RAW_Data_Orig_MC'!P59</f>
        <v>0</v>
      </c>
      <c r="Q59" s="443">
        <f>'1.3_RAW_Data_Orig_MC'!Q59</f>
        <v>0</v>
      </c>
      <c r="R59" s="444">
        <f>'1.3_RAW_Data_Orig_MC'!R59</f>
        <v>0</v>
      </c>
      <c r="T59" s="443">
        <f>'1.3_RAW_Data_Orig_MC'!T59</f>
        <v>0</v>
      </c>
      <c r="U59" s="443">
        <f>'1.3_RAW_Data_Orig_MC'!U59</f>
        <v>0</v>
      </c>
      <c r="V59" s="443">
        <f>'1.3_RAW_Data_Orig_MC'!V59</f>
        <v>0</v>
      </c>
      <c r="W59" s="443">
        <f>'1.3_RAW_Data_Orig_MC'!W59</f>
        <v>0</v>
      </c>
      <c r="X59" s="443">
        <f>'1.3_RAW_Data_Orig_MC'!X59</f>
        <v>0</v>
      </c>
      <c r="Y59" s="444">
        <f>'1.3_RAW_Data_Orig_MC'!Y59</f>
        <v>0</v>
      </c>
      <c r="AA59" s="445">
        <f>'1.3_RAW_Data_Orig_MC'!AA59</f>
        <v>0</v>
      </c>
      <c r="AB59" s="445">
        <f>'1.3_RAW_Data_Orig_MC'!AB59</f>
        <v>0</v>
      </c>
      <c r="AC59" s="445">
        <f>'1.3_RAW_Data_Orig_MC'!AC59</f>
        <v>0</v>
      </c>
      <c r="AD59" s="445">
        <f>'1.3_RAW_Data_Orig_MC'!AD59</f>
        <v>0</v>
      </c>
      <c r="AE59" s="445">
        <f>'1.3_RAW_Data_Orig_MC'!AE59</f>
        <v>0</v>
      </c>
      <c r="AF59" s="446">
        <f>'1.3_RAW_Data_Orig_MC'!AF59</f>
        <v>0</v>
      </c>
      <c r="AG59" s="438"/>
      <c r="AH59" s="445">
        <f>'1.3_RAW_Data_Orig_MC'!AH59</f>
        <v>0</v>
      </c>
      <c r="AI59" s="445">
        <f>'1.3_RAW_Data_Orig_MC'!AI59</f>
        <v>0</v>
      </c>
      <c r="AJ59" s="445">
        <f>'1.3_RAW_Data_Orig_MC'!AJ59</f>
        <v>0</v>
      </c>
      <c r="AK59" s="445">
        <f>'1.3_RAW_Data_Orig_MC'!AK59</f>
        <v>0</v>
      </c>
      <c r="AL59" s="445">
        <f>'1.3_RAW_Data_Orig_MC'!AL59</f>
        <v>0</v>
      </c>
      <c r="AM59" s="446">
        <f>'1.3_RAW_Data_Orig_MC'!AM59</f>
        <v>0</v>
      </c>
      <c r="AN59" s="438"/>
      <c r="AO59" s="445">
        <f>'1.3_RAW_Data_Orig_MC'!AO59</f>
        <v>0</v>
      </c>
      <c r="AP59" s="445">
        <f>'1.3_RAW_Data_Orig_MC'!AP59</f>
        <v>0</v>
      </c>
      <c r="AQ59" s="445">
        <f>'1.3_RAW_Data_Orig_MC'!AQ59</f>
        <v>0</v>
      </c>
      <c r="AR59" s="445">
        <f>'1.3_RAW_Data_Orig_MC'!AR59</f>
        <v>0</v>
      </c>
      <c r="AS59" s="445">
        <f>'1.3_RAW_Data_Orig_MC'!AS59</f>
        <v>0</v>
      </c>
      <c r="AT59" s="446">
        <f>'1.3_RAW_Data_Orig_MC'!AT59</f>
        <v>0</v>
      </c>
      <c r="AU59" s="438"/>
      <c r="AV59" s="445">
        <f>'1.3_RAW_Data_Orig_MC'!AV59</f>
        <v>0</v>
      </c>
      <c r="AW59" s="445">
        <f>'1.3_RAW_Data_Orig_MC'!AW59</f>
        <v>0</v>
      </c>
      <c r="AX59" s="445">
        <f>'1.3_RAW_Data_Orig_MC'!AX59</f>
        <v>0</v>
      </c>
      <c r="AY59" s="445">
        <f>'1.3_RAW_Data_Orig_MC'!AY59</f>
        <v>0</v>
      </c>
      <c r="AZ59" s="445">
        <f>'1.3_RAW_Data_Orig_MC'!AZ59</f>
        <v>0</v>
      </c>
      <c r="BA59" s="446">
        <f>'1.3_RAW_Data_Orig_MC'!BA59</f>
        <v>0</v>
      </c>
    </row>
    <row r="60" spans="1:53" ht="13.15" x14ac:dyDescent="0.35">
      <c r="A60" s="439"/>
      <c r="B60" s="440"/>
      <c r="C60" s="441"/>
      <c r="D60" s="442"/>
      <c r="E60" s="433" t="s">
        <v>20</v>
      </c>
      <c r="F60" s="443">
        <f>'1.3_RAW_Data_Orig_MC'!F60</f>
        <v>0</v>
      </c>
      <c r="G60" s="443">
        <f>'1.3_RAW_Data_Orig_MC'!G60</f>
        <v>0</v>
      </c>
      <c r="H60" s="443">
        <f>'1.3_RAW_Data_Orig_MC'!H60</f>
        <v>0</v>
      </c>
      <c r="I60" s="443">
        <f>'1.3_RAW_Data_Orig_MC'!I60</f>
        <v>0</v>
      </c>
      <c r="J60" s="443">
        <f>'1.3_RAW_Data_Orig_MC'!J60</f>
        <v>0</v>
      </c>
      <c r="K60" s="444">
        <f>'1.3_RAW_Data_Orig_MC'!K60</f>
        <v>0</v>
      </c>
      <c r="M60" s="443">
        <f>'1.3_RAW_Data_Orig_MC'!M60</f>
        <v>0</v>
      </c>
      <c r="N60" s="443">
        <f>'1.3_RAW_Data_Orig_MC'!N60</f>
        <v>0</v>
      </c>
      <c r="O60" s="443">
        <f>'1.3_RAW_Data_Orig_MC'!O60</f>
        <v>0</v>
      </c>
      <c r="P60" s="443">
        <f>'1.3_RAW_Data_Orig_MC'!P60</f>
        <v>0</v>
      </c>
      <c r="Q60" s="443">
        <f>'1.3_RAW_Data_Orig_MC'!Q60</f>
        <v>0</v>
      </c>
      <c r="R60" s="444">
        <f>'1.3_RAW_Data_Orig_MC'!R60</f>
        <v>0</v>
      </c>
      <c r="T60" s="443">
        <f>'1.3_RAW_Data_Orig_MC'!T60</f>
        <v>0</v>
      </c>
      <c r="U60" s="443">
        <f>'1.3_RAW_Data_Orig_MC'!U60</f>
        <v>0</v>
      </c>
      <c r="V60" s="443">
        <f>'1.3_RAW_Data_Orig_MC'!V60</f>
        <v>0</v>
      </c>
      <c r="W60" s="443">
        <f>'1.3_RAW_Data_Orig_MC'!W60</f>
        <v>0</v>
      </c>
      <c r="X60" s="443">
        <f>'1.3_RAW_Data_Orig_MC'!X60</f>
        <v>0</v>
      </c>
      <c r="Y60" s="444">
        <f>'1.3_RAW_Data_Orig_MC'!Y60</f>
        <v>0</v>
      </c>
      <c r="AA60" s="445">
        <f>'1.3_RAW_Data_Orig_MC'!AA60</f>
        <v>0</v>
      </c>
      <c r="AB60" s="445">
        <f>'1.3_RAW_Data_Orig_MC'!AB60</f>
        <v>0</v>
      </c>
      <c r="AC60" s="445">
        <f>'1.3_RAW_Data_Orig_MC'!AC60</f>
        <v>0</v>
      </c>
      <c r="AD60" s="445">
        <f>'1.3_RAW_Data_Orig_MC'!AD60</f>
        <v>0</v>
      </c>
      <c r="AE60" s="445">
        <f>'1.3_RAW_Data_Orig_MC'!AE60</f>
        <v>0</v>
      </c>
      <c r="AF60" s="446">
        <f>'1.3_RAW_Data_Orig_MC'!AF60</f>
        <v>0</v>
      </c>
      <c r="AG60" s="438"/>
      <c r="AH60" s="445">
        <f>'1.3_RAW_Data_Orig_MC'!AH60</f>
        <v>0</v>
      </c>
      <c r="AI60" s="445">
        <f>'1.3_RAW_Data_Orig_MC'!AI60</f>
        <v>0</v>
      </c>
      <c r="AJ60" s="445">
        <f>'1.3_RAW_Data_Orig_MC'!AJ60</f>
        <v>0</v>
      </c>
      <c r="AK60" s="445">
        <f>'1.3_RAW_Data_Orig_MC'!AK60</f>
        <v>0</v>
      </c>
      <c r="AL60" s="445">
        <f>'1.3_RAW_Data_Orig_MC'!AL60</f>
        <v>0</v>
      </c>
      <c r="AM60" s="446">
        <f>'1.3_RAW_Data_Orig_MC'!AM60</f>
        <v>0</v>
      </c>
      <c r="AN60" s="438"/>
      <c r="AO60" s="445">
        <f>'1.3_RAW_Data_Orig_MC'!AO60</f>
        <v>0</v>
      </c>
      <c r="AP60" s="445">
        <f>'1.3_RAW_Data_Orig_MC'!AP60</f>
        <v>0</v>
      </c>
      <c r="AQ60" s="445">
        <f>'1.3_RAW_Data_Orig_MC'!AQ60</f>
        <v>0</v>
      </c>
      <c r="AR60" s="445">
        <f>'1.3_RAW_Data_Orig_MC'!AR60</f>
        <v>0</v>
      </c>
      <c r="AS60" s="445">
        <f>'1.3_RAW_Data_Orig_MC'!AS60</f>
        <v>0</v>
      </c>
      <c r="AT60" s="446">
        <f>'1.3_RAW_Data_Orig_MC'!AT60</f>
        <v>0</v>
      </c>
      <c r="AU60" s="438"/>
      <c r="AV60" s="445">
        <f>'1.3_RAW_Data_Orig_MC'!AV60</f>
        <v>0</v>
      </c>
      <c r="AW60" s="445">
        <f>'1.3_RAW_Data_Orig_MC'!AW60</f>
        <v>0</v>
      </c>
      <c r="AX60" s="445">
        <f>'1.3_RAW_Data_Orig_MC'!AX60</f>
        <v>0</v>
      </c>
      <c r="AY60" s="445">
        <f>'1.3_RAW_Data_Orig_MC'!AY60</f>
        <v>0</v>
      </c>
      <c r="AZ60" s="445">
        <f>'1.3_RAW_Data_Orig_MC'!AZ60</f>
        <v>0</v>
      </c>
      <c r="BA60" s="446">
        <f>'1.3_RAW_Data_Orig_MC'!BA60</f>
        <v>0</v>
      </c>
    </row>
    <row r="61" spans="1:53" ht="13.5" thickBot="1" x14ac:dyDescent="0.4">
      <c r="A61" s="439"/>
      <c r="B61" s="447"/>
      <c r="C61" s="448"/>
      <c r="D61" s="449"/>
      <c r="E61" s="450" t="s">
        <v>21</v>
      </c>
      <c r="F61" s="451">
        <f>'1.3_RAW_Data_Orig_MC'!F61</f>
        <v>0</v>
      </c>
      <c r="G61" s="451">
        <f>'1.3_RAW_Data_Orig_MC'!G61</f>
        <v>0</v>
      </c>
      <c r="H61" s="451">
        <f>'1.3_RAW_Data_Orig_MC'!H61</f>
        <v>0</v>
      </c>
      <c r="I61" s="451">
        <f>'1.3_RAW_Data_Orig_MC'!I61</f>
        <v>0</v>
      </c>
      <c r="J61" s="451">
        <f>'1.3_RAW_Data_Orig_MC'!J61</f>
        <v>0</v>
      </c>
      <c r="K61" s="452">
        <f>'1.3_RAW_Data_Orig_MC'!K61</f>
        <v>0</v>
      </c>
      <c r="M61" s="451">
        <f>'1.3_RAW_Data_Orig_MC'!M61</f>
        <v>0</v>
      </c>
      <c r="N61" s="451">
        <f>'1.3_RAW_Data_Orig_MC'!N61</f>
        <v>0</v>
      </c>
      <c r="O61" s="451">
        <f>'1.3_RAW_Data_Orig_MC'!O61</f>
        <v>0</v>
      </c>
      <c r="P61" s="451">
        <f>'1.3_RAW_Data_Orig_MC'!P61</f>
        <v>0</v>
      </c>
      <c r="Q61" s="451">
        <f>'1.3_RAW_Data_Orig_MC'!Q61</f>
        <v>0</v>
      </c>
      <c r="R61" s="452">
        <f>'1.3_RAW_Data_Orig_MC'!R61</f>
        <v>0</v>
      </c>
      <c r="T61" s="451">
        <f>'1.3_RAW_Data_Orig_MC'!T61</f>
        <v>0</v>
      </c>
      <c r="U61" s="451">
        <f>'1.3_RAW_Data_Orig_MC'!U61</f>
        <v>0</v>
      </c>
      <c r="V61" s="451">
        <f>'1.3_RAW_Data_Orig_MC'!V61</f>
        <v>0</v>
      </c>
      <c r="W61" s="451">
        <f>'1.3_RAW_Data_Orig_MC'!W61</f>
        <v>0</v>
      </c>
      <c r="X61" s="451">
        <f>'1.3_RAW_Data_Orig_MC'!X61</f>
        <v>0</v>
      </c>
      <c r="Y61" s="452">
        <f>'1.3_RAW_Data_Orig_MC'!Y61</f>
        <v>0</v>
      </c>
      <c r="AA61" s="453">
        <f>'1.3_RAW_Data_Orig_MC'!AA61</f>
        <v>0</v>
      </c>
      <c r="AB61" s="453">
        <f>'1.3_RAW_Data_Orig_MC'!AB61</f>
        <v>0</v>
      </c>
      <c r="AC61" s="453">
        <f>'1.3_RAW_Data_Orig_MC'!AC61</f>
        <v>0</v>
      </c>
      <c r="AD61" s="453">
        <f>'1.3_RAW_Data_Orig_MC'!AD61</f>
        <v>0</v>
      </c>
      <c r="AE61" s="453">
        <f>'1.3_RAW_Data_Orig_MC'!AE61</f>
        <v>0</v>
      </c>
      <c r="AF61" s="454">
        <f>'1.3_RAW_Data_Orig_MC'!AF61</f>
        <v>0</v>
      </c>
      <c r="AG61" s="438"/>
      <c r="AH61" s="453">
        <f>'1.3_RAW_Data_Orig_MC'!AH61</f>
        <v>0</v>
      </c>
      <c r="AI61" s="453">
        <f>'1.3_RAW_Data_Orig_MC'!AI61</f>
        <v>0</v>
      </c>
      <c r="AJ61" s="453">
        <f>'1.3_RAW_Data_Orig_MC'!AJ61</f>
        <v>0</v>
      </c>
      <c r="AK61" s="453">
        <f>'1.3_RAW_Data_Orig_MC'!AK61</f>
        <v>0</v>
      </c>
      <c r="AL61" s="453">
        <f>'1.3_RAW_Data_Orig_MC'!AL61</f>
        <v>0</v>
      </c>
      <c r="AM61" s="454">
        <f>'1.3_RAW_Data_Orig_MC'!AM61</f>
        <v>0</v>
      </c>
      <c r="AN61" s="438"/>
      <c r="AO61" s="453">
        <f>'1.3_RAW_Data_Orig_MC'!AO61</f>
        <v>0</v>
      </c>
      <c r="AP61" s="453">
        <f>'1.3_RAW_Data_Orig_MC'!AP61</f>
        <v>0</v>
      </c>
      <c r="AQ61" s="453">
        <f>'1.3_RAW_Data_Orig_MC'!AQ61</f>
        <v>0</v>
      </c>
      <c r="AR61" s="453">
        <f>'1.3_RAW_Data_Orig_MC'!AR61</f>
        <v>0</v>
      </c>
      <c r="AS61" s="453">
        <f>'1.3_RAW_Data_Orig_MC'!AS61</f>
        <v>0</v>
      </c>
      <c r="AT61" s="454">
        <f>'1.3_RAW_Data_Orig_MC'!AT61</f>
        <v>0</v>
      </c>
      <c r="AU61" s="438"/>
      <c r="AV61" s="453">
        <f>'1.3_RAW_Data_Orig_MC'!AV61</f>
        <v>0</v>
      </c>
      <c r="AW61" s="453">
        <f>'1.3_RAW_Data_Orig_MC'!AW61</f>
        <v>0</v>
      </c>
      <c r="AX61" s="453">
        <f>'1.3_RAW_Data_Orig_MC'!AX61</f>
        <v>0</v>
      </c>
      <c r="AY61" s="453">
        <f>'1.3_RAW_Data_Orig_MC'!AY61</f>
        <v>0</v>
      </c>
      <c r="AZ61" s="453">
        <f>'1.3_RAW_Data_Orig_MC'!AZ61</f>
        <v>0</v>
      </c>
      <c r="BA61" s="454">
        <f>'1.3_RAW_Data_Orig_MC'!BA61</f>
        <v>0</v>
      </c>
    </row>
    <row r="62" spans="1:53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'1.3_RAW_Data_Orig_MC'!F62</f>
        <v>0</v>
      </c>
      <c r="G62" s="434">
        <f>'1.3_RAW_Data_Orig_MC'!G62</f>
        <v>0</v>
      </c>
      <c r="H62" s="434">
        <f>'1.3_RAW_Data_Orig_MC'!H62</f>
        <v>0</v>
      </c>
      <c r="I62" s="434">
        <f>'1.3_RAW_Data_Orig_MC'!I62</f>
        <v>0</v>
      </c>
      <c r="J62" s="434">
        <f>'1.3_RAW_Data_Orig_MC'!J62</f>
        <v>0</v>
      </c>
      <c r="K62" s="435">
        <f>'1.3_RAW_Data_Orig_MC'!K62</f>
        <v>0</v>
      </c>
      <c r="M62" s="434">
        <f>'1.3_RAW_Data_Orig_MC'!M62</f>
        <v>0</v>
      </c>
      <c r="N62" s="434">
        <f>'1.3_RAW_Data_Orig_MC'!N62</f>
        <v>0</v>
      </c>
      <c r="O62" s="434">
        <f>'1.3_RAW_Data_Orig_MC'!O62</f>
        <v>0</v>
      </c>
      <c r="P62" s="434">
        <f>'1.3_RAW_Data_Orig_MC'!P62</f>
        <v>0</v>
      </c>
      <c r="Q62" s="434">
        <f>'1.3_RAW_Data_Orig_MC'!Q62</f>
        <v>0</v>
      </c>
      <c r="R62" s="435">
        <f>'1.3_RAW_Data_Orig_MC'!R62</f>
        <v>0</v>
      </c>
      <c r="T62" s="434">
        <f>'1.3_RAW_Data_Orig_MC'!T62</f>
        <v>0</v>
      </c>
      <c r="U62" s="434">
        <f>'1.3_RAW_Data_Orig_MC'!U62</f>
        <v>0</v>
      </c>
      <c r="V62" s="434">
        <f>'1.3_RAW_Data_Orig_MC'!V62</f>
        <v>0</v>
      </c>
      <c r="W62" s="434">
        <f>'1.3_RAW_Data_Orig_MC'!W62</f>
        <v>0</v>
      </c>
      <c r="X62" s="434">
        <f>'1.3_RAW_Data_Orig_MC'!X62</f>
        <v>0</v>
      </c>
      <c r="Y62" s="435">
        <f>'1.3_RAW_Data_Orig_MC'!Y62</f>
        <v>0</v>
      </c>
      <c r="AA62" s="436">
        <f>'1.3_RAW_Data_Orig_MC'!AA62</f>
        <v>0</v>
      </c>
      <c r="AB62" s="436">
        <f>'1.3_RAW_Data_Orig_MC'!AB62</f>
        <v>0</v>
      </c>
      <c r="AC62" s="436">
        <f>'1.3_RAW_Data_Orig_MC'!AC62</f>
        <v>0</v>
      </c>
      <c r="AD62" s="436">
        <f>'1.3_RAW_Data_Orig_MC'!AD62</f>
        <v>0</v>
      </c>
      <c r="AE62" s="436">
        <f>'1.3_RAW_Data_Orig_MC'!AE62</f>
        <v>0</v>
      </c>
      <c r="AF62" s="437">
        <f>'1.3_RAW_Data_Orig_MC'!AF62</f>
        <v>0</v>
      </c>
      <c r="AG62" s="438"/>
      <c r="AH62" s="436">
        <f>'1.3_RAW_Data_Orig_MC'!AH62</f>
        <v>0</v>
      </c>
      <c r="AI62" s="436">
        <f>'1.3_RAW_Data_Orig_MC'!AI62</f>
        <v>0</v>
      </c>
      <c r="AJ62" s="436">
        <f>'1.3_RAW_Data_Orig_MC'!AJ62</f>
        <v>0</v>
      </c>
      <c r="AK62" s="436">
        <f>'1.3_RAW_Data_Orig_MC'!AK62</f>
        <v>0</v>
      </c>
      <c r="AL62" s="436">
        <f>'1.3_RAW_Data_Orig_MC'!AL62</f>
        <v>0</v>
      </c>
      <c r="AM62" s="437">
        <f>'1.3_RAW_Data_Orig_MC'!AM62</f>
        <v>0</v>
      </c>
      <c r="AN62" s="438"/>
      <c r="AO62" s="436">
        <f>'1.3_RAW_Data_Orig_MC'!AO62</f>
        <v>0</v>
      </c>
      <c r="AP62" s="436">
        <f>'1.3_RAW_Data_Orig_MC'!AP62</f>
        <v>0</v>
      </c>
      <c r="AQ62" s="436">
        <f>'1.3_RAW_Data_Orig_MC'!AQ62</f>
        <v>0</v>
      </c>
      <c r="AR62" s="436">
        <f>'1.3_RAW_Data_Orig_MC'!AR62</f>
        <v>0</v>
      </c>
      <c r="AS62" s="436">
        <f>'1.3_RAW_Data_Orig_MC'!AS62</f>
        <v>0</v>
      </c>
      <c r="AT62" s="437">
        <f>'1.3_RAW_Data_Orig_MC'!AT62</f>
        <v>0</v>
      </c>
      <c r="AU62" s="438"/>
      <c r="AV62" s="436">
        <f>'1.3_RAW_Data_Orig_MC'!AV62</f>
        <v>0</v>
      </c>
      <c r="AW62" s="436">
        <f>'1.3_RAW_Data_Orig_MC'!AW62</f>
        <v>0</v>
      </c>
      <c r="AX62" s="436">
        <f>'1.3_RAW_Data_Orig_MC'!AX62</f>
        <v>0</v>
      </c>
      <c r="AY62" s="436">
        <f>'1.3_RAW_Data_Orig_MC'!AY62</f>
        <v>0</v>
      </c>
      <c r="AZ62" s="436">
        <f>'1.3_RAW_Data_Orig_MC'!AZ62</f>
        <v>0</v>
      </c>
      <c r="BA62" s="437">
        <f>'1.3_RAW_Data_Orig_MC'!BA62</f>
        <v>0</v>
      </c>
    </row>
    <row r="63" spans="1:53" ht="13.15" x14ac:dyDescent="0.35">
      <c r="A63" s="439"/>
      <c r="B63" s="440"/>
      <c r="C63" s="441"/>
      <c r="D63" s="442"/>
      <c r="E63" s="433" t="s">
        <v>19</v>
      </c>
      <c r="F63" s="443">
        <f>'1.3_RAW_Data_Orig_MC'!F63</f>
        <v>0</v>
      </c>
      <c r="G63" s="443">
        <f>'1.3_RAW_Data_Orig_MC'!G63</f>
        <v>0</v>
      </c>
      <c r="H63" s="443">
        <f>'1.3_RAW_Data_Orig_MC'!H63</f>
        <v>0</v>
      </c>
      <c r="I63" s="443">
        <f>'1.3_RAW_Data_Orig_MC'!I63</f>
        <v>0</v>
      </c>
      <c r="J63" s="443">
        <f>'1.3_RAW_Data_Orig_MC'!J63</f>
        <v>0</v>
      </c>
      <c r="K63" s="444">
        <f>'1.3_RAW_Data_Orig_MC'!K63</f>
        <v>0</v>
      </c>
      <c r="M63" s="443">
        <f>'1.3_RAW_Data_Orig_MC'!M63</f>
        <v>0</v>
      </c>
      <c r="N63" s="443">
        <f>'1.3_RAW_Data_Orig_MC'!N63</f>
        <v>0</v>
      </c>
      <c r="O63" s="443">
        <f>'1.3_RAW_Data_Orig_MC'!O63</f>
        <v>0</v>
      </c>
      <c r="P63" s="443">
        <f>'1.3_RAW_Data_Orig_MC'!P63</f>
        <v>0</v>
      </c>
      <c r="Q63" s="443">
        <f>'1.3_RAW_Data_Orig_MC'!Q63</f>
        <v>0</v>
      </c>
      <c r="R63" s="444">
        <f>'1.3_RAW_Data_Orig_MC'!R63</f>
        <v>0</v>
      </c>
      <c r="T63" s="443">
        <f>'1.3_RAW_Data_Orig_MC'!T63</f>
        <v>0</v>
      </c>
      <c r="U63" s="443">
        <f>'1.3_RAW_Data_Orig_MC'!U63</f>
        <v>0</v>
      </c>
      <c r="V63" s="443">
        <f>'1.3_RAW_Data_Orig_MC'!V63</f>
        <v>0</v>
      </c>
      <c r="W63" s="443">
        <f>'1.3_RAW_Data_Orig_MC'!W63</f>
        <v>0</v>
      </c>
      <c r="X63" s="443">
        <f>'1.3_RAW_Data_Orig_MC'!X63</f>
        <v>0</v>
      </c>
      <c r="Y63" s="444">
        <f>'1.3_RAW_Data_Orig_MC'!Y63</f>
        <v>0</v>
      </c>
      <c r="AA63" s="445">
        <f>'1.3_RAW_Data_Orig_MC'!AA63</f>
        <v>0</v>
      </c>
      <c r="AB63" s="445">
        <f>'1.3_RAW_Data_Orig_MC'!AB63</f>
        <v>0</v>
      </c>
      <c r="AC63" s="445">
        <f>'1.3_RAW_Data_Orig_MC'!AC63</f>
        <v>0</v>
      </c>
      <c r="AD63" s="445">
        <f>'1.3_RAW_Data_Orig_MC'!AD63</f>
        <v>0</v>
      </c>
      <c r="AE63" s="445">
        <f>'1.3_RAW_Data_Orig_MC'!AE63</f>
        <v>0</v>
      </c>
      <c r="AF63" s="446">
        <f>'1.3_RAW_Data_Orig_MC'!AF63</f>
        <v>0</v>
      </c>
      <c r="AG63" s="438"/>
      <c r="AH63" s="445">
        <f>'1.3_RAW_Data_Orig_MC'!AH63</f>
        <v>0</v>
      </c>
      <c r="AI63" s="445">
        <f>'1.3_RAW_Data_Orig_MC'!AI63</f>
        <v>0</v>
      </c>
      <c r="AJ63" s="445">
        <f>'1.3_RAW_Data_Orig_MC'!AJ63</f>
        <v>0</v>
      </c>
      <c r="AK63" s="445">
        <f>'1.3_RAW_Data_Orig_MC'!AK63</f>
        <v>0</v>
      </c>
      <c r="AL63" s="445">
        <f>'1.3_RAW_Data_Orig_MC'!AL63</f>
        <v>0</v>
      </c>
      <c r="AM63" s="446">
        <f>'1.3_RAW_Data_Orig_MC'!AM63</f>
        <v>0</v>
      </c>
      <c r="AN63" s="438"/>
      <c r="AO63" s="445">
        <f>'1.3_RAW_Data_Orig_MC'!AO63</f>
        <v>0</v>
      </c>
      <c r="AP63" s="445">
        <f>'1.3_RAW_Data_Orig_MC'!AP63</f>
        <v>0</v>
      </c>
      <c r="AQ63" s="445">
        <f>'1.3_RAW_Data_Orig_MC'!AQ63</f>
        <v>0</v>
      </c>
      <c r="AR63" s="445">
        <f>'1.3_RAW_Data_Orig_MC'!AR63</f>
        <v>0</v>
      </c>
      <c r="AS63" s="445">
        <f>'1.3_RAW_Data_Orig_MC'!AS63</f>
        <v>0</v>
      </c>
      <c r="AT63" s="446">
        <f>'1.3_RAW_Data_Orig_MC'!AT63</f>
        <v>0</v>
      </c>
      <c r="AU63" s="438"/>
      <c r="AV63" s="445">
        <f>'1.3_RAW_Data_Orig_MC'!AV63</f>
        <v>0</v>
      </c>
      <c r="AW63" s="445">
        <f>'1.3_RAW_Data_Orig_MC'!AW63</f>
        <v>0</v>
      </c>
      <c r="AX63" s="445">
        <f>'1.3_RAW_Data_Orig_MC'!AX63</f>
        <v>0</v>
      </c>
      <c r="AY63" s="445">
        <f>'1.3_RAW_Data_Orig_MC'!AY63</f>
        <v>0</v>
      </c>
      <c r="AZ63" s="445">
        <f>'1.3_RAW_Data_Orig_MC'!AZ63</f>
        <v>0</v>
      </c>
      <c r="BA63" s="446">
        <f>'1.3_RAW_Data_Orig_MC'!BA63</f>
        <v>0</v>
      </c>
    </row>
    <row r="64" spans="1:53" ht="13.15" x14ac:dyDescent="0.35">
      <c r="A64" s="439"/>
      <c r="B64" s="440"/>
      <c r="C64" s="441"/>
      <c r="D64" s="442"/>
      <c r="E64" s="433" t="s">
        <v>20</v>
      </c>
      <c r="F64" s="443">
        <f>'1.3_RAW_Data_Orig_MC'!F64</f>
        <v>0</v>
      </c>
      <c r="G64" s="443">
        <f>'1.3_RAW_Data_Orig_MC'!G64</f>
        <v>0</v>
      </c>
      <c r="H64" s="443">
        <f>'1.3_RAW_Data_Orig_MC'!H64</f>
        <v>0</v>
      </c>
      <c r="I64" s="443">
        <f>'1.3_RAW_Data_Orig_MC'!I64</f>
        <v>0</v>
      </c>
      <c r="J64" s="443">
        <f>'1.3_RAW_Data_Orig_MC'!J64</f>
        <v>0</v>
      </c>
      <c r="K64" s="444">
        <f>'1.3_RAW_Data_Orig_MC'!K64</f>
        <v>0</v>
      </c>
      <c r="M64" s="443">
        <f>'1.3_RAW_Data_Orig_MC'!M64</f>
        <v>0</v>
      </c>
      <c r="N64" s="443">
        <f>'1.3_RAW_Data_Orig_MC'!N64</f>
        <v>0</v>
      </c>
      <c r="O64" s="443">
        <f>'1.3_RAW_Data_Orig_MC'!O64</f>
        <v>0</v>
      </c>
      <c r="P64" s="443">
        <f>'1.3_RAW_Data_Orig_MC'!P64</f>
        <v>0</v>
      </c>
      <c r="Q64" s="443">
        <f>'1.3_RAW_Data_Orig_MC'!Q64</f>
        <v>0</v>
      </c>
      <c r="R64" s="444">
        <f>'1.3_RAW_Data_Orig_MC'!R64</f>
        <v>0</v>
      </c>
      <c r="T64" s="443">
        <f>'1.3_RAW_Data_Orig_MC'!T64</f>
        <v>0</v>
      </c>
      <c r="U64" s="443">
        <f>'1.3_RAW_Data_Orig_MC'!U64</f>
        <v>0</v>
      </c>
      <c r="V64" s="443">
        <f>'1.3_RAW_Data_Orig_MC'!V64</f>
        <v>0</v>
      </c>
      <c r="W64" s="443">
        <f>'1.3_RAW_Data_Orig_MC'!W64</f>
        <v>0</v>
      </c>
      <c r="X64" s="443">
        <f>'1.3_RAW_Data_Orig_MC'!X64</f>
        <v>0</v>
      </c>
      <c r="Y64" s="444">
        <f>'1.3_RAW_Data_Orig_MC'!Y64</f>
        <v>0</v>
      </c>
      <c r="AA64" s="445">
        <f>'1.3_RAW_Data_Orig_MC'!AA64</f>
        <v>0</v>
      </c>
      <c r="AB64" s="445">
        <f>'1.3_RAW_Data_Orig_MC'!AB64</f>
        <v>0</v>
      </c>
      <c r="AC64" s="445">
        <f>'1.3_RAW_Data_Orig_MC'!AC64</f>
        <v>0</v>
      </c>
      <c r="AD64" s="445">
        <f>'1.3_RAW_Data_Orig_MC'!AD64</f>
        <v>0</v>
      </c>
      <c r="AE64" s="445">
        <f>'1.3_RAW_Data_Orig_MC'!AE64</f>
        <v>0</v>
      </c>
      <c r="AF64" s="446">
        <f>'1.3_RAW_Data_Orig_MC'!AF64</f>
        <v>0</v>
      </c>
      <c r="AG64" s="438"/>
      <c r="AH64" s="445">
        <f>'1.3_RAW_Data_Orig_MC'!AH64</f>
        <v>0</v>
      </c>
      <c r="AI64" s="445">
        <f>'1.3_RAW_Data_Orig_MC'!AI64</f>
        <v>0</v>
      </c>
      <c r="AJ64" s="445">
        <f>'1.3_RAW_Data_Orig_MC'!AJ64</f>
        <v>0</v>
      </c>
      <c r="AK64" s="445">
        <f>'1.3_RAW_Data_Orig_MC'!AK64</f>
        <v>0</v>
      </c>
      <c r="AL64" s="445">
        <f>'1.3_RAW_Data_Orig_MC'!AL64</f>
        <v>0</v>
      </c>
      <c r="AM64" s="446">
        <f>'1.3_RAW_Data_Orig_MC'!AM64</f>
        <v>0</v>
      </c>
      <c r="AN64" s="438"/>
      <c r="AO64" s="445">
        <f>'1.3_RAW_Data_Orig_MC'!AO64</f>
        <v>0</v>
      </c>
      <c r="AP64" s="445">
        <f>'1.3_RAW_Data_Orig_MC'!AP64</f>
        <v>0</v>
      </c>
      <c r="AQ64" s="445">
        <f>'1.3_RAW_Data_Orig_MC'!AQ64</f>
        <v>0</v>
      </c>
      <c r="AR64" s="445">
        <f>'1.3_RAW_Data_Orig_MC'!AR64</f>
        <v>0</v>
      </c>
      <c r="AS64" s="445">
        <f>'1.3_RAW_Data_Orig_MC'!AS64</f>
        <v>0</v>
      </c>
      <c r="AT64" s="446">
        <f>'1.3_RAW_Data_Orig_MC'!AT64</f>
        <v>0</v>
      </c>
      <c r="AU64" s="438"/>
      <c r="AV64" s="445">
        <f>'1.3_RAW_Data_Orig_MC'!AV64</f>
        <v>0</v>
      </c>
      <c r="AW64" s="445">
        <f>'1.3_RAW_Data_Orig_MC'!AW64</f>
        <v>0</v>
      </c>
      <c r="AX64" s="445">
        <f>'1.3_RAW_Data_Orig_MC'!AX64</f>
        <v>0</v>
      </c>
      <c r="AY64" s="445">
        <f>'1.3_RAW_Data_Orig_MC'!AY64</f>
        <v>0</v>
      </c>
      <c r="AZ64" s="445">
        <f>'1.3_RAW_Data_Orig_MC'!AZ64</f>
        <v>0</v>
      </c>
      <c r="BA64" s="446">
        <f>'1.3_RAW_Data_Orig_MC'!BA64</f>
        <v>0</v>
      </c>
    </row>
    <row r="65" spans="1:53" ht="13.5" thickBot="1" x14ac:dyDescent="0.4">
      <c r="A65" s="439"/>
      <c r="B65" s="447"/>
      <c r="C65" s="448"/>
      <c r="D65" s="449"/>
      <c r="E65" s="450" t="s">
        <v>21</v>
      </c>
      <c r="F65" s="451">
        <f>'1.3_RAW_Data_Orig_MC'!F65</f>
        <v>0</v>
      </c>
      <c r="G65" s="451">
        <f>'1.3_RAW_Data_Orig_MC'!G65</f>
        <v>0</v>
      </c>
      <c r="H65" s="451">
        <f>'1.3_RAW_Data_Orig_MC'!H65</f>
        <v>0</v>
      </c>
      <c r="I65" s="451">
        <f>'1.3_RAW_Data_Orig_MC'!I65</f>
        <v>0</v>
      </c>
      <c r="J65" s="451">
        <f>'1.3_RAW_Data_Orig_MC'!J65</f>
        <v>0</v>
      </c>
      <c r="K65" s="452">
        <f>'1.3_RAW_Data_Orig_MC'!K65</f>
        <v>0</v>
      </c>
      <c r="M65" s="451">
        <f>'1.3_RAW_Data_Orig_MC'!M65</f>
        <v>0</v>
      </c>
      <c r="N65" s="451">
        <f>'1.3_RAW_Data_Orig_MC'!N65</f>
        <v>0</v>
      </c>
      <c r="O65" s="451">
        <f>'1.3_RAW_Data_Orig_MC'!O65</f>
        <v>0</v>
      </c>
      <c r="P65" s="451">
        <f>'1.3_RAW_Data_Orig_MC'!P65</f>
        <v>0</v>
      </c>
      <c r="Q65" s="451">
        <f>'1.3_RAW_Data_Orig_MC'!Q65</f>
        <v>0</v>
      </c>
      <c r="R65" s="452">
        <f>'1.3_RAW_Data_Orig_MC'!R65</f>
        <v>0</v>
      </c>
      <c r="T65" s="451">
        <f>'1.3_RAW_Data_Orig_MC'!T65</f>
        <v>0</v>
      </c>
      <c r="U65" s="451">
        <f>'1.3_RAW_Data_Orig_MC'!U65</f>
        <v>0</v>
      </c>
      <c r="V65" s="451">
        <f>'1.3_RAW_Data_Orig_MC'!V65</f>
        <v>0</v>
      </c>
      <c r="W65" s="451">
        <f>'1.3_RAW_Data_Orig_MC'!W65</f>
        <v>0</v>
      </c>
      <c r="X65" s="451">
        <f>'1.3_RAW_Data_Orig_MC'!X65</f>
        <v>0</v>
      </c>
      <c r="Y65" s="452">
        <f>'1.3_RAW_Data_Orig_MC'!Y65</f>
        <v>0</v>
      </c>
      <c r="AA65" s="453">
        <f>'1.3_RAW_Data_Orig_MC'!AA65</f>
        <v>0</v>
      </c>
      <c r="AB65" s="453">
        <f>'1.3_RAW_Data_Orig_MC'!AB65</f>
        <v>0</v>
      </c>
      <c r="AC65" s="453">
        <f>'1.3_RAW_Data_Orig_MC'!AC65</f>
        <v>0</v>
      </c>
      <c r="AD65" s="453">
        <f>'1.3_RAW_Data_Orig_MC'!AD65</f>
        <v>0</v>
      </c>
      <c r="AE65" s="453">
        <f>'1.3_RAW_Data_Orig_MC'!AE65</f>
        <v>0</v>
      </c>
      <c r="AF65" s="454">
        <f>'1.3_RAW_Data_Orig_MC'!AF65</f>
        <v>0</v>
      </c>
      <c r="AG65" s="438"/>
      <c r="AH65" s="453">
        <f>'1.3_RAW_Data_Orig_MC'!AH65</f>
        <v>0</v>
      </c>
      <c r="AI65" s="453">
        <f>'1.3_RAW_Data_Orig_MC'!AI65</f>
        <v>0</v>
      </c>
      <c r="AJ65" s="453">
        <f>'1.3_RAW_Data_Orig_MC'!AJ65</f>
        <v>0</v>
      </c>
      <c r="AK65" s="453">
        <f>'1.3_RAW_Data_Orig_MC'!AK65</f>
        <v>0</v>
      </c>
      <c r="AL65" s="453">
        <f>'1.3_RAW_Data_Orig_MC'!AL65</f>
        <v>0</v>
      </c>
      <c r="AM65" s="454">
        <f>'1.3_RAW_Data_Orig_MC'!AM65</f>
        <v>0</v>
      </c>
      <c r="AN65" s="438"/>
      <c r="AO65" s="453">
        <f>'1.3_RAW_Data_Orig_MC'!AO65</f>
        <v>0</v>
      </c>
      <c r="AP65" s="453">
        <f>'1.3_RAW_Data_Orig_MC'!AP65</f>
        <v>0</v>
      </c>
      <c r="AQ65" s="453">
        <f>'1.3_RAW_Data_Orig_MC'!AQ65</f>
        <v>0</v>
      </c>
      <c r="AR65" s="453">
        <f>'1.3_RAW_Data_Orig_MC'!AR65</f>
        <v>0</v>
      </c>
      <c r="AS65" s="453">
        <f>'1.3_RAW_Data_Orig_MC'!AS65</f>
        <v>0</v>
      </c>
      <c r="AT65" s="454">
        <f>'1.3_RAW_Data_Orig_MC'!AT65</f>
        <v>0</v>
      </c>
      <c r="AU65" s="438"/>
      <c r="AV65" s="453">
        <f>'1.3_RAW_Data_Orig_MC'!AV65</f>
        <v>0</v>
      </c>
      <c r="AW65" s="453">
        <f>'1.3_RAW_Data_Orig_MC'!AW65</f>
        <v>0</v>
      </c>
      <c r="AX65" s="453">
        <f>'1.3_RAW_Data_Orig_MC'!AX65</f>
        <v>0</v>
      </c>
      <c r="AY65" s="453">
        <f>'1.3_RAW_Data_Orig_MC'!AY65</f>
        <v>0</v>
      </c>
      <c r="AZ65" s="453">
        <f>'1.3_RAW_Data_Orig_MC'!AZ65</f>
        <v>0</v>
      </c>
      <c r="BA65" s="454">
        <f>'1.3_RAW_Data_Orig_MC'!BA65</f>
        <v>0</v>
      </c>
    </row>
    <row r="66" spans="1:53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'1.3_RAW_Data_Orig_MC'!F66</f>
        <v>0</v>
      </c>
      <c r="G66" s="434">
        <f>'1.3_RAW_Data_Orig_MC'!G66</f>
        <v>0</v>
      </c>
      <c r="H66" s="434">
        <f>'1.3_RAW_Data_Orig_MC'!H66</f>
        <v>0</v>
      </c>
      <c r="I66" s="434">
        <f>'1.3_RAW_Data_Orig_MC'!I66</f>
        <v>0</v>
      </c>
      <c r="J66" s="434">
        <f>'1.3_RAW_Data_Orig_MC'!J66</f>
        <v>0</v>
      </c>
      <c r="K66" s="435">
        <f>'1.3_RAW_Data_Orig_MC'!K66</f>
        <v>0</v>
      </c>
      <c r="M66" s="434">
        <f>'1.3_RAW_Data_Orig_MC'!M66</f>
        <v>0</v>
      </c>
      <c r="N66" s="434">
        <f>'1.3_RAW_Data_Orig_MC'!N66</f>
        <v>0</v>
      </c>
      <c r="O66" s="434">
        <f>'1.3_RAW_Data_Orig_MC'!O66</f>
        <v>0</v>
      </c>
      <c r="P66" s="434">
        <f>'1.3_RAW_Data_Orig_MC'!P66</f>
        <v>0</v>
      </c>
      <c r="Q66" s="434">
        <f>'1.3_RAW_Data_Orig_MC'!Q66</f>
        <v>0</v>
      </c>
      <c r="R66" s="435">
        <f>'1.3_RAW_Data_Orig_MC'!R66</f>
        <v>0</v>
      </c>
      <c r="T66" s="434">
        <f>'1.3_RAW_Data_Orig_MC'!T66</f>
        <v>0</v>
      </c>
      <c r="U66" s="434">
        <f>'1.3_RAW_Data_Orig_MC'!U66</f>
        <v>0</v>
      </c>
      <c r="V66" s="434">
        <f>'1.3_RAW_Data_Orig_MC'!V66</f>
        <v>0</v>
      </c>
      <c r="W66" s="434">
        <f>'1.3_RAW_Data_Orig_MC'!W66</f>
        <v>0</v>
      </c>
      <c r="X66" s="434">
        <f>'1.3_RAW_Data_Orig_MC'!X66</f>
        <v>0</v>
      </c>
      <c r="Y66" s="435">
        <f>'1.3_RAW_Data_Orig_MC'!Y66</f>
        <v>0</v>
      </c>
      <c r="AA66" s="436">
        <f>'1.3_RAW_Data_Orig_MC'!AA66</f>
        <v>74</v>
      </c>
      <c r="AB66" s="436">
        <f>'1.3_RAW_Data_Orig_MC'!AB66</f>
        <v>0</v>
      </c>
      <c r="AC66" s="436">
        <f>'1.3_RAW_Data_Orig_MC'!AC66</f>
        <v>0</v>
      </c>
      <c r="AD66" s="436">
        <f>'1.3_RAW_Data_Orig_MC'!AD66</f>
        <v>0</v>
      </c>
      <c r="AE66" s="436">
        <f>'1.3_RAW_Data_Orig_MC'!AE66</f>
        <v>0</v>
      </c>
      <c r="AF66" s="437">
        <f>'1.3_RAW_Data_Orig_MC'!AF66</f>
        <v>0</v>
      </c>
      <c r="AG66" s="438"/>
      <c r="AH66" s="436">
        <f>'1.3_RAW_Data_Orig_MC'!AH66</f>
        <v>0</v>
      </c>
      <c r="AI66" s="436">
        <f>'1.3_RAW_Data_Orig_MC'!AI66</f>
        <v>0</v>
      </c>
      <c r="AJ66" s="436">
        <f>'1.3_RAW_Data_Orig_MC'!AJ66</f>
        <v>0</v>
      </c>
      <c r="AK66" s="436">
        <f>'1.3_RAW_Data_Orig_MC'!AK66</f>
        <v>0</v>
      </c>
      <c r="AL66" s="436">
        <f>'1.3_RAW_Data_Orig_MC'!AL66</f>
        <v>0</v>
      </c>
      <c r="AM66" s="437">
        <f>'1.3_RAW_Data_Orig_MC'!AM66</f>
        <v>0</v>
      </c>
      <c r="AN66" s="438"/>
      <c r="AO66" s="436">
        <f>'1.3_RAW_Data_Orig_MC'!AO66</f>
        <v>0</v>
      </c>
      <c r="AP66" s="436">
        <f>'1.3_RAW_Data_Orig_MC'!AP66</f>
        <v>0</v>
      </c>
      <c r="AQ66" s="436">
        <f>'1.3_RAW_Data_Orig_MC'!AQ66</f>
        <v>0</v>
      </c>
      <c r="AR66" s="436">
        <f>'1.3_RAW_Data_Orig_MC'!AR66</f>
        <v>0</v>
      </c>
      <c r="AS66" s="436">
        <f>'1.3_RAW_Data_Orig_MC'!AS66</f>
        <v>0</v>
      </c>
      <c r="AT66" s="437">
        <f>'1.3_RAW_Data_Orig_MC'!AT66</f>
        <v>0</v>
      </c>
      <c r="AU66" s="438"/>
      <c r="AV66" s="436">
        <f>'1.3_RAW_Data_Orig_MC'!AV66</f>
        <v>0</v>
      </c>
      <c r="AW66" s="436">
        <f>'1.3_RAW_Data_Orig_MC'!AW66</f>
        <v>0</v>
      </c>
      <c r="AX66" s="436">
        <f>'1.3_RAW_Data_Orig_MC'!AX66</f>
        <v>0</v>
      </c>
      <c r="AY66" s="436">
        <f>'1.3_RAW_Data_Orig_MC'!AY66</f>
        <v>0</v>
      </c>
      <c r="AZ66" s="436">
        <f>'1.3_RAW_Data_Orig_MC'!AZ66</f>
        <v>0</v>
      </c>
      <c r="BA66" s="437">
        <f>'1.3_RAW_Data_Orig_MC'!BA66</f>
        <v>0</v>
      </c>
    </row>
    <row r="67" spans="1:53" ht="13.15" x14ac:dyDescent="0.35">
      <c r="A67" s="439"/>
      <c r="B67" s="440"/>
      <c r="C67" s="441"/>
      <c r="D67" s="442"/>
      <c r="E67" s="433" t="s">
        <v>19</v>
      </c>
      <c r="F67" s="443">
        <f>'1.3_RAW_Data_Orig_MC'!F67</f>
        <v>0</v>
      </c>
      <c r="G67" s="443">
        <f>'1.3_RAW_Data_Orig_MC'!G67</f>
        <v>0</v>
      </c>
      <c r="H67" s="443">
        <f>'1.3_RAW_Data_Orig_MC'!H67</f>
        <v>0</v>
      </c>
      <c r="I67" s="443">
        <f>'1.3_RAW_Data_Orig_MC'!I67</f>
        <v>0</v>
      </c>
      <c r="J67" s="443">
        <f>'1.3_RAW_Data_Orig_MC'!J67</f>
        <v>0</v>
      </c>
      <c r="K67" s="444">
        <f>'1.3_RAW_Data_Orig_MC'!K67</f>
        <v>0</v>
      </c>
      <c r="M67" s="443">
        <f>'1.3_RAW_Data_Orig_MC'!M67</f>
        <v>0</v>
      </c>
      <c r="N67" s="443">
        <f>'1.3_RAW_Data_Orig_MC'!N67</f>
        <v>0</v>
      </c>
      <c r="O67" s="443">
        <f>'1.3_RAW_Data_Orig_MC'!O67</f>
        <v>0</v>
      </c>
      <c r="P67" s="443">
        <f>'1.3_RAW_Data_Orig_MC'!P67</f>
        <v>0</v>
      </c>
      <c r="Q67" s="443">
        <f>'1.3_RAW_Data_Orig_MC'!Q67</f>
        <v>0</v>
      </c>
      <c r="R67" s="444">
        <f>'1.3_RAW_Data_Orig_MC'!R67</f>
        <v>0</v>
      </c>
      <c r="T67" s="443">
        <f>'1.3_RAW_Data_Orig_MC'!T67</f>
        <v>0</v>
      </c>
      <c r="U67" s="443">
        <f>'1.3_RAW_Data_Orig_MC'!U67</f>
        <v>0</v>
      </c>
      <c r="V67" s="443">
        <f>'1.3_RAW_Data_Orig_MC'!V67</f>
        <v>0</v>
      </c>
      <c r="W67" s="443">
        <f>'1.3_RAW_Data_Orig_MC'!W67</f>
        <v>0</v>
      </c>
      <c r="X67" s="443">
        <f>'1.3_RAW_Data_Orig_MC'!X67</f>
        <v>0</v>
      </c>
      <c r="Y67" s="444">
        <f>'1.3_RAW_Data_Orig_MC'!Y67</f>
        <v>0</v>
      </c>
      <c r="AA67" s="445">
        <f>'1.3_RAW_Data_Orig_MC'!AA67</f>
        <v>0</v>
      </c>
      <c r="AB67" s="445">
        <f>'1.3_RAW_Data_Orig_MC'!AB67</f>
        <v>0</v>
      </c>
      <c r="AC67" s="445">
        <f>'1.3_RAW_Data_Orig_MC'!AC67</f>
        <v>0</v>
      </c>
      <c r="AD67" s="445">
        <f>'1.3_RAW_Data_Orig_MC'!AD67</f>
        <v>0</v>
      </c>
      <c r="AE67" s="445">
        <f>'1.3_RAW_Data_Orig_MC'!AE67</f>
        <v>0</v>
      </c>
      <c r="AF67" s="446">
        <f>'1.3_RAW_Data_Orig_MC'!AF67</f>
        <v>0</v>
      </c>
      <c r="AG67" s="438"/>
      <c r="AH67" s="445">
        <f>'1.3_RAW_Data_Orig_MC'!AH67</f>
        <v>0</v>
      </c>
      <c r="AI67" s="445">
        <f>'1.3_RAW_Data_Orig_MC'!AI67</f>
        <v>0</v>
      </c>
      <c r="AJ67" s="445">
        <f>'1.3_RAW_Data_Orig_MC'!AJ67</f>
        <v>0</v>
      </c>
      <c r="AK67" s="445">
        <f>'1.3_RAW_Data_Orig_MC'!AK67</f>
        <v>0</v>
      </c>
      <c r="AL67" s="445">
        <f>'1.3_RAW_Data_Orig_MC'!AL67</f>
        <v>0</v>
      </c>
      <c r="AM67" s="446">
        <f>'1.3_RAW_Data_Orig_MC'!AM67</f>
        <v>0</v>
      </c>
      <c r="AN67" s="438"/>
      <c r="AO67" s="445">
        <f>'1.3_RAW_Data_Orig_MC'!AO67</f>
        <v>0</v>
      </c>
      <c r="AP67" s="445">
        <f>'1.3_RAW_Data_Orig_MC'!AP67</f>
        <v>0</v>
      </c>
      <c r="AQ67" s="445">
        <f>'1.3_RAW_Data_Orig_MC'!AQ67</f>
        <v>0</v>
      </c>
      <c r="AR67" s="445">
        <f>'1.3_RAW_Data_Orig_MC'!AR67</f>
        <v>0</v>
      </c>
      <c r="AS67" s="445">
        <f>'1.3_RAW_Data_Orig_MC'!AS67</f>
        <v>0</v>
      </c>
      <c r="AT67" s="446">
        <f>'1.3_RAW_Data_Orig_MC'!AT67</f>
        <v>0</v>
      </c>
      <c r="AU67" s="438"/>
      <c r="AV67" s="445">
        <f>'1.3_RAW_Data_Orig_MC'!AV67</f>
        <v>0</v>
      </c>
      <c r="AW67" s="445">
        <f>'1.3_RAW_Data_Orig_MC'!AW67</f>
        <v>0</v>
      </c>
      <c r="AX67" s="445">
        <f>'1.3_RAW_Data_Orig_MC'!AX67</f>
        <v>0</v>
      </c>
      <c r="AY67" s="445">
        <f>'1.3_RAW_Data_Orig_MC'!AY67</f>
        <v>0</v>
      </c>
      <c r="AZ67" s="445">
        <f>'1.3_RAW_Data_Orig_MC'!AZ67</f>
        <v>0</v>
      </c>
      <c r="BA67" s="446">
        <f>'1.3_RAW_Data_Orig_MC'!BA67</f>
        <v>0</v>
      </c>
    </row>
    <row r="68" spans="1:53" ht="13.15" x14ac:dyDescent="0.35">
      <c r="A68" s="439"/>
      <c r="B68" s="440"/>
      <c r="C68" s="441"/>
      <c r="D68" s="442"/>
      <c r="E68" s="433" t="s">
        <v>20</v>
      </c>
      <c r="F68" s="443">
        <f>'1.3_RAW_Data_Orig_MC'!F68</f>
        <v>0</v>
      </c>
      <c r="G68" s="443">
        <f>'1.3_RAW_Data_Orig_MC'!G68</f>
        <v>0</v>
      </c>
      <c r="H68" s="443">
        <f>'1.3_RAW_Data_Orig_MC'!H68</f>
        <v>0</v>
      </c>
      <c r="I68" s="443">
        <f>'1.3_RAW_Data_Orig_MC'!I68</f>
        <v>0</v>
      </c>
      <c r="J68" s="443">
        <f>'1.3_RAW_Data_Orig_MC'!J68</f>
        <v>0</v>
      </c>
      <c r="K68" s="444">
        <f>'1.3_RAW_Data_Orig_MC'!K68</f>
        <v>0</v>
      </c>
      <c r="M68" s="443">
        <f>'1.3_RAW_Data_Orig_MC'!M68</f>
        <v>0</v>
      </c>
      <c r="N68" s="443">
        <f>'1.3_RAW_Data_Orig_MC'!N68</f>
        <v>0</v>
      </c>
      <c r="O68" s="443">
        <f>'1.3_RAW_Data_Orig_MC'!O68</f>
        <v>0</v>
      </c>
      <c r="P68" s="443">
        <f>'1.3_RAW_Data_Orig_MC'!P68</f>
        <v>0</v>
      </c>
      <c r="Q68" s="443">
        <f>'1.3_RAW_Data_Orig_MC'!Q68</f>
        <v>0</v>
      </c>
      <c r="R68" s="444">
        <f>'1.3_RAW_Data_Orig_MC'!R68</f>
        <v>0</v>
      </c>
      <c r="T68" s="443">
        <f>'1.3_RAW_Data_Orig_MC'!T68</f>
        <v>0</v>
      </c>
      <c r="U68" s="443">
        <f>'1.3_RAW_Data_Orig_MC'!U68</f>
        <v>0</v>
      </c>
      <c r="V68" s="443">
        <f>'1.3_RAW_Data_Orig_MC'!V68</f>
        <v>0</v>
      </c>
      <c r="W68" s="443">
        <f>'1.3_RAW_Data_Orig_MC'!W68</f>
        <v>0</v>
      </c>
      <c r="X68" s="443">
        <f>'1.3_RAW_Data_Orig_MC'!X68</f>
        <v>0</v>
      </c>
      <c r="Y68" s="444">
        <f>'1.3_RAW_Data_Orig_MC'!Y68</f>
        <v>0</v>
      </c>
      <c r="AA68" s="445">
        <f>'1.3_RAW_Data_Orig_MC'!AA68</f>
        <v>0</v>
      </c>
      <c r="AB68" s="445">
        <f>'1.3_RAW_Data_Orig_MC'!AB68</f>
        <v>0</v>
      </c>
      <c r="AC68" s="445">
        <f>'1.3_RAW_Data_Orig_MC'!AC68</f>
        <v>0</v>
      </c>
      <c r="AD68" s="445">
        <f>'1.3_RAW_Data_Orig_MC'!AD68</f>
        <v>0</v>
      </c>
      <c r="AE68" s="445">
        <f>'1.3_RAW_Data_Orig_MC'!AE68</f>
        <v>0</v>
      </c>
      <c r="AF68" s="446">
        <f>'1.3_RAW_Data_Orig_MC'!AF68</f>
        <v>0</v>
      </c>
      <c r="AG68" s="438"/>
      <c r="AH68" s="445">
        <f>'1.3_RAW_Data_Orig_MC'!AH68</f>
        <v>0</v>
      </c>
      <c r="AI68" s="445">
        <f>'1.3_RAW_Data_Orig_MC'!AI68</f>
        <v>0</v>
      </c>
      <c r="AJ68" s="445">
        <f>'1.3_RAW_Data_Orig_MC'!AJ68</f>
        <v>0</v>
      </c>
      <c r="AK68" s="445">
        <f>'1.3_RAW_Data_Orig_MC'!AK68</f>
        <v>0</v>
      </c>
      <c r="AL68" s="445">
        <f>'1.3_RAW_Data_Orig_MC'!AL68</f>
        <v>0</v>
      </c>
      <c r="AM68" s="446">
        <f>'1.3_RAW_Data_Orig_MC'!AM68</f>
        <v>0</v>
      </c>
      <c r="AN68" s="438"/>
      <c r="AO68" s="445">
        <f>'1.3_RAW_Data_Orig_MC'!AO68</f>
        <v>0</v>
      </c>
      <c r="AP68" s="445">
        <f>'1.3_RAW_Data_Orig_MC'!AP68</f>
        <v>0</v>
      </c>
      <c r="AQ68" s="445">
        <f>'1.3_RAW_Data_Orig_MC'!AQ68</f>
        <v>0</v>
      </c>
      <c r="AR68" s="445">
        <f>'1.3_RAW_Data_Orig_MC'!AR68</f>
        <v>0</v>
      </c>
      <c r="AS68" s="445">
        <f>'1.3_RAW_Data_Orig_MC'!AS68</f>
        <v>0</v>
      </c>
      <c r="AT68" s="446">
        <f>'1.3_RAW_Data_Orig_MC'!AT68</f>
        <v>0</v>
      </c>
      <c r="AU68" s="438"/>
      <c r="AV68" s="445">
        <f>'1.3_RAW_Data_Orig_MC'!AV68</f>
        <v>0</v>
      </c>
      <c r="AW68" s="445">
        <f>'1.3_RAW_Data_Orig_MC'!AW68</f>
        <v>0</v>
      </c>
      <c r="AX68" s="445">
        <f>'1.3_RAW_Data_Orig_MC'!AX68</f>
        <v>0</v>
      </c>
      <c r="AY68" s="445">
        <f>'1.3_RAW_Data_Orig_MC'!AY68</f>
        <v>0</v>
      </c>
      <c r="AZ68" s="445">
        <f>'1.3_RAW_Data_Orig_MC'!AZ68</f>
        <v>0</v>
      </c>
      <c r="BA68" s="446">
        <f>'1.3_RAW_Data_Orig_MC'!BA68</f>
        <v>0</v>
      </c>
    </row>
    <row r="69" spans="1:53" ht="13.5" thickBot="1" x14ac:dyDescent="0.4">
      <c r="A69" s="439"/>
      <c r="B69" s="447"/>
      <c r="C69" s="448"/>
      <c r="D69" s="449"/>
      <c r="E69" s="450" t="s">
        <v>21</v>
      </c>
      <c r="F69" s="451">
        <f>'1.3_RAW_Data_Orig_MC'!F69</f>
        <v>0</v>
      </c>
      <c r="G69" s="451">
        <f>'1.3_RAW_Data_Orig_MC'!G69</f>
        <v>0</v>
      </c>
      <c r="H69" s="451">
        <f>'1.3_RAW_Data_Orig_MC'!H69</f>
        <v>0</v>
      </c>
      <c r="I69" s="451">
        <f>'1.3_RAW_Data_Orig_MC'!I69</f>
        <v>0</v>
      </c>
      <c r="J69" s="451">
        <f>'1.3_RAW_Data_Orig_MC'!J69</f>
        <v>0</v>
      </c>
      <c r="K69" s="452">
        <f>'1.3_RAW_Data_Orig_MC'!K69</f>
        <v>0</v>
      </c>
      <c r="M69" s="451">
        <f>'1.3_RAW_Data_Orig_MC'!M69</f>
        <v>0</v>
      </c>
      <c r="N69" s="451">
        <f>'1.3_RAW_Data_Orig_MC'!N69</f>
        <v>0</v>
      </c>
      <c r="O69" s="451">
        <f>'1.3_RAW_Data_Orig_MC'!O69</f>
        <v>0</v>
      </c>
      <c r="P69" s="451">
        <f>'1.3_RAW_Data_Orig_MC'!P69</f>
        <v>0</v>
      </c>
      <c r="Q69" s="451">
        <f>'1.3_RAW_Data_Orig_MC'!Q69</f>
        <v>0</v>
      </c>
      <c r="R69" s="452">
        <f>'1.3_RAW_Data_Orig_MC'!R69</f>
        <v>0</v>
      </c>
      <c r="T69" s="451">
        <f>'1.3_RAW_Data_Orig_MC'!T69</f>
        <v>0</v>
      </c>
      <c r="U69" s="451">
        <f>'1.3_RAW_Data_Orig_MC'!U69</f>
        <v>0</v>
      </c>
      <c r="V69" s="451">
        <f>'1.3_RAW_Data_Orig_MC'!V69</f>
        <v>0</v>
      </c>
      <c r="W69" s="451">
        <f>'1.3_RAW_Data_Orig_MC'!W69</f>
        <v>0</v>
      </c>
      <c r="X69" s="451">
        <f>'1.3_RAW_Data_Orig_MC'!X69</f>
        <v>0</v>
      </c>
      <c r="Y69" s="452">
        <f>'1.3_RAW_Data_Orig_MC'!Y69</f>
        <v>0</v>
      </c>
      <c r="AA69" s="453">
        <f>'1.3_RAW_Data_Orig_MC'!AA69</f>
        <v>0</v>
      </c>
      <c r="AB69" s="453">
        <f>'1.3_RAW_Data_Orig_MC'!AB69</f>
        <v>0</v>
      </c>
      <c r="AC69" s="453">
        <f>'1.3_RAW_Data_Orig_MC'!AC69</f>
        <v>0</v>
      </c>
      <c r="AD69" s="453">
        <f>'1.3_RAW_Data_Orig_MC'!AD69</f>
        <v>0</v>
      </c>
      <c r="AE69" s="453">
        <f>'1.3_RAW_Data_Orig_MC'!AE69</f>
        <v>0</v>
      </c>
      <c r="AF69" s="454">
        <f>'1.3_RAW_Data_Orig_MC'!AF69</f>
        <v>0</v>
      </c>
      <c r="AG69" s="438"/>
      <c r="AH69" s="453">
        <f>'1.3_RAW_Data_Orig_MC'!AH69</f>
        <v>0</v>
      </c>
      <c r="AI69" s="453">
        <f>'1.3_RAW_Data_Orig_MC'!AI69</f>
        <v>0</v>
      </c>
      <c r="AJ69" s="453">
        <f>'1.3_RAW_Data_Orig_MC'!AJ69</f>
        <v>0</v>
      </c>
      <c r="AK69" s="453">
        <f>'1.3_RAW_Data_Orig_MC'!AK69</f>
        <v>0</v>
      </c>
      <c r="AL69" s="453">
        <f>'1.3_RAW_Data_Orig_MC'!AL69</f>
        <v>0</v>
      </c>
      <c r="AM69" s="454">
        <f>'1.3_RAW_Data_Orig_MC'!AM69</f>
        <v>0</v>
      </c>
      <c r="AN69" s="438"/>
      <c r="AO69" s="453">
        <f>'1.3_RAW_Data_Orig_MC'!AO69</f>
        <v>0</v>
      </c>
      <c r="AP69" s="453">
        <f>'1.3_RAW_Data_Orig_MC'!AP69</f>
        <v>0</v>
      </c>
      <c r="AQ69" s="453">
        <f>'1.3_RAW_Data_Orig_MC'!AQ69</f>
        <v>0</v>
      </c>
      <c r="AR69" s="453">
        <f>'1.3_RAW_Data_Orig_MC'!AR69</f>
        <v>0</v>
      </c>
      <c r="AS69" s="453">
        <f>'1.3_RAW_Data_Orig_MC'!AS69</f>
        <v>0</v>
      </c>
      <c r="AT69" s="454">
        <f>'1.3_RAW_Data_Orig_MC'!AT69</f>
        <v>0</v>
      </c>
      <c r="AU69" s="438"/>
      <c r="AV69" s="453">
        <f>'1.3_RAW_Data_Orig_MC'!AV69</f>
        <v>0</v>
      </c>
      <c r="AW69" s="453">
        <f>'1.3_RAW_Data_Orig_MC'!AW69</f>
        <v>0</v>
      </c>
      <c r="AX69" s="453">
        <f>'1.3_RAW_Data_Orig_MC'!AX69</f>
        <v>0</v>
      </c>
      <c r="AY69" s="453">
        <f>'1.3_RAW_Data_Orig_MC'!AY69</f>
        <v>0</v>
      </c>
      <c r="AZ69" s="453">
        <f>'1.3_RAW_Data_Orig_MC'!AZ69</f>
        <v>0</v>
      </c>
      <c r="BA69" s="454">
        <f>'1.3_RAW_Data_Orig_MC'!BA69</f>
        <v>0</v>
      </c>
    </row>
    <row r="70" spans="1:53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'1.3_RAW_Data_Orig_MC'!F70</f>
        <v>0</v>
      </c>
      <c r="G70" s="434">
        <f>'1.3_RAW_Data_Orig_MC'!G70</f>
        <v>0</v>
      </c>
      <c r="H70" s="434">
        <f>'1.3_RAW_Data_Orig_MC'!H70</f>
        <v>0</v>
      </c>
      <c r="I70" s="434">
        <f>'1.3_RAW_Data_Orig_MC'!I70</f>
        <v>0</v>
      </c>
      <c r="J70" s="434">
        <f>'1.3_RAW_Data_Orig_MC'!J70</f>
        <v>0</v>
      </c>
      <c r="K70" s="435">
        <f>'1.3_RAW_Data_Orig_MC'!K70</f>
        <v>0</v>
      </c>
      <c r="M70" s="434">
        <f>'1.3_RAW_Data_Orig_MC'!M70</f>
        <v>0</v>
      </c>
      <c r="N70" s="434">
        <f>'1.3_RAW_Data_Orig_MC'!N70</f>
        <v>0</v>
      </c>
      <c r="O70" s="434">
        <f>'1.3_RAW_Data_Orig_MC'!O70</f>
        <v>0</v>
      </c>
      <c r="P70" s="434">
        <f>'1.3_RAW_Data_Orig_MC'!P70</f>
        <v>0</v>
      </c>
      <c r="Q70" s="434">
        <f>'1.3_RAW_Data_Orig_MC'!Q70</f>
        <v>0</v>
      </c>
      <c r="R70" s="435">
        <f>'1.3_RAW_Data_Orig_MC'!R70</f>
        <v>0</v>
      </c>
      <c r="T70" s="434">
        <f>'1.3_RAW_Data_Orig_MC'!T70</f>
        <v>0</v>
      </c>
      <c r="U70" s="434">
        <f>'1.3_RAW_Data_Orig_MC'!U70</f>
        <v>0</v>
      </c>
      <c r="V70" s="434">
        <f>'1.3_RAW_Data_Orig_MC'!V70</f>
        <v>0</v>
      </c>
      <c r="W70" s="434">
        <f>'1.3_RAW_Data_Orig_MC'!W70</f>
        <v>0</v>
      </c>
      <c r="X70" s="434">
        <f>'1.3_RAW_Data_Orig_MC'!X70</f>
        <v>0</v>
      </c>
      <c r="Y70" s="435">
        <f>'1.3_RAW_Data_Orig_MC'!Y70</f>
        <v>0</v>
      </c>
      <c r="AA70" s="436">
        <f>'1.3_RAW_Data_Orig_MC'!AA70</f>
        <v>0</v>
      </c>
      <c r="AB70" s="436">
        <f>'1.3_RAW_Data_Orig_MC'!AB70</f>
        <v>0</v>
      </c>
      <c r="AC70" s="436">
        <f>'1.3_RAW_Data_Orig_MC'!AC70</f>
        <v>0</v>
      </c>
      <c r="AD70" s="436">
        <f>'1.3_RAW_Data_Orig_MC'!AD70</f>
        <v>0</v>
      </c>
      <c r="AE70" s="436">
        <f>'1.3_RAW_Data_Orig_MC'!AE70</f>
        <v>0</v>
      </c>
      <c r="AF70" s="437">
        <f>'1.3_RAW_Data_Orig_MC'!AF70</f>
        <v>0</v>
      </c>
      <c r="AG70" s="438"/>
      <c r="AH70" s="436">
        <f>'1.3_RAW_Data_Orig_MC'!AH70</f>
        <v>0</v>
      </c>
      <c r="AI70" s="436">
        <f>'1.3_RAW_Data_Orig_MC'!AI70</f>
        <v>0</v>
      </c>
      <c r="AJ70" s="436">
        <f>'1.3_RAW_Data_Orig_MC'!AJ70</f>
        <v>0</v>
      </c>
      <c r="AK70" s="436">
        <f>'1.3_RAW_Data_Orig_MC'!AK70</f>
        <v>0</v>
      </c>
      <c r="AL70" s="436">
        <f>'1.3_RAW_Data_Orig_MC'!AL70</f>
        <v>0</v>
      </c>
      <c r="AM70" s="437">
        <f>'1.3_RAW_Data_Orig_MC'!AM70</f>
        <v>0</v>
      </c>
      <c r="AN70" s="438"/>
      <c r="AO70" s="436">
        <f>'1.3_RAW_Data_Orig_MC'!AO70</f>
        <v>0</v>
      </c>
      <c r="AP70" s="436">
        <f>'1.3_RAW_Data_Orig_MC'!AP70</f>
        <v>0</v>
      </c>
      <c r="AQ70" s="436">
        <f>'1.3_RAW_Data_Orig_MC'!AQ70</f>
        <v>0</v>
      </c>
      <c r="AR70" s="436">
        <f>'1.3_RAW_Data_Orig_MC'!AR70</f>
        <v>0</v>
      </c>
      <c r="AS70" s="436">
        <f>'1.3_RAW_Data_Orig_MC'!AS70</f>
        <v>0</v>
      </c>
      <c r="AT70" s="437">
        <f>'1.3_RAW_Data_Orig_MC'!AT70</f>
        <v>0</v>
      </c>
      <c r="AU70" s="438"/>
      <c r="AV70" s="436">
        <f>'1.3_RAW_Data_Orig_MC'!AV70</f>
        <v>0</v>
      </c>
      <c r="AW70" s="436">
        <f>'1.3_RAW_Data_Orig_MC'!AW70</f>
        <v>0</v>
      </c>
      <c r="AX70" s="436">
        <f>'1.3_RAW_Data_Orig_MC'!AX70</f>
        <v>0</v>
      </c>
      <c r="AY70" s="436">
        <f>'1.3_RAW_Data_Orig_MC'!AY70</f>
        <v>0</v>
      </c>
      <c r="AZ70" s="436">
        <f>'1.3_RAW_Data_Orig_MC'!AZ70</f>
        <v>0</v>
      </c>
      <c r="BA70" s="437">
        <f>'1.3_RAW_Data_Orig_MC'!BA70</f>
        <v>0</v>
      </c>
    </row>
    <row r="71" spans="1:53" ht="13.15" x14ac:dyDescent="0.35">
      <c r="A71" s="439"/>
      <c r="B71" s="440"/>
      <c r="C71" s="441"/>
      <c r="D71" s="442"/>
      <c r="E71" s="433" t="s">
        <v>19</v>
      </c>
      <c r="F71" s="443">
        <f>'1.3_RAW_Data_Orig_MC'!F71</f>
        <v>0</v>
      </c>
      <c r="G71" s="443">
        <f>'1.3_RAW_Data_Orig_MC'!G71</f>
        <v>0</v>
      </c>
      <c r="H71" s="443">
        <f>'1.3_RAW_Data_Orig_MC'!H71</f>
        <v>0</v>
      </c>
      <c r="I71" s="443">
        <f>'1.3_RAW_Data_Orig_MC'!I71</f>
        <v>0</v>
      </c>
      <c r="J71" s="443">
        <f>'1.3_RAW_Data_Orig_MC'!J71</f>
        <v>0</v>
      </c>
      <c r="K71" s="444">
        <f>'1.3_RAW_Data_Orig_MC'!K71</f>
        <v>0</v>
      </c>
      <c r="M71" s="443">
        <f>'1.3_RAW_Data_Orig_MC'!M71</f>
        <v>0</v>
      </c>
      <c r="N71" s="443">
        <f>'1.3_RAW_Data_Orig_MC'!N71</f>
        <v>0</v>
      </c>
      <c r="O71" s="443">
        <f>'1.3_RAW_Data_Orig_MC'!O71</f>
        <v>0</v>
      </c>
      <c r="P71" s="443">
        <f>'1.3_RAW_Data_Orig_MC'!P71</f>
        <v>0</v>
      </c>
      <c r="Q71" s="443">
        <f>'1.3_RAW_Data_Orig_MC'!Q71</f>
        <v>0</v>
      </c>
      <c r="R71" s="444">
        <f>'1.3_RAW_Data_Orig_MC'!R71</f>
        <v>0</v>
      </c>
      <c r="T71" s="443">
        <f>'1.3_RAW_Data_Orig_MC'!T71</f>
        <v>0</v>
      </c>
      <c r="U71" s="443">
        <f>'1.3_RAW_Data_Orig_MC'!U71</f>
        <v>0</v>
      </c>
      <c r="V71" s="443">
        <f>'1.3_RAW_Data_Orig_MC'!V71</f>
        <v>0</v>
      </c>
      <c r="W71" s="443">
        <f>'1.3_RAW_Data_Orig_MC'!W71</f>
        <v>0</v>
      </c>
      <c r="X71" s="443">
        <f>'1.3_RAW_Data_Orig_MC'!X71</f>
        <v>0</v>
      </c>
      <c r="Y71" s="444">
        <f>'1.3_RAW_Data_Orig_MC'!Y71</f>
        <v>0</v>
      </c>
      <c r="AA71" s="445">
        <f>'1.3_RAW_Data_Orig_MC'!AA71</f>
        <v>0</v>
      </c>
      <c r="AB71" s="445">
        <f>'1.3_RAW_Data_Orig_MC'!AB71</f>
        <v>0</v>
      </c>
      <c r="AC71" s="445">
        <f>'1.3_RAW_Data_Orig_MC'!AC71</f>
        <v>0</v>
      </c>
      <c r="AD71" s="445">
        <f>'1.3_RAW_Data_Orig_MC'!AD71</f>
        <v>0</v>
      </c>
      <c r="AE71" s="445">
        <f>'1.3_RAW_Data_Orig_MC'!AE71</f>
        <v>0</v>
      </c>
      <c r="AF71" s="446">
        <f>'1.3_RAW_Data_Orig_MC'!AF71</f>
        <v>0</v>
      </c>
      <c r="AG71" s="438"/>
      <c r="AH71" s="445">
        <f>'1.3_RAW_Data_Orig_MC'!AH71</f>
        <v>0</v>
      </c>
      <c r="AI71" s="445">
        <f>'1.3_RAW_Data_Orig_MC'!AI71</f>
        <v>0</v>
      </c>
      <c r="AJ71" s="445">
        <f>'1.3_RAW_Data_Orig_MC'!AJ71</f>
        <v>0</v>
      </c>
      <c r="AK71" s="445">
        <f>'1.3_RAW_Data_Orig_MC'!AK71</f>
        <v>0</v>
      </c>
      <c r="AL71" s="445">
        <f>'1.3_RAW_Data_Orig_MC'!AL71</f>
        <v>0</v>
      </c>
      <c r="AM71" s="446">
        <f>'1.3_RAW_Data_Orig_MC'!AM71</f>
        <v>0</v>
      </c>
      <c r="AN71" s="438"/>
      <c r="AO71" s="445">
        <f>'1.3_RAW_Data_Orig_MC'!AO71</f>
        <v>0</v>
      </c>
      <c r="AP71" s="445">
        <f>'1.3_RAW_Data_Orig_MC'!AP71</f>
        <v>0</v>
      </c>
      <c r="AQ71" s="445">
        <f>'1.3_RAW_Data_Orig_MC'!AQ71</f>
        <v>0</v>
      </c>
      <c r="AR71" s="445">
        <f>'1.3_RAW_Data_Orig_MC'!AR71</f>
        <v>0</v>
      </c>
      <c r="AS71" s="445">
        <f>'1.3_RAW_Data_Orig_MC'!AS71</f>
        <v>0</v>
      </c>
      <c r="AT71" s="446">
        <f>'1.3_RAW_Data_Orig_MC'!AT71</f>
        <v>0</v>
      </c>
      <c r="AU71" s="438"/>
      <c r="AV71" s="445">
        <f>'1.3_RAW_Data_Orig_MC'!AV71</f>
        <v>0</v>
      </c>
      <c r="AW71" s="445">
        <f>'1.3_RAW_Data_Orig_MC'!AW71</f>
        <v>0</v>
      </c>
      <c r="AX71" s="445">
        <f>'1.3_RAW_Data_Orig_MC'!AX71</f>
        <v>0</v>
      </c>
      <c r="AY71" s="445">
        <f>'1.3_RAW_Data_Orig_MC'!AY71</f>
        <v>0</v>
      </c>
      <c r="AZ71" s="445">
        <f>'1.3_RAW_Data_Orig_MC'!AZ71</f>
        <v>0</v>
      </c>
      <c r="BA71" s="446">
        <f>'1.3_RAW_Data_Orig_MC'!BA71</f>
        <v>0</v>
      </c>
    </row>
    <row r="72" spans="1:53" ht="13.15" x14ac:dyDescent="0.35">
      <c r="A72" s="439"/>
      <c r="B72" s="440"/>
      <c r="C72" s="441"/>
      <c r="D72" s="442"/>
      <c r="E72" s="433" t="s">
        <v>20</v>
      </c>
      <c r="F72" s="443">
        <f>'1.3_RAW_Data_Orig_MC'!F72</f>
        <v>0</v>
      </c>
      <c r="G72" s="443">
        <f>'1.3_RAW_Data_Orig_MC'!G72</f>
        <v>0</v>
      </c>
      <c r="H72" s="443">
        <f>'1.3_RAW_Data_Orig_MC'!H72</f>
        <v>0</v>
      </c>
      <c r="I72" s="443">
        <f>'1.3_RAW_Data_Orig_MC'!I72</f>
        <v>0</v>
      </c>
      <c r="J72" s="443">
        <f>'1.3_RAW_Data_Orig_MC'!J72</f>
        <v>0</v>
      </c>
      <c r="K72" s="444">
        <f>'1.3_RAW_Data_Orig_MC'!K72</f>
        <v>0</v>
      </c>
      <c r="M72" s="443">
        <f>'1.3_RAW_Data_Orig_MC'!M72</f>
        <v>0</v>
      </c>
      <c r="N72" s="443">
        <f>'1.3_RAW_Data_Orig_MC'!N72</f>
        <v>0</v>
      </c>
      <c r="O72" s="443">
        <f>'1.3_RAW_Data_Orig_MC'!O72</f>
        <v>0</v>
      </c>
      <c r="P72" s="443">
        <f>'1.3_RAW_Data_Orig_MC'!P72</f>
        <v>0</v>
      </c>
      <c r="Q72" s="443">
        <f>'1.3_RAW_Data_Orig_MC'!Q72</f>
        <v>0</v>
      </c>
      <c r="R72" s="444">
        <f>'1.3_RAW_Data_Orig_MC'!R72</f>
        <v>0</v>
      </c>
      <c r="T72" s="443">
        <f>'1.3_RAW_Data_Orig_MC'!T72</f>
        <v>0</v>
      </c>
      <c r="U72" s="443">
        <f>'1.3_RAW_Data_Orig_MC'!U72</f>
        <v>0</v>
      </c>
      <c r="V72" s="443">
        <f>'1.3_RAW_Data_Orig_MC'!V72</f>
        <v>0</v>
      </c>
      <c r="W72" s="443">
        <f>'1.3_RAW_Data_Orig_MC'!W72</f>
        <v>0</v>
      </c>
      <c r="X72" s="443">
        <f>'1.3_RAW_Data_Orig_MC'!X72</f>
        <v>0</v>
      </c>
      <c r="Y72" s="444">
        <f>'1.3_RAW_Data_Orig_MC'!Y72</f>
        <v>0</v>
      </c>
      <c r="AA72" s="445">
        <f>'1.3_RAW_Data_Orig_MC'!AA72</f>
        <v>0</v>
      </c>
      <c r="AB72" s="445">
        <f>'1.3_RAW_Data_Orig_MC'!AB72</f>
        <v>0</v>
      </c>
      <c r="AC72" s="445">
        <f>'1.3_RAW_Data_Orig_MC'!AC72</f>
        <v>0</v>
      </c>
      <c r="AD72" s="445">
        <f>'1.3_RAW_Data_Orig_MC'!AD72</f>
        <v>0</v>
      </c>
      <c r="AE72" s="445">
        <f>'1.3_RAW_Data_Orig_MC'!AE72</f>
        <v>0</v>
      </c>
      <c r="AF72" s="446">
        <f>'1.3_RAW_Data_Orig_MC'!AF72</f>
        <v>0</v>
      </c>
      <c r="AG72" s="438"/>
      <c r="AH72" s="445">
        <f>'1.3_RAW_Data_Orig_MC'!AH72</f>
        <v>0</v>
      </c>
      <c r="AI72" s="445">
        <f>'1.3_RAW_Data_Orig_MC'!AI72</f>
        <v>0</v>
      </c>
      <c r="AJ72" s="445">
        <f>'1.3_RAW_Data_Orig_MC'!AJ72</f>
        <v>0</v>
      </c>
      <c r="AK72" s="445">
        <f>'1.3_RAW_Data_Orig_MC'!AK72</f>
        <v>0</v>
      </c>
      <c r="AL72" s="445">
        <f>'1.3_RAW_Data_Orig_MC'!AL72</f>
        <v>0</v>
      </c>
      <c r="AM72" s="446">
        <f>'1.3_RAW_Data_Orig_MC'!AM72</f>
        <v>0</v>
      </c>
      <c r="AN72" s="438"/>
      <c r="AO72" s="445">
        <f>'1.3_RAW_Data_Orig_MC'!AO72</f>
        <v>0</v>
      </c>
      <c r="AP72" s="445">
        <f>'1.3_RAW_Data_Orig_MC'!AP72</f>
        <v>0</v>
      </c>
      <c r="AQ72" s="445">
        <f>'1.3_RAW_Data_Orig_MC'!AQ72</f>
        <v>0</v>
      </c>
      <c r="AR72" s="445">
        <f>'1.3_RAW_Data_Orig_MC'!AR72</f>
        <v>0</v>
      </c>
      <c r="AS72" s="445">
        <f>'1.3_RAW_Data_Orig_MC'!AS72</f>
        <v>0</v>
      </c>
      <c r="AT72" s="446">
        <f>'1.3_RAW_Data_Orig_MC'!AT72</f>
        <v>0</v>
      </c>
      <c r="AU72" s="438"/>
      <c r="AV72" s="445">
        <f>'1.3_RAW_Data_Orig_MC'!AV72</f>
        <v>0</v>
      </c>
      <c r="AW72" s="445">
        <f>'1.3_RAW_Data_Orig_MC'!AW72</f>
        <v>0</v>
      </c>
      <c r="AX72" s="445">
        <f>'1.3_RAW_Data_Orig_MC'!AX72</f>
        <v>0</v>
      </c>
      <c r="AY72" s="445">
        <f>'1.3_RAW_Data_Orig_MC'!AY72</f>
        <v>0</v>
      </c>
      <c r="AZ72" s="445">
        <f>'1.3_RAW_Data_Orig_MC'!AZ72</f>
        <v>0</v>
      </c>
      <c r="BA72" s="446">
        <f>'1.3_RAW_Data_Orig_MC'!BA72</f>
        <v>0</v>
      </c>
    </row>
    <row r="73" spans="1:53" ht="13.5" thickBot="1" x14ac:dyDescent="0.4">
      <c r="A73" s="439"/>
      <c r="B73" s="447"/>
      <c r="C73" s="448"/>
      <c r="D73" s="449"/>
      <c r="E73" s="450" t="s">
        <v>21</v>
      </c>
      <c r="F73" s="451">
        <f>'1.3_RAW_Data_Orig_MC'!F73</f>
        <v>0</v>
      </c>
      <c r="G73" s="451">
        <f>'1.3_RAW_Data_Orig_MC'!G73</f>
        <v>0</v>
      </c>
      <c r="H73" s="451">
        <f>'1.3_RAW_Data_Orig_MC'!H73</f>
        <v>0</v>
      </c>
      <c r="I73" s="451">
        <f>'1.3_RAW_Data_Orig_MC'!I73</f>
        <v>0</v>
      </c>
      <c r="J73" s="451">
        <f>'1.3_RAW_Data_Orig_MC'!J73</f>
        <v>0</v>
      </c>
      <c r="K73" s="452">
        <f>'1.3_RAW_Data_Orig_MC'!K73</f>
        <v>0</v>
      </c>
      <c r="M73" s="451">
        <f>'1.3_RAW_Data_Orig_MC'!M73</f>
        <v>0</v>
      </c>
      <c r="N73" s="451">
        <f>'1.3_RAW_Data_Orig_MC'!N73</f>
        <v>0</v>
      </c>
      <c r="O73" s="451">
        <f>'1.3_RAW_Data_Orig_MC'!O73</f>
        <v>0</v>
      </c>
      <c r="P73" s="451">
        <f>'1.3_RAW_Data_Orig_MC'!P73</f>
        <v>0</v>
      </c>
      <c r="Q73" s="451">
        <f>'1.3_RAW_Data_Orig_MC'!Q73</f>
        <v>0</v>
      </c>
      <c r="R73" s="452">
        <f>'1.3_RAW_Data_Orig_MC'!R73</f>
        <v>0</v>
      </c>
      <c r="T73" s="451">
        <f>'1.3_RAW_Data_Orig_MC'!T73</f>
        <v>0</v>
      </c>
      <c r="U73" s="451">
        <f>'1.3_RAW_Data_Orig_MC'!U73</f>
        <v>0</v>
      </c>
      <c r="V73" s="451">
        <f>'1.3_RAW_Data_Orig_MC'!V73</f>
        <v>0</v>
      </c>
      <c r="W73" s="451">
        <f>'1.3_RAW_Data_Orig_MC'!W73</f>
        <v>0</v>
      </c>
      <c r="X73" s="451">
        <f>'1.3_RAW_Data_Orig_MC'!X73</f>
        <v>0</v>
      </c>
      <c r="Y73" s="452">
        <f>'1.3_RAW_Data_Orig_MC'!Y73</f>
        <v>0</v>
      </c>
      <c r="AA73" s="453">
        <f>'1.3_RAW_Data_Orig_MC'!AA73</f>
        <v>0</v>
      </c>
      <c r="AB73" s="453">
        <f>'1.3_RAW_Data_Orig_MC'!AB73</f>
        <v>0</v>
      </c>
      <c r="AC73" s="453">
        <f>'1.3_RAW_Data_Orig_MC'!AC73</f>
        <v>0</v>
      </c>
      <c r="AD73" s="453">
        <f>'1.3_RAW_Data_Orig_MC'!AD73</f>
        <v>0</v>
      </c>
      <c r="AE73" s="453">
        <f>'1.3_RAW_Data_Orig_MC'!AE73</f>
        <v>0</v>
      </c>
      <c r="AF73" s="454">
        <f>'1.3_RAW_Data_Orig_MC'!AF73</f>
        <v>0</v>
      </c>
      <c r="AG73" s="438"/>
      <c r="AH73" s="453">
        <f>'1.3_RAW_Data_Orig_MC'!AH73</f>
        <v>0</v>
      </c>
      <c r="AI73" s="453">
        <f>'1.3_RAW_Data_Orig_MC'!AI73</f>
        <v>0</v>
      </c>
      <c r="AJ73" s="453">
        <f>'1.3_RAW_Data_Orig_MC'!AJ73</f>
        <v>0</v>
      </c>
      <c r="AK73" s="453">
        <f>'1.3_RAW_Data_Orig_MC'!AK73</f>
        <v>0</v>
      </c>
      <c r="AL73" s="453">
        <f>'1.3_RAW_Data_Orig_MC'!AL73</f>
        <v>0</v>
      </c>
      <c r="AM73" s="454">
        <f>'1.3_RAW_Data_Orig_MC'!AM73</f>
        <v>0</v>
      </c>
      <c r="AN73" s="438"/>
      <c r="AO73" s="453">
        <f>'1.3_RAW_Data_Orig_MC'!AO73</f>
        <v>0</v>
      </c>
      <c r="AP73" s="453">
        <f>'1.3_RAW_Data_Orig_MC'!AP73</f>
        <v>0</v>
      </c>
      <c r="AQ73" s="453">
        <f>'1.3_RAW_Data_Orig_MC'!AQ73</f>
        <v>0</v>
      </c>
      <c r="AR73" s="453">
        <f>'1.3_RAW_Data_Orig_MC'!AR73</f>
        <v>0</v>
      </c>
      <c r="AS73" s="453">
        <f>'1.3_RAW_Data_Orig_MC'!AS73</f>
        <v>0</v>
      </c>
      <c r="AT73" s="454">
        <f>'1.3_RAW_Data_Orig_MC'!AT73</f>
        <v>0</v>
      </c>
      <c r="AU73" s="438"/>
      <c r="AV73" s="453">
        <f>'1.3_RAW_Data_Orig_MC'!AV73</f>
        <v>0</v>
      </c>
      <c r="AW73" s="453">
        <f>'1.3_RAW_Data_Orig_MC'!AW73</f>
        <v>0</v>
      </c>
      <c r="AX73" s="453">
        <f>'1.3_RAW_Data_Orig_MC'!AX73</f>
        <v>0</v>
      </c>
      <c r="AY73" s="453">
        <f>'1.3_RAW_Data_Orig_MC'!AY73</f>
        <v>0</v>
      </c>
      <c r="AZ73" s="453">
        <f>'1.3_RAW_Data_Orig_MC'!AZ73</f>
        <v>0</v>
      </c>
      <c r="BA73" s="454">
        <f>'1.3_RAW_Data_Orig_MC'!BA73</f>
        <v>0</v>
      </c>
    </row>
    <row r="74" spans="1:53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'1.3_RAW_Data_Orig_MC'!F74</f>
        <v>0</v>
      </c>
      <c r="G74" s="434">
        <f>'1.3_RAW_Data_Orig_MC'!G74</f>
        <v>0</v>
      </c>
      <c r="H74" s="434">
        <f>'1.3_RAW_Data_Orig_MC'!H74</f>
        <v>0</v>
      </c>
      <c r="I74" s="434">
        <f>'1.3_RAW_Data_Orig_MC'!I74</f>
        <v>0</v>
      </c>
      <c r="J74" s="434">
        <f>'1.3_RAW_Data_Orig_MC'!J74</f>
        <v>0</v>
      </c>
      <c r="K74" s="435">
        <f>'1.3_RAW_Data_Orig_MC'!K74</f>
        <v>0</v>
      </c>
      <c r="M74" s="434">
        <f>'1.3_RAW_Data_Orig_MC'!M74</f>
        <v>0</v>
      </c>
      <c r="N74" s="434">
        <f>'1.3_RAW_Data_Orig_MC'!N74</f>
        <v>0</v>
      </c>
      <c r="O74" s="434">
        <f>'1.3_RAW_Data_Orig_MC'!O74</f>
        <v>0</v>
      </c>
      <c r="P74" s="434">
        <f>'1.3_RAW_Data_Orig_MC'!P74</f>
        <v>0</v>
      </c>
      <c r="Q74" s="434">
        <f>'1.3_RAW_Data_Orig_MC'!Q74</f>
        <v>0</v>
      </c>
      <c r="R74" s="435">
        <f>'1.3_RAW_Data_Orig_MC'!R74</f>
        <v>0</v>
      </c>
      <c r="T74" s="434">
        <f>'1.3_RAW_Data_Orig_MC'!T74</f>
        <v>0</v>
      </c>
      <c r="U74" s="434">
        <f>'1.3_RAW_Data_Orig_MC'!U74</f>
        <v>0</v>
      </c>
      <c r="V74" s="434">
        <f>'1.3_RAW_Data_Orig_MC'!V74</f>
        <v>0</v>
      </c>
      <c r="W74" s="434">
        <f>'1.3_RAW_Data_Orig_MC'!W74</f>
        <v>0</v>
      </c>
      <c r="X74" s="434">
        <f>'1.3_RAW_Data_Orig_MC'!X74</f>
        <v>0</v>
      </c>
      <c r="Y74" s="435">
        <f>'1.3_RAW_Data_Orig_MC'!Y74</f>
        <v>0</v>
      </c>
      <c r="AA74" s="436">
        <f>'1.3_RAW_Data_Orig_MC'!AA74</f>
        <v>0</v>
      </c>
      <c r="AB74" s="436">
        <f>'1.3_RAW_Data_Orig_MC'!AB74</f>
        <v>0</v>
      </c>
      <c r="AC74" s="436">
        <f>'1.3_RAW_Data_Orig_MC'!AC74</f>
        <v>0</v>
      </c>
      <c r="AD74" s="436">
        <f>'1.3_RAW_Data_Orig_MC'!AD74</f>
        <v>0</v>
      </c>
      <c r="AE74" s="436">
        <f>'1.3_RAW_Data_Orig_MC'!AE74</f>
        <v>0</v>
      </c>
      <c r="AF74" s="437">
        <f>'1.3_RAW_Data_Orig_MC'!AF74</f>
        <v>0</v>
      </c>
      <c r="AG74" s="438"/>
      <c r="AH74" s="436">
        <f>'1.3_RAW_Data_Orig_MC'!AH74</f>
        <v>0</v>
      </c>
      <c r="AI74" s="436">
        <f>'1.3_RAW_Data_Orig_MC'!AI74</f>
        <v>0</v>
      </c>
      <c r="AJ74" s="436">
        <f>'1.3_RAW_Data_Orig_MC'!AJ74</f>
        <v>0</v>
      </c>
      <c r="AK74" s="436">
        <f>'1.3_RAW_Data_Orig_MC'!AK74</f>
        <v>0</v>
      </c>
      <c r="AL74" s="436">
        <f>'1.3_RAW_Data_Orig_MC'!AL74</f>
        <v>0</v>
      </c>
      <c r="AM74" s="437">
        <f>'1.3_RAW_Data_Orig_MC'!AM74</f>
        <v>0</v>
      </c>
      <c r="AN74" s="438"/>
      <c r="AO74" s="436">
        <f>'1.3_RAW_Data_Orig_MC'!AO74</f>
        <v>0</v>
      </c>
      <c r="AP74" s="436">
        <f>'1.3_RAW_Data_Orig_MC'!AP74</f>
        <v>0</v>
      </c>
      <c r="AQ74" s="436">
        <f>'1.3_RAW_Data_Orig_MC'!AQ74</f>
        <v>0</v>
      </c>
      <c r="AR74" s="436">
        <f>'1.3_RAW_Data_Orig_MC'!AR74</f>
        <v>0</v>
      </c>
      <c r="AS74" s="436">
        <f>'1.3_RAW_Data_Orig_MC'!AS74</f>
        <v>0</v>
      </c>
      <c r="AT74" s="437">
        <f>'1.3_RAW_Data_Orig_MC'!AT74</f>
        <v>0</v>
      </c>
      <c r="AU74" s="438"/>
      <c r="AV74" s="436">
        <f>'1.3_RAW_Data_Orig_MC'!AV74</f>
        <v>0</v>
      </c>
      <c r="AW74" s="436">
        <f>'1.3_RAW_Data_Orig_MC'!AW74</f>
        <v>0</v>
      </c>
      <c r="AX74" s="436">
        <f>'1.3_RAW_Data_Orig_MC'!AX74</f>
        <v>0</v>
      </c>
      <c r="AY74" s="436">
        <f>'1.3_RAW_Data_Orig_MC'!AY74</f>
        <v>0</v>
      </c>
      <c r="AZ74" s="436">
        <f>'1.3_RAW_Data_Orig_MC'!AZ74</f>
        <v>0</v>
      </c>
      <c r="BA74" s="437">
        <f>'1.3_RAW_Data_Orig_MC'!BA74</f>
        <v>0</v>
      </c>
    </row>
    <row r="75" spans="1:53" ht="13.15" x14ac:dyDescent="0.35">
      <c r="A75" s="439"/>
      <c r="B75" s="440"/>
      <c r="C75" s="441"/>
      <c r="D75" s="442"/>
      <c r="E75" s="433" t="s">
        <v>19</v>
      </c>
      <c r="F75" s="443">
        <f>'1.3_RAW_Data_Orig_MC'!F75</f>
        <v>0</v>
      </c>
      <c r="G75" s="443">
        <f>'1.3_RAW_Data_Orig_MC'!G75</f>
        <v>0</v>
      </c>
      <c r="H75" s="443">
        <f>'1.3_RAW_Data_Orig_MC'!H75</f>
        <v>0</v>
      </c>
      <c r="I75" s="443">
        <f>'1.3_RAW_Data_Orig_MC'!I75</f>
        <v>0</v>
      </c>
      <c r="J75" s="443">
        <f>'1.3_RAW_Data_Orig_MC'!J75</f>
        <v>0</v>
      </c>
      <c r="K75" s="444">
        <f>'1.3_RAW_Data_Orig_MC'!K75</f>
        <v>0</v>
      </c>
      <c r="M75" s="443">
        <f>'1.3_RAW_Data_Orig_MC'!M75</f>
        <v>0</v>
      </c>
      <c r="N75" s="443">
        <f>'1.3_RAW_Data_Orig_MC'!N75</f>
        <v>0</v>
      </c>
      <c r="O75" s="443">
        <f>'1.3_RAW_Data_Orig_MC'!O75</f>
        <v>0</v>
      </c>
      <c r="P75" s="443">
        <f>'1.3_RAW_Data_Orig_MC'!P75</f>
        <v>0</v>
      </c>
      <c r="Q75" s="443">
        <f>'1.3_RAW_Data_Orig_MC'!Q75</f>
        <v>0</v>
      </c>
      <c r="R75" s="444">
        <f>'1.3_RAW_Data_Orig_MC'!R75</f>
        <v>0</v>
      </c>
      <c r="T75" s="443">
        <f>'1.3_RAW_Data_Orig_MC'!T75</f>
        <v>0</v>
      </c>
      <c r="U75" s="443">
        <f>'1.3_RAW_Data_Orig_MC'!U75</f>
        <v>0</v>
      </c>
      <c r="V75" s="443">
        <f>'1.3_RAW_Data_Orig_MC'!V75</f>
        <v>0</v>
      </c>
      <c r="W75" s="443">
        <f>'1.3_RAW_Data_Orig_MC'!W75</f>
        <v>0</v>
      </c>
      <c r="X75" s="443">
        <f>'1.3_RAW_Data_Orig_MC'!X75</f>
        <v>0</v>
      </c>
      <c r="Y75" s="444">
        <f>'1.3_RAW_Data_Orig_MC'!Y75</f>
        <v>0</v>
      </c>
      <c r="AA75" s="445">
        <f>'1.3_RAW_Data_Orig_MC'!AA75</f>
        <v>0</v>
      </c>
      <c r="AB75" s="445">
        <f>'1.3_RAW_Data_Orig_MC'!AB75</f>
        <v>0</v>
      </c>
      <c r="AC75" s="445">
        <f>'1.3_RAW_Data_Orig_MC'!AC75</f>
        <v>0</v>
      </c>
      <c r="AD75" s="445">
        <f>'1.3_RAW_Data_Orig_MC'!AD75</f>
        <v>0</v>
      </c>
      <c r="AE75" s="445">
        <f>'1.3_RAW_Data_Orig_MC'!AE75</f>
        <v>0</v>
      </c>
      <c r="AF75" s="446">
        <f>'1.3_RAW_Data_Orig_MC'!AF75</f>
        <v>0</v>
      </c>
      <c r="AG75" s="438"/>
      <c r="AH75" s="445">
        <f>'1.3_RAW_Data_Orig_MC'!AH75</f>
        <v>0</v>
      </c>
      <c r="AI75" s="445">
        <f>'1.3_RAW_Data_Orig_MC'!AI75</f>
        <v>0</v>
      </c>
      <c r="AJ75" s="445">
        <f>'1.3_RAW_Data_Orig_MC'!AJ75</f>
        <v>0</v>
      </c>
      <c r="AK75" s="445">
        <f>'1.3_RAW_Data_Orig_MC'!AK75</f>
        <v>0</v>
      </c>
      <c r="AL75" s="445">
        <f>'1.3_RAW_Data_Orig_MC'!AL75</f>
        <v>0</v>
      </c>
      <c r="AM75" s="446">
        <f>'1.3_RAW_Data_Orig_MC'!AM75</f>
        <v>0</v>
      </c>
      <c r="AN75" s="438"/>
      <c r="AO75" s="445">
        <f>'1.3_RAW_Data_Orig_MC'!AO75</f>
        <v>0</v>
      </c>
      <c r="AP75" s="445">
        <f>'1.3_RAW_Data_Orig_MC'!AP75</f>
        <v>0</v>
      </c>
      <c r="AQ75" s="445">
        <f>'1.3_RAW_Data_Orig_MC'!AQ75</f>
        <v>0</v>
      </c>
      <c r="AR75" s="445">
        <f>'1.3_RAW_Data_Orig_MC'!AR75</f>
        <v>0</v>
      </c>
      <c r="AS75" s="445">
        <f>'1.3_RAW_Data_Orig_MC'!AS75</f>
        <v>0</v>
      </c>
      <c r="AT75" s="446">
        <f>'1.3_RAW_Data_Orig_MC'!AT75</f>
        <v>0</v>
      </c>
      <c r="AU75" s="438"/>
      <c r="AV75" s="445">
        <f>'1.3_RAW_Data_Orig_MC'!AV75</f>
        <v>0</v>
      </c>
      <c r="AW75" s="445">
        <f>'1.3_RAW_Data_Orig_MC'!AW75</f>
        <v>0</v>
      </c>
      <c r="AX75" s="445">
        <f>'1.3_RAW_Data_Orig_MC'!AX75</f>
        <v>0</v>
      </c>
      <c r="AY75" s="445">
        <f>'1.3_RAW_Data_Orig_MC'!AY75</f>
        <v>0</v>
      </c>
      <c r="AZ75" s="445">
        <f>'1.3_RAW_Data_Orig_MC'!AZ75</f>
        <v>0</v>
      </c>
      <c r="BA75" s="446">
        <f>'1.3_RAW_Data_Orig_MC'!BA75</f>
        <v>0</v>
      </c>
    </row>
    <row r="76" spans="1:53" ht="13.15" x14ac:dyDescent="0.35">
      <c r="A76" s="439"/>
      <c r="B76" s="440"/>
      <c r="C76" s="441"/>
      <c r="D76" s="442"/>
      <c r="E76" s="433" t="s">
        <v>20</v>
      </c>
      <c r="F76" s="443">
        <f>'1.3_RAW_Data_Orig_MC'!F76</f>
        <v>0</v>
      </c>
      <c r="G76" s="443">
        <f>'1.3_RAW_Data_Orig_MC'!G76</f>
        <v>0</v>
      </c>
      <c r="H76" s="443">
        <f>'1.3_RAW_Data_Orig_MC'!H76</f>
        <v>0</v>
      </c>
      <c r="I76" s="443">
        <f>'1.3_RAW_Data_Orig_MC'!I76</f>
        <v>0</v>
      </c>
      <c r="J76" s="443">
        <f>'1.3_RAW_Data_Orig_MC'!J76</f>
        <v>0</v>
      </c>
      <c r="K76" s="444">
        <f>'1.3_RAW_Data_Orig_MC'!K76</f>
        <v>0</v>
      </c>
      <c r="M76" s="443">
        <f>'1.3_RAW_Data_Orig_MC'!M76</f>
        <v>0</v>
      </c>
      <c r="N76" s="443">
        <f>'1.3_RAW_Data_Orig_MC'!N76</f>
        <v>0</v>
      </c>
      <c r="O76" s="443">
        <f>'1.3_RAW_Data_Orig_MC'!O76</f>
        <v>0</v>
      </c>
      <c r="P76" s="443">
        <f>'1.3_RAW_Data_Orig_MC'!P76</f>
        <v>0</v>
      </c>
      <c r="Q76" s="443">
        <f>'1.3_RAW_Data_Orig_MC'!Q76</f>
        <v>0</v>
      </c>
      <c r="R76" s="444">
        <f>'1.3_RAW_Data_Orig_MC'!R76</f>
        <v>0</v>
      </c>
      <c r="T76" s="443">
        <f>'1.3_RAW_Data_Orig_MC'!T76</f>
        <v>0</v>
      </c>
      <c r="U76" s="443">
        <f>'1.3_RAW_Data_Orig_MC'!U76</f>
        <v>0</v>
      </c>
      <c r="V76" s="443">
        <f>'1.3_RAW_Data_Orig_MC'!V76</f>
        <v>0</v>
      </c>
      <c r="W76" s="443">
        <f>'1.3_RAW_Data_Orig_MC'!W76</f>
        <v>0</v>
      </c>
      <c r="X76" s="443">
        <f>'1.3_RAW_Data_Orig_MC'!X76</f>
        <v>0</v>
      </c>
      <c r="Y76" s="444">
        <f>'1.3_RAW_Data_Orig_MC'!Y76</f>
        <v>0</v>
      </c>
      <c r="AA76" s="445">
        <f>'1.3_RAW_Data_Orig_MC'!AA76</f>
        <v>0</v>
      </c>
      <c r="AB76" s="445">
        <f>'1.3_RAW_Data_Orig_MC'!AB76</f>
        <v>0</v>
      </c>
      <c r="AC76" s="445">
        <f>'1.3_RAW_Data_Orig_MC'!AC76</f>
        <v>0</v>
      </c>
      <c r="AD76" s="445">
        <f>'1.3_RAW_Data_Orig_MC'!AD76</f>
        <v>0</v>
      </c>
      <c r="AE76" s="445">
        <f>'1.3_RAW_Data_Orig_MC'!AE76</f>
        <v>0</v>
      </c>
      <c r="AF76" s="446">
        <f>'1.3_RAW_Data_Orig_MC'!AF76</f>
        <v>0</v>
      </c>
      <c r="AG76" s="438"/>
      <c r="AH76" s="445">
        <f>'1.3_RAW_Data_Orig_MC'!AH76</f>
        <v>0</v>
      </c>
      <c r="AI76" s="445">
        <f>'1.3_RAW_Data_Orig_MC'!AI76</f>
        <v>0</v>
      </c>
      <c r="AJ76" s="445">
        <f>'1.3_RAW_Data_Orig_MC'!AJ76</f>
        <v>0</v>
      </c>
      <c r="AK76" s="445">
        <f>'1.3_RAW_Data_Orig_MC'!AK76</f>
        <v>0</v>
      </c>
      <c r="AL76" s="445">
        <f>'1.3_RAW_Data_Orig_MC'!AL76</f>
        <v>0</v>
      </c>
      <c r="AM76" s="446">
        <f>'1.3_RAW_Data_Orig_MC'!AM76</f>
        <v>0</v>
      </c>
      <c r="AN76" s="438"/>
      <c r="AO76" s="445">
        <f>'1.3_RAW_Data_Orig_MC'!AO76</f>
        <v>0</v>
      </c>
      <c r="AP76" s="445">
        <f>'1.3_RAW_Data_Orig_MC'!AP76</f>
        <v>0</v>
      </c>
      <c r="AQ76" s="445">
        <f>'1.3_RAW_Data_Orig_MC'!AQ76</f>
        <v>0</v>
      </c>
      <c r="AR76" s="445">
        <f>'1.3_RAW_Data_Orig_MC'!AR76</f>
        <v>0</v>
      </c>
      <c r="AS76" s="445">
        <f>'1.3_RAW_Data_Orig_MC'!AS76</f>
        <v>0</v>
      </c>
      <c r="AT76" s="446">
        <f>'1.3_RAW_Data_Orig_MC'!AT76</f>
        <v>0</v>
      </c>
      <c r="AU76" s="438"/>
      <c r="AV76" s="445">
        <f>'1.3_RAW_Data_Orig_MC'!AV76</f>
        <v>0</v>
      </c>
      <c r="AW76" s="445">
        <f>'1.3_RAW_Data_Orig_MC'!AW76</f>
        <v>0</v>
      </c>
      <c r="AX76" s="445">
        <f>'1.3_RAW_Data_Orig_MC'!AX76</f>
        <v>0</v>
      </c>
      <c r="AY76" s="445">
        <f>'1.3_RAW_Data_Orig_MC'!AY76</f>
        <v>0</v>
      </c>
      <c r="AZ76" s="445">
        <f>'1.3_RAW_Data_Orig_MC'!AZ76</f>
        <v>0</v>
      </c>
      <c r="BA76" s="446">
        <f>'1.3_RAW_Data_Orig_MC'!BA76</f>
        <v>0</v>
      </c>
    </row>
    <row r="77" spans="1:53" ht="13.5" thickBot="1" x14ac:dyDescent="0.4">
      <c r="A77" s="439"/>
      <c r="B77" s="447"/>
      <c r="C77" s="448"/>
      <c r="D77" s="449"/>
      <c r="E77" s="450" t="s">
        <v>21</v>
      </c>
      <c r="F77" s="451">
        <f>'1.3_RAW_Data_Orig_MC'!F77</f>
        <v>0</v>
      </c>
      <c r="G77" s="451">
        <f>'1.3_RAW_Data_Orig_MC'!G77</f>
        <v>0</v>
      </c>
      <c r="H77" s="451">
        <f>'1.3_RAW_Data_Orig_MC'!H77</f>
        <v>0</v>
      </c>
      <c r="I77" s="451">
        <f>'1.3_RAW_Data_Orig_MC'!I77</f>
        <v>0</v>
      </c>
      <c r="J77" s="451">
        <f>'1.3_RAW_Data_Orig_MC'!J77</f>
        <v>0</v>
      </c>
      <c r="K77" s="452">
        <f>'1.3_RAW_Data_Orig_MC'!K77</f>
        <v>0</v>
      </c>
      <c r="M77" s="451">
        <f>'1.3_RAW_Data_Orig_MC'!M77</f>
        <v>0</v>
      </c>
      <c r="N77" s="451">
        <f>'1.3_RAW_Data_Orig_MC'!N77</f>
        <v>0</v>
      </c>
      <c r="O77" s="451">
        <f>'1.3_RAW_Data_Orig_MC'!O77</f>
        <v>0</v>
      </c>
      <c r="P77" s="451">
        <f>'1.3_RAW_Data_Orig_MC'!P77</f>
        <v>0</v>
      </c>
      <c r="Q77" s="451">
        <f>'1.3_RAW_Data_Orig_MC'!Q77</f>
        <v>0</v>
      </c>
      <c r="R77" s="452">
        <f>'1.3_RAW_Data_Orig_MC'!R77</f>
        <v>0</v>
      </c>
      <c r="T77" s="451">
        <f>'1.3_RAW_Data_Orig_MC'!T77</f>
        <v>0</v>
      </c>
      <c r="U77" s="451">
        <f>'1.3_RAW_Data_Orig_MC'!U77</f>
        <v>0</v>
      </c>
      <c r="V77" s="451">
        <f>'1.3_RAW_Data_Orig_MC'!V77</f>
        <v>0</v>
      </c>
      <c r="W77" s="451">
        <f>'1.3_RAW_Data_Orig_MC'!W77</f>
        <v>0</v>
      </c>
      <c r="X77" s="451">
        <f>'1.3_RAW_Data_Orig_MC'!X77</f>
        <v>0</v>
      </c>
      <c r="Y77" s="452">
        <f>'1.3_RAW_Data_Orig_MC'!Y77</f>
        <v>0</v>
      </c>
      <c r="AA77" s="453">
        <f>'1.3_RAW_Data_Orig_MC'!AA77</f>
        <v>0</v>
      </c>
      <c r="AB77" s="453">
        <f>'1.3_RAW_Data_Orig_MC'!AB77</f>
        <v>0</v>
      </c>
      <c r="AC77" s="453">
        <f>'1.3_RAW_Data_Orig_MC'!AC77</f>
        <v>0</v>
      </c>
      <c r="AD77" s="453">
        <f>'1.3_RAW_Data_Orig_MC'!AD77</f>
        <v>0</v>
      </c>
      <c r="AE77" s="453">
        <f>'1.3_RAW_Data_Orig_MC'!AE77</f>
        <v>0</v>
      </c>
      <c r="AF77" s="454">
        <f>'1.3_RAW_Data_Orig_MC'!AF77</f>
        <v>0</v>
      </c>
      <c r="AG77" s="438"/>
      <c r="AH77" s="453">
        <f>'1.3_RAW_Data_Orig_MC'!AH77</f>
        <v>0</v>
      </c>
      <c r="AI77" s="453">
        <f>'1.3_RAW_Data_Orig_MC'!AI77</f>
        <v>0</v>
      </c>
      <c r="AJ77" s="453">
        <f>'1.3_RAW_Data_Orig_MC'!AJ77</f>
        <v>0</v>
      </c>
      <c r="AK77" s="453">
        <f>'1.3_RAW_Data_Orig_MC'!AK77</f>
        <v>0</v>
      </c>
      <c r="AL77" s="453">
        <f>'1.3_RAW_Data_Orig_MC'!AL77</f>
        <v>0</v>
      </c>
      <c r="AM77" s="454">
        <f>'1.3_RAW_Data_Orig_MC'!AM77</f>
        <v>0</v>
      </c>
      <c r="AN77" s="438"/>
      <c r="AO77" s="453">
        <f>'1.3_RAW_Data_Orig_MC'!AO77</f>
        <v>0</v>
      </c>
      <c r="AP77" s="453">
        <f>'1.3_RAW_Data_Orig_MC'!AP77</f>
        <v>0</v>
      </c>
      <c r="AQ77" s="453">
        <f>'1.3_RAW_Data_Orig_MC'!AQ77</f>
        <v>0</v>
      </c>
      <c r="AR77" s="453">
        <f>'1.3_RAW_Data_Orig_MC'!AR77</f>
        <v>0</v>
      </c>
      <c r="AS77" s="453">
        <f>'1.3_RAW_Data_Orig_MC'!AS77</f>
        <v>0</v>
      </c>
      <c r="AT77" s="454">
        <f>'1.3_RAW_Data_Orig_MC'!AT77</f>
        <v>0</v>
      </c>
      <c r="AU77" s="438"/>
      <c r="AV77" s="453">
        <f>'1.3_RAW_Data_Orig_MC'!AV77</f>
        <v>0</v>
      </c>
      <c r="AW77" s="453">
        <f>'1.3_RAW_Data_Orig_MC'!AW77</f>
        <v>0</v>
      </c>
      <c r="AX77" s="453">
        <f>'1.3_RAW_Data_Orig_MC'!AX77</f>
        <v>0</v>
      </c>
      <c r="AY77" s="453">
        <f>'1.3_RAW_Data_Orig_MC'!AY77</f>
        <v>0</v>
      </c>
      <c r="AZ77" s="453">
        <f>'1.3_RAW_Data_Orig_MC'!AZ77</f>
        <v>0</v>
      </c>
      <c r="BA77" s="454">
        <f>'1.3_RAW_Data_Orig_MC'!BA77</f>
        <v>0</v>
      </c>
    </row>
    <row r="78" spans="1:53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'1.3_RAW_Data_Orig_MC'!F78</f>
        <v>0</v>
      </c>
      <c r="G78" s="434">
        <f>'1.3_RAW_Data_Orig_MC'!G78</f>
        <v>0</v>
      </c>
      <c r="H78" s="434">
        <f>'1.3_RAW_Data_Orig_MC'!H78</f>
        <v>0</v>
      </c>
      <c r="I78" s="434">
        <f>'1.3_RAW_Data_Orig_MC'!I78</f>
        <v>0</v>
      </c>
      <c r="J78" s="434">
        <f>'1.3_RAW_Data_Orig_MC'!J78</f>
        <v>0</v>
      </c>
      <c r="K78" s="435">
        <f>'1.3_RAW_Data_Orig_MC'!K78</f>
        <v>0</v>
      </c>
      <c r="M78" s="434">
        <f>'1.3_RAW_Data_Orig_MC'!M78</f>
        <v>0</v>
      </c>
      <c r="N78" s="434">
        <f>'1.3_RAW_Data_Orig_MC'!N78</f>
        <v>0</v>
      </c>
      <c r="O78" s="434">
        <f>'1.3_RAW_Data_Orig_MC'!O78</f>
        <v>0</v>
      </c>
      <c r="P78" s="434">
        <f>'1.3_RAW_Data_Orig_MC'!P78</f>
        <v>0</v>
      </c>
      <c r="Q78" s="434">
        <f>'1.3_RAW_Data_Orig_MC'!Q78</f>
        <v>0</v>
      </c>
      <c r="R78" s="435">
        <f>'1.3_RAW_Data_Orig_MC'!R78</f>
        <v>0</v>
      </c>
      <c r="T78" s="434">
        <f>'1.3_RAW_Data_Orig_MC'!T78</f>
        <v>0</v>
      </c>
      <c r="U78" s="434">
        <f>'1.3_RAW_Data_Orig_MC'!U78</f>
        <v>0</v>
      </c>
      <c r="V78" s="434">
        <f>'1.3_RAW_Data_Orig_MC'!V78</f>
        <v>0</v>
      </c>
      <c r="W78" s="434">
        <f>'1.3_RAW_Data_Orig_MC'!W78</f>
        <v>0</v>
      </c>
      <c r="X78" s="434">
        <f>'1.3_RAW_Data_Orig_MC'!X78</f>
        <v>0</v>
      </c>
      <c r="Y78" s="435">
        <f>'1.3_RAW_Data_Orig_MC'!Y78</f>
        <v>0</v>
      </c>
      <c r="AA78" s="436">
        <f>'1.3_RAW_Data_Orig_MC'!AA78</f>
        <v>0</v>
      </c>
      <c r="AB78" s="436">
        <f>'1.3_RAW_Data_Orig_MC'!AB78</f>
        <v>0</v>
      </c>
      <c r="AC78" s="436">
        <f>'1.3_RAW_Data_Orig_MC'!AC78</f>
        <v>0</v>
      </c>
      <c r="AD78" s="436">
        <f>'1.3_RAW_Data_Orig_MC'!AD78</f>
        <v>0</v>
      </c>
      <c r="AE78" s="436">
        <f>'1.3_RAW_Data_Orig_MC'!AE78</f>
        <v>0</v>
      </c>
      <c r="AF78" s="437">
        <f>'1.3_RAW_Data_Orig_MC'!AF78</f>
        <v>0</v>
      </c>
      <c r="AG78" s="438"/>
      <c r="AH78" s="436">
        <f>'1.3_RAW_Data_Orig_MC'!AH78</f>
        <v>0</v>
      </c>
      <c r="AI78" s="436">
        <f>'1.3_RAW_Data_Orig_MC'!AI78</f>
        <v>0</v>
      </c>
      <c r="AJ78" s="436">
        <f>'1.3_RAW_Data_Orig_MC'!AJ78</f>
        <v>0</v>
      </c>
      <c r="AK78" s="436">
        <f>'1.3_RAW_Data_Orig_MC'!AK78</f>
        <v>0</v>
      </c>
      <c r="AL78" s="436">
        <f>'1.3_RAW_Data_Orig_MC'!AL78</f>
        <v>0</v>
      </c>
      <c r="AM78" s="437">
        <f>'1.3_RAW_Data_Orig_MC'!AM78</f>
        <v>0</v>
      </c>
      <c r="AN78" s="438"/>
      <c r="AO78" s="436">
        <f>'1.3_RAW_Data_Orig_MC'!AO78</f>
        <v>0</v>
      </c>
      <c r="AP78" s="436">
        <f>'1.3_RAW_Data_Orig_MC'!AP78</f>
        <v>0</v>
      </c>
      <c r="AQ78" s="436">
        <f>'1.3_RAW_Data_Orig_MC'!AQ78</f>
        <v>0</v>
      </c>
      <c r="AR78" s="436">
        <f>'1.3_RAW_Data_Orig_MC'!AR78</f>
        <v>0</v>
      </c>
      <c r="AS78" s="436">
        <f>'1.3_RAW_Data_Orig_MC'!AS78</f>
        <v>0</v>
      </c>
      <c r="AT78" s="437">
        <f>'1.3_RAW_Data_Orig_MC'!AT78</f>
        <v>0</v>
      </c>
      <c r="AU78" s="438"/>
      <c r="AV78" s="436">
        <f>'1.3_RAW_Data_Orig_MC'!AV78</f>
        <v>0</v>
      </c>
      <c r="AW78" s="436">
        <f>'1.3_RAW_Data_Orig_MC'!AW78</f>
        <v>0</v>
      </c>
      <c r="AX78" s="436">
        <f>'1.3_RAW_Data_Orig_MC'!AX78</f>
        <v>0</v>
      </c>
      <c r="AY78" s="436">
        <f>'1.3_RAW_Data_Orig_MC'!AY78</f>
        <v>0</v>
      </c>
      <c r="AZ78" s="436">
        <f>'1.3_RAW_Data_Orig_MC'!AZ78</f>
        <v>0</v>
      </c>
      <c r="BA78" s="437">
        <f>'1.3_RAW_Data_Orig_MC'!BA78</f>
        <v>0</v>
      </c>
    </row>
    <row r="79" spans="1:53" ht="13.15" x14ac:dyDescent="0.35">
      <c r="A79" s="439"/>
      <c r="B79" s="440"/>
      <c r="C79" s="441"/>
      <c r="D79" s="442"/>
      <c r="E79" s="433" t="s">
        <v>19</v>
      </c>
      <c r="F79" s="443">
        <f>'1.3_RAW_Data_Orig_MC'!F79</f>
        <v>0</v>
      </c>
      <c r="G79" s="443">
        <f>'1.3_RAW_Data_Orig_MC'!G79</f>
        <v>0</v>
      </c>
      <c r="H79" s="443">
        <f>'1.3_RAW_Data_Orig_MC'!H79</f>
        <v>0</v>
      </c>
      <c r="I79" s="443">
        <f>'1.3_RAW_Data_Orig_MC'!I79</f>
        <v>0</v>
      </c>
      <c r="J79" s="443">
        <f>'1.3_RAW_Data_Orig_MC'!J79</f>
        <v>0</v>
      </c>
      <c r="K79" s="444">
        <f>'1.3_RAW_Data_Orig_MC'!K79</f>
        <v>0</v>
      </c>
      <c r="M79" s="443">
        <f>'1.3_RAW_Data_Orig_MC'!M79</f>
        <v>0</v>
      </c>
      <c r="N79" s="443">
        <f>'1.3_RAW_Data_Orig_MC'!N79</f>
        <v>0</v>
      </c>
      <c r="O79" s="443">
        <f>'1.3_RAW_Data_Orig_MC'!O79</f>
        <v>0</v>
      </c>
      <c r="P79" s="443">
        <f>'1.3_RAW_Data_Orig_MC'!P79</f>
        <v>0</v>
      </c>
      <c r="Q79" s="443">
        <f>'1.3_RAW_Data_Orig_MC'!Q79</f>
        <v>0</v>
      </c>
      <c r="R79" s="444">
        <f>'1.3_RAW_Data_Orig_MC'!R79</f>
        <v>0</v>
      </c>
      <c r="T79" s="443">
        <f>'1.3_RAW_Data_Orig_MC'!T79</f>
        <v>0</v>
      </c>
      <c r="U79" s="443">
        <f>'1.3_RAW_Data_Orig_MC'!U79</f>
        <v>0</v>
      </c>
      <c r="V79" s="443">
        <f>'1.3_RAW_Data_Orig_MC'!V79</f>
        <v>0</v>
      </c>
      <c r="W79" s="443">
        <f>'1.3_RAW_Data_Orig_MC'!W79</f>
        <v>0</v>
      </c>
      <c r="X79" s="443">
        <f>'1.3_RAW_Data_Orig_MC'!X79</f>
        <v>0</v>
      </c>
      <c r="Y79" s="444">
        <f>'1.3_RAW_Data_Orig_MC'!Y79</f>
        <v>0</v>
      </c>
      <c r="AA79" s="445">
        <f>'1.3_RAW_Data_Orig_MC'!AA79</f>
        <v>0</v>
      </c>
      <c r="AB79" s="445">
        <f>'1.3_RAW_Data_Orig_MC'!AB79</f>
        <v>0</v>
      </c>
      <c r="AC79" s="445">
        <f>'1.3_RAW_Data_Orig_MC'!AC79</f>
        <v>0</v>
      </c>
      <c r="AD79" s="445">
        <f>'1.3_RAW_Data_Orig_MC'!AD79</f>
        <v>0</v>
      </c>
      <c r="AE79" s="445">
        <f>'1.3_RAW_Data_Orig_MC'!AE79</f>
        <v>0</v>
      </c>
      <c r="AF79" s="446">
        <f>'1.3_RAW_Data_Orig_MC'!AF79</f>
        <v>0</v>
      </c>
      <c r="AG79" s="438"/>
      <c r="AH79" s="445">
        <f>'1.3_RAW_Data_Orig_MC'!AH79</f>
        <v>0</v>
      </c>
      <c r="AI79" s="445">
        <f>'1.3_RAW_Data_Orig_MC'!AI79</f>
        <v>0</v>
      </c>
      <c r="AJ79" s="445">
        <f>'1.3_RAW_Data_Orig_MC'!AJ79</f>
        <v>0</v>
      </c>
      <c r="AK79" s="445">
        <f>'1.3_RAW_Data_Orig_MC'!AK79</f>
        <v>0</v>
      </c>
      <c r="AL79" s="445">
        <f>'1.3_RAW_Data_Orig_MC'!AL79</f>
        <v>0</v>
      </c>
      <c r="AM79" s="446">
        <f>'1.3_RAW_Data_Orig_MC'!AM79</f>
        <v>0</v>
      </c>
      <c r="AN79" s="438"/>
      <c r="AO79" s="445">
        <f>'1.3_RAW_Data_Orig_MC'!AO79</f>
        <v>0</v>
      </c>
      <c r="AP79" s="445">
        <f>'1.3_RAW_Data_Orig_MC'!AP79</f>
        <v>0</v>
      </c>
      <c r="AQ79" s="445">
        <f>'1.3_RAW_Data_Orig_MC'!AQ79</f>
        <v>0</v>
      </c>
      <c r="AR79" s="445">
        <f>'1.3_RAW_Data_Orig_MC'!AR79</f>
        <v>0</v>
      </c>
      <c r="AS79" s="445">
        <f>'1.3_RAW_Data_Orig_MC'!AS79</f>
        <v>0</v>
      </c>
      <c r="AT79" s="446">
        <f>'1.3_RAW_Data_Orig_MC'!AT79</f>
        <v>0</v>
      </c>
      <c r="AU79" s="438"/>
      <c r="AV79" s="445">
        <f>'1.3_RAW_Data_Orig_MC'!AV79</f>
        <v>0</v>
      </c>
      <c r="AW79" s="445">
        <f>'1.3_RAW_Data_Orig_MC'!AW79</f>
        <v>0</v>
      </c>
      <c r="AX79" s="445">
        <f>'1.3_RAW_Data_Orig_MC'!AX79</f>
        <v>0</v>
      </c>
      <c r="AY79" s="445">
        <f>'1.3_RAW_Data_Orig_MC'!AY79</f>
        <v>0</v>
      </c>
      <c r="AZ79" s="445">
        <f>'1.3_RAW_Data_Orig_MC'!AZ79</f>
        <v>0</v>
      </c>
      <c r="BA79" s="446">
        <f>'1.3_RAW_Data_Orig_MC'!BA79</f>
        <v>0</v>
      </c>
    </row>
    <row r="80" spans="1:53" ht="13.15" x14ac:dyDescent="0.35">
      <c r="A80" s="439"/>
      <c r="B80" s="440"/>
      <c r="C80" s="441"/>
      <c r="D80" s="442"/>
      <c r="E80" s="433" t="s">
        <v>20</v>
      </c>
      <c r="F80" s="443">
        <f>'1.3_RAW_Data_Orig_MC'!F80</f>
        <v>0</v>
      </c>
      <c r="G80" s="443">
        <f>'1.3_RAW_Data_Orig_MC'!G80</f>
        <v>0</v>
      </c>
      <c r="H80" s="443">
        <f>'1.3_RAW_Data_Orig_MC'!H80</f>
        <v>0</v>
      </c>
      <c r="I80" s="443">
        <f>'1.3_RAW_Data_Orig_MC'!I80</f>
        <v>0</v>
      </c>
      <c r="J80" s="443">
        <f>'1.3_RAW_Data_Orig_MC'!J80</f>
        <v>0</v>
      </c>
      <c r="K80" s="444">
        <f>'1.3_RAW_Data_Orig_MC'!K80</f>
        <v>0</v>
      </c>
      <c r="M80" s="443">
        <f>'1.3_RAW_Data_Orig_MC'!M80</f>
        <v>0</v>
      </c>
      <c r="N80" s="443">
        <f>'1.3_RAW_Data_Orig_MC'!N80</f>
        <v>0</v>
      </c>
      <c r="O80" s="443">
        <f>'1.3_RAW_Data_Orig_MC'!O80</f>
        <v>0</v>
      </c>
      <c r="P80" s="443">
        <f>'1.3_RAW_Data_Orig_MC'!P80</f>
        <v>0</v>
      </c>
      <c r="Q80" s="443">
        <f>'1.3_RAW_Data_Orig_MC'!Q80</f>
        <v>0</v>
      </c>
      <c r="R80" s="444">
        <f>'1.3_RAW_Data_Orig_MC'!R80</f>
        <v>0</v>
      </c>
      <c r="T80" s="443">
        <f>'1.3_RAW_Data_Orig_MC'!T80</f>
        <v>0</v>
      </c>
      <c r="U80" s="443">
        <f>'1.3_RAW_Data_Orig_MC'!U80</f>
        <v>0</v>
      </c>
      <c r="V80" s="443">
        <f>'1.3_RAW_Data_Orig_MC'!V80</f>
        <v>0</v>
      </c>
      <c r="W80" s="443">
        <f>'1.3_RAW_Data_Orig_MC'!W80</f>
        <v>0</v>
      </c>
      <c r="X80" s="443">
        <f>'1.3_RAW_Data_Orig_MC'!X80</f>
        <v>0</v>
      </c>
      <c r="Y80" s="444">
        <f>'1.3_RAW_Data_Orig_MC'!Y80</f>
        <v>0</v>
      </c>
      <c r="AA80" s="445">
        <f>'1.3_RAW_Data_Orig_MC'!AA80</f>
        <v>0</v>
      </c>
      <c r="AB80" s="445">
        <f>'1.3_RAW_Data_Orig_MC'!AB80</f>
        <v>0</v>
      </c>
      <c r="AC80" s="445">
        <f>'1.3_RAW_Data_Orig_MC'!AC80</f>
        <v>0</v>
      </c>
      <c r="AD80" s="445">
        <f>'1.3_RAW_Data_Orig_MC'!AD80</f>
        <v>0</v>
      </c>
      <c r="AE80" s="445">
        <f>'1.3_RAW_Data_Orig_MC'!AE80</f>
        <v>0</v>
      </c>
      <c r="AF80" s="446">
        <f>'1.3_RAW_Data_Orig_MC'!AF80</f>
        <v>0</v>
      </c>
      <c r="AG80" s="438"/>
      <c r="AH80" s="445">
        <f>'1.3_RAW_Data_Orig_MC'!AH80</f>
        <v>0</v>
      </c>
      <c r="AI80" s="445">
        <f>'1.3_RAW_Data_Orig_MC'!AI80</f>
        <v>0</v>
      </c>
      <c r="AJ80" s="445">
        <f>'1.3_RAW_Data_Orig_MC'!AJ80</f>
        <v>0</v>
      </c>
      <c r="AK80" s="445">
        <f>'1.3_RAW_Data_Orig_MC'!AK80</f>
        <v>0</v>
      </c>
      <c r="AL80" s="445">
        <f>'1.3_RAW_Data_Orig_MC'!AL80</f>
        <v>0</v>
      </c>
      <c r="AM80" s="446">
        <f>'1.3_RAW_Data_Orig_MC'!AM80</f>
        <v>0</v>
      </c>
      <c r="AN80" s="438"/>
      <c r="AO80" s="445">
        <f>'1.3_RAW_Data_Orig_MC'!AO80</f>
        <v>0</v>
      </c>
      <c r="AP80" s="445">
        <f>'1.3_RAW_Data_Orig_MC'!AP80</f>
        <v>0</v>
      </c>
      <c r="AQ80" s="445">
        <f>'1.3_RAW_Data_Orig_MC'!AQ80</f>
        <v>0</v>
      </c>
      <c r="AR80" s="445">
        <f>'1.3_RAW_Data_Orig_MC'!AR80</f>
        <v>0</v>
      </c>
      <c r="AS80" s="445">
        <f>'1.3_RAW_Data_Orig_MC'!AS80</f>
        <v>0</v>
      </c>
      <c r="AT80" s="446">
        <f>'1.3_RAW_Data_Orig_MC'!AT80</f>
        <v>0</v>
      </c>
      <c r="AU80" s="438"/>
      <c r="AV80" s="445">
        <f>'1.3_RAW_Data_Orig_MC'!AV80</f>
        <v>0</v>
      </c>
      <c r="AW80" s="445">
        <f>'1.3_RAW_Data_Orig_MC'!AW80</f>
        <v>0</v>
      </c>
      <c r="AX80" s="445">
        <f>'1.3_RAW_Data_Orig_MC'!AX80</f>
        <v>0</v>
      </c>
      <c r="AY80" s="445">
        <f>'1.3_RAW_Data_Orig_MC'!AY80</f>
        <v>0</v>
      </c>
      <c r="AZ80" s="445">
        <f>'1.3_RAW_Data_Orig_MC'!AZ80</f>
        <v>0</v>
      </c>
      <c r="BA80" s="446">
        <f>'1.3_RAW_Data_Orig_MC'!BA80</f>
        <v>0</v>
      </c>
    </row>
    <row r="81" spans="1:53" ht="13.5" thickBot="1" x14ac:dyDescent="0.4">
      <c r="A81" s="439"/>
      <c r="B81" s="447"/>
      <c r="C81" s="448"/>
      <c r="D81" s="449"/>
      <c r="E81" s="450" t="s">
        <v>21</v>
      </c>
      <c r="F81" s="451">
        <f>'1.3_RAW_Data_Orig_MC'!F81</f>
        <v>0</v>
      </c>
      <c r="G81" s="451">
        <f>'1.3_RAW_Data_Orig_MC'!G81</f>
        <v>0</v>
      </c>
      <c r="H81" s="451">
        <f>'1.3_RAW_Data_Orig_MC'!H81</f>
        <v>0</v>
      </c>
      <c r="I81" s="451">
        <f>'1.3_RAW_Data_Orig_MC'!I81</f>
        <v>0</v>
      </c>
      <c r="J81" s="451">
        <f>'1.3_RAW_Data_Orig_MC'!J81</f>
        <v>0</v>
      </c>
      <c r="K81" s="452">
        <f>'1.3_RAW_Data_Orig_MC'!K81</f>
        <v>0</v>
      </c>
      <c r="M81" s="451">
        <f>'1.3_RAW_Data_Orig_MC'!M81</f>
        <v>0</v>
      </c>
      <c r="N81" s="451">
        <f>'1.3_RAW_Data_Orig_MC'!N81</f>
        <v>0</v>
      </c>
      <c r="O81" s="451">
        <f>'1.3_RAW_Data_Orig_MC'!O81</f>
        <v>0</v>
      </c>
      <c r="P81" s="451">
        <f>'1.3_RAW_Data_Orig_MC'!P81</f>
        <v>0</v>
      </c>
      <c r="Q81" s="451">
        <f>'1.3_RAW_Data_Orig_MC'!Q81</f>
        <v>0</v>
      </c>
      <c r="R81" s="452">
        <f>'1.3_RAW_Data_Orig_MC'!R81</f>
        <v>0</v>
      </c>
      <c r="T81" s="451">
        <f>'1.3_RAW_Data_Orig_MC'!T81</f>
        <v>0</v>
      </c>
      <c r="U81" s="451">
        <f>'1.3_RAW_Data_Orig_MC'!U81</f>
        <v>0</v>
      </c>
      <c r="V81" s="451">
        <f>'1.3_RAW_Data_Orig_MC'!V81</f>
        <v>0</v>
      </c>
      <c r="W81" s="451">
        <f>'1.3_RAW_Data_Orig_MC'!W81</f>
        <v>0</v>
      </c>
      <c r="X81" s="451">
        <f>'1.3_RAW_Data_Orig_MC'!X81</f>
        <v>0</v>
      </c>
      <c r="Y81" s="452">
        <f>'1.3_RAW_Data_Orig_MC'!Y81</f>
        <v>0</v>
      </c>
      <c r="AA81" s="453">
        <f>'1.3_RAW_Data_Orig_MC'!AA81</f>
        <v>0</v>
      </c>
      <c r="AB81" s="453">
        <f>'1.3_RAW_Data_Orig_MC'!AB81</f>
        <v>0</v>
      </c>
      <c r="AC81" s="453">
        <f>'1.3_RAW_Data_Orig_MC'!AC81</f>
        <v>0</v>
      </c>
      <c r="AD81" s="453">
        <f>'1.3_RAW_Data_Orig_MC'!AD81</f>
        <v>0</v>
      </c>
      <c r="AE81" s="453">
        <f>'1.3_RAW_Data_Orig_MC'!AE81</f>
        <v>0</v>
      </c>
      <c r="AF81" s="454">
        <f>'1.3_RAW_Data_Orig_MC'!AF81</f>
        <v>0</v>
      </c>
      <c r="AG81" s="438"/>
      <c r="AH81" s="453">
        <f>'1.3_RAW_Data_Orig_MC'!AH81</f>
        <v>0</v>
      </c>
      <c r="AI81" s="453">
        <f>'1.3_RAW_Data_Orig_MC'!AI81</f>
        <v>0</v>
      </c>
      <c r="AJ81" s="453">
        <f>'1.3_RAW_Data_Orig_MC'!AJ81</f>
        <v>0</v>
      </c>
      <c r="AK81" s="453">
        <f>'1.3_RAW_Data_Orig_MC'!AK81</f>
        <v>0</v>
      </c>
      <c r="AL81" s="453">
        <f>'1.3_RAW_Data_Orig_MC'!AL81</f>
        <v>0</v>
      </c>
      <c r="AM81" s="454">
        <f>'1.3_RAW_Data_Orig_MC'!AM81</f>
        <v>0</v>
      </c>
      <c r="AN81" s="438"/>
      <c r="AO81" s="453">
        <f>'1.3_RAW_Data_Orig_MC'!AO81</f>
        <v>0</v>
      </c>
      <c r="AP81" s="453">
        <f>'1.3_RAW_Data_Orig_MC'!AP81</f>
        <v>0</v>
      </c>
      <c r="AQ81" s="453">
        <f>'1.3_RAW_Data_Orig_MC'!AQ81</f>
        <v>0</v>
      </c>
      <c r="AR81" s="453">
        <f>'1.3_RAW_Data_Orig_MC'!AR81</f>
        <v>0</v>
      </c>
      <c r="AS81" s="453">
        <f>'1.3_RAW_Data_Orig_MC'!AS81</f>
        <v>0</v>
      </c>
      <c r="AT81" s="454">
        <f>'1.3_RAW_Data_Orig_MC'!AT81</f>
        <v>0</v>
      </c>
      <c r="AU81" s="438"/>
      <c r="AV81" s="453">
        <f>'1.3_RAW_Data_Orig_MC'!AV81</f>
        <v>0</v>
      </c>
      <c r="AW81" s="453">
        <f>'1.3_RAW_Data_Orig_MC'!AW81</f>
        <v>0</v>
      </c>
      <c r="AX81" s="453">
        <f>'1.3_RAW_Data_Orig_MC'!AX81</f>
        <v>0</v>
      </c>
      <c r="AY81" s="453">
        <f>'1.3_RAW_Data_Orig_MC'!AY81</f>
        <v>0</v>
      </c>
      <c r="AZ81" s="453">
        <f>'1.3_RAW_Data_Orig_MC'!AZ81</f>
        <v>0</v>
      </c>
      <c r="BA81" s="454">
        <f>'1.3_RAW_Data_Orig_MC'!BA81</f>
        <v>0</v>
      </c>
    </row>
    <row r="82" spans="1:53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'1.3_RAW_Data_Orig_MC'!F82</f>
        <v>0</v>
      </c>
      <c r="G82" s="434">
        <f>'1.3_RAW_Data_Orig_MC'!G82</f>
        <v>0</v>
      </c>
      <c r="H82" s="434">
        <f>'1.3_RAW_Data_Orig_MC'!H82</f>
        <v>0</v>
      </c>
      <c r="I82" s="434">
        <f>'1.3_RAW_Data_Orig_MC'!I82</f>
        <v>0</v>
      </c>
      <c r="J82" s="434">
        <f>'1.3_RAW_Data_Orig_MC'!J82</f>
        <v>0</v>
      </c>
      <c r="K82" s="435">
        <f>'1.3_RAW_Data_Orig_MC'!K82</f>
        <v>0</v>
      </c>
      <c r="M82" s="434">
        <f>'1.3_RAW_Data_Orig_MC'!M82</f>
        <v>0</v>
      </c>
      <c r="N82" s="434">
        <f>'1.3_RAW_Data_Orig_MC'!N82</f>
        <v>0</v>
      </c>
      <c r="O82" s="434">
        <f>'1.3_RAW_Data_Orig_MC'!O82</f>
        <v>0</v>
      </c>
      <c r="P82" s="434">
        <f>'1.3_RAW_Data_Orig_MC'!P82</f>
        <v>0</v>
      </c>
      <c r="Q82" s="434">
        <f>'1.3_RAW_Data_Orig_MC'!Q82</f>
        <v>0</v>
      </c>
      <c r="R82" s="435">
        <f>'1.3_RAW_Data_Orig_MC'!R82</f>
        <v>0</v>
      </c>
      <c r="T82" s="434">
        <f>'1.3_RAW_Data_Orig_MC'!T82</f>
        <v>0</v>
      </c>
      <c r="U82" s="434">
        <f>'1.3_RAW_Data_Orig_MC'!U82</f>
        <v>0</v>
      </c>
      <c r="V82" s="434">
        <f>'1.3_RAW_Data_Orig_MC'!V82</f>
        <v>0</v>
      </c>
      <c r="W82" s="434">
        <f>'1.3_RAW_Data_Orig_MC'!W82</f>
        <v>0</v>
      </c>
      <c r="X82" s="434">
        <f>'1.3_RAW_Data_Orig_MC'!X82</f>
        <v>0</v>
      </c>
      <c r="Y82" s="435">
        <f>'1.3_RAW_Data_Orig_MC'!Y82</f>
        <v>0</v>
      </c>
      <c r="AA82" s="436">
        <f>'1.3_RAW_Data_Orig_MC'!AA82</f>
        <v>0</v>
      </c>
      <c r="AB82" s="436">
        <f>'1.3_RAW_Data_Orig_MC'!AB82</f>
        <v>0</v>
      </c>
      <c r="AC82" s="436">
        <f>'1.3_RAW_Data_Orig_MC'!AC82</f>
        <v>0</v>
      </c>
      <c r="AD82" s="436">
        <f>'1.3_RAW_Data_Orig_MC'!AD82</f>
        <v>0</v>
      </c>
      <c r="AE82" s="436">
        <f>'1.3_RAW_Data_Orig_MC'!AE82</f>
        <v>0</v>
      </c>
      <c r="AF82" s="437">
        <f>'1.3_RAW_Data_Orig_MC'!AF82</f>
        <v>0</v>
      </c>
      <c r="AG82" s="438"/>
      <c r="AH82" s="436">
        <f>'1.3_RAW_Data_Orig_MC'!AH82</f>
        <v>0</v>
      </c>
      <c r="AI82" s="436">
        <f>'1.3_RAW_Data_Orig_MC'!AI82</f>
        <v>0</v>
      </c>
      <c r="AJ82" s="436">
        <f>'1.3_RAW_Data_Orig_MC'!AJ82</f>
        <v>0</v>
      </c>
      <c r="AK82" s="436">
        <f>'1.3_RAW_Data_Orig_MC'!AK82</f>
        <v>0</v>
      </c>
      <c r="AL82" s="436">
        <f>'1.3_RAW_Data_Orig_MC'!AL82</f>
        <v>0</v>
      </c>
      <c r="AM82" s="437">
        <f>'1.3_RAW_Data_Orig_MC'!AM82</f>
        <v>0</v>
      </c>
      <c r="AN82" s="438"/>
      <c r="AO82" s="436">
        <f>'1.3_RAW_Data_Orig_MC'!AO82</f>
        <v>0</v>
      </c>
      <c r="AP82" s="436">
        <f>'1.3_RAW_Data_Orig_MC'!AP82</f>
        <v>0</v>
      </c>
      <c r="AQ82" s="436">
        <f>'1.3_RAW_Data_Orig_MC'!AQ82</f>
        <v>0</v>
      </c>
      <c r="AR82" s="436">
        <f>'1.3_RAW_Data_Orig_MC'!AR82</f>
        <v>0</v>
      </c>
      <c r="AS82" s="436">
        <f>'1.3_RAW_Data_Orig_MC'!AS82</f>
        <v>0</v>
      </c>
      <c r="AT82" s="437">
        <f>'1.3_RAW_Data_Orig_MC'!AT82</f>
        <v>0</v>
      </c>
      <c r="AU82" s="438"/>
      <c r="AV82" s="436">
        <f>'1.3_RAW_Data_Orig_MC'!AV82</f>
        <v>0</v>
      </c>
      <c r="AW82" s="436">
        <f>'1.3_RAW_Data_Orig_MC'!AW82</f>
        <v>0</v>
      </c>
      <c r="AX82" s="436">
        <f>'1.3_RAW_Data_Orig_MC'!AX82</f>
        <v>0</v>
      </c>
      <c r="AY82" s="436">
        <f>'1.3_RAW_Data_Orig_MC'!AY82</f>
        <v>0</v>
      </c>
      <c r="AZ82" s="436">
        <f>'1.3_RAW_Data_Orig_MC'!AZ82</f>
        <v>0</v>
      </c>
      <c r="BA82" s="437">
        <f>'1.3_RAW_Data_Orig_MC'!BA82</f>
        <v>0</v>
      </c>
    </row>
    <row r="83" spans="1:53" ht="13.15" x14ac:dyDescent="0.35">
      <c r="A83" s="439"/>
      <c r="B83" s="440"/>
      <c r="C83" s="441"/>
      <c r="D83" s="442"/>
      <c r="E83" s="433" t="s">
        <v>19</v>
      </c>
      <c r="F83" s="443">
        <f>'1.3_RAW_Data_Orig_MC'!F83</f>
        <v>33</v>
      </c>
      <c r="G83" s="443">
        <f>'1.3_RAW_Data_Orig_MC'!G83</f>
        <v>0</v>
      </c>
      <c r="H83" s="443">
        <f>'1.3_RAW_Data_Orig_MC'!H83</f>
        <v>4</v>
      </c>
      <c r="I83" s="443">
        <f>'1.3_RAW_Data_Orig_MC'!I83</f>
        <v>13</v>
      </c>
      <c r="J83" s="443">
        <f>'1.3_RAW_Data_Orig_MC'!J83</f>
        <v>15</v>
      </c>
      <c r="K83" s="444">
        <f>'1.3_RAW_Data_Orig_MC'!K83</f>
        <v>1</v>
      </c>
      <c r="M83" s="443">
        <f>'1.3_RAW_Data_Orig_MC'!M83</f>
        <v>33</v>
      </c>
      <c r="N83" s="443">
        <f>'1.3_RAW_Data_Orig_MC'!N83</f>
        <v>0</v>
      </c>
      <c r="O83" s="443">
        <f>'1.3_RAW_Data_Orig_MC'!O83</f>
        <v>28</v>
      </c>
      <c r="P83" s="443">
        <f>'1.3_RAW_Data_Orig_MC'!P83</f>
        <v>0</v>
      </c>
      <c r="Q83" s="443">
        <f>'1.3_RAW_Data_Orig_MC'!Q83</f>
        <v>0</v>
      </c>
      <c r="R83" s="444">
        <f>'1.3_RAW_Data_Orig_MC'!R83</f>
        <v>5</v>
      </c>
      <c r="T83" s="443">
        <f>'1.3_RAW_Data_Orig_MC'!T83</f>
        <v>33</v>
      </c>
      <c r="U83" s="443">
        <f>'1.3_RAW_Data_Orig_MC'!U83</f>
        <v>0</v>
      </c>
      <c r="V83" s="443">
        <f>'1.3_RAW_Data_Orig_MC'!V83</f>
        <v>0</v>
      </c>
      <c r="W83" s="443">
        <f>'1.3_RAW_Data_Orig_MC'!W83</f>
        <v>0</v>
      </c>
      <c r="X83" s="443">
        <f>'1.3_RAW_Data_Orig_MC'!X83</f>
        <v>4</v>
      </c>
      <c r="Y83" s="444">
        <f>'1.3_RAW_Data_Orig_MC'!Y83</f>
        <v>29</v>
      </c>
      <c r="AA83" s="445">
        <f>'1.3_RAW_Data_Orig_MC'!AA83</f>
        <v>28</v>
      </c>
      <c r="AB83" s="445">
        <f>'1.3_RAW_Data_Orig_MC'!AB83</f>
        <v>0</v>
      </c>
      <c r="AC83" s="445">
        <f>'1.3_RAW_Data_Orig_MC'!AC83</f>
        <v>28</v>
      </c>
      <c r="AD83" s="445">
        <f>'1.3_RAW_Data_Orig_MC'!AD83</f>
        <v>0</v>
      </c>
      <c r="AE83" s="445">
        <f>'1.3_RAW_Data_Orig_MC'!AE83</f>
        <v>-4</v>
      </c>
      <c r="AF83" s="446">
        <f>'1.3_RAW_Data_Orig_MC'!AF83</f>
        <v>-24</v>
      </c>
      <c r="AG83" s="438"/>
      <c r="AH83" s="445">
        <f>'1.3_RAW_Data_Orig_MC'!AH83</f>
        <v>28</v>
      </c>
      <c r="AI83" s="445">
        <f>'1.3_RAW_Data_Orig_MC'!AI83</f>
        <v>0</v>
      </c>
      <c r="AJ83" s="445">
        <f>'1.3_RAW_Data_Orig_MC'!AJ83</f>
        <v>28</v>
      </c>
      <c r="AK83" s="445">
        <f>'1.3_RAW_Data_Orig_MC'!AK83</f>
        <v>0</v>
      </c>
      <c r="AL83" s="445">
        <f>'1.3_RAW_Data_Orig_MC'!AL83</f>
        <v>-4</v>
      </c>
      <c r="AM83" s="446">
        <f>'1.3_RAW_Data_Orig_MC'!AM83</f>
        <v>-24</v>
      </c>
      <c r="AN83" s="438"/>
      <c r="AO83" s="445">
        <f>'1.3_RAW_Data_Orig_MC'!AO83</f>
        <v>0</v>
      </c>
      <c r="AP83" s="445">
        <f>'1.3_RAW_Data_Orig_MC'!AP83</f>
        <v>0</v>
      </c>
      <c r="AQ83" s="445">
        <f>'1.3_RAW_Data_Orig_MC'!AQ83</f>
        <v>0</v>
      </c>
      <c r="AR83" s="445">
        <f>'1.3_RAW_Data_Orig_MC'!AR83</f>
        <v>0</v>
      </c>
      <c r="AS83" s="445">
        <f>'1.3_RAW_Data_Orig_MC'!AS83</f>
        <v>0</v>
      </c>
      <c r="AT83" s="446">
        <f>'1.3_RAW_Data_Orig_MC'!AT83</f>
        <v>0</v>
      </c>
      <c r="AU83" s="438"/>
      <c r="AV83" s="445">
        <f>'1.3_RAW_Data_Orig_MC'!AV83</f>
        <v>0</v>
      </c>
      <c r="AW83" s="445">
        <f>'1.3_RAW_Data_Orig_MC'!AW83</f>
        <v>0</v>
      </c>
      <c r="AX83" s="445">
        <f>'1.3_RAW_Data_Orig_MC'!AX83</f>
        <v>0</v>
      </c>
      <c r="AY83" s="445">
        <f>'1.3_RAW_Data_Orig_MC'!AY83</f>
        <v>0</v>
      </c>
      <c r="AZ83" s="445">
        <f>'1.3_RAW_Data_Orig_MC'!AZ83</f>
        <v>0</v>
      </c>
      <c r="BA83" s="446">
        <f>'1.3_RAW_Data_Orig_MC'!BA83</f>
        <v>0</v>
      </c>
    </row>
    <row r="84" spans="1:53" ht="13.15" x14ac:dyDescent="0.35">
      <c r="A84" s="439"/>
      <c r="B84" s="440"/>
      <c r="C84" s="441"/>
      <c r="D84" s="442"/>
      <c r="E84" s="433" t="s">
        <v>20</v>
      </c>
      <c r="F84" s="443">
        <f>'1.3_RAW_Data_Orig_MC'!F84</f>
        <v>0</v>
      </c>
      <c r="G84" s="443">
        <f>'1.3_RAW_Data_Orig_MC'!G84</f>
        <v>0</v>
      </c>
      <c r="H84" s="443">
        <f>'1.3_RAW_Data_Orig_MC'!H84</f>
        <v>0</v>
      </c>
      <c r="I84" s="443">
        <f>'1.3_RAW_Data_Orig_MC'!I84</f>
        <v>0</v>
      </c>
      <c r="J84" s="443">
        <f>'1.3_RAW_Data_Orig_MC'!J84</f>
        <v>0</v>
      </c>
      <c r="K84" s="444">
        <f>'1.3_RAW_Data_Orig_MC'!K84</f>
        <v>0</v>
      </c>
      <c r="M84" s="443">
        <f>'1.3_RAW_Data_Orig_MC'!M84</f>
        <v>0</v>
      </c>
      <c r="N84" s="443">
        <f>'1.3_RAW_Data_Orig_MC'!N84</f>
        <v>0</v>
      </c>
      <c r="O84" s="443">
        <f>'1.3_RAW_Data_Orig_MC'!O84</f>
        <v>0</v>
      </c>
      <c r="P84" s="443">
        <f>'1.3_RAW_Data_Orig_MC'!P84</f>
        <v>0</v>
      </c>
      <c r="Q84" s="443">
        <f>'1.3_RAW_Data_Orig_MC'!Q84</f>
        <v>0</v>
      </c>
      <c r="R84" s="444">
        <f>'1.3_RAW_Data_Orig_MC'!R84</f>
        <v>0</v>
      </c>
      <c r="T84" s="443">
        <f>'1.3_RAW_Data_Orig_MC'!T84</f>
        <v>0</v>
      </c>
      <c r="U84" s="443">
        <f>'1.3_RAW_Data_Orig_MC'!U84</f>
        <v>0</v>
      </c>
      <c r="V84" s="443">
        <f>'1.3_RAW_Data_Orig_MC'!V84</f>
        <v>0</v>
      </c>
      <c r="W84" s="443">
        <f>'1.3_RAW_Data_Orig_MC'!W84</f>
        <v>0</v>
      </c>
      <c r="X84" s="443">
        <f>'1.3_RAW_Data_Orig_MC'!X84</f>
        <v>0</v>
      </c>
      <c r="Y84" s="444">
        <f>'1.3_RAW_Data_Orig_MC'!Y84</f>
        <v>0</v>
      </c>
      <c r="AA84" s="445">
        <f>'1.3_RAW_Data_Orig_MC'!AA84</f>
        <v>0</v>
      </c>
      <c r="AB84" s="445">
        <f>'1.3_RAW_Data_Orig_MC'!AB84</f>
        <v>0</v>
      </c>
      <c r="AC84" s="445">
        <f>'1.3_RAW_Data_Orig_MC'!AC84</f>
        <v>0</v>
      </c>
      <c r="AD84" s="445">
        <f>'1.3_RAW_Data_Orig_MC'!AD84</f>
        <v>0</v>
      </c>
      <c r="AE84" s="445">
        <f>'1.3_RAW_Data_Orig_MC'!AE84</f>
        <v>0</v>
      </c>
      <c r="AF84" s="446">
        <f>'1.3_RAW_Data_Orig_MC'!AF84</f>
        <v>0</v>
      </c>
      <c r="AG84" s="438"/>
      <c r="AH84" s="445">
        <f>'1.3_RAW_Data_Orig_MC'!AH84</f>
        <v>0</v>
      </c>
      <c r="AI84" s="445">
        <f>'1.3_RAW_Data_Orig_MC'!AI84</f>
        <v>0</v>
      </c>
      <c r="AJ84" s="445">
        <f>'1.3_RAW_Data_Orig_MC'!AJ84</f>
        <v>0</v>
      </c>
      <c r="AK84" s="445">
        <f>'1.3_RAW_Data_Orig_MC'!AK84</f>
        <v>0</v>
      </c>
      <c r="AL84" s="445">
        <f>'1.3_RAW_Data_Orig_MC'!AL84</f>
        <v>0</v>
      </c>
      <c r="AM84" s="446">
        <f>'1.3_RAW_Data_Orig_MC'!AM84</f>
        <v>0</v>
      </c>
      <c r="AN84" s="438"/>
      <c r="AO84" s="445">
        <f>'1.3_RAW_Data_Orig_MC'!AO84</f>
        <v>0</v>
      </c>
      <c r="AP84" s="445">
        <f>'1.3_RAW_Data_Orig_MC'!AP84</f>
        <v>0</v>
      </c>
      <c r="AQ84" s="445">
        <f>'1.3_RAW_Data_Orig_MC'!AQ84</f>
        <v>0</v>
      </c>
      <c r="AR84" s="445">
        <f>'1.3_RAW_Data_Orig_MC'!AR84</f>
        <v>0</v>
      </c>
      <c r="AS84" s="445">
        <f>'1.3_RAW_Data_Orig_MC'!AS84</f>
        <v>0</v>
      </c>
      <c r="AT84" s="446">
        <f>'1.3_RAW_Data_Orig_MC'!AT84</f>
        <v>0</v>
      </c>
      <c r="AU84" s="438"/>
      <c r="AV84" s="445">
        <f>'1.3_RAW_Data_Orig_MC'!AV84</f>
        <v>0</v>
      </c>
      <c r="AW84" s="445">
        <f>'1.3_RAW_Data_Orig_MC'!AW84</f>
        <v>0</v>
      </c>
      <c r="AX84" s="445">
        <f>'1.3_RAW_Data_Orig_MC'!AX84</f>
        <v>0</v>
      </c>
      <c r="AY84" s="445">
        <f>'1.3_RAW_Data_Orig_MC'!AY84</f>
        <v>0</v>
      </c>
      <c r="AZ84" s="445">
        <f>'1.3_RAW_Data_Orig_MC'!AZ84</f>
        <v>0</v>
      </c>
      <c r="BA84" s="446">
        <f>'1.3_RAW_Data_Orig_MC'!BA84</f>
        <v>0</v>
      </c>
    </row>
    <row r="85" spans="1:53" ht="13.5" thickBot="1" x14ac:dyDescent="0.4">
      <c r="A85" s="439"/>
      <c r="B85" s="447"/>
      <c r="C85" s="441"/>
      <c r="D85" s="442"/>
      <c r="E85" s="450" t="s">
        <v>21</v>
      </c>
      <c r="F85" s="451">
        <f>'1.3_RAW_Data_Orig_MC'!F85</f>
        <v>0</v>
      </c>
      <c r="G85" s="451">
        <f>'1.3_RAW_Data_Orig_MC'!G85</f>
        <v>0</v>
      </c>
      <c r="H85" s="451">
        <f>'1.3_RAW_Data_Orig_MC'!H85</f>
        <v>0</v>
      </c>
      <c r="I85" s="451">
        <f>'1.3_RAW_Data_Orig_MC'!I85</f>
        <v>0</v>
      </c>
      <c r="J85" s="451">
        <f>'1.3_RAW_Data_Orig_MC'!J85</f>
        <v>0</v>
      </c>
      <c r="K85" s="452">
        <f>'1.3_RAW_Data_Orig_MC'!K85</f>
        <v>0</v>
      </c>
      <c r="M85" s="451">
        <f>'1.3_RAW_Data_Orig_MC'!M85</f>
        <v>0</v>
      </c>
      <c r="N85" s="451">
        <f>'1.3_RAW_Data_Orig_MC'!N85</f>
        <v>0</v>
      </c>
      <c r="O85" s="451">
        <f>'1.3_RAW_Data_Orig_MC'!O85</f>
        <v>0</v>
      </c>
      <c r="P85" s="451">
        <f>'1.3_RAW_Data_Orig_MC'!P85</f>
        <v>0</v>
      </c>
      <c r="Q85" s="451">
        <f>'1.3_RAW_Data_Orig_MC'!Q85</f>
        <v>0</v>
      </c>
      <c r="R85" s="452">
        <f>'1.3_RAW_Data_Orig_MC'!R85</f>
        <v>0</v>
      </c>
      <c r="T85" s="451">
        <f>'1.3_RAW_Data_Orig_MC'!T85</f>
        <v>0</v>
      </c>
      <c r="U85" s="451">
        <f>'1.3_RAW_Data_Orig_MC'!U85</f>
        <v>0</v>
      </c>
      <c r="V85" s="451">
        <f>'1.3_RAW_Data_Orig_MC'!V85</f>
        <v>0</v>
      </c>
      <c r="W85" s="451">
        <f>'1.3_RAW_Data_Orig_MC'!W85</f>
        <v>0</v>
      </c>
      <c r="X85" s="451">
        <f>'1.3_RAW_Data_Orig_MC'!X85</f>
        <v>0</v>
      </c>
      <c r="Y85" s="452">
        <f>'1.3_RAW_Data_Orig_MC'!Y85</f>
        <v>0</v>
      </c>
      <c r="AA85" s="453">
        <f>'1.3_RAW_Data_Orig_MC'!AA85</f>
        <v>0</v>
      </c>
      <c r="AB85" s="453">
        <f>'1.3_RAW_Data_Orig_MC'!AB85</f>
        <v>0</v>
      </c>
      <c r="AC85" s="453">
        <f>'1.3_RAW_Data_Orig_MC'!AC85</f>
        <v>0</v>
      </c>
      <c r="AD85" s="453">
        <f>'1.3_RAW_Data_Orig_MC'!AD85</f>
        <v>0</v>
      </c>
      <c r="AE85" s="453">
        <f>'1.3_RAW_Data_Orig_MC'!AE85</f>
        <v>0</v>
      </c>
      <c r="AF85" s="454">
        <f>'1.3_RAW_Data_Orig_MC'!AF85</f>
        <v>0</v>
      </c>
      <c r="AG85" s="438"/>
      <c r="AH85" s="453">
        <f>'1.3_RAW_Data_Orig_MC'!AH85</f>
        <v>0</v>
      </c>
      <c r="AI85" s="453">
        <f>'1.3_RAW_Data_Orig_MC'!AI85</f>
        <v>0</v>
      </c>
      <c r="AJ85" s="453">
        <f>'1.3_RAW_Data_Orig_MC'!AJ85</f>
        <v>0</v>
      </c>
      <c r="AK85" s="453">
        <f>'1.3_RAW_Data_Orig_MC'!AK85</f>
        <v>0</v>
      </c>
      <c r="AL85" s="453">
        <f>'1.3_RAW_Data_Orig_MC'!AL85</f>
        <v>0</v>
      </c>
      <c r="AM85" s="454">
        <f>'1.3_RAW_Data_Orig_MC'!AM85</f>
        <v>0</v>
      </c>
      <c r="AN85" s="438"/>
      <c r="AO85" s="453">
        <f>'1.3_RAW_Data_Orig_MC'!AO85</f>
        <v>0</v>
      </c>
      <c r="AP85" s="453">
        <f>'1.3_RAW_Data_Orig_MC'!AP85</f>
        <v>0</v>
      </c>
      <c r="AQ85" s="453">
        <f>'1.3_RAW_Data_Orig_MC'!AQ85</f>
        <v>0</v>
      </c>
      <c r="AR85" s="453">
        <f>'1.3_RAW_Data_Orig_MC'!AR85</f>
        <v>0</v>
      </c>
      <c r="AS85" s="453">
        <f>'1.3_RAW_Data_Orig_MC'!AS85</f>
        <v>0</v>
      </c>
      <c r="AT85" s="454">
        <f>'1.3_RAW_Data_Orig_MC'!AT85</f>
        <v>0</v>
      </c>
      <c r="AU85" s="438"/>
      <c r="AV85" s="453">
        <f>'1.3_RAW_Data_Orig_MC'!AV85</f>
        <v>0</v>
      </c>
      <c r="AW85" s="453">
        <f>'1.3_RAW_Data_Orig_MC'!AW85</f>
        <v>0</v>
      </c>
      <c r="AX85" s="453">
        <f>'1.3_RAW_Data_Orig_MC'!AX85</f>
        <v>0</v>
      </c>
      <c r="AY85" s="453">
        <f>'1.3_RAW_Data_Orig_MC'!AY85</f>
        <v>0</v>
      </c>
      <c r="AZ85" s="453">
        <f>'1.3_RAW_Data_Orig_MC'!AZ85</f>
        <v>0</v>
      </c>
      <c r="BA85" s="454">
        <f>'1.3_RAW_Data_Orig_MC'!BA85</f>
        <v>0</v>
      </c>
    </row>
    <row r="86" spans="1:53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'1.3_RAW_Data_Orig_MC'!F86</f>
        <v>0</v>
      </c>
      <c r="G86" s="434">
        <f>'1.3_RAW_Data_Orig_MC'!G86</f>
        <v>0</v>
      </c>
      <c r="H86" s="434">
        <f>'1.3_RAW_Data_Orig_MC'!H86</f>
        <v>0</v>
      </c>
      <c r="I86" s="434">
        <f>'1.3_RAW_Data_Orig_MC'!I86</f>
        <v>0</v>
      </c>
      <c r="J86" s="434">
        <f>'1.3_RAW_Data_Orig_MC'!J86</f>
        <v>0</v>
      </c>
      <c r="K86" s="435">
        <f>'1.3_RAW_Data_Orig_MC'!K86</f>
        <v>0</v>
      </c>
      <c r="M86" s="434">
        <f>'1.3_RAW_Data_Orig_MC'!M86</f>
        <v>0</v>
      </c>
      <c r="N86" s="434">
        <f>'1.3_RAW_Data_Orig_MC'!N86</f>
        <v>0</v>
      </c>
      <c r="O86" s="434">
        <f>'1.3_RAW_Data_Orig_MC'!O86</f>
        <v>0</v>
      </c>
      <c r="P86" s="434">
        <f>'1.3_RAW_Data_Orig_MC'!P86</f>
        <v>0</v>
      </c>
      <c r="Q86" s="434">
        <f>'1.3_RAW_Data_Orig_MC'!Q86</f>
        <v>0</v>
      </c>
      <c r="R86" s="435">
        <f>'1.3_RAW_Data_Orig_MC'!R86</f>
        <v>0</v>
      </c>
      <c r="T86" s="434">
        <f>'1.3_RAW_Data_Orig_MC'!T86</f>
        <v>0</v>
      </c>
      <c r="U86" s="434">
        <f>'1.3_RAW_Data_Orig_MC'!U86</f>
        <v>0</v>
      </c>
      <c r="V86" s="434">
        <f>'1.3_RAW_Data_Orig_MC'!V86</f>
        <v>0</v>
      </c>
      <c r="W86" s="434">
        <f>'1.3_RAW_Data_Orig_MC'!W86</f>
        <v>0</v>
      </c>
      <c r="X86" s="434">
        <f>'1.3_RAW_Data_Orig_MC'!X86</f>
        <v>0</v>
      </c>
      <c r="Y86" s="435">
        <f>'1.3_RAW_Data_Orig_MC'!Y86</f>
        <v>0</v>
      </c>
      <c r="AA86" s="436">
        <f>'1.3_RAW_Data_Orig_MC'!AA86</f>
        <v>0</v>
      </c>
      <c r="AB86" s="436">
        <f>'1.3_RAW_Data_Orig_MC'!AB86</f>
        <v>0</v>
      </c>
      <c r="AC86" s="436">
        <f>'1.3_RAW_Data_Orig_MC'!AC86</f>
        <v>0</v>
      </c>
      <c r="AD86" s="436">
        <f>'1.3_RAW_Data_Orig_MC'!AD86</f>
        <v>0</v>
      </c>
      <c r="AE86" s="436">
        <f>'1.3_RAW_Data_Orig_MC'!AE86</f>
        <v>0</v>
      </c>
      <c r="AF86" s="437">
        <f>'1.3_RAW_Data_Orig_MC'!AF86</f>
        <v>0</v>
      </c>
      <c r="AG86" s="438"/>
      <c r="AH86" s="436">
        <f>'1.3_RAW_Data_Orig_MC'!AH86</f>
        <v>0</v>
      </c>
      <c r="AI86" s="436">
        <f>'1.3_RAW_Data_Orig_MC'!AI86</f>
        <v>0</v>
      </c>
      <c r="AJ86" s="436">
        <f>'1.3_RAW_Data_Orig_MC'!AJ86</f>
        <v>0</v>
      </c>
      <c r="AK86" s="436">
        <f>'1.3_RAW_Data_Orig_MC'!AK86</f>
        <v>0</v>
      </c>
      <c r="AL86" s="436">
        <f>'1.3_RAW_Data_Orig_MC'!AL86</f>
        <v>0</v>
      </c>
      <c r="AM86" s="437">
        <f>'1.3_RAW_Data_Orig_MC'!AM86</f>
        <v>0</v>
      </c>
      <c r="AN86" s="438"/>
      <c r="AO86" s="436">
        <f>'1.3_RAW_Data_Orig_MC'!AO86</f>
        <v>0</v>
      </c>
      <c r="AP86" s="436">
        <f>'1.3_RAW_Data_Orig_MC'!AP86</f>
        <v>0</v>
      </c>
      <c r="AQ86" s="436">
        <f>'1.3_RAW_Data_Orig_MC'!AQ86</f>
        <v>0</v>
      </c>
      <c r="AR86" s="436">
        <f>'1.3_RAW_Data_Orig_MC'!AR86</f>
        <v>0</v>
      </c>
      <c r="AS86" s="436">
        <f>'1.3_RAW_Data_Orig_MC'!AS86</f>
        <v>0</v>
      </c>
      <c r="AT86" s="437">
        <f>'1.3_RAW_Data_Orig_MC'!AT86</f>
        <v>0</v>
      </c>
      <c r="AU86" s="438"/>
      <c r="AV86" s="436">
        <f>'1.3_RAW_Data_Orig_MC'!AV86</f>
        <v>0</v>
      </c>
      <c r="AW86" s="436">
        <f>'1.3_RAW_Data_Orig_MC'!AW86</f>
        <v>0</v>
      </c>
      <c r="AX86" s="436">
        <f>'1.3_RAW_Data_Orig_MC'!AX86</f>
        <v>0</v>
      </c>
      <c r="AY86" s="436">
        <f>'1.3_RAW_Data_Orig_MC'!AY86</f>
        <v>0</v>
      </c>
      <c r="AZ86" s="436">
        <f>'1.3_RAW_Data_Orig_MC'!AZ86</f>
        <v>0</v>
      </c>
      <c r="BA86" s="437">
        <f>'1.3_RAW_Data_Orig_MC'!BA86</f>
        <v>0</v>
      </c>
    </row>
    <row r="87" spans="1:53" ht="13.15" x14ac:dyDescent="0.35">
      <c r="A87" s="439"/>
      <c r="B87" s="440"/>
      <c r="C87" s="441"/>
      <c r="D87" s="442"/>
      <c r="E87" s="433" t="s">
        <v>19</v>
      </c>
      <c r="F87" s="443">
        <f>'1.3_RAW_Data_Orig_MC'!F87</f>
        <v>0</v>
      </c>
      <c r="G87" s="443">
        <f>'1.3_RAW_Data_Orig_MC'!G87</f>
        <v>0</v>
      </c>
      <c r="H87" s="443">
        <f>'1.3_RAW_Data_Orig_MC'!H87</f>
        <v>0</v>
      </c>
      <c r="I87" s="443">
        <f>'1.3_RAW_Data_Orig_MC'!I87</f>
        <v>0</v>
      </c>
      <c r="J87" s="443">
        <f>'1.3_RAW_Data_Orig_MC'!J87</f>
        <v>0</v>
      </c>
      <c r="K87" s="444">
        <f>'1.3_RAW_Data_Orig_MC'!K87</f>
        <v>0</v>
      </c>
      <c r="M87" s="443">
        <f>'1.3_RAW_Data_Orig_MC'!M87</f>
        <v>0</v>
      </c>
      <c r="N87" s="443">
        <f>'1.3_RAW_Data_Orig_MC'!N87</f>
        <v>0</v>
      </c>
      <c r="O87" s="443">
        <f>'1.3_RAW_Data_Orig_MC'!O87</f>
        <v>0</v>
      </c>
      <c r="P87" s="443">
        <f>'1.3_RAW_Data_Orig_MC'!P87</f>
        <v>0</v>
      </c>
      <c r="Q87" s="443">
        <f>'1.3_RAW_Data_Orig_MC'!Q87</f>
        <v>0</v>
      </c>
      <c r="R87" s="444">
        <f>'1.3_RAW_Data_Orig_MC'!R87</f>
        <v>0</v>
      </c>
      <c r="T87" s="443">
        <f>'1.3_RAW_Data_Orig_MC'!T87</f>
        <v>0</v>
      </c>
      <c r="U87" s="443">
        <f>'1.3_RAW_Data_Orig_MC'!U87</f>
        <v>0</v>
      </c>
      <c r="V87" s="443">
        <f>'1.3_RAW_Data_Orig_MC'!V87</f>
        <v>0</v>
      </c>
      <c r="W87" s="443">
        <f>'1.3_RAW_Data_Orig_MC'!W87</f>
        <v>0</v>
      </c>
      <c r="X87" s="443">
        <f>'1.3_RAW_Data_Orig_MC'!X87</f>
        <v>0</v>
      </c>
      <c r="Y87" s="444">
        <f>'1.3_RAW_Data_Orig_MC'!Y87</f>
        <v>0</v>
      </c>
      <c r="AA87" s="445">
        <f>'1.3_RAW_Data_Orig_MC'!AA87</f>
        <v>0</v>
      </c>
      <c r="AB87" s="445">
        <f>'1.3_RAW_Data_Orig_MC'!AB87</f>
        <v>0</v>
      </c>
      <c r="AC87" s="445">
        <f>'1.3_RAW_Data_Orig_MC'!AC87</f>
        <v>0</v>
      </c>
      <c r="AD87" s="445">
        <f>'1.3_RAW_Data_Orig_MC'!AD87</f>
        <v>0</v>
      </c>
      <c r="AE87" s="445">
        <f>'1.3_RAW_Data_Orig_MC'!AE87</f>
        <v>0</v>
      </c>
      <c r="AF87" s="446">
        <f>'1.3_RAW_Data_Orig_MC'!AF87</f>
        <v>0</v>
      </c>
      <c r="AG87" s="438"/>
      <c r="AH87" s="445">
        <f>'1.3_RAW_Data_Orig_MC'!AH87</f>
        <v>0</v>
      </c>
      <c r="AI87" s="445">
        <f>'1.3_RAW_Data_Orig_MC'!AI87</f>
        <v>0</v>
      </c>
      <c r="AJ87" s="445">
        <f>'1.3_RAW_Data_Orig_MC'!AJ87</f>
        <v>0</v>
      </c>
      <c r="AK87" s="445">
        <f>'1.3_RAW_Data_Orig_MC'!AK87</f>
        <v>0</v>
      </c>
      <c r="AL87" s="445">
        <f>'1.3_RAW_Data_Orig_MC'!AL87</f>
        <v>0</v>
      </c>
      <c r="AM87" s="446">
        <f>'1.3_RAW_Data_Orig_MC'!AM87</f>
        <v>0</v>
      </c>
      <c r="AN87" s="438"/>
      <c r="AO87" s="445">
        <f>'1.3_RAW_Data_Orig_MC'!AO87</f>
        <v>0</v>
      </c>
      <c r="AP87" s="445">
        <f>'1.3_RAW_Data_Orig_MC'!AP87</f>
        <v>0</v>
      </c>
      <c r="AQ87" s="445">
        <f>'1.3_RAW_Data_Orig_MC'!AQ87</f>
        <v>0</v>
      </c>
      <c r="AR87" s="445">
        <f>'1.3_RAW_Data_Orig_MC'!AR87</f>
        <v>0</v>
      </c>
      <c r="AS87" s="445">
        <f>'1.3_RAW_Data_Orig_MC'!AS87</f>
        <v>0</v>
      </c>
      <c r="AT87" s="446">
        <f>'1.3_RAW_Data_Orig_MC'!AT87</f>
        <v>0</v>
      </c>
      <c r="AU87" s="438"/>
      <c r="AV87" s="445">
        <f>'1.3_RAW_Data_Orig_MC'!AV87</f>
        <v>0</v>
      </c>
      <c r="AW87" s="445">
        <f>'1.3_RAW_Data_Orig_MC'!AW87</f>
        <v>0</v>
      </c>
      <c r="AX87" s="445">
        <f>'1.3_RAW_Data_Orig_MC'!AX87</f>
        <v>0</v>
      </c>
      <c r="AY87" s="445">
        <f>'1.3_RAW_Data_Orig_MC'!AY87</f>
        <v>0</v>
      </c>
      <c r="AZ87" s="445">
        <f>'1.3_RAW_Data_Orig_MC'!AZ87</f>
        <v>0</v>
      </c>
      <c r="BA87" s="446">
        <f>'1.3_RAW_Data_Orig_MC'!BA87</f>
        <v>0</v>
      </c>
    </row>
    <row r="88" spans="1:53" ht="13.15" x14ac:dyDescent="0.35">
      <c r="A88" s="439"/>
      <c r="B88" s="440"/>
      <c r="C88" s="441"/>
      <c r="D88" s="442"/>
      <c r="E88" s="433" t="s">
        <v>20</v>
      </c>
      <c r="F88" s="443">
        <f>'1.3_RAW_Data_Orig_MC'!F88</f>
        <v>1441</v>
      </c>
      <c r="G88" s="443">
        <f>'1.3_RAW_Data_Orig_MC'!G88</f>
        <v>3</v>
      </c>
      <c r="H88" s="443">
        <f>'1.3_RAW_Data_Orig_MC'!H88</f>
        <v>347</v>
      </c>
      <c r="I88" s="443">
        <f>'1.3_RAW_Data_Orig_MC'!I88</f>
        <v>998</v>
      </c>
      <c r="J88" s="443">
        <f>'1.3_RAW_Data_Orig_MC'!J88</f>
        <v>85</v>
      </c>
      <c r="K88" s="444">
        <f>'1.3_RAW_Data_Orig_MC'!K88</f>
        <v>8</v>
      </c>
      <c r="M88" s="443">
        <f>'1.3_RAW_Data_Orig_MC'!M88</f>
        <v>949</v>
      </c>
      <c r="N88" s="443">
        <f>'1.3_RAW_Data_Orig_MC'!N88</f>
        <v>3</v>
      </c>
      <c r="O88" s="443">
        <f>'1.3_RAW_Data_Orig_MC'!O88</f>
        <v>347</v>
      </c>
      <c r="P88" s="443">
        <f>'1.3_RAW_Data_Orig_MC'!P88</f>
        <v>580</v>
      </c>
      <c r="Q88" s="443">
        <f>'1.3_RAW_Data_Orig_MC'!Q88</f>
        <v>0</v>
      </c>
      <c r="R88" s="444">
        <f>'1.3_RAW_Data_Orig_MC'!R88</f>
        <v>19</v>
      </c>
      <c r="T88" s="443">
        <f>'1.3_RAW_Data_Orig_MC'!T88</f>
        <v>1441</v>
      </c>
      <c r="U88" s="443">
        <f>'1.3_RAW_Data_Orig_MC'!U88</f>
        <v>3</v>
      </c>
      <c r="V88" s="443">
        <f>'1.3_RAW_Data_Orig_MC'!V88</f>
        <v>347</v>
      </c>
      <c r="W88" s="443">
        <f>'1.3_RAW_Data_Orig_MC'!W88</f>
        <v>998</v>
      </c>
      <c r="X88" s="443">
        <f>'1.3_RAW_Data_Orig_MC'!X88</f>
        <v>0</v>
      </c>
      <c r="Y88" s="444">
        <f>'1.3_RAW_Data_Orig_MC'!Y88</f>
        <v>93</v>
      </c>
      <c r="AA88" s="445">
        <f>'1.3_RAW_Data_Orig_MC'!AA88</f>
        <v>492</v>
      </c>
      <c r="AB88" s="445">
        <f>'1.3_RAW_Data_Orig_MC'!AB88</f>
        <v>0</v>
      </c>
      <c r="AC88" s="445">
        <f>'1.3_RAW_Data_Orig_MC'!AC88</f>
        <v>0</v>
      </c>
      <c r="AD88" s="445">
        <f>'1.3_RAW_Data_Orig_MC'!AD88</f>
        <v>-418</v>
      </c>
      <c r="AE88" s="445">
        <f>'1.3_RAW_Data_Orig_MC'!AE88</f>
        <v>0</v>
      </c>
      <c r="AF88" s="446">
        <f>'1.3_RAW_Data_Orig_MC'!AF88</f>
        <v>-74</v>
      </c>
      <c r="AG88" s="438"/>
      <c r="AH88" s="445">
        <f>'1.3_RAW_Data_Orig_MC'!AH88</f>
        <v>0</v>
      </c>
      <c r="AI88" s="445">
        <f>'1.3_RAW_Data_Orig_MC'!AI88</f>
        <v>0</v>
      </c>
      <c r="AJ88" s="445">
        <f>'1.3_RAW_Data_Orig_MC'!AJ88</f>
        <v>0</v>
      </c>
      <c r="AK88" s="445">
        <f>'1.3_RAW_Data_Orig_MC'!AK88</f>
        <v>0</v>
      </c>
      <c r="AL88" s="445">
        <f>'1.3_RAW_Data_Orig_MC'!AL88</f>
        <v>0</v>
      </c>
      <c r="AM88" s="446">
        <f>'1.3_RAW_Data_Orig_MC'!AM88</f>
        <v>0</v>
      </c>
      <c r="AN88" s="438"/>
      <c r="AO88" s="445">
        <f>'1.3_RAW_Data_Orig_MC'!AO88</f>
        <v>0</v>
      </c>
      <c r="AP88" s="445">
        <f>'1.3_RAW_Data_Orig_MC'!AP88</f>
        <v>0</v>
      </c>
      <c r="AQ88" s="445">
        <f>'1.3_RAW_Data_Orig_MC'!AQ88</f>
        <v>0</v>
      </c>
      <c r="AR88" s="445">
        <f>'1.3_RAW_Data_Orig_MC'!AR88</f>
        <v>0</v>
      </c>
      <c r="AS88" s="445">
        <f>'1.3_RAW_Data_Orig_MC'!AS88</f>
        <v>0</v>
      </c>
      <c r="AT88" s="446">
        <f>'1.3_RAW_Data_Orig_MC'!AT88</f>
        <v>0</v>
      </c>
      <c r="AU88" s="438"/>
      <c r="AV88" s="445">
        <f>'1.3_RAW_Data_Orig_MC'!AV88</f>
        <v>492</v>
      </c>
      <c r="AW88" s="445">
        <f>'1.3_RAW_Data_Orig_MC'!AW88</f>
        <v>0</v>
      </c>
      <c r="AX88" s="445">
        <f>'1.3_RAW_Data_Orig_MC'!AX88</f>
        <v>0</v>
      </c>
      <c r="AY88" s="445">
        <f>'1.3_RAW_Data_Orig_MC'!AY88</f>
        <v>418</v>
      </c>
      <c r="AZ88" s="445">
        <f>'1.3_RAW_Data_Orig_MC'!AZ88</f>
        <v>0</v>
      </c>
      <c r="BA88" s="446">
        <f>'1.3_RAW_Data_Orig_MC'!BA88</f>
        <v>74</v>
      </c>
    </row>
    <row r="89" spans="1:53" ht="13.5" thickBot="1" x14ac:dyDescent="0.4">
      <c r="A89" s="456"/>
      <c r="B89" s="447"/>
      <c r="C89" s="448"/>
      <c r="D89" s="457"/>
      <c r="E89" s="450" t="s">
        <v>21</v>
      </c>
      <c r="F89" s="451">
        <f>'1.3_RAW_Data_Orig_MC'!F89</f>
        <v>0</v>
      </c>
      <c r="G89" s="451">
        <f>'1.3_RAW_Data_Orig_MC'!G89</f>
        <v>0</v>
      </c>
      <c r="H89" s="451">
        <f>'1.3_RAW_Data_Orig_MC'!H89</f>
        <v>0</v>
      </c>
      <c r="I89" s="451">
        <f>'1.3_RAW_Data_Orig_MC'!I89</f>
        <v>0</v>
      </c>
      <c r="J89" s="451">
        <f>'1.3_RAW_Data_Orig_MC'!J89</f>
        <v>0</v>
      </c>
      <c r="K89" s="452">
        <f>'1.3_RAW_Data_Orig_MC'!K89</f>
        <v>0</v>
      </c>
      <c r="M89" s="451">
        <f>'1.3_RAW_Data_Orig_MC'!M89</f>
        <v>0</v>
      </c>
      <c r="N89" s="451">
        <f>'1.3_RAW_Data_Orig_MC'!N89</f>
        <v>0</v>
      </c>
      <c r="O89" s="451">
        <f>'1.3_RAW_Data_Orig_MC'!O89</f>
        <v>0</v>
      </c>
      <c r="P89" s="451">
        <f>'1.3_RAW_Data_Orig_MC'!P89</f>
        <v>0</v>
      </c>
      <c r="Q89" s="451">
        <f>'1.3_RAW_Data_Orig_MC'!Q89</f>
        <v>0</v>
      </c>
      <c r="R89" s="452">
        <f>'1.3_RAW_Data_Orig_MC'!R89</f>
        <v>0</v>
      </c>
      <c r="T89" s="451">
        <f>'1.3_RAW_Data_Orig_MC'!T89</f>
        <v>0</v>
      </c>
      <c r="U89" s="451">
        <f>'1.3_RAW_Data_Orig_MC'!U89</f>
        <v>0</v>
      </c>
      <c r="V89" s="451">
        <f>'1.3_RAW_Data_Orig_MC'!V89</f>
        <v>0</v>
      </c>
      <c r="W89" s="451">
        <f>'1.3_RAW_Data_Orig_MC'!W89</f>
        <v>0</v>
      </c>
      <c r="X89" s="451">
        <f>'1.3_RAW_Data_Orig_MC'!X89</f>
        <v>0</v>
      </c>
      <c r="Y89" s="452">
        <f>'1.3_RAW_Data_Orig_MC'!Y89</f>
        <v>0</v>
      </c>
      <c r="AA89" s="453">
        <f>'1.3_RAW_Data_Orig_MC'!AA89</f>
        <v>0</v>
      </c>
      <c r="AB89" s="453">
        <f>'1.3_RAW_Data_Orig_MC'!AB89</f>
        <v>0</v>
      </c>
      <c r="AC89" s="453">
        <f>'1.3_RAW_Data_Orig_MC'!AC89</f>
        <v>0</v>
      </c>
      <c r="AD89" s="453">
        <f>'1.3_RAW_Data_Orig_MC'!AD89</f>
        <v>0</v>
      </c>
      <c r="AE89" s="453">
        <f>'1.3_RAW_Data_Orig_MC'!AE89</f>
        <v>0</v>
      </c>
      <c r="AF89" s="454">
        <f>'1.3_RAW_Data_Orig_MC'!AF89</f>
        <v>0</v>
      </c>
      <c r="AG89" s="438"/>
      <c r="AH89" s="453">
        <f>'1.3_RAW_Data_Orig_MC'!AH89</f>
        <v>0</v>
      </c>
      <c r="AI89" s="453">
        <f>'1.3_RAW_Data_Orig_MC'!AI89</f>
        <v>0</v>
      </c>
      <c r="AJ89" s="453">
        <f>'1.3_RAW_Data_Orig_MC'!AJ89</f>
        <v>0</v>
      </c>
      <c r="AK89" s="453">
        <f>'1.3_RAW_Data_Orig_MC'!AK89</f>
        <v>0</v>
      </c>
      <c r="AL89" s="453">
        <f>'1.3_RAW_Data_Orig_MC'!AL89</f>
        <v>0</v>
      </c>
      <c r="AM89" s="454">
        <f>'1.3_RAW_Data_Orig_MC'!AM89</f>
        <v>0</v>
      </c>
      <c r="AN89" s="438"/>
      <c r="AO89" s="453">
        <f>'1.3_RAW_Data_Orig_MC'!AO89</f>
        <v>0</v>
      </c>
      <c r="AP89" s="453">
        <f>'1.3_RAW_Data_Orig_MC'!AP89</f>
        <v>0</v>
      </c>
      <c r="AQ89" s="453">
        <f>'1.3_RAW_Data_Orig_MC'!AQ89</f>
        <v>0</v>
      </c>
      <c r="AR89" s="453">
        <f>'1.3_RAW_Data_Orig_MC'!AR89</f>
        <v>0</v>
      </c>
      <c r="AS89" s="453">
        <f>'1.3_RAW_Data_Orig_MC'!AS89</f>
        <v>0</v>
      </c>
      <c r="AT89" s="454">
        <f>'1.3_RAW_Data_Orig_MC'!AT89</f>
        <v>0</v>
      </c>
      <c r="AU89" s="438"/>
      <c r="AV89" s="453">
        <f>'1.3_RAW_Data_Orig_MC'!AV89</f>
        <v>0</v>
      </c>
      <c r="AW89" s="453">
        <f>'1.3_RAW_Data_Orig_MC'!AW89</f>
        <v>0</v>
      </c>
      <c r="AX89" s="453">
        <f>'1.3_RAW_Data_Orig_MC'!AX89</f>
        <v>0</v>
      </c>
      <c r="AY89" s="453">
        <f>'1.3_RAW_Data_Orig_MC'!AY89</f>
        <v>0</v>
      </c>
      <c r="AZ89" s="453">
        <f>'1.3_RAW_Data_Orig_MC'!AZ89</f>
        <v>0</v>
      </c>
      <c r="BA89" s="454">
        <f>'1.3_RAW_Data_Orig_MC'!BA89</f>
        <v>0</v>
      </c>
    </row>
    <row r="92" spans="1:53" s="458" customFormat="1" x14ac:dyDescent="0.35"/>
    <row r="93" spans="1:53" s="458" customFormat="1" x14ac:dyDescent="0.35"/>
    <row r="94" spans="1:53" s="458" customFormat="1" x14ac:dyDescent="0.35"/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H94"/>
  <sheetViews>
    <sheetView workbookViewId="0">
      <pane xSplit="5" ySplit="9" topLeftCell="Y42" activePane="bottomRight" state="frozen"/>
      <selection activeCell="E101" sqref="E101"/>
      <selection pane="topRight" activeCell="E101" sqref="E101"/>
      <selection pane="bottomLeft" activeCell="E101" sqref="E101"/>
      <selection pane="bottomRight" activeCell="E101" sqref="E101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54" width="2.234375" style="416" customWidth="1"/>
    <col min="55" max="55" width="15.3515625" style="416" bestFit="1" customWidth="1"/>
    <col min="56" max="60" width="4.9375" style="416" customWidth="1"/>
    <col min="61" max="16384" width="8.9375" style="416"/>
  </cols>
  <sheetData>
    <row r="1" spans="1:60" s="412" customFormat="1" x14ac:dyDescent="0.35">
      <c r="U1" s="413"/>
    </row>
    <row r="2" spans="1:60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60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60" s="412" customFormat="1" x14ac:dyDescent="0.35">
      <c r="U4" s="413"/>
    </row>
    <row r="5" spans="1:60" ht="18" customHeight="1" x14ac:dyDescent="0.35"/>
    <row r="6" spans="1:60" ht="18" customHeight="1" x14ac:dyDescent="0.35">
      <c r="A6" s="417" t="s">
        <v>75</v>
      </c>
      <c r="B6" s="417"/>
      <c r="C6" s="417" t="s">
        <v>78</v>
      </c>
    </row>
    <row r="7" spans="1:60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  <c r="BC7" s="635" t="s">
        <v>37</v>
      </c>
      <c r="BD7" s="636"/>
      <c r="BE7" s="636"/>
      <c r="BF7" s="636"/>
      <c r="BG7" s="636"/>
      <c r="BH7" s="637"/>
    </row>
    <row r="8" spans="1:60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257</v>
      </c>
      <c r="AW8" s="636"/>
      <c r="AX8" s="636"/>
      <c r="AY8" s="636"/>
      <c r="AZ8" s="636"/>
      <c r="BA8" s="639"/>
      <c r="BC8" s="638" t="s">
        <v>258</v>
      </c>
      <c r="BD8" s="636"/>
      <c r="BE8" s="636"/>
      <c r="BF8" s="636"/>
      <c r="BG8" s="636"/>
      <c r="BH8" s="639"/>
    </row>
    <row r="9" spans="1:60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  <c r="BC9" s="424" t="s">
        <v>242</v>
      </c>
      <c r="BD9" s="425" t="s">
        <v>4</v>
      </c>
      <c r="BE9" s="426" t="s">
        <v>5</v>
      </c>
      <c r="BF9" s="426" t="s">
        <v>6</v>
      </c>
      <c r="BG9" s="427" t="s">
        <v>7</v>
      </c>
      <c r="BH9" s="428" t="s">
        <v>8</v>
      </c>
    </row>
    <row r="10" spans="1:60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'1.4_RAW_Data_Rebase'!F10</f>
        <v>10</v>
      </c>
      <c r="G10" s="434">
        <f>'1.4_RAW_Data_Rebase'!G10</f>
        <v>0</v>
      </c>
      <c r="H10" s="434">
        <f>'1.4_RAW_Data_Rebase'!H10</f>
        <v>0</v>
      </c>
      <c r="I10" s="434">
        <f>'1.4_RAW_Data_Rebase'!I10</f>
        <v>0</v>
      </c>
      <c r="J10" s="434">
        <f>'1.4_RAW_Data_Rebase'!J10</f>
        <v>0</v>
      </c>
      <c r="K10" s="435">
        <f>'1.4_RAW_Data_Rebase'!K10</f>
        <v>10</v>
      </c>
      <c r="M10" s="434">
        <f>'1.4_RAW_Data_Rebase'!M10</f>
        <v>10</v>
      </c>
      <c r="N10" s="434">
        <f>'1.4_RAW_Data_Rebase'!N10</f>
        <v>0</v>
      </c>
      <c r="O10" s="434">
        <f>'1.4_RAW_Data_Rebase'!O10</f>
        <v>0</v>
      </c>
      <c r="P10" s="434">
        <f>'1.4_RAW_Data_Rebase'!P10</f>
        <v>0</v>
      </c>
      <c r="Q10" s="434">
        <f>'1.4_RAW_Data_Rebase'!Q10</f>
        <v>0</v>
      </c>
      <c r="R10" s="435">
        <f>'1.4_RAW_Data_Rebase'!R10</f>
        <v>10</v>
      </c>
      <c r="T10" s="434">
        <f>'1.4_RAW_Data_Rebase'!T10</f>
        <v>10</v>
      </c>
      <c r="U10" s="434">
        <f>'1.4_RAW_Data_Rebase'!U10</f>
        <v>0</v>
      </c>
      <c r="V10" s="434">
        <f>'1.4_RAW_Data_Rebase'!V10</f>
        <v>0</v>
      </c>
      <c r="W10" s="434">
        <f>'1.4_RAW_Data_Rebase'!W10</f>
        <v>0</v>
      </c>
      <c r="X10" s="434">
        <f>'1.4_RAW_Data_Rebase'!X10</f>
        <v>0</v>
      </c>
      <c r="Y10" s="435">
        <f>'1.4_RAW_Data_Rebase'!Y10</f>
        <v>10</v>
      </c>
      <c r="AA10" s="436">
        <f>'1.4_RAW_Data_Rebase'!AA10</f>
        <v>2</v>
      </c>
      <c r="AB10" s="436">
        <f>'1.4_RAW_Data_Rebase'!AB10</f>
        <v>0</v>
      </c>
      <c r="AC10" s="436">
        <f>'1.4_RAW_Data_Rebase'!AC10</f>
        <v>0</v>
      </c>
      <c r="AD10" s="436">
        <f>'1.4_RAW_Data_Rebase'!AD10</f>
        <v>0</v>
      </c>
      <c r="AE10" s="436">
        <f>'1.4_RAW_Data_Rebase'!AE10</f>
        <v>0</v>
      </c>
      <c r="AF10" s="437">
        <f>'1.4_RAW_Data_Rebase'!AF10</f>
        <v>-2</v>
      </c>
      <c r="AG10" s="438"/>
      <c r="AH10" s="436">
        <f>'1.4_RAW_Data_Rebase'!AH10</f>
        <v>2</v>
      </c>
      <c r="AI10" s="436">
        <f>'1.4_RAW_Data_Rebase'!AI10</f>
        <v>0</v>
      </c>
      <c r="AJ10" s="436">
        <f>'1.4_RAW_Data_Rebase'!AJ10</f>
        <v>0</v>
      </c>
      <c r="AK10" s="436">
        <f>'1.4_RAW_Data_Rebase'!AK10</f>
        <v>0</v>
      </c>
      <c r="AL10" s="436">
        <f>'1.4_RAW_Data_Rebase'!AL10</f>
        <v>0</v>
      </c>
      <c r="AM10" s="437">
        <f>'1.4_RAW_Data_Rebase'!AM10</f>
        <v>-2</v>
      </c>
      <c r="AN10" s="438"/>
      <c r="AO10" s="436">
        <f>'1.4_RAW_Data_Rebase'!AO10</f>
        <v>0</v>
      </c>
      <c r="AP10" s="436">
        <f>'1.4_RAW_Data_Rebase'!AP10</f>
        <v>0</v>
      </c>
      <c r="AQ10" s="436">
        <f>'1.4_RAW_Data_Rebase'!AQ10</f>
        <v>0</v>
      </c>
      <c r="AR10" s="436">
        <f>'1.4_RAW_Data_Rebase'!AR10</f>
        <v>0</v>
      </c>
      <c r="AS10" s="436">
        <f>'1.4_RAW_Data_Rebase'!AS10</f>
        <v>0</v>
      </c>
      <c r="AT10" s="437">
        <f>'1.4_RAW_Data_Rebase'!AT10</f>
        <v>0</v>
      </c>
      <c r="AV10" s="436">
        <f>'1.4_RAW_Data_Rebase'!AV10</f>
        <v>0</v>
      </c>
      <c r="AW10" s="436">
        <f>'1.4_RAW_Data_Rebase'!AW10</f>
        <v>0</v>
      </c>
      <c r="AX10" s="436">
        <f>'1.4_RAW_Data_Rebase'!AX10</f>
        <v>0</v>
      </c>
      <c r="AY10" s="436">
        <f>'1.4_RAW_Data_Rebase'!AY10</f>
        <v>0</v>
      </c>
      <c r="AZ10" s="436">
        <f>'1.4_RAW_Data_Rebase'!AZ10</f>
        <v>0</v>
      </c>
      <c r="BA10" s="437">
        <f>'1.4_RAW_Data_Rebase'!BA10</f>
        <v>0</v>
      </c>
      <c r="BC10" s="436">
        <f>'1.4_RAW_Data_Rebase'!BC10</f>
        <v>0</v>
      </c>
      <c r="BD10" s="436">
        <f>'1.4_RAW_Data_Rebase'!BD10</f>
        <v>0</v>
      </c>
      <c r="BE10" s="436">
        <f>'1.4_RAW_Data_Rebase'!BE10</f>
        <v>0</v>
      </c>
      <c r="BF10" s="436">
        <f>'1.4_RAW_Data_Rebase'!BF10</f>
        <v>0</v>
      </c>
      <c r="BG10" s="436">
        <f>'1.4_RAW_Data_Rebase'!BG10</f>
        <v>0</v>
      </c>
      <c r="BH10" s="437">
        <f>'1.4_RAW_Data_Rebase'!BH10</f>
        <v>0</v>
      </c>
    </row>
    <row r="11" spans="1:60" ht="13.15" x14ac:dyDescent="0.35">
      <c r="A11" s="439"/>
      <c r="B11" s="440"/>
      <c r="C11" s="441"/>
      <c r="D11" s="442"/>
      <c r="E11" s="433" t="s">
        <v>19</v>
      </c>
      <c r="F11" s="443">
        <f>'1.4_RAW_Data_Rebase'!F11</f>
        <v>0</v>
      </c>
      <c r="G11" s="443">
        <f>'1.4_RAW_Data_Rebase'!G11</f>
        <v>0</v>
      </c>
      <c r="H11" s="443">
        <f>'1.4_RAW_Data_Rebase'!H11</f>
        <v>0</v>
      </c>
      <c r="I11" s="443">
        <f>'1.4_RAW_Data_Rebase'!I11</f>
        <v>0</v>
      </c>
      <c r="J11" s="443">
        <f>'1.4_RAW_Data_Rebase'!J11</f>
        <v>0</v>
      </c>
      <c r="K11" s="444">
        <f>'1.4_RAW_Data_Rebase'!K11</f>
        <v>0</v>
      </c>
      <c r="M11" s="443">
        <f>'1.4_RAW_Data_Rebase'!M11</f>
        <v>8</v>
      </c>
      <c r="N11" s="443">
        <f>'1.4_RAW_Data_Rebase'!N11</f>
        <v>2</v>
      </c>
      <c r="O11" s="443">
        <f>'1.4_RAW_Data_Rebase'!O11</f>
        <v>0</v>
      </c>
      <c r="P11" s="443">
        <f>'1.4_RAW_Data_Rebase'!P11</f>
        <v>0</v>
      </c>
      <c r="Q11" s="443">
        <f>'1.4_RAW_Data_Rebase'!Q11</f>
        <v>0</v>
      </c>
      <c r="R11" s="444">
        <f>'1.4_RAW_Data_Rebase'!R11</f>
        <v>6</v>
      </c>
      <c r="T11" s="443">
        <f>'1.4_RAW_Data_Rebase'!T11</f>
        <v>8</v>
      </c>
      <c r="U11" s="443">
        <f>'1.4_RAW_Data_Rebase'!U11</f>
        <v>2</v>
      </c>
      <c r="V11" s="443">
        <f>'1.4_RAW_Data_Rebase'!V11</f>
        <v>0</v>
      </c>
      <c r="W11" s="443">
        <f>'1.4_RAW_Data_Rebase'!W11</f>
        <v>0</v>
      </c>
      <c r="X11" s="443">
        <f>'1.4_RAW_Data_Rebase'!X11</f>
        <v>0</v>
      </c>
      <c r="Y11" s="444">
        <f>'1.4_RAW_Data_Rebase'!Y11</f>
        <v>6</v>
      </c>
      <c r="AA11" s="445">
        <f>'1.4_RAW_Data_Rebase'!AA11</f>
        <v>0</v>
      </c>
      <c r="AB11" s="445">
        <f>'1.4_RAW_Data_Rebase'!AB11</f>
        <v>0</v>
      </c>
      <c r="AC11" s="445">
        <f>'1.4_RAW_Data_Rebase'!AC11</f>
        <v>0</v>
      </c>
      <c r="AD11" s="445">
        <f>'1.4_RAW_Data_Rebase'!AD11</f>
        <v>0</v>
      </c>
      <c r="AE11" s="445">
        <f>'1.4_RAW_Data_Rebase'!AE11</f>
        <v>0</v>
      </c>
      <c r="AF11" s="446">
        <f>'1.4_RAW_Data_Rebase'!AF11</f>
        <v>0</v>
      </c>
      <c r="AG11" s="438"/>
      <c r="AH11" s="445">
        <f>'1.4_RAW_Data_Rebase'!AH11</f>
        <v>0</v>
      </c>
      <c r="AI11" s="445">
        <f>'1.4_RAW_Data_Rebase'!AI11</f>
        <v>0</v>
      </c>
      <c r="AJ11" s="445">
        <f>'1.4_RAW_Data_Rebase'!AJ11</f>
        <v>0</v>
      </c>
      <c r="AK11" s="445">
        <f>'1.4_RAW_Data_Rebase'!AK11</f>
        <v>0</v>
      </c>
      <c r="AL11" s="445">
        <f>'1.4_RAW_Data_Rebase'!AL11</f>
        <v>0</v>
      </c>
      <c r="AM11" s="446">
        <f>'1.4_RAW_Data_Rebase'!AM11</f>
        <v>0</v>
      </c>
      <c r="AN11" s="438"/>
      <c r="AO11" s="445">
        <f>'1.4_RAW_Data_Rebase'!AO11</f>
        <v>0</v>
      </c>
      <c r="AP11" s="445">
        <f>'1.4_RAW_Data_Rebase'!AP11</f>
        <v>0</v>
      </c>
      <c r="AQ11" s="445">
        <f>'1.4_RAW_Data_Rebase'!AQ11</f>
        <v>0</v>
      </c>
      <c r="AR11" s="445">
        <f>'1.4_RAW_Data_Rebase'!AR11</f>
        <v>0</v>
      </c>
      <c r="AS11" s="445">
        <f>'1.4_RAW_Data_Rebase'!AS11</f>
        <v>0</v>
      </c>
      <c r="AT11" s="446">
        <f>'1.4_RAW_Data_Rebase'!AT11</f>
        <v>0</v>
      </c>
      <c r="AV11" s="445">
        <f>'1.4_RAW_Data_Rebase'!AV11</f>
        <v>0</v>
      </c>
      <c r="AW11" s="445">
        <f>'1.4_RAW_Data_Rebase'!AW11</f>
        <v>0</v>
      </c>
      <c r="AX11" s="445">
        <f>'1.4_RAW_Data_Rebase'!AX11</f>
        <v>0</v>
      </c>
      <c r="AY11" s="445">
        <f>'1.4_RAW_Data_Rebase'!AY11</f>
        <v>0</v>
      </c>
      <c r="AZ11" s="445">
        <f>'1.4_RAW_Data_Rebase'!AZ11</f>
        <v>0</v>
      </c>
      <c r="BA11" s="446">
        <f>'1.4_RAW_Data_Rebase'!BA11</f>
        <v>0</v>
      </c>
      <c r="BC11" s="445">
        <f>'1.4_RAW_Data_Rebase'!BC11</f>
        <v>0</v>
      </c>
      <c r="BD11" s="445">
        <f>'1.4_RAW_Data_Rebase'!BD11</f>
        <v>0</v>
      </c>
      <c r="BE11" s="445">
        <f>'1.4_RAW_Data_Rebase'!BE11</f>
        <v>0</v>
      </c>
      <c r="BF11" s="445">
        <f>'1.4_RAW_Data_Rebase'!BF11</f>
        <v>0</v>
      </c>
      <c r="BG11" s="445">
        <f>'1.4_RAW_Data_Rebase'!BG11</f>
        <v>0</v>
      </c>
      <c r="BH11" s="446">
        <f>'1.4_RAW_Data_Rebase'!BH11</f>
        <v>0</v>
      </c>
    </row>
    <row r="12" spans="1:60" ht="13.15" x14ac:dyDescent="0.35">
      <c r="A12" s="439"/>
      <c r="B12" s="440"/>
      <c r="C12" s="441"/>
      <c r="D12" s="442"/>
      <c r="E12" s="433" t="s">
        <v>20</v>
      </c>
      <c r="F12" s="443">
        <f>'1.4_RAW_Data_Rebase'!F12</f>
        <v>4</v>
      </c>
      <c r="G12" s="443">
        <f>'1.4_RAW_Data_Rebase'!G12</f>
        <v>2</v>
      </c>
      <c r="H12" s="443">
        <f>'1.4_RAW_Data_Rebase'!H12</f>
        <v>0</v>
      </c>
      <c r="I12" s="443">
        <f>'1.4_RAW_Data_Rebase'!I12</f>
        <v>0</v>
      </c>
      <c r="J12" s="443">
        <f>'1.4_RAW_Data_Rebase'!J12</f>
        <v>2</v>
      </c>
      <c r="K12" s="444">
        <f>'1.4_RAW_Data_Rebase'!K12</f>
        <v>0</v>
      </c>
      <c r="M12" s="443">
        <f>'1.4_RAW_Data_Rebase'!M12</f>
        <v>6</v>
      </c>
      <c r="N12" s="443">
        <f>'1.4_RAW_Data_Rebase'!N12</f>
        <v>0</v>
      </c>
      <c r="O12" s="443">
        <f>'1.4_RAW_Data_Rebase'!O12</f>
        <v>0</v>
      </c>
      <c r="P12" s="443">
        <f>'1.4_RAW_Data_Rebase'!P12</f>
        <v>0</v>
      </c>
      <c r="Q12" s="443">
        <f>'1.4_RAW_Data_Rebase'!Q12</f>
        <v>0</v>
      </c>
      <c r="R12" s="444">
        <f>'1.4_RAW_Data_Rebase'!R12</f>
        <v>6</v>
      </c>
      <c r="T12" s="443">
        <f>'1.4_RAW_Data_Rebase'!T12</f>
        <v>6</v>
      </c>
      <c r="U12" s="443">
        <f>'1.4_RAW_Data_Rebase'!U12</f>
        <v>0</v>
      </c>
      <c r="V12" s="443">
        <f>'1.4_RAW_Data_Rebase'!V12</f>
        <v>0</v>
      </c>
      <c r="W12" s="443">
        <f>'1.4_RAW_Data_Rebase'!W12</f>
        <v>0</v>
      </c>
      <c r="X12" s="443">
        <f>'1.4_RAW_Data_Rebase'!X12</f>
        <v>0</v>
      </c>
      <c r="Y12" s="444">
        <f>'1.4_RAW_Data_Rebase'!Y12</f>
        <v>6</v>
      </c>
      <c r="AA12" s="445">
        <f>'1.4_RAW_Data_Rebase'!AA12</f>
        <v>0</v>
      </c>
      <c r="AB12" s="445">
        <f>'1.4_RAW_Data_Rebase'!AB12</f>
        <v>0</v>
      </c>
      <c r="AC12" s="445">
        <f>'1.4_RAW_Data_Rebase'!AC12</f>
        <v>0</v>
      </c>
      <c r="AD12" s="445">
        <f>'1.4_RAW_Data_Rebase'!AD12</f>
        <v>0</v>
      </c>
      <c r="AE12" s="445">
        <f>'1.4_RAW_Data_Rebase'!AE12</f>
        <v>0</v>
      </c>
      <c r="AF12" s="446">
        <f>'1.4_RAW_Data_Rebase'!AF12</f>
        <v>0</v>
      </c>
      <c r="AG12" s="438"/>
      <c r="AH12" s="445">
        <f>'1.4_RAW_Data_Rebase'!AH12</f>
        <v>0</v>
      </c>
      <c r="AI12" s="445">
        <f>'1.4_RAW_Data_Rebase'!AI12</f>
        <v>0</v>
      </c>
      <c r="AJ12" s="445">
        <f>'1.4_RAW_Data_Rebase'!AJ12</f>
        <v>0</v>
      </c>
      <c r="AK12" s="445">
        <f>'1.4_RAW_Data_Rebase'!AK12</f>
        <v>0</v>
      </c>
      <c r="AL12" s="445">
        <f>'1.4_RAW_Data_Rebase'!AL12</f>
        <v>0</v>
      </c>
      <c r="AM12" s="446">
        <f>'1.4_RAW_Data_Rebase'!AM12</f>
        <v>0</v>
      </c>
      <c r="AN12" s="438"/>
      <c r="AO12" s="445">
        <f>'1.4_RAW_Data_Rebase'!AO12</f>
        <v>0</v>
      </c>
      <c r="AP12" s="445">
        <f>'1.4_RAW_Data_Rebase'!AP12</f>
        <v>0</v>
      </c>
      <c r="AQ12" s="445">
        <f>'1.4_RAW_Data_Rebase'!AQ12</f>
        <v>0</v>
      </c>
      <c r="AR12" s="445">
        <f>'1.4_RAW_Data_Rebase'!AR12</f>
        <v>0</v>
      </c>
      <c r="AS12" s="445">
        <f>'1.4_RAW_Data_Rebase'!AS12</f>
        <v>0</v>
      </c>
      <c r="AT12" s="446">
        <f>'1.4_RAW_Data_Rebase'!AT12</f>
        <v>0</v>
      </c>
      <c r="AV12" s="445">
        <f>'1.4_RAW_Data_Rebase'!AV12</f>
        <v>0</v>
      </c>
      <c r="AW12" s="445">
        <f>'1.4_RAW_Data_Rebase'!AW12</f>
        <v>0</v>
      </c>
      <c r="AX12" s="445">
        <f>'1.4_RAW_Data_Rebase'!AX12</f>
        <v>0</v>
      </c>
      <c r="AY12" s="445">
        <f>'1.4_RAW_Data_Rebase'!AY12</f>
        <v>0</v>
      </c>
      <c r="AZ12" s="445">
        <f>'1.4_RAW_Data_Rebase'!AZ12</f>
        <v>0</v>
      </c>
      <c r="BA12" s="446">
        <f>'1.4_RAW_Data_Rebase'!BA12</f>
        <v>0</v>
      </c>
      <c r="BC12" s="445">
        <f>'1.4_RAW_Data_Rebase'!BC12</f>
        <v>0</v>
      </c>
      <c r="BD12" s="445">
        <f>'1.4_RAW_Data_Rebase'!BD12</f>
        <v>0</v>
      </c>
      <c r="BE12" s="445">
        <f>'1.4_RAW_Data_Rebase'!BE12</f>
        <v>0</v>
      </c>
      <c r="BF12" s="445">
        <f>'1.4_RAW_Data_Rebase'!BF12</f>
        <v>0</v>
      </c>
      <c r="BG12" s="445">
        <f>'1.4_RAW_Data_Rebase'!BG12</f>
        <v>0</v>
      </c>
      <c r="BH12" s="446">
        <f>'1.4_RAW_Data_Rebase'!BH12</f>
        <v>0</v>
      </c>
    </row>
    <row r="13" spans="1:60" ht="13.5" thickBot="1" x14ac:dyDescent="0.4">
      <c r="A13" s="439"/>
      <c r="B13" s="447"/>
      <c r="C13" s="448"/>
      <c r="D13" s="449"/>
      <c r="E13" s="450" t="s">
        <v>21</v>
      </c>
      <c r="F13" s="451">
        <f>'1.4_RAW_Data_Rebase'!F13</f>
        <v>16</v>
      </c>
      <c r="G13" s="451">
        <f>'1.4_RAW_Data_Rebase'!G13</f>
        <v>2</v>
      </c>
      <c r="H13" s="451">
        <f>'1.4_RAW_Data_Rebase'!H13</f>
        <v>4</v>
      </c>
      <c r="I13" s="451">
        <f>'1.4_RAW_Data_Rebase'!I13</f>
        <v>4</v>
      </c>
      <c r="J13" s="451">
        <f>'1.4_RAW_Data_Rebase'!J13</f>
        <v>2</v>
      </c>
      <c r="K13" s="452">
        <f>'1.4_RAW_Data_Rebase'!K13</f>
        <v>4</v>
      </c>
      <c r="M13" s="451">
        <f>'1.4_RAW_Data_Rebase'!M13</f>
        <v>54</v>
      </c>
      <c r="N13" s="451">
        <f>'1.4_RAW_Data_Rebase'!N13</f>
        <v>50</v>
      </c>
      <c r="O13" s="451">
        <f>'1.4_RAW_Data_Rebase'!O13</f>
        <v>4</v>
      </c>
      <c r="P13" s="451">
        <f>'1.4_RAW_Data_Rebase'!P13</f>
        <v>0</v>
      </c>
      <c r="Q13" s="451">
        <f>'1.4_RAW_Data_Rebase'!Q13</f>
        <v>0</v>
      </c>
      <c r="R13" s="452">
        <f>'1.4_RAW_Data_Rebase'!R13</f>
        <v>0</v>
      </c>
      <c r="T13" s="451">
        <f>'1.4_RAW_Data_Rebase'!T13</f>
        <v>6</v>
      </c>
      <c r="U13" s="451">
        <f>'1.4_RAW_Data_Rebase'!U13</f>
        <v>2</v>
      </c>
      <c r="V13" s="451">
        <f>'1.4_RAW_Data_Rebase'!V13</f>
        <v>4</v>
      </c>
      <c r="W13" s="451">
        <f>'1.4_RAW_Data_Rebase'!W13</f>
        <v>0</v>
      </c>
      <c r="X13" s="451">
        <f>'1.4_RAW_Data_Rebase'!X13</f>
        <v>0</v>
      </c>
      <c r="Y13" s="452">
        <f>'1.4_RAW_Data_Rebase'!Y13</f>
        <v>0</v>
      </c>
      <c r="AA13" s="453">
        <f>'1.4_RAW_Data_Rebase'!AA13</f>
        <v>-48</v>
      </c>
      <c r="AB13" s="453">
        <f>'1.4_RAW_Data_Rebase'!AB13</f>
        <v>48</v>
      </c>
      <c r="AC13" s="453">
        <f>'1.4_RAW_Data_Rebase'!AC13</f>
        <v>0</v>
      </c>
      <c r="AD13" s="453">
        <f>'1.4_RAW_Data_Rebase'!AD13</f>
        <v>0</v>
      </c>
      <c r="AE13" s="453">
        <f>'1.4_RAW_Data_Rebase'!AE13</f>
        <v>0</v>
      </c>
      <c r="AF13" s="454">
        <f>'1.4_RAW_Data_Rebase'!AF13</f>
        <v>0</v>
      </c>
      <c r="AG13" s="438"/>
      <c r="AH13" s="453">
        <f>'1.4_RAW_Data_Rebase'!AH13</f>
        <v>0</v>
      </c>
      <c r="AI13" s="453">
        <f>'1.4_RAW_Data_Rebase'!AI13</f>
        <v>0</v>
      </c>
      <c r="AJ13" s="453">
        <f>'1.4_RAW_Data_Rebase'!AJ13</f>
        <v>0</v>
      </c>
      <c r="AK13" s="453">
        <f>'1.4_RAW_Data_Rebase'!AK13</f>
        <v>0</v>
      </c>
      <c r="AL13" s="453">
        <f>'1.4_RAW_Data_Rebase'!AL13</f>
        <v>0</v>
      </c>
      <c r="AM13" s="454">
        <f>'1.4_RAW_Data_Rebase'!AM13</f>
        <v>0</v>
      </c>
      <c r="AN13" s="438"/>
      <c r="AO13" s="453">
        <f>'1.4_RAW_Data_Rebase'!AO13</f>
        <v>0</v>
      </c>
      <c r="AP13" s="453">
        <f>'1.4_RAW_Data_Rebase'!AP13</f>
        <v>0</v>
      </c>
      <c r="AQ13" s="453">
        <f>'1.4_RAW_Data_Rebase'!AQ13</f>
        <v>0</v>
      </c>
      <c r="AR13" s="453">
        <f>'1.4_RAW_Data_Rebase'!AR13</f>
        <v>0</v>
      </c>
      <c r="AS13" s="453">
        <f>'1.4_RAW_Data_Rebase'!AS13</f>
        <v>0</v>
      </c>
      <c r="AT13" s="454">
        <f>'1.4_RAW_Data_Rebase'!AT13</f>
        <v>0</v>
      </c>
      <c r="AV13" s="453">
        <f>'1.4_RAW_Data_Rebase'!AV13</f>
        <v>0</v>
      </c>
      <c r="AW13" s="453">
        <f>'1.4_RAW_Data_Rebase'!AW13</f>
        <v>0</v>
      </c>
      <c r="AX13" s="453">
        <f>'1.4_RAW_Data_Rebase'!AX13</f>
        <v>0</v>
      </c>
      <c r="AY13" s="453">
        <f>'1.4_RAW_Data_Rebase'!AY13</f>
        <v>0</v>
      </c>
      <c r="AZ13" s="453">
        <f>'1.4_RAW_Data_Rebase'!AZ13</f>
        <v>0</v>
      </c>
      <c r="BA13" s="454">
        <f>'1.4_RAW_Data_Rebase'!BA13</f>
        <v>0</v>
      </c>
      <c r="BC13" s="453">
        <f>'1.4_RAW_Data_Rebase'!BC13</f>
        <v>48</v>
      </c>
      <c r="BD13" s="453">
        <f>'1.4_RAW_Data_Rebase'!BD13</f>
        <v>48</v>
      </c>
      <c r="BE13" s="453">
        <f>'1.4_RAW_Data_Rebase'!BE13</f>
        <v>0</v>
      </c>
      <c r="BF13" s="453">
        <f>'1.4_RAW_Data_Rebase'!BF13</f>
        <v>0</v>
      </c>
      <c r="BG13" s="453">
        <f>'1.4_RAW_Data_Rebase'!BG13</f>
        <v>0</v>
      </c>
      <c r="BH13" s="454">
        <f>'1.4_RAW_Data_Rebase'!BH13</f>
        <v>0</v>
      </c>
    </row>
    <row r="14" spans="1:60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34">
        <f>'1.4_RAW_Data_Rebase'!F14</f>
        <v>17</v>
      </c>
      <c r="G14" s="434">
        <f>'1.4_RAW_Data_Rebase'!G14</f>
        <v>3</v>
      </c>
      <c r="H14" s="434">
        <f>'1.4_RAW_Data_Rebase'!H14</f>
        <v>0</v>
      </c>
      <c r="I14" s="434">
        <f>'1.4_RAW_Data_Rebase'!I14</f>
        <v>0</v>
      </c>
      <c r="J14" s="434">
        <f>'1.4_RAW_Data_Rebase'!J14</f>
        <v>0</v>
      </c>
      <c r="K14" s="435">
        <f>'1.4_RAW_Data_Rebase'!K14</f>
        <v>14</v>
      </c>
      <c r="M14" s="434">
        <f>'1.4_RAW_Data_Rebase'!M14</f>
        <v>3</v>
      </c>
      <c r="N14" s="434">
        <f>'1.4_RAW_Data_Rebase'!N14</f>
        <v>0</v>
      </c>
      <c r="O14" s="434">
        <f>'1.4_RAW_Data_Rebase'!O14</f>
        <v>0</v>
      </c>
      <c r="P14" s="434">
        <f>'1.4_RAW_Data_Rebase'!P14</f>
        <v>0</v>
      </c>
      <c r="Q14" s="434">
        <f>'1.4_RAW_Data_Rebase'!Q14</f>
        <v>0</v>
      </c>
      <c r="R14" s="435">
        <f>'1.4_RAW_Data_Rebase'!R14</f>
        <v>3</v>
      </c>
      <c r="T14" s="434">
        <f>'1.4_RAW_Data_Rebase'!T14</f>
        <v>3</v>
      </c>
      <c r="U14" s="434">
        <f>'1.4_RAW_Data_Rebase'!U14</f>
        <v>0</v>
      </c>
      <c r="V14" s="434">
        <f>'1.4_RAW_Data_Rebase'!V14</f>
        <v>0</v>
      </c>
      <c r="W14" s="434">
        <f>'1.4_RAW_Data_Rebase'!W14</f>
        <v>0</v>
      </c>
      <c r="X14" s="434">
        <f>'1.4_RAW_Data_Rebase'!X14</f>
        <v>0</v>
      </c>
      <c r="Y14" s="435">
        <f>'1.4_RAW_Data_Rebase'!Y14</f>
        <v>3</v>
      </c>
      <c r="AA14" s="436">
        <f>'1.4_RAW_Data_Rebase'!AA14</f>
        <v>0</v>
      </c>
      <c r="AB14" s="436">
        <f>'1.4_RAW_Data_Rebase'!AB14</f>
        <v>0</v>
      </c>
      <c r="AC14" s="436">
        <f>'1.4_RAW_Data_Rebase'!AC14</f>
        <v>0</v>
      </c>
      <c r="AD14" s="436">
        <f>'1.4_RAW_Data_Rebase'!AD14</f>
        <v>0</v>
      </c>
      <c r="AE14" s="436">
        <f>'1.4_RAW_Data_Rebase'!AE14</f>
        <v>0</v>
      </c>
      <c r="AF14" s="437">
        <f>'1.4_RAW_Data_Rebase'!AF14</f>
        <v>0</v>
      </c>
      <c r="AG14" s="438"/>
      <c r="AH14" s="436">
        <f>'1.4_RAW_Data_Rebase'!AH14</f>
        <v>0</v>
      </c>
      <c r="AI14" s="436">
        <f>'1.4_RAW_Data_Rebase'!AI14</f>
        <v>0</v>
      </c>
      <c r="AJ14" s="436">
        <f>'1.4_RAW_Data_Rebase'!AJ14</f>
        <v>0</v>
      </c>
      <c r="AK14" s="436">
        <f>'1.4_RAW_Data_Rebase'!AK14</f>
        <v>0</v>
      </c>
      <c r="AL14" s="436">
        <f>'1.4_RAW_Data_Rebase'!AL14</f>
        <v>0</v>
      </c>
      <c r="AM14" s="437">
        <f>'1.4_RAW_Data_Rebase'!AM14</f>
        <v>0</v>
      </c>
      <c r="AN14" s="438"/>
      <c r="AO14" s="436">
        <f>'1.4_RAW_Data_Rebase'!AO14</f>
        <v>0</v>
      </c>
      <c r="AP14" s="436">
        <f>'1.4_RAW_Data_Rebase'!AP14</f>
        <v>0</v>
      </c>
      <c r="AQ14" s="436">
        <f>'1.4_RAW_Data_Rebase'!AQ14</f>
        <v>0</v>
      </c>
      <c r="AR14" s="436">
        <f>'1.4_RAW_Data_Rebase'!AR14</f>
        <v>0</v>
      </c>
      <c r="AS14" s="436">
        <f>'1.4_RAW_Data_Rebase'!AS14</f>
        <v>0</v>
      </c>
      <c r="AT14" s="437">
        <f>'1.4_RAW_Data_Rebase'!AT14</f>
        <v>0</v>
      </c>
      <c r="AU14" s="438"/>
      <c r="AV14" s="436">
        <f>'1.4_RAW_Data_Rebase'!AV14</f>
        <v>0</v>
      </c>
      <c r="AW14" s="436">
        <f>'1.4_RAW_Data_Rebase'!AW14</f>
        <v>0</v>
      </c>
      <c r="AX14" s="436">
        <f>'1.4_RAW_Data_Rebase'!AX14</f>
        <v>0</v>
      </c>
      <c r="AY14" s="436">
        <f>'1.4_RAW_Data_Rebase'!AY14</f>
        <v>0</v>
      </c>
      <c r="AZ14" s="436">
        <f>'1.4_RAW_Data_Rebase'!AZ14</f>
        <v>0</v>
      </c>
      <c r="BA14" s="437">
        <f>'1.4_RAW_Data_Rebase'!BA14</f>
        <v>0</v>
      </c>
      <c r="BB14" s="438"/>
      <c r="BC14" s="436">
        <f>'1.4_RAW_Data_Rebase'!BC14</f>
        <v>0</v>
      </c>
      <c r="BD14" s="436">
        <f>'1.4_RAW_Data_Rebase'!BD14</f>
        <v>0</v>
      </c>
      <c r="BE14" s="436">
        <f>'1.4_RAW_Data_Rebase'!BE14</f>
        <v>0</v>
      </c>
      <c r="BF14" s="436">
        <f>'1.4_RAW_Data_Rebase'!BF14</f>
        <v>0</v>
      </c>
      <c r="BG14" s="436">
        <f>'1.4_RAW_Data_Rebase'!BG14</f>
        <v>0</v>
      </c>
      <c r="BH14" s="437">
        <f>'1.4_RAW_Data_Rebase'!BH14</f>
        <v>0</v>
      </c>
    </row>
    <row r="15" spans="1:60" ht="13.15" x14ac:dyDescent="0.35">
      <c r="A15" s="439"/>
      <c r="B15" s="440"/>
      <c r="C15" s="441"/>
      <c r="D15" s="442"/>
      <c r="E15" s="433" t="s">
        <v>19</v>
      </c>
      <c r="F15" s="443">
        <f>'1.4_RAW_Data_Rebase'!F15</f>
        <v>0</v>
      </c>
      <c r="G15" s="443">
        <f>'1.4_RAW_Data_Rebase'!G15</f>
        <v>0</v>
      </c>
      <c r="H15" s="443">
        <f>'1.4_RAW_Data_Rebase'!H15</f>
        <v>0</v>
      </c>
      <c r="I15" s="443">
        <f>'1.4_RAW_Data_Rebase'!I15</f>
        <v>0</v>
      </c>
      <c r="J15" s="443">
        <f>'1.4_RAW_Data_Rebase'!J15</f>
        <v>0</v>
      </c>
      <c r="K15" s="444">
        <f>'1.4_RAW_Data_Rebase'!K15</f>
        <v>0</v>
      </c>
      <c r="M15" s="443">
        <f>'1.4_RAW_Data_Rebase'!M15</f>
        <v>14</v>
      </c>
      <c r="N15" s="443">
        <f>'1.4_RAW_Data_Rebase'!N15</f>
        <v>2</v>
      </c>
      <c r="O15" s="443">
        <f>'1.4_RAW_Data_Rebase'!O15</f>
        <v>2</v>
      </c>
      <c r="P15" s="443">
        <f>'1.4_RAW_Data_Rebase'!P15</f>
        <v>0</v>
      </c>
      <c r="Q15" s="443">
        <f>'1.4_RAW_Data_Rebase'!Q15</f>
        <v>0</v>
      </c>
      <c r="R15" s="444">
        <f>'1.4_RAW_Data_Rebase'!R15</f>
        <v>10</v>
      </c>
      <c r="T15" s="443">
        <f>'1.4_RAW_Data_Rebase'!T15</f>
        <v>14</v>
      </c>
      <c r="U15" s="443">
        <f>'1.4_RAW_Data_Rebase'!U15</f>
        <v>0</v>
      </c>
      <c r="V15" s="443">
        <f>'1.4_RAW_Data_Rebase'!V15</f>
        <v>0</v>
      </c>
      <c r="W15" s="443">
        <f>'1.4_RAW_Data_Rebase'!W15</f>
        <v>0</v>
      </c>
      <c r="X15" s="443">
        <f>'1.4_RAW_Data_Rebase'!X15</f>
        <v>0</v>
      </c>
      <c r="Y15" s="444">
        <f>'1.4_RAW_Data_Rebase'!Y15</f>
        <v>14</v>
      </c>
      <c r="AA15" s="445">
        <f>'1.4_RAW_Data_Rebase'!AA15</f>
        <v>4</v>
      </c>
      <c r="AB15" s="445">
        <f>'1.4_RAW_Data_Rebase'!AB15</f>
        <v>0</v>
      </c>
      <c r="AC15" s="445">
        <f>'1.4_RAW_Data_Rebase'!AC15</f>
        <v>0</v>
      </c>
      <c r="AD15" s="445">
        <f>'1.4_RAW_Data_Rebase'!AD15</f>
        <v>0</v>
      </c>
      <c r="AE15" s="445">
        <f>'1.4_RAW_Data_Rebase'!AE15</f>
        <v>0</v>
      </c>
      <c r="AF15" s="446">
        <f>'1.4_RAW_Data_Rebase'!AF15</f>
        <v>-4</v>
      </c>
      <c r="AG15" s="438"/>
      <c r="AH15" s="445">
        <f>'1.4_RAW_Data_Rebase'!AH15</f>
        <v>4</v>
      </c>
      <c r="AI15" s="445">
        <f>'1.4_RAW_Data_Rebase'!AI15</f>
        <v>0</v>
      </c>
      <c r="AJ15" s="445">
        <f>'1.4_RAW_Data_Rebase'!AJ15</f>
        <v>0</v>
      </c>
      <c r="AK15" s="445">
        <f>'1.4_RAW_Data_Rebase'!AK15</f>
        <v>0</v>
      </c>
      <c r="AL15" s="445">
        <f>'1.4_RAW_Data_Rebase'!AL15</f>
        <v>0</v>
      </c>
      <c r="AM15" s="446">
        <f>'1.4_RAW_Data_Rebase'!AM15</f>
        <v>-4</v>
      </c>
      <c r="AN15" s="438"/>
      <c r="AO15" s="445">
        <f>'1.4_RAW_Data_Rebase'!AO15</f>
        <v>0</v>
      </c>
      <c r="AP15" s="445">
        <f>'1.4_RAW_Data_Rebase'!AP15</f>
        <v>0</v>
      </c>
      <c r="AQ15" s="445">
        <f>'1.4_RAW_Data_Rebase'!AQ15</f>
        <v>0</v>
      </c>
      <c r="AR15" s="445">
        <f>'1.4_RAW_Data_Rebase'!AR15</f>
        <v>0</v>
      </c>
      <c r="AS15" s="445">
        <f>'1.4_RAW_Data_Rebase'!AS15</f>
        <v>0</v>
      </c>
      <c r="AT15" s="446">
        <f>'1.4_RAW_Data_Rebase'!AT15</f>
        <v>0</v>
      </c>
      <c r="AU15" s="438"/>
      <c r="AV15" s="445">
        <f>'1.4_RAW_Data_Rebase'!AV15</f>
        <v>0</v>
      </c>
      <c r="AW15" s="445">
        <f>'1.4_RAW_Data_Rebase'!AW15</f>
        <v>0</v>
      </c>
      <c r="AX15" s="445">
        <f>'1.4_RAW_Data_Rebase'!AX15</f>
        <v>0</v>
      </c>
      <c r="AY15" s="445">
        <f>'1.4_RAW_Data_Rebase'!AY15</f>
        <v>0</v>
      </c>
      <c r="AZ15" s="445">
        <f>'1.4_RAW_Data_Rebase'!AZ15</f>
        <v>0</v>
      </c>
      <c r="BA15" s="446">
        <f>'1.4_RAW_Data_Rebase'!BA15</f>
        <v>0</v>
      </c>
      <c r="BB15" s="438"/>
      <c r="BC15" s="445">
        <f>'1.4_RAW_Data_Rebase'!BC15</f>
        <v>0</v>
      </c>
      <c r="BD15" s="445">
        <f>'1.4_RAW_Data_Rebase'!BD15</f>
        <v>0</v>
      </c>
      <c r="BE15" s="445">
        <f>'1.4_RAW_Data_Rebase'!BE15</f>
        <v>0</v>
      </c>
      <c r="BF15" s="445">
        <f>'1.4_RAW_Data_Rebase'!BF15</f>
        <v>0</v>
      </c>
      <c r="BG15" s="445">
        <f>'1.4_RAW_Data_Rebase'!BG15</f>
        <v>0</v>
      </c>
      <c r="BH15" s="446">
        <f>'1.4_RAW_Data_Rebase'!BH15</f>
        <v>0</v>
      </c>
    </row>
    <row r="16" spans="1:60" ht="13.15" x14ac:dyDescent="0.35">
      <c r="A16" s="439"/>
      <c r="B16" s="440"/>
      <c r="C16" s="441"/>
      <c r="D16" s="442"/>
      <c r="E16" s="433" t="s">
        <v>20</v>
      </c>
      <c r="F16" s="443">
        <f>'1.4_RAW_Data_Rebase'!F16</f>
        <v>0</v>
      </c>
      <c r="G16" s="443">
        <f>'1.4_RAW_Data_Rebase'!G16</f>
        <v>0</v>
      </c>
      <c r="H16" s="443">
        <f>'1.4_RAW_Data_Rebase'!H16</f>
        <v>0</v>
      </c>
      <c r="I16" s="443">
        <f>'1.4_RAW_Data_Rebase'!I16</f>
        <v>0</v>
      </c>
      <c r="J16" s="443">
        <f>'1.4_RAW_Data_Rebase'!J16</f>
        <v>0</v>
      </c>
      <c r="K16" s="444">
        <f>'1.4_RAW_Data_Rebase'!K16</f>
        <v>0</v>
      </c>
      <c r="M16" s="443">
        <f>'1.4_RAW_Data_Rebase'!M16</f>
        <v>0</v>
      </c>
      <c r="N16" s="443">
        <f>'1.4_RAW_Data_Rebase'!N16</f>
        <v>0</v>
      </c>
      <c r="O16" s="443">
        <f>'1.4_RAW_Data_Rebase'!O16</f>
        <v>0</v>
      </c>
      <c r="P16" s="443">
        <f>'1.4_RAW_Data_Rebase'!P16</f>
        <v>0</v>
      </c>
      <c r="Q16" s="443">
        <f>'1.4_RAW_Data_Rebase'!Q16</f>
        <v>0</v>
      </c>
      <c r="R16" s="444">
        <f>'1.4_RAW_Data_Rebase'!R16</f>
        <v>0</v>
      </c>
      <c r="T16" s="443">
        <f>'1.4_RAW_Data_Rebase'!T16</f>
        <v>0</v>
      </c>
      <c r="U16" s="443">
        <f>'1.4_RAW_Data_Rebase'!U16</f>
        <v>0</v>
      </c>
      <c r="V16" s="443">
        <f>'1.4_RAW_Data_Rebase'!V16</f>
        <v>0</v>
      </c>
      <c r="W16" s="443">
        <f>'1.4_RAW_Data_Rebase'!W16</f>
        <v>0</v>
      </c>
      <c r="X16" s="443">
        <f>'1.4_RAW_Data_Rebase'!X16</f>
        <v>0</v>
      </c>
      <c r="Y16" s="444">
        <f>'1.4_RAW_Data_Rebase'!Y16</f>
        <v>0</v>
      </c>
      <c r="AA16" s="445">
        <f>'1.4_RAW_Data_Rebase'!AA16</f>
        <v>0</v>
      </c>
      <c r="AB16" s="445">
        <f>'1.4_RAW_Data_Rebase'!AB16</f>
        <v>0</v>
      </c>
      <c r="AC16" s="445">
        <f>'1.4_RAW_Data_Rebase'!AC16</f>
        <v>0</v>
      </c>
      <c r="AD16" s="445">
        <f>'1.4_RAW_Data_Rebase'!AD16</f>
        <v>0</v>
      </c>
      <c r="AE16" s="445">
        <f>'1.4_RAW_Data_Rebase'!AE16</f>
        <v>0</v>
      </c>
      <c r="AF16" s="446">
        <f>'1.4_RAW_Data_Rebase'!AF16</f>
        <v>0</v>
      </c>
      <c r="AG16" s="438"/>
      <c r="AH16" s="445">
        <f>'1.4_RAW_Data_Rebase'!AH16</f>
        <v>0</v>
      </c>
      <c r="AI16" s="445">
        <f>'1.4_RAW_Data_Rebase'!AI16</f>
        <v>0</v>
      </c>
      <c r="AJ16" s="445">
        <f>'1.4_RAW_Data_Rebase'!AJ16</f>
        <v>0</v>
      </c>
      <c r="AK16" s="445">
        <f>'1.4_RAW_Data_Rebase'!AK16</f>
        <v>0</v>
      </c>
      <c r="AL16" s="445">
        <f>'1.4_RAW_Data_Rebase'!AL16</f>
        <v>0</v>
      </c>
      <c r="AM16" s="446">
        <f>'1.4_RAW_Data_Rebase'!AM16</f>
        <v>0</v>
      </c>
      <c r="AN16" s="438"/>
      <c r="AO16" s="445">
        <f>'1.4_RAW_Data_Rebase'!AO16</f>
        <v>0</v>
      </c>
      <c r="AP16" s="445">
        <f>'1.4_RAW_Data_Rebase'!AP16</f>
        <v>0</v>
      </c>
      <c r="AQ16" s="445">
        <f>'1.4_RAW_Data_Rebase'!AQ16</f>
        <v>0</v>
      </c>
      <c r="AR16" s="445">
        <f>'1.4_RAW_Data_Rebase'!AR16</f>
        <v>0</v>
      </c>
      <c r="AS16" s="445">
        <f>'1.4_RAW_Data_Rebase'!AS16</f>
        <v>0</v>
      </c>
      <c r="AT16" s="446">
        <f>'1.4_RAW_Data_Rebase'!AT16</f>
        <v>0</v>
      </c>
      <c r="AU16" s="438"/>
      <c r="AV16" s="445">
        <f>'1.4_RAW_Data_Rebase'!AV16</f>
        <v>0</v>
      </c>
      <c r="AW16" s="445">
        <f>'1.4_RAW_Data_Rebase'!AW16</f>
        <v>0</v>
      </c>
      <c r="AX16" s="445">
        <f>'1.4_RAW_Data_Rebase'!AX16</f>
        <v>0</v>
      </c>
      <c r="AY16" s="445">
        <f>'1.4_RAW_Data_Rebase'!AY16</f>
        <v>0</v>
      </c>
      <c r="AZ16" s="445">
        <f>'1.4_RAW_Data_Rebase'!AZ16</f>
        <v>0</v>
      </c>
      <c r="BA16" s="446">
        <f>'1.4_RAW_Data_Rebase'!BA16</f>
        <v>0</v>
      </c>
      <c r="BB16" s="438"/>
      <c r="BC16" s="445">
        <f>'1.4_RAW_Data_Rebase'!BC16</f>
        <v>0</v>
      </c>
      <c r="BD16" s="445">
        <f>'1.4_RAW_Data_Rebase'!BD16</f>
        <v>0</v>
      </c>
      <c r="BE16" s="445">
        <f>'1.4_RAW_Data_Rebase'!BE16</f>
        <v>0</v>
      </c>
      <c r="BF16" s="445">
        <f>'1.4_RAW_Data_Rebase'!BF16</f>
        <v>0</v>
      </c>
      <c r="BG16" s="445">
        <f>'1.4_RAW_Data_Rebase'!BG16</f>
        <v>0</v>
      </c>
      <c r="BH16" s="446">
        <f>'1.4_RAW_Data_Rebase'!BH16</f>
        <v>0</v>
      </c>
    </row>
    <row r="17" spans="1:60" ht="13.5" thickBot="1" x14ac:dyDescent="0.4">
      <c r="A17" s="439"/>
      <c r="B17" s="447"/>
      <c r="C17" s="448"/>
      <c r="D17" s="449"/>
      <c r="E17" s="450" t="s">
        <v>21</v>
      </c>
      <c r="F17" s="451">
        <f>'1.4_RAW_Data_Rebase'!F17</f>
        <v>6</v>
      </c>
      <c r="G17" s="451">
        <f>'1.4_RAW_Data_Rebase'!G17</f>
        <v>4</v>
      </c>
      <c r="H17" s="451">
        <f>'1.4_RAW_Data_Rebase'!H17</f>
        <v>2</v>
      </c>
      <c r="I17" s="451">
        <f>'1.4_RAW_Data_Rebase'!I17</f>
        <v>0</v>
      </c>
      <c r="J17" s="451">
        <f>'1.4_RAW_Data_Rebase'!J17</f>
        <v>0</v>
      </c>
      <c r="K17" s="452">
        <f>'1.4_RAW_Data_Rebase'!K17</f>
        <v>0</v>
      </c>
      <c r="M17" s="451">
        <f>'1.4_RAW_Data_Rebase'!M17</f>
        <v>54</v>
      </c>
      <c r="N17" s="451">
        <f>'1.4_RAW_Data_Rebase'!N17</f>
        <v>48</v>
      </c>
      <c r="O17" s="451">
        <f>'1.4_RAW_Data_Rebase'!O17</f>
        <v>0</v>
      </c>
      <c r="P17" s="451">
        <f>'1.4_RAW_Data_Rebase'!P17</f>
        <v>2</v>
      </c>
      <c r="Q17" s="451">
        <f>'1.4_RAW_Data_Rebase'!Q17</f>
        <v>0</v>
      </c>
      <c r="R17" s="452">
        <f>'1.4_RAW_Data_Rebase'!R17</f>
        <v>4</v>
      </c>
      <c r="T17" s="451">
        <f>'1.4_RAW_Data_Rebase'!T17</f>
        <v>6</v>
      </c>
      <c r="U17" s="451">
        <f>'1.4_RAW_Data_Rebase'!U17</f>
        <v>0</v>
      </c>
      <c r="V17" s="451">
        <f>'1.4_RAW_Data_Rebase'!V17</f>
        <v>0</v>
      </c>
      <c r="W17" s="451">
        <f>'1.4_RAW_Data_Rebase'!W17</f>
        <v>2</v>
      </c>
      <c r="X17" s="451">
        <f>'1.4_RAW_Data_Rebase'!X17</f>
        <v>0</v>
      </c>
      <c r="Y17" s="452">
        <f>'1.4_RAW_Data_Rebase'!Y17</f>
        <v>4</v>
      </c>
      <c r="AA17" s="453">
        <f>'1.4_RAW_Data_Rebase'!AA17</f>
        <v>-48</v>
      </c>
      <c r="AB17" s="453">
        <f>'1.4_RAW_Data_Rebase'!AB17</f>
        <v>48</v>
      </c>
      <c r="AC17" s="453">
        <f>'1.4_RAW_Data_Rebase'!AC17</f>
        <v>0</v>
      </c>
      <c r="AD17" s="453">
        <f>'1.4_RAW_Data_Rebase'!AD17</f>
        <v>0</v>
      </c>
      <c r="AE17" s="453">
        <f>'1.4_RAW_Data_Rebase'!AE17</f>
        <v>0</v>
      </c>
      <c r="AF17" s="454">
        <f>'1.4_RAW_Data_Rebase'!AF17</f>
        <v>0</v>
      </c>
      <c r="AG17" s="438"/>
      <c r="AH17" s="453">
        <f>'1.4_RAW_Data_Rebase'!AH17</f>
        <v>0</v>
      </c>
      <c r="AI17" s="453">
        <f>'1.4_RAW_Data_Rebase'!AI17</f>
        <v>0</v>
      </c>
      <c r="AJ17" s="453">
        <f>'1.4_RAW_Data_Rebase'!AJ17</f>
        <v>0</v>
      </c>
      <c r="AK17" s="453">
        <f>'1.4_RAW_Data_Rebase'!AK17</f>
        <v>0</v>
      </c>
      <c r="AL17" s="453">
        <f>'1.4_RAW_Data_Rebase'!AL17</f>
        <v>0</v>
      </c>
      <c r="AM17" s="454">
        <f>'1.4_RAW_Data_Rebase'!AM17</f>
        <v>0</v>
      </c>
      <c r="AN17" s="438"/>
      <c r="AO17" s="453">
        <f>'1.4_RAW_Data_Rebase'!AO17</f>
        <v>0</v>
      </c>
      <c r="AP17" s="453">
        <f>'1.4_RAW_Data_Rebase'!AP17</f>
        <v>0</v>
      </c>
      <c r="AQ17" s="453">
        <f>'1.4_RAW_Data_Rebase'!AQ17</f>
        <v>0</v>
      </c>
      <c r="AR17" s="453">
        <f>'1.4_RAW_Data_Rebase'!AR17</f>
        <v>0</v>
      </c>
      <c r="AS17" s="453">
        <f>'1.4_RAW_Data_Rebase'!AS17</f>
        <v>0</v>
      </c>
      <c r="AT17" s="454">
        <f>'1.4_RAW_Data_Rebase'!AT17</f>
        <v>0</v>
      </c>
      <c r="AU17" s="438"/>
      <c r="AV17" s="453">
        <f>'1.4_RAW_Data_Rebase'!AV17</f>
        <v>0</v>
      </c>
      <c r="AW17" s="453">
        <f>'1.4_RAW_Data_Rebase'!AW17</f>
        <v>0</v>
      </c>
      <c r="AX17" s="453">
        <f>'1.4_RAW_Data_Rebase'!AX17</f>
        <v>0</v>
      </c>
      <c r="AY17" s="453">
        <f>'1.4_RAW_Data_Rebase'!AY17</f>
        <v>0</v>
      </c>
      <c r="AZ17" s="453">
        <f>'1.4_RAW_Data_Rebase'!AZ17</f>
        <v>0</v>
      </c>
      <c r="BA17" s="454">
        <f>'1.4_RAW_Data_Rebase'!BA17</f>
        <v>0</v>
      </c>
      <c r="BB17" s="438"/>
      <c r="BC17" s="453">
        <f>'1.4_RAW_Data_Rebase'!BC17</f>
        <v>48</v>
      </c>
      <c r="BD17" s="453">
        <f>'1.4_RAW_Data_Rebase'!BD17</f>
        <v>48</v>
      </c>
      <c r="BE17" s="453">
        <f>'1.4_RAW_Data_Rebase'!BE17</f>
        <v>0</v>
      </c>
      <c r="BF17" s="453">
        <f>'1.4_RAW_Data_Rebase'!BF17</f>
        <v>0</v>
      </c>
      <c r="BG17" s="453">
        <f>'1.4_RAW_Data_Rebase'!BG17</f>
        <v>0</v>
      </c>
      <c r="BH17" s="454">
        <f>'1.4_RAW_Data_Rebase'!BH17</f>
        <v>0</v>
      </c>
    </row>
    <row r="18" spans="1:60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'1.4_RAW_Data_Rebase'!F18</f>
        <v>25</v>
      </c>
      <c r="G18" s="434">
        <f>'1.4_RAW_Data_Rebase'!G18</f>
        <v>6</v>
      </c>
      <c r="H18" s="434">
        <f>'1.4_RAW_Data_Rebase'!H18</f>
        <v>0</v>
      </c>
      <c r="I18" s="434">
        <f>'1.4_RAW_Data_Rebase'!I18</f>
        <v>0</v>
      </c>
      <c r="J18" s="434">
        <f>'1.4_RAW_Data_Rebase'!J18</f>
        <v>0</v>
      </c>
      <c r="K18" s="435">
        <f>'1.4_RAW_Data_Rebase'!K18</f>
        <v>19</v>
      </c>
      <c r="M18" s="434">
        <f>'1.4_RAW_Data_Rebase'!M18</f>
        <v>73</v>
      </c>
      <c r="N18" s="434">
        <f>'1.4_RAW_Data_Rebase'!N18</f>
        <v>2</v>
      </c>
      <c r="O18" s="434">
        <f>'1.4_RAW_Data_Rebase'!O18</f>
        <v>47</v>
      </c>
      <c r="P18" s="434">
        <f>'1.4_RAW_Data_Rebase'!P18</f>
        <v>0</v>
      </c>
      <c r="Q18" s="434">
        <f>'1.4_RAW_Data_Rebase'!Q18</f>
        <v>0</v>
      </c>
      <c r="R18" s="435">
        <f>'1.4_RAW_Data_Rebase'!R18</f>
        <v>24</v>
      </c>
      <c r="T18" s="434">
        <f>'1.4_RAW_Data_Rebase'!T18</f>
        <v>25</v>
      </c>
      <c r="U18" s="434">
        <f>'1.4_RAW_Data_Rebase'!U18</f>
        <v>0</v>
      </c>
      <c r="V18" s="434">
        <f>'1.4_RAW_Data_Rebase'!V18</f>
        <v>0</v>
      </c>
      <c r="W18" s="434">
        <f>'1.4_RAW_Data_Rebase'!W18</f>
        <v>0</v>
      </c>
      <c r="X18" s="434">
        <f>'1.4_RAW_Data_Rebase'!X18</f>
        <v>0</v>
      </c>
      <c r="Y18" s="435">
        <f>'1.4_RAW_Data_Rebase'!Y18</f>
        <v>25</v>
      </c>
      <c r="AA18" s="436">
        <f>'1.4_RAW_Data_Rebase'!AA18</f>
        <v>-47</v>
      </c>
      <c r="AB18" s="436">
        <f>'1.4_RAW_Data_Rebase'!AB18</f>
        <v>1</v>
      </c>
      <c r="AC18" s="436">
        <f>'1.4_RAW_Data_Rebase'!AC18</f>
        <v>47</v>
      </c>
      <c r="AD18" s="436">
        <f>'1.4_RAW_Data_Rebase'!AD18</f>
        <v>0</v>
      </c>
      <c r="AE18" s="436">
        <f>'1.4_RAW_Data_Rebase'!AE18</f>
        <v>0</v>
      </c>
      <c r="AF18" s="437">
        <f>'1.4_RAW_Data_Rebase'!AF18</f>
        <v>-1</v>
      </c>
      <c r="AG18" s="438"/>
      <c r="AH18" s="436">
        <f>'1.4_RAW_Data_Rebase'!AH18</f>
        <v>0</v>
      </c>
      <c r="AI18" s="436">
        <f>'1.4_RAW_Data_Rebase'!AI18</f>
        <v>0</v>
      </c>
      <c r="AJ18" s="436">
        <f>'1.4_RAW_Data_Rebase'!AJ18</f>
        <v>0</v>
      </c>
      <c r="AK18" s="436">
        <f>'1.4_RAW_Data_Rebase'!AK18</f>
        <v>0</v>
      </c>
      <c r="AL18" s="436">
        <f>'1.4_RAW_Data_Rebase'!AL18</f>
        <v>0</v>
      </c>
      <c r="AM18" s="437">
        <f>'1.4_RAW_Data_Rebase'!AM18</f>
        <v>0</v>
      </c>
      <c r="AN18" s="438"/>
      <c r="AO18" s="436">
        <f>'1.4_RAW_Data_Rebase'!AO18</f>
        <v>1</v>
      </c>
      <c r="AP18" s="436">
        <f>'1.4_RAW_Data_Rebase'!AP18</f>
        <v>0</v>
      </c>
      <c r="AQ18" s="436">
        <f>'1.4_RAW_Data_Rebase'!AQ18</f>
        <v>0</v>
      </c>
      <c r="AR18" s="436">
        <f>'1.4_RAW_Data_Rebase'!AR18</f>
        <v>0</v>
      </c>
      <c r="AS18" s="436">
        <f>'1.4_RAW_Data_Rebase'!AS18</f>
        <v>0</v>
      </c>
      <c r="AT18" s="437">
        <f>'1.4_RAW_Data_Rebase'!AT18</f>
        <v>-1</v>
      </c>
      <c r="AU18" s="438"/>
      <c r="AV18" s="436">
        <f>'1.4_RAW_Data_Rebase'!AV18</f>
        <v>0</v>
      </c>
      <c r="AW18" s="436">
        <f>'1.4_RAW_Data_Rebase'!AW18</f>
        <v>0</v>
      </c>
      <c r="AX18" s="436">
        <f>'1.4_RAW_Data_Rebase'!AX18</f>
        <v>0</v>
      </c>
      <c r="AY18" s="436">
        <f>'1.4_RAW_Data_Rebase'!AY18</f>
        <v>0</v>
      </c>
      <c r="AZ18" s="436">
        <f>'1.4_RAW_Data_Rebase'!AZ18</f>
        <v>0</v>
      </c>
      <c r="BA18" s="437">
        <f>'1.4_RAW_Data_Rebase'!BA18</f>
        <v>0</v>
      </c>
      <c r="BB18" s="438"/>
      <c r="BC18" s="436">
        <f>'1.4_RAW_Data_Rebase'!BC18</f>
        <v>48</v>
      </c>
      <c r="BD18" s="436">
        <f>'1.4_RAW_Data_Rebase'!BD18</f>
        <v>1</v>
      </c>
      <c r="BE18" s="436">
        <f>'1.4_RAW_Data_Rebase'!BE18</f>
        <v>47</v>
      </c>
      <c r="BF18" s="436">
        <f>'1.4_RAW_Data_Rebase'!BF18</f>
        <v>0</v>
      </c>
      <c r="BG18" s="436">
        <f>'1.4_RAW_Data_Rebase'!BG18</f>
        <v>0</v>
      </c>
      <c r="BH18" s="437">
        <f>'1.4_RAW_Data_Rebase'!BH18</f>
        <v>0</v>
      </c>
    </row>
    <row r="19" spans="1:60" ht="13.15" x14ac:dyDescent="0.35">
      <c r="A19" s="439"/>
      <c r="B19" s="440"/>
      <c r="C19" s="441"/>
      <c r="D19" s="442"/>
      <c r="E19" s="433" t="s">
        <v>19</v>
      </c>
      <c r="F19" s="443">
        <f>'1.4_RAW_Data_Rebase'!F19</f>
        <v>0</v>
      </c>
      <c r="G19" s="443">
        <f>'1.4_RAW_Data_Rebase'!G19</f>
        <v>0</v>
      </c>
      <c r="H19" s="443">
        <f>'1.4_RAW_Data_Rebase'!H19</f>
        <v>0</v>
      </c>
      <c r="I19" s="443">
        <f>'1.4_RAW_Data_Rebase'!I19</f>
        <v>0</v>
      </c>
      <c r="J19" s="443">
        <f>'1.4_RAW_Data_Rebase'!J19</f>
        <v>0</v>
      </c>
      <c r="K19" s="444">
        <f>'1.4_RAW_Data_Rebase'!K19</f>
        <v>0</v>
      </c>
      <c r="M19" s="443">
        <f>'1.4_RAW_Data_Rebase'!M19</f>
        <v>0</v>
      </c>
      <c r="N19" s="443">
        <f>'1.4_RAW_Data_Rebase'!N19</f>
        <v>0</v>
      </c>
      <c r="O19" s="443">
        <f>'1.4_RAW_Data_Rebase'!O19</f>
        <v>0</v>
      </c>
      <c r="P19" s="443">
        <f>'1.4_RAW_Data_Rebase'!P19</f>
        <v>0</v>
      </c>
      <c r="Q19" s="443">
        <f>'1.4_RAW_Data_Rebase'!Q19</f>
        <v>0</v>
      </c>
      <c r="R19" s="444">
        <f>'1.4_RAW_Data_Rebase'!R19</f>
        <v>0</v>
      </c>
      <c r="T19" s="443">
        <f>'1.4_RAW_Data_Rebase'!T19</f>
        <v>0</v>
      </c>
      <c r="U19" s="443">
        <f>'1.4_RAW_Data_Rebase'!U19</f>
        <v>0</v>
      </c>
      <c r="V19" s="443">
        <f>'1.4_RAW_Data_Rebase'!V19</f>
        <v>0</v>
      </c>
      <c r="W19" s="443">
        <f>'1.4_RAW_Data_Rebase'!W19</f>
        <v>0</v>
      </c>
      <c r="X19" s="443">
        <f>'1.4_RAW_Data_Rebase'!X19</f>
        <v>0</v>
      </c>
      <c r="Y19" s="444">
        <f>'1.4_RAW_Data_Rebase'!Y19</f>
        <v>0</v>
      </c>
      <c r="AA19" s="445">
        <f>'1.4_RAW_Data_Rebase'!AA19</f>
        <v>0</v>
      </c>
      <c r="AB19" s="445">
        <f>'1.4_RAW_Data_Rebase'!AB19</f>
        <v>0</v>
      </c>
      <c r="AC19" s="445">
        <f>'1.4_RAW_Data_Rebase'!AC19</f>
        <v>0</v>
      </c>
      <c r="AD19" s="445">
        <f>'1.4_RAW_Data_Rebase'!AD19</f>
        <v>0</v>
      </c>
      <c r="AE19" s="445">
        <f>'1.4_RAW_Data_Rebase'!AE19</f>
        <v>0</v>
      </c>
      <c r="AF19" s="446">
        <f>'1.4_RAW_Data_Rebase'!AF19</f>
        <v>0</v>
      </c>
      <c r="AG19" s="438"/>
      <c r="AH19" s="445">
        <f>'1.4_RAW_Data_Rebase'!AH19</f>
        <v>0</v>
      </c>
      <c r="AI19" s="445">
        <f>'1.4_RAW_Data_Rebase'!AI19</f>
        <v>0</v>
      </c>
      <c r="AJ19" s="445">
        <f>'1.4_RAW_Data_Rebase'!AJ19</f>
        <v>0</v>
      </c>
      <c r="AK19" s="445">
        <f>'1.4_RAW_Data_Rebase'!AK19</f>
        <v>0</v>
      </c>
      <c r="AL19" s="445">
        <f>'1.4_RAW_Data_Rebase'!AL19</f>
        <v>0</v>
      </c>
      <c r="AM19" s="446">
        <f>'1.4_RAW_Data_Rebase'!AM19</f>
        <v>0</v>
      </c>
      <c r="AN19" s="438"/>
      <c r="AO19" s="445">
        <f>'1.4_RAW_Data_Rebase'!AO19</f>
        <v>0</v>
      </c>
      <c r="AP19" s="445">
        <f>'1.4_RAW_Data_Rebase'!AP19</f>
        <v>0</v>
      </c>
      <c r="AQ19" s="445">
        <f>'1.4_RAW_Data_Rebase'!AQ19</f>
        <v>0</v>
      </c>
      <c r="AR19" s="445">
        <f>'1.4_RAW_Data_Rebase'!AR19</f>
        <v>0</v>
      </c>
      <c r="AS19" s="445">
        <f>'1.4_RAW_Data_Rebase'!AS19</f>
        <v>0</v>
      </c>
      <c r="AT19" s="446">
        <f>'1.4_RAW_Data_Rebase'!AT19</f>
        <v>0</v>
      </c>
      <c r="AU19" s="438"/>
      <c r="AV19" s="445">
        <f>'1.4_RAW_Data_Rebase'!AV19</f>
        <v>0</v>
      </c>
      <c r="AW19" s="445">
        <f>'1.4_RAW_Data_Rebase'!AW19</f>
        <v>0</v>
      </c>
      <c r="AX19" s="445">
        <f>'1.4_RAW_Data_Rebase'!AX19</f>
        <v>0</v>
      </c>
      <c r="AY19" s="445">
        <f>'1.4_RAW_Data_Rebase'!AY19</f>
        <v>0</v>
      </c>
      <c r="AZ19" s="445">
        <f>'1.4_RAW_Data_Rebase'!AZ19</f>
        <v>0</v>
      </c>
      <c r="BA19" s="446">
        <f>'1.4_RAW_Data_Rebase'!BA19</f>
        <v>0</v>
      </c>
      <c r="BB19" s="438"/>
      <c r="BC19" s="445">
        <f>'1.4_RAW_Data_Rebase'!BC19</f>
        <v>0</v>
      </c>
      <c r="BD19" s="445">
        <f>'1.4_RAW_Data_Rebase'!BD19</f>
        <v>0</v>
      </c>
      <c r="BE19" s="445">
        <f>'1.4_RAW_Data_Rebase'!BE19</f>
        <v>0</v>
      </c>
      <c r="BF19" s="445">
        <f>'1.4_RAW_Data_Rebase'!BF19</f>
        <v>0</v>
      </c>
      <c r="BG19" s="445">
        <f>'1.4_RAW_Data_Rebase'!BG19</f>
        <v>0</v>
      </c>
      <c r="BH19" s="446">
        <f>'1.4_RAW_Data_Rebase'!BH19</f>
        <v>0</v>
      </c>
    </row>
    <row r="20" spans="1:60" ht="13.15" x14ac:dyDescent="0.35">
      <c r="A20" s="439"/>
      <c r="B20" s="440"/>
      <c r="C20" s="441"/>
      <c r="D20" s="442"/>
      <c r="E20" s="433" t="s">
        <v>20</v>
      </c>
      <c r="F20" s="443">
        <f>'1.4_RAW_Data_Rebase'!F20</f>
        <v>0</v>
      </c>
      <c r="G20" s="443">
        <f>'1.4_RAW_Data_Rebase'!G20</f>
        <v>0</v>
      </c>
      <c r="H20" s="443">
        <f>'1.4_RAW_Data_Rebase'!H20</f>
        <v>0</v>
      </c>
      <c r="I20" s="443">
        <f>'1.4_RAW_Data_Rebase'!I20</f>
        <v>0</v>
      </c>
      <c r="J20" s="443">
        <f>'1.4_RAW_Data_Rebase'!J20</f>
        <v>0</v>
      </c>
      <c r="K20" s="444">
        <f>'1.4_RAW_Data_Rebase'!K20</f>
        <v>0</v>
      </c>
      <c r="M20" s="443">
        <f>'1.4_RAW_Data_Rebase'!M20</f>
        <v>0</v>
      </c>
      <c r="N20" s="443">
        <f>'1.4_RAW_Data_Rebase'!N20</f>
        <v>0</v>
      </c>
      <c r="O20" s="443">
        <f>'1.4_RAW_Data_Rebase'!O20</f>
        <v>0</v>
      </c>
      <c r="P20" s="443">
        <f>'1.4_RAW_Data_Rebase'!P20</f>
        <v>0</v>
      </c>
      <c r="Q20" s="443">
        <f>'1.4_RAW_Data_Rebase'!Q20</f>
        <v>0</v>
      </c>
      <c r="R20" s="444">
        <f>'1.4_RAW_Data_Rebase'!R20</f>
        <v>0</v>
      </c>
      <c r="T20" s="443">
        <f>'1.4_RAW_Data_Rebase'!T20</f>
        <v>0</v>
      </c>
      <c r="U20" s="443">
        <f>'1.4_RAW_Data_Rebase'!U20</f>
        <v>0</v>
      </c>
      <c r="V20" s="443">
        <f>'1.4_RAW_Data_Rebase'!V20</f>
        <v>0</v>
      </c>
      <c r="W20" s="443">
        <f>'1.4_RAW_Data_Rebase'!W20</f>
        <v>0</v>
      </c>
      <c r="X20" s="443">
        <f>'1.4_RAW_Data_Rebase'!X20</f>
        <v>0</v>
      </c>
      <c r="Y20" s="444">
        <f>'1.4_RAW_Data_Rebase'!Y20</f>
        <v>0</v>
      </c>
      <c r="AA20" s="445">
        <f>'1.4_RAW_Data_Rebase'!AA20</f>
        <v>0</v>
      </c>
      <c r="AB20" s="445">
        <f>'1.4_RAW_Data_Rebase'!AB20</f>
        <v>0</v>
      </c>
      <c r="AC20" s="445">
        <f>'1.4_RAW_Data_Rebase'!AC20</f>
        <v>0</v>
      </c>
      <c r="AD20" s="445">
        <f>'1.4_RAW_Data_Rebase'!AD20</f>
        <v>0</v>
      </c>
      <c r="AE20" s="445">
        <f>'1.4_RAW_Data_Rebase'!AE20</f>
        <v>0</v>
      </c>
      <c r="AF20" s="446">
        <f>'1.4_RAW_Data_Rebase'!AF20</f>
        <v>0</v>
      </c>
      <c r="AG20" s="438"/>
      <c r="AH20" s="445">
        <f>'1.4_RAW_Data_Rebase'!AH20</f>
        <v>0</v>
      </c>
      <c r="AI20" s="445">
        <f>'1.4_RAW_Data_Rebase'!AI20</f>
        <v>0</v>
      </c>
      <c r="AJ20" s="445">
        <f>'1.4_RAW_Data_Rebase'!AJ20</f>
        <v>0</v>
      </c>
      <c r="AK20" s="445">
        <f>'1.4_RAW_Data_Rebase'!AK20</f>
        <v>0</v>
      </c>
      <c r="AL20" s="445">
        <f>'1.4_RAW_Data_Rebase'!AL20</f>
        <v>0</v>
      </c>
      <c r="AM20" s="446">
        <f>'1.4_RAW_Data_Rebase'!AM20</f>
        <v>0</v>
      </c>
      <c r="AN20" s="438"/>
      <c r="AO20" s="445">
        <f>'1.4_RAW_Data_Rebase'!AO20</f>
        <v>0</v>
      </c>
      <c r="AP20" s="445">
        <f>'1.4_RAW_Data_Rebase'!AP20</f>
        <v>0</v>
      </c>
      <c r="AQ20" s="445">
        <f>'1.4_RAW_Data_Rebase'!AQ20</f>
        <v>0</v>
      </c>
      <c r="AR20" s="445">
        <f>'1.4_RAW_Data_Rebase'!AR20</f>
        <v>0</v>
      </c>
      <c r="AS20" s="445">
        <f>'1.4_RAW_Data_Rebase'!AS20</f>
        <v>0</v>
      </c>
      <c r="AT20" s="446">
        <f>'1.4_RAW_Data_Rebase'!AT20</f>
        <v>0</v>
      </c>
      <c r="AU20" s="438"/>
      <c r="AV20" s="445">
        <f>'1.4_RAW_Data_Rebase'!AV20</f>
        <v>0</v>
      </c>
      <c r="AW20" s="445">
        <f>'1.4_RAW_Data_Rebase'!AW20</f>
        <v>0</v>
      </c>
      <c r="AX20" s="445">
        <f>'1.4_RAW_Data_Rebase'!AX20</f>
        <v>0</v>
      </c>
      <c r="AY20" s="445">
        <f>'1.4_RAW_Data_Rebase'!AY20</f>
        <v>0</v>
      </c>
      <c r="AZ20" s="445">
        <f>'1.4_RAW_Data_Rebase'!AZ20</f>
        <v>0</v>
      </c>
      <c r="BA20" s="446">
        <f>'1.4_RAW_Data_Rebase'!BA20</f>
        <v>0</v>
      </c>
      <c r="BB20" s="438"/>
      <c r="BC20" s="445">
        <f>'1.4_RAW_Data_Rebase'!BC20</f>
        <v>0</v>
      </c>
      <c r="BD20" s="445">
        <f>'1.4_RAW_Data_Rebase'!BD20</f>
        <v>0</v>
      </c>
      <c r="BE20" s="445">
        <f>'1.4_RAW_Data_Rebase'!BE20</f>
        <v>0</v>
      </c>
      <c r="BF20" s="445">
        <f>'1.4_RAW_Data_Rebase'!BF20</f>
        <v>0</v>
      </c>
      <c r="BG20" s="445">
        <f>'1.4_RAW_Data_Rebase'!BG20</f>
        <v>0</v>
      </c>
      <c r="BH20" s="446">
        <f>'1.4_RAW_Data_Rebase'!BH20</f>
        <v>0</v>
      </c>
    </row>
    <row r="21" spans="1:60" ht="13.5" thickBot="1" x14ac:dyDescent="0.4">
      <c r="A21" s="439"/>
      <c r="B21" s="447"/>
      <c r="C21" s="448"/>
      <c r="D21" s="449"/>
      <c r="E21" s="450" t="s">
        <v>21</v>
      </c>
      <c r="F21" s="451">
        <f>'1.4_RAW_Data_Rebase'!F21</f>
        <v>0</v>
      </c>
      <c r="G21" s="451">
        <f>'1.4_RAW_Data_Rebase'!G21</f>
        <v>0</v>
      </c>
      <c r="H21" s="451">
        <f>'1.4_RAW_Data_Rebase'!H21</f>
        <v>0</v>
      </c>
      <c r="I21" s="451">
        <f>'1.4_RAW_Data_Rebase'!I21</f>
        <v>0</v>
      </c>
      <c r="J21" s="451">
        <f>'1.4_RAW_Data_Rebase'!J21</f>
        <v>0</v>
      </c>
      <c r="K21" s="452">
        <f>'1.4_RAW_Data_Rebase'!K21</f>
        <v>0</v>
      </c>
      <c r="M21" s="451">
        <f>'1.4_RAW_Data_Rebase'!M21</f>
        <v>0</v>
      </c>
      <c r="N21" s="451">
        <f>'1.4_RAW_Data_Rebase'!N21</f>
        <v>0</v>
      </c>
      <c r="O21" s="451">
        <f>'1.4_RAW_Data_Rebase'!O21</f>
        <v>0</v>
      </c>
      <c r="P21" s="451">
        <f>'1.4_RAW_Data_Rebase'!P21</f>
        <v>0</v>
      </c>
      <c r="Q21" s="451">
        <f>'1.4_RAW_Data_Rebase'!Q21</f>
        <v>0</v>
      </c>
      <c r="R21" s="452">
        <f>'1.4_RAW_Data_Rebase'!R21</f>
        <v>0</v>
      </c>
      <c r="T21" s="451">
        <f>'1.4_RAW_Data_Rebase'!T21</f>
        <v>0</v>
      </c>
      <c r="U21" s="451">
        <f>'1.4_RAW_Data_Rebase'!U21</f>
        <v>0</v>
      </c>
      <c r="V21" s="451">
        <f>'1.4_RAW_Data_Rebase'!V21</f>
        <v>0</v>
      </c>
      <c r="W21" s="451">
        <f>'1.4_RAW_Data_Rebase'!W21</f>
        <v>0</v>
      </c>
      <c r="X21" s="451">
        <f>'1.4_RAW_Data_Rebase'!X21</f>
        <v>0</v>
      </c>
      <c r="Y21" s="452">
        <f>'1.4_RAW_Data_Rebase'!Y21</f>
        <v>0</v>
      </c>
      <c r="AA21" s="453">
        <f>'1.4_RAW_Data_Rebase'!AA21</f>
        <v>0</v>
      </c>
      <c r="AB21" s="453">
        <f>'1.4_RAW_Data_Rebase'!AB21</f>
        <v>0</v>
      </c>
      <c r="AC21" s="453">
        <f>'1.4_RAW_Data_Rebase'!AC21</f>
        <v>0</v>
      </c>
      <c r="AD21" s="453">
        <f>'1.4_RAW_Data_Rebase'!AD21</f>
        <v>0</v>
      </c>
      <c r="AE21" s="453">
        <f>'1.4_RAW_Data_Rebase'!AE21</f>
        <v>0</v>
      </c>
      <c r="AF21" s="454">
        <f>'1.4_RAW_Data_Rebase'!AF21</f>
        <v>0</v>
      </c>
      <c r="AG21" s="438"/>
      <c r="AH21" s="453">
        <f>'1.4_RAW_Data_Rebase'!AH21</f>
        <v>0</v>
      </c>
      <c r="AI21" s="453">
        <f>'1.4_RAW_Data_Rebase'!AI21</f>
        <v>0</v>
      </c>
      <c r="AJ21" s="453">
        <f>'1.4_RAW_Data_Rebase'!AJ21</f>
        <v>0</v>
      </c>
      <c r="AK21" s="453">
        <f>'1.4_RAW_Data_Rebase'!AK21</f>
        <v>0</v>
      </c>
      <c r="AL21" s="453">
        <f>'1.4_RAW_Data_Rebase'!AL21</f>
        <v>0</v>
      </c>
      <c r="AM21" s="454">
        <f>'1.4_RAW_Data_Rebase'!AM21</f>
        <v>0</v>
      </c>
      <c r="AN21" s="438"/>
      <c r="AO21" s="453">
        <f>'1.4_RAW_Data_Rebase'!AO21</f>
        <v>0</v>
      </c>
      <c r="AP21" s="453">
        <f>'1.4_RAW_Data_Rebase'!AP21</f>
        <v>0</v>
      </c>
      <c r="AQ21" s="453">
        <f>'1.4_RAW_Data_Rebase'!AQ21</f>
        <v>0</v>
      </c>
      <c r="AR21" s="453">
        <f>'1.4_RAW_Data_Rebase'!AR21</f>
        <v>0</v>
      </c>
      <c r="AS21" s="453">
        <f>'1.4_RAW_Data_Rebase'!AS21</f>
        <v>0</v>
      </c>
      <c r="AT21" s="454">
        <f>'1.4_RAW_Data_Rebase'!AT21</f>
        <v>0</v>
      </c>
      <c r="AU21" s="438"/>
      <c r="AV21" s="453">
        <f>'1.4_RAW_Data_Rebase'!AV21</f>
        <v>0</v>
      </c>
      <c r="AW21" s="453">
        <f>'1.4_RAW_Data_Rebase'!AW21</f>
        <v>0</v>
      </c>
      <c r="AX21" s="453">
        <f>'1.4_RAW_Data_Rebase'!AX21</f>
        <v>0</v>
      </c>
      <c r="AY21" s="453">
        <f>'1.4_RAW_Data_Rebase'!AY21</f>
        <v>0</v>
      </c>
      <c r="AZ21" s="453">
        <f>'1.4_RAW_Data_Rebase'!AZ21</f>
        <v>0</v>
      </c>
      <c r="BA21" s="454">
        <f>'1.4_RAW_Data_Rebase'!BA21</f>
        <v>0</v>
      </c>
      <c r="BB21" s="438"/>
      <c r="BC21" s="453">
        <f>'1.4_RAW_Data_Rebase'!BC21</f>
        <v>0</v>
      </c>
      <c r="BD21" s="453">
        <f>'1.4_RAW_Data_Rebase'!BD21</f>
        <v>0</v>
      </c>
      <c r="BE21" s="453">
        <f>'1.4_RAW_Data_Rebase'!BE21</f>
        <v>0</v>
      </c>
      <c r="BF21" s="453">
        <f>'1.4_RAW_Data_Rebase'!BF21</f>
        <v>0</v>
      </c>
      <c r="BG21" s="453">
        <f>'1.4_RAW_Data_Rebase'!BG21</f>
        <v>0</v>
      </c>
      <c r="BH21" s="454">
        <f>'1.4_RAW_Data_Rebase'!BH21</f>
        <v>0</v>
      </c>
    </row>
    <row r="22" spans="1:60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'1.4_RAW_Data_Rebase'!F22</f>
        <v>15</v>
      </c>
      <c r="G22" s="434">
        <f>'1.4_RAW_Data_Rebase'!G22</f>
        <v>4</v>
      </c>
      <c r="H22" s="434">
        <f>'1.4_RAW_Data_Rebase'!H22</f>
        <v>8</v>
      </c>
      <c r="I22" s="434">
        <f>'1.4_RAW_Data_Rebase'!I22</f>
        <v>0</v>
      </c>
      <c r="J22" s="434">
        <f>'1.4_RAW_Data_Rebase'!J22</f>
        <v>0</v>
      </c>
      <c r="K22" s="435">
        <f>'1.4_RAW_Data_Rebase'!K22</f>
        <v>3</v>
      </c>
      <c r="M22" s="434">
        <f>'1.4_RAW_Data_Rebase'!M22</f>
        <v>63</v>
      </c>
      <c r="N22" s="434">
        <f>'1.4_RAW_Data_Rebase'!N22</f>
        <v>50</v>
      </c>
      <c r="O22" s="434">
        <f>'1.4_RAW_Data_Rebase'!O22</f>
        <v>0</v>
      </c>
      <c r="P22" s="434">
        <f>'1.4_RAW_Data_Rebase'!P22</f>
        <v>2</v>
      </c>
      <c r="Q22" s="434">
        <f>'1.4_RAW_Data_Rebase'!Q22</f>
        <v>1</v>
      </c>
      <c r="R22" s="435">
        <f>'1.4_RAW_Data_Rebase'!R22</f>
        <v>10</v>
      </c>
      <c r="T22" s="434">
        <f>'1.4_RAW_Data_Rebase'!T22</f>
        <v>15</v>
      </c>
      <c r="U22" s="434">
        <f>'1.4_RAW_Data_Rebase'!U22</f>
        <v>2</v>
      </c>
      <c r="V22" s="434">
        <f>'1.4_RAW_Data_Rebase'!V22</f>
        <v>0</v>
      </c>
      <c r="W22" s="434">
        <f>'1.4_RAW_Data_Rebase'!W22</f>
        <v>2</v>
      </c>
      <c r="X22" s="434">
        <f>'1.4_RAW_Data_Rebase'!X22</f>
        <v>1</v>
      </c>
      <c r="Y22" s="435">
        <f>'1.4_RAW_Data_Rebase'!Y22</f>
        <v>10</v>
      </c>
      <c r="AA22" s="436">
        <f>'1.4_RAW_Data_Rebase'!AA22</f>
        <v>-48</v>
      </c>
      <c r="AB22" s="436">
        <f>'1.4_RAW_Data_Rebase'!AB22</f>
        <v>48</v>
      </c>
      <c r="AC22" s="436">
        <f>'1.4_RAW_Data_Rebase'!AC22</f>
        <v>0</v>
      </c>
      <c r="AD22" s="436">
        <f>'1.4_RAW_Data_Rebase'!AD22</f>
        <v>0</v>
      </c>
      <c r="AE22" s="436">
        <f>'1.4_RAW_Data_Rebase'!AE22</f>
        <v>0</v>
      </c>
      <c r="AF22" s="437">
        <f>'1.4_RAW_Data_Rebase'!AF22</f>
        <v>0</v>
      </c>
      <c r="AG22" s="438"/>
      <c r="AH22" s="436">
        <f>'1.4_RAW_Data_Rebase'!AH22</f>
        <v>0</v>
      </c>
      <c r="AI22" s="436">
        <f>'1.4_RAW_Data_Rebase'!AI22</f>
        <v>0</v>
      </c>
      <c r="AJ22" s="436">
        <f>'1.4_RAW_Data_Rebase'!AJ22</f>
        <v>0</v>
      </c>
      <c r="AK22" s="436">
        <f>'1.4_RAW_Data_Rebase'!AK22</f>
        <v>0</v>
      </c>
      <c r="AL22" s="436">
        <f>'1.4_RAW_Data_Rebase'!AL22</f>
        <v>0</v>
      </c>
      <c r="AM22" s="437">
        <f>'1.4_RAW_Data_Rebase'!AM22</f>
        <v>0</v>
      </c>
      <c r="AN22" s="438"/>
      <c r="AO22" s="436">
        <f>'1.4_RAW_Data_Rebase'!AO22</f>
        <v>0</v>
      </c>
      <c r="AP22" s="436">
        <f>'1.4_RAW_Data_Rebase'!AP22</f>
        <v>0</v>
      </c>
      <c r="AQ22" s="436">
        <f>'1.4_RAW_Data_Rebase'!AQ22</f>
        <v>0</v>
      </c>
      <c r="AR22" s="436">
        <f>'1.4_RAW_Data_Rebase'!AR22</f>
        <v>0</v>
      </c>
      <c r="AS22" s="436">
        <f>'1.4_RAW_Data_Rebase'!AS22</f>
        <v>0</v>
      </c>
      <c r="AT22" s="437">
        <f>'1.4_RAW_Data_Rebase'!AT22</f>
        <v>0</v>
      </c>
      <c r="AU22" s="438"/>
      <c r="AV22" s="436">
        <f>'1.4_RAW_Data_Rebase'!AV22</f>
        <v>0</v>
      </c>
      <c r="AW22" s="436">
        <f>'1.4_RAW_Data_Rebase'!AW22</f>
        <v>0</v>
      </c>
      <c r="AX22" s="436">
        <f>'1.4_RAW_Data_Rebase'!AX22</f>
        <v>0</v>
      </c>
      <c r="AY22" s="436">
        <f>'1.4_RAW_Data_Rebase'!AY22</f>
        <v>0</v>
      </c>
      <c r="AZ22" s="436">
        <f>'1.4_RAW_Data_Rebase'!AZ22</f>
        <v>0</v>
      </c>
      <c r="BA22" s="437">
        <f>'1.4_RAW_Data_Rebase'!BA22</f>
        <v>0</v>
      </c>
      <c r="BB22" s="438"/>
      <c r="BC22" s="436">
        <f>'1.4_RAW_Data_Rebase'!BC22</f>
        <v>48</v>
      </c>
      <c r="BD22" s="436">
        <f>'1.4_RAW_Data_Rebase'!BD22</f>
        <v>48</v>
      </c>
      <c r="BE22" s="436">
        <f>'1.4_RAW_Data_Rebase'!BE22</f>
        <v>0</v>
      </c>
      <c r="BF22" s="436">
        <f>'1.4_RAW_Data_Rebase'!BF22</f>
        <v>0</v>
      </c>
      <c r="BG22" s="436">
        <f>'1.4_RAW_Data_Rebase'!BG22</f>
        <v>0</v>
      </c>
      <c r="BH22" s="437">
        <f>'1.4_RAW_Data_Rebase'!BH22</f>
        <v>0</v>
      </c>
    </row>
    <row r="23" spans="1:60" ht="13.15" x14ac:dyDescent="0.35">
      <c r="A23" s="439"/>
      <c r="B23" s="440"/>
      <c r="C23" s="441"/>
      <c r="D23" s="442"/>
      <c r="E23" s="433" t="s">
        <v>19</v>
      </c>
      <c r="F23" s="443">
        <f>'1.4_RAW_Data_Rebase'!F23</f>
        <v>5</v>
      </c>
      <c r="G23" s="443">
        <f>'1.4_RAW_Data_Rebase'!G23</f>
        <v>0</v>
      </c>
      <c r="H23" s="443">
        <f>'1.4_RAW_Data_Rebase'!H23</f>
        <v>0</v>
      </c>
      <c r="I23" s="443">
        <f>'1.4_RAW_Data_Rebase'!I23</f>
        <v>0</v>
      </c>
      <c r="J23" s="443">
        <f>'1.4_RAW_Data_Rebase'!J23</f>
        <v>0</v>
      </c>
      <c r="K23" s="444">
        <f>'1.4_RAW_Data_Rebase'!K23</f>
        <v>5</v>
      </c>
      <c r="M23" s="443">
        <f>'1.4_RAW_Data_Rebase'!M23</f>
        <v>8</v>
      </c>
      <c r="N23" s="443">
        <f>'1.4_RAW_Data_Rebase'!N23</f>
        <v>0</v>
      </c>
      <c r="O23" s="443">
        <f>'1.4_RAW_Data_Rebase'!O23</f>
        <v>0</v>
      </c>
      <c r="P23" s="443">
        <f>'1.4_RAW_Data_Rebase'!P23</f>
        <v>0</v>
      </c>
      <c r="Q23" s="443">
        <f>'1.4_RAW_Data_Rebase'!Q23</f>
        <v>0</v>
      </c>
      <c r="R23" s="444">
        <f>'1.4_RAW_Data_Rebase'!R23</f>
        <v>8</v>
      </c>
      <c r="T23" s="443">
        <f>'1.4_RAW_Data_Rebase'!T23</f>
        <v>8</v>
      </c>
      <c r="U23" s="443">
        <f>'1.4_RAW_Data_Rebase'!U23</f>
        <v>0</v>
      </c>
      <c r="V23" s="443">
        <f>'1.4_RAW_Data_Rebase'!V23</f>
        <v>0</v>
      </c>
      <c r="W23" s="443">
        <f>'1.4_RAW_Data_Rebase'!W23</f>
        <v>0</v>
      </c>
      <c r="X23" s="443">
        <f>'1.4_RAW_Data_Rebase'!X23</f>
        <v>0</v>
      </c>
      <c r="Y23" s="444">
        <f>'1.4_RAW_Data_Rebase'!Y23</f>
        <v>8</v>
      </c>
      <c r="AA23" s="445">
        <f>'1.4_RAW_Data_Rebase'!AA23</f>
        <v>0</v>
      </c>
      <c r="AB23" s="445">
        <f>'1.4_RAW_Data_Rebase'!AB23</f>
        <v>0</v>
      </c>
      <c r="AC23" s="445">
        <f>'1.4_RAW_Data_Rebase'!AC23</f>
        <v>0</v>
      </c>
      <c r="AD23" s="445">
        <f>'1.4_RAW_Data_Rebase'!AD23</f>
        <v>0</v>
      </c>
      <c r="AE23" s="445">
        <f>'1.4_RAW_Data_Rebase'!AE23</f>
        <v>0</v>
      </c>
      <c r="AF23" s="446">
        <f>'1.4_RAW_Data_Rebase'!AF23</f>
        <v>0</v>
      </c>
      <c r="AG23" s="438"/>
      <c r="AH23" s="445">
        <f>'1.4_RAW_Data_Rebase'!AH23</f>
        <v>0</v>
      </c>
      <c r="AI23" s="445">
        <f>'1.4_RAW_Data_Rebase'!AI23</f>
        <v>0</v>
      </c>
      <c r="AJ23" s="445">
        <f>'1.4_RAW_Data_Rebase'!AJ23</f>
        <v>0</v>
      </c>
      <c r="AK23" s="445">
        <f>'1.4_RAW_Data_Rebase'!AK23</f>
        <v>0</v>
      </c>
      <c r="AL23" s="445">
        <f>'1.4_RAW_Data_Rebase'!AL23</f>
        <v>0</v>
      </c>
      <c r="AM23" s="446">
        <f>'1.4_RAW_Data_Rebase'!AM23</f>
        <v>0</v>
      </c>
      <c r="AN23" s="438"/>
      <c r="AO23" s="445">
        <f>'1.4_RAW_Data_Rebase'!AO23</f>
        <v>0</v>
      </c>
      <c r="AP23" s="445">
        <f>'1.4_RAW_Data_Rebase'!AP23</f>
        <v>0</v>
      </c>
      <c r="AQ23" s="445">
        <f>'1.4_RAW_Data_Rebase'!AQ23</f>
        <v>0</v>
      </c>
      <c r="AR23" s="445">
        <f>'1.4_RAW_Data_Rebase'!AR23</f>
        <v>0</v>
      </c>
      <c r="AS23" s="445">
        <f>'1.4_RAW_Data_Rebase'!AS23</f>
        <v>0</v>
      </c>
      <c r="AT23" s="446">
        <f>'1.4_RAW_Data_Rebase'!AT23</f>
        <v>0</v>
      </c>
      <c r="AU23" s="438"/>
      <c r="AV23" s="445">
        <f>'1.4_RAW_Data_Rebase'!AV23</f>
        <v>0</v>
      </c>
      <c r="AW23" s="445">
        <f>'1.4_RAW_Data_Rebase'!AW23</f>
        <v>0</v>
      </c>
      <c r="AX23" s="445">
        <f>'1.4_RAW_Data_Rebase'!AX23</f>
        <v>0</v>
      </c>
      <c r="AY23" s="445">
        <f>'1.4_RAW_Data_Rebase'!AY23</f>
        <v>0</v>
      </c>
      <c r="AZ23" s="445">
        <f>'1.4_RAW_Data_Rebase'!AZ23</f>
        <v>0</v>
      </c>
      <c r="BA23" s="446">
        <f>'1.4_RAW_Data_Rebase'!BA23</f>
        <v>0</v>
      </c>
      <c r="BB23" s="438"/>
      <c r="BC23" s="445">
        <f>'1.4_RAW_Data_Rebase'!BC23</f>
        <v>0</v>
      </c>
      <c r="BD23" s="445">
        <f>'1.4_RAW_Data_Rebase'!BD23</f>
        <v>0</v>
      </c>
      <c r="BE23" s="445">
        <f>'1.4_RAW_Data_Rebase'!BE23</f>
        <v>0</v>
      </c>
      <c r="BF23" s="445">
        <f>'1.4_RAW_Data_Rebase'!BF23</f>
        <v>0</v>
      </c>
      <c r="BG23" s="445">
        <f>'1.4_RAW_Data_Rebase'!BG23</f>
        <v>0</v>
      </c>
      <c r="BH23" s="446">
        <f>'1.4_RAW_Data_Rebase'!BH23</f>
        <v>0</v>
      </c>
    </row>
    <row r="24" spans="1:60" ht="13.15" x14ac:dyDescent="0.35">
      <c r="A24" s="439"/>
      <c r="B24" s="440"/>
      <c r="C24" s="441"/>
      <c r="D24" s="442"/>
      <c r="E24" s="433" t="s">
        <v>20</v>
      </c>
      <c r="F24" s="443">
        <f>'1.4_RAW_Data_Rebase'!F24</f>
        <v>5</v>
      </c>
      <c r="G24" s="443">
        <f>'1.4_RAW_Data_Rebase'!G24</f>
        <v>0</v>
      </c>
      <c r="H24" s="443">
        <f>'1.4_RAW_Data_Rebase'!H24</f>
        <v>0</v>
      </c>
      <c r="I24" s="443">
        <f>'1.4_RAW_Data_Rebase'!I24</f>
        <v>2</v>
      </c>
      <c r="J24" s="443">
        <f>'1.4_RAW_Data_Rebase'!J24</f>
        <v>0</v>
      </c>
      <c r="K24" s="444">
        <f>'1.4_RAW_Data_Rebase'!K24</f>
        <v>3</v>
      </c>
      <c r="M24" s="443">
        <f>'1.4_RAW_Data_Rebase'!M24</f>
        <v>2</v>
      </c>
      <c r="N24" s="443">
        <f>'1.4_RAW_Data_Rebase'!N24</f>
        <v>0</v>
      </c>
      <c r="O24" s="443">
        <f>'1.4_RAW_Data_Rebase'!O24</f>
        <v>0</v>
      </c>
      <c r="P24" s="443">
        <f>'1.4_RAW_Data_Rebase'!P24</f>
        <v>0</v>
      </c>
      <c r="Q24" s="443">
        <f>'1.4_RAW_Data_Rebase'!Q24</f>
        <v>0</v>
      </c>
      <c r="R24" s="444">
        <f>'1.4_RAW_Data_Rebase'!R24</f>
        <v>2</v>
      </c>
      <c r="T24" s="443">
        <f>'1.4_RAW_Data_Rebase'!T24</f>
        <v>2</v>
      </c>
      <c r="U24" s="443">
        <f>'1.4_RAW_Data_Rebase'!U24</f>
        <v>0</v>
      </c>
      <c r="V24" s="443">
        <f>'1.4_RAW_Data_Rebase'!V24</f>
        <v>0</v>
      </c>
      <c r="W24" s="443">
        <f>'1.4_RAW_Data_Rebase'!W24</f>
        <v>0</v>
      </c>
      <c r="X24" s="443">
        <f>'1.4_RAW_Data_Rebase'!X24</f>
        <v>0</v>
      </c>
      <c r="Y24" s="444">
        <f>'1.4_RAW_Data_Rebase'!Y24</f>
        <v>2</v>
      </c>
      <c r="AA24" s="445">
        <f>'1.4_RAW_Data_Rebase'!AA24</f>
        <v>0</v>
      </c>
      <c r="AB24" s="445">
        <f>'1.4_RAW_Data_Rebase'!AB24</f>
        <v>0</v>
      </c>
      <c r="AC24" s="445">
        <f>'1.4_RAW_Data_Rebase'!AC24</f>
        <v>0</v>
      </c>
      <c r="AD24" s="445">
        <f>'1.4_RAW_Data_Rebase'!AD24</f>
        <v>0</v>
      </c>
      <c r="AE24" s="445">
        <f>'1.4_RAW_Data_Rebase'!AE24</f>
        <v>0</v>
      </c>
      <c r="AF24" s="446">
        <f>'1.4_RAW_Data_Rebase'!AF24</f>
        <v>0</v>
      </c>
      <c r="AG24" s="438"/>
      <c r="AH24" s="445">
        <f>'1.4_RAW_Data_Rebase'!AH24</f>
        <v>0</v>
      </c>
      <c r="AI24" s="445">
        <f>'1.4_RAW_Data_Rebase'!AI24</f>
        <v>0</v>
      </c>
      <c r="AJ24" s="445">
        <f>'1.4_RAW_Data_Rebase'!AJ24</f>
        <v>0</v>
      </c>
      <c r="AK24" s="445">
        <f>'1.4_RAW_Data_Rebase'!AK24</f>
        <v>0</v>
      </c>
      <c r="AL24" s="445">
        <f>'1.4_RAW_Data_Rebase'!AL24</f>
        <v>0</v>
      </c>
      <c r="AM24" s="446">
        <f>'1.4_RAW_Data_Rebase'!AM24</f>
        <v>0</v>
      </c>
      <c r="AN24" s="438"/>
      <c r="AO24" s="445">
        <f>'1.4_RAW_Data_Rebase'!AO24</f>
        <v>0</v>
      </c>
      <c r="AP24" s="445">
        <f>'1.4_RAW_Data_Rebase'!AP24</f>
        <v>0</v>
      </c>
      <c r="AQ24" s="445">
        <f>'1.4_RAW_Data_Rebase'!AQ24</f>
        <v>0</v>
      </c>
      <c r="AR24" s="445">
        <f>'1.4_RAW_Data_Rebase'!AR24</f>
        <v>0</v>
      </c>
      <c r="AS24" s="445">
        <f>'1.4_RAW_Data_Rebase'!AS24</f>
        <v>0</v>
      </c>
      <c r="AT24" s="446">
        <f>'1.4_RAW_Data_Rebase'!AT24</f>
        <v>0</v>
      </c>
      <c r="AU24" s="438"/>
      <c r="AV24" s="445">
        <f>'1.4_RAW_Data_Rebase'!AV24</f>
        <v>0</v>
      </c>
      <c r="AW24" s="445">
        <f>'1.4_RAW_Data_Rebase'!AW24</f>
        <v>0</v>
      </c>
      <c r="AX24" s="445">
        <f>'1.4_RAW_Data_Rebase'!AX24</f>
        <v>0</v>
      </c>
      <c r="AY24" s="445">
        <f>'1.4_RAW_Data_Rebase'!AY24</f>
        <v>0</v>
      </c>
      <c r="AZ24" s="445">
        <f>'1.4_RAW_Data_Rebase'!AZ24</f>
        <v>0</v>
      </c>
      <c r="BA24" s="446">
        <f>'1.4_RAW_Data_Rebase'!BA24</f>
        <v>0</v>
      </c>
      <c r="BB24" s="438"/>
      <c r="BC24" s="445">
        <f>'1.4_RAW_Data_Rebase'!BC24</f>
        <v>0</v>
      </c>
      <c r="BD24" s="445">
        <f>'1.4_RAW_Data_Rebase'!BD24</f>
        <v>0</v>
      </c>
      <c r="BE24" s="445">
        <f>'1.4_RAW_Data_Rebase'!BE24</f>
        <v>0</v>
      </c>
      <c r="BF24" s="445">
        <f>'1.4_RAW_Data_Rebase'!BF24</f>
        <v>0</v>
      </c>
      <c r="BG24" s="445">
        <f>'1.4_RAW_Data_Rebase'!BG24</f>
        <v>0</v>
      </c>
      <c r="BH24" s="446">
        <f>'1.4_RAW_Data_Rebase'!BH24</f>
        <v>0</v>
      </c>
    </row>
    <row r="25" spans="1:60" ht="13.5" thickBot="1" x14ac:dyDescent="0.4">
      <c r="A25" s="439"/>
      <c r="B25" s="447"/>
      <c r="C25" s="448"/>
      <c r="D25" s="449"/>
      <c r="E25" s="450" t="s">
        <v>21</v>
      </c>
      <c r="F25" s="451">
        <f>'1.4_RAW_Data_Rebase'!F25</f>
        <v>8</v>
      </c>
      <c r="G25" s="451">
        <f>'1.4_RAW_Data_Rebase'!G25</f>
        <v>0</v>
      </c>
      <c r="H25" s="451">
        <f>'1.4_RAW_Data_Rebase'!H25</f>
        <v>5</v>
      </c>
      <c r="I25" s="451">
        <f>'1.4_RAW_Data_Rebase'!I25</f>
        <v>0</v>
      </c>
      <c r="J25" s="451">
        <f>'1.4_RAW_Data_Rebase'!J25</f>
        <v>0</v>
      </c>
      <c r="K25" s="452">
        <f>'1.4_RAW_Data_Rebase'!K25</f>
        <v>3</v>
      </c>
      <c r="M25" s="451">
        <f>'1.4_RAW_Data_Rebase'!M25</f>
        <v>8</v>
      </c>
      <c r="N25" s="451">
        <f>'1.4_RAW_Data_Rebase'!N25</f>
        <v>0</v>
      </c>
      <c r="O25" s="451">
        <f>'1.4_RAW_Data_Rebase'!O25</f>
        <v>0</v>
      </c>
      <c r="P25" s="451">
        <f>'1.4_RAW_Data_Rebase'!P25</f>
        <v>0</v>
      </c>
      <c r="Q25" s="451">
        <f>'1.4_RAW_Data_Rebase'!Q25</f>
        <v>0</v>
      </c>
      <c r="R25" s="452">
        <f>'1.4_RAW_Data_Rebase'!R25</f>
        <v>8</v>
      </c>
      <c r="T25" s="451">
        <f>'1.4_RAW_Data_Rebase'!T25</f>
        <v>8</v>
      </c>
      <c r="U25" s="451">
        <f>'1.4_RAW_Data_Rebase'!U25</f>
        <v>0</v>
      </c>
      <c r="V25" s="451">
        <f>'1.4_RAW_Data_Rebase'!V25</f>
        <v>0</v>
      </c>
      <c r="W25" s="451">
        <f>'1.4_RAW_Data_Rebase'!W25</f>
        <v>0</v>
      </c>
      <c r="X25" s="451">
        <f>'1.4_RAW_Data_Rebase'!X25</f>
        <v>0</v>
      </c>
      <c r="Y25" s="452">
        <f>'1.4_RAW_Data_Rebase'!Y25</f>
        <v>8</v>
      </c>
      <c r="AA25" s="453">
        <f>'1.4_RAW_Data_Rebase'!AA25</f>
        <v>3</v>
      </c>
      <c r="AB25" s="453">
        <f>'1.4_RAW_Data_Rebase'!AB25</f>
        <v>0</v>
      </c>
      <c r="AC25" s="453">
        <f>'1.4_RAW_Data_Rebase'!AC25</f>
        <v>0</v>
      </c>
      <c r="AD25" s="453">
        <f>'1.4_RAW_Data_Rebase'!AD25</f>
        <v>0</v>
      </c>
      <c r="AE25" s="453">
        <f>'1.4_RAW_Data_Rebase'!AE25</f>
        <v>0</v>
      </c>
      <c r="AF25" s="454">
        <f>'1.4_RAW_Data_Rebase'!AF25</f>
        <v>-3</v>
      </c>
      <c r="AG25" s="438"/>
      <c r="AH25" s="453">
        <f>'1.4_RAW_Data_Rebase'!AH25</f>
        <v>0</v>
      </c>
      <c r="AI25" s="453">
        <f>'1.4_RAW_Data_Rebase'!AI25</f>
        <v>0</v>
      </c>
      <c r="AJ25" s="453">
        <f>'1.4_RAW_Data_Rebase'!AJ25</f>
        <v>0</v>
      </c>
      <c r="AK25" s="453">
        <f>'1.4_RAW_Data_Rebase'!AK25</f>
        <v>0</v>
      </c>
      <c r="AL25" s="453">
        <f>'1.4_RAW_Data_Rebase'!AL25</f>
        <v>0</v>
      </c>
      <c r="AM25" s="454">
        <f>'1.4_RAW_Data_Rebase'!AM25</f>
        <v>0</v>
      </c>
      <c r="AN25" s="438"/>
      <c r="AO25" s="453">
        <f>'1.4_RAW_Data_Rebase'!AO25</f>
        <v>3</v>
      </c>
      <c r="AP25" s="453">
        <f>'1.4_RAW_Data_Rebase'!AP25</f>
        <v>0</v>
      </c>
      <c r="AQ25" s="453">
        <f>'1.4_RAW_Data_Rebase'!AQ25</f>
        <v>0</v>
      </c>
      <c r="AR25" s="453">
        <f>'1.4_RAW_Data_Rebase'!AR25</f>
        <v>0</v>
      </c>
      <c r="AS25" s="453">
        <f>'1.4_RAW_Data_Rebase'!AS25</f>
        <v>0</v>
      </c>
      <c r="AT25" s="454">
        <f>'1.4_RAW_Data_Rebase'!AT25</f>
        <v>-3</v>
      </c>
      <c r="AU25" s="438"/>
      <c r="AV25" s="453">
        <f>'1.4_RAW_Data_Rebase'!AV25</f>
        <v>0</v>
      </c>
      <c r="AW25" s="453">
        <f>'1.4_RAW_Data_Rebase'!AW25</f>
        <v>0</v>
      </c>
      <c r="AX25" s="453">
        <f>'1.4_RAW_Data_Rebase'!AX25</f>
        <v>0</v>
      </c>
      <c r="AY25" s="453">
        <f>'1.4_RAW_Data_Rebase'!AY25</f>
        <v>0</v>
      </c>
      <c r="AZ25" s="453">
        <f>'1.4_RAW_Data_Rebase'!AZ25</f>
        <v>0</v>
      </c>
      <c r="BA25" s="454">
        <f>'1.4_RAW_Data_Rebase'!BA25</f>
        <v>0</v>
      </c>
      <c r="BB25" s="438"/>
      <c r="BC25" s="453">
        <f>'1.4_RAW_Data_Rebase'!BC25</f>
        <v>0</v>
      </c>
      <c r="BD25" s="453">
        <f>'1.4_RAW_Data_Rebase'!BD25</f>
        <v>0</v>
      </c>
      <c r="BE25" s="453">
        <f>'1.4_RAW_Data_Rebase'!BE25</f>
        <v>0</v>
      </c>
      <c r="BF25" s="453">
        <f>'1.4_RAW_Data_Rebase'!BF25</f>
        <v>0</v>
      </c>
      <c r="BG25" s="453">
        <f>'1.4_RAW_Data_Rebase'!BG25</f>
        <v>0</v>
      </c>
      <c r="BH25" s="454">
        <f>'1.4_RAW_Data_Rebase'!BH25</f>
        <v>0</v>
      </c>
    </row>
    <row r="26" spans="1:60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'1.4_RAW_Data_Rebase'!F26</f>
        <v>0</v>
      </c>
      <c r="G26" s="434">
        <f>'1.4_RAW_Data_Rebase'!G26</f>
        <v>0</v>
      </c>
      <c r="H26" s="434">
        <f>'1.4_RAW_Data_Rebase'!H26</f>
        <v>0</v>
      </c>
      <c r="I26" s="434">
        <f>'1.4_RAW_Data_Rebase'!I26</f>
        <v>0</v>
      </c>
      <c r="J26" s="434">
        <f>'1.4_RAW_Data_Rebase'!J26</f>
        <v>0</v>
      </c>
      <c r="K26" s="435">
        <f>'1.4_RAW_Data_Rebase'!K26</f>
        <v>0</v>
      </c>
      <c r="M26" s="434">
        <f>'1.4_RAW_Data_Rebase'!M26</f>
        <v>0</v>
      </c>
      <c r="N26" s="434">
        <f>'1.4_RAW_Data_Rebase'!N26</f>
        <v>0</v>
      </c>
      <c r="O26" s="434">
        <f>'1.4_RAW_Data_Rebase'!O26</f>
        <v>0</v>
      </c>
      <c r="P26" s="434">
        <f>'1.4_RAW_Data_Rebase'!P26</f>
        <v>0</v>
      </c>
      <c r="Q26" s="434">
        <f>'1.4_RAW_Data_Rebase'!Q26</f>
        <v>0</v>
      </c>
      <c r="R26" s="435">
        <f>'1.4_RAW_Data_Rebase'!R26</f>
        <v>0</v>
      </c>
      <c r="T26" s="434">
        <f>'1.4_RAW_Data_Rebase'!T26</f>
        <v>0</v>
      </c>
      <c r="U26" s="434">
        <f>'1.4_RAW_Data_Rebase'!U26</f>
        <v>0</v>
      </c>
      <c r="V26" s="434">
        <f>'1.4_RAW_Data_Rebase'!V26</f>
        <v>0</v>
      </c>
      <c r="W26" s="434">
        <f>'1.4_RAW_Data_Rebase'!W26</f>
        <v>0</v>
      </c>
      <c r="X26" s="434">
        <f>'1.4_RAW_Data_Rebase'!X26</f>
        <v>0</v>
      </c>
      <c r="Y26" s="435">
        <f>'1.4_RAW_Data_Rebase'!Y26</f>
        <v>0</v>
      </c>
      <c r="AA26" s="436">
        <f>'1.4_RAW_Data_Rebase'!AA26</f>
        <v>0</v>
      </c>
      <c r="AB26" s="436">
        <f>'1.4_RAW_Data_Rebase'!AB26</f>
        <v>0</v>
      </c>
      <c r="AC26" s="436">
        <f>'1.4_RAW_Data_Rebase'!AC26</f>
        <v>0</v>
      </c>
      <c r="AD26" s="436">
        <f>'1.4_RAW_Data_Rebase'!AD26</f>
        <v>0</v>
      </c>
      <c r="AE26" s="436">
        <f>'1.4_RAW_Data_Rebase'!AE26</f>
        <v>0</v>
      </c>
      <c r="AF26" s="437">
        <f>'1.4_RAW_Data_Rebase'!AF26</f>
        <v>0</v>
      </c>
      <c r="AG26" s="438"/>
      <c r="AH26" s="436">
        <f>'1.4_RAW_Data_Rebase'!AH26</f>
        <v>0</v>
      </c>
      <c r="AI26" s="436">
        <f>'1.4_RAW_Data_Rebase'!AI26</f>
        <v>0</v>
      </c>
      <c r="AJ26" s="436">
        <f>'1.4_RAW_Data_Rebase'!AJ26</f>
        <v>0</v>
      </c>
      <c r="AK26" s="436">
        <f>'1.4_RAW_Data_Rebase'!AK26</f>
        <v>0</v>
      </c>
      <c r="AL26" s="436">
        <f>'1.4_RAW_Data_Rebase'!AL26</f>
        <v>0</v>
      </c>
      <c r="AM26" s="437">
        <f>'1.4_RAW_Data_Rebase'!AM26</f>
        <v>0</v>
      </c>
      <c r="AN26" s="438"/>
      <c r="AO26" s="436">
        <f>'1.4_RAW_Data_Rebase'!AO26</f>
        <v>0</v>
      </c>
      <c r="AP26" s="436">
        <f>'1.4_RAW_Data_Rebase'!AP26</f>
        <v>0</v>
      </c>
      <c r="AQ26" s="436">
        <f>'1.4_RAW_Data_Rebase'!AQ26</f>
        <v>0</v>
      </c>
      <c r="AR26" s="436">
        <f>'1.4_RAW_Data_Rebase'!AR26</f>
        <v>0</v>
      </c>
      <c r="AS26" s="436">
        <f>'1.4_RAW_Data_Rebase'!AS26</f>
        <v>0</v>
      </c>
      <c r="AT26" s="437">
        <f>'1.4_RAW_Data_Rebase'!AT26</f>
        <v>0</v>
      </c>
      <c r="AU26" s="438"/>
      <c r="AV26" s="436">
        <f>'1.4_RAW_Data_Rebase'!AV26</f>
        <v>0</v>
      </c>
      <c r="AW26" s="436">
        <f>'1.4_RAW_Data_Rebase'!AW26</f>
        <v>0</v>
      </c>
      <c r="AX26" s="436">
        <f>'1.4_RAW_Data_Rebase'!AX26</f>
        <v>0</v>
      </c>
      <c r="AY26" s="436">
        <f>'1.4_RAW_Data_Rebase'!AY26</f>
        <v>0</v>
      </c>
      <c r="AZ26" s="436">
        <f>'1.4_RAW_Data_Rebase'!AZ26</f>
        <v>0</v>
      </c>
      <c r="BA26" s="437">
        <f>'1.4_RAW_Data_Rebase'!BA26</f>
        <v>0</v>
      </c>
      <c r="BB26" s="438"/>
      <c r="BC26" s="436">
        <f>'1.4_RAW_Data_Rebase'!BC26</f>
        <v>0</v>
      </c>
      <c r="BD26" s="436">
        <f>'1.4_RAW_Data_Rebase'!BD26</f>
        <v>0</v>
      </c>
      <c r="BE26" s="436">
        <f>'1.4_RAW_Data_Rebase'!BE26</f>
        <v>0</v>
      </c>
      <c r="BF26" s="436">
        <f>'1.4_RAW_Data_Rebase'!BF26</f>
        <v>0</v>
      </c>
      <c r="BG26" s="436">
        <f>'1.4_RAW_Data_Rebase'!BG26</f>
        <v>0</v>
      </c>
      <c r="BH26" s="437">
        <f>'1.4_RAW_Data_Rebase'!BH26</f>
        <v>0</v>
      </c>
    </row>
    <row r="27" spans="1:60" ht="13.15" x14ac:dyDescent="0.35">
      <c r="A27" s="439"/>
      <c r="B27" s="440"/>
      <c r="C27" s="441"/>
      <c r="D27" s="442"/>
      <c r="E27" s="433" t="s">
        <v>19</v>
      </c>
      <c r="F27" s="443">
        <f>'1.4_RAW_Data_Rebase'!F27</f>
        <v>0</v>
      </c>
      <c r="G27" s="443">
        <f>'1.4_RAW_Data_Rebase'!G27</f>
        <v>0</v>
      </c>
      <c r="H27" s="443">
        <f>'1.4_RAW_Data_Rebase'!H27</f>
        <v>0</v>
      </c>
      <c r="I27" s="443">
        <f>'1.4_RAW_Data_Rebase'!I27</f>
        <v>0</v>
      </c>
      <c r="J27" s="443">
        <f>'1.4_RAW_Data_Rebase'!J27</f>
        <v>0</v>
      </c>
      <c r="K27" s="444">
        <f>'1.4_RAW_Data_Rebase'!K27</f>
        <v>0</v>
      </c>
      <c r="M27" s="443">
        <f>'1.4_RAW_Data_Rebase'!M27</f>
        <v>0</v>
      </c>
      <c r="N27" s="443">
        <f>'1.4_RAW_Data_Rebase'!N27</f>
        <v>0</v>
      </c>
      <c r="O27" s="443">
        <f>'1.4_RAW_Data_Rebase'!O27</f>
        <v>0</v>
      </c>
      <c r="P27" s="443">
        <f>'1.4_RAW_Data_Rebase'!P27</f>
        <v>0</v>
      </c>
      <c r="Q27" s="443">
        <f>'1.4_RAW_Data_Rebase'!Q27</f>
        <v>0</v>
      </c>
      <c r="R27" s="444">
        <f>'1.4_RAW_Data_Rebase'!R27</f>
        <v>0</v>
      </c>
      <c r="T27" s="443">
        <f>'1.4_RAW_Data_Rebase'!T27</f>
        <v>0</v>
      </c>
      <c r="U27" s="443">
        <f>'1.4_RAW_Data_Rebase'!U27</f>
        <v>0</v>
      </c>
      <c r="V27" s="443">
        <f>'1.4_RAW_Data_Rebase'!V27</f>
        <v>0</v>
      </c>
      <c r="W27" s="443">
        <f>'1.4_RAW_Data_Rebase'!W27</f>
        <v>0</v>
      </c>
      <c r="X27" s="443">
        <f>'1.4_RAW_Data_Rebase'!X27</f>
        <v>0</v>
      </c>
      <c r="Y27" s="444">
        <f>'1.4_RAW_Data_Rebase'!Y27</f>
        <v>0</v>
      </c>
      <c r="AA27" s="445">
        <f>'1.4_RAW_Data_Rebase'!AA27</f>
        <v>0</v>
      </c>
      <c r="AB27" s="445">
        <f>'1.4_RAW_Data_Rebase'!AB27</f>
        <v>0</v>
      </c>
      <c r="AC27" s="445">
        <f>'1.4_RAW_Data_Rebase'!AC27</f>
        <v>0</v>
      </c>
      <c r="AD27" s="445">
        <f>'1.4_RAW_Data_Rebase'!AD27</f>
        <v>0</v>
      </c>
      <c r="AE27" s="445">
        <f>'1.4_RAW_Data_Rebase'!AE27</f>
        <v>0</v>
      </c>
      <c r="AF27" s="446">
        <f>'1.4_RAW_Data_Rebase'!AF27</f>
        <v>0</v>
      </c>
      <c r="AG27" s="438"/>
      <c r="AH27" s="445">
        <f>'1.4_RAW_Data_Rebase'!AH27</f>
        <v>0</v>
      </c>
      <c r="AI27" s="445">
        <f>'1.4_RAW_Data_Rebase'!AI27</f>
        <v>0</v>
      </c>
      <c r="AJ27" s="445">
        <f>'1.4_RAW_Data_Rebase'!AJ27</f>
        <v>0</v>
      </c>
      <c r="AK27" s="445">
        <f>'1.4_RAW_Data_Rebase'!AK27</f>
        <v>0</v>
      </c>
      <c r="AL27" s="445">
        <f>'1.4_RAW_Data_Rebase'!AL27</f>
        <v>0</v>
      </c>
      <c r="AM27" s="446">
        <f>'1.4_RAW_Data_Rebase'!AM27</f>
        <v>0</v>
      </c>
      <c r="AN27" s="438"/>
      <c r="AO27" s="445">
        <f>'1.4_RAW_Data_Rebase'!AO27</f>
        <v>0</v>
      </c>
      <c r="AP27" s="445">
        <f>'1.4_RAW_Data_Rebase'!AP27</f>
        <v>0</v>
      </c>
      <c r="AQ27" s="445">
        <f>'1.4_RAW_Data_Rebase'!AQ27</f>
        <v>0</v>
      </c>
      <c r="AR27" s="445">
        <f>'1.4_RAW_Data_Rebase'!AR27</f>
        <v>0</v>
      </c>
      <c r="AS27" s="445">
        <f>'1.4_RAW_Data_Rebase'!AS27</f>
        <v>0</v>
      </c>
      <c r="AT27" s="446">
        <f>'1.4_RAW_Data_Rebase'!AT27</f>
        <v>0</v>
      </c>
      <c r="AU27" s="438"/>
      <c r="AV27" s="445">
        <f>'1.4_RAW_Data_Rebase'!AV27</f>
        <v>0</v>
      </c>
      <c r="AW27" s="445">
        <f>'1.4_RAW_Data_Rebase'!AW27</f>
        <v>0</v>
      </c>
      <c r="AX27" s="445">
        <f>'1.4_RAW_Data_Rebase'!AX27</f>
        <v>0</v>
      </c>
      <c r="AY27" s="445">
        <f>'1.4_RAW_Data_Rebase'!AY27</f>
        <v>0</v>
      </c>
      <c r="AZ27" s="445">
        <f>'1.4_RAW_Data_Rebase'!AZ27</f>
        <v>0</v>
      </c>
      <c r="BA27" s="446">
        <f>'1.4_RAW_Data_Rebase'!BA27</f>
        <v>0</v>
      </c>
      <c r="BB27" s="438"/>
      <c r="BC27" s="445">
        <f>'1.4_RAW_Data_Rebase'!BC27</f>
        <v>0</v>
      </c>
      <c r="BD27" s="445">
        <f>'1.4_RAW_Data_Rebase'!BD27</f>
        <v>0</v>
      </c>
      <c r="BE27" s="445">
        <f>'1.4_RAW_Data_Rebase'!BE27</f>
        <v>0</v>
      </c>
      <c r="BF27" s="445">
        <f>'1.4_RAW_Data_Rebase'!BF27</f>
        <v>0</v>
      </c>
      <c r="BG27" s="445">
        <f>'1.4_RAW_Data_Rebase'!BG27</f>
        <v>0</v>
      </c>
      <c r="BH27" s="446">
        <f>'1.4_RAW_Data_Rebase'!BH27</f>
        <v>0</v>
      </c>
    </row>
    <row r="28" spans="1:60" ht="13.15" x14ac:dyDescent="0.35">
      <c r="A28" s="439"/>
      <c r="B28" s="440"/>
      <c r="C28" s="441"/>
      <c r="D28" s="442"/>
      <c r="E28" s="433" t="s">
        <v>20</v>
      </c>
      <c r="F28" s="443">
        <f>'1.4_RAW_Data_Rebase'!F28</f>
        <v>0</v>
      </c>
      <c r="G28" s="443">
        <f>'1.4_RAW_Data_Rebase'!G28</f>
        <v>0</v>
      </c>
      <c r="H28" s="443">
        <f>'1.4_RAW_Data_Rebase'!H28</f>
        <v>0</v>
      </c>
      <c r="I28" s="443">
        <f>'1.4_RAW_Data_Rebase'!I28</f>
        <v>0</v>
      </c>
      <c r="J28" s="443">
        <f>'1.4_RAW_Data_Rebase'!J28</f>
        <v>0</v>
      </c>
      <c r="K28" s="444">
        <f>'1.4_RAW_Data_Rebase'!K28</f>
        <v>0</v>
      </c>
      <c r="M28" s="443">
        <f>'1.4_RAW_Data_Rebase'!M28</f>
        <v>0</v>
      </c>
      <c r="N28" s="443">
        <f>'1.4_RAW_Data_Rebase'!N28</f>
        <v>0</v>
      </c>
      <c r="O28" s="443">
        <f>'1.4_RAW_Data_Rebase'!O28</f>
        <v>0</v>
      </c>
      <c r="P28" s="443">
        <f>'1.4_RAW_Data_Rebase'!P28</f>
        <v>0</v>
      </c>
      <c r="Q28" s="443">
        <f>'1.4_RAW_Data_Rebase'!Q28</f>
        <v>0</v>
      </c>
      <c r="R28" s="444">
        <f>'1.4_RAW_Data_Rebase'!R28</f>
        <v>0</v>
      </c>
      <c r="T28" s="443">
        <f>'1.4_RAW_Data_Rebase'!T28</f>
        <v>0</v>
      </c>
      <c r="U28" s="443">
        <f>'1.4_RAW_Data_Rebase'!U28</f>
        <v>0</v>
      </c>
      <c r="V28" s="443">
        <f>'1.4_RAW_Data_Rebase'!V28</f>
        <v>0</v>
      </c>
      <c r="W28" s="443">
        <f>'1.4_RAW_Data_Rebase'!W28</f>
        <v>0</v>
      </c>
      <c r="X28" s="443">
        <f>'1.4_RAW_Data_Rebase'!X28</f>
        <v>0</v>
      </c>
      <c r="Y28" s="444">
        <f>'1.4_RAW_Data_Rebase'!Y28</f>
        <v>0</v>
      </c>
      <c r="AA28" s="445">
        <f>'1.4_RAW_Data_Rebase'!AA28</f>
        <v>0</v>
      </c>
      <c r="AB28" s="445">
        <f>'1.4_RAW_Data_Rebase'!AB28</f>
        <v>0</v>
      </c>
      <c r="AC28" s="445">
        <f>'1.4_RAW_Data_Rebase'!AC28</f>
        <v>0</v>
      </c>
      <c r="AD28" s="445">
        <f>'1.4_RAW_Data_Rebase'!AD28</f>
        <v>0</v>
      </c>
      <c r="AE28" s="445">
        <f>'1.4_RAW_Data_Rebase'!AE28</f>
        <v>0</v>
      </c>
      <c r="AF28" s="446">
        <f>'1.4_RAW_Data_Rebase'!AF28</f>
        <v>0</v>
      </c>
      <c r="AG28" s="438"/>
      <c r="AH28" s="445">
        <f>'1.4_RAW_Data_Rebase'!AH28</f>
        <v>0</v>
      </c>
      <c r="AI28" s="445">
        <f>'1.4_RAW_Data_Rebase'!AI28</f>
        <v>0</v>
      </c>
      <c r="AJ28" s="445">
        <f>'1.4_RAW_Data_Rebase'!AJ28</f>
        <v>0</v>
      </c>
      <c r="AK28" s="445">
        <f>'1.4_RAW_Data_Rebase'!AK28</f>
        <v>0</v>
      </c>
      <c r="AL28" s="445">
        <f>'1.4_RAW_Data_Rebase'!AL28</f>
        <v>0</v>
      </c>
      <c r="AM28" s="446">
        <f>'1.4_RAW_Data_Rebase'!AM28</f>
        <v>0</v>
      </c>
      <c r="AN28" s="438"/>
      <c r="AO28" s="445">
        <f>'1.4_RAW_Data_Rebase'!AO28</f>
        <v>0</v>
      </c>
      <c r="AP28" s="445">
        <f>'1.4_RAW_Data_Rebase'!AP28</f>
        <v>0</v>
      </c>
      <c r="AQ28" s="445">
        <f>'1.4_RAW_Data_Rebase'!AQ28</f>
        <v>0</v>
      </c>
      <c r="AR28" s="445">
        <f>'1.4_RAW_Data_Rebase'!AR28</f>
        <v>0</v>
      </c>
      <c r="AS28" s="445">
        <f>'1.4_RAW_Data_Rebase'!AS28</f>
        <v>0</v>
      </c>
      <c r="AT28" s="446">
        <f>'1.4_RAW_Data_Rebase'!AT28</f>
        <v>0</v>
      </c>
      <c r="AU28" s="438"/>
      <c r="AV28" s="445">
        <f>'1.4_RAW_Data_Rebase'!AV28</f>
        <v>0</v>
      </c>
      <c r="AW28" s="445">
        <f>'1.4_RAW_Data_Rebase'!AW28</f>
        <v>0</v>
      </c>
      <c r="AX28" s="445">
        <f>'1.4_RAW_Data_Rebase'!AX28</f>
        <v>0</v>
      </c>
      <c r="AY28" s="445">
        <f>'1.4_RAW_Data_Rebase'!AY28</f>
        <v>0</v>
      </c>
      <c r="AZ28" s="445">
        <f>'1.4_RAW_Data_Rebase'!AZ28</f>
        <v>0</v>
      </c>
      <c r="BA28" s="446">
        <f>'1.4_RAW_Data_Rebase'!BA28</f>
        <v>0</v>
      </c>
      <c r="BB28" s="438"/>
      <c r="BC28" s="445">
        <f>'1.4_RAW_Data_Rebase'!BC28</f>
        <v>0</v>
      </c>
      <c r="BD28" s="445">
        <f>'1.4_RAW_Data_Rebase'!BD28</f>
        <v>0</v>
      </c>
      <c r="BE28" s="445">
        <f>'1.4_RAW_Data_Rebase'!BE28</f>
        <v>0</v>
      </c>
      <c r="BF28" s="445">
        <f>'1.4_RAW_Data_Rebase'!BF28</f>
        <v>0</v>
      </c>
      <c r="BG28" s="445">
        <f>'1.4_RAW_Data_Rebase'!BG28</f>
        <v>0</v>
      </c>
      <c r="BH28" s="446">
        <f>'1.4_RAW_Data_Rebase'!BH28</f>
        <v>0</v>
      </c>
    </row>
    <row r="29" spans="1:60" ht="13.5" thickBot="1" x14ac:dyDescent="0.4">
      <c r="A29" s="439"/>
      <c r="B29" s="447"/>
      <c r="C29" s="448"/>
      <c r="D29" s="449"/>
      <c r="E29" s="450" t="s">
        <v>21</v>
      </c>
      <c r="F29" s="451">
        <f>'1.4_RAW_Data_Rebase'!F29</f>
        <v>0</v>
      </c>
      <c r="G29" s="451">
        <f>'1.4_RAW_Data_Rebase'!G29</f>
        <v>0</v>
      </c>
      <c r="H29" s="451">
        <f>'1.4_RAW_Data_Rebase'!H29</f>
        <v>0</v>
      </c>
      <c r="I29" s="451">
        <f>'1.4_RAW_Data_Rebase'!I29</f>
        <v>0</v>
      </c>
      <c r="J29" s="451">
        <f>'1.4_RAW_Data_Rebase'!J29</f>
        <v>0</v>
      </c>
      <c r="K29" s="452">
        <f>'1.4_RAW_Data_Rebase'!K29</f>
        <v>0</v>
      </c>
      <c r="M29" s="451">
        <f>'1.4_RAW_Data_Rebase'!M29</f>
        <v>0</v>
      </c>
      <c r="N29" s="451">
        <f>'1.4_RAW_Data_Rebase'!N29</f>
        <v>0</v>
      </c>
      <c r="O29" s="451">
        <f>'1.4_RAW_Data_Rebase'!O29</f>
        <v>0</v>
      </c>
      <c r="P29" s="451">
        <f>'1.4_RAW_Data_Rebase'!P29</f>
        <v>0</v>
      </c>
      <c r="Q29" s="451">
        <f>'1.4_RAW_Data_Rebase'!Q29</f>
        <v>0</v>
      </c>
      <c r="R29" s="452">
        <f>'1.4_RAW_Data_Rebase'!R29</f>
        <v>0</v>
      </c>
      <c r="T29" s="451">
        <f>'1.4_RAW_Data_Rebase'!T29</f>
        <v>0</v>
      </c>
      <c r="U29" s="451">
        <f>'1.4_RAW_Data_Rebase'!U29</f>
        <v>0</v>
      </c>
      <c r="V29" s="451">
        <f>'1.4_RAW_Data_Rebase'!V29</f>
        <v>0</v>
      </c>
      <c r="W29" s="451">
        <f>'1.4_RAW_Data_Rebase'!W29</f>
        <v>0</v>
      </c>
      <c r="X29" s="451">
        <f>'1.4_RAW_Data_Rebase'!X29</f>
        <v>0</v>
      </c>
      <c r="Y29" s="452">
        <f>'1.4_RAW_Data_Rebase'!Y29</f>
        <v>0</v>
      </c>
      <c r="AA29" s="453">
        <f>'1.4_RAW_Data_Rebase'!AA29</f>
        <v>0</v>
      </c>
      <c r="AB29" s="453">
        <f>'1.4_RAW_Data_Rebase'!AB29</f>
        <v>0</v>
      </c>
      <c r="AC29" s="453">
        <f>'1.4_RAW_Data_Rebase'!AC29</f>
        <v>0</v>
      </c>
      <c r="AD29" s="453">
        <f>'1.4_RAW_Data_Rebase'!AD29</f>
        <v>0</v>
      </c>
      <c r="AE29" s="453">
        <f>'1.4_RAW_Data_Rebase'!AE29</f>
        <v>0</v>
      </c>
      <c r="AF29" s="454">
        <f>'1.4_RAW_Data_Rebase'!AF29</f>
        <v>0</v>
      </c>
      <c r="AG29" s="438"/>
      <c r="AH29" s="453">
        <f>'1.4_RAW_Data_Rebase'!AH29</f>
        <v>0</v>
      </c>
      <c r="AI29" s="453">
        <f>'1.4_RAW_Data_Rebase'!AI29</f>
        <v>0</v>
      </c>
      <c r="AJ29" s="453">
        <f>'1.4_RAW_Data_Rebase'!AJ29</f>
        <v>0</v>
      </c>
      <c r="AK29" s="453">
        <f>'1.4_RAW_Data_Rebase'!AK29</f>
        <v>0</v>
      </c>
      <c r="AL29" s="453">
        <f>'1.4_RAW_Data_Rebase'!AL29</f>
        <v>0</v>
      </c>
      <c r="AM29" s="454">
        <f>'1.4_RAW_Data_Rebase'!AM29</f>
        <v>0</v>
      </c>
      <c r="AN29" s="438"/>
      <c r="AO29" s="453">
        <f>'1.4_RAW_Data_Rebase'!AO29</f>
        <v>0</v>
      </c>
      <c r="AP29" s="453">
        <f>'1.4_RAW_Data_Rebase'!AP29</f>
        <v>0</v>
      </c>
      <c r="AQ29" s="453">
        <f>'1.4_RAW_Data_Rebase'!AQ29</f>
        <v>0</v>
      </c>
      <c r="AR29" s="453">
        <f>'1.4_RAW_Data_Rebase'!AR29</f>
        <v>0</v>
      </c>
      <c r="AS29" s="453">
        <f>'1.4_RAW_Data_Rebase'!AS29</f>
        <v>0</v>
      </c>
      <c r="AT29" s="454">
        <f>'1.4_RAW_Data_Rebase'!AT29</f>
        <v>0</v>
      </c>
      <c r="AU29" s="438"/>
      <c r="AV29" s="453">
        <f>'1.4_RAW_Data_Rebase'!AV29</f>
        <v>0</v>
      </c>
      <c r="AW29" s="453">
        <f>'1.4_RAW_Data_Rebase'!AW29</f>
        <v>0</v>
      </c>
      <c r="AX29" s="453">
        <f>'1.4_RAW_Data_Rebase'!AX29</f>
        <v>0</v>
      </c>
      <c r="AY29" s="453">
        <f>'1.4_RAW_Data_Rebase'!AY29</f>
        <v>0</v>
      </c>
      <c r="AZ29" s="453">
        <f>'1.4_RAW_Data_Rebase'!AZ29</f>
        <v>0</v>
      </c>
      <c r="BA29" s="454">
        <f>'1.4_RAW_Data_Rebase'!BA29</f>
        <v>0</v>
      </c>
      <c r="BB29" s="438"/>
      <c r="BC29" s="453">
        <f>'1.4_RAW_Data_Rebase'!BC29</f>
        <v>0</v>
      </c>
      <c r="BD29" s="453">
        <f>'1.4_RAW_Data_Rebase'!BD29</f>
        <v>0</v>
      </c>
      <c r="BE29" s="453">
        <f>'1.4_RAW_Data_Rebase'!BE29</f>
        <v>0</v>
      </c>
      <c r="BF29" s="453">
        <f>'1.4_RAW_Data_Rebase'!BF29</f>
        <v>0</v>
      </c>
      <c r="BG29" s="453">
        <f>'1.4_RAW_Data_Rebase'!BG29</f>
        <v>0</v>
      </c>
      <c r="BH29" s="454">
        <f>'1.4_RAW_Data_Rebase'!BH29</f>
        <v>0</v>
      </c>
    </row>
    <row r="30" spans="1:60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'1.4_RAW_Data_Rebase'!F30</f>
        <v>0</v>
      </c>
      <c r="G30" s="434">
        <f>'1.4_RAW_Data_Rebase'!G30</f>
        <v>0</v>
      </c>
      <c r="H30" s="434">
        <f>'1.4_RAW_Data_Rebase'!H30</f>
        <v>0</v>
      </c>
      <c r="I30" s="434">
        <f>'1.4_RAW_Data_Rebase'!I30</f>
        <v>0</v>
      </c>
      <c r="J30" s="434">
        <f>'1.4_RAW_Data_Rebase'!J30</f>
        <v>0</v>
      </c>
      <c r="K30" s="435">
        <f>'1.4_RAW_Data_Rebase'!K30</f>
        <v>0</v>
      </c>
      <c r="M30" s="434">
        <f>'1.4_RAW_Data_Rebase'!M30</f>
        <v>0</v>
      </c>
      <c r="N30" s="434">
        <f>'1.4_RAW_Data_Rebase'!N30</f>
        <v>0</v>
      </c>
      <c r="O30" s="434">
        <f>'1.4_RAW_Data_Rebase'!O30</f>
        <v>0</v>
      </c>
      <c r="P30" s="434">
        <f>'1.4_RAW_Data_Rebase'!P30</f>
        <v>0</v>
      </c>
      <c r="Q30" s="434">
        <f>'1.4_RAW_Data_Rebase'!Q30</f>
        <v>0</v>
      </c>
      <c r="R30" s="435">
        <f>'1.4_RAW_Data_Rebase'!R30</f>
        <v>0</v>
      </c>
      <c r="T30" s="434">
        <f>'1.4_RAW_Data_Rebase'!T30</f>
        <v>0</v>
      </c>
      <c r="U30" s="434">
        <f>'1.4_RAW_Data_Rebase'!U30</f>
        <v>0</v>
      </c>
      <c r="V30" s="434">
        <f>'1.4_RAW_Data_Rebase'!V30</f>
        <v>0</v>
      </c>
      <c r="W30" s="434">
        <f>'1.4_RAW_Data_Rebase'!W30</f>
        <v>0</v>
      </c>
      <c r="X30" s="434">
        <f>'1.4_RAW_Data_Rebase'!X30</f>
        <v>0</v>
      </c>
      <c r="Y30" s="435">
        <f>'1.4_RAW_Data_Rebase'!Y30</f>
        <v>0</v>
      </c>
      <c r="AA30" s="436">
        <f>'1.4_RAW_Data_Rebase'!AA30</f>
        <v>0</v>
      </c>
      <c r="AB30" s="436">
        <f>'1.4_RAW_Data_Rebase'!AB30</f>
        <v>0</v>
      </c>
      <c r="AC30" s="436">
        <f>'1.4_RAW_Data_Rebase'!AC30</f>
        <v>0</v>
      </c>
      <c r="AD30" s="436">
        <f>'1.4_RAW_Data_Rebase'!AD30</f>
        <v>0</v>
      </c>
      <c r="AE30" s="436">
        <f>'1.4_RAW_Data_Rebase'!AE30</f>
        <v>0</v>
      </c>
      <c r="AF30" s="437">
        <f>'1.4_RAW_Data_Rebase'!AF30</f>
        <v>0</v>
      </c>
      <c r="AG30" s="438"/>
      <c r="AH30" s="436">
        <f>'1.4_RAW_Data_Rebase'!AH30</f>
        <v>0</v>
      </c>
      <c r="AI30" s="436">
        <f>'1.4_RAW_Data_Rebase'!AI30</f>
        <v>0</v>
      </c>
      <c r="AJ30" s="436">
        <f>'1.4_RAW_Data_Rebase'!AJ30</f>
        <v>0</v>
      </c>
      <c r="AK30" s="436">
        <f>'1.4_RAW_Data_Rebase'!AK30</f>
        <v>0</v>
      </c>
      <c r="AL30" s="436">
        <f>'1.4_RAW_Data_Rebase'!AL30</f>
        <v>0</v>
      </c>
      <c r="AM30" s="437">
        <f>'1.4_RAW_Data_Rebase'!AM30</f>
        <v>0</v>
      </c>
      <c r="AN30" s="438"/>
      <c r="AO30" s="436">
        <f>'1.4_RAW_Data_Rebase'!AO30</f>
        <v>0</v>
      </c>
      <c r="AP30" s="436">
        <f>'1.4_RAW_Data_Rebase'!AP30</f>
        <v>0</v>
      </c>
      <c r="AQ30" s="436">
        <f>'1.4_RAW_Data_Rebase'!AQ30</f>
        <v>0</v>
      </c>
      <c r="AR30" s="436">
        <f>'1.4_RAW_Data_Rebase'!AR30</f>
        <v>0</v>
      </c>
      <c r="AS30" s="436">
        <f>'1.4_RAW_Data_Rebase'!AS30</f>
        <v>0</v>
      </c>
      <c r="AT30" s="437">
        <f>'1.4_RAW_Data_Rebase'!AT30</f>
        <v>0</v>
      </c>
      <c r="AU30" s="438"/>
      <c r="AV30" s="436">
        <f>'1.4_RAW_Data_Rebase'!AV30</f>
        <v>0</v>
      </c>
      <c r="AW30" s="436">
        <f>'1.4_RAW_Data_Rebase'!AW30</f>
        <v>0</v>
      </c>
      <c r="AX30" s="436">
        <f>'1.4_RAW_Data_Rebase'!AX30</f>
        <v>0</v>
      </c>
      <c r="AY30" s="436">
        <f>'1.4_RAW_Data_Rebase'!AY30</f>
        <v>0</v>
      </c>
      <c r="AZ30" s="436">
        <f>'1.4_RAW_Data_Rebase'!AZ30</f>
        <v>0</v>
      </c>
      <c r="BA30" s="437">
        <f>'1.4_RAW_Data_Rebase'!BA30</f>
        <v>0</v>
      </c>
      <c r="BB30" s="438"/>
      <c r="BC30" s="436">
        <f>'1.4_RAW_Data_Rebase'!BC30</f>
        <v>0</v>
      </c>
      <c r="BD30" s="436">
        <f>'1.4_RAW_Data_Rebase'!BD30</f>
        <v>0</v>
      </c>
      <c r="BE30" s="436">
        <f>'1.4_RAW_Data_Rebase'!BE30</f>
        <v>0</v>
      </c>
      <c r="BF30" s="436">
        <f>'1.4_RAW_Data_Rebase'!BF30</f>
        <v>0</v>
      </c>
      <c r="BG30" s="436">
        <f>'1.4_RAW_Data_Rebase'!BG30</f>
        <v>0</v>
      </c>
      <c r="BH30" s="437">
        <f>'1.4_RAW_Data_Rebase'!BH30</f>
        <v>0</v>
      </c>
    </row>
    <row r="31" spans="1:60" ht="13.15" x14ac:dyDescent="0.35">
      <c r="A31" s="439"/>
      <c r="B31" s="440"/>
      <c r="C31" s="441"/>
      <c r="D31" s="442"/>
      <c r="E31" s="433" t="s">
        <v>19</v>
      </c>
      <c r="F31" s="443">
        <f>'1.4_RAW_Data_Rebase'!F31</f>
        <v>0</v>
      </c>
      <c r="G31" s="443">
        <f>'1.4_RAW_Data_Rebase'!G31</f>
        <v>0</v>
      </c>
      <c r="H31" s="443">
        <f>'1.4_RAW_Data_Rebase'!H31</f>
        <v>0</v>
      </c>
      <c r="I31" s="443">
        <f>'1.4_RAW_Data_Rebase'!I31</f>
        <v>0</v>
      </c>
      <c r="J31" s="443">
        <f>'1.4_RAW_Data_Rebase'!J31</f>
        <v>0</v>
      </c>
      <c r="K31" s="444">
        <f>'1.4_RAW_Data_Rebase'!K31</f>
        <v>0</v>
      </c>
      <c r="M31" s="443">
        <f>'1.4_RAW_Data_Rebase'!M31</f>
        <v>0</v>
      </c>
      <c r="N31" s="443">
        <f>'1.4_RAW_Data_Rebase'!N31</f>
        <v>0</v>
      </c>
      <c r="O31" s="443">
        <f>'1.4_RAW_Data_Rebase'!O31</f>
        <v>0</v>
      </c>
      <c r="P31" s="443">
        <f>'1.4_RAW_Data_Rebase'!P31</f>
        <v>0</v>
      </c>
      <c r="Q31" s="443">
        <f>'1.4_RAW_Data_Rebase'!Q31</f>
        <v>0</v>
      </c>
      <c r="R31" s="444">
        <f>'1.4_RAW_Data_Rebase'!R31</f>
        <v>0</v>
      </c>
      <c r="T31" s="443">
        <f>'1.4_RAW_Data_Rebase'!T31</f>
        <v>0</v>
      </c>
      <c r="U31" s="443">
        <f>'1.4_RAW_Data_Rebase'!U31</f>
        <v>0</v>
      </c>
      <c r="V31" s="443">
        <f>'1.4_RAW_Data_Rebase'!V31</f>
        <v>0</v>
      </c>
      <c r="W31" s="443">
        <f>'1.4_RAW_Data_Rebase'!W31</f>
        <v>0</v>
      </c>
      <c r="X31" s="443">
        <f>'1.4_RAW_Data_Rebase'!X31</f>
        <v>0</v>
      </c>
      <c r="Y31" s="444">
        <f>'1.4_RAW_Data_Rebase'!Y31</f>
        <v>0</v>
      </c>
      <c r="AA31" s="445">
        <f>'1.4_RAW_Data_Rebase'!AA31</f>
        <v>0</v>
      </c>
      <c r="AB31" s="445">
        <f>'1.4_RAW_Data_Rebase'!AB31</f>
        <v>0</v>
      </c>
      <c r="AC31" s="445">
        <f>'1.4_RAW_Data_Rebase'!AC31</f>
        <v>0</v>
      </c>
      <c r="AD31" s="445">
        <f>'1.4_RAW_Data_Rebase'!AD31</f>
        <v>0</v>
      </c>
      <c r="AE31" s="445">
        <f>'1.4_RAW_Data_Rebase'!AE31</f>
        <v>0</v>
      </c>
      <c r="AF31" s="446">
        <f>'1.4_RAW_Data_Rebase'!AF31</f>
        <v>0</v>
      </c>
      <c r="AG31" s="438"/>
      <c r="AH31" s="445">
        <f>'1.4_RAW_Data_Rebase'!AH31</f>
        <v>0</v>
      </c>
      <c r="AI31" s="445">
        <f>'1.4_RAW_Data_Rebase'!AI31</f>
        <v>0</v>
      </c>
      <c r="AJ31" s="445">
        <f>'1.4_RAW_Data_Rebase'!AJ31</f>
        <v>0</v>
      </c>
      <c r="AK31" s="445">
        <f>'1.4_RAW_Data_Rebase'!AK31</f>
        <v>0</v>
      </c>
      <c r="AL31" s="445">
        <f>'1.4_RAW_Data_Rebase'!AL31</f>
        <v>0</v>
      </c>
      <c r="AM31" s="446">
        <f>'1.4_RAW_Data_Rebase'!AM31</f>
        <v>0</v>
      </c>
      <c r="AN31" s="438"/>
      <c r="AO31" s="445">
        <f>'1.4_RAW_Data_Rebase'!AO31</f>
        <v>0</v>
      </c>
      <c r="AP31" s="445">
        <f>'1.4_RAW_Data_Rebase'!AP31</f>
        <v>0</v>
      </c>
      <c r="AQ31" s="445">
        <f>'1.4_RAW_Data_Rebase'!AQ31</f>
        <v>0</v>
      </c>
      <c r="AR31" s="445">
        <f>'1.4_RAW_Data_Rebase'!AR31</f>
        <v>0</v>
      </c>
      <c r="AS31" s="445">
        <f>'1.4_RAW_Data_Rebase'!AS31</f>
        <v>0</v>
      </c>
      <c r="AT31" s="446">
        <f>'1.4_RAW_Data_Rebase'!AT31</f>
        <v>0</v>
      </c>
      <c r="AU31" s="438"/>
      <c r="AV31" s="445">
        <f>'1.4_RAW_Data_Rebase'!AV31</f>
        <v>0</v>
      </c>
      <c r="AW31" s="445">
        <f>'1.4_RAW_Data_Rebase'!AW31</f>
        <v>0</v>
      </c>
      <c r="AX31" s="445">
        <f>'1.4_RAW_Data_Rebase'!AX31</f>
        <v>0</v>
      </c>
      <c r="AY31" s="445">
        <f>'1.4_RAW_Data_Rebase'!AY31</f>
        <v>0</v>
      </c>
      <c r="AZ31" s="445">
        <f>'1.4_RAW_Data_Rebase'!AZ31</f>
        <v>0</v>
      </c>
      <c r="BA31" s="446">
        <f>'1.4_RAW_Data_Rebase'!BA31</f>
        <v>0</v>
      </c>
      <c r="BB31" s="438"/>
      <c r="BC31" s="445">
        <f>'1.4_RAW_Data_Rebase'!BC31</f>
        <v>0</v>
      </c>
      <c r="BD31" s="445">
        <f>'1.4_RAW_Data_Rebase'!BD31</f>
        <v>0</v>
      </c>
      <c r="BE31" s="445">
        <f>'1.4_RAW_Data_Rebase'!BE31</f>
        <v>0</v>
      </c>
      <c r="BF31" s="445">
        <f>'1.4_RAW_Data_Rebase'!BF31</f>
        <v>0</v>
      </c>
      <c r="BG31" s="445">
        <f>'1.4_RAW_Data_Rebase'!BG31</f>
        <v>0</v>
      </c>
      <c r="BH31" s="446">
        <f>'1.4_RAW_Data_Rebase'!BH31</f>
        <v>0</v>
      </c>
    </row>
    <row r="32" spans="1:60" ht="13.15" x14ac:dyDescent="0.35">
      <c r="A32" s="439"/>
      <c r="B32" s="440"/>
      <c r="C32" s="441"/>
      <c r="D32" s="442"/>
      <c r="E32" s="433" t="s">
        <v>20</v>
      </c>
      <c r="F32" s="443">
        <f>'1.4_RAW_Data_Rebase'!F32</f>
        <v>0</v>
      </c>
      <c r="G32" s="443">
        <f>'1.4_RAW_Data_Rebase'!G32</f>
        <v>0</v>
      </c>
      <c r="H32" s="443">
        <f>'1.4_RAW_Data_Rebase'!H32</f>
        <v>0</v>
      </c>
      <c r="I32" s="443">
        <f>'1.4_RAW_Data_Rebase'!I32</f>
        <v>0</v>
      </c>
      <c r="J32" s="443">
        <f>'1.4_RAW_Data_Rebase'!J32</f>
        <v>0</v>
      </c>
      <c r="K32" s="444">
        <f>'1.4_RAW_Data_Rebase'!K32</f>
        <v>0</v>
      </c>
      <c r="M32" s="443">
        <f>'1.4_RAW_Data_Rebase'!M32</f>
        <v>0</v>
      </c>
      <c r="N32" s="443">
        <f>'1.4_RAW_Data_Rebase'!N32</f>
        <v>0</v>
      </c>
      <c r="O32" s="443">
        <f>'1.4_RAW_Data_Rebase'!O32</f>
        <v>0</v>
      </c>
      <c r="P32" s="443">
        <f>'1.4_RAW_Data_Rebase'!P32</f>
        <v>0</v>
      </c>
      <c r="Q32" s="443">
        <f>'1.4_RAW_Data_Rebase'!Q32</f>
        <v>0</v>
      </c>
      <c r="R32" s="444">
        <f>'1.4_RAW_Data_Rebase'!R32</f>
        <v>0</v>
      </c>
      <c r="T32" s="443">
        <f>'1.4_RAW_Data_Rebase'!T32</f>
        <v>0</v>
      </c>
      <c r="U32" s="443">
        <f>'1.4_RAW_Data_Rebase'!U32</f>
        <v>0</v>
      </c>
      <c r="V32" s="443">
        <f>'1.4_RAW_Data_Rebase'!V32</f>
        <v>0</v>
      </c>
      <c r="W32" s="443">
        <f>'1.4_RAW_Data_Rebase'!W32</f>
        <v>0</v>
      </c>
      <c r="X32" s="443">
        <f>'1.4_RAW_Data_Rebase'!X32</f>
        <v>0</v>
      </c>
      <c r="Y32" s="444">
        <f>'1.4_RAW_Data_Rebase'!Y32</f>
        <v>0</v>
      </c>
      <c r="AA32" s="445">
        <f>'1.4_RAW_Data_Rebase'!AA32</f>
        <v>0</v>
      </c>
      <c r="AB32" s="445">
        <f>'1.4_RAW_Data_Rebase'!AB32</f>
        <v>0</v>
      </c>
      <c r="AC32" s="445">
        <f>'1.4_RAW_Data_Rebase'!AC32</f>
        <v>0</v>
      </c>
      <c r="AD32" s="445">
        <f>'1.4_RAW_Data_Rebase'!AD32</f>
        <v>0</v>
      </c>
      <c r="AE32" s="445">
        <f>'1.4_RAW_Data_Rebase'!AE32</f>
        <v>0</v>
      </c>
      <c r="AF32" s="446">
        <f>'1.4_RAW_Data_Rebase'!AF32</f>
        <v>0</v>
      </c>
      <c r="AG32" s="438"/>
      <c r="AH32" s="445">
        <f>'1.4_RAW_Data_Rebase'!AH32</f>
        <v>0</v>
      </c>
      <c r="AI32" s="445">
        <f>'1.4_RAW_Data_Rebase'!AI32</f>
        <v>0</v>
      </c>
      <c r="AJ32" s="445">
        <f>'1.4_RAW_Data_Rebase'!AJ32</f>
        <v>0</v>
      </c>
      <c r="AK32" s="445">
        <f>'1.4_RAW_Data_Rebase'!AK32</f>
        <v>0</v>
      </c>
      <c r="AL32" s="445">
        <f>'1.4_RAW_Data_Rebase'!AL32</f>
        <v>0</v>
      </c>
      <c r="AM32" s="446">
        <f>'1.4_RAW_Data_Rebase'!AM32</f>
        <v>0</v>
      </c>
      <c r="AN32" s="438"/>
      <c r="AO32" s="445">
        <f>'1.4_RAW_Data_Rebase'!AO32</f>
        <v>0</v>
      </c>
      <c r="AP32" s="445">
        <f>'1.4_RAW_Data_Rebase'!AP32</f>
        <v>0</v>
      </c>
      <c r="AQ32" s="445">
        <f>'1.4_RAW_Data_Rebase'!AQ32</f>
        <v>0</v>
      </c>
      <c r="AR32" s="445">
        <f>'1.4_RAW_Data_Rebase'!AR32</f>
        <v>0</v>
      </c>
      <c r="AS32" s="445">
        <f>'1.4_RAW_Data_Rebase'!AS32</f>
        <v>0</v>
      </c>
      <c r="AT32" s="446">
        <f>'1.4_RAW_Data_Rebase'!AT32</f>
        <v>0</v>
      </c>
      <c r="AU32" s="438"/>
      <c r="AV32" s="445">
        <f>'1.4_RAW_Data_Rebase'!AV32</f>
        <v>0</v>
      </c>
      <c r="AW32" s="445">
        <f>'1.4_RAW_Data_Rebase'!AW32</f>
        <v>0</v>
      </c>
      <c r="AX32" s="445">
        <f>'1.4_RAW_Data_Rebase'!AX32</f>
        <v>0</v>
      </c>
      <c r="AY32" s="445">
        <f>'1.4_RAW_Data_Rebase'!AY32</f>
        <v>0</v>
      </c>
      <c r="AZ32" s="445">
        <f>'1.4_RAW_Data_Rebase'!AZ32</f>
        <v>0</v>
      </c>
      <c r="BA32" s="446">
        <f>'1.4_RAW_Data_Rebase'!BA32</f>
        <v>0</v>
      </c>
      <c r="BB32" s="438"/>
      <c r="BC32" s="445">
        <f>'1.4_RAW_Data_Rebase'!BC32</f>
        <v>0</v>
      </c>
      <c r="BD32" s="445">
        <f>'1.4_RAW_Data_Rebase'!BD32</f>
        <v>0</v>
      </c>
      <c r="BE32" s="445">
        <f>'1.4_RAW_Data_Rebase'!BE32</f>
        <v>0</v>
      </c>
      <c r="BF32" s="445">
        <f>'1.4_RAW_Data_Rebase'!BF32</f>
        <v>0</v>
      </c>
      <c r="BG32" s="445">
        <f>'1.4_RAW_Data_Rebase'!BG32</f>
        <v>0</v>
      </c>
      <c r="BH32" s="446">
        <f>'1.4_RAW_Data_Rebase'!BH32</f>
        <v>0</v>
      </c>
    </row>
    <row r="33" spans="1:60" ht="13.5" thickBot="1" x14ac:dyDescent="0.4">
      <c r="A33" s="439"/>
      <c r="B33" s="447"/>
      <c r="C33" s="448"/>
      <c r="D33" s="449"/>
      <c r="E33" s="450" t="s">
        <v>21</v>
      </c>
      <c r="F33" s="451">
        <f>'1.4_RAW_Data_Rebase'!F33</f>
        <v>0</v>
      </c>
      <c r="G33" s="451">
        <f>'1.4_RAW_Data_Rebase'!G33</f>
        <v>0</v>
      </c>
      <c r="H33" s="451">
        <f>'1.4_RAW_Data_Rebase'!H33</f>
        <v>0</v>
      </c>
      <c r="I33" s="451">
        <f>'1.4_RAW_Data_Rebase'!I33</f>
        <v>0</v>
      </c>
      <c r="J33" s="451">
        <f>'1.4_RAW_Data_Rebase'!J33</f>
        <v>0</v>
      </c>
      <c r="K33" s="452">
        <f>'1.4_RAW_Data_Rebase'!K33</f>
        <v>0</v>
      </c>
      <c r="M33" s="451">
        <f>'1.4_RAW_Data_Rebase'!M33</f>
        <v>0</v>
      </c>
      <c r="N33" s="451">
        <f>'1.4_RAW_Data_Rebase'!N33</f>
        <v>0</v>
      </c>
      <c r="O33" s="451">
        <f>'1.4_RAW_Data_Rebase'!O33</f>
        <v>0</v>
      </c>
      <c r="P33" s="451">
        <f>'1.4_RAW_Data_Rebase'!P33</f>
        <v>0</v>
      </c>
      <c r="Q33" s="451">
        <f>'1.4_RAW_Data_Rebase'!Q33</f>
        <v>0</v>
      </c>
      <c r="R33" s="452">
        <f>'1.4_RAW_Data_Rebase'!R33</f>
        <v>0</v>
      </c>
      <c r="T33" s="451">
        <f>'1.4_RAW_Data_Rebase'!T33</f>
        <v>0</v>
      </c>
      <c r="U33" s="451">
        <f>'1.4_RAW_Data_Rebase'!U33</f>
        <v>0</v>
      </c>
      <c r="V33" s="451">
        <f>'1.4_RAW_Data_Rebase'!V33</f>
        <v>0</v>
      </c>
      <c r="W33" s="451">
        <f>'1.4_RAW_Data_Rebase'!W33</f>
        <v>0</v>
      </c>
      <c r="X33" s="451">
        <f>'1.4_RAW_Data_Rebase'!X33</f>
        <v>0</v>
      </c>
      <c r="Y33" s="452">
        <f>'1.4_RAW_Data_Rebase'!Y33</f>
        <v>0</v>
      </c>
      <c r="AA33" s="453">
        <f>'1.4_RAW_Data_Rebase'!AA33</f>
        <v>0</v>
      </c>
      <c r="AB33" s="453">
        <f>'1.4_RAW_Data_Rebase'!AB33</f>
        <v>0</v>
      </c>
      <c r="AC33" s="453">
        <f>'1.4_RAW_Data_Rebase'!AC33</f>
        <v>0</v>
      </c>
      <c r="AD33" s="453">
        <f>'1.4_RAW_Data_Rebase'!AD33</f>
        <v>0</v>
      </c>
      <c r="AE33" s="453">
        <f>'1.4_RAW_Data_Rebase'!AE33</f>
        <v>0</v>
      </c>
      <c r="AF33" s="454">
        <f>'1.4_RAW_Data_Rebase'!AF33</f>
        <v>0</v>
      </c>
      <c r="AG33" s="438"/>
      <c r="AH33" s="453">
        <f>'1.4_RAW_Data_Rebase'!AH33</f>
        <v>0</v>
      </c>
      <c r="AI33" s="453">
        <f>'1.4_RAW_Data_Rebase'!AI33</f>
        <v>0</v>
      </c>
      <c r="AJ33" s="453">
        <f>'1.4_RAW_Data_Rebase'!AJ33</f>
        <v>0</v>
      </c>
      <c r="AK33" s="453">
        <f>'1.4_RAW_Data_Rebase'!AK33</f>
        <v>0</v>
      </c>
      <c r="AL33" s="453">
        <f>'1.4_RAW_Data_Rebase'!AL33</f>
        <v>0</v>
      </c>
      <c r="AM33" s="454">
        <f>'1.4_RAW_Data_Rebase'!AM33</f>
        <v>0</v>
      </c>
      <c r="AN33" s="438"/>
      <c r="AO33" s="453">
        <f>'1.4_RAW_Data_Rebase'!AO33</f>
        <v>0</v>
      </c>
      <c r="AP33" s="453">
        <f>'1.4_RAW_Data_Rebase'!AP33</f>
        <v>0</v>
      </c>
      <c r="AQ33" s="453">
        <f>'1.4_RAW_Data_Rebase'!AQ33</f>
        <v>0</v>
      </c>
      <c r="AR33" s="453">
        <f>'1.4_RAW_Data_Rebase'!AR33</f>
        <v>0</v>
      </c>
      <c r="AS33" s="453">
        <f>'1.4_RAW_Data_Rebase'!AS33</f>
        <v>0</v>
      </c>
      <c r="AT33" s="454">
        <f>'1.4_RAW_Data_Rebase'!AT33</f>
        <v>0</v>
      </c>
      <c r="AU33" s="438"/>
      <c r="AV33" s="453">
        <f>'1.4_RAW_Data_Rebase'!AV33</f>
        <v>0</v>
      </c>
      <c r="AW33" s="453">
        <f>'1.4_RAW_Data_Rebase'!AW33</f>
        <v>0</v>
      </c>
      <c r="AX33" s="453">
        <f>'1.4_RAW_Data_Rebase'!AX33</f>
        <v>0</v>
      </c>
      <c r="AY33" s="453">
        <f>'1.4_RAW_Data_Rebase'!AY33</f>
        <v>0</v>
      </c>
      <c r="AZ33" s="453">
        <f>'1.4_RAW_Data_Rebase'!AZ33</f>
        <v>0</v>
      </c>
      <c r="BA33" s="454">
        <f>'1.4_RAW_Data_Rebase'!BA33</f>
        <v>0</v>
      </c>
      <c r="BB33" s="438"/>
      <c r="BC33" s="453">
        <f>'1.4_RAW_Data_Rebase'!BC33</f>
        <v>0</v>
      </c>
      <c r="BD33" s="453">
        <f>'1.4_RAW_Data_Rebase'!BD33</f>
        <v>0</v>
      </c>
      <c r="BE33" s="453">
        <f>'1.4_RAW_Data_Rebase'!BE33</f>
        <v>0</v>
      </c>
      <c r="BF33" s="453">
        <f>'1.4_RAW_Data_Rebase'!BF33</f>
        <v>0</v>
      </c>
      <c r="BG33" s="453">
        <f>'1.4_RAW_Data_Rebase'!BG33</f>
        <v>0</v>
      </c>
      <c r="BH33" s="454">
        <f>'1.4_RAW_Data_Rebase'!BH33</f>
        <v>0</v>
      </c>
    </row>
    <row r="34" spans="1:60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'1.4_RAW_Data_Rebase'!F34</f>
        <v>6</v>
      </c>
      <c r="G34" s="434">
        <f>'1.4_RAW_Data_Rebase'!G34</f>
        <v>1</v>
      </c>
      <c r="H34" s="434">
        <f>'1.4_RAW_Data_Rebase'!H34</f>
        <v>0</v>
      </c>
      <c r="I34" s="434">
        <f>'1.4_RAW_Data_Rebase'!I34</f>
        <v>0</v>
      </c>
      <c r="J34" s="434">
        <f>'1.4_RAW_Data_Rebase'!J34</f>
        <v>1</v>
      </c>
      <c r="K34" s="435">
        <f>'1.4_RAW_Data_Rebase'!K34</f>
        <v>4</v>
      </c>
      <c r="M34" s="434">
        <f>'1.4_RAW_Data_Rebase'!M34</f>
        <v>7</v>
      </c>
      <c r="N34" s="434">
        <f>'1.4_RAW_Data_Rebase'!N34</f>
        <v>3</v>
      </c>
      <c r="O34" s="434">
        <f>'1.4_RAW_Data_Rebase'!O34</f>
        <v>0</v>
      </c>
      <c r="P34" s="434">
        <f>'1.4_RAW_Data_Rebase'!P34</f>
        <v>4</v>
      </c>
      <c r="Q34" s="434">
        <f>'1.4_RAW_Data_Rebase'!Q34</f>
        <v>0</v>
      </c>
      <c r="R34" s="435">
        <f>'1.4_RAW_Data_Rebase'!R34</f>
        <v>0</v>
      </c>
      <c r="T34" s="434">
        <f>'1.4_RAW_Data_Rebase'!T34</f>
        <v>7</v>
      </c>
      <c r="U34" s="434">
        <f>'1.4_RAW_Data_Rebase'!U34</f>
        <v>0</v>
      </c>
      <c r="V34" s="434">
        <f>'1.4_RAW_Data_Rebase'!V34</f>
        <v>0</v>
      </c>
      <c r="W34" s="434">
        <f>'1.4_RAW_Data_Rebase'!W34</f>
        <v>0</v>
      </c>
      <c r="X34" s="434">
        <f>'1.4_RAW_Data_Rebase'!X34</f>
        <v>0</v>
      </c>
      <c r="Y34" s="435">
        <f>'1.4_RAW_Data_Rebase'!Y34</f>
        <v>7</v>
      </c>
      <c r="AA34" s="436">
        <f>'1.4_RAW_Data_Rebase'!AA34</f>
        <v>7</v>
      </c>
      <c r="AB34" s="436">
        <f>'1.4_RAW_Data_Rebase'!AB34</f>
        <v>0</v>
      </c>
      <c r="AC34" s="436">
        <f>'1.4_RAW_Data_Rebase'!AC34</f>
        <v>0</v>
      </c>
      <c r="AD34" s="436">
        <f>'1.4_RAW_Data_Rebase'!AD34</f>
        <v>0</v>
      </c>
      <c r="AE34" s="436">
        <f>'1.4_RAW_Data_Rebase'!AE34</f>
        <v>0</v>
      </c>
      <c r="AF34" s="437">
        <f>'1.4_RAW_Data_Rebase'!AF34</f>
        <v>-7</v>
      </c>
      <c r="AG34" s="438"/>
      <c r="AH34" s="436">
        <f>'1.4_RAW_Data_Rebase'!AH34</f>
        <v>7</v>
      </c>
      <c r="AI34" s="436">
        <f>'1.4_RAW_Data_Rebase'!AI34</f>
        <v>0</v>
      </c>
      <c r="AJ34" s="436">
        <f>'1.4_RAW_Data_Rebase'!AJ34</f>
        <v>0</v>
      </c>
      <c r="AK34" s="436">
        <f>'1.4_RAW_Data_Rebase'!AK34</f>
        <v>0</v>
      </c>
      <c r="AL34" s="436">
        <f>'1.4_RAW_Data_Rebase'!AL34</f>
        <v>0</v>
      </c>
      <c r="AM34" s="437">
        <f>'1.4_RAW_Data_Rebase'!AM34</f>
        <v>-7</v>
      </c>
      <c r="AN34" s="438"/>
      <c r="AO34" s="436">
        <f>'1.4_RAW_Data_Rebase'!AO34</f>
        <v>0</v>
      </c>
      <c r="AP34" s="436">
        <f>'1.4_RAW_Data_Rebase'!AP34</f>
        <v>0</v>
      </c>
      <c r="AQ34" s="436">
        <f>'1.4_RAW_Data_Rebase'!AQ34</f>
        <v>0</v>
      </c>
      <c r="AR34" s="436">
        <f>'1.4_RAW_Data_Rebase'!AR34</f>
        <v>0</v>
      </c>
      <c r="AS34" s="436">
        <f>'1.4_RAW_Data_Rebase'!AS34</f>
        <v>0</v>
      </c>
      <c r="AT34" s="437">
        <f>'1.4_RAW_Data_Rebase'!AT34</f>
        <v>0</v>
      </c>
      <c r="AU34" s="438"/>
      <c r="AV34" s="436">
        <f>'1.4_RAW_Data_Rebase'!AV34</f>
        <v>0</v>
      </c>
      <c r="AW34" s="436">
        <f>'1.4_RAW_Data_Rebase'!AW34</f>
        <v>0</v>
      </c>
      <c r="AX34" s="436">
        <f>'1.4_RAW_Data_Rebase'!AX34</f>
        <v>0</v>
      </c>
      <c r="AY34" s="436">
        <f>'1.4_RAW_Data_Rebase'!AY34</f>
        <v>0</v>
      </c>
      <c r="AZ34" s="436">
        <f>'1.4_RAW_Data_Rebase'!AZ34</f>
        <v>0</v>
      </c>
      <c r="BA34" s="437">
        <f>'1.4_RAW_Data_Rebase'!BA34</f>
        <v>0</v>
      </c>
      <c r="BB34" s="438"/>
      <c r="BC34" s="436">
        <f>'1.4_RAW_Data_Rebase'!BC34</f>
        <v>0</v>
      </c>
      <c r="BD34" s="436">
        <f>'1.4_RAW_Data_Rebase'!BD34</f>
        <v>0</v>
      </c>
      <c r="BE34" s="436">
        <f>'1.4_RAW_Data_Rebase'!BE34</f>
        <v>0</v>
      </c>
      <c r="BF34" s="436">
        <f>'1.4_RAW_Data_Rebase'!BF34</f>
        <v>0</v>
      </c>
      <c r="BG34" s="436">
        <f>'1.4_RAW_Data_Rebase'!BG34</f>
        <v>0</v>
      </c>
      <c r="BH34" s="437">
        <f>'1.4_RAW_Data_Rebase'!BH34</f>
        <v>0</v>
      </c>
    </row>
    <row r="35" spans="1:60" ht="13.15" x14ac:dyDescent="0.35">
      <c r="A35" s="439"/>
      <c r="B35" s="440"/>
      <c r="C35" s="441"/>
      <c r="D35" s="442"/>
      <c r="E35" s="433" t="s">
        <v>19</v>
      </c>
      <c r="F35" s="443">
        <f>'1.4_RAW_Data_Rebase'!F35</f>
        <v>1</v>
      </c>
      <c r="G35" s="443">
        <f>'1.4_RAW_Data_Rebase'!G35</f>
        <v>1</v>
      </c>
      <c r="H35" s="443">
        <f>'1.4_RAW_Data_Rebase'!H35</f>
        <v>0</v>
      </c>
      <c r="I35" s="443">
        <f>'1.4_RAW_Data_Rebase'!I35</f>
        <v>0</v>
      </c>
      <c r="J35" s="443">
        <f>'1.4_RAW_Data_Rebase'!J35</f>
        <v>0</v>
      </c>
      <c r="K35" s="444">
        <f>'1.4_RAW_Data_Rebase'!K35</f>
        <v>0</v>
      </c>
      <c r="M35" s="443">
        <f>'1.4_RAW_Data_Rebase'!M35</f>
        <v>0</v>
      </c>
      <c r="N35" s="443">
        <f>'1.4_RAW_Data_Rebase'!N35</f>
        <v>0</v>
      </c>
      <c r="O35" s="443">
        <f>'1.4_RAW_Data_Rebase'!O35</f>
        <v>0</v>
      </c>
      <c r="P35" s="443">
        <f>'1.4_RAW_Data_Rebase'!P35</f>
        <v>0</v>
      </c>
      <c r="Q35" s="443">
        <f>'1.4_RAW_Data_Rebase'!Q35</f>
        <v>0</v>
      </c>
      <c r="R35" s="444">
        <f>'1.4_RAW_Data_Rebase'!R35</f>
        <v>0</v>
      </c>
      <c r="T35" s="443">
        <f>'1.4_RAW_Data_Rebase'!T35</f>
        <v>0</v>
      </c>
      <c r="U35" s="443">
        <f>'1.4_RAW_Data_Rebase'!U35</f>
        <v>0</v>
      </c>
      <c r="V35" s="443">
        <f>'1.4_RAW_Data_Rebase'!V35</f>
        <v>0</v>
      </c>
      <c r="W35" s="443">
        <f>'1.4_RAW_Data_Rebase'!W35</f>
        <v>0</v>
      </c>
      <c r="X35" s="443">
        <f>'1.4_RAW_Data_Rebase'!X35</f>
        <v>0</v>
      </c>
      <c r="Y35" s="444">
        <f>'1.4_RAW_Data_Rebase'!Y35</f>
        <v>0</v>
      </c>
      <c r="AA35" s="445">
        <f>'1.4_RAW_Data_Rebase'!AA35</f>
        <v>0</v>
      </c>
      <c r="AB35" s="445">
        <f>'1.4_RAW_Data_Rebase'!AB35</f>
        <v>0</v>
      </c>
      <c r="AC35" s="445">
        <f>'1.4_RAW_Data_Rebase'!AC35</f>
        <v>0</v>
      </c>
      <c r="AD35" s="445">
        <f>'1.4_RAW_Data_Rebase'!AD35</f>
        <v>0</v>
      </c>
      <c r="AE35" s="445">
        <f>'1.4_RAW_Data_Rebase'!AE35</f>
        <v>0</v>
      </c>
      <c r="AF35" s="446">
        <f>'1.4_RAW_Data_Rebase'!AF35</f>
        <v>0</v>
      </c>
      <c r="AG35" s="438"/>
      <c r="AH35" s="445">
        <f>'1.4_RAW_Data_Rebase'!AH35</f>
        <v>0</v>
      </c>
      <c r="AI35" s="445">
        <f>'1.4_RAW_Data_Rebase'!AI35</f>
        <v>0</v>
      </c>
      <c r="AJ35" s="445">
        <f>'1.4_RAW_Data_Rebase'!AJ35</f>
        <v>0</v>
      </c>
      <c r="AK35" s="445">
        <f>'1.4_RAW_Data_Rebase'!AK35</f>
        <v>0</v>
      </c>
      <c r="AL35" s="445">
        <f>'1.4_RAW_Data_Rebase'!AL35</f>
        <v>0</v>
      </c>
      <c r="AM35" s="446">
        <f>'1.4_RAW_Data_Rebase'!AM35</f>
        <v>0</v>
      </c>
      <c r="AN35" s="438"/>
      <c r="AO35" s="445">
        <f>'1.4_RAW_Data_Rebase'!AO35</f>
        <v>0</v>
      </c>
      <c r="AP35" s="445">
        <f>'1.4_RAW_Data_Rebase'!AP35</f>
        <v>0</v>
      </c>
      <c r="AQ35" s="445">
        <f>'1.4_RAW_Data_Rebase'!AQ35</f>
        <v>0</v>
      </c>
      <c r="AR35" s="445">
        <f>'1.4_RAW_Data_Rebase'!AR35</f>
        <v>0</v>
      </c>
      <c r="AS35" s="445">
        <f>'1.4_RAW_Data_Rebase'!AS35</f>
        <v>0</v>
      </c>
      <c r="AT35" s="446">
        <f>'1.4_RAW_Data_Rebase'!AT35</f>
        <v>0</v>
      </c>
      <c r="AU35" s="438"/>
      <c r="AV35" s="445">
        <f>'1.4_RAW_Data_Rebase'!AV35</f>
        <v>0</v>
      </c>
      <c r="AW35" s="445">
        <f>'1.4_RAW_Data_Rebase'!AW35</f>
        <v>0</v>
      </c>
      <c r="AX35" s="445">
        <f>'1.4_RAW_Data_Rebase'!AX35</f>
        <v>0</v>
      </c>
      <c r="AY35" s="445">
        <f>'1.4_RAW_Data_Rebase'!AY35</f>
        <v>0</v>
      </c>
      <c r="AZ35" s="445">
        <f>'1.4_RAW_Data_Rebase'!AZ35</f>
        <v>0</v>
      </c>
      <c r="BA35" s="446">
        <f>'1.4_RAW_Data_Rebase'!BA35</f>
        <v>0</v>
      </c>
      <c r="BB35" s="438"/>
      <c r="BC35" s="445">
        <f>'1.4_RAW_Data_Rebase'!BC35</f>
        <v>0</v>
      </c>
      <c r="BD35" s="445">
        <f>'1.4_RAW_Data_Rebase'!BD35</f>
        <v>0</v>
      </c>
      <c r="BE35" s="445">
        <f>'1.4_RAW_Data_Rebase'!BE35</f>
        <v>0</v>
      </c>
      <c r="BF35" s="445">
        <f>'1.4_RAW_Data_Rebase'!BF35</f>
        <v>0</v>
      </c>
      <c r="BG35" s="445">
        <f>'1.4_RAW_Data_Rebase'!BG35</f>
        <v>0</v>
      </c>
      <c r="BH35" s="446">
        <f>'1.4_RAW_Data_Rebase'!BH35</f>
        <v>0</v>
      </c>
    </row>
    <row r="36" spans="1:60" ht="13.15" x14ac:dyDescent="0.35">
      <c r="A36" s="439"/>
      <c r="B36" s="440"/>
      <c r="C36" s="441"/>
      <c r="D36" s="442"/>
      <c r="E36" s="433" t="s">
        <v>20</v>
      </c>
      <c r="F36" s="443">
        <f>'1.4_RAW_Data_Rebase'!F36</f>
        <v>1</v>
      </c>
      <c r="G36" s="443">
        <f>'1.4_RAW_Data_Rebase'!G36</f>
        <v>0</v>
      </c>
      <c r="H36" s="443">
        <f>'1.4_RAW_Data_Rebase'!H36</f>
        <v>0</v>
      </c>
      <c r="I36" s="443">
        <f>'1.4_RAW_Data_Rebase'!I36</f>
        <v>0</v>
      </c>
      <c r="J36" s="443">
        <f>'1.4_RAW_Data_Rebase'!J36</f>
        <v>1</v>
      </c>
      <c r="K36" s="444">
        <f>'1.4_RAW_Data_Rebase'!K36</f>
        <v>0</v>
      </c>
      <c r="M36" s="443">
        <f>'1.4_RAW_Data_Rebase'!M36</f>
        <v>2</v>
      </c>
      <c r="N36" s="443">
        <f>'1.4_RAW_Data_Rebase'!N36</f>
        <v>2</v>
      </c>
      <c r="O36" s="443">
        <f>'1.4_RAW_Data_Rebase'!O36</f>
        <v>0</v>
      </c>
      <c r="P36" s="443">
        <f>'1.4_RAW_Data_Rebase'!P36</f>
        <v>0</v>
      </c>
      <c r="Q36" s="443">
        <f>'1.4_RAW_Data_Rebase'!Q36</f>
        <v>0</v>
      </c>
      <c r="R36" s="444">
        <f>'1.4_RAW_Data_Rebase'!R36</f>
        <v>0</v>
      </c>
      <c r="T36" s="443">
        <f>'1.4_RAW_Data_Rebase'!T36</f>
        <v>2</v>
      </c>
      <c r="U36" s="443">
        <f>'1.4_RAW_Data_Rebase'!U36</f>
        <v>0</v>
      </c>
      <c r="V36" s="443">
        <f>'1.4_RAW_Data_Rebase'!V36</f>
        <v>0</v>
      </c>
      <c r="W36" s="443">
        <f>'1.4_RAW_Data_Rebase'!W36</f>
        <v>0</v>
      </c>
      <c r="X36" s="443">
        <f>'1.4_RAW_Data_Rebase'!X36</f>
        <v>0</v>
      </c>
      <c r="Y36" s="444">
        <f>'1.4_RAW_Data_Rebase'!Y36</f>
        <v>2</v>
      </c>
      <c r="AA36" s="445">
        <f>'1.4_RAW_Data_Rebase'!AA36</f>
        <v>2</v>
      </c>
      <c r="AB36" s="445">
        <f>'1.4_RAW_Data_Rebase'!AB36</f>
        <v>0</v>
      </c>
      <c r="AC36" s="445">
        <f>'1.4_RAW_Data_Rebase'!AC36</f>
        <v>0</v>
      </c>
      <c r="AD36" s="445">
        <f>'1.4_RAW_Data_Rebase'!AD36</f>
        <v>0</v>
      </c>
      <c r="AE36" s="445">
        <f>'1.4_RAW_Data_Rebase'!AE36</f>
        <v>0</v>
      </c>
      <c r="AF36" s="446">
        <f>'1.4_RAW_Data_Rebase'!AF36</f>
        <v>-2</v>
      </c>
      <c r="AG36" s="438"/>
      <c r="AH36" s="445">
        <f>'1.4_RAW_Data_Rebase'!AH36</f>
        <v>2</v>
      </c>
      <c r="AI36" s="445">
        <f>'1.4_RAW_Data_Rebase'!AI36</f>
        <v>0</v>
      </c>
      <c r="AJ36" s="445">
        <f>'1.4_RAW_Data_Rebase'!AJ36</f>
        <v>0</v>
      </c>
      <c r="AK36" s="445">
        <f>'1.4_RAW_Data_Rebase'!AK36</f>
        <v>0</v>
      </c>
      <c r="AL36" s="445">
        <f>'1.4_RAW_Data_Rebase'!AL36</f>
        <v>0</v>
      </c>
      <c r="AM36" s="446">
        <f>'1.4_RAW_Data_Rebase'!AM36</f>
        <v>-2</v>
      </c>
      <c r="AN36" s="438"/>
      <c r="AO36" s="445">
        <f>'1.4_RAW_Data_Rebase'!AO36</f>
        <v>0</v>
      </c>
      <c r="AP36" s="445">
        <f>'1.4_RAW_Data_Rebase'!AP36</f>
        <v>0</v>
      </c>
      <c r="AQ36" s="445">
        <f>'1.4_RAW_Data_Rebase'!AQ36</f>
        <v>0</v>
      </c>
      <c r="AR36" s="445">
        <f>'1.4_RAW_Data_Rebase'!AR36</f>
        <v>0</v>
      </c>
      <c r="AS36" s="445">
        <f>'1.4_RAW_Data_Rebase'!AS36</f>
        <v>0</v>
      </c>
      <c r="AT36" s="446">
        <f>'1.4_RAW_Data_Rebase'!AT36</f>
        <v>0</v>
      </c>
      <c r="AU36" s="438"/>
      <c r="AV36" s="445">
        <f>'1.4_RAW_Data_Rebase'!AV36</f>
        <v>0</v>
      </c>
      <c r="AW36" s="445">
        <f>'1.4_RAW_Data_Rebase'!AW36</f>
        <v>0</v>
      </c>
      <c r="AX36" s="445">
        <f>'1.4_RAW_Data_Rebase'!AX36</f>
        <v>0</v>
      </c>
      <c r="AY36" s="445">
        <f>'1.4_RAW_Data_Rebase'!AY36</f>
        <v>0</v>
      </c>
      <c r="AZ36" s="445">
        <f>'1.4_RAW_Data_Rebase'!AZ36</f>
        <v>0</v>
      </c>
      <c r="BA36" s="446">
        <f>'1.4_RAW_Data_Rebase'!BA36</f>
        <v>0</v>
      </c>
      <c r="BB36" s="438"/>
      <c r="BC36" s="445">
        <f>'1.4_RAW_Data_Rebase'!BC36</f>
        <v>0</v>
      </c>
      <c r="BD36" s="445">
        <f>'1.4_RAW_Data_Rebase'!BD36</f>
        <v>0</v>
      </c>
      <c r="BE36" s="445">
        <f>'1.4_RAW_Data_Rebase'!BE36</f>
        <v>0</v>
      </c>
      <c r="BF36" s="445">
        <f>'1.4_RAW_Data_Rebase'!BF36</f>
        <v>0</v>
      </c>
      <c r="BG36" s="445">
        <f>'1.4_RAW_Data_Rebase'!BG36</f>
        <v>0</v>
      </c>
      <c r="BH36" s="446">
        <f>'1.4_RAW_Data_Rebase'!BH36</f>
        <v>0</v>
      </c>
    </row>
    <row r="37" spans="1:60" ht="13.5" thickBot="1" x14ac:dyDescent="0.4">
      <c r="A37" s="439"/>
      <c r="B37" s="447"/>
      <c r="C37" s="448"/>
      <c r="D37" s="449"/>
      <c r="E37" s="450" t="s">
        <v>21</v>
      </c>
      <c r="F37" s="451">
        <f>'1.4_RAW_Data_Rebase'!F37</f>
        <v>9</v>
      </c>
      <c r="G37" s="451">
        <f>'1.4_RAW_Data_Rebase'!G37</f>
        <v>8</v>
      </c>
      <c r="H37" s="451">
        <f>'1.4_RAW_Data_Rebase'!H37</f>
        <v>0</v>
      </c>
      <c r="I37" s="451">
        <f>'1.4_RAW_Data_Rebase'!I37</f>
        <v>0</v>
      </c>
      <c r="J37" s="451">
        <f>'1.4_RAW_Data_Rebase'!J37</f>
        <v>0</v>
      </c>
      <c r="K37" s="452">
        <f>'1.4_RAW_Data_Rebase'!K37</f>
        <v>1</v>
      </c>
      <c r="M37" s="451">
        <f>'1.4_RAW_Data_Rebase'!M37</f>
        <v>8</v>
      </c>
      <c r="N37" s="451">
        <f>'1.4_RAW_Data_Rebase'!N37</f>
        <v>1</v>
      </c>
      <c r="O37" s="451">
        <f>'1.4_RAW_Data_Rebase'!O37</f>
        <v>0</v>
      </c>
      <c r="P37" s="451">
        <f>'1.4_RAW_Data_Rebase'!P37</f>
        <v>0</v>
      </c>
      <c r="Q37" s="451">
        <f>'1.4_RAW_Data_Rebase'!Q37</f>
        <v>0</v>
      </c>
      <c r="R37" s="452">
        <f>'1.4_RAW_Data_Rebase'!R37</f>
        <v>7</v>
      </c>
      <c r="T37" s="451">
        <f>'1.4_RAW_Data_Rebase'!T37</f>
        <v>8</v>
      </c>
      <c r="U37" s="451">
        <f>'1.4_RAW_Data_Rebase'!U37</f>
        <v>0</v>
      </c>
      <c r="V37" s="451">
        <f>'1.4_RAW_Data_Rebase'!V37</f>
        <v>0</v>
      </c>
      <c r="W37" s="451">
        <f>'1.4_RAW_Data_Rebase'!W37</f>
        <v>0</v>
      </c>
      <c r="X37" s="451">
        <f>'1.4_RAW_Data_Rebase'!X37</f>
        <v>0</v>
      </c>
      <c r="Y37" s="452">
        <f>'1.4_RAW_Data_Rebase'!Y37</f>
        <v>8</v>
      </c>
      <c r="AA37" s="453">
        <f>'1.4_RAW_Data_Rebase'!AA37</f>
        <v>1</v>
      </c>
      <c r="AB37" s="453">
        <f>'1.4_RAW_Data_Rebase'!AB37</f>
        <v>0</v>
      </c>
      <c r="AC37" s="453">
        <f>'1.4_RAW_Data_Rebase'!AC37</f>
        <v>0</v>
      </c>
      <c r="AD37" s="453">
        <f>'1.4_RAW_Data_Rebase'!AD37</f>
        <v>0</v>
      </c>
      <c r="AE37" s="453">
        <f>'1.4_RAW_Data_Rebase'!AE37</f>
        <v>0</v>
      </c>
      <c r="AF37" s="454">
        <f>'1.4_RAW_Data_Rebase'!AF37</f>
        <v>-1</v>
      </c>
      <c r="AG37" s="438"/>
      <c r="AH37" s="453">
        <f>'1.4_RAW_Data_Rebase'!AH37</f>
        <v>1</v>
      </c>
      <c r="AI37" s="453">
        <f>'1.4_RAW_Data_Rebase'!AI37</f>
        <v>0</v>
      </c>
      <c r="AJ37" s="453">
        <f>'1.4_RAW_Data_Rebase'!AJ37</f>
        <v>0</v>
      </c>
      <c r="AK37" s="453">
        <f>'1.4_RAW_Data_Rebase'!AK37</f>
        <v>0</v>
      </c>
      <c r="AL37" s="453">
        <f>'1.4_RAW_Data_Rebase'!AL37</f>
        <v>0</v>
      </c>
      <c r="AM37" s="454">
        <f>'1.4_RAW_Data_Rebase'!AM37</f>
        <v>-1</v>
      </c>
      <c r="AN37" s="438"/>
      <c r="AO37" s="453">
        <f>'1.4_RAW_Data_Rebase'!AO37</f>
        <v>0</v>
      </c>
      <c r="AP37" s="453">
        <f>'1.4_RAW_Data_Rebase'!AP37</f>
        <v>0</v>
      </c>
      <c r="AQ37" s="453">
        <f>'1.4_RAW_Data_Rebase'!AQ37</f>
        <v>0</v>
      </c>
      <c r="AR37" s="453">
        <f>'1.4_RAW_Data_Rebase'!AR37</f>
        <v>0</v>
      </c>
      <c r="AS37" s="453">
        <f>'1.4_RAW_Data_Rebase'!AS37</f>
        <v>0</v>
      </c>
      <c r="AT37" s="454">
        <f>'1.4_RAW_Data_Rebase'!AT37</f>
        <v>0</v>
      </c>
      <c r="AU37" s="438"/>
      <c r="AV37" s="453">
        <f>'1.4_RAW_Data_Rebase'!AV37</f>
        <v>0</v>
      </c>
      <c r="AW37" s="453">
        <f>'1.4_RAW_Data_Rebase'!AW37</f>
        <v>0</v>
      </c>
      <c r="AX37" s="453">
        <f>'1.4_RAW_Data_Rebase'!AX37</f>
        <v>0</v>
      </c>
      <c r="AY37" s="453">
        <f>'1.4_RAW_Data_Rebase'!AY37</f>
        <v>0</v>
      </c>
      <c r="AZ37" s="453">
        <f>'1.4_RAW_Data_Rebase'!AZ37</f>
        <v>0</v>
      </c>
      <c r="BA37" s="454">
        <f>'1.4_RAW_Data_Rebase'!BA37</f>
        <v>0</v>
      </c>
      <c r="BB37" s="438"/>
      <c r="BC37" s="453">
        <f>'1.4_RAW_Data_Rebase'!BC37</f>
        <v>0</v>
      </c>
      <c r="BD37" s="453">
        <f>'1.4_RAW_Data_Rebase'!BD37</f>
        <v>0</v>
      </c>
      <c r="BE37" s="453">
        <f>'1.4_RAW_Data_Rebase'!BE37</f>
        <v>0</v>
      </c>
      <c r="BF37" s="453">
        <f>'1.4_RAW_Data_Rebase'!BF37</f>
        <v>0</v>
      </c>
      <c r="BG37" s="453">
        <f>'1.4_RAW_Data_Rebase'!BG37</f>
        <v>0</v>
      </c>
      <c r="BH37" s="454">
        <f>'1.4_RAW_Data_Rebase'!BH37</f>
        <v>0</v>
      </c>
    </row>
    <row r="38" spans="1:60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'1.4_RAW_Data_Rebase'!F38</f>
        <v>0</v>
      </c>
      <c r="G38" s="434">
        <f>'1.4_RAW_Data_Rebase'!G38</f>
        <v>0</v>
      </c>
      <c r="H38" s="434">
        <f>'1.4_RAW_Data_Rebase'!H38</f>
        <v>0</v>
      </c>
      <c r="I38" s="434">
        <f>'1.4_RAW_Data_Rebase'!I38</f>
        <v>0</v>
      </c>
      <c r="J38" s="434">
        <f>'1.4_RAW_Data_Rebase'!J38</f>
        <v>0</v>
      </c>
      <c r="K38" s="435">
        <f>'1.4_RAW_Data_Rebase'!K38</f>
        <v>0</v>
      </c>
      <c r="M38" s="434">
        <f>'1.4_RAW_Data_Rebase'!M38</f>
        <v>0</v>
      </c>
      <c r="N38" s="434">
        <f>'1.4_RAW_Data_Rebase'!N38</f>
        <v>0</v>
      </c>
      <c r="O38" s="434">
        <f>'1.4_RAW_Data_Rebase'!O38</f>
        <v>0</v>
      </c>
      <c r="P38" s="434">
        <f>'1.4_RAW_Data_Rebase'!P38</f>
        <v>0</v>
      </c>
      <c r="Q38" s="434">
        <f>'1.4_RAW_Data_Rebase'!Q38</f>
        <v>0</v>
      </c>
      <c r="R38" s="435">
        <f>'1.4_RAW_Data_Rebase'!R38</f>
        <v>0</v>
      </c>
      <c r="T38" s="434">
        <f>'1.4_RAW_Data_Rebase'!T38</f>
        <v>0</v>
      </c>
      <c r="U38" s="434">
        <f>'1.4_RAW_Data_Rebase'!U38</f>
        <v>0</v>
      </c>
      <c r="V38" s="434">
        <f>'1.4_RAW_Data_Rebase'!V38</f>
        <v>0</v>
      </c>
      <c r="W38" s="434">
        <f>'1.4_RAW_Data_Rebase'!W38</f>
        <v>0</v>
      </c>
      <c r="X38" s="434">
        <f>'1.4_RAW_Data_Rebase'!X38</f>
        <v>0</v>
      </c>
      <c r="Y38" s="435">
        <f>'1.4_RAW_Data_Rebase'!Y38</f>
        <v>0</v>
      </c>
      <c r="AA38" s="436">
        <f>'1.4_RAW_Data_Rebase'!AA38</f>
        <v>0</v>
      </c>
      <c r="AB38" s="436">
        <f>'1.4_RAW_Data_Rebase'!AB38</f>
        <v>0</v>
      </c>
      <c r="AC38" s="436">
        <f>'1.4_RAW_Data_Rebase'!AC38</f>
        <v>0</v>
      </c>
      <c r="AD38" s="436">
        <f>'1.4_RAW_Data_Rebase'!AD38</f>
        <v>0</v>
      </c>
      <c r="AE38" s="436">
        <f>'1.4_RAW_Data_Rebase'!AE38</f>
        <v>0</v>
      </c>
      <c r="AF38" s="437">
        <f>'1.4_RAW_Data_Rebase'!AF38</f>
        <v>0</v>
      </c>
      <c r="AG38" s="438"/>
      <c r="AH38" s="436">
        <f>'1.4_RAW_Data_Rebase'!AH38</f>
        <v>0</v>
      </c>
      <c r="AI38" s="436">
        <f>'1.4_RAW_Data_Rebase'!AI38</f>
        <v>0</v>
      </c>
      <c r="AJ38" s="436">
        <f>'1.4_RAW_Data_Rebase'!AJ38</f>
        <v>0</v>
      </c>
      <c r="AK38" s="436">
        <f>'1.4_RAW_Data_Rebase'!AK38</f>
        <v>0</v>
      </c>
      <c r="AL38" s="436">
        <f>'1.4_RAW_Data_Rebase'!AL38</f>
        <v>0</v>
      </c>
      <c r="AM38" s="437">
        <f>'1.4_RAW_Data_Rebase'!AM38</f>
        <v>0</v>
      </c>
      <c r="AN38" s="438"/>
      <c r="AO38" s="436">
        <f>'1.4_RAW_Data_Rebase'!AO38</f>
        <v>0</v>
      </c>
      <c r="AP38" s="436">
        <f>'1.4_RAW_Data_Rebase'!AP38</f>
        <v>0</v>
      </c>
      <c r="AQ38" s="436">
        <f>'1.4_RAW_Data_Rebase'!AQ38</f>
        <v>0</v>
      </c>
      <c r="AR38" s="436">
        <f>'1.4_RAW_Data_Rebase'!AR38</f>
        <v>0</v>
      </c>
      <c r="AS38" s="436">
        <f>'1.4_RAW_Data_Rebase'!AS38</f>
        <v>0</v>
      </c>
      <c r="AT38" s="437">
        <f>'1.4_RAW_Data_Rebase'!AT38</f>
        <v>0</v>
      </c>
      <c r="AU38" s="438"/>
      <c r="AV38" s="436">
        <f>'1.4_RAW_Data_Rebase'!AV38</f>
        <v>0</v>
      </c>
      <c r="AW38" s="436">
        <f>'1.4_RAW_Data_Rebase'!AW38</f>
        <v>0</v>
      </c>
      <c r="AX38" s="436">
        <f>'1.4_RAW_Data_Rebase'!AX38</f>
        <v>0</v>
      </c>
      <c r="AY38" s="436">
        <f>'1.4_RAW_Data_Rebase'!AY38</f>
        <v>0</v>
      </c>
      <c r="AZ38" s="436">
        <f>'1.4_RAW_Data_Rebase'!AZ38</f>
        <v>0</v>
      </c>
      <c r="BA38" s="437">
        <f>'1.4_RAW_Data_Rebase'!BA38</f>
        <v>0</v>
      </c>
      <c r="BB38" s="438"/>
      <c r="BC38" s="436">
        <f>'1.4_RAW_Data_Rebase'!BC38</f>
        <v>0</v>
      </c>
      <c r="BD38" s="436">
        <f>'1.4_RAW_Data_Rebase'!BD38</f>
        <v>0</v>
      </c>
      <c r="BE38" s="436">
        <f>'1.4_RAW_Data_Rebase'!BE38</f>
        <v>0</v>
      </c>
      <c r="BF38" s="436">
        <f>'1.4_RAW_Data_Rebase'!BF38</f>
        <v>0</v>
      </c>
      <c r="BG38" s="436">
        <f>'1.4_RAW_Data_Rebase'!BG38</f>
        <v>0</v>
      </c>
      <c r="BH38" s="437">
        <f>'1.4_RAW_Data_Rebase'!BH38</f>
        <v>0</v>
      </c>
    </row>
    <row r="39" spans="1:60" ht="13.15" x14ac:dyDescent="0.35">
      <c r="A39" s="439"/>
      <c r="B39" s="440"/>
      <c r="C39" s="441"/>
      <c r="D39" s="442"/>
      <c r="E39" s="433" t="s">
        <v>19</v>
      </c>
      <c r="F39" s="443">
        <f>'1.4_RAW_Data_Rebase'!F39</f>
        <v>0</v>
      </c>
      <c r="G39" s="443">
        <f>'1.4_RAW_Data_Rebase'!G39</f>
        <v>0</v>
      </c>
      <c r="H39" s="443">
        <f>'1.4_RAW_Data_Rebase'!H39</f>
        <v>0</v>
      </c>
      <c r="I39" s="443">
        <f>'1.4_RAW_Data_Rebase'!I39</f>
        <v>0</v>
      </c>
      <c r="J39" s="443">
        <f>'1.4_RAW_Data_Rebase'!J39</f>
        <v>0</v>
      </c>
      <c r="K39" s="444">
        <f>'1.4_RAW_Data_Rebase'!K39</f>
        <v>0</v>
      </c>
      <c r="M39" s="443">
        <f>'1.4_RAW_Data_Rebase'!M39</f>
        <v>0</v>
      </c>
      <c r="N39" s="443">
        <f>'1.4_RAW_Data_Rebase'!N39</f>
        <v>0</v>
      </c>
      <c r="O39" s="443">
        <f>'1.4_RAW_Data_Rebase'!O39</f>
        <v>0</v>
      </c>
      <c r="P39" s="443">
        <f>'1.4_RAW_Data_Rebase'!P39</f>
        <v>0</v>
      </c>
      <c r="Q39" s="443">
        <f>'1.4_RAW_Data_Rebase'!Q39</f>
        <v>0</v>
      </c>
      <c r="R39" s="444">
        <f>'1.4_RAW_Data_Rebase'!R39</f>
        <v>0</v>
      </c>
      <c r="T39" s="443">
        <f>'1.4_RAW_Data_Rebase'!T39</f>
        <v>0</v>
      </c>
      <c r="U39" s="443">
        <f>'1.4_RAW_Data_Rebase'!U39</f>
        <v>0</v>
      </c>
      <c r="V39" s="443">
        <f>'1.4_RAW_Data_Rebase'!V39</f>
        <v>0</v>
      </c>
      <c r="W39" s="443">
        <f>'1.4_RAW_Data_Rebase'!W39</f>
        <v>0</v>
      </c>
      <c r="X39" s="443">
        <f>'1.4_RAW_Data_Rebase'!X39</f>
        <v>0</v>
      </c>
      <c r="Y39" s="444">
        <f>'1.4_RAW_Data_Rebase'!Y39</f>
        <v>0</v>
      </c>
      <c r="AA39" s="445">
        <f>'1.4_RAW_Data_Rebase'!AA39</f>
        <v>0</v>
      </c>
      <c r="AB39" s="445">
        <f>'1.4_RAW_Data_Rebase'!AB39</f>
        <v>0</v>
      </c>
      <c r="AC39" s="445">
        <f>'1.4_RAW_Data_Rebase'!AC39</f>
        <v>0</v>
      </c>
      <c r="AD39" s="445">
        <f>'1.4_RAW_Data_Rebase'!AD39</f>
        <v>0</v>
      </c>
      <c r="AE39" s="445">
        <f>'1.4_RAW_Data_Rebase'!AE39</f>
        <v>0</v>
      </c>
      <c r="AF39" s="446">
        <f>'1.4_RAW_Data_Rebase'!AF39</f>
        <v>0</v>
      </c>
      <c r="AG39" s="438"/>
      <c r="AH39" s="445">
        <f>'1.4_RAW_Data_Rebase'!AH39</f>
        <v>0</v>
      </c>
      <c r="AI39" s="445">
        <f>'1.4_RAW_Data_Rebase'!AI39</f>
        <v>0</v>
      </c>
      <c r="AJ39" s="445">
        <f>'1.4_RAW_Data_Rebase'!AJ39</f>
        <v>0</v>
      </c>
      <c r="AK39" s="445">
        <f>'1.4_RAW_Data_Rebase'!AK39</f>
        <v>0</v>
      </c>
      <c r="AL39" s="445">
        <f>'1.4_RAW_Data_Rebase'!AL39</f>
        <v>0</v>
      </c>
      <c r="AM39" s="446">
        <f>'1.4_RAW_Data_Rebase'!AM39</f>
        <v>0</v>
      </c>
      <c r="AN39" s="438"/>
      <c r="AO39" s="445">
        <f>'1.4_RAW_Data_Rebase'!AO39</f>
        <v>0</v>
      </c>
      <c r="AP39" s="445">
        <f>'1.4_RAW_Data_Rebase'!AP39</f>
        <v>0</v>
      </c>
      <c r="AQ39" s="445">
        <f>'1.4_RAW_Data_Rebase'!AQ39</f>
        <v>0</v>
      </c>
      <c r="AR39" s="445">
        <f>'1.4_RAW_Data_Rebase'!AR39</f>
        <v>0</v>
      </c>
      <c r="AS39" s="445">
        <f>'1.4_RAW_Data_Rebase'!AS39</f>
        <v>0</v>
      </c>
      <c r="AT39" s="446">
        <f>'1.4_RAW_Data_Rebase'!AT39</f>
        <v>0</v>
      </c>
      <c r="AU39" s="438"/>
      <c r="AV39" s="445">
        <f>'1.4_RAW_Data_Rebase'!AV39</f>
        <v>0</v>
      </c>
      <c r="AW39" s="445">
        <f>'1.4_RAW_Data_Rebase'!AW39</f>
        <v>0</v>
      </c>
      <c r="AX39" s="445">
        <f>'1.4_RAW_Data_Rebase'!AX39</f>
        <v>0</v>
      </c>
      <c r="AY39" s="445">
        <f>'1.4_RAW_Data_Rebase'!AY39</f>
        <v>0</v>
      </c>
      <c r="AZ39" s="445">
        <f>'1.4_RAW_Data_Rebase'!AZ39</f>
        <v>0</v>
      </c>
      <c r="BA39" s="446">
        <f>'1.4_RAW_Data_Rebase'!BA39</f>
        <v>0</v>
      </c>
      <c r="BB39" s="438"/>
      <c r="BC39" s="445">
        <f>'1.4_RAW_Data_Rebase'!BC39</f>
        <v>0</v>
      </c>
      <c r="BD39" s="445">
        <f>'1.4_RAW_Data_Rebase'!BD39</f>
        <v>0</v>
      </c>
      <c r="BE39" s="445">
        <f>'1.4_RAW_Data_Rebase'!BE39</f>
        <v>0</v>
      </c>
      <c r="BF39" s="445">
        <f>'1.4_RAW_Data_Rebase'!BF39</f>
        <v>0</v>
      </c>
      <c r="BG39" s="445">
        <f>'1.4_RAW_Data_Rebase'!BG39</f>
        <v>0</v>
      </c>
      <c r="BH39" s="446">
        <f>'1.4_RAW_Data_Rebase'!BH39</f>
        <v>0</v>
      </c>
    </row>
    <row r="40" spans="1:60" ht="13.15" x14ac:dyDescent="0.35">
      <c r="A40" s="439"/>
      <c r="B40" s="440"/>
      <c r="C40" s="441"/>
      <c r="D40" s="442"/>
      <c r="E40" s="433" t="s">
        <v>20</v>
      </c>
      <c r="F40" s="443">
        <f>'1.4_RAW_Data_Rebase'!F40</f>
        <v>0</v>
      </c>
      <c r="G40" s="443">
        <f>'1.4_RAW_Data_Rebase'!G40</f>
        <v>0</v>
      </c>
      <c r="H40" s="443">
        <f>'1.4_RAW_Data_Rebase'!H40</f>
        <v>0</v>
      </c>
      <c r="I40" s="443">
        <f>'1.4_RAW_Data_Rebase'!I40</f>
        <v>0</v>
      </c>
      <c r="J40" s="443">
        <f>'1.4_RAW_Data_Rebase'!J40</f>
        <v>0</v>
      </c>
      <c r="K40" s="444">
        <f>'1.4_RAW_Data_Rebase'!K40</f>
        <v>0</v>
      </c>
      <c r="M40" s="443">
        <f>'1.4_RAW_Data_Rebase'!M40</f>
        <v>0</v>
      </c>
      <c r="N40" s="443">
        <f>'1.4_RAW_Data_Rebase'!N40</f>
        <v>0</v>
      </c>
      <c r="O40" s="443">
        <f>'1.4_RAW_Data_Rebase'!O40</f>
        <v>0</v>
      </c>
      <c r="P40" s="443">
        <f>'1.4_RAW_Data_Rebase'!P40</f>
        <v>0</v>
      </c>
      <c r="Q40" s="443">
        <f>'1.4_RAW_Data_Rebase'!Q40</f>
        <v>0</v>
      </c>
      <c r="R40" s="444">
        <f>'1.4_RAW_Data_Rebase'!R40</f>
        <v>0</v>
      </c>
      <c r="T40" s="443">
        <f>'1.4_RAW_Data_Rebase'!T40</f>
        <v>0</v>
      </c>
      <c r="U40" s="443">
        <f>'1.4_RAW_Data_Rebase'!U40</f>
        <v>0</v>
      </c>
      <c r="V40" s="443">
        <f>'1.4_RAW_Data_Rebase'!V40</f>
        <v>0</v>
      </c>
      <c r="W40" s="443">
        <f>'1.4_RAW_Data_Rebase'!W40</f>
        <v>0</v>
      </c>
      <c r="X40" s="443">
        <f>'1.4_RAW_Data_Rebase'!X40</f>
        <v>0</v>
      </c>
      <c r="Y40" s="444">
        <f>'1.4_RAW_Data_Rebase'!Y40</f>
        <v>0</v>
      </c>
      <c r="AA40" s="445">
        <f>'1.4_RAW_Data_Rebase'!AA40</f>
        <v>0</v>
      </c>
      <c r="AB40" s="445">
        <f>'1.4_RAW_Data_Rebase'!AB40</f>
        <v>0</v>
      </c>
      <c r="AC40" s="445">
        <f>'1.4_RAW_Data_Rebase'!AC40</f>
        <v>0</v>
      </c>
      <c r="AD40" s="445">
        <f>'1.4_RAW_Data_Rebase'!AD40</f>
        <v>0</v>
      </c>
      <c r="AE40" s="445">
        <f>'1.4_RAW_Data_Rebase'!AE40</f>
        <v>0</v>
      </c>
      <c r="AF40" s="446">
        <f>'1.4_RAW_Data_Rebase'!AF40</f>
        <v>0</v>
      </c>
      <c r="AG40" s="438"/>
      <c r="AH40" s="445">
        <f>'1.4_RAW_Data_Rebase'!AH40</f>
        <v>0</v>
      </c>
      <c r="AI40" s="445">
        <f>'1.4_RAW_Data_Rebase'!AI40</f>
        <v>0</v>
      </c>
      <c r="AJ40" s="445">
        <f>'1.4_RAW_Data_Rebase'!AJ40</f>
        <v>0</v>
      </c>
      <c r="AK40" s="445">
        <f>'1.4_RAW_Data_Rebase'!AK40</f>
        <v>0</v>
      </c>
      <c r="AL40" s="445">
        <f>'1.4_RAW_Data_Rebase'!AL40</f>
        <v>0</v>
      </c>
      <c r="AM40" s="446">
        <f>'1.4_RAW_Data_Rebase'!AM40</f>
        <v>0</v>
      </c>
      <c r="AN40" s="438"/>
      <c r="AO40" s="445">
        <f>'1.4_RAW_Data_Rebase'!AO40</f>
        <v>0</v>
      </c>
      <c r="AP40" s="445">
        <f>'1.4_RAW_Data_Rebase'!AP40</f>
        <v>0</v>
      </c>
      <c r="AQ40" s="445">
        <f>'1.4_RAW_Data_Rebase'!AQ40</f>
        <v>0</v>
      </c>
      <c r="AR40" s="445">
        <f>'1.4_RAW_Data_Rebase'!AR40</f>
        <v>0</v>
      </c>
      <c r="AS40" s="445">
        <f>'1.4_RAW_Data_Rebase'!AS40</f>
        <v>0</v>
      </c>
      <c r="AT40" s="446">
        <f>'1.4_RAW_Data_Rebase'!AT40</f>
        <v>0</v>
      </c>
      <c r="AU40" s="438"/>
      <c r="AV40" s="445">
        <f>'1.4_RAW_Data_Rebase'!AV40</f>
        <v>0</v>
      </c>
      <c r="AW40" s="445">
        <f>'1.4_RAW_Data_Rebase'!AW40</f>
        <v>0</v>
      </c>
      <c r="AX40" s="445">
        <f>'1.4_RAW_Data_Rebase'!AX40</f>
        <v>0</v>
      </c>
      <c r="AY40" s="445">
        <f>'1.4_RAW_Data_Rebase'!AY40</f>
        <v>0</v>
      </c>
      <c r="AZ40" s="445">
        <f>'1.4_RAW_Data_Rebase'!AZ40</f>
        <v>0</v>
      </c>
      <c r="BA40" s="446">
        <f>'1.4_RAW_Data_Rebase'!BA40</f>
        <v>0</v>
      </c>
      <c r="BB40" s="438"/>
      <c r="BC40" s="445">
        <f>'1.4_RAW_Data_Rebase'!BC40</f>
        <v>0</v>
      </c>
      <c r="BD40" s="445">
        <f>'1.4_RAW_Data_Rebase'!BD40</f>
        <v>0</v>
      </c>
      <c r="BE40" s="445">
        <f>'1.4_RAW_Data_Rebase'!BE40</f>
        <v>0</v>
      </c>
      <c r="BF40" s="445">
        <f>'1.4_RAW_Data_Rebase'!BF40</f>
        <v>0</v>
      </c>
      <c r="BG40" s="445">
        <f>'1.4_RAW_Data_Rebase'!BG40</f>
        <v>0</v>
      </c>
      <c r="BH40" s="446">
        <f>'1.4_RAW_Data_Rebase'!BH40</f>
        <v>0</v>
      </c>
    </row>
    <row r="41" spans="1:60" ht="13.5" thickBot="1" x14ac:dyDescent="0.4">
      <c r="A41" s="439"/>
      <c r="B41" s="447"/>
      <c r="C41" s="448"/>
      <c r="D41" s="449"/>
      <c r="E41" s="450" t="s">
        <v>21</v>
      </c>
      <c r="F41" s="451">
        <f>'1.4_RAW_Data_Rebase'!F41</f>
        <v>0</v>
      </c>
      <c r="G41" s="451">
        <f>'1.4_RAW_Data_Rebase'!G41</f>
        <v>0</v>
      </c>
      <c r="H41" s="451">
        <f>'1.4_RAW_Data_Rebase'!H41</f>
        <v>0</v>
      </c>
      <c r="I41" s="451">
        <f>'1.4_RAW_Data_Rebase'!I41</f>
        <v>0</v>
      </c>
      <c r="J41" s="451">
        <f>'1.4_RAW_Data_Rebase'!J41</f>
        <v>0</v>
      </c>
      <c r="K41" s="452">
        <f>'1.4_RAW_Data_Rebase'!K41</f>
        <v>0</v>
      </c>
      <c r="M41" s="451">
        <f>'1.4_RAW_Data_Rebase'!M41</f>
        <v>0</v>
      </c>
      <c r="N41" s="451">
        <f>'1.4_RAW_Data_Rebase'!N41</f>
        <v>0</v>
      </c>
      <c r="O41" s="451">
        <f>'1.4_RAW_Data_Rebase'!O41</f>
        <v>0</v>
      </c>
      <c r="P41" s="451">
        <f>'1.4_RAW_Data_Rebase'!P41</f>
        <v>0</v>
      </c>
      <c r="Q41" s="451">
        <f>'1.4_RAW_Data_Rebase'!Q41</f>
        <v>0</v>
      </c>
      <c r="R41" s="452">
        <f>'1.4_RAW_Data_Rebase'!R41</f>
        <v>0</v>
      </c>
      <c r="T41" s="451">
        <f>'1.4_RAW_Data_Rebase'!T41</f>
        <v>0</v>
      </c>
      <c r="U41" s="451">
        <f>'1.4_RAW_Data_Rebase'!U41</f>
        <v>0</v>
      </c>
      <c r="V41" s="451">
        <f>'1.4_RAW_Data_Rebase'!V41</f>
        <v>0</v>
      </c>
      <c r="W41" s="451">
        <f>'1.4_RAW_Data_Rebase'!W41</f>
        <v>0</v>
      </c>
      <c r="X41" s="451">
        <f>'1.4_RAW_Data_Rebase'!X41</f>
        <v>0</v>
      </c>
      <c r="Y41" s="452">
        <f>'1.4_RAW_Data_Rebase'!Y41</f>
        <v>0</v>
      </c>
      <c r="AA41" s="453">
        <f>'1.4_RAW_Data_Rebase'!AA41</f>
        <v>0</v>
      </c>
      <c r="AB41" s="453">
        <f>'1.4_RAW_Data_Rebase'!AB41</f>
        <v>0</v>
      </c>
      <c r="AC41" s="453">
        <f>'1.4_RAW_Data_Rebase'!AC41</f>
        <v>0</v>
      </c>
      <c r="AD41" s="453">
        <f>'1.4_RAW_Data_Rebase'!AD41</f>
        <v>0</v>
      </c>
      <c r="AE41" s="453">
        <f>'1.4_RAW_Data_Rebase'!AE41</f>
        <v>0</v>
      </c>
      <c r="AF41" s="454">
        <f>'1.4_RAW_Data_Rebase'!AF41</f>
        <v>0</v>
      </c>
      <c r="AG41" s="438"/>
      <c r="AH41" s="453">
        <f>'1.4_RAW_Data_Rebase'!AH41</f>
        <v>0</v>
      </c>
      <c r="AI41" s="453">
        <f>'1.4_RAW_Data_Rebase'!AI41</f>
        <v>0</v>
      </c>
      <c r="AJ41" s="453">
        <f>'1.4_RAW_Data_Rebase'!AJ41</f>
        <v>0</v>
      </c>
      <c r="AK41" s="453">
        <f>'1.4_RAW_Data_Rebase'!AK41</f>
        <v>0</v>
      </c>
      <c r="AL41" s="453">
        <f>'1.4_RAW_Data_Rebase'!AL41</f>
        <v>0</v>
      </c>
      <c r="AM41" s="454">
        <f>'1.4_RAW_Data_Rebase'!AM41</f>
        <v>0</v>
      </c>
      <c r="AN41" s="438"/>
      <c r="AO41" s="453">
        <f>'1.4_RAW_Data_Rebase'!AO41</f>
        <v>0</v>
      </c>
      <c r="AP41" s="453">
        <f>'1.4_RAW_Data_Rebase'!AP41</f>
        <v>0</v>
      </c>
      <c r="AQ41" s="453">
        <f>'1.4_RAW_Data_Rebase'!AQ41</f>
        <v>0</v>
      </c>
      <c r="AR41" s="453">
        <f>'1.4_RAW_Data_Rebase'!AR41</f>
        <v>0</v>
      </c>
      <c r="AS41" s="453">
        <f>'1.4_RAW_Data_Rebase'!AS41</f>
        <v>0</v>
      </c>
      <c r="AT41" s="454">
        <f>'1.4_RAW_Data_Rebase'!AT41</f>
        <v>0</v>
      </c>
      <c r="AU41" s="438"/>
      <c r="AV41" s="453">
        <f>'1.4_RAW_Data_Rebase'!AV41</f>
        <v>0</v>
      </c>
      <c r="AW41" s="453">
        <f>'1.4_RAW_Data_Rebase'!AW41</f>
        <v>0</v>
      </c>
      <c r="AX41" s="453">
        <f>'1.4_RAW_Data_Rebase'!AX41</f>
        <v>0</v>
      </c>
      <c r="AY41" s="453">
        <f>'1.4_RAW_Data_Rebase'!AY41</f>
        <v>0</v>
      </c>
      <c r="AZ41" s="453">
        <f>'1.4_RAW_Data_Rebase'!AZ41</f>
        <v>0</v>
      </c>
      <c r="BA41" s="454">
        <f>'1.4_RAW_Data_Rebase'!BA41</f>
        <v>0</v>
      </c>
      <c r="BB41" s="438"/>
      <c r="BC41" s="453">
        <f>'1.4_RAW_Data_Rebase'!BC41</f>
        <v>0</v>
      </c>
      <c r="BD41" s="453">
        <f>'1.4_RAW_Data_Rebase'!BD41</f>
        <v>0</v>
      </c>
      <c r="BE41" s="453">
        <f>'1.4_RAW_Data_Rebase'!BE41</f>
        <v>0</v>
      </c>
      <c r="BF41" s="453">
        <f>'1.4_RAW_Data_Rebase'!BF41</f>
        <v>0</v>
      </c>
      <c r="BG41" s="453">
        <f>'1.4_RAW_Data_Rebase'!BG41</f>
        <v>0</v>
      </c>
      <c r="BH41" s="454">
        <f>'1.4_RAW_Data_Rebase'!BH41</f>
        <v>0</v>
      </c>
    </row>
    <row r="42" spans="1:60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'1.4_RAW_Data_Rebase'!F42</f>
        <v>0</v>
      </c>
      <c r="G42" s="434">
        <f>'1.4_RAW_Data_Rebase'!G42</f>
        <v>0</v>
      </c>
      <c r="H42" s="434">
        <f>'1.4_RAW_Data_Rebase'!H42</f>
        <v>0</v>
      </c>
      <c r="I42" s="434">
        <f>'1.4_RAW_Data_Rebase'!I42</f>
        <v>0</v>
      </c>
      <c r="J42" s="434">
        <f>'1.4_RAW_Data_Rebase'!J42</f>
        <v>0</v>
      </c>
      <c r="K42" s="435">
        <f>'1.4_RAW_Data_Rebase'!K42</f>
        <v>0</v>
      </c>
      <c r="M42" s="434">
        <f>'1.4_RAW_Data_Rebase'!M42</f>
        <v>44</v>
      </c>
      <c r="N42" s="434">
        <f>'1.4_RAW_Data_Rebase'!N42</f>
        <v>44</v>
      </c>
      <c r="O42" s="434">
        <f>'1.4_RAW_Data_Rebase'!O42</f>
        <v>0</v>
      </c>
      <c r="P42" s="434">
        <f>'1.4_RAW_Data_Rebase'!P42</f>
        <v>0</v>
      </c>
      <c r="Q42" s="434">
        <f>'1.4_RAW_Data_Rebase'!Q42</f>
        <v>0</v>
      </c>
      <c r="R42" s="435">
        <f>'1.4_RAW_Data_Rebase'!R42</f>
        <v>0</v>
      </c>
      <c r="T42" s="434">
        <f>'1.4_RAW_Data_Rebase'!T42</f>
        <v>44</v>
      </c>
      <c r="U42" s="434">
        <f>'1.4_RAW_Data_Rebase'!U42</f>
        <v>8</v>
      </c>
      <c r="V42" s="434">
        <f>'1.4_RAW_Data_Rebase'!V42</f>
        <v>4</v>
      </c>
      <c r="W42" s="434">
        <f>'1.4_RAW_Data_Rebase'!W42</f>
        <v>2</v>
      </c>
      <c r="X42" s="434">
        <f>'1.4_RAW_Data_Rebase'!X42</f>
        <v>0</v>
      </c>
      <c r="Y42" s="435">
        <f>'1.4_RAW_Data_Rebase'!Y42</f>
        <v>30</v>
      </c>
      <c r="AA42" s="436">
        <f>'1.4_RAW_Data_Rebase'!AA42</f>
        <v>42</v>
      </c>
      <c r="AB42" s="436">
        <f>'1.4_RAW_Data_Rebase'!AB42</f>
        <v>-6</v>
      </c>
      <c r="AC42" s="436">
        <f>'1.4_RAW_Data_Rebase'!AC42</f>
        <v>-4</v>
      </c>
      <c r="AD42" s="436">
        <f>'1.4_RAW_Data_Rebase'!AD42</f>
        <v>-2</v>
      </c>
      <c r="AE42" s="436">
        <f>'1.4_RAW_Data_Rebase'!AE42</f>
        <v>0</v>
      </c>
      <c r="AF42" s="437">
        <f>'1.4_RAW_Data_Rebase'!AF42</f>
        <v>-30</v>
      </c>
      <c r="AG42" s="438"/>
      <c r="AH42" s="436">
        <f>'1.4_RAW_Data_Rebase'!AH42</f>
        <v>42</v>
      </c>
      <c r="AI42" s="436">
        <f>'1.4_RAW_Data_Rebase'!AI42</f>
        <v>-6</v>
      </c>
      <c r="AJ42" s="436">
        <f>'1.4_RAW_Data_Rebase'!AJ42</f>
        <v>-4</v>
      </c>
      <c r="AK42" s="436">
        <f>'1.4_RAW_Data_Rebase'!AK42</f>
        <v>-2</v>
      </c>
      <c r="AL42" s="436">
        <f>'1.4_RAW_Data_Rebase'!AL42</f>
        <v>0</v>
      </c>
      <c r="AM42" s="437">
        <f>'1.4_RAW_Data_Rebase'!AM42</f>
        <v>-30</v>
      </c>
      <c r="AN42" s="438"/>
      <c r="AO42" s="436">
        <f>'1.4_RAW_Data_Rebase'!AO42</f>
        <v>0</v>
      </c>
      <c r="AP42" s="436">
        <f>'1.4_RAW_Data_Rebase'!AP42</f>
        <v>0</v>
      </c>
      <c r="AQ42" s="436">
        <f>'1.4_RAW_Data_Rebase'!AQ42</f>
        <v>0</v>
      </c>
      <c r="AR42" s="436">
        <f>'1.4_RAW_Data_Rebase'!AR42</f>
        <v>0</v>
      </c>
      <c r="AS42" s="436">
        <f>'1.4_RAW_Data_Rebase'!AS42</f>
        <v>0</v>
      </c>
      <c r="AT42" s="437">
        <f>'1.4_RAW_Data_Rebase'!AT42</f>
        <v>0</v>
      </c>
      <c r="AU42" s="438"/>
      <c r="AV42" s="436">
        <f>'1.4_RAW_Data_Rebase'!AV42</f>
        <v>0</v>
      </c>
      <c r="AW42" s="436">
        <f>'1.4_RAW_Data_Rebase'!AW42</f>
        <v>0</v>
      </c>
      <c r="AX42" s="436">
        <f>'1.4_RAW_Data_Rebase'!AX42</f>
        <v>0</v>
      </c>
      <c r="AY42" s="436">
        <f>'1.4_RAW_Data_Rebase'!AY42</f>
        <v>0</v>
      </c>
      <c r="AZ42" s="436">
        <f>'1.4_RAW_Data_Rebase'!AZ42</f>
        <v>0</v>
      </c>
      <c r="BA42" s="437">
        <f>'1.4_RAW_Data_Rebase'!BA42</f>
        <v>0</v>
      </c>
      <c r="BB42" s="438"/>
      <c r="BC42" s="436">
        <f>'1.4_RAW_Data_Rebase'!BC42</f>
        <v>0</v>
      </c>
      <c r="BD42" s="436">
        <f>'1.4_RAW_Data_Rebase'!BD42</f>
        <v>0</v>
      </c>
      <c r="BE42" s="436">
        <f>'1.4_RAW_Data_Rebase'!BE42</f>
        <v>0</v>
      </c>
      <c r="BF42" s="436">
        <f>'1.4_RAW_Data_Rebase'!BF42</f>
        <v>0</v>
      </c>
      <c r="BG42" s="436">
        <f>'1.4_RAW_Data_Rebase'!BG42</f>
        <v>0</v>
      </c>
      <c r="BH42" s="437">
        <f>'1.4_RAW_Data_Rebase'!BH42</f>
        <v>0</v>
      </c>
    </row>
    <row r="43" spans="1:60" ht="13.15" x14ac:dyDescent="0.35">
      <c r="A43" s="439"/>
      <c r="B43" s="440"/>
      <c r="C43" s="441"/>
      <c r="D43" s="442"/>
      <c r="E43" s="433" t="s">
        <v>19</v>
      </c>
      <c r="F43" s="443">
        <f>'1.4_RAW_Data_Rebase'!F43</f>
        <v>0</v>
      </c>
      <c r="G43" s="443">
        <f>'1.4_RAW_Data_Rebase'!G43</f>
        <v>0</v>
      </c>
      <c r="H43" s="443">
        <f>'1.4_RAW_Data_Rebase'!H43</f>
        <v>0</v>
      </c>
      <c r="I43" s="443">
        <f>'1.4_RAW_Data_Rebase'!I43</f>
        <v>0</v>
      </c>
      <c r="J43" s="443">
        <f>'1.4_RAW_Data_Rebase'!J43</f>
        <v>0</v>
      </c>
      <c r="K43" s="444">
        <f>'1.4_RAW_Data_Rebase'!K43</f>
        <v>0</v>
      </c>
      <c r="M43" s="443">
        <f>'1.4_RAW_Data_Rebase'!M43</f>
        <v>28</v>
      </c>
      <c r="N43" s="443">
        <f>'1.4_RAW_Data_Rebase'!N43</f>
        <v>28</v>
      </c>
      <c r="O43" s="443">
        <f>'1.4_RAW_Data_Rebase'!O43</f>
        <v>0</v>
      </c>
      <c r="P43" s="443">
        <f>'1.4_RAW_Data_Rebase'!P43</f>
        <v>0</v>
      </c>
      <c r="Q43" s="443">
        <f>'1.4_RAW_Data_Rebase'!Q43</f>
        <v>0</v>
      </c>
      <c r="R43" s="444">
        <f>'1.4_RAW_Data_Rebase'!R43</f>
        <v>0</v>
      </c>
      <c r="T43" s="443">
        <f>'1.4_RAW_Data_Rebase'!T43</f>
        <v>28</v>
      </c>
      <c r="U43" s="443">
        <f>'1.4_RAW_Data_Rebase'!U43</f>
        <v>13</v>
      </c>
      <c r="V43" s="443">
        <f>'1.4_RAW_Data_Rebase'!V43</f>
        <v>7</v>
      </c>
      <c r="W43" s="443">
        <f>'1.4_RAW_Data_Rebase'!W43</f>
        <v>2</v>
      </c>
      <c r="X43" s="443">
        <f>'1.4_RAW_Data_Rebase'!X43</f>
        <v>0</v>
      </c>
      <c r="Y43" s="444">
        <f>'1.4_RAW_Data_Rebase'!Y43</f>
        <v>6</v>
      </c>
      <c r="AA43" s="445">
        <f>'1.4_RAW_Data_Rebase'!AA43</f>
        <v>24</v>
      </c>
      <c r="AB43" s="445">
        <f>'1.4_RAW_Data_Rebase'!AB43</f>
        <v>-9</v>
      </c>
      <c r="AC43" s="445">
        <f>'1.4_RAW_Data_Rebase'!AC43</f>
        <v>-7</v>
      </c>
      <c r="AD43" s="445">
        <f>'1.4_RAW_Data_Rebase'!AD43</f>
        <v>-2</v>
      </c>
      <c r="AE43" s="445">
        <f>'1.4_RAW_Data_Rebase'!AE43</f>
        <v>0</v>
      </c>
      <c r="AF43" s="446">
        <f>'1.4_RAW_Data_Rebase'!AF43</f>
        <v>-6</v>
      </c>
      <c r="AG43" s="438"/>
      <c r="AH43" s="445">
        <f>'1.4_RAW_Data_Rebase'!AH43</f>
        <v>24</v>
      </c>
      <c r="AI43" s="445">
        <f>'1.4_RAW_Data_Rebase'!AI43</f>
        <v>-9</v>
      </c>
      <c r="AJ43" s="445">
        <f>'1.4_RAW_Data_Rebase'!AJ43</f>
        <v>-7</v>
      </c>
      <c r="AK43" s="445">
        <f>'1.4_RAW_Data_Rebase'!AK43</f>
        <v>-2</v>
      </c>
      <c r="AL43" s="445">
        <f>'1.4_RAW_Data_Rebase'!AL43</f>
        <v>0</v>
      </c>
      <c r="AM43" s="446">
        <f>'1.4_RAW_Data_Rebase'!AM43</f>
        <v>-6</v>
      </c>
      <c r="AN43" s="438"/>
      <c r="AO43" s="445">
        <f>'1.4_RAW_Data_Rebase'!AO43</f>
        <v>0</v>
      </c>
      <c r="AP43" s="445">
        <f>'1.4_RAW_Data_Rebase'!AP43</f>
        <v>0</v>
      </c>
      <c r="AQ43" s="445">
        <f>'1.4_RAW_Data_Rebase'!AQ43</f>
        <v>0</v>
      </c>
      <c r="AR43" s="445">
        <f>'1.4_RAW_Data_Rebase'!AR43</f>
        <v>0</v>
      </c>
      <c r="AS43" s="445">
        <f>'1.4_RAW_Data_Rebase'!AS43</f>
        <v>0</v>
      </c>
      <c r="AT43" s="446">
        <f>'1.4_RAW_Data_Rebase'!AT43</f>
        <v>0</v>
      </c>
      <c r="AU43" s="438"/>
      <c r="AV43" s="445">
        <f>'1.4_RAW_Data_Rebase'!AV43</f>
        <v>0</v>
      </c>
      <c r="AW43" s="445">
        <f>'1.4_RAW_Data_Rebase'!AW43</f>
        <v>0</v>
      </c>
      <c r="AX43" s="445">
        <f>'1.4_RAW_Data_Rebase'!AX43</f>
        <v>0</v>
      </c>
      <c r="AY43" s="445">
        <f>'1.4_RAW_Data_Rebase'!AY43</f>
        <v>0</v>
      </c>
      <c r="AZ43" s="445">
        <f>'1.4_RAW_Data_Rebase'!AZ43</f>
        <v>0</v>
      </c>
      <c r="BA43" s="446">
        <f>'1.4_RAW_Data_Rebase'!BA43</f>
        <v>0</v>
      </c>
      <c r="BB43" s="438"/>
      <c r="BC43" s="445">
        <f>'1.4_RAW_Data_Rebase'!BC43</f>
        <v>0</v>
      </c>
      <c r="BD43" s="445">
        <f>'1.4_RAW_Data_Rebase'!BD43</f>
        <v>0</v>
      </c>
      <c r="BE43" s="445">
        <f>'1.4_RAW_Data_Rebase'!BE43</f>
        <v>0</v>
      </c>
      <c r="BF43" s="445">
        <f>'1.4_RAW_Data_Rebase'!BF43</f>
        <v>0</v>
      </c>
      <c r="BG43" s="445">
        <f>'1.4_RAW_Data_Rebase'!BG43</f>
        <v>0</v>
      </c>
      <c r="BH43" s="446">
        <f>'1.4_RAW_Data_Rebase'!BH43</f>
        <v>0</v>
      </c>
    </row>
    <row r="44" spans="1:60" ht="13.15" x14ac:dyDescent="0.35">
      <c r="A44" s="439"/>
      <c r="B44" s="440"/>
      <c r="C44" s="441"/>
      <c r="D44" s="442"/>
      <c r="E44" s="433" t="s">
        <v>20</v>
      </c>
      <c r="F44" s="443">
        <f>'1.4_RAW_Data_Rebase'!F44</f>
        <v>0</v>
      </c>
      <c r="G44" s="443">
        <f>'1.4_RAW_Data_Rebase'!G44</f>
        <v>0</v>
      </c>
      <c r="H44" s="443">
        <f>'1.4_RAW_Data_Rebase'!H44</f>
        <v>0</v>
      </c>
      <c r="I44" s="443">
        <f>'1.4_RAW_Data_Rebase'!I44</f>
        <v>0</v>
      </c>
      <c r="J44" s="443">
        <f>'1.4_RAW_Data_Rebase'!J44</f>
        <v>0</v>
      </c>
      <c r="K44" s="444">
        <f>'1.4_RAW_Data_Rebase'!K44</f>
        <v>0</v>
      </c>
      <c r="M44" s="443">
        <f>'1.4_RAW_Data_Rebase'!M44</f>
        <v>37</v>
      </c>
      <c r="N44" s="443">
        <f>'1.4_RAW_Data_Rebase'!N44</f>
        <v>37</v>
      </c>
      <c r="O44" s="443">
        <f>'1.4_RAW_Data_Rebase'!O44</f>
        <v>0</v>
      </c>
      <c r="P44" s="443">
        <f>'1.4_RAW_Data_Rebase'!P44</f>
        <v>0</v>
      </c>
      <c r="Q44" s="443">
        <f>'1.4_RAW_Data_Rebase'!Q44</f>
        <v>0</v>
      </c>
      <c r="R44" s="444">
        <f>'1.4_RAW_Data_Rebase'!R44</f>
        <v>0</v>
      </c>
      <c r="T44" s="443">
        <f>'1.4_RAW_Data_Rebase'!T44</f>
        <v>37</v>
      </c>
      <c r="U44" s="443">
        <f>'1.4_RAW_Data_Rebase'!U44</f>
        <v>13</v>
      </c>
      <c r="V44" s="443">
        <f>'1.4_RAW_Data_Rebase'!V44</f>
        <v>3</v>
      </c>
      <c r="W44" s="443">
        <f>'1.4_RAW_Data_Rebase'!W44</f>
        <v>16</v>
      </c>
      <c r="X44" s="443">
        <f>'1.4_RAW_Data_Rebase'!X44</f>
        <v>0</v>
      </c>
      <c r="Y44" s="444">
        <f>'1.4_RAW_Data_Rebase'!Y44</f>
        <v>5</v>
      </c>
      <c r="AA44" s="445">
        <f>'1.4_RAW_Data_Rebase'!AA44</f>
        <v>33</v>
      </c>
      <c r="AB44" s="445">
        <f>'1.4_RAW_Data_Rebase'!AB44</f>
        <v>-9</v>
      </c>
      <c r="AC44" s="445">
        <f>'1.4_RAW_Data_Rebase'!AC44</f>
        <v>-3</v>
      </c>
      <c r="AD44" s="445">
        <f>'1.4_RAW_Data_Rebase'!AD44</f>
        <v>-16</v>
      </c>
      <c r="AE44" s="445">
        <f>'1.4_RAW_Data_Rebase'!AE44</f>
        <v>0</v>
      </c>
      <c r="AF44" s="446">
        <f>'1.4_RAW_Data_Rebase'!AF44</f>
        <v>-5</v>
      </c>
      <c r="AG44" s="438"/>
      <c r="AH44" s="445">
        <f>'1.4_RAW_Data_Rebase'!AH44</f>
        <v>33</v>
      </c>
      <c r="AI44" s="445">
        <f>'1.4_RAW_Data_Rebase'!AI44</f>
        <v>-9</v>
      </c>
      <c r="AJ44" s="445">
        <f>'1.4_RAW_Data_Rebase'!AJ44</f>
        <v>-3</v>
      </c>
      <c r="AK44" s="445">
        <f>'1.4_RAW_Data_Rebase'!AK44</f>
        <v>-16</v>
      </c>
      <c r="AL44" s="445">
        <f>'1.4_RAW_Data_Rebase'!AL44</f>
        <v>0</v>
      </c>
      <c r="AM44" s="446">
        <f>'1.4_RAW_Data_Rebase'!AM44</f>
        <v>-5</v>
      </c>
      <c r="AN44" s="438"/>
      <c r="AO44" s="445">
        <f>'1.4_RAW_Data_Rebase'!AO44</f>
        <v>0</v>
      </c>
      <c r="AP44" s="445">
        <f>'1.4_RAW_Data_Rebase'!AP44</f>
        <v>0</v>
      </c>
      <c r="AQ44" s="445">
        <f>'1.4_RAW_Data_Rebase'!AQ44</f>
        <v>0</v>
      </c>
      <c r="AR44" s="445">
        <f>'1.4_RAW_Data_Rebase'!AR44</f>
        <v>0</v>
      </c>
      <c r="AS44" s="445">
        <f>'1.4_RAW_Data_Rebase'!AS44</f>
        <v>0</v>
      </c>
      <c r="AT44" s="446">
        <f>'1.4_RAW_Data_Rebase'!AT44</f>
        <v>0</v>
      </c>
      <c r="AU44" s="438"/>
      <c r="AV44" s="445">
        <f>'1.4_RAW_Data_Rebase'!AV44</f>
        <v>0</v>
      </c>
      <c r="AW44" s="445">
        <f>'1.4_RAW_Data_Rebase'!AW44</f>
        <v>0</v>
      </c>
      <c r="AX44" s="445">
        <f>'1.4_RAW_Data_Rebase'!AX44</f>
        <v>0</v>
      </c>
      <c r="AY44" s="445">
        <f>'1.4_RAW_Data_Rebase'!AY44</f>
        <v>0</v>
      </c>
      <c r="AZ44" s="445">
        <f>'1.4_RAW_Data_Rebase'!AZ44</f>
        <v>0</v>
      </c>
      <c r="BA44" s="446">
        <f>'1.4_RAW_Data_Rebase'!BA44</f>
        <v>0</v>
      </c>
      <c r="BB44" s="438"/>
      <c r="BC44" s="445">
        <f>'1.4_RAW_Data_Rebase'!BC44</f>
        <v>0</v>
      </c>
      <c r="BD44" s="445">
        <f>'1.4_RAW_Data_Rebase'!BD44</f>
        <v>0</v>
      </c>
      <c r="BE44" s="445">
        <f>'1.4_RAW_Data_Rebase'!BE44</f>
        <v>0</v>
      </c>
      <c r="BF44" s="445">
        <f>'1.4_RAW_Data_Rebase'!BF44</f>
        <v>0</v>
      </c>
      <c r="BG44" s="445">
        <f>'1.4_RAW_Data_Rebase'!BG44</f>
        <v>0</v>
      </c>
      <c r="BH44" s="446">
        <f>'1.4_RAW_Data_Rebase'!BH44</f>
        <v>0</v>
      </c>
    </row>
    <row r="45" spans="1:60" ht="13.5" thickBot="1" x14ac:dyDescent="0.4">
      <c r="A45" s="439"/>
      <c r="B45" s="447"/>
      <c r="C45" s="448"/>
      <c r="D45" s="449"/>
      <c r="E45" s="450" t="s">
        <v>21</v>
      </c>
      <c r="F45" s="451">
        <f>'1.4_RAW_Data_Rebase'!F45</f>
        <v>407</v>
      </c>
      <c r="G45" s="451">
        <f>'1.4_RAW_Data_Rebase'!G45</f>
        <v>407</v>
      </c>
      <c r="H45" s="451">
        <f>'1.4_RAW_Data_Rebase'!H45</f>
        <v>0</v>
      </c>
      <c r="I45" s="451">
        <f>'1.4_RAW_Data_Rebase'!I45</f>
        <v>0</v>
      </c>
      <c r="J45" s="451">
        <f>'1.4_RAW_Data_Rebase'!J45</f>
        <v>0</v>
      </c>
      <c r="K45" s="452">
        <f>'1.4_RAW_Data_Rebase'!K45</f>
        <v>0</v>
      </c>
      <c r="M45" s="451">
        <f>'1.4_RAW_Data_Rebase'!M45</f>
        <v>298</v>
      </c>
      <c r="N45" s="451">
        <f>'1.4_RAW_Data_Rebase'!N45</f>
        <v>298</v>
      </c>
      <c r="O45" s="451">
        <f>'1.4_RAW_Data_Rebase'!O45</f>
        <v>0</v>
      </c>
      <c r="P45" s="451">
        <f>'1.4_RAW_Data_Rebase'!P45</f>
        <v>0</v>
      </c>
      <c r="Q45" s="451">
        <f>'1.4_RAW_Data_Rebase'!Q45</f>
        <v>0</v>
      </c>
      <c r="R45" s="452">
        <f>'1.4_RAW_Data_Rebase'!R45</f>
        <v>0</v>
      </c>
      <c r="T45" s="451">
        <f>'1.4_RAW_Data_Rebase'!T45</f>
        <v>298</v>
      </c>
      <c r="U45" s="451">
        <f>'1.4_RAW_Data_Rebase'!U45</f>
        <v>269</v>
      </c>
      <c r="V45" s="451">
        <f>'1.4_RAW_Data_Rebase'!V45</f>
        <v>17</v>
      </c>
      <c r="W45" s="451">
        <f>'1.4_RAW_Data_Rebase'!W45</f>
        <v>0</v>
      </c>
      <c r="X45" s="451">
        <f>'1.4_RAW_Data_Rebase'!X45</f>
        <v>0</v>
      </c>
      <c r="Y45" s="452">
        <f>'1.4_RAW_Data_Rebase'!Y45</f>
        <v>12</v>
      </c>
      <c r="AA45" s="453">
        <f>'1.4_RAW_Data_Rebase'!AA45</f>
        <v>92</v>
      </c>
      <c r="AB45" s="453">
        <f>'1.4_RAW_Data_Rebase'!AB45</f>
        <v>-63</v>
      </c>
      <c r="AC45" s="453">
        <f>'1.4_RAW_Data_Rebase'!AC45</f>
        <v>-17</v>
      </c>
      <c r="AD45" s="453">
        <f>'1.4_RAW_Data_Rebase'!AD45</f>
        <v>0</v>
      </c>
      <c r="AE45" s="453">
        <f>'1.4_RAW_Data_Rebase'!AE45</f>
        <v>0</v>
      </c>
      <c r="AF45" s="454">
        <f>'1.4_RAW_Data_Rebase'!AF45</f>
        <v>-12</v>
      </c>
      <c r="AG45" s="438"/>
      <c r="AH45" s="453">
        <f>'1.4_RAW_Data_Rebase'!AH45</f>
        <v>92</v>
      </c>
      <c r="AI45" s="453">
        <f>'1.4_RAW_Data_Rebase'!AI45</f>
        <v>-63</v>
      </c>
      <c r="AJ45" s="453">
        <f>'1.4_RAW_Data_Rebase'!AJ45</f>
        <v>-17</v>
      </c>
      <c r="AK45" s="453">
        <f>'1.4_RAW_Data_Rebase'!AK45</f>
        <v>0</v>
      </c>
      <c r="AL45" s="453">
        <f>'1.4_RAW_Data_Rebase'!AL45</f>
        <v>0</v>
      </c>
      <c r="AM45" s="454">
        <f>'1.4_RAW_Data_Rebase'!AM45</f>
        <v>-12</v>
      </c>
      <c r="AN45" s="438"/>
      <c r="AO45" s="453">
        <f>'1.4_RAW_Data_Rebase'!AO45</f>
        <v>0</v>
      </c>
      <c r="AP45" s="453">
        <f>'1.4_RAW_Data_Rebase'!AP45</f>
        <v>0</v>
      </c>
      <c r="AQ45" s="453">
        <f>'1.4_RAW_Data_Rebase'!AQ45</f>
        <v>0</v>
      </c>
      <c r="AR45" s="453">
        <f>'1.4_RAW_Data_Rebase'!AR45</f>
        <v>0</v>
      </c>
      <c r="AS45" s="453">
        <f>'1.4_RAW_Data_Rebase'!AS45</f>
        <v>0</v>
      </c>
      <c r="AT45" s="454">
        <f>'1.4_RAW_Data_Rebase'!AT45</f>
        <v>0</v>
      </c>
      <c r="AU45" s="438"/>
      <c r="AV45" s="453">
        <f>'1.4_RAW_Data_Rebase'!AV45</f>
        <v>0</v>
      </c>
      <c r="AW45" s="453">
        <f>'1.4_RAW_Data_Rebase'!AW45</f>
        <v>0</v>
      </c>
      <c r="AX45" s="453">
        <f>'1.4_RAW_Data_Rebase'!AX45</f>
        <v>0</v>
      </c>
      <c r="AY45" s="453">
        <f>'1.4_RAW_Data_Rebase'!AY45</f>
        <v>0</v>
      </c>
      <c r="AZ45" s="453">
        <f>'1.4_RAW_Data_Rebase'!AZ45</f>
        <v>0</v>
      </c>
      <c r="BA45" s="454">
        <f>'1.4_RAW_Data_Rebase'!BA45</f>
        <v>0</v>
      </c>
      <c r="BB45" s="438"/>
      <c r="BC45" s="453">
        <f>'1.4_RAW_Data_Rebase'!BC45</f>
        <v>0</v>
      </c>
      <c r="BD45" s="453">
        <f>'1.4_RAW_Data_Rebase'!BD45</f>
        <v>0</v>
      </c>
      <c r="BE45" s="453">
        <f>'1.4_RAW_Data_Rebase'!BE45</f>
        <v>0</v>
      </c>
      <c r="BF45" s="453">
        <f>'1.4_RAW_Data_Rebase'!BF45</f>
        <v>0</v>
      </c>
      <c r="BG45" s="453">
        <f>'1.4_RAW_Data_Rebase'!BG45</f>
        <v>0</v>
      </c>
      <c r="BH45" s="454">
        <f>'1.4_RAW_Data_Rebase'!BH45</f>
        <v>0</v>
      </c>
    </row>
    <row r="46" spans="1:60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'1.4_RAW_Data_Rebase'!F46</f>
        <v>1368</v>
      </c>
      <c r="G46" s="434">
        <f>'1.4_RAW_Data_Rebase'!G46</f>
        <v>1151</v>
      </c>
      <c r="H46" s="434">
        <f>'1.4_RAW_Data_Rebase'!H46</f>
        <v>158</v>
      </c>
      <c r="I46" s="434">
        <f>'1.4_RAW_Data_Rebase'!I46</f>
        <v>0</v>
      </c>
      <c r="J46" s="434">
        <f>'1.4_RAW_Data_Rebase'!J46</f>
        <v>21</v>
      </c>
      <c r="K46" s="435">
        <f>'1.4_RAW_Data_Rebase'!K46</f>
        <v>38</v>
      </c>
      <c r="M46" s="434">
        <f>'1.4_RAW_Data_Rebase'!M46</f>
        <v>1210</v>
      </c>
      <c r="N46" s="434">
        <f>'1.4_RAW_Data_Rebase'!N46</f>
        <v>1145</v>
      </c>
      <c r="O46" s="434">
        <f>'1.4_RAW_Data_Rebase'!O46</f>
        <v>58</v>
      </c>
      <c r="P46" s="434">
        <f>'1.4_RAW_Data_Rebase'!P46</f>
        <v>0</v>
      </c>
      <c r="Q46" s="434">
        <f>'1.4_RAW_Data_Rebase'!Q46</f>
        <v>0</v>
      </c>
      <c r="R46" s="435">
        <f>'1.4_RAW_Data_Rebase'!R46</f>
        <v>7</v>
      </c>
      <c r="T46" s="434">
        <f>'1.4_RAW_Data_Rebase'!T46</f>
        <v>1210</v>
      </c>
      <c r="U46" s="434">
        <f>'1.4_RAW_Data_Rebase'!U46</f>
        <v>1111</v>
      </c>
      <c r="V46" s="434">
        <f>'1.4_RAW_Data_Rebase'!V46</f>
        <v>40</v>
      </c>
      <c r="W46" s="434">
        <f>'1.4_RAW_Data_Rebase'!W46</f>
        <v>0</v>
      </c>
      <c r="X46" s="434">
        <f>'1.4_RAW_Data_Rebase'!X46</f>
        <v>0</v>
      </c>
      <c r="Y46" s="435">
        <f>'1.4_RAW_Data_Rebase'!Y46</f>
        <v>59</v>
      </c>
      <c r="AA46" s="436">
        <f>'1.4_RAW_Data_Rebase'!AA46</f>
        <v>52</v>
      </c>
      <c r="AB46" s="436">
        <f>'1.4_RAW_Data_Rebase'!AB46</f>
        <v>0</v>
      </c>
      <c r="AC46" s="436">
        <f>'1.4_RAW_Data_Rebase'!AC46</f>
        <v>0</v>
      </c>
      <c r="AD46" s="436">
        <f>'1.4_RAW_Data_Rebase'!AD46</f>
        <v>0</v>
      </c>
      <c r="AE46" s="436">
        <f>'1.4_RAW_Data_Rebase'!AE46</f>
        <v>0</v>
      </c>
      <c r="AF46" s="437">
        <f>'1.4_RAW_Data_Rebase'!AF46</f>
        <v>-52</v>
      </c>
      <c r="AG46" s="438"/>
      <c r="AH46" s="436">
        <f>'1.4_RAW_Data_Rebase'!AH46</f>
        <v>0</v>
      </c>
      <c r="AI46" s="436">
        <f>'1.4_RAW_Data_Rebase'!AI46</f>
        <v>0</v>
      </c>
      <c r="AJ46" s="436">
        <f>'1.4_RAW_Data_Rebase'!AJ46</f>
        <v>0</v>
      </c>
      <c r="AK46" s="436">
        <f>'1.4_RAW_Data_Rebase'!AK46</f>
        <v>0</v>
      </c>
      <c r="AL46" s="436">
        <f>'1.4_RAW_Data_Rebase'!AL46</f>
        <v>0</v>
      </c>
      <c r="AM46" s="437">
        <f>'1.4_RAW_Data_Rebase'!AM46</f>
        <v>0</v>
      </c>
      <c r="AN46" s="438"/>
      <c r="AO46" s="436">
        <f>'1.4_RAW_Data_Rebase'!AO46</f>
        <v>52</v>
      </c>
      <c r="AP46" s="436">
        <f>'1.4_RAW_Data_Rebase'!AP46</f>
        <v>0</v>
      </c>
      <c r="AQ46" s="436">
        <f>'1.4_RAW_Data_Rebase'!AQ46</f>
        <v>0</v>
      </c>
      <c r="AR46" s="436">
        <f>'1.4_RAW_Data_Rebase'!AR46</f>
        <v>0</v>
      </c>
      <c r="AS46" s="436">
        <f>'1.4_RAW_Data_Rebase'!AS46</f>
        <v>0</v>
      </c>
      <c r="AT46" s="437">
        <f>'1.4_RAW_Data_Rebase'!AT46</f>
        <v>-52</v>
      </c>
      <c r="AU46" s="438"/>
      <c r="AV46" s="436">
        <f>'1.4_RAW_Data_Rebase'!AV46</f>
        <v>0</v>
      </c>
      <c r="AW46" s="436">
        <f>'1.4_RAW_Data_Rebase'!AW46</f>
        <v>0</v>
      </c>
      <c r="AX46" s="436">
        <f>'1.4_RAW_Data_Rebase'!AX46</f>
        <v>0</v>
      </c>
      <c r="AY46" s="436">
        <f>'1.4_RAW_Data_Rebase'!AY46</f>
        <v>0</v>
      </c>
      <c r="AZ46" s="436">
        <f>'1.4_RAW_Data_Rebase'!AZ46</f>
        <v>0</v>
      </c>
      <c r="BA46" s="437">
        <f>'1.4_RAW_Data_Rebase'!BA46</f>
        <v>0</v>
      </c>
      <c r="BB46" s="438"/>
      <c r="BC46" s="436">
        <f>'1.4_RAW_Data_Rebase'!BC46</f>
        <v>0</v>
      </c>
      <c r="BD46" s="436">
        <f>'1.4_RAW_Data_Rebase'!BD46</f>
        <v>0</v>
      </c>
      <c r="BE46" s="436">
        <f>'1.4_RAW_Data_Rebase'!BE46</f>
        <v>0</v>
      </c>
      <c r="BF46" s="436">
        <f>'1.4_RAW_Data_Rebase'!BF46</f>
        <v>0</v>
      </c>
      <c r="BG46" s="436">
        <f>'1.4_RAW_Data_Rebase'!BG46</f>
        <v>0</v>
      </c>
      <c r="BH46" s="437">
        <f>'1.4_RAW_Data_Rebase'!BH46</f>
        <v>0</v>
      </c>
    </row>
    <row r="47" spans="1:60" ht="13.15" x14ac:dyDescent="0.35">
      <c r="A47" s="439"/>
      <c r="B47" s="440"/>
      <c r="C47" s="441"/>
      <c r="D47" s="442"/>
      <c r="E47" s="433" t="s">
        <v>19</v>
      </c>
      <c r="F47" s="443">
        <f>'1.4_RAW_Data_Rebase'!F47</f>
        <v>722</v>
      </c>
      <c r="G47" s="443">
        <f>'1.4_RAW_Data_Rebase'!G47</f>
        <v>632</v>
      </c>
      <c r="H47" s="443">
        <f>'1.4_RAW_Data_Rebase'!H47</f>
        <v>90</v>
      </c>
      <c r="I47" s="443">
        <f>'1.4_RAW_Data_Rebase'!I47</f>
        <v>0</v>
      </c>
      <c r="J47" s="443">
        <f>'1.4_RAW_Data_Rebase'!J47</f>
        <v>0</v>
      </c>
      <c r="K47" s="444">
        <f>'1.4_RAW_Data_Rebase'!K47</f>
        <v>0</v>
      </c>
      <c r="M47" s="443">
        <f>'1.4_RAW_Data_Rebase'!M47</f>
        <v>661</v>
      </c>
      <c r="N47" s="443">
        <f>'1.4_RAW_Data_Rebase'!N47</f>
        <v>503</v>
      </c>
      <c r="O47" s="443">
        <f>'1.4_RAW_Data_Rebase'!O47</f>
        <v>0</v>
      </c>
      <c r="P47" s="443">
        <f>'1.4_RAW_Data_Rebase'!P47</f>
        <v>77</v>
      </c>
      <c r="Q47" s="443">
        <f>'1.4_RAW_Data_Rebase'!Q47</f>
        <v>81</v>
      </c>
      <c r="R47" s="444">
        <f>'1.4_RAW_Data_Rebase'!R47</f>
        <v>0</v>
      </c>
      <c r="T47" s="443">
        <f>'1.4_RAW_Data_Rebase'!T47</f>
        <v>661</v>
      </c>
      <c r="U47" s="443">
        <f>'1.4_RAW_Data_Rebase'!U47</f>
        <v>503</v>
      </c>
      <c r="V47" s="443">
        <f>'1.4_RAW_Data_Rebase'!V47</f>
        <v>0</v>
      </c>
      <c r="W47" s="443">
        <f>'1.4_RAW_Data_Rebase'!W47</f>
        <v>77</v>
      </c>
      <c r="X47" s="443">
        <f>'1.4_RAW_Data_Rebase'!X47</f>
        <v>81</v>
      </c>
      <c r="Y47" s="444">
        <f>'1.4_RAW_Data_Rebase'!Y47</f>
        <v>0</v>
      </c>
      <c r="AA47" s="445">
        <f>'1.4_RAW_Data_Rebase'!AA47</f>
        <v>0</v>
      </c>
      <c r="AB47" s="445">
        <f>'1.4_RAW_Data_Rebase'!AB47</f>
        <v>0</v>
      </c>
      <c r="AC47" s="445">
        <f>'1.4_RAW_Data_Rebase'!AC47</f>
        <v>0</v>
      </c>
      <c r="AD47" s="445">
        <f>'1.4_RAW_Data_Rebase'!AD47</f>
        <v>0</v>
      </c>
      <c r="AE47" s="445">
        <f>'1.4_RAW_Data_Rebase'!AE47</f>
        <v>0</v>
      </c>
      <c r="AF47" s="446">
        <f>'1.4_RAW_Data_Rebase'!AF47</f>
        <v>0</v>
      </c>
      <c r="AG47" s="438"/>
      <c r="AH47" s="445">
        <f>'1.4_RAW_Data_Rebase'!AH47</f>
        <v>0</v>
      </c>
      <c r="AI47" s="445">
        <f>'1.4_RAW_Data_Rebase'!AI47</f>
        <v>0</v>
      </c>
      <c r="AJ47" s="445">
        <f>'1.4_RAW_Data_Rebase'!AJ47</f>
        <v>0</v>
      </c>
      <c r="AK47" s="445">
        <f>'1.4_RAW_Data_Rebase'!AK47</f>
        <v>0</v>
      </c>
      <c r="AL47" s="445">
        <f>'1.4_RAW_Data_Rebase'!AL47</f>
        <v>0</v>
      </c>
      <c r="AM47" s="446">
        <f>'1.4_RAW_Data_Rebase'!AM47</f>
        <v>0</v>
      </c>
      <c r="AN47" s="438"/>
      <c r="AO47" s="445">
        <f>'1.4_RAW_Data_Rebase'!AO47</f>
        <v>0</v>
      </c>
      <c r="AP47" s="445">
        <f>'1.4_RAW_Data_Rebase'!AP47</f>
        <v>0</v>
      </c>
      <c r="AQ47" s="445">
        <f>'1.4_RAW_Data_Rebase'!AQ47</f>
        <v>0</v>
      </c>
      <c r="AR47" s="445">
        <f>'1.4_RAW_Data_Rebase'!AR47</f>
        <v>0</v>
      </c>
      <c r="AS47" s="445">
        <f>'1.4_RAW_Data_Rebase'!AS47</f>
        <v>0</v>
      </c>
      <c r="AT47" s="446">
        <f>'1.4_RAW_Data_Rebase'!AT47</f>
        <v>0</v>
      </c>
      <c r="AU47" s="438"/>
      <c r="AV47" s="445">
        <f>'1.4_RAW_Data_Rebase'!AV47</f>
        <v>0</v>
      </c>
      <c r="AW47" s="445">
        <f>'1.4_RAW_Data_Rebase'!AW47</f>
        <v>0</v>
      </c>
      <c r="AX47" s="445">
        <f>'1.4_RAW_Data_Rebase'!AX47</f>
        <v>0</v>
      </c>
      <c r="AY47" s="445">
        <f>'1.4_RAW_Data_Rebase'!AY47</f>
        <v>0</v>
      </c>
      <c r="AZ47" s="445">
        <f>'1.4_RAW_Data_Rebase'!AZ47</f>
        <v>0</v>
      </c>
      <c r="BA47" s="446">
        <f>'1.4_RAW_Data_Rebase'!BA47</f>
        <v>0</v>
      </c>
      <c r="BB47" s="438"/>
      <c r="BC47" s="445">
        <f>'1.4_RAW_Data_Rebase'!BC47</f>
        <v>0</v>
      </c>
      <c r="BD47" s="445">
        <f>'1.4_RAW_Data_Rebase'!BD47</f>
        <v>0</v>
      </c>
      <c r="BE47" s="445">
        <f>'1.4_RAW_Data_Rebase'!BE47</f>
        <v>0</v>
      </c>
      <c r="BF47" s="445">
        <f>'1.4_RAW_Data_Rebase'!BF47</f>
        <v>0</v>
      </c>
      <c r="BG47" s="445">
        <f>'1.4_RAW_Data_Rebase'!BG47</f>
        <v>0</v>
      </c>
      <c r="BH47" s="446">
        <f>'1.4_RAW_Data_Rebase'!BH47</f>
        <v>0</v>
      </c>
    </row>
    <row r="48" spans="1:60" ht="13.15" x14ac:dyDescent="0.35">
      <c r="A48" s="439"/>
      <c r="B48" s="440"/>
      <c r="C48" s="441"/>
      <c r="D48" s="442"/>
      <c r="E48" s="433" t="s">
        <v>20</v>
      </c>
      <c r="F48" s="443">
        <f>'1.4_RAW_Data_Rebase'!F48</f>
        <v>1687</v>
      </c>
      <c r="G48" s="443">
        <f>'1.4_RAW_Data_Rebase'!G48</f>
        <v>1533</v>
      </c>
      <c r="H48" s="443">
        <f>'1.4_RAW_Data_Rebase'!H48</f>
        <v>98</v>
      </c>
      <c r="I48" s="443">
        <f>'1.4_RAW_Data_Rebase'!I48</f>
        <v>56</v>
      </c>
      <c r="J48" s="443">
        <f>'1.4_RAW_Data_Rebase'!J48</f>
        <v>0</v>
      </c>
      <c r="K48" s="444">
        <f>'1.4_RAW_Data_Rebase'!K48</f>
        <v>0</v>
      </c>
      <c r="M48" s="443">
        <f>'1.4_RAW_Data_Rebase'!M48</f>
        <v>1468</v>
      </c>
      <c r="N48" s="443">
        <f>'1.4_RAW_Data_Rebase'!N48</f>
        <v>1079</v>
      </c>
      <c r="O48" s="443">
        <f>'1.4_RAW_Data_Rebase'!O48</f>
        <v>242</v>
      </c>
      <c r="P48" s="443">
        <f>'1.4_RAW_Data_Rebase'!P48</f>
        <v>108</v>
      </c>
      <c r="Q48" s="443">
        <f>'1.4_RAW_Data_Rebase'!Q48</f>
        <v>39</v>
      </c>
      <c r="R48" s="444">
        <f>'1.4_RAW_Data_Rebase'!R48</f>
        <v>0</v>
      </c>
      <c r="T48" s="443">
        <f>'1.4_RAW_Data_Rebase'!T48</f>
        <v>1468</v>
      </c>
      <c r="U48" s="443">
        <f>'1.4_RAW_Data_Rebase'!U48</f>
        <v>1079</v>
      </c>
      <c r="V48" s="443">
        <f>'1.4_RAW_Data_Rebase'!V48</f>
        <v>242</v>
      </c>
      <c r="W48" s="443">
        <f>'1.4_RAW_Data_Rebase'!W48</f>
        <v>108</v>
      </c>
      <c r="X48" s="443">
        <f>'1.4_RAW_Data_Rebase'!X48</f>
        <v>39</v>
      </c>
      <c r="Y48" s="444">
        <f>'1.4_RAW_Data_Rebase'!Y48</f>
        <v>0</v>
      </c>
      <c r="AA48" s="445">
        <f>'1.4_RAW_Data_Rebase'!AA48</f>
        <v>0</v>
      </c>
      <c r="AB48" s="445">
        <f>'1.4_RAW_Data_Rebase'!AB48</f>
        <v>0</v>
      </c>
      <c r="AC48" s="445">
        <f>'1.4_RAW_Data_Rebase'!AC48</f>
        <v>0</v>
      </c>
      <c r="AD48" s="445">
        <f>'1.4_RAW_Data_Rebase'!AD48</f>
        <v>0</v>
      </c>
      <c r="AE48" s="445">
        <f>'1.4_RAW_Data_Rebase'!AE48</f>
        <v>0</v>
      </c>
      <c r="AF48" s="446">
        <f>'1.4_RAW_Data_Rebase'!AF48</f>
        <v>0</v>
      </c>
      <c r="AG48" s="438"/>
      <c r="AH48" s="445">
        <f>'1.4_RAW_Data_Rebase'!AH48</f>
        <v>0</v>
      </c>
      <c r="AI48" s="445">
        <f>'1.4_RAW_Data_Rebase'!AI48</f>
        <v>0</v>
      </c>
      <c r="AJ48" s="445">
        <f>'1.4_RAW_Data_Rebase'!AJ48</f>
        <v>0</v>
      </c>
      <c r="AK48" s="445">
        <f>'1.4_RAW_Data_Rebase'!AK48</f>
        <v>0</v>
      </c>
      <c r="AL48" s="445">
        <f>'1.4_RAW_Data_Rebase'!AL48</f>
        <v>0</v>
      </c>
      <c r="AM48" s="446">
        <f>'1.4_RAW_Data_Rebase'!AM48</f>
        <v>0</v>
      </c>
      <c r="AN48" s="438"/>
      <c r="AO48" s="445">
        <f>'1.4_RAW_Data_Rebase'!AO48</f>
        <v>0</v>
      </c>
      <c r="AP48" s="445">
        <f>'1.4_RAW_Data_Rebase'!AP48</f>
        <v>0</v>
      </c>
      <c r="AQ48" s="445">
        <f>'1.4_RAW_Data_Rebase'!AQ48</f>
        <v>0</v>
      </c>
      <c r="AR48" s="445">
        <f>'1.4_RAW_Data_Rebase'!AR48</f>
        <v>0</v>
      </c>
      <c r="AS48" s="445">
        <f>'1.4_RAW_Data_Rebase'!AS48</f>
        <v>0</v>
      </c>
      <c r="AT48" s="446">
        <f>'1.4_RAW_Data_Rebase'!AT48</f>
        <v>0</v>
      </c>
      <c r="AU48" s="438"/>
      <c r="AV48" s="445">
        <f>'1.4_RAW_Data_Rebase'!AV48</f>
        <v>0</v>
      </c>
      <c r="AW48" s="445">
        <f>'1.4_RAW_Data_Rebase'!AW48</f>
        <v>0</v>
      </c>
      <c r="AX48" s="445">
        <f>'1.4_RAW_Data_Rebase'!AX48</f>
        <v>0</v>
      </c>
      <c r="AY48" s="445">
        <f>'1.4_RAW_Data_Rebase'!AY48</f>
        <v>0</v>
      </c>
      <c r="AZ48" s="445">
        <f>'1.4_RAW_Data_Rebase'!AZ48</f>
        <v>0</v>
      </c>
      <c r="BA48" s="446">
        <f>'1.4_RAW_Data_Rebase'!BA48</f>
        <v>0</v>
      </c>
      <c r="BB48" s="438"/>
      <c r="BC48" s="445">
        <f>'1.4_RAW_Data_Rebase'!BC48</f>
        <v>0</v>
      </c>
      <c r="BD48" s="445">
        <f>'1.4_RAW_Data_Rebase'!BD48</f>
        <v>0</v>
      </c>
      <c r="BE48" s="445">
        <f>'1.4_RAW_Data_Rebase'!BE48</f>
        <v>0</v>
      </c>
      <c r="BF48" s="445">
        <f>'1.4_RAW_Data_Rebase'!BF48</f>
        <v>0</v>
      </c>
      <c r="BG48" s="445">
        <f>'1.4_RAW_Data_Rebase'!BG48</f>
        <v>0</v>
      </c>
      <c r="BH48" s="446">
        <f>'1.4_RAW_Data_Rebase'!BH48</f>
        <v>0</v>
      </c>
    </row>
    <row r="49" spans="1:60" ht="13.5" thickBot="1" x14ac:dyDescent="0.4">
      <c r="A49" s="439"/>
      <c r="B49" s="447"/>
      <c r="C49" s="448"/>
      <c r="D49" s="449"/>
      <c r="E49" s="450" t="s">
        <v>21</v>
      </c>
      <c r="F49" s="451">
        <f>'1.4_RAW_Data_Rebase'!F49</f>
        <v>3857</v>
      </c>
      <c r="G49" s="451">
        <f>'1.4_RAW_Data_Rebase'!G49</f>
        <v>1400</v>
      </c>
      <c r="H49" s="451">
        <f>'1.4_RAW_Data_Rebase'!H49</f>
        <v>601</v>
      </c>
      <c r="I49" s="451">
        <f>'1.4_RAW_Data_Rebase'!I49</f>
        <v>586</v>
      </c>
      <c r="J49" s="451">
        <f>'1.4_RAW_Data_Rebase'!J49</f>
        <v>152</v>
      </c>
      <c r="K49" s="452">
        <f>'1.4_RAW_Data_Rebase'!K49</f>
        <v>1118</v>
      </c>
      <c r="M49" s="451">
        <f>'1.4_RAW_Data_Rebase'!M49</f>
        <v>4295</v>
      </c>
      <c r="N49" s="451">
        <f>'1.4_RAW_Data_Rebase'!N49</f>
        <v>2279</v>
      </c>
      <c r="O49" s="451">
        <f>'1.4_RAW_Data_Rebase'!O49</f>
        <v>923</v>
      </c>
      <c r="P49" s="451">
        <f>'1.4_RAW_Data_Rebase'!P49</f>
        <v>387</v>
      </c>
      <c r="Q49" s="451">
        <f>'1.4_RAW_Data_Rebase'!Q49</f>
        <v>373</v>
      </c>
      <c r="R49" s="452">
        <f>'1.4_RAW_Data_Rebase'!R49</f>
        <v>333</v>
      </c>
      <c r="T49" s="451">
        <f>'1.4_RAW_Data_Rebase'!T49</f>
        <v>4295</v>
      </c>
      <c r="U49" s="451">
        <f>'1.4_RAW_Data_Rebase'!U49</f>
        <v>1126</v>
      </c>
      <c r="V49" s="451">
        <f>'1.4_RAW_Data_Rebase'!V49</f>
        <v>615</v>
      </c>
      <c r="W49" s="451">
        <f>'1.4_RAW_Data_Rebase'!W49</f>
        <v>309</v>
      </c>
      <c r="X49" s="451">
        <f>'1.4_RAW_Data_Rebase'!X49</f>
        <v>373</v>
      </c>
      <c r="Y49" s="452">
        <f>'1.4_RAW_Data_Rebase'!Y49</f>
        <v>1872</v>
      </c>
      <c r="AA49" s="453">
        <f>'1.4_RAW_Data_Rebase'!AA49</f>
        <v>1548</v>
      </c>
      <c r="AB49" s="453">
        <f>'1.4_RAW_Data_Rebase'!AB49</f>
        <v>0</v>
      </c>
      <c r="AC49" s="453">
        <f>'1.4_RAW_Data_Rebase'!AC49</f>
        <v>0</v>
      </c>
      <c r="AD49" s="453">
        <f>'1.4_RAW_Data_Rebase'!AD49</f>
        <v>0</v>
      </c>
      <c r="AE49" s="453">
        <f>'1.4_RAW_Data_Rebase'!AE49</f>
        <v>0</v>
      </c>
      <c r="AF49" s="454">
        <f>'1.4_RAW_Data_Rebase'!AF49</f>
        <v>-1548</v>
      </c>
      <c r="AG49" s="438"/>
      <c r="AH49" s="453">
        <f>'1.4_RAW_Data_Rebase'!AH49</f>
        <v>0</v>
      </c>
      <c r="AI49" s="453">
        <f>'1.4_RAW_Data_Rebase'!AI49</f>
        <v>0</v>
      </c>
      <c r="AJ49" s="453">
        <f>'1.4_RAW_Data_Rebase'!AJ49</f>
        <v>0</v>
      </c>
      <c r="AK49" s="453">
        <f>'1.4_RAW_Data_Rebase'!AK49</f>
        <v>0</v>
      </c>
      <c r="AL49" s="453">
        <f>'1.4_RAW_Data_Rebase'!AL49</f>
        <v>0</v>
      </c>
      <c r="AM49" s="454">
        <f>'1.4_RAW_Data_Rebase'!AM49</f>
        <v>0</v>
      </c>
      <c r="AN49" s="438"/>
      <c r="AO49" s="453">
        <f>'1.4_RAW_Data_Rebase'!AO49</f>
        <v>1548</v>
      </c>
      <c r="AP49" s="453">
        <f>'1.4_RAW_Data_Rebase'!AP49</f>
        <v>0</v>
      </c>
      <c r="AQ49" s="453">
        <f>'1.4_RAW_Data_Rebase'!AQ49</f>
        <v>0</v>
      </c>
      <c r="AR49" s="453">
        <f>'1.4_RAW_Data_Rebase'!AR49</f>
        <v>0</v>
      </c>
      <c r="AS49" s="453">
        <f>'1.4_RAW_Data_Rebase'!AS49</f>
        <v>0</v>
      </c>
      <c r="AT49" s="454">
        <f>'1.4_RAW_Data_Rebase'!AT49</f>
        <v>-1548</v>
      </c>
      <c r="AU49" s="438"/>
      <c r="AV49" s="453">
        <f>'1.4_RAW_Data_Rebase'!AV49</f>
        <v>0</v>
      </c>
      <c r="AW49" s="453">
        <f>'1.4_RAW_Data_Rebase'!AW49</f>
        <v>0</v>
      </c>
      <c r="AX49" s="453">
        <f>'1.4_RAW_Data_Rebase'!AX49</f>
        <v>0</v>
      </c>
      <c r="AY49" s="453">
        <f>'1.4_RAW_Data_Rebase'!AY49</f>
        <v>0</v>
      </c>
      <c r="AZ49" s="453">
        <f>'1.4_RAW_Data_Rebase'!AZ49</f>
        <v>0</v>
      </c>
      <c r="BA49" s="454">
        <f>'1.4_RAW_Data_Rebase'!BA49</f>
        <v>0</v>
      </c>
      <c r="BB49" s="438"/>
      <c r="BC49" s="453">
        <f>'1.4_RAW_Data_Rebase'!BC49</f>
        <v>0</v>
      </c>
      <c r="BD49" s="453">
        <f>'1.4_RAW_Data_Rebase'!BD49</f>
        <v>0</v>
      </c>
      <c r="BE49" s="453">
        <f>'1.4_RAW_Data_Rebase'!BE49</f>
        <v>0</v>
      </c>
      <c r="BF49" s="453">
        <f>'1.4_RAW_Data_Rebase'!BF49</f>
        <v>0</v>
      </c>
      <c r="BG49" s="453">
        <f>'1.4_RAW_Data_Rebase'!BG49</f>
        <v>0</v>
      </c>
      <c r="BH49" s="454">
        <f>'1.4_RAW_Data_Rebase'!BH49</f>
        <v>0</v>
      </c>
    </row>
    <row r="50" spans="1:60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'1.4_RAW_Data_Rebase'!F50</f>
        <v>33</v>
      </c>
      <c r="G50" s="434">
        <f>'1.4_RAW_Data_Rebase'!G50</f>
        <v>9</v>
      </c>
      <c r="H50" s="434">
        <f>'1.4_RAW_Data_Rebase'!H50</f>
        <v>0</v>
      </c>
      <c r="I50" s="434">
        <f>'1.4_RAW_Data_Rebase'!I50</f>
        <v>0</v>
      </c>
      <c r="J50" s="434">
        <f>'1.4_RAW_Data_Rebase'!J50</f>
        <v>0</v>
      </c>
      <c r="K50" s="435">
        <f>'1.4_RAW_Data_Rebase'!K50</f>
        <v>24</v>
      </c>
      <c r="M50" s="434">
        <f>'1.4_RAW_Data_Rebase'!M50</f>
        <v>48</v>
      </c>
      <c r="N50" s="434">
        <f>'1.4_RAW_Data_Rebase'!N50</f>
        <v>48</v>
      </c>
      <c r="O50" s="434">
        <f>'1.4_RAW_Data_Rebase'!O50</f>
        <v>0</v>
      </c>
      <c r="P50" s="434">
        <f>'1.4_RAW_Data_Rebase'!P50</f>
        <v>0</v>
      </c>
      <c r="Q50" s="434">
        <f>'1.4_RAW_Data_Rebase'!Q50</f>
        <v>0</v>
      </c>
      <c r="R50" s="435">
        <f>'1.4_RAW_Data_Rebase'!R50</f>
        <v>0</v>
      </c>
      <c r="T50" s="434">
        <f>'1.4_RAW_Data_Rebase'!T50</f>
        <v>34</v>
      </c>
      <c r="U50" s="434">
        <f>'1.4_RAW_Data_Rebase'!U50</f>
        <v>0</v>
      </c>
      <c r="V50" s="434">
        <f>'1.4_RAW_Data_Rebase'!V50</f>
        <v>0</v>
      </c>
      <c r="W50" s="434">
        <f>'1.4_RAW_Data_Rebase'!W50</f>
        <v>0</v>
      </c>
      <c r="X50" s="434">
        <f>'1.4_RAW_Data_Rebase'!X50</f>
        <v>0</v>
      </c>
      <c r="Y50" s="435">
        <f>'1.4_RAW_Data_Rebase'!Y50</f>
        <v>34</v>
      </c>
      <c r="AA50" s="436">
        <f>'1.4_RAW_Data_Rebase'!AA50</f>
        <v>-14</v>
      </c>
      <c r="AB50" s="436">
        <f>'1.4_RAW_Data_Rebase'!AB50</f>
        <v>48</v>
      </c>
      <c r="AC50" s="436">
        <f>'1.4_RAW_Data_Rebase'!AC50</f>
        <v>0</v>
      </c>
      <c r="AD50" s="436">
        <f>'1.4_RAW_Data_Rebase'!AD50</f>
        <v>0</v>
      </c>
      <c r="AE50" s="436">
        <f>'1.4_RAW_Data_Rebase'!AE50</f>
        <v>0</v>
      </c>
      <c r="AF50" s="437">
        <f>'1.4_RAW_Data_Rebase'!AF50</f>
        <v>-34</v>
      </c>
      <c r="AG50" s="438"/>
      <c r="AH50" s="436">
        <f>'1.4_RAW_Data_Rebase'!AH50</f>
        <v>0</v>
      </c>
      <c r="AI50" s="436">
        <f>'1.4_RAW_Data_Rebase'!AI50</f>
        <v>0</v>
      </c>
      <c r="AJ50" s="436">
        <f>'1.4_RAW_Data_Rebase'!AJ50</f>
        <v>0</v>
      </c>
      <c r="AK50" s="436">
        <f>'1.4_RAW_Data_Rebase'!AK50</f>
        <v>0</v>
      </c>
      <c r="AL50" s="436">
        <f>'1.4_RAW_Data_Rebase'!AL50</f>
        <v>0</v>
      </c>
      <c r="AM50" s="437">
        <f>'1.4_RAW_Data_Rebase'!AM50</f>
        <v>0</v>
      </c>
      <c r="AN50" s="438"/>
      <c r="AO50" s="436">
        <f>'1.4_RAW_Data_Rebase'!AO50</f>
        <v>0</v>
      </c>
      <c r="AP50" s="436">
        <f>'1.4_RAW_Data_Rebase'!AP50</f>
        <v>0</v>
      </c>
      <c r="AQ50" s="436">
        <f>'1.4_RAW_Data_Rebase'!AQ50</f>
        <v>0</v>
      </c>
      <c r="AR50" s="436">
        <f>'1.4_RAW_Data_Rebase'!AR50</f>
        <v>0</v>
      </c>
      <c r="AS50" s="436">
        <f>'1.4_RAW_Data_Rebase'!AS50</f>
        <v>0</v>
      </c>
      <c r="AT50" s="437">
        <f>'1.4_RAW_Data_Rebase'!AT50</f>
        <v>0</v>
      </c>
      <c r="AU50" s="438"/>
      <c r="AV50" s="436">
        <f>'1.4_RAW_Data_Rebase'!AV50</f>
        <v>34</v>
      </c>
      <c r="AW50" s="436">
        <f>'1.4_RAW_Data_Rebase'!AW50</f>
        <v>0</v>
      </c>
      <c r="AX50" s="436">
        <f>'1.4_RAW_Data_Rebase'!AX50</f>
        <v>0</v>
      </c>
      <c r="AY50" s="436">
        <f>'1.4_RAW_Data_Rebase'!AY50</f>
        <v>0</v>
      </c>
      <c r="AZ50" s="436">
        <f>'1.4_RAW_Data_Rebase'!AZ50</f>
        <v>0</v>
      </c>
      <c r="BA50" s="437">
        <f>'1.4_RAW_Data_Rebase'!BA50</f>
        <v>-34</v>
      </c>
      <c r="BB50" s="438"/>
      <c r="BC50" s="436">
        <f>'1.4_RAW_Data_Rebase'!BC50</f>
        <v>48</v>
      </c>
      <c r="BD50" s="436">
        <f>'1.4_RAW_Data_Rebase'!BD50</f>
        <v>48</v>
      </c>
      <c r="BE50" s="436">
        <f>'1.4_RAW_Data_Rebase'!BE50</f>
        <v>0</v>
      </c>
      <c r="BF50" s="436">
        <f>'1.4_RAW_Data_Rebase'!BF50</f>
        <v>0</v>
      </c>
      <c r="BG50" s="436">
        <f>'1.4_RAW_Data_Rebase'!BG50</f>
        <v>0</v>
      </c>
      <c r="BH50" s="437">
        <f>'1.4_RAW_Data_Rebase'!BH50</f>
        <v>0</v>
      </c>
    </row>
    <row r="51" spans="1:60" ht="13.15" x14ac:dyDescent="0.35">
      <c r="A51" s="439"/>
      <c r="B51" s="440"/>
      <c r="C51" s="441"/>
      <c r="D51" s="442"/>
      <c r="E51" s="433" t="s">
        <v>19</v>
      </c>
      <c r="F51" s="443">
        <f>'1.4_RAW_Data_Rebase'!F51</f>
        <v>120</v>
      </c>
      <c r="G51" s="443">
        <f>'1.4_RAW_Data_Rebase'!G51</f>
        <v>0</v>
      </c>
      <c r="H51" s="443">
        <f>'1.4_RAW_Data_Rebase'!H51</f>
        <v>1</v>
      </c>
      <c r="I51" s="443">
        <f>'1.4_RAW_Data_Rebase'!I51</f>
        <v>1</v>
      </c>
      <c r="J51" s="443">
        <f>'1.4_RAW_Data_Rebase'!J51</f>
        <v>0</v>
      </c>
      <c r="K51" s="444">
        <f>'1.4_RAW_Data_Rebase'!K51</f>
        <v>118</v>
      </c>
      <c r="M51" s="443">
        <f>'1.4_RAW_Data_Rebase'!M51</f>
        <v>14</v>
      </c>
      <c r="N51" s="443">
        <f>'1.4_RAW_Data_Rebase'!N51</f>
        <v>0</v>
      </c>
      <c r="O51" s="443">
        <f>'1.4_RAW_Data_Rebase'!O51</f>
        <v>0</v>
      </c>
      <c r="P51" s="443">
        <f>'1.4_RAW_Data_Rebase'!P51</f>
        <v>0</v>
      </c>
      <c r="Q51" s="443">
        <f>'1.4_RAW_Data_Rebase'!Q51</f>
        <v>0</v>
      </c>
      <c r="R51" s="444">
        <f>'1.4_RAW_Data_Rebase'!R51</f>
        <v>14</v>
      </c>
      <c r="T51" s="443">
        <f>'1.4_RAW_Data_Rebase'!T51</f>
        <v>75</v>
      </c>
      <c r="U51" s="443">
        <f>'1.4_RAW_Data_Rebase'!U51</f>
        <v>0</v>
      </c>
      <c r="V51" s="443">
        <f>'1.4_RAW_Data_Rebase'!V51</f>
        <v>0</v>
      </c>
      <c r="W51" s="443">
        <f>'1.4_RAW_Data_Rebase'!W51</f>
        <v>0</v>
      </c>
      <c r="X51" s="443">
        <f>'1.4_RAW_Data_Rebase'!X51</f>
        <v>0</v>
      </c>
      <c r="Y51" s="444">
        <f>'1.4_RAW_Data_Rebase'!Y51</f>
        <v>75</v>
      </c>
      <c r="AA51" s="445">
        <f>'1.4_RAW_Data_Rebase'!AA51</f>
        <v>61</v>
      </c>
      <c r="AB51" s="445">
        <f>'1.4_RAW_Data_Rebase'!AB51</f>
        <v>0</v>
      </c>
      <c r="AC51" s="445">
        <f>'1.4_RAW_Data_Rebase'!AC51</f>
        <v>0</v>
      </c>
      <c r="AD51" s="445">
        <f>'1.4_RAW_Data_Rebase'!AD51</f>
        <v>0</v>
      </c>
      <c r="AE51" s="445">
        <f>'1.4_RAW_Data_Rebase'!AE51</f>
        <v>0</v>
      </c>
      <c r="AF51" s="446">
        <f>'1.4_RAW_Data_Rebase'!AF51</f>
        <v>-61</v>
      </c>
      <c r="AG51" s="438"/>
      <c r="AH51" s="445">
        <f>'1.4_RAW_Data_Rebase'!AH51</f>
        <v>0</v>
      </c>
      <c r="AI51" s="445">
        <f>'1.4_RAW_Data_Rebase'!AI51</f>
        <v>0</v>
      </c>
      <c r="AJ51" s="445">
        <f>'1.4_RAW_Data_Rebase'!AJ51</f>
        <v>0</v>
      </c>
      <c r="AK51" s="445">
        <f>'1.4_RAW_Data_Rebase'!AK51</f>
        <v>0</v>
      </c>
      <c r="AL51" s="445">
        <f>'1.4_RAW_Data_Rebase'!AL51</f>
        <v>0</v>
      </c>
      <c r="AM51" s="446">
        <f>'1.4_RAW_Data_Rebase'!AM51</f>
        <v>0</v>
      </c>
      <c r="AN51" s="438"/>
      <c r="AO51" s="445">
        <f>'1.4_RAW_Data_Rebase'!AO51</f>
        <v>0</v>
      </c>
      <c r="AP51" s="445">
        <f>'1.4_RAW_Data_Rebase'!AP51</f>
        <v>0</v>
      </c>
      <c r="AQ51" s="445">
        <f>'1.4_RAW_Data_Rebase'!AQ51</f>
        <v>0</v>
      </c>
      <c r="AR51" s="445">
        <f>'1.4_RAW_Data_Rebase'!AR51</f>
        <v>0</v>
      </c>
      <c r="AS51" s="445">
        <f>'1.4_RAW_Data_Rebase'!AS51</f>
        <v>0</v>
      </c>
      <c r="AT51" s="446">
        <f>'1.4_RAW_Data_Rebase'!AT51</f>
        <v>0</v>
      </c>
      <c r="AU51" s="438"/>
      <c r="AV51" s="445">
        <f>'1.4_RAW_Data_Rebase'!AV51</f>
        <v>61</v>
      </c>
      <c r="AW51" s="445">
        <f>'1.4_RAW_Data_Rebase'!AW51</f>
        <v>0</v>
      </c>
      <c r="AX51" s="445">
        <f>'1.4_RAW_Data_Rebase'!AX51</f>
        <v>0</v>
      </c>
      <c r="AY51" s="445">
        <f>'1.4_RAW_Data_Rebase'!AY51</f>
        <v>0</v>
      </c>
      <c r="AZ51" s="445">
        <f>'1.4_RAW_Data_Rebase'!AZ51</f>
        <v>0</v>
      </c>
      <c r="BA51" s="446">
        <f>'1.4_RAW_Data_Rebase'!BA51</f>
        <v>-61</v>
      </c>
      <c r="BB51" s="438"/>
      <c r="BC51" s="445">
        <f>'1.4_RAW_Data_Rebase'!BC51</f>
        <v>0</v>
      </c>
      <c r="BD51" s="445">
        <f>'1.4_RAW_Data_Rebase'!BD51</f>
        <v>0</v>
      </c>
      <c r="BE51" s="445">
        <f>'1.4_RAW_Data_Rebase'!BE51</f>
        <v>0</v>
      </c>
      <c r="BF51" s="445">
        <f>'1.4_RAW_Data_Rebase'!BF51</f>
        <v>0</v>
      </c>
      <c r="BG51" s="445">
        <f>'1.4_RAW_Data_Rebase'!BG51</f>
        <v>0</v>
      </c>
      <c r="BH51" s="446">
        <f>'1.4_RAW_Data_Rebase'!BH51</f>
        <v>0</v>
      </c>
    </row>
    <row r="52" spans="1:60" ht="13.15" x14ac:dyDescent="0.35">
      <c r="A52" s="439"/>
      <c r="B52" s="440"/>
      <c r="C52" s="441"/>
      <c r="D52" s="442"/>
      <c r="E52" s="433" t="s">
        <v>20</v>
      </c>
      <c r="F52" s="443">
        <f>'1.4_RAW_Data_Rebase'!F52</f>
        <v>13</v>
      </c>
      <c r="G52" s="443">
        <f>'1.4_RAW_Data_Rebase'!G52</f>
        <v>0</v>
      </c>
      <c r="H52" s="443">
        <f>'1.4_RAW_Data_Rebase'!H52</f>
        <v>0</v>
      </c>
      <c r="I52" s="443">
        <f>'1.4_RAW_Data_Rebase'!I52</f>
        <v>0</v>
      </c>
      <c r="J52" s="443">
        <f>'1.4_RAW_Data_Rebase'!J52</f>
        <v>0</v>
      </c>
      <c r="K52" s="444">
        <f>'1.4_RAW_Data_Rebase'!K52</f>
        <v>13</v>
      </c>
      <c r="M52" s="443">
        <f>'1.4_RAW_Data_Rebase'!M52</f>
        <v>30</v>
      </c>
      <c r="N52" s="443">
        <f>'1.4_RAW_Data_Rebase'!N52</f>
        <v>0</v>
      </c>
      <c r="O52" s="443">
        <f>'1.4_RAW_Data_Rebase'!O52</f>
        <v>0</v>
      </c>
      <c r="P52" s="443">
        <f>'1.4_RAW_Data_Rebase'!P52</f>
        <v>0</v>
      </c>
      <c r="Q52" s="443">
        <f>'1.4_RAW_Data_Rebase'!Q52</f>
        <v>0</v>
      </c>
      <c r="R52" s="444">
        <f>'1.4_RAW_Data_Rebase'!R52</f>
        <v>30</v>
      </c>
      <c r="T52" s="443">
        <f>'1.4_RAW_Data_Rebase'!T52</f>
        <v>57</v>
      </c>
      <c r="U52" s="443">
        <f>'1.4_RAW_Data_Rebase'!U52</f>
        <v>0</v>
      </c>
      <c r="V52" s="443">
        <f>'1.4_RAW_Data_Rebase'!V52</f>
        <v>0</v>
      </c>
      <c r="W52" s="443">
        <f>'1.4_RAW_Data_Rebase'!W52</f>
        <v>0</v>
      </c>
      <c r="X52" s="443">
        <f>'1.4_RAW_Data_Rebase'!X52</f>
        <v>0</v>
      </c>
      <c r="Y52" s="444">
        <f>'1.4_RAW_Data_Rebase'!Y52</f>
        <v>57</v>
      </c>
      <c r="AA52" s="445">
        <f>'1.4_RAW_Data_Rebase'!AA52</f>
        <v>27</v>
      </c>
      <c r="AB52" s="445">
        <f>'1.4_RAW_Data_Rebase'!AB52</f>
        <v>0</v>
      </c>
      <c r="AC52" s="445">
        <f>'1.4_RAW_Data_Rebase'!AC52</f>
        <v>0</v>
      </c>
      <c r="AD52" s="445">
        <f>'1.4_RAW_Data_Rebase'!AD52</f>
        <v>0</v>
      </c>
      <c r="AE52" s="445">
        <f>'1.4_RAW_Data_Rebase'!AE52</f>
        <v>0</v>
      </c>
      <c r="AF52" s="446">
        <f>'1.4_RAW_Data_Rebase'!AF52</f>
        <v>-27</v>
      </c>
      <c r="AG52" s="438"/>
      <c r="AH52" s="445">
        <f>'1.4_RAW_Data_Rebase'!AH52</f>
        <v>0</v>
      </c>
      <c r="AI52" s="445">
        <f>'1.4_RAW_Data_Rebase'!AI52</f>
        <v>0</v>
      </c>
      <c r="AJ52" s="445">
        <f>'1.4_RAW_Data_Rebase'!AJ52</f>
        <v>0</v>
      </c>
      <c r="AK52" s="445">
        <f>'1.4_RAW_Data_Rebase'!AK52</f>
        <v>0</v>
      </c>
      <c r="AL52" s="445">
        <f>'1.4_RAW_Data_Rebase'!AL52</f>
        <v>0</v>
      </c>
      <c r="AM52" s="446">
        <f>'1.4_RAW_Data_Rebase'!AM52</f>
        <v>0</v>
      </c>
      <c r="AN52" s="438"/>
      <c r="AO52" s="445">
        <f>'1.4_RAW_Data_Rebase'!AO52</f>
        <v>0</v>
      </c>
      <c r="AP52" s="445">
        <f>'1.4_RAW_Data_Rebase'!AP52</f>
        <v>0</v>
      </c>
      <c r="AQ52" s="445">
        <f>'1.4_RAW_Data_Rebase'!AQ52</f>
        <v>0</v>
      </c>
      <c r="AR52" s="445">
        <f>'1.4_RAW_Data_Rebase'!AR52</f>
        <v>0</v>
      </c>
      <c r="AS52" s="445">
        <f>'1.4_RAW_Data_Rebase'!AS52</f>
        <v>0</v>
      </c>
      <c r="AT52" s="446">
        <f>'1.4_RAW_Data_Rebase'!AT52</f>
        <v>0</v>
      </c>
      <c r="AU52" s="438"/>
      <c r="AV52" s="445">
        <f>'1.4_RAW_Data_Rebase'!AV52</f>
        <v>27</v>
      </c>
      <c r="AW52" s="445">
        <f>'1.4_RAW_Data_Rebase'!AW52</f>
        <v>0</v>
      </c>
      <c r="AX52" s="445">
        <f>'1.4_RAW_Data_Rebase'!AX52</f>
        <v>0</v>
      </c>
      <c r="AY52" s="445">
        <f>'1.4_RAW_Data_Rebase'!AY52</f>
        <v>0</v>
      </c>
      <c r="AZ52" s="445">
        <f>'1.4_RAW_Data_Rebase'!AZ52</f>
        <v>0</v>
      </c>
      <c r="BA52" s="446">
        <f>'1.4_RAW_Data_Rebase'!BA52</f>
        <v>-27</v>
      </c>
      <c r="BB52" s="438"/>
      <c r="BC52" s="445">
        <f>'1.4_RAW_Data_Rebase'!BC52</f>
        <v>0</v>
      </c>
      <c r="BD52" s="445">
        <f>'1.4_RAW_Data_Rebase'!BD52</f>
        <v>0</v>
      </c>
      <c r="BE52" s="445">
        <f>'1.4_RAW_Data_Rebase'!BE52</f>
        <v>0</v>
      </c>
      <c r="BF52" s="445">
        <f>'1.4_RAW_Data_Rebase'!BF52</f>
        <v>0</v>
      </c>
      <c r="BG52" s="445">
        <f>'1.4_RAW_Data_Rebase'!BG52</f>
        <v>0</v>
      </c>
      <c r="BH52" s="446">
        <f>'1.4_RAW_Data_Rebase'!BH52</f>
        <v>0</v>
      </c>
    </row>
    <row r="53" spans="1:60" ht="13.5" thickBot="1" x14ac:dyDescent="0.4">
      <c r="A53" s="439"/>
      <c r="B53" s="447"/>
      <c r="C53" s="448"/>
      <c r="D53" s="449"/>
      <c r="E53" s="450" t="s">
        <v>21</v>
      </c>
      <c r="F53" s="451">
        <f>'1.4_RAW_Data_Rebase'!F53</f>
        <v>9</v>
      </c>
      <c r="G53" s="451">
        <f>'1.4_RAW_Data_Rebase'!G53</f>
        <v>0</v>
      </c>
      <c r="H53" s="451">
        <f>'1.4_RAW_Data_Rebase'!H53</f>
        <v>0</v>
      </c>
      <c r="I53" s="451">
        <f>'1.4_RAW_Data_Rebase'!I53</f>
        <v>0</v>
      </c>
      <c r="J53" s="451">
        <f>'1.4_RAW_Data_Rebase'!J53</f>
        <v>0</v>
      </c>
      <c r="K53" s="452">
        <f>'1.4_RAW_Data_Rebase'!K53</f>
        <v>9</v>
      </c>
      <c r="M53" s="451">
        <f>'1.4_RAW_Data_Rebase'!M53</f>
        <v>1</v>
      </c>
      <c r="N53" s="451">
        <f>'1.4_RAW_Data_Rebase'!N53</f>
        <v>0</v>
      </c>
      <c r="O53" s="451">
        <f>'1.4_RAW_Data_Rebase'!O53</f>
        <v>0</v>
      </c>
      <c r="P53" s="451">
        <f>'1.4_RAW_Data_Rebase'!P53</f>
        <v>0</v>
      </c>
      <c r="Q53" s="451">
        <f>'1.4_RAW_Data_Rebase'!Q53</f>
        <v>0</v>
      </c>
      <c r="R53" s="452">
        <f>'1.4_RAW_Data_Rebase'!R53</f>
        <v>1</v>
      </c>
      <c r="T53" s="451">
        <f>'1.4_RAW_Data_Rebase'!T53</f>
        <v>9</v>
      </c>
      <c r="U53" s="451">
        <f>'1.4_RAW_Data_Rebase'!U53</f>
        <v>0</v>
      </c>
      <c r="V53" s="451">
        <f>'1.4_RAW_Data_Rebase'!V53</f>
        <v>0</v>
      </c>
      <c r="W53" s="451">
        <f>'1.4_RAW_Data_Rebase'!W53</f>
        <v>0</v>
      </c>
      <c r="X53" s="451">
        <f>'1.4_RAW_Data_Rebase'!X53</f>
        <v>0</v>
      </c>
      <c r="Y53" s="452">
        <f>'1.4_RAW_Data_Rebase'!Y53</f>
        <v>9</v>
      </c>
      <c r="AA53" s="453">
        <f>'1.4_RAW_Data_Rebase'!AA53</f>
        <v>8</v>
      </c>
      <c r="AB53" s="453">
        <f>'1.4_RAW_Data_Rebase'!AB53</f>
        <v>0</v>
      </c>
      <c r="AC53" s="453">
        <f>'1.4_RAW_Data_Rebase'!AC53</f>
        <v>0</v>
      </c>
      <c r="AD53" s="453">
        <f>'1.4_RAW_Data_Rebase'!AD53</f>
        <v>0</v>
      </c>
      <c r="AE53" s="453">
        <f>'1.4_RAW_Data_Rebase'!AE53</f>
        <v>0</v>
      </c>
      <c r="AF53" s="454">
        <f>'1.4_RAW_Data_Rebase'!AF53</f>
        <v>-8</v>
      </c>
      <c r="AG53" s="438"/>
      <c r="AH53" s="453">
        <f>'1.4_RAW_Data_Rebase'!AH53</f>
        <v>0</v>
      </c>
      <c r="AI53" s="453">
        <f>'1.4_RAW_Data_Rebase'!AI53</f>
        <v>0</v>
      </c>
      <c r="AJ53" s="453">
        <f>'1.4_RAW_Data_Rebase'!AJ53</f>
        <v>0</v>
      </c>
      <c r="AK53" s="453">
        <f>'1.4_RAW_Data_Rebase'!AK53</f>
        <v>0</v>
      </c>
      <c r="AL53" s="453">
        <f>'1.4_RAW_Data_Rebase'!AL53</f>
        <v>0</v>
      </c>
      <c r="AM53" s="454">
        <f>'1.4_RAW_Data_Rebase'!AM53</f>
        <v>0</v>
      </c>
      <c r="AN53" s="438"/>
      <c r="AO53" s="453">
        <f>'1.4_RAW_Data_Rebase'!AO53</f>
        <v>0</v>
      </c>
      <c r="AP53" s="453">
        <f>'1.4_RAW_Data_Rebase'!AP53</f>
        <v>0</v>
      </c>
      <c r="AQ53" s="453">
        <f>'1.4_RAW_Data_Rebase'!AQ53</f>
        <v>0</v>
      </c>
      <c r="AR53" s="453">
        <f>'1.4_RAW_Data_Rebase'!AR53</f>
        <v>0</v>
      </c>
      <c r="AS53" s="453">
        <f>'1.4_RAW_Data_Rebase'!AS53</f>
        <v>0</v>
      </c>
      <c r="AT53" s="454">
        <f>'1.4_RAW_Data_Rebase'!AT53</f>
        <v>0</v>
      </c>
      <c r="AU53" s="438"/>
      <c r="AV53" s="453">
        <f>'1.4_RAW_Data_Rebase'!AV53</f>
        <v>8</v>
      </c>
      <c r="AW53" s="453">
        <f>'1.4_RAW_Data_Rebase'!AW53</f>
        <v>0</v>
      </c>
      <c r="AX53" s="453">
        <f>'1.4_RAW_Data_Rebase'!AX53</f>
        <v>0</v>
      </c>
      <c r="AY53" s="453">
        <f>'1.4_RAW_Data_Rebase'!AY53</f>
        <v>0</v>
      </c>
      <c r="AZ53" s="453">
        <f>'1.4_RAW_Data_Rebase'!AZ53</f>
        <v>0</v>
      </c>
      <c r="BA53" s="454">
        <f>'1.4_RAW_Data_Rebase'!BA53</f>
        <v>-8</v>
      </c>
      <c r="BB53" s="438"/>
      <c r="BC53" s="453">
        <f>'1.4_RAW_Data_Rebase'!BC53</f>
        <v>0</v>
      </c>
      <c r="BD53" s="453">
        <f>'1.4_RAW_Data_Rebase'!BD53</f>
        <v>0</v>
      </c>
      <c r="BE53" s="453">
        <f>'1.4_RAW_Data_Rebase'!BE53</f>
        <v>0</v>
      </c>
      <c r="BF53" s="453">
        <f>'1.4_RAW_Data_Rebase'!BF53</f>
        <v>0</v>
      </c>
      <c r="BG53" s="453">
        <f>'1.4_RAW_Data_Rebase'!BG53</f>
        <v>0</v>
      </c>
      <c r="BH53" s="454">
        <f>'1.4_RAW_Data_Rebase'!BH53</f>
        <v>0</v>
      </c>
    </row>
    <row r="54" spans="1:60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'1.4_RAW_Data_Rebase'!F54</f>
        <v>0</v>
      </c>
      <c r="G54" s="434">
        <f>'1.4_RAW_Data_Rebase'!G54</f>
        <v>0</v>
      </c>
      <c r="H54" s="434">
        <f>'1.4_RAW_Data_Rebase'!H54</f>
        <v>0</v>
      </c>
      <c r="I54" s="434">
        <f>'1.4_RAW_Data_Rebase'!I54</f>
        <v>0</v>
      </c>
      <c r="J54" s="434">
        <f>'1.4_RAW_Data_Rebase'!J54</f>
        <v>0</v>
      </c>
      <c r="K54" s="435">
        <f>'1.4_RAW_Data_Rebase'!K54</f>
        <v>0</v>
      </c>
      <c r="M54" s="434">
        <f>'1.4_RAW_Data_Rebase'!M54</f>
        <v>0</v>
      </c>
      <c r="N54" s="434">
        <f>'1.4_RAW_Data_Rebase'!N54</f>
        <v>0</v>
      </c>
      <c r="O54" s="434">
        <f>'1.4_RAW_Data_Rebase'!O54</f>
        <v>0</v>
      </c>
      <c r="P54" s="434">
        <f>'1.4_RAW_Data_Rebase'!P54</f>
        <v>0</v>
      </c>
      <c r="Q54" s="434">
        <f>'1.4_RAW_Data_Rebase'!Q54</f>
        <v>0</v>
      </c>
      <c r="R54" s="435">
        <f>'1.4_RAW_Data_Rebase'!R54</f>
        <v>0</v>
      </c>
      <c r="T54" s="434">
        <f>'1.4_RAW_Data_Rebase'!T54</f>
        <v>0</v>
      </c>
      <c r="U54" s="434">
        <f>'1.4_RAW_Data_Rebase'!U54</f>
        <v>0</v>
      </c>
      <c r="V54" s="434">
        <f>'1.4_RAW_Data_Rebase'!V54</f>
        <v>0</v>
      </c>
      <c r="W54" s="434">
        <f>'1.4_RAW_Data_Rebase'!W54</f>
        <v>0</v>
      </c>
      <c r="X54" s="434">
        <f>'1.4_RAW_Data_Rebase'!X54</f>
        <v>0</v>
      </c>
      <c r="Y54" s="435">
        <f>'1.4_RAW_Data_Rebase'!Y54</f>
        <v>0</v>
      </c>
      <c r="AA54" s="436">
        <f>'1.4_RAW_Data_Rebase'!AA54</f>
        <v>0</v>
      </c>
      <c r="AB54" s="436">
        <f>'1.4_RAW_Data_Rebase'!AB54</f>
        <v>0</v>
      </c>
      <c r="AC54" s="436">
        <f>'1.4_RAW_Data_Rebase'!AC54</f>
        <v>0</v>
      </c>
      <c r="AD54" s="436">
        <f>'1.4_RAW_Data_Rebase'!AD54</f>
        <v>0</v>
      </c>
      <c r="AE54" s="436">
        <f>'1.4_RAW_Data_Rebase'!AE54</f>
        <v>0</v>
      </c>
      <c r="AF54" s="437">
        <f>'1.4_RAW_Data_Rebase'!AF54</f>
        <v>0</v>
      </c>
      <c r="AG54" s="438"/>
      <c r="AH54" s="436">
        <f>'1.4_RAW_Data_Rebase'!AH54</f>
        <v>0</v>
      </c>
      <c r="AI54" s="436">
        <f>'1.4_RAW_Data_Rebase'!AI54</f>
        <v>0</v>
      </c>
      <c r="AJ54" s="436">
        <f>'1.4_RAW_Data_Rebase'!AJ54</f>
        <v>0</v>
      </c>
      <c r="AK54" s="436">
        <f>'1.4_RAW_Data_Rebase'!AK54</f>
        <v>0</v>
      </c>
      <c r="AL54" s="436">
        <f>'1.4_RAW_Data_Rebase'!AL54</f>
        <v>0</v>
      </c>
      <c r="AM54" s="437">
        <f>'1.4_RAW_Data_Rebase'!AM54</f>
        <v>0</v>
      </c>
      <c r="AN54" s="438"/>
      <c r="AO54" s="436">
        <f>'1.4_RAW_Data_Rebase'!AO54</f>
        <v>0</v>
      </c>
      <c r="AP54" s="436">
        <f>'1.4_RAW_Data_Rebase'!AP54</f>
        <v>0</v>
      </c>
      <c r="AQ54" s="436">
        <f>'1.4_RAW_Data_Rebase'!AQ54</f>
        <v>0</v>
      </c>
      <c r="AR54" s="436">
        <f>'1.4_RAW_Data_Rebase'!AR54</f>
        <v>0</v>
      </c>
      <c r="AS54" s="436">
        <f>'1.4_RAW_Data_Rebase'!AS54</f>
        <v>0</v>
      </c>
      <c r="AT54" s="437">
        <f>'1.4_RAW_Data_Rebase'!AT54</f>
        <v>0</v>
      </c>
      <c r="AU54" s="438"/>
      <c r="AV54" s="436">
        <f>'1.4_RAW_Data_Rebase'!AV54</f>
        <v>0</v>
      </c>
      <c r="AW54" s="436">
        <f>'1.4_RAW_Data_Rebase'!AW54</f>
        <v>0</v>
      </c>
      <c r="AX54" s="436">
        <f>'1.4_RAW_Data_Rebase'!AX54</f>
        <v>0</v>
      </c>
      <c r="AY54" s="436">
        <f>'1.4_RAW_Data_Rebase'!AY54</f>
        <v>0</v>
      </c>
      <c r="AZ54" s="436">
        <f>'1.4_RAW_Data_Rebase'!AZ54</f>
        <v>0</v>
      </c>
      <c r="BA54" s="437">
        <f>'1.4_RAW_Data_Rebase'!BA54</f>
        <v>0</v>
      </c>
      <c r="BB54" s="438"/>
      <c r="BC54" s="436">
        <f>'1.4_RAW_Data_Rebase'!BC54</f>
        <v>0</v>
      </c>
      <c r="BD54" s="436">
        <f>'1.4_RAW_Data_Rebase'!BD54</f>
        <v>0</v>
      </c>
      <c r="BE54" s="436">
        <f>'1.4_RAW_Data_Rebase'!BE54</f>
        <v>0</v>
      </c>
      <c r="BF54" s="436">
        <f>'1.4_RAW_Data_Rebase'!BF54</f>
        <v>0</v>
      </c>
      <c r="BG54" s="436">
        <f>'1.4_RAW_Data_Rebase'!BG54</f>
        <v>0</v>
      </c>
      <c r="BH54" s="437">
        <f>'1.4_RAW_Data_Rebase'!BH54</f>
        <v>0</v>
      </c>
    </row>
    <row r="55" spans="1:60" ht="13.15" x14ac:dyDescent="0.35">
      <c r="A55" s="439"/>
      <c r="B55" s="440"/>
      <c r="C55" s="441"/>
      <c r="D55" s="442"/>
      <c r="E55" s="433" t="s">
        <v>19</v>
      </c>
      <c r="F55" s="443">
        <f>'1.4_RAW_Data_Rebase'!F55</f>
        <v>0</v>
      </c>
      <c r="G55" s="443">
        <f>'1.4_RAW_Data_Rebase'!G55</f>
        <v>0</v>
      </c>
      <c r="H55" s="443">
        <f>'1.4_RAW_Data_Rebase'!H55</f>
        <v>0</v>
      </c>
      <c r="I55" s="443">
        <f>'1.4_RAW_Data_Rebase'!I55</f>
        <v>0</v>
      </c>
      <c r="J55" s="443">
        <f>'1.4_RAW_Data_Rebase'!J55</f>
        <v>0</v>
      </c>
      <c r="K55" s="444">
        <f>'1.4_RAW_Data_Rebase'!K55</f>
        <v>0</v>
      </c>
      <c r="M55" s="443">
        <f>'1.4_RAW_Data_Rebase'!M55</f>
        <v>0</v>
      </c>
      <c r="N55" s="443">
        <f>'1.4_RAW_Data_Rebase'!N55</f>
        <v>0</v>
      </c>
      <c r="O55" s="443">
        <f>'1.4_RAW_Data_Rebase'!O55</f>
        <v>0</v>
      </c>
      <c r="P55" s="443">
        <f>'1.4_RAW_Data_Rebase'!P55</f>
        <v>0</v>
      </c>
      <c r="Q55" s="443">
        <f>'1.4_RAW_Data_Rebase'!Q55</f>
        <v>0</v>
      </c>
      <c r="R55" s="444">
        <f>'1.4_RAW_Data_Rebase'!R55</f>
        <v>0</v>
      </c>
      <c r="T55" s="443">
        <f>'1.4_RAW_Data_Rebase'!T55</f>
        <v>0</v>
      </c>
      <c r="U55" s="443">
        <f>'1.4_RAW_Data_Rebase'!U55</f>
        <v>0</v>
      </c>
      <c r="V55" s="443">
        <f>'1.4_RAW_Data_Rebase'!V55</f>
        <v>0</v>
      </c>
      <c r="W55" s="443">
        <f>'1.4_RAW_Data_Rebase'!W55</f>
        <v>0</v>
      </c>
      <c r="X55" s="443">
        <f>'1.4_RAW_Data_Rebase'!X55</f>
        <v>0</v>
      </c>
      <c r="Y55" s="444">
        <f>'1.4_RAW_Data_Rebase'!Y55</f>
        <v>0</v>
      </c>
      <c r="AA55" s="445">
        <f>'1.4_RAW_Data_Rebase'!AA55</f>
        <v>0</v>
      </c>
      <c r="AB55" s="445">
        <f>'1.4_RAW_Data_Rebase'!AB55</f>
        <v>0</v>
      </c>
      <c r="AC55" s="445">
        <f>'1.4_RAW_Data_Rebase'!AC55</f>
        <v>0</v>
      </c>
      <c r="AD55" s="445">
        <f>'1.4_RAW_Data_Rebase'!AD55</f>
        <v>0</v>
      </c>
      <c r="AE55" s="445">
        <f>'1.4_RAW_Data_Rebase'!AE55</f>
        <v>0</v>
      </c>
      <c r="AF55" s="446">
        <f>'1.4_RAW_Data_Rebase'!AF55</f>
        <v>0</v>
      </c>
      <c r="AG55" s="438"/>
      <c r="AH55" s="445">
        <f>'1.4_RAW_Data_Rebase'!AH55</f>
        <v>0</v>
      </c>
      <c r="AI55" s="445">
        <f>'1.4_RAW_Data_Rebase'!AI55</f>
        <v>0</v>
      </c>
      <c r="AJ55" s="445">
        <f>'1.4_RAW_Data_Rebase'!AJ55</f>
        <v>0</v>
      </c>
      <c r="AK55" s="445">
        <f>'1.4_RAW_Data_Rebase'!AK55</f>
        <v>0</v>
      </c>
      <c r="AL55" s="445">
        <f>'1.4_RAW_Data_Rebase'!AL55</f>
        <v>0</v>
      </c>
      <c r="AM55" s="446">
        <f>'1.4_RAW_Data_Rebase'!AM55</f>
        <v>0</v>
      </c>
      <c r="AN55" s="438"/>
      <c r="AO55" s="445">
        <f>'1.4_RAW_Data_Rebase'!AO55</f>
        <v>0</v>
      </c>
      <c r="AP55" s="445">
        <f>'1.4_RAW_Data_Rebase'!AP55</f>
        <v>0</v>
      </c>
      <c r="AQ55" s="445">
        <f>'1.4_RAW_Data_Rebase'!AQ55</f>
        <v>0</v>
      </c>
      <c r="AR55" s="445">
        <f>'1.4_RAW_Data_Rebase'!AR55</f>
        <v>0</v>
      </c>
      <c r="AS55" s="445">
        <f>'1.4_RAW_Data_Rebase'!AS55</f>
        <v>0</v>
      </c>
      <c r="AT55" s="446">
        <f>'1.4_RAW_Data_Rebase'!AT55</f>
        <v>0</v>
      </c>
      <c r="AU55" s="438"/>
      <c r="AV55" s="445">
        <f>'1.4_RAW_Data_Rebase'!AV55</f>
        <v>0</v>
      </c>
      <c r="AW55" s="445">
        <f>'1.4_RAW_Data_Rebase'!AW55</f>
        <v>0</v>
      </c>
      <c r="AX55" s="445">
        <f>'1.4_RAW_Data_Rebase'!AX55</f>
        <v>0</v>
      </c>
      <c r="AY55" s="445">
        <f>'1.4_RAW_Data_Rebase'!AY55</f>
        <v>0</v>
      </c>
      <c r="AZ55" s="445">
        <f>'1.4_RAW_Data_Rebase'!AZ55</f>
        <v>0</v>
      </c>
      <c r="BA55" s="446">
        <f>'1.4_RAW_Data_Rebase'!BA55</f>
        <v>0</v>
      </c>
      <c r="BB55" s="438"/>
      <c r="BC55" s="445">
        <f>'1.4_RAW_Data_Rebase'!BC55</f>
        <v>0</v>
      </c>
      <c r="BD55" s="445">
        <f>'1.4_RAW_Data_Rebase'!BD55</f>
        <v>0</v>
      </c>
      <c r="BE55" s="445">
        <f>'1.4_RAW_Data_Rebase'!BE55</f>
        <v>0</v>
      </c>
      <c r="BF55" s="445">
        <f>'1.4_RAW_Data_Rebase'!BF55</f>
        <v>0</v>
      </c>
      <c r="BG55" s="445">
        <f>'1.4_RAW_Data_Rebase'!BG55</f>
        <v>0</v>
      </c>
      <c r="BH55" s="446">
        <f>'1.4_RAW_Data_Rebase'!BH55</f>
        <v>0</v>
      </c>
    </row>
    <row r="56" spans="1:60" ht="13.15" x14ac:dyDescent="0.35">
      <c r="A56" s="439"/>
      <c r="B56" s="440"/>
      <c r="C56" s="441"/>
      <c r="D56" s="442"/>
      <c r="E56" s="433" t="s">
        <v>20</v>
      </c>
      <c r="F56" s="443">
        <f>'1.4_RAW_Data_Rebase'!F56</f>
        <v>0</v>
      </c>
      <c r="G56" s="443">
        <f>'1.4_RAW_Data_Rebase'!G56</f>
        <v>0</v>
      </c>
      <c r="H56" s="443">
        <f>'1.4_RAW_Data_Rebase'!H56</f>
        <v>0</v>
      </c>
      <c r="I56" s="443">
        <f>'1.4_RAW_Data_Rebase'!I56</f>
        <v>0</v>
      </c>
      <c r="J56" s="443">
        <f>'1.4_RAW_Data_Rebase'!J56</f>
        <v>0</v>
      </c>
      <c r="K56" s="444">
        <f>'1.4_RAW_Data_Rebase'!K56</f>
        <v>0</v>
      </c>
      <c r="M56" s="443">
        <f>'1.4_RAW_Data_Rebase'!M56</f>
        <v>0</v>
      </c>
      <c r="N56" s="443">
        <f>'1.4_RAW_Data_Rebase'!N56</f>
        <v>0</v>
      </c>
      <c r="O56" s="443">
        <f>'1.4_RAW_Data_Rebase'!O56</f>
        <v>0</v>
      </c>
      <c r="P56" s="443">
        <f>'1.4_RAW_Data_Rebase'!P56</f>
        <v>0</v>
      </c>
      <c r="Q56" s="443">
        <f>'1.4_RAW_Data_Rebase'!Q56</f>
        <v>0</v>
      </c>
      <c r="R56" s="444">
        <f>'1.4_RAW_Data_Rebase'!R56</f>
        <v>0</v>
      </c>
      <c r="T56" s="443">
        <f>'1.4_RAW_Data_Rebase'!T56</f>
        <v>0</v>
      </c>
      <c r="U56" s="443">
        <f>'1.4_RAW_Data_Rebase'!U56</f>
        <v>0</v>
      </c>
      <c r="V56" s="443">
        <f>'1.4_RAW_Data_Rebase'!V56</f>
        <v>0</v>
      </c>
      <c r="W56" s="443">
        <f>'1.4_RAW_Data_Rebase'!W56</f>
        <v>0</v>
      </c>
      <c r="X56" s="443">
        <f>'1.4_RAW_Data_Rebase'!X56</f>
        <v>0</v>
      </c>
      <c r="Y56" s="444">
        <f>'1.4_RAW_Data_Rebase'!Y56</f>
        <v>0</v>
      </c>
      <c r="AA56" s="445">
        <f>'1.4_RAW_Data_Rebase'!AA56</f>
        <v>0</v>
      </c>
      <c r="AB56" s="445">
        <f>'1.4_RAW_Data_Rebase'!AB56</f>
        <v>0</v>
      </c>
      <c r="AC56" s="445">
        <f>'1.4_RAW_Data_Rebase'!AC56</f>
        <v>0</v>
      </c>
      <c r="AD56" s="445">
        <f>'1.4_RAW_Data_Rebase'!AD56</f>
        <v>0</v>
      </c>
      <c r="AE56" s="445">
        <f>'1.4_RAW_Data_Rebase'!AE56</f>
        <v>0</v>
      </c>
      <c r="AF56" s="446">
        <f>'1.4_RAW_Data_Rebase'!AF56</f>
        <v>0</v>
      </c>
      <c r="AG56" s="438"/>
      <c r="AH56" s="445">
        <f>'1.4_RAW_Data_Rebase'!AH56</f>
        <v>0</v>
      </c>
      <c r="AI56" s="445">
        <f>'1.4_RAW_Data_Rebase'!AI56</f>
        <v>0</v>
      </c>
      <c r="AJ56" s="445">
        <f>'1.4_RAW_Data_Rebase'!AJ56</f>
        <v>0</v>
      </c>
      <c r="AK56" s="445">
        <f>'1.4_RAW_Data_Rebase'!AK56</f>
        <v>0</v>
      </c>
      <c r="AL56" s="445">
        <f>'1.4_RAW_Data_Rebase'!AL56</f>
        <v>0</v>
      </c>
      <c r="AM56" s="446">
        <f>'1.4_RAW_Data_Rebase'!AM56</f>
        <v>0</v>
      </c>
      <c r="AN56" s="438"/>
      <c r="AO56" s="445">
        <f>'1.4_RAW_Data_Rebase'!AO56</f>
        <v>0</v>
      </c>
      <c r="AP56" s="445">
        <f>'1.4_RAW_Data_Rebase'!AP56</f>
        <v>0</v>
      </c>
      <c r="AQ56" s="445">
        <f>'1.4_RAW_Data_Rebase'!AQ56</f>
        <v>0</v>
      </c>
      <c r="AR56" s="445">
        <f>'1.4_RAW_Data_Rebase'!AR56</f>
        <v>0</v>
      </c>
      <c r="AS56" s="445">
        <f>'1.4_RAW_Data_Rebase'!AS56</f>
        <v>0</v>
      </c>
      <c r="AT56" s="446">
        <f>'1.4_RAW_Data_Rebase'!AT56</f>
        <v>0</v>
      </c>
      <c r="AU56" s="438"/>
      <c r="AV56" s="445">
        <f>'1.4_RAW_Data_Rebase'!AV56</f>
        <v>0</v>
      </c>
      <c r="AW56" s="445">
        <f>'1.4_RAW_Data_Rebase'!AW56</f>
        <v>0</v>
      </c>
      <c r="AX56" s="445">
        <f>'1.4_RAW_Data_Rebase'!AX56</f>
        <v>0</v>
      </c>
      <c r="AY56" s="445">
        <f>'1.4_RAW_Data_Rebase'!AY56</f>
        <v>0</v>
      </c>
      <c r="AZ56" s="445">
        <f>'1.4_RAW_Data_Rebase'!AZ56</f>
        <v>0</v>
      </c>
      <c r="BA56" s="446">
        <f>'1.4_RAW_Data_Rebase'!BA56</f>
        <v>0</v>
      </c>
      <c r="BB56" s="438"/>
      <c r="BC56" s="445">
        <f>'1.4_RAW_Data_Rebase'!BC56</f>
        <v>0</v>
      </c>
      <c r="BD56" s="445">
        <f>'1.4_RAW_Data_Rebase'!BD56</f>
        <v>0</v>
      </c>
      <c r="BE56" s="445">
        <f>'1.4_RAW_Data_Rebase'!BE56</f>
        <v>0</v>
      </c>
      <c r="BF56" s="445">
        <f>'1.4_RAW_Data_Rebase'!BF56</f>
        <v>0</v>
      </c>
      <c r="BG56" s="445">
        <f>'1.4_RAW_Data_Rebase'!BG56</f>
        <v>0</v>
      </c>
      <c r="BH56" s="446">
        <f>'1.4_RAW_Data_Rebase'!BH56</f>
        <v>0</v>
      </c>
    </row>
    <row r="57" spans="1:60" ht="13.5" thickBot="1" x14ac:dyDescent="0.4">
      <c r="A57" s="439"/>
      <c r="B57" s="447"/>
      <c r="C57" s="448"/>
      <c r="D57" s="449"/>
      <c r="E57" s="450" t="s">
        <v>21</v>
      </c>
      <c r="F57" s="451">
        <f>'1.4_RAW_Data_Rebase'!F57</f>
        <v>0</v>
      </c>
      <c r="G57" s="451">
        <f>'1.4_RAW_Data_Rebase'!G57</f>
        <v>0</v>
      </c>
      <c r="H57" s="451">
        <f>'1.4_RAW_Data_Rebase'!H57</f>
        <v>0</v>
      </c>
      <c r="I57" s="451">
        <f>'1.4_RAW_Data_Rebase'!I57</f>
        <v>0</v>
      </c>
      <c r="J57" s="451">
        <f>'1.4_RAW_Data_Rebase'!J57</f>
        <v>0</v>
      </c>
      <c r="K57" s="452">
        <f>'1.4_RAW_Data_Rebase'!K57</f>
        <v>0</v>
      </c>
      <c r="M57" s="451">
        <f>'1.4_RAW_Data_Rebase'!M57</f>
        <v>0</v>
      </c>
      <c r="N57" s="451">
        <f>'1.4_RAW_Data_Rebase'!N57</f>
        <v>0</v>
      </c>
      <c r="O57" s="451">
        <f>'1.4_RAW_Data_Rebase'!O57</f>
        <v>0</v>
      </c>
      <c r="P57" s="451">
        <f>'1.4_RAW_Data_Rebase'!P57</f>
        <v>0</v>
      </c>
      <c r="Q57" s="451">
        <f>'1.4_RAW_Data_Rebase'!Q57</f>
        <v>0</v>
      </c>
      <c r="R57" s="452">
        <f>'1.4_RAW_Data_Rebase'!R57</f>
        <v>0</v>
      </c>
      <c r="T57" s="451">
        <f>'1.4_RAW_Data_Rebase'!T57</f>
        <v>0</v>
      </c>
      <c r="U57" s="451">
        <f>'1.4_RAW_Data_Rebase'!U57</f>
        <v>0</v>
      </c>
      <c r="V57" s="451">
        <f>'1.4_RAW_Data_Rebase'!V57</f>
        <v>0</v>
      </c>
      <c r="W57" s="451">
        <f>'1.4_RAW_Data_Rebase'!W57</f>
        <v>0</v>
      </c>
      <c r="X57" s="451">
        <f>'1.4_RAW_Data_Rebase'!X57</f>
        <v>0</v>
      </c>
      <c r="Y57" s="452">
        <f>'1.4_RAW_Data_Rebase'!Y57</f>
        <v>0</v>
      </c>
      <c r="AA57" s="453">
        <f>'1.4_RAW_Data_Rebase'!AA57</f>
        <v>0</v>
      </c>
      <c r="AB57" s="453">
        <f>'1.4_RAW_Data_Rebase'!AB57</f>
        <v>0</v>
      </c>
      <c r="AC57" s="453">
        <f>'1.4_RAW_Data_Rebase'!AC57</f>
        <v>0</v>
      </c>
      <c r="AD57" s="453">
        <f>'1.4_RAW_Data_Rebase'!AD57</f>
        <v>0</v>
      </c>
      <c r="AE57" s="453">
        <f>'1.4_RAW_Data_Rebase'!AE57</f>
        <v>0</v>
      </c>
      <c r="AF57" s="454">
        <f>'1.4_RAW_Data_Rebase'!AF57</f>
        <v>0</v>
      </c>
      <c r="AG57" s="438"/>
      <c r="AH57" s="453">
        <f>'1.4_RAW_Data_Rebase'!AH57</f>
        <v>0</v>
      </c>
      <c r="AI57" s="453">
        <f>'1.4_RAW_Data_Rebase'!AI57</f>
        <v>0</v>
      </c>
      <c r="AJ57" s="453">
        <f>'1.4_RAW_Data_Rebase'!AJ57</f>
        <v>0</v>
      </c>
      <c r="AK57" s="453">
        <f>'1.4_RAW_Data_Rebase'!AK57</f>
        <v>0</v>
      </c>
      <c r="AL57" s="453">
        <f>'1.4_RAW_Data_Rebase'!AL57</f>
        <v>0</v>
      </c>
      <c r="AM57" s="454">
        <f>'1.4_RAW_Data_Rebase'!AM57</f>
        <v>0</v>
      </c>
      <c r="AN57" s="438"/>
      <c r="AO57" s="453">
        <f>'1.4_RAW_Data_Rebase'!AO57</f>
        <v>0</v>
      </c>
      <c r="AP57" s="453">
        <f>'1.4_RAW_Data_Rebase'!AP57</f>
        <v>0</v>
      </c>
      <c r="AQ57" s="453">
        <f>'1.4_RAW_Data_Rebase'!AQ57</f>
        <v>0</v>
      </c>
      <c r="AR57" s="453">
        <f>'1.4_RAW_Data_Rebase'!AR57</f>
        <v>0</v>
      </c>
      <c r="AS57" s="453">
        <f>'1.4_RAW_Data_Rebase'!AS57</f>
        <v>0</v>
      </c>
      <c r="AT57" s="454">
        <f>'1.4_RAW_Data_Rebase'!AT57</f>
        <v>0</v>
      </c>
      <c r="AU57" s="438"/>
      <c r="AV57" s="453">
        <f>'1.4_RAW_Data_Rebase'!AV57</f>
        <v>0</v>
      </c>
      <c r="AW57" s="453">
        <f>'1.4_RAW_Data_Rebase'!AW57</f>
        <v>0</v>
      </c>
      <c r="AX57" s="453">
        <f>'1.4_RAW_Data_Rebase'!AX57</f>
        <v>0</v>
      </c>
      <c r="AY57" s="453">
        <f>'1.4_RAW_Data_Rebase'!AY57</f>
        <v>0</v>
      </c>
      <c r="AZ57" s="453">
        <f>'1.4_RAW_Data_Rebase'!AZ57</f>
        <v>0</v>
      </c>
      <c r="BA57" s="454">
        <f>'1.4_RAW_Data_Rebase'!BA57</f>
        <v>0</v>
      </c>
      <c r="BB57" s="438"/>
      <c r="BC57" s="453">
        <f>'1.4_RAW_Data_Rebase'!BC57</f>
        <v>0</v>
      </c>
      <c r="BD57" s="453">
        <f>'1.4_RAW_Data_Rebase'!BD57</f>
        <v>0</v>
      </c>
      <c r="BE57" s="453">
        <f>'1.4_RAW_Data_Rebase'!BE57</f>
        <v>0</v>
      </c>
      <c r="BF57" s="453">
        <f>'1.4_RAW_Data_Rebase'!BF57</f>
        <v>0</v>
      </c>
      <c r="BG57" s="453">
        <f>'1.4_RAW_Data_Rebase'!BG57</f>
        <v>0</v>
      </c>
      <c r="BH57" s="454">
        <f>'1.4_RAW_Data_Rebase'!BH57</f>
        <v>0</v>
      </c>
    </row>
    <row r="58" spans="1:60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'1.4_RAW_Data_Rebase'!F58</f>
        <v>0</v>
      </c>
      <c r="G58" s="434">
        <f>'1.4_RAW_Data_Rebase'!G58</f>
        <v>0</v>
      </c>
      <c r="H58" s="434">
        <f>'1.4_RAW_Data_Rebase'!H58</f>
        <v>0</v>
      </c>
      <c r="I58" s="434">
        <f>'1.4_RAW_Data_Rebase'!I58</f>
        <v>0</v>
      </c>
      <c r="J58" s="434">
        <f>'1.4_RAW_Data_Rebase'!J58</f>
        <v>0</v>
      </c>
      <c r="K58" s="435">
        <f>'1.4_RAW_Data_Rebase'!K58</f>
        <v>0</v>
      </c>
      <c r="M58" s="434">
        <f>'1.4_RAW_Data_Rebase'!M58</f>
        <v>0</v>
      </c>
      <c r="N58" s="434">
        <f>'1.4_RAW_Data_Rebase'!N58</f>
        <v>0</v>
      </c>
      <c r="O58" s="434">
        <f>'1.4_RAW_Data_Rebase'!O58</f>
        <v>0</v>
      </c>
      <c r="P58" s="434">
        <f>'1.4_RAW_Data_Rebase'!P58</f>
        <v>0</v>
      </c>
      <c r="Q58" s="434">
        <f>'1.4_RAW_Data_Rebase'!Q58</f>
        <v>0</v>
      </c>
      <c r="R58" s="435">
        <f>'1.4_RAW_Data_Rebase'!R58</f>
        <v>0</v>
      </c>
      <c r="T58" s="434">
        <f>'1.4_RAW_Data_Rebase'!T58</f>
        <v>0</v>
      </c>
      <c r="U58" s="434">
        <f>'1.4_RAW_Data_Rebase'!U58</f>
        <v>0</v>
      </c>
      <c r="V58" s="434">
        <f>'1.4_RAW_Data_Rebase'!V58</f>
        <v>0</v>
      </c>
      <c r="W58" s="434">
        <f>'1.4_RAW_Data_Rebase'!W58</f>
        <v>0</v>
      </c>
      <c r="X58" s="434">
        <f>'1.4_RAW_Data_Rebase'!X58</f>
        <v>0</v>
      </c>
      <c r="Y58" s="435">
        <f>'1.4_RAW_Data_Rebase'!Y58</f>
        <v>0</v>
      </c>
      <c r="AA58" s="436">
        <f>'1.4_RAW_Data_Rebase'!AA58</f>
        <v>0</v>
      </c>
      <c r="AB58" s="436">
        <f>'1.4_RAW_Data_Rebase'!AB58</f>
        <v>0</v>
      </c>
      <c r="AC58" s="436">
        <f>'1.4_RAW_Data_Rebase'!AC58</f>
        <v>0</v>
      </c>
      <c r="AD58" s="436">
        <f>'1.4_RAW_Data_Rebase'!AD58</f>
        <v>0</v>
      </c>
      <c r="AE58" s="436">
        <f>'1.4_RAW_Data_Rebase'!AE58</f>
        <v>0</v>
      </c>
      <c r="AF58" s="437">
        <f>'1.4_RAW_Data_Rebase'!AF58</f>
        <v>0</v>
      </c>
      <c r="AG58" s="438"/>
      <c r="AH58" s="436">
        <f>'1.4_RAW_Data_Rebase'!AH58</f>
        <v>0</v>
      </c>
      <c r="AI58" s="436">
        <f>'1.4_RAW_Data_Rebase'!AI58</f>
        <v>0</v>
      </c>
      <c r="AJ58" s="436">
        <f>'1.4_RAW_Data_Rebase'!AJ58</f>
        <v>0</v>
      </c>
      <c r="AK58" s="436">
        <f>'1.4_RAW_Data_Rebase'!AK58</f>
        <v>0</v>
      </c>
      <c r="AL58" s="436">
        <f>'1.4_RAW_Data_Rebase'!AL58</f>
        <v>0</v>
      </c>
      <c r="AM58" s="437">
        <f>'1.4_RAW_Data_Rebase'!AM58</f>
        <v>0</v>
      </c>
      <c r="AN58" s="438"/>
      <c r="AO58" s="436">
        <f>'1.4_RAW_Data_Rebase'!AO58</f>
        <v>0</v>
      </c>
      <c r="AP58" s="436">
        <f>'1.4_RAW_Data_Rebase'!AP58</f>
        <v>0</v>
      </c>
      <c r="AQ58" s="436">
        <f>'1.4_RAW_Data_Rebase'!AQ58</f>
        <v>0</v>
      </c>
      <c r="AR58" s="436">
        <f>'1.4_RAW_Data_Rebase'!AR58</f>
        <v>0</v>
      </c>
      <c r="AS58" s="436">
        <f>'1.4_RAW_Data_Rebase'!AS58</f>
        <v>0</v>
      </c>
      <c r="AT58" s="437">
        <f>'1.4_RAW_Data_Rebase'!AT58</f>
        <v>0</v>
      </c>
      <c r="AU58" s="438"/>
      <c r="AV58" s="436">
        <f>'1.4_RAW_Data_Rebase'!AV58</f>
        <v>0</v>
      </c>
      <c r="AW58" s="436">
        <f>'1.4_RAW_Data_Rebase'!AW58</f>
        <v>0</v>
      </c>
      <c r="AX58" s="436">
        <f>'1.4_RAW_Data_Rebase'!AX58</f>
        <v>0</v>
      </c>
      <c r="AY58" s="436">
        <f>'1.4_RAW_Data_Rebase'!AY58</f>
        <v>0</v>
      </c>
      <c r="AZ58" s="436">
        <f>'1.4_RAW_Data_Rebase'!AZ58</f>
        <v>0</v>
      </c>
      <c r="BA58" s="437">
        <f>'1.4_RAW_Data_Rebase'!BA58</f>
        <v>0</v>
      </c>
      <c r="BB58" s="438"/>
      <c r="BC58" s="436">
        <f>'1.4_RAW_Data_Rebase'!BC58</f>
        <v>0</v>
      </c>
      <c r="BD58" s="436">
        <f>'1.4_RAW_Data_Rebase'!BD58</f>
        <v>0</v>
      </c>
      <c r="BE58" s="436">
        <f>'1.4_RAW_Data_Rebase'!BE58</f>
        <v>0</v>
      </c>
      <c r="BF58" s="436">
        <f>'1.4_RAW_Data_Rebase'!BF58</f>
        <v>0</v>
      </c>
      <c r="BG58" s="436">
        <f>'1.4_RAW_Data_Rebase'!BG58</f>
        <v>0</v>
      </c>
      <c r="BH58" s="437">
        <f>'1.4_RAW_Data_Rebase'!BH58</f>
        <v>0</v>
      </c>
    </row>
    <row r="59" spans="1:60" ht="13.15" x14ac:dyDescent="0.35">
      <c r="A59" s="439"/>
      <c r="B59" s="440"/>
      <c r="C59" s="441"/>
      <c r="D59" s="442"/>
      <c r="E59" s="433" t="s">
        <v>19</v>
      </c>
      <c r="F59" s="443">
        <f>'1.4_RAW_Data_Rebase'!F59</f>
        <v>0</v>
      </c>
      <c r="G59" s="443">
        <f>'1.4_RAW_Data_Rebase'!G59</f>
        <v>0</v>
      </c>
      <c r="H59" s="443">
        <f>'1.4_RAW_Data_Rebase'!H59</f>
        <v>0</v>
      </c>
      <c r="I59" s="443">
        <f>'1.4_RAW_Data_Rebase'!I59</f>
        <v>0</v>
      </c>
      <c r="J59" s="443">
        <f>'1.4_RAW_Data_Rebase'!J59</f>
        <v>0</v>
      </c>
      <c r="K59" s="444">
        <f>'1.4_RAW_Data_Rebase'!K59</f>
        <v>0</v>
      </c>
      <c r="M59" s="443">
        <f>'1.4_RAW_Data_Rebase'!M59</f>
        <v>0</v>
      </c>
      <c r="N59" s="443">
        <f>'1.4_RAW_Data_Rebase'!N59</f>
        <v>0</v>
      </c>
      <c r="O59" s="443">
        <f>'1.4_RAW_Data_Rebase'!O59</f>
        <v>0</v>
      </c>
      <c r="P59" s="443">
        <f>'1.4_RAW_Data_Rebase'!P59</f>
        <v>0</v>
      </c>
      <c r="Q59" s="443">
        <f>'1.4_RAW_Data_Rebase'!Q59</f>
        <v>0</v>
      </c>
      <c r="R59" s="444">
        <f>'1.4_RAW_Data_Rebase'!R59</f>
        <v>0</v>
      </c>
      <c r="T59" s="443">
        <f>'1.4_RAW_Data_Rebase'!T59</f>
        <v>0</v>
      </c>
      <c r="U59" s="443">
        <f>'1.4_RAW_Data_Rebase'!U59</f>
        <v>0</v>
      </c>
      <c r="V59" s="443">
        <f>'1.4_RAW_Data_Rebase'!V59</f>
        <v>0</v>
      </c>
      <c r="W59" s="443">
        <f>'1.4_RAW_Data_Rebase'!W59</f>
        <v>0</v>
      </c>
      <c r="X59" s="443">
        <f>'1.4_RAW_Data_Rebase'!X59</f>
        <v>0</v>
      </c>
      <c r="Y59" s="444">
        <f>'1.4_RAW_Data_Rebase'!Y59</f>
        <v>0</v>
      </c>
      <c r="AA59" s="445">
        <f>'1.4_RAW_Data_Rebase'!AA59</f>
        <v>0</v>
      </c>
      <c r="AB59" s="445">
        <f>'1.4_RAW_Data_Rebase'!AB59</f>
        <v>0</v>
      </c>
      <c r="AC59" s="445">
        <f>'1.4_RAW_Data_Rebase'!AC59</f>
        <v>0</v>
      </c>
      <c r="AD59" s="445">
        <f>'1.4_RAW_Data_Rebase'!AD59</f>
        <v>0</v>
      </c>
      <c r="AE59" s="445">
        <f>'1.4_RAW_Data_Rebase'!AE59</f>
        <v>0</v>
      </c>
      <c r="AF59" s="446">
        <f>'1.4_RAW_Data_Rebase'!AF59</f>
        <v>0</v>
      </c>
      <c r="AG59" s="438"/>
      <c r="AH59" s="445">
        <f>'1.4_RAW_Data_Rebase'!AH59</f>
        <v>0</v>
      </c>
      <c r="AI59" s="445">
        <f>'1.4_RAW_Data_Rebase'!AI59</f>
        <v>0</v>
      </c>
      <c r="AJ59" s="445">
        <f>'1.4_RAW_Data_Rebase'!AJ59</f>
        <v>0</v>
      </c>
      <c r="AK59" s="445">
        <f>'1.4_RAW_Data_Rebase'!AK59</f>
        <v>0</v>
      </c>
      <c r="AL59" s="445">
        <f>'1.4_RAW_Data_Rebase'!AL59</f>
        <v>0</v>
      </c>
      <c r="AM59" s="446">
        <f>'1.4_RAW_Data_Rebase'!AM59</f>
        <v>0</v>
      </c>
      <c r="AN59" s="438"/>
      <c r="AO59" s="445">
        <f>'1.4_RAW_Data_Rebase'!AO59</f>
        <v>0</v>
      </c>
      <c r="AP59" s="445">
        <f>'1.4_RAW_Data_Rebase'!AP59</f>
        <v>0</v>
      </c>
      <c r="AQ59" s="445">
        <f>'1.4_RAW_Data_Rebase'!AQ59</f>
        <v>0</v>
      </c>
      <c r="AR59" s="445">
        <f>'1.4_RAW_Data_Rebase'!AR59</f>
        <v>0</v>
      </c>
      <c r="AS59" s="445">
        <f>'1.4_RAW_Data_Rebase'!AS59</f>
        <v>0</v>
      </c>
      <c r="AT59" s="446">
        <f>'1.4_RAW_Data_Rebase'!AT59</f>
        <v>0</v>
      </c>
      <c r="AU59" s="438"/>
      <c r="AV59" s="445">
        <f>'1.4_RAW_Data_Rebase'!AV59</f>
        <v>0</v>
      </c>
      <c r="AW59" s="445">
        <f>'1.4_RAW_Data_Rebase'!AW59</f>
        <v>0</v>
      </c>
      <c r="AX59" s="445">
        <f>'1.4_RAW_Data_Rebase'!AX59</f>
        <v>0</v>
      </c>
      <c r="AY59" s="445">
        <f>'1.4_RAW_Data_Rebase'!AY59</f>
        <v>0</v>
      </c>
      <c r="AZ59" s="445">
        <f>'1.4_RAW_Data_Rebase'!AZ59</f>
        <v>0</v>
      </c>
      <c r="BA59" s="446">
        <f>'1.4_RAW_Data_Rebase'!BA59</f>
        <v>0</v>
      </c>
      <c r="BB59" s="438"/>
      <c r="BC59" s="445">
        <f>'1.4_RAW_Data_Rebase'!BC59</f>
        <v>0</v>
      </c>
      <c r="BD59" s="445">
        <f>'1.4_RAW_Data_Rebase'!BD59</f>
        <v>0</v>
      </c>
      <c r="BE59" s="445">
        <f>'1.4_RAW_Data_Rebase'!BE59</f>
        <v>0</v>
      </c>
      <c r="BF59" s="445">
        <f>'1.4_RAW_Data_Rebase'!BF59</f>
        <v>0</v>
      </c>
      <c r="BG59" s="445">
        <f>'1.4_RAW_Data_Rebase'!BG59</f>
        <v>0</v>
      </c>
      <c r="BH59" s="446">
        <f>'1.4_RAW_Data_Rebase'!BH59</f>
        <v>0</v>
      </c>
    </row>
    <row r="60" spans="1:60" ht="13.15" x14ac:dyDescent="0.35">
      <c r="A60" s="439"/>
      <c r="B60" s="440"/>
      <c r="C60" s="441"/>
      <c r="D60" s="442"/>
      <c r="E60" s="433" t="s">
        <v>20</v>
      </c>
      <c r="F60" s="443">
        <f>'1.4_RAW_Data_Rebase'!F60</f>
        <v>0</v>
      </c>
      <c r="G60" s="443">
        <f>'1.4_RAW_Data_Rebase'!G60</f>
        <v>0</v>
      </c>
      <c r="H60" s="443">
        <f>'1.4_RAW_Data_Rebase'!H60</f>
        <v>0</v>
      </c>
      <c r="I60" s="443">
        <f>'1.4_RAW_Data_Rebase'!I60</f>
        <v>0</v>
      </c>
      <c r="J60" s="443">
        <f>'1.4_RAW_Data_Rebase'!J60</f>
        <v>0</v>
      </c>
      <c r="K60" s="444">
        <f>'1.4_RAW_Data_Rebase'!K60</f>
        <v>0</v>
      </c>
      <c r="M60" s="443">
        <f>'1.4_RAW_Data_Rebase'!M60</f>
        <v>0</v>
      </c>
      <c r="N60" s="443">
        <f>'1.4_RAW_Data_Rebase'!N60</f>
        <v>0</v>
      </c>
      <c r="O60" s="443">
        <f>'1.4_RAW_Data_Rebase'!O60</f>
        <v>0</v>
      </c>
      <c r="P60" s="443">
        <f>'1.4_RAW_Data_Rebase'!P60</f>
        <v>0</v>
      </c>
      <c r="Q60" s="443">
        <f>'1.4_RAW_Data_Rebase'!Q60</f>
        <v>0</v>
      </c>
      <c r="R60" s="444">
        <f>'1.4_RAW_Data_Rebase'!R60</f>
        <v>0</v>
      </c>
      <c r="T60" s="443">
        <f>'1.4_RAW_Data_Rebase'!T60</f>
        <v>0</v>
      </c>
      <c r="U60" s="443">
        <f>'1.4_RAW_Data_Rebase'!U60</f>
        <v>0</v>
      </c>
      <c r="V60" s="443">
        <f>'1.4_RAW_Data_Rebase'!V60</f>
        <v>0</v>
      </c>
      <c r="W60" s="443">
        <f>'1.4_RAW_Data_Rebase'!W60</f>
        <v>0</v>
      </c>
      <c r="X60" s="443">
        <f>'1.4_RAW_Data_Rebase'!X60</f>
        <v>0</v>
      </c>
      <c r="Y60" s="444">
        <f>'1.4_RAW_Data_Rebase'!Y60</f>
        <v>0</v>
      </c>
      <c r="AA60" s="445">
        <f>'1.4_RAW_Data_Rebase'!AA60</f>
        <v>0</v>
      </c>
      <c r="AB60" s="445">
        <f>'1.4_RAW_Data_Rebase'!AB60</f>
        <v>0</v>
      </c>
      <c r="AC60" s="445">
        <f>'1.4_RAW_Data_Rebase'!AC60</f>
        <v>0</v>
      </c>
      <c r="AD60" s="445">
        <f>'1.4_RAW_Data_Rebase'!AD60</f>
        <v>0</v>
      </c>
      <c r="AE60" s="445">
        <f>'1.4_RAW_Data_Rebase'!AE60</f>
        <v>0</v>
      </c>
      <c r="AF60" s="446">
        <f>'1.4_RAW_Data_Rebase'!AF60</f>
        <v>0</v>
      </c>
      <c r="AG60" s="438"/>
      <c r="AH60" s="445">
        <f>'1.4_RAW_Data_Rebase'!AH60</f>
        <v>0</v>
      </c>
      <c r="AI60" s="445">
        <f>'1.4_RAW_Data_Rebase'!AI60</f>
        <v>0</v>
      </c>
      <c r="AJ60" s="445">
        <f>'1.4_RAW_Data_Rebase'!AJ60</f>
        <v>0</v>
      </c>
      <c r="AK60" s="445">
        <f>'1.4_RAW_Data_Rebase'!AK60</f>
        <v>0</v>
      </c>
      <c r="AL60" s="445">
        <f>'1.4_RAW_Data_Rebase'!AL60</f>
        <v>0</v>
      </c>
      <c r="AM60" s="446">
        <f>'1.4_RAW_Data_Rebase'!AM60</f>
        <v>0</v>
      </c>
      <c r="AN60" s="438"/>
      <c r="AO60" s="445">
        <f>'1.4_RAW_Data_Rebase'!AO60</f>
        <v>0</v>
      </c>
      <c r="AP60" s="445">
        <f>'1.4_RAW_Data_Rebase'!AP60</f>
        <v>0</v>
      </c>
      <c r="AQ60" s="445">
        <f>'1.4_RAW_Data_Rebase'!AQ60</f>
        <v>0</v>
      </c>
      <c r="AR60" s="445">
        <f>'1.4_RAW_Data_Rebase'!AR60</f>
        <v>0</v>
      </c>
      <c r="AS60" s="445">
        <f>'1.4_RAW_Data_Rebase'!AS60</f>
        <v>0</v>
      </c>
      <c r="AT60" s="446">
        <f>'1.4_RAW_Data_Rebase'!AT60</f>
        <v>0</v>
      </c>
      <c r="AU60" s="438"/>
      <c r="AV60" s="445">
        <f>'1.4_RAW_Data_Rebase'!AV60</f>
        <v>0</v>
      </c>
      <c r="AW60" s="445">
        <f>'1.4_RAW_Data_Rebase'!AW60</f>
        <v>0</v>
      </c>
      <c r="AX60" s="445">
        <f>'1.4_RAW_Data_Rebase'!AX60</f>
        <v>0</v>
      </c>
      <c r="AY60" s="445">
        <f>'1.4_RAW_Data_Rebase'!AY60</f>
        <v>0</v>
      </c>
      <c r="AZ60" s="445">
        <f>'1.4_RAW_Data_Rebase'!AZ60</f>
        <v>0</v>
      </c>
      <c r="BA60" s="446">
        <f>'1.4_RAW_Data_Rebase'!BA60</f>
        <v>0</v>
      </c>
      <c r="BB60" s="438"/>
      <c r="BC60" s="445">
        <f>'1.4_RAW_Data_Rebase'!BC60</f>
        <v>0</v>
      </c>
      <c r="BD60" s="445">
        <f>'1.4_RAW_Data_Rebase'!BD60</f>
        <v>0</v>
      </c>
      <c r="BE60" s="445">
        <f>'1.4_RAW_Data_Rebase'!BE60</f>
        <v>0</v>
      </c>
      <c r="BF60" s="445">
        <f>'1.4_RAW_Data_Rebase'!BF60</f>
        <v>0</v>
      </c>
      <c r="BG60" s="445">
        <f>'1.4_RAW_Data_Rebase'!BG60</f>
        <v>0</v>
      </c>
      <c r="BH60" s="446">
        <f>'1.4_RAW_Data_Rebase'!BH60</f>
        <v>0</v>
      </c>
    </row>
    <row r="61" spans="1:60" ht="13.5" thickBot="1" x14ac:dyDescent="0.4">
      <c r="A61" s="439"/>
      <c r="B61" s="447"/>
      <c r="C61" s="448"/>
      <c r="D61" s="449"/>
      <c r="E61" s="450" t="s">
        <v>21</v>
      </c>
      <c r="F61" s="451">
        <f>'1.4_RAW_Data_Rebase'!F61</f>
        <v>0</v>
      </c>
      <c r="G61" s="451">
        <f>'1.4_RAW_Data_Rebase'!G61</f>
        <v>0</v>
      </c>
      <c r="H61" s="451">
        <f>'1.4_RAW_Data_Rebase'!H61</f>
        <v>0</v>
      </c>
      <c r="I61" s="451">
        <f>'1.4_RAW_Data_Rebase'!I61</f>
        <v>0</v>
      </c>
      <c r="J61" s="451">
        <f>'1.4_RAW_Data_Rebase'!J61</f>
        <v>0</v>
      </c>
      <c r="K61" s="452">
        <f>'1.4_RAW_Data_Rebase'!K61</f>
        <v>0</v>
      </c>
      <c r="M61" s="451">
        <f>'1.4_RAW_Data_Rebase'!M61</f>
        <v>0</v>
      </c>
      <c r="N61" s="451">
        <f>'1.4_RAW_Data_Rebase'!N61</f>
        <v>0</v>
      </c>
      <c r="O61" s="451">
        <f>'1.4_RAW_Data_Rebase'!O61</f>
        <v>0</v>
      </c>
      <c r="P61" s="451">
        <f>'1.4_RAW_Data_Rebase'!P61</f>
        <v>0</v>
      </c>
      <c r="Q61" s="451">
        <f>'1.4_RAW_Data_Rebase'!Q61</f>
        <v>0</v>
      </c>
      <c r="R61" s="452">
        <f>'1.4_RAW_Data_Rebase'!R61</f>
        <v>0</v>
      </c>
      <c r="T61" s="451">
        <f>'1.4_RAW_Data_Rebase'!T61</f>
        <v>0</v>
      </c>
      <c r="U61" s="451">
        <f>'1.4_RAW_Data_Rebase'!U61</f>
        <v>0</v>
      </c>
      <c r="V61" s="451">
        <f>'1.4_RAW_Data_Rebase'!V61</f>
        <v>0</v>
      </c>
      <c r="W61" s="451">
        <f>'1.4_RAW_Data_Rebase'!W61</f>
        <v>0</v>
      </c>
      <c r="X61" s="451">
        <f>'1.4_RAW_Data_Rebase'!X61</f>
        <v>0</v>
      </c>
      <c r="Y61" s="452">
        <f>'1.4_RAW_Data_Rebase'!Y61</f>
        <v>0</v>
      </c>
      <c r="AA61" s="453">
        <f>'1.4_RAW_Data_Rebase'!AA61</f>
        <v>0</v>
      </c>
      <c r="AB61" s="453">
        <f>'1.4_RAW_Data_Rebase'!AB61</f>
        <v>0</v>
      </c>
      <c r="AC61" s="453">
        <f>'1.4_RAW_Data_Rebase'!AC61</f>
        <v>0</v>
      </c>
      <c r="AD61" s="453">
        <f>'1.4_RAW_Data_Rebase'!AD61</f>
        <v>0</v>
      </c>
      <c r="AE61" s="453">
        <f>'1.4_RAW_Data_Rebase'!AE61</f>
        <v>0</v>
      </c>
      <c r="AF61" s="454">
        <f>'1.4_RAW_Data_Rebase'!AF61</f>
        <v>0</v>
      </c>
      <c r="AG61" s="438"/>
      <c r="AH61" s="453">
        <f>'1.4_RAW_Data_Rebase'!AH61</f>
        <v>0</v>
      </c>
      <c r="AI61" s="453">
        <f>'1.4_RAW_Data_Rebase'!AI61</f>
        <v>0</v>
      </c>
      <c r="AJ61" s="453">
        <f>'1.4_RAW_Data_Rebase'!AJ61</f>
        <v>0</v>
      </c>
      <c r="AK61" s="453">
        <f>'1.4_RAW_Data_Rebase'!AK61</f>
        <v>0</v>
      </c>
      <c r="AL61" s="453">
        <f>'1.4_RAW_Data_Rebase'!AL61</f>
        <v>0</v>
      </c>
      <c r="AM61" s="454">
        <f>'1.4_RAW_Data_Rebase'!AM61</f>
        <v>0</v>
      </c>
      <c r="AN61" s="438"/>
      <c r="AO61" s="453">
        <f>'1.4_RAW_Data_Rebase'!AO61</f>
        <v>0</v>
      </c>
      <c r="AP61" s="453">
        <f>'1.4_RAW_Data_Rebase'!AP61</f>
        <v>0</v>
      </c>
      <c r="AQ61" s="453">
        <f>'1.4_RAW_Data_Rebase'!AQ61</f>
        <v>0</v>
      </c>
      <c r="AR61" s="453">
        <f>'1.4_RAW_Data_Rebase'!AR61</f>
        <v>0</v>
      </c>
      <c r="AS61" s="453">
        <f>'1.4_RAW_Data_Rebase'!AS61</f>
        <v>0</v>
      </c>
      <c r="AT61" s="454">
        <f>'1.4_RAW_Data_Rebase'!AT61</f>
        <v>0</v>
      </c>
      <c r="AU61" s="438"/>
      <c r="AV61" s="453">
        <f>'1.4_RAW_Data_Rebase'!AV61</f>
        <v>0</v>
      </c>
      <c r="AW61" s="453">
        <f>'1.4_RAW_Data_Rebase'!AW61</f>
        <v>0</v>
      </c>
      <c r="AX61" s="453">
        <f>'1.4_RAW_Data_Rebase'!AX61</f>
        <v>0</v>
      </c>
      <c r="AY61" s="453">
        <f>'1.4_RAW_Data_Rebase'!AY61</f>
        <v>0</v>
      </c>
      <c r="AZ61" s="453">
        <f>'1.4_RAW_Data_Rebase'!AZ61</f>
        <v>0</v>
      </c>
      <c r="BA61" s="454">
        <f>'1.4_RAW_Data_Rebase'!BA61</f>
        <v>0</v>
      </c>
      <c r="BB61" s="438"/>
      <c r="BC61" s="453">
        <f>'1.4_RAW_Data_Rebase'!BC61</f>
        <v>0</v>
      </c>
      <c r="BD61" s="453">
        <f>'1.4_RAW_Data_Rebase'!BD61</f>
        <v>0</v>
      </c>
      <c r="BE61" s="453">
        <f>'1.4_RAW_Data_Rebase'!BE61</f>
        <v>0</v>
      </c>
      <c r="BF61" s="453">
        <f>'1.4_RAW_Data_Rebase'!BF61</f>
        <v>0</v>
      </c>
      <c r="BG61" s="453">
        <f>'1.4_RAW_Data_Rebase'!BG61</f>
        <v>0</v>
      </c>
      <c r="BH61" s="454">
        <f>'1.4_RAW_Data_Rebase'!BH61</f>
        <v>0</v>
      </c>
    </row>
    <row r="62" spans="1:60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'1.4_RAW_Data_Rebase'!F62</f>
        <v>0</v>
      </c>
      <c r="G62" s="434">
        <f>'1.4_RAW_Data_Rebase'!G62</f>
        <v>0</v>
      </c>
      <c r="H62" s="434">
        <f>'1.4_RAW_Data_Rebase'!H62</f>
        <v>0</v>
      </c>
      <c r="I62" s="434">
        <f>'1.4_RAW_Data_Rebase'!I62</f>
        <v>0</v>
      </c>
      <c r="J62" s="434">
        <f>'1.4_RAW_Data_Rebase'!J62</f>
        <v>0</v>
      </c>
      <c r="K62" s="435">
        <f>'1.4_RAW_Data_Rebase'!K62</f>
        <v>0</v>
      </c>
      <c r="M62" s="434">
        <f>'1.4_RAW_Data_Rebase'!M62</f>
        <v>0</v>
      </c>
      <c r="N62" s="434">
        <f>'1.4_RAW_Data_Rebase'!N62</f>
        <v>0</v>
      </c>
      <c r="O62" s="434">
        <f>'1.4_RAW_Data_Rebase'!O62</f>
        <v>0</v>
      </c>
      <c r="P62" s="434">
        <f>'1.4_RAW_Data_Rebase'!P62</f>
        <v>0</v>
      </c>
      <c r="Q62" s="434">
        <f>'1.4_RAW_Data_Rebase'!Q62</f>
        <v>0</v>
      </c>
      <c r="R62" s="435">
        <f>'1.4_RAW_Data_Rebase'!R62</f>
        <v>0</v>
      </c>
      <c r="T62" s="434">
        <f>'1.4_RAW_Data_Rebase'!T62</f>
        <v>0</v>
      </c>
      <c r="U62" s="434">
        <f>'1.4_RAW_Data_Rebase'!U62</f>
        <v>0</v>
      </c>
      <c r="V62" s="434">
        <f>'1.4_RAW_Data_Rebase'!V62</f>
        <v>0</v>
      </c>
      <c r="W62" s="434">
        <f>'1.4_RAW_Data_Rebase'!W62</f>
        <v>0</v>
      </c>
      <c r="X62" s="434">
        <f>'1.4_RAW_Data_Rebase'!X62</f>
        <v>0</v>
      </c>
      <c r="Y62" s="435">
        <f>'1.4_RAW_Data_Rebase'!Y62</f>
        <v>0</v>
      </c>
      <c r="AA62" s="436">
        <f>'1.4_RAW_Data_Rebase'!AA62</f>
        <v>0</v>
      </c>
      <c r="AB62" s="436">
        <f>'1.4_RAW_Data_Rebase'!AB62</f>
        <v>0</v>
      </c>
      <c r="AC62" s="436">
        <f>'1.4_RAW_Data_Rebase'!AC62</f>
        <v>0</v>
      </c>
      <c r="AD62" s="436">
        <f>'1.4_RAW_Data_Rebase'!AD62</f>
        <v>0</v>
      </c>
      <c r="AE62" s="436">
        <f>'1.4_RAW_Data_Rebase'!AE62</f>
        <v>0</v>
      </c>
      <c r="AF62" s="437">
        <f>'1.4_RAW_Data_Rebase'!AF62</f>
        <v>0</v>
      </c>
      <c r="AG62" s="438"/>
      <c r="AH62" s="436">
        <f>'1.4_RAW_Data_Rebase'!AH62</f>
        <v>0</v>
      </c>
      <c r="AI62" s="436">
        <f>'1.4_RAW_Data_Rebase'!AI62</f>
        <v>0</v>
      </c>
      <c r="AJ62" s="436">
        <f>'1.4_RAW_Data_Rebase'!AJ62</f>
        <v>0</v>
      </c>
      <c r="AK62" s="436">
        <f>'1.4_RAW_Data_Rebase'!AK62</f>
        <v>0</v>
      </c>
      <c r="AL62" s="436">
        <f>'1.4_RAW_Data_Rebase'!AL62</f>
        <v>0</v>
      </c>
      <c r="AM62" s="437">
        <f>'1.4_RAW_Data_Rebase'!AM62</f>
        <v>0</v>
      </c>
      <c r="AN62" s="438"/>
      <c r="AO62" s="436">
        <f>'1.4_RAW_Data_Rebase'!AO62</f>
        <v>0</v>
      </c>
      <c r="AP62" s="436">
        <f>'1.4_RAW_Data_Rebase'!AP62</f>
        <v>0</v>
      </c>
      <c r="AQ62" s="436">
        <f>'1.4_RAW_Data_Rebase'!AQ62</f>
        <v>0</v>
      </c>
      <c r="AR62" s="436">
        <f>'1.4_RAW_Data_Rebase'!AR62</f>
        <v>0</v>
      </c>
      <c r="AS62" s="436">
        <f>'1.4_RAW_Data_Rebase'!AS62</f>
        <v>0</v>
      </c>
      <c r="AT62" s="437">
        <f>'1.4_RAW_Data_Rebase'!AT62</f>
        <v>0</v>
      </c>
      <c r="AU62" s="438"/>
      <c r="AV62" s="436">
        <f>'1.4_RAW_Data_Rebase'!AV62</f>
        <v>0</v>
      </c>
      <c r="AW62" s="436">
        <f>'1.4_RAW_Data_Rebase'!AW62</f>
        <v>0</v>
      </c>
      <c r="AX62" s="436">
        <f>'1.4_RAW_Data_Rebase'!AX62</f>
        <v>0</v>
      </c>
      <c r="AY62" s="436">
        <f>'1.4_RAW_Data_Rebase'!AY62</f>
        <v>0</v>
      </c>
      <c r="AZ62" s="436">
        <f>'1.4_RAW_Data_Rebase'!AZ62</f>
        <v>0</v>
      </c>
      <c r="BA62" s="437">
        <f>'1.4_RAW_Data_Rebase'!BA62</f>
        <v>0</v>
      </c>
      <c r="BB62" s="438"/>
      <c r="BC62" s="436">
        <f>'1.4_RAW_Data_Rebase'!BC62</f>
        <v>0</v>
      </c>
      <c r="BD62" s="436">
        <f>'1.4_RAW_Data_Rebase'!BD62</f>
        <v>0</v>
      </c>
      <c r="BE62" s="436">
        <f>'1.4_RAW_Data_Rebase'!BE62</f>
        <v>0</v>
      </c>
      <c r="BF62" s="436">
        <f>'1.4_RAW_Data_Rebase'!BF62</f>
        <v>0</v>
      </c>
      <c r="BG62" s="436">
        <f>'1.4_RAW_Data_Rebase'!BG62</f>
        <v>0</v>
      </c>
      <c r="BH62" s="437">
        <f>'1.4_RAW_Data_Rebase'!BH62</f>
        <v>0</v>
      </c>
    </row>
    <row r="63" spans="1:60" ht="13.15" x14ac:dyDescent="0.35">
      <c r="A63" s="439"/>
      <c r="B63" s="440"/>
      <c r="C63" s="441"/>
      <c r="D63" s="442"/>
      <c r="E63" s="433" t="s">
        <v>19</v>
      </c>
      <c r="F63" s="443">
        <f>'1.4_RAW_Data_Rebase'!F63</f>
        <v>0</v>
      </c>
      <c r="G63" s="443">
        <f>'1.4_RAW_Data_Rebase'!G63</f>
        <v>0</v>
      </c>
      <c r="H63" s="443">
        <f>'1.4_RAW_Data_Rebase'!H63</f>
        <v>0</v>
      </c>
      <c r="I63" s="443">
        <f>'1.4_RAW_Data_Rebase'!I63</f>
        <v>0</v>
      </c>
      <c r="J63" s="443">
        <f>'1.4_RAW_Data_Rebase'!J63</f>
        <v>0</v>
      </c>
      <c r="K63" s="444">
        <f>'1.4_RAW_Data_Rebase'!K63</f>
        <v>0</v>
      </c>
      <c r="M63" s="443">
        <f>'1.4_RAW_Data_Rebase'!M63</f>
        <v>0</v>
      </c>
      <c r="N63" s="443">
        <f>'1.4_RAW_Data_Rebase'!N63</f>
        <v>0</v>
      </c>
      <c r="O63" s="443">
        <f>'1.4_RAW_Data_Rebase'!O63</f>
        <v>0</v>
      </c>
      <c r="P63" s="443">
        <f>'1.4_RAW_Data_Rebase'!P63</f>
        <v>0</v>
      </c>
      <c r="Q63" s="443">
        <f>'1.4_RAW_Data_Rebase'!Q63</f>
        <v>0</v>
      </c>
      <c r="R63" s="444">
        <f>'1.4_RAW_Data_Rebase'!R63</f>
        <v>0</v>
      </c>
      <c r="T63" s="443">
        <f>'1.4_RAW_Data_Rebase'!T63</f>
        <v>0</v>
      </c>
      <c r="U63" s="443">
        <f>'1.4_RAW_Data_Rebase'!U63</f>
        <v>0</v>
      </c>
      <c r="V63" s="443">
        <f>'1.4_RAW_Data_Rebase'!V63</f>
        <v>0</v>
      </c>
      <c r="W63" s="443">
        <f>'1.4_RAW_Data_Rebase'!W63</f>
        <v>0</v>
      </c>
      <c r="X63" s="443">
        <f>'1.4_RAW_Data_Rebase'!X63</f>
        <v>0</v>
      </c>
      <c r="Y63" s="444">
        <f>'1.4_RAW_Data_Rebase'!Y63</f>
        <v>0</v>
      </c>
      <c r="AA63" s="445">
        <f>'1.4_RAW_Data_Rebase'!AA63</f>
        <v>0</v>
      </c>
      <c r="AB63" s="445">
        <f>'1.4_RAW_Data_Rebase'!AB63</f>
        <v>0</v>
      </c>
      <c r="AC63" s="445">
        <f>'1.4_RAW_Data_Rebase'!AC63</f>
        <v>0</v>
      </c>
      <c r="AD63" s="445">
        <f>'1.4_RAW_Data_Rebase'!AD63</f>
        <v>0</v>
      </c>
      <c r="AE63" s="445">
        <f>'1.4_RAW_Data_Rebase'!AE63</f>
        <v>0</v>
      </c>
      <c r="AF63" s="446">
        <f>'1.4_RAW_Data_Rebase'!AF63</f>
        <v>0</v>
      </c>
      <c r="AG63" s="438"/>
      <c r="AH63" s="445">
        <f>'1.4_RAW_Data_Rebase'!AH63</f>
        <v>0</v>
      </c>
      <c r="AI63" s="445">
        <f>'1.4_RAW_Data_Rebase'!AI63</f>
        <v>0</v>
      </c>
      <c r="AJ63" s="445">
        <f>'1.4_RAW_Data_Rebase'!AJ63</f>
        <v>0</v>
      </c>
      <c r="AK63" s="445">
        <f>'1.4_RAW_Data_Rebase'!AK63</f>
        <v>0</v>
      </c>
      <c r="AL63" s="445">
        <f>'1.4_RAW_Data_Rebase'!AL63</f>
        <v>0</v>
      </c>
      <c r="AM63" s="446">
        <f>'1.4_RAW_Data_Rebase'!AM63</f>
        <v>0</v>
      </c>
      <c r="AN63" s="438"/>
      <c r="AO63" s="445">
        <f>'1.4_RAW_Data_Rebase'!AO63</f>
        <v>0</v>
      </c>
      <c r="AP63" s="445">
        <f>'1.4_RAW_Data_Rebase'!AP63</f>
        <v>0</v>
      </c>
      <c r="AQ63" s="445">
        <f>'1.4_RAW_Data_Rebase'!AQ63</f>
        <v>0</v>
      </c>
      <c r="AR63" s="445">
        <f>'1.4_RAW_Data_Rebase'!AR63</f>
        <v>0</v>
      </c>
      <c r="AS63" s="445">
        <f>'1.4_RAW_Data_Rebase'!AS63</f>
        <v>0</v>
      </c>
      <c r="AT63" s="446">
        <f>'1.4_RAW_Data_Rebase'!AT63</f>
        <v>0</v>
      </c>
      <c r="AU63" s="438"/>
      <c r="AV63" s="445">
        <f>'1.4_RAW_Data_Rebase'!AV63</f>
        <v>0</v>
      </c>
      <c r="AW63" s="445">
        <f>'1.4_RAW_Data_Rebase'!AW63</f>
        <v>0</v>
      </c>
      <c r="AX63" s="445">
        <f>'1.4_RAW_Data_Rebase'!AX63</f>
        <v>0</v>
      </c>
      <c r="AY63" s="445">
        <f>'1.4_RAW_Data_Rebase'!AY63</f>
        <v>0</v>
      </c>
      <c r="AZ63" s="445">
        <f>'1.4_RAW_Data_Rebase'!AZ63</f>
        <v>0</v>
      </c>
      <c r="BA63" s="446">
        <f>'1.4_RAW_Data_Rebase'!BA63</f>
        <v>0</v>
      </c>
      <c r="BB63" s="438"/>
      <c r="BC63" s="445">
        <f>'1.4_RAW_Data_Rebase'!BC63</f>
        <v>0</v>
      </c>
      <c r="BD63" s="445">
        <f>'1.4_RAW_Data_Rebase'!BD63</f>
        <v>0</v>
      </c>
      <c r="BE63" s="445">
        <f>'1.4_RAW_Data_Rebase'!BE63</f>
        <v>0</v>
      </c>
      <c r="BF63" s="445">
        <f>'1.4_RAW_Data_Rebase'!BF63</f>
        <v>0</v>
      </c>
      <c r="BG63" s="445">
        <f>'1.4_RAW_Data_Rebase'!BG63</f>
        <v>0</v>
      </c>
      <c r="BH63" s="446">
        <f>'1.4_RAW_Data_Rebase'!BH63</f>
        <v>0</v>
      </c>
    </row>
    <row r="64" spans="1:60" ht="13.15" x14ac:dyDescent="0.35">
      <c r="A64" s="439"/>
      <c r="B64" s="440"/>
      <c r="C64" s="441"/>
      <c r="D64" s="442"/>
      <c r="E64" s="433" t="s">
        <v>20</v>
      </c>
      <c r="F64" s="443">
        <f>'1.4_RAW_Data_Rebase'!F64</f>
        <v>0</v>
      </c>
      <c r="G64" s="443">
        <f>'1.4_RAW_Data_Rebase'!G64</f>
        <v>0</v>
      </c>
      <c r="H64" s="443">
        <f>'1.4_RAW_Data_Rebase'!H64</f>
        <v>0</v>
      </c>
      <c r="I64" s="443">
        <f>'1.4_RAW_Data_Rebase'!I64</f>
        <v>0</v>
      </c>
      <c r="J64" s="443">
        <f>'1.4_RAW_Data_Rebase'!J64</f>
        <v>0</v>
      </c>
      <c r="K64" s="444">
        <f>'1.4_RAW_Data_Rebase'!K64</f>
        <v>0</v>
      </c>
      <c r="M64" s="443">
        <f>'1.4_RAW_Data_Rebase'!M64</f>
        <v>0</v>
      </c>
      <c r="N64" s="443">
        <f>'1.4_RAW_Data_Rebase'!N64</f>
        <v>0</v>
      </c>
      <c r="O64" s="443">
        <f>'1.4_RAW_Data_Rebase'!O64</f>
        <v>0</v>
      </c>
      <c r="P64" s="443">
        <f>'1.4_RAW_Data_Rebase'!P64</f>
        <v>0</v>
      </c>
      <c r="Q64" s="443">
        <f>'1.4_RAW_Data_Rebase'!Q64</f>
        <v>0</v>
      </c>
      <c r="R64" s="444">
        <f>'1.4_RAW_Data_Rebase'!R64</f>
        <v>0</v>
      </c>
      <c r="T64" s="443">
        <f>'1.4_RAW_Data_Rebase'!T64</f>
        <v>0</v>
      </c>
      <c r="U64" s="443">
        <f>'1.4_RAW_Data_Rebase'!U64</f>
        <v>0</v>
      </c>
      <c r="V64" s="443">
        <f>'1.4_RAW_Data_Rebase'!V64</f>
        <v>0</v>
      </c>
      <c r="W64" s="443">
        <f>'1.4_RAW_Data_Rebase'!W64</f>
        <v>0</v>
      </c>
      <c r="X64" s="443">
        <f>'1.4_RAW_Data_Rebase'!X64</f>
        <v>0</v>
      </c>
      <c r="Y64" s="444">
        <f>'1.4_RAW_Data_Rebase'!Y64</f>
        <v>0</v>
      </c>
      <c r="AA64" s="445">
        <f>'1.4_RAW_Data_Rebase'!AA64</f>
        <v>0</v>
      </c>
      <c r="AB64" s="445">
        <f>'1.4_RAW_Data_Rebase'!AB64</f>
        <v>0</v>
      </c>
      <c r="AC64" s="445">
        <f>'1.4_RAW_Data_Rebase'!AC64</f>
        <v>0</v>
      </c>
      <c r="AD64" s="445">
        <f>'1.4_RAW_Data_Rebase'!AD64</f>
        <v>0</v>
      </c>
      <c r="AE64" s="445">
        <f>'1.4_RAW_Data_Rebase'!AE64</f>
        <v>0</v>
      </c>
      <c r="AF64" s="446">
        <f>'1.4_RAW_Data_Rebase'!AF64</f>
        <v>0</v>
      </c>
      <c r="AG64" s="438"/>
      <c r="AH64" s="445">
        <f>'1.4_RAW_Data_Rebase'!AH64</f>
        <v>0</v>
      </c>
      <c r="AI64" s="445">
        <f>'1.4_RAW_Data_Rebase'!AI64</f>
        <v>0</v>
      </c>
      <c r="AJ64" s="445">
        <f>'1.4_RAW_Data_Rebase'!AJ64</f>
        <v>0</v>
      </c>
      <c r="AK64" s="445">
        <f>'1.4_RAW_Data_Rebase'!AK64</f>
        <v>0</v>
      </c>
      <c r="AL64" s="445">
        <f>'1.4_RAW_Data_Rebase'!AL64</f>
        <v>0</v>
      </c>
      <c r="AM64" s="446">
        <f>'1.4_RAW_Data_Rebase'!AM64</f>
        <v>0</v>
      </c>
      <c r="AN64" s="438"/>
      <c r="AO64" s="445">
        <f>'1.4_RAW_Data_Rebase'!AO64</f>
        <v>0</v>
      </c>
      <c r="AP64" s="445">
        <f>'1.4_RAW_Data_Rebase'!AP64</f>
        <v>0</v>
      </c>
      <c r="AQ64" s="445">
        <f>'1.4_RAW_Data_Rebase'!AQ64</f>
        <v>0</v>
      </c>
      <c r="AR64" s="445">
        <f>'1.4_RAW_Data_Rebase'!AR64</f>
        <v>0</v>
      </c>
      <c r="AS64" s="445">
        <f>'1.4_RAW_Data_Rebase'!AS64</f>
        <v>0</v>
      </c>
      <c r="AT64" s="446">
        <f>'1.4_RAW_Data_Rebase'!AT64</f>
        <v>0</v>
      </c>
      <c r="AU64" s="438"/>
      <c r="AV64" s="445">
        <f>'1.4_RAW_Data_Rebase'!AV64</f>
        <v>0</v>
      </c>
      <c r="AW64" s="445">
        <f>'1.4_RAW_Data_Rebase'!AW64</f>
        <v>0</v>
      </c>
      <c r="AX64" s="445">
        <f>'1.4_RAW_Data_Rebase'!AX64</f>
        <v>0</v>
      </c>
      <c r="AY64" s="445">
        <f>'1.4_RAW_Data_Rebase'!AY64</f>
        <v>0</v>
      </c>
      <c r="AZ64" s="445">
        <f>'1.4_RAW_Data_Rebase'!AZ64</f>
        <v>0</v>
      </c>
      <c r="BA64" s="446">
        <f>'1.4_RAW_Data_Rebase'!BA64</f>
        <v>0</v>
      </c>
      <c r="BB64" s="438"/>
      <c r="BC64" s="445">
        <f>'1.4_RAW_Data_Rebase'!BC64</f>
        <v>0</v>
      </c>
      <c r="BD64" s="445">
        <f>'1.4_RAW_Data_Rebase'!BD64</f>
        <v>0</v>
      </c>
      <c r="BE64" s="445">
        <f>'1.4_RAW_Data_Rebase'!BE64</f>
        <v>0</v>
      </c>
      <c r="BF64" s="445">
        <f>'1.4_RAW_Data_Rebase'!BF64</f>
        <v>0</v>
      </c>
      <c r="BG64" s="445">
        <f>'1.4_RAW_Data_Rebase'!BG64</f>
        <v>0</v>
      </c>
      <c r="BH64" s="446">
        <f>'1.4_RAW_Data_Rebase'!BH64</f>
        <v>0</v>
      </c>
    </row>
    <row r="65" spans="1:60" ht="13.5" thickBot="1" x14ac:dyDescent="0.4">
      <c r="A65" s="439"/>
      <c r="B65" s="447"/>
      <c r="C65" s="448"/>
      <c r="D65" s="449"/>
      <c r="E65" s="450" t="s">
        <v>21</v>
      </c>
      <c r="F65" s="451">
        <f>'1.4_RAW_Data_Rebase'!F65</f>
        <v>0</v>
      </c>
      <c r="G65" s="451">
        <f>'1.4_RAW_Data_Rebase'!G65</f>
        <v>0</v>
      </c>
      <c r="H65" s="451">
        <f>'1.4_RAW_Data_Rebase'!H65</f>
        <v>0</v>
      </c>
      <c r="I65" s="451">
        <f>'1.4_RAW_Data_Rebase'!I65</f>
        <v>0</v>
      </c>
      <c r="J65" s="451">
        <f>'1.4_RAW_Data_Rebase'!J65</f>
        <v>0</v>
      </c>
      <c r="K65" s="452">
        <f>'1.4_RAW_Data_Rebase'!K65</f>
        <v>0</v>
      </c>
      <c r="M65" s="451">
        <f>'1.4_RAW_Data_Rebase'!M65</f>
        <v>0</v>
      </c>
      <c r="N65" s="451">
        <f>'1.4_RAW_Data_Rebase'!N65</f>
        <v>0</v>
      </c>
      <c r="O65" s="451">
        <f>'1.4_RAW_Data_Rebase'!O65</f>
        <v>0</v>
      </c>
      <c r="P65" s="451">
        <f>'1.4_RAW_Data_Rebase'!P65</f>
        <v>0</v>
      </c>
      <c r="Q65" s="451">
        <f>'1.4_RAW_Data_Rebase'!Q65</f>
        <v>0</v>
      </c>
      <c r="R65" s="452">
        <f>'1.4_RAW_Data_Rebase'!R65</f>
        <v>0</v>
      </c>
      <c r="T65" s="451">
        <f>'1.4_RAW_Data_Rebase'!T65</f>
        <v>0</v>
      </c>
      <c r="U65" s="451">
        <f>'1.4_RAW_Data_Rebase'!U65</f>
        <v>0</v>
      </c>
      <c r="V65" s="451">
        <f>'1.4_RAW_Data_Rebase'!V65</f>
        <v>0</v>
      </c>
      <c r="W65" s="451">
        <f>'1.4_RAW_Data_Rebase'!W65</f>
        <v>0</v>
      </c>
      <c r="X65" s="451">
        <f>'1.4_RAW_Data_Rebase'!X65</f>
        <v>0</v>
      </c>
      <c r="Y65" s="452">
        <f>'1.4_RAW_Data_Rebase'!Y65</f>
        <v>0</v>
      </c>
      <c r="AA65" s="453">
        <f>'1.4_RAW_Data_Rebase'!AA65</f>
        <v>0</v>
      </c>
      <c r="AB65" s="453">
        <f>'1.4_RAW_Data_Rebase'!AB65</f>
        <v>0</v>
      </c>
      <c r="AC65" s="453">
        <f>'1.4_RAW_Data_Rebase'!AC65</f>
        <v>0</v>
      </c>
      <c r="AD65" s="453">
        <f>'1.4_RAW_Data_Rebase'!AD65</f>
        <v>0</v>
      </c>
      <c r="AE65" s="453">
        <f>'1.4_RAW_Data_Rebase'!AE65</f>
        <v>0</v>
      </c>
      <c r="AF65" s="454">
        <f>'1.4_RAW_Data_Rebase'!AF65</f>
        <v>0</v>
      </c>
      <c r="AG65" s="438"/>
      <c r="AH65" s="453">
        <f>'1.4_RAW_Data_Rebase'!AH65</f>
        <v>0</v>
      </c>
      <c r="AI65" s="453">
        <f>'1.4_RAW_Data_Rebase'!AI65</f>
        <v>0</v>
      </c>
      <c r="AJ65" s="453">
        <f>'1.4_RAW_Data_Rebase'!AJ65</f>
        <v>0</v>
      </c>
      <c r="AK65" s="453">
        <f>'1.4_RAW_Data_Rebase'!AK65</f>
        <v>0</v>
      </c>
      <c r="AL65" s="453">
        <f>'1.4_RAW_Data_Rebase'!AL65</f>
        <v>0</v>
      </c>
      <c r="AM65" s="454">
        <f>'1.4_RAW_Data_Rebase'!AM65</f>
        <v>0</v>
      </c>
      <c r="AN65" s="438"/>
      <c r="AO65" s="453">
        <f>'1.4_RAW_Data_Rebase'!AO65</f>
        <v>0</v>
      </c>
      <c r="AP65" s="453">
        <f>'1.4_RAW_Data_Rebase'!AP65</f>
        <v>0</v>
      </c>
      <c r="AQ65" s="453">
        <f>'1.4_RAW_Data_Rebase'!AQ65</f>
        <v>0</v>
      </c>
      <c r="AR65" s="453">
        <f>'1.4_RAW_Data_Rebase'!AR65</f>
        <v>0</v>
      </c>
      <c r="AS65" s="453">
        <f>'1.4_RAW_Data_Rebase'!AS65</f>
        <v>0</v>
      </c>
      <c r="AT65" s="454">
        <f>'1.4_RAW_Data_Rebase'!AT65</f>
        <v>0</v>
      </c>
      <c r="AU65" s="438"/>
      <c r="AV65" s="453">
        <f>'1.4_RAW_Data_Rebase'!AV65</f>
        <v>0</v>
      </c>
      <c r="AW65" s="453">
        <f>'1.4_RAW_Data_Rebase'!AW65</f>
        <v>0</v>
      </c>
      <c r="AX65" s="453">
        <f>'1.4_RAW_Data_Rebase'!AX65</f>
        <v>0</v>
      </c>
      <c r="AY65" s="453">
        <f>'1.4_RAW_Data_Rebase'!AY65</f>
        <v>0</v>
      </c>
      <c r="AZ65" s="453">
        <f>'1.4_RAW_Data_Rebase'!AZ65</f>
        <v>0</v>
      </c>
      <c r="BA65" s="454">
        <f>'1.4_RAW_Data_Rebase'!BA65</f>
        <v>0</v>
      </c>
      <c r="BB65" s="438"/>
      <c r="BC65" s="453">
        <f>'1.4_RAW_Data_Rebase'!BC65</f>
        <v>0</v>
      </c>
      <c r="BD65" s="453">
        <f>'1.4_RAW_Data_Rebase'!BD65</f>
        <v>0</v>
      </c>
      <c r="BE65" s="453">
        <f>'1.4_RAW_Data_Rebase'!BE65</f>
        <v>0</v>
      </c>
      <c r="BF65" s="453">
        <f>'1.4_RAW_Data_Rebase'!BF65</f>
        <v>0</v>
      </c>
      <c r="BG65" s="453">
        <f>'1.4_RAW_Data_Rebase'!BG65</f>
        <v>0</v>
      </c>
      <c r="BH65" s="454">
        <f>'1.4_RAW_Data_Rebase'!BH65</f>
        <v>0</v>
      </c>
    </row>
    <row r="66" spans="1:60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'1.4_RAW_Data_Rebase'!F66</f>
        <v>0</v>
      </c>
      <c r="G66" s="434">
        <f>'1.4_RAW_Data_Rebase'!G66</f>
        <v>0</v>
      </c>
      <c r="H66" s="434">
        <f>'1.4_RAW_Data_Rebase'!H66</f>
        <v>0</v>
      </c>
      <c r="I66" s="434">
        <f>'1.4_RAW_Data_Rebase'!I66</f>
        <v>0</v>
      </c>
      <c r="J66" s="434">
        <f>'1.4_RAW_Data_Rebase'!J66</f>
        <v>0</v>
      </c>
      <c r="K66" s="435">
        <f>'1.4_RAW_Data_Rebase'!K66</f>
        <v>0</v>
      </c>
      <c r="M66" s="434">
        <f>'1.4_RAW_Data_Rebase'!M66</f>
        <v>0</v>
      </c>
      <c r="N66" s="434">
        <f>'1.4_RAW_Data_Rebase'!N66</f>
        <v>0</v>
      </c>
      <c r="O66" s="434">
        <f>'1.4_RAW_Data_Rebase'!O66</f>
        <v>0</v>
      </c>
      <c r="P66" s="434">
        <f>'1.4_RAW_Data_Rebase'!P66</f>
        <v>0</v>
      </c>
      <c r="Q66" s="434">
        <f>'1.4_RAW_Data_Rebase'!Q66</f>
        <v>0</v>
      </c>
      <c r="R66" s="435">
        <f>'1.4_RAW_Data_Rebase'!R66</f>
        <v>0</v>
      </c>
      <c r="T66" s="434">
        <f>'1.4_RAW_Data_Rebase'!T66</f>
        <v>0</v>
      </c>
      <c r="U66" s="434">
        <f>'1.4_RAW_Data_Rebase'!U66</f>
        <v>0</v>
      </c>
      <c r="V66" s="434">
        <f>'1.4_RAW_Data_Rebase'!V66</f>
        <v>0</v>
      </c>
      <c r="W66" s="434">
        <f>'1.4_RAW_Data_Rebase'!W66</f>
        <v>0</v>
      </c>
      <c r="X66" s="434">
        <f>'1.4_RAW_Data_Rebase'!X66</f>
        <v>0</v>
      </c>
      <c r="Y66" s="435">
        <f>'1.4_RAW_Data_Rebase'!Y66</f>
        <v>0</v>
      </c>
      <c r="AA66" s="436">
        <f>'1.4_RAW_Data_Rebase'!AA66</f>
        <v>0</v>
      </c>
      <c r="AB66" s="436">
        <f>'1.4_RAW_Data_Rebase'!AB66</f>
        <v>0</v>
      </c>
      <c r="AC66" s="436">
        <f>'1.4_RAW_Data_Rebase'!AC66</f>
        <v>0</v>
      </c>
      <c r="AD66" s="436">
        <f>'1.4_RAW_Data_Rebase'!AD66</f>
        <v>0</v>
      </c>
      <c r="AE66" s="436">
        <f>'1.4_RAW_Data_Rebase'!AE66</f>
        <v>0</v>
      </c>
      <c r="AF66" s="437">
        <f>'1.4_RAW_Data_Rebase'!AF66</f>
        <v>0</v>
      </c>
      <c r="AG66" s="438"/>
      <c r="AH66" s="436">
        <f>'1.4_RAW_Data_Rebase'!AH66</f>
        <v>0</v>
      </c>
      <c r="AI66" s="436">
        <f>'1.4_RAW_Data_Rebase'!AI66</f>
        <v>0</v>
      </c>
      <c r="AJ66" s="436">
        <f>'1.4_RAW_Data_Rebase'!AJ66</f>
        <v>0</v>
      </c>
      <c r="AK66" s="436">
        <f>'1.4_RAW_Data_Rebase'!AK66</f>
        <v>0</v>
      </c>
      <c r="AL66" s="436">
        <f>'1.4_RAW_Data_Rebase'!AL66</f>
        <v>0</v>
      </c>
      <c r="AM66" s="437">
        <f>'1.4_RAW_Data_Rebase'!AM66</f>
        <v>0</v>
      </c>
      <c r="AN66" s="438"/>
      <c r="AO66" s="436">
        <f>'1.4_RAW_Data_Rebase'!AO66</f>
        <v>0</v>
      </c>
      <c r="AP66" s="436">
        <f>'1.4_RAW_Data_Rebase'!AP66</f>
        <v>0</v>
      </c>
      <c r="AQ66" s="436">
        <f>'1.4_RAW_Data_Rebase'!AQ66</f>
        <v>0</v>
      </c>
      <c r="AR66" s="436">
        <f>'1.4_RAW_Data_Rebase'!AR66</f>
        <v>0</v>
      </c>
      <c r="AS66" s="436">
        <f>'1.4_RAW_Data_Rebase'!AS66</f>
        <v>0</v>
      </c>
      <c r="AT66" s="437">
        <f>'1.4_RAW_Data_Rebase'!AT66</f>
        <v>0</v>
      </c>
      <c r="AU66" s="438"/>
      <c r="AV66" s="436">
        <f>'1.4_RAW_Data_Rebase'!AV66</f>
        <v>0</v>
      </c>
      <c r="AW66" s="436">
        <f>'1.4_RAW_Data_Rebase'!AW66</f>
        <v>0</v>
      </c>
      <c r="AX66" s="436">
        <f>'1.4_RAW_Data_Rebase'!AX66</f>
        <v>0</v>
      </c>
      <c r="AY66" s="436">
        <f>'1.4_RAW_Data_Rebase'!AY66</f>
        <v>0</v>
      </c>
      <c r="AZ66" s="436">
        <f>'1.4_RAW_Data_Rebase'!AZ66</f>
        <v>0</v>
      </c>
      <c r="BA66" s="437">
        <f>'1.4_RAW_Data_Rebase'!BA66</f>
        <v>0</v>
      </c>
      <c r="BB66" s="438"/>
      <c r="BC66" s="436">
        <f>'1.4_RAW_Data_Rebase'!BC66</f>
        <v>0</v>
      </c>
      <c r="BD66" s="436">
        <f>'1.4_RAW_Data_Rebase'!BD66</f>
        <v>0</v>
      </c>
      <c r="BE66" s="436">
        <f>'1.4_RAW_Data_Rebase'!BE66</f>
        <v>0</v>
      </c>
      <c r="BF66" s="436">
        <f>'1.4_RAW_Data_Rebase'!BF66</f>
        <v>0</v>
      </c>
      <c r="BG66" s="436">
        <f>'1.4_RAW_Data_Rebase'!BG66</f>
        <v>0</v>
      </c>
      <c r="BH66" s="437">
        <f>'1.4_RAW_Data_Rebase'!BH66</f>
        <v>0</v>
      </c>
    </row>
    <row r="67" spans="1:60" ht="13.15" x14ac:dyDescent="0.35">
      <c r="A67" s="439"/>
      <c r="B67" s="440"/>
      <c r="C67" s="441"/>
      <c r="D67" s="442"/>
      <c r="E67" s="433" t="s">
        <v>19</v>
      </c>
      <c r="F67" s="443">
        <f>'1.4_RAW_Data_Rebase'!F67</f>
        <v>0</v>
      </c>
      <c r="G67" s="443">
        <f>'1.4_RAW_Data_Rebase'!G67</f>
        <v>0</v>
      </c>
      <c r="H67" s="443">
        <f>'1.4_RAW_Data_Rebase'!H67</f>
        <v>0</v>
      </c>
      <c r="I67" s="443">
        <f>'1.4_RAW_Data_Rebase'!I67</f>
        <v>0</v>
      </c>
      <c r="J67" s="443">
        <f>'1.4_RAW_Data_Rebase'!J67</f>
        <v>0</v>
      </c>
      <c r="K67" s="444">
        <f>'1.4_RAW_Data_Rebase'!K67</f>
        <v>0</v>
      </c>
      <c r="M67" s="443">
        <f>'1.4_RAW_Data_Rebase'!M67</f>
        <v>0</v>
      </c>
      <c r="N67" s="443">
        <f>'1.4_RAW_Data_Rebase'!N67</f>
        <v>0</v>
      </c>
      <c r="O67" s="443">
        <f>'1.4_RAW_Data_Rebase'!O67</f>
        <v>0</v>
      </c>
      <c r="P67" s="443">
        <f>'1.4_RAW_Data_Rebase'!P67</f>
        <v>0</v>
      </c>
      <c r="Q67" s="443">
        <f>'1.4_RAW_Data_Rebase'!Q67</f>
        <v>0</v>
      </c>
      <c r="R67" s="444">
        <f>'1.4_RAW_Data_Rebase'!R67</f>
        <v>0</v>
      </c>
      <c r="T67" s="443">
        <f>'1.4_RAW_Data_Rebase'!T67</f>
        <v>0</v>
      </c>
      <c r="U67" s="443">
        <f>'1.4_RAW_Data_Rebase'!U67</f>
        <v>0</v>
      </c>
      <c r="V67" s="443">
        <f>'1.4_RAW_Data_Rebase'!V67</f>
        <v>0</v>
      </c>
      <c r="W67" s="443">
        <f>'1.4_RAW_Data_Rebase'!W67</f>
        <v>0</v>
      </c>
      <c r="X67" s="443">
        <f>'1.4_RAW_Data_Rebase'!X67</f>
        <v>0</v>
      </c>
      <c r="Y67" s="444">
        <f>'1.4_RAW_Data_Rebase'!Y67</f>
        <v>0</v>
      </c>
      <c r="AA67" s="445">
        <f>'1.4_RAW_Data_Rebase'!AA67</f>
        <v>0</v>
      </c>
      <c r="AB67" s="445">
        <f>'1.4_RAW_Data_Rebase'!AB67</f>
        <v>0</v>
      </c>
      <c r="AC67" s="445">
        <f>'1.4_RAW_Data_Rebase'!AC67</f>
        <v>0</v>
      </c>
      <c r="AD67" s="445">
        <f>'1.4_RAW_Data_Rebase'!AD67</f>
        <v>0</v>
      </c>
      <c r="AE67" s="445">
        <f>'1.4_RAW_Data_Rebase'!AE67</f>
        <v>0</v>
      </c>
      <c r="AF67" s="446">
        <f>'1.4_RAW_Data_Rebase'!AF67</f>
        <v>0</v>
      </c>
      <c r="AG67" s="438"/>
      <c r="AH67" s="445">
        <f>'1.4_RAW_Data_Rebase'!AH67</f>
        <v>0</v>
      </c>
      <c r="AI67" s="445">
        <f>'1.4_RAW_Data_Rebase'!AI67</f>
        <v>0</v>
      </c>
      <c r="AJ67" s="445">
        <f>'1.4_RAW_Data_Rebase'!AJ67</f>
        <v>0</v>
      </c>
      <c r="AK67" s="445">
        <f>'1.4_RAW_Data_Rebase'!AK67</f>
        <v>0</v>
      </c>
      <c r="AL67" s="445">
        <f>'1.4_RAW_Data_Rebase'!AL67</f>
        <v>0</v>
      </c>
      <c r="AM67" s="446">
        <f>'1.4_RAW_Data_Rebase'!AM67</f>
        <v>0</v>
      </c>
      <c r="AN67" s="438"/>
      <c r="AO67" s="445">
        <f>'1.4_RAW_Data_Rebase'!AO67</f>
        <v>0</v>
      </c>
      <c r="AP67" s="445">
        <f>'1.4_RAW_Data_Rebase'!AP67</f>
        <v>0</v>
      </c>
      <c r="AQ67" s="445">
        <f>'1.4_RAW_Data_Rebase'!AQ67</f>
        <v>0</v>
      </c>
      <c r="AR67" s="445">
        <f>'1.4_RAW_Data_Rebase'!AR67</f>
        <v>0</v>
      </c>
      <c r="AS67" s="445">
        <f>'1.4_RAW_Data_Rebase'!AS67</f>
        <v>0</v>
      </c>
      <c r="AT67" s="446">
        <f>'1.4_RAW_Data_Rebase'!AT67</f>
        <v>0</v>
      </c>
      <c r="AU67" s="438"/>
      <c r="AV67" s="445">
        <f>'1.4_RAW_Data_Rebase'!AV67</f>
        <v>0</v>
      </c>
      <c r="AW67" s="445">
        <f>'1.4_RAW_Data_Rebase'!AW67</f>
        <v>0</v>
      </c>
      <c r="AX67" s="445">
        <f>'1.4_RAW_Data_Rebase'!AX67</f>
        <v>0</v>
      </c>
      <c r="AY67" s="445">
        <f>'1.4_RAW_Data_Rebase'!AY67</f>
        <v>0</v>
      </c>
      <c r="AZ67" s="445">
        <f>'1.4_RAW_Data_Rebase'!AZ67</f>
        <v>0</v>
      </c>
      <c r="BA67" s="446">
        <f>'1.4_RAW_Data_Rebase'!BA67</f>
        <v>0</v>
      </c>
      <c r="BB67" s="438"/>
      <c r="BC67" s="445">
        <f>'1.4_RAW_Data_Rebase'!BC67</f>
        <v>0</v>
      </c>
      <c r="BD67" s="445">
        <f>'1.4_RAW_Data_Rebase'!BD67</f>
        <v>0</v>
      </c>
      <c r="BE67" s="445">
        <f>'1.4_RAW_Data_Rebase'!BE67</f>
        <v>0</v>
      </c>
      <c r="BF67" s="445">
        <f>'1.4_RAW_Data_Rebase'!BF67</f>
        <v>0</v>
      </c>
      <c r="BG67" s="445">
        <f>'1.4_RAW_Data_Rebase'!BG67</f>
        <v>0</v>
      </c>
      <c r="BH67" s="446">
        <f>'1.4_RAW_Data_Rebase'!BH67</f>
        <v>0</v>
      </c>
    </row>
    <row r="68" spans="1:60" ht="13.15" x14ac:dyDescent="0.35">
      <c r="A68" s="439"/>
      <c r="B68" s="440"/>
      <c r="C68" s="441"/>
      <c r="D68" s="442"/>
      <c r="E68" s="433" t="s">
        <v>20</v>
      </c>
      <c r="F68" s="443">
        <f>'1.4_RAW_Data_Rebase'!F68</f>
        <v>0</v>
      </c>
      <c r="G68" s="443">
        <f>'1.4_RAW_Data_Rebase'!G68</f>
        <v>0</v>
      </c>
      <c r="H68" s="443">
        <f>'1.4_RAW_Data_Rebase'!H68</f>
        <v>0</v>
      </c>
      <c r="I68" s="443">
        <f>'1.4_RAW_Data_Rebase'!I68</f>
        <v>0</v>
      </c>
      <c r="J68" s="443">
        <f>'1.4_RAW_Data_Rebase'!J68</f>
        <v>0</v>
      </c>
      <c r="K68" s="444">
        <f>'1.4_RAW_Data_Rebase'!K68</f>
        <v>0</v>
      </c>
      <c r="M68" s="443">
        <f>'1.4_RAW_Data_Rebase'!M68</f>
        <v>0</v>
      </c>
      <c r="N68" s="443">
        <f>'1.4_RAW_Data_Rebase'!N68</f>
        <v>0</v>
      </c>
      <c r="O68" s="443">
        <f>'1.4_RAW_Data_Rebase'!O68</f>
        <v>0</v>
      </c>
      <c r="P68" s="443">
        <f>'1.4_RAW_Data_Rebase'!P68</f>
        <v>0</v>
      </c>
      <c r="Q68" s="443">
        <f>'1.4_RAW_Data_Rebase'!Q68</f>
        <v>0</v>
      </c>
      <c r="R68" s="444">
        <f>'1.4_RAW_Data_Rebase'!R68</f>
        <v>0</v>
      </c>
      <c r="T68" s="443">
        <f>'1.4_RAW_Data_Rebase'!T68</f>
        <v>0</v>
      </c>
      <c r="U68" s="443">
        <f>'1.4_RAW_Data_Rebase'!U68</f>
        <v>0</v>
      </c>
      <c r="V68" s="443">
        <f>'1.4_RAW_Data_Rebase'!V68</f>
        <v>0</v>
      </c>
      <c r="W68" s="443">
        <f>'1.4_RAW_Data_Rebase'!W68</f>
        <v>0</v>
      </c>
      <c r="X68" s="443">
        <f>'1.4_RAW_Data_Rebase'!X68</f>
        <v>0</v>
      </c>
      <c r="Y68" s="444">
        <f>'1.4_RAW_Data_Rebase'!Y68</f>
        <v>0</v>
      </c>
      <c r="AA68" s="445">
        <f>'1.4_RAW_Data_Rebase'!AA68</f>
        <v>0</v>
      </c>
      <c r="AB68" s="445">
        <f>'1.4_RAW_Data_Rebase'!AB68</f>
        <v>0</v>
      </c>
      <c r="AC68" s="445">
        <f>'1.4_RAW_Data_Rebase'!AC68</f>
        <v>0</v>
      </c>
      <c r="AD68" s="445">
        <f>'1.4_RAW_Data_Rebase'!AD68</f>
        <v>0</v>
      </c>
      <c r="AE68" s="445">
        <f>'1.4_RAW_Data_Rebase'!AE68</f>
        <v>0</v>
      </c>
      <c r="AF68" s="446">
        <f>'1.4_RAW_Data_Rebase'!AF68</f>
        <v>0</v>
      </c>
      <c r="AG68" s="438"/>
      <c r="AH68" s="445">
        <f>'1.4_RAW_Data_Rebase'!AH68</f>
        <v>0</v>
      </c>
      <c r="AI68" s="445">
        <f>'1.4_RAW_Data_Rebase'!AI68</f>
        <v>0</v>
      </c>
      <c r="AJ68" s="445">
        <f>'1.4_RAW_Data_Rebase'!AJ68</f>
        <v>0</v>
      </c>
      <c r="AK68" s="445">
        <f>'1.4_RAW_Data_Rebase'!AK68</f>
        <v>0</v>
      </c>
      <c r="AL68" s="445">
        <f>'1.4_RAW_Data_Rebase'!AL68</f>
        <v>0</v>
      </c>
      <c r="AM68" s="446">
        <f>'1.4_RAW_Data_Rebase'!AM68</f>
        <v>0</v>
      </c>
      <c r="AN68" s="438"/>
      <c r="AO68" s="445">
        <f>'1.4_RAW_Data_Rebase'!AO68</f>
        <v>0</v>
      </c>
      <c r="AP68" s="445">
        <f>'1.4_RAW_Data_Rebase'!AP68</f>
        <v>0</v>
      </c>
      <c r="AQ68" s="445">
        <f>'1.4_RAW_Data_Rebase'!AQ68</f>
        <v>0</v>
      </c>
      <c r="AR68" s="445">
        <f>'1.4_RAW_Data_Rebase'!AR68</f>
        <v>0</v>
      </c>
      <c r="AS68" s="445">
        <f>'1.4_RAW_Data_Rebase'!AS68</f>
        <v>0</v>
      </c>
      <c r="AT68" s="446">
        <f>'1.4_RAW_Data_Rebase'!AT68</f>
        <v>0</v>
      </c>
      <c r="AU68" s="438"/>
      <c r="AV68" s="445">
        <f>'1.4_RAW_Data_Rebase'!AV68</f>
        <v>0</v>
      </c>
      <c r="AW68" s="445">
        <f>'1.4_RAW_Data_Rebase'!AW68</f>
        <v>0</v>
      </c>
      <c r="AX68" s="445">
        <f>'1.4_RAW_Data_Rebase'!AX68</f>
        <v>0</v>
      </c>
      <c r="AY68" s="445">
        <f>'1.4_RAW_Data_Rebase'!AY68</f>
        <v>0</v>
      </c>
      <c r="AZ68" s="445">
        <f>'1.4_RAW_Data_Rebase'!AZ68</f>
        <v>0</v>
      </c>
      <c r="BA68" s="446">
        <f>'1.4_RAW_Data_Rebase'!BA68</f>
        <v>0</v>
      </c>
      <c r="BB68" s="438"/>
      <c r="BC68" s="445">
        <f>'1.4_RAW_Data_Rebase'!BC68</f>
        <v>0</v>
      </c>
      <c r="BD68" s="445">
        <f>'1.4_RAW_Data_Rebase'!BD68</f>
        <v>0</v>
      </c>
      <c r="BE68" s="445">
        <f>'1.4_RAW_Data_Rebase'!BE68</f>
        <v>0</v>
      </c>
      <c r="BF68" s="445">
        <f>'1.4_RAW_Data_Rebase'!BF68</f>
        <v>0</v>
      </c>
      <c r="BG68" s="445">
        <f>'1.4_RAW_Data_Rebase'!BG68</f>
        <v>0</v>
      </c>
      <c r="BH68" s="446">
        <f>'1.4_RAW_Data_Rebase'!BH68</f>
        <v>0</v>
      </c>
    </row>
    <row r="69" spans="1:60" ht="13.5" thickBot="1" x14ac:dyDescent="0.4">
      <c r="A69" s="439"/>
      <c r="B69" s="447"/>
      <c r="C69" s="448"/>
      <c r="D69" s="449"/>
      <c r="E69" s="450" t="s">
        <v>21</v>
      </c>
      <c r="F69" s="451">
        <f>'1.4_RAW_Data_Rebase'!F69</f>
        <v>0</v>
      </c>
      <c r="G69" s="451">
        <f>'1.4_RAW_Data_Rebase'!G69</f>
        <v>0</v>
      </c>
      <c r="H69" s="451">
        <f>'1.4_RAW_Data_Rebase'!H69</f>
        <v>0</v>
      </c>
      <c r="I69" s="451">
        <f>'1.4_RAW_Data_Rebase'!I69</f>
        <v>0</v>
      </c>
      <c r="J69" s="451">
        <f>'1.4_RAW_Data_Rebase'!J69</f>
        <v>0</v>
      </c>
      <c r="K69" s="452">
        <f>'1.4_RAW_Data_Rebase'!K69</f>
        <v>0</v>
      </c>
      <c r="M69" s="451">
        <f>'1.4_RAW_Data_Rebase'!M69</f>
        <v>0</v>
      </c>
      <c r="N69" s="451">
        <f>'1.4_RAW_Data_Rebase'!N69</f>
        <v>0</v>
      </c>
      <c r="O69" s="451">
        <f>'1.4_RAW_Data_Rebase'!O69</f>
        <v>0</v>
      </c>
      <c r="P69" s="451">
        <f>'1.4_RAW_Data_Rebase'!P69</f>
        <v>0</v>
      </c>
      <c r="Q69" s="451">
        <f>'1.4_RAW_Data_Rebase'!Q69</f>
        <v>0</v>
      </c>
      <c r="R69" s="452">
        <f>'1.4_RAW_Data_Rebase'!R69</f>
        <v>0</v>
      </c>
      <c r="T69" s="451">
        <f>'1.4_RAW_Data_Rebase'!T69</f>
        <v>0</v>
      </c>
      <c r="U69" s="451">
        <f>'1.4_RAW_Data_Rebase'!U69</f>
        <v>0</v>
      </c>
      <c r="V69" s="451">
        <f>'1.4_RAW_Data_Rebase'!V69</f>
        <v>0</v>
      </c>
      <c r="W69" s="451">
        <f>'1.4_RAW_Data_Rebase'!W69</f>
        <v>0</v>
      </c>
      <c r="X69" s="451">
        <f>'1.4_RAW_Data_Rebase'!X69</f>
        <v>0</v>
      </c>
      <c r="Y69" s="452">
        <f>'1.4_RAW_Data_Rebase'!Y69</f>
        <v>0</v>
      </c>
      <c r="AA69" s="453">
        <f>'1.4_RAW_Data_Rebase'!AA69</f>
        <v>0</v>
      </c>
      <c r="AB69" s="453">
        <f>'1.4_RAW_Data_Rebase'!AB69</f>
        <v>0</v>
      </c>
      <c r="AC69" s="453">
        <f>'1.4_RAW_Data_Rebase'!AC69</f>
        <v>0</v>
      </c>
      <c r="AD69" s="453">
        <f>'1.4_RAW_Data_Rebase'!AD69</f>
        <v>0</v>
      </c>
      <c r="AE69" s="453">
        <f>'1.4_RAW_Data_Rebase'!AE69</f>
        <v>0</v>
      </c>
      <c r="AF69" s="454">
        <f>'1.4_RAW_Data_Rebase'!AF69</f>
        <v>0</v>
      </c>
      <c r="AG69" s="438"/>
      <c r="AH69" s="453">
        <f>'1.4_RAW_Data_Rebase'!AH69</f>
        <v>0</v>
      </c>
      <c r="AI69" s="453">
        <f>'1.4_RAW_Data_Rebase'!AI69</f>
        <v>0</v>
      </c>
      <c r="AJ69" s="453">
        <f>'1.4_RAW_Data_Rebase'!AJ69</f>
        <v>0</v>
      </c>
      <c r="AK69" s="453">
        <f>'1.4_RAW_Data_Rebase'!AK69</f>
        <v>0</v>
      </c>
      <c r="AL69" s="453">
        <f>'1.4_RAW_Data_Rebase'!AL69</f>
        <v>0</v>
      </c>
      <c r="AM69" s="454">
        <f>'1.4_RAW_Data_Rebase'!AM69</f>
        <v>0</v>
      </c>
      <c r="AN69" s="438"/>
      <c r="AO69" s="453">
        <f>'1.4_RAW_Data_Rebase'!AO69</f>
        <v>0</v>
      </c>
      <c r="AP69" s="453">
        <f>'1.4_RAW_Data_Rebase'!AP69</f>
        <v>0</v>
      </c>
      <c r="AQ69" s="453">
        <f>'1.4_RAW_Data_Rebase'!AQ69</f>
        <v>0</v>
      </c>
      <c r="AR69" s="453">
        <f>'1.4_RAW_Data_Rebase'!AR69</f>
        <v>0</v>
      </c>
      <c r="AS69" s="453">
        <f>'1.4_RAW_Data_Rebase'!AS69</f>
        <v>0</v>
      </c>
      <c r="AT69" s="454">
        <f>'1.4_RAW_Data_Rebase'!AT69</f>
        <v>0</v>
      </c>
      <c r="AU69" s="438"/>
      <c r="AV69" s="453">
        <f>'1.4_RAW_Data_Rebase'!AV69</f>
        <v>0</v>
      </c>
      <c r="AW69" s="453">
        <f>'1.4_RAW_Data_Rebase'!AW69</f>
        <v>0</v>
      </c>
      <c r="AX69" s="453">
        <f>'1.4_RAW_Data_Rebase'!AX69</f>
        <v>0</v>
      </c>
      <c r="AY69" s="453">
        <f>'1.4_RAW_Data_Rebase'!AY69</f>
        <v>0</v>
      </c>
      <c r="AZ69" s="453">
        <f>'1.4_RAW_Data_Rebase'!AZ69</f>
        <v>0</v>
      </c>
      <c r="BA69" s="454">
        <f>'1.4_RAW_Data_Rebase'!BA69</f>
        <v>0</v>
      </c>
      <c r="BB69" s="438"/>
      <c r="BC69" s="453">
        <f>'1.4_RAW_Data_Rebase'!BC69</f>
        <v>0</v>
      </c>
      <c r="BD69" s="453">
        <f>'1.4_RAW_Data_Rebase'!BD69</f>
        <v>0</v>
      </c>
      <c r="BE69" s="453">
        <f>'1.4_RAW_Data_Rebase'!BE69</f>
        <v>0</v>
      </c>
      <c r="BF69" s="453">
        <f>'1.4_RAW_Data_Rebase'!BF69</f>
        <v>0</v>
      </c>
      <c r="BG69" s="453">
        <f>'1.4_RAW_Data_Rebase'!BG69</f>
        <v>0</v>
      </c>
      <c r="BH69" s="454">
        <f>'1.4_RAW_Data_Rebase'!BH69</f>
        <v>0</v>
      </c>
    </row>
    <row r="70" spans="1:60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'1.4_RAW_Data_Rebase'!F70</f>
        <v>0</v>
      </c>
      <c r="G70" s="434">
        <f>'1.4_RAW_Data_Rebase'!G70</f>
        <v>0</v>
      </c>
      <c r="H70" s="434">
        <f>'1.4_RAW_Data_Rebase'!H70</f>
        <v>0</v>
      </c>
      <c r="I70" s="434">
        <f>'1.4_RAW_Data_Rebase'!I70</f>
        <v>0</v>
      </c>
      <c r="J70" s="434">
        <f>'1.4_RAW_Data_Rebase'!J70</f>
        <v>0</v>
      </c>
      <c r="K70" s="435">
        <f>'1.4_RAW_Data_Rebase'!K70</f>
        <v>0</v>
      </c>
      <c r="M70" s="434">
        <f>'1.4_RAW_Data_Rebase'!M70</f>
        <v>0</v>
      </c>
      <c r="N70" s="434">
        <f>'1.4_RAW_Data_Rebase'!N70</f>
        <v>0</v>
      </c>
      <c r="O70" s="434">
        <f>'1.4_RAW_Data_Rebase'!O70</f>
        <v>0</v>
      </c>
      <c r="P70" s="434">
        <f>'1.4_RAW_Data_Rebase'!P70</f>
        <v>0</v>
      </c>
      <c r="Q70" s="434">
        <f>'1.4_RAW_Data_Rebase'!Q70</f>
        <v>0</v>
      </c>
      <c r="R70" s="435">
        <f>'1.4_RAW_Data_Rebase'!R70</f>
        <v>0</v>
      </c>
      <c r="T70" s="434">
        <f>'1.4_RAW_Data_Rebase'!T70</f>
        <v>0</v>
      </c>
      <c r="U70" s="434">
        <f>'1.4_RAW_Data_Rebase'!U70</f>
        <v>0</v>
      </c>
      <c r="V70" s="434">
        <f>'1.4_RAW_Data_Rebase'!V70</f>
        <v>0</v>
      </c>
      <c r="W70" s="434">
        <f>'1.4_RAW_Data_Rebase'!W70</f>
        <v>0</v>
      </c>
      <c r="X70" s="434">
        <f>'1.4_RAW_Data_Rebase'!X70</f>
        <v>0</v>
      </c>
      <c r="Y70" s="435">
        <f>'1.4_RAW_Data_Rebase'!Y70</f>
        <v>0</v>
      </c>
      <c r="AA70" s="436">
        <f>'1.4_RAW_Data_Rebase'!AA70</f>
        <v>0</v>
      </c>
      <c r="AB70" s="436">
        <f>'1.4_RAW_Data_Rebase'!AB70</f>
        <v>0</v>
      </c>
      <c r="AC70" s="436">
        <f>'1.4_RAW_Data_Rebase'!AC70</f>
        <v>0</v>
      </c>
      <c r="AD70" s="436">
        <f>'1.4_RAW_Data_Rebase'!AD70</f>
        <v>0</v>
      </c>
      <c r="AE70" s="436">
        <f>'1.4_RAW_Data_Rebase'!AE70</f>
        <v>0</v>
      </c>
      <c r="AF70" s="437">
        <f>'1.4_RAW_Data_Rebase'!AF70</f>
        <v>0</v>
      </c>
      <c r="AG70" s="438"/>
      <c r="AH70" s="436">
        <f>'1.4_RAW_Data_Rebase'!AH70</f>
        <v>0</v>
      </c>
      <c r="AI70" s="436">
        <f>'1.4_RAW_Data_Rebase'!AI70</f>
        <v>0</v>
      </c>
      <c r="AJ70" s="436">
        <f>'1.4_RAW_Data_Rebase'!AJ70</f>
        <v>0</v>
      </c>
      <c r="AK70" s="436">
        <f>'1.4_RAW_Data_Rebase'!AK70</f>
        <v>0</v>
      </c>
      <c r="AL70" s="436">
        <f>'1.4_RAW_Data_Rebase'!AL70</f>
        <v>0</v>
      </c>
      <c r="AM70" s="437">
        <f>'1.4_RAW_Data_Rebase'!AM70</f>
        <v>0</v>
      </c>
      <c r="AN70" s="438"/>
      <c r="AO70" s="436">
        <f>'1.4_RAW_Data_Rebase'!AO70</f>
        <v>0</v>
      </c>
      <c r="AP70" s="436">
        <f>'1.4_RAW_Data_Rebase'!AP70</f>
        <v>0</v>
      </c>
      <c r="AQ70" s="436">
        <f>'1.4_RAW_Data_Rebase'!AQ70</f>
        <v>0</v>
      </c>
      <c r="AR70" s="436">
        <f>'1.4_RAW_Data_Rebase'!AR70</f>
        <v>0</v>
      </c>
      <c r="AS70" s="436">
        <f>'1.4_RAW_Data_Rebase'!AS70</f>
        <v>0</v>
      </c>
      <c r="AT70" s="437">
        <f>'1.4_RAW_Data_Rebase'!AT70</f>
        <v>0</v>
      </c>
      <c r="AU70" s="438"/>
      <c r="AV70" s="436">
        <f>'1.4_RAW_Data_Rebase'!AV70</f>
        <v>0</v>
      </c>
      <c r="AW70" s="436">
        <f>'1.4_RAW_Data_Rebase'!AW70</f>
        <v>0</v>
      </c>
      <c r="AX70" s="436">
        <f>'1.4_RAW_Data_Rebase'!AX70</f>
        <v>0</v>
      </c>
      <c r="AY70" s="436">
        <f>'1.4_RAW_Data_Rebase'!AY70</f>
        <v>0</v>
      </c>
      <c r="AZ70" s="436">
        <f>'1.4_RAW_Data_Rebase'!AZ70</f>
        <v>0</v>
      </c>
      <c r="BA70" s="437">
        <f>'1.4_RAW_Data_Rebase'!BA70</f>
        <v>0</v>
      </c>
      <c r="BB70" s="438"/>
      <c r="BC70" s="436">
        <f>'1.4_RAW_Data_Rebase'!BC70</f>
        <v>0</v>
      </c>
      <c r="BD70" s="436">
        <f>'1.4_RAW_Data_Rebase'!BD70</f>
        <v>0</v>
      </c>
      <c r="BE70" s="436">
        <f>'1.4_RAW_Data_Rebase'!BE70</f>
        <v>0</v>
      </c>
      <c r="BF70" s="436">
        <f>'1.4_RAW_Data_Rebase'!BF70</f>
        <v>0</v>
      </c>
      <c r="BG70" s="436">
        <f>'1.4_RAW_Data_Rebase'!BG70</f>
        <v>0</v>
      </c>
      <c r="BH70" s="437">
        <f>'1.4_RAW_Data_Rebase'!BH70</f>
        <v>0</v>
      </c>
    </row>
    <row r="71" spans="1:60" ht="13.15" x14ac:dyDescent="0.35">
      <c r="A71" s="439"/>
      <c r="B71" s="440"/>
      <c r="C71" s="441"/>
      <c r="D71" s="442"/>
      <c r="E71" s="433" t="s">
        <v>19</v>
      </c>
      <c r="F71" s="443">
        <f>'1.4_RAW_Data_Rebase'!F71</f>
        <v>0</v>
      </c>
      <c r="G71" s="443">
        <f>'1.4_RAW_Data_Rebase'!G71</f>
        <v>0</v>
      </c>
      <c r="H71" s="443">
        <f>'1.4_RAW_Data_Rebase'!H71</f>
        <v>0</v>
      </c>
      <c r="I71" s="443">
        <f>'1.4_RAW_Data_Rebase'!I71</f>
        <v>0</v>
      </c>
      <c r="J71" s="443">
        <f>'1.4_RAW_Data_Rebase'!J71</f>
        <v>0</v>
      </c>
      <c r="K71" s="444">
        <f>'1.4_RAW_Data_Rebase'!K71</f>
        <v>0</v>
      </c>
      <c r="M71" s="443">
        <f>'1.4_RAW_Data_Rebase'!M71</f>
        <v>0</v>
      </c>
      <c r="N71" s="443">
        <f>'1.4_RAW_Data_Rebase'!N71</f>
        <v>0</v>
      </c>
      <c r="O71" s="443">
        <f>'1.4_RAW_Data_Rebase'!O71</f>
        <v>0</v>
      </c>
      <c r="P71" s="443">
        <f>'1.4_RAW_Data_Rebase'!P71</f>
        <v>0</v>
      </c>
      <c r="Q71" s="443">
        <f>'1.4_RAW_Data_Rebase'!Q71</f>
        <v>0</v>
      </c>
      <c r="R71" s="444">
        <f>'1.4_RAW_Data_Rebase'!R71</f>
        <v>0</v>
      </c>
      <c r="T71" s="443">
        <f>'1.4_RAW_Data_Rebase'!T71</f>
        <v>0</v>
      </c>
      <c r="U71" s="443">
        <f>'1.4_RAW_Data_Rebase'!U71</f>
        <v>0</v>
      </c>
      <c r="V71" s="443">
        <f>'1.4_RAW_Data_Rebase'!V71</f>
        <v>0</v>
      </c>
      <c r="W71" s="443">
        <f>'1.4_RAW_Data_Rebase'!W71</f>
        <v>0</v>
      </c>
      <c r="X71" s="443">
        <f>'1.4_RAW_Data_Rebase'!X71</f>
        <v>0</v>
      </c>
      <c r="Y71" s="444">
        <f>'1.4_RAW_Data_Rebase'!Y71</f>
        <v>0</v>
      </c>
      <c r="AA71" s="445">
        <f>'1.4_RAW_Data_Rebase'!AA71</f>
        <v>0</v>
      </c>
      <c r="AB71" s="445">
        <f>'1.4_RAW_Data_Rebase'!AB71</f>
        <v>0</v>
      </c>
      <c r="AC71" s="445">
        <f>'1.4_RAW_Data_Rebase'!AC71</f>
        <v>0</v>
      </c>
      <c r="AD71" s="445">
        <f>'1.4_RAW_Data_Rebase'!AD71</f>
        <v>0</v>
      </c>
      <c r="AE71" s="445">
        <f>'1.4_RAW_Data_Rebase'!AE71</f>
        <v>0</v>
      </c>
      <c r="AF71" s="446">
        <f>'1.4_RAW_Data_Rebase'!AF71</f>
        <v>0</v>
      </c>
      <c r="AG71" s="438"/>
      <c r="AH71" s="445">
        <f>'1.4_RAW_Data_Rebase'!AH71</f>
        <v>0</v>
      </c>
      <c r="AI71" s="445">
        <f>'1.4_RAW_Data_Rebase'!AI71</f>
        <v>0</v>
      </c>
      <c r="AJ71" s="445">
        <f>'1.4_RAW_Data_Rebase'!AJ71</f>
        <v>0</v>
      </c>
      <c r="AK71" s="445">
        <f>'1.4_RAW_Data_Rebase'!AK71</f>
        <v>0</v>
      </c>
      <c r="AL71" s="445">
        <f>'1.4_RAW_Data_Rebase'!AL71</f>
        <v>0</v>
      </c>
      <c r="AM71" s="446">
        <f>'1.4_RAW_Data_Rebase'!AM71</f>
        <v>0</v>
      </c>
      <c r="AN71" s="438"/>
      <c r="AO71" s="445">
        <f>'1.4_RAW_Data_Rebase'!AO71</f>
        <v>0</v>
      </c>
      <c r="AP71" s="445">
        <f>'1.4_RAW_Data_Rebase'!AP71</f>
        <v>0</v>
      </c>
      <c r="AQ71" s="445">
        <f>'1.4_RAW_Data_Rebase'!AQ71</f>
        <v>0</v>
      </c>
      <c r="AR71" s="445">
        <f>'1.4_RAW_Data_Rebase'!AR71</f>
        <v>0</v>
      </c>
      <c r="AS71" s="445">
        <f>'1.4_RAW_Data_Rebase'!AS71</f>
        <v>0</v>
      </c>
      <c r="AT71" s="446">
        <f>'1.4_RAW_Data_Rebase'!AT71</f>
        <v>0</v>
      </c>
      <c r="AU71" s="438"/>
      <c r="AV71" s="445">
        <f>'1.4_RAW_Data_Rebase'!AV71</f>
        <v>0</v>
      </c>
      <c r="AW71" s="445">
        <f>'1.4_RAW_Data_Rebase'!AW71</f>
        <v>0</v>
      </c>
      <c r="AX71" s="445">
        <f>'1.4_RAW_Data_Rebase'!AX71</f>
        <v>0</v>
      </c>
      <c r="AY71" s="445">
        <f>'1.4_RAW_Data_Rebase'!AY71</f>
        <v>0</v>
      </c>
      <c r="AZ71" s="445">
        <f>'1.4_RAW_Data_Rebase'!AZ71</f>
        <v>0</v>
      </c>
      <c r="BA71" s="446">
        <f>'1.4_RAW_Data_Rebase'!BA71</f>
        <v>0</v>
      </c>
      <c r="BB71" s="438"/>
      <c r="BC71" s="445">
        <f>'1.4_RAW_Data_Rebase'!BC71</f>
        <v>0</v>
      </c>
      <c r="BD71" s="445">
        <f>'1.4_RAW_Data_Rebase'!BD71</f>
        <v>0</v>
      </c>
      <c r="BE71" s="445">
        <f>'1.4_RAW_Data_Rebase'!BE71</f>
        <v>0</v>
      </c>
      <c r="BF71" s="445">
        <f>'1.4_RAW_Data_Rebase'!BF71</f>
        <v>0</v>
      </c>
      <c r="BG71" s="445">
        <f>'1.4_RAW_Data_Rebase'!BG71</f>
        <v>0</v>
      </c>
      <c r="BH71" s="446">
        <f>'1.4_RAW_Data_Rebase'!BH71</f>
        <v>0</v>
      </c>
    </row>
    <row r="72" spans="1:60" ht="13.15" x14ac:dyDescent="0.35">
      <c r="A72" s="439"/>
      <c r="B72" s="440"/>
      <c r="C72" s="441"/>
      <c r="D72" s="442"/>
      <c r="E72" s="433" t="s">
        <v>20</v>
      </c>
      <c r="F72" s="443">
        <f>'1.4_RAW_Data_Rebase'!F72</f>
        <v>0</v>
      </c>
      <c r="G72" s="443">
        <f>'1.4_RAW_Data_Rebase'!G72</f>
        <v>0</v>
      </c>
      <c r="H72" s="443">
        <f>'1.4_RAW_Data_Rebase'!H72</f>
        <v>0</v>
      </c>
      <c r="I72" s="443">
        <f>'1.4_RAW_Data_Rebase'!I72</f>
        <v>0</v>
      </c>
      <c r="J72" s="443">
        <f>'1.4_RAW_Data_Rebase'!J72</f>
        <v>0</v>
      </c>
      <c r="K72" s="444">
        <f>'1.4_RAW_Data_Rebase'!K72</f>
        <v>0</v>
      </c>
      <c r="M72" s="443">
        <f>'1.4_RAW_Data_Rebase'!M72</f>
        <v>0</v>
      </c>
      <c r="N72" s="443">
        <f>'1.4_RAW_Data_Rebase'!N72</f>
        <v>0</v>
      </c>
      <c r="O72" s="443">
        <f>'1.4_RAW_Data_Rebase'!O72</f>
        <v>0</v>
      </c>
      <c r="P72" s="443">
        <f>'1.4_RAW_Data_Rebase'!P72</f>
        <v>0</v>
      </c>
      <c r="Q72" s="443">
        <f>'1.4_RAW_Data_Rebase'!Q72</f>
        <v>0</v>
      </c>
      <c r="R72" s="444">
        <f>'1.4_RAW_Data_Rebase'!R72</f>
        <v>0</v>
      </c>
      <c r="T72" s="443">
        <f>'1.4_RAW_Data_Rebase'!T72</f>
        <v>0</v>
      </c>
      <c r="U72" s="443">
        <f>'1.4_RAW_Data_Rebase'!U72</f>
        <v>0</v>
      </c>
      <c r="V72" s="443">
        <f>'1.4_RAW_Data_Rebase'!V72</f>
        <v>0</v>
      </c>
      <c r="W72" s="443">
        <f>'1.4_RAW_Data_Rebase'!W72</f>
        <v>0</v>
      </c>
      <c r="X72" s="443">
        <f>'1.4_RAW_Data_Rebase'!X72</f>
        <v>0</v>
      </c>
      <c r="Y72" s="444">
        <f>'1.4_RAW_Data_Rebase'!Y72</f>
        <v>0</v>
      </c>
      <c r="AA72" s="445">
        <f>'1.4_RAW_Data_Rebase'!AA72</f>
        <v>0</v>
      </c>
      <c r="AB72" s="445">
        <f>'1.4_RAW_Data_Rebase'!AB72</f>
        <v>0</v>
      </c>
      <c r="AC72" s="445">
        <f>'1.4_RAW_Data_Rebase'!AC72</f>
        <v>0</v>
      </c>
      <c r="AD72" s="445">
        <f>'1.4_RAW_Data_Rebase'!AD72</f>
        <v>0</v>
      </c>
      <c r="AE72" s="445">
        <f>'1.4_RAW_Data_Rebase'!AE72</f>
        <v>0</v>
      </c>
      <c r="AF72" s="446">
        <f>'1.4_RAW_Data_Rebase'!AF72</f>
        <v>0</v>
      </c>
      <c r="AG72" s="438"/>
      <c r="AH72" s="445">
        <f>'1.4_RAW_Data_Rebase'!AH72</f>
        <v>0</v>
      </c>
      <c r="AI72" s="445">
        <f>'1.4_RAW_Data_Rebase'!AI72</f>
        <v>0</v>
      </c>
      <c r="AJ72" s="445">
        <f>'1.4_RAW_Data_Rebase'!AJ72</f>
        <v>0</v>
      </c>
      <c r="AK72" s="445">
        <f>'1.4_RAW_Data_Rebase'!AK72</f>
        <v>0</v>
      </c>
      <c r="AL72" s="445">
        <f>'1.4_RAW_Data_Rebase'!AL72</f>
        <v>0</v>
      </c>
      <c r="AM72" s="446">
        <f>'1.4_RAW_Data_Rebase'!AM72</f>
        <v>0</v>
      </c>
      <c r="AN72" s="438"/>
      <c r="AO72" s="445">
        <f>'1.4_RAW_Data_Rebase'!AO72</f>
        <v>0</v>
      </c>
      <c r="AP72" s="445">
        <f>'1.4_RAW_Data_Rebase'!AP72</f>
        <v>0</v>
      </c>
      <c r="AQ72" s="445">
        <f>'1.4_RAW_Data_Rebase'!AQ72</f>
        <v>0</v>
      </c>
      <c r="AR72" s="445">
        <f>'1.4_RAW_Data_Rebase'!AR72</f>
        <v>0</v>
      </c>
      <c r="AS72" s="445">
        <f>'1.4_RAW_Data_Rebase'!AS72</f>
        <v>0</v>
      </c>
      <c r="AT72" s="446">
        <f>'1.4_RAW_Data_Rebase'!AT72</f>
        <v>0</v>
      </c>
      <c r="AU72" s="438"/>
      <c r="AV72" s="445">
        <f>'1.4_RAW_Data_Rebase'!AV72</f>
        <v>0</v>
      </c>
      <c r="AW72" s="445">
        <f>'1.4_RAW_Data_Rebase'!AW72</f>
        <v>0</v>
      </c>
      <c r="AX72" s="445">
        <f>'1.4_RAW_Data_Rebase'!AX72</f>
        <v>0</v>
      </c>
      <c r="AY72" s="445">
        <f>'1.4_RAW_Data_Rebase'!AY72</f>
        <v>0</v>
      </c>
      <c r="AZ72" s="445">
        <f>'1.4_RAW_Data_Rebase'!AZ72</f>
        <v>0</v>
      </c>
      <c r="BA72" s="446">
        <f>'1.4_RAW_Data_Rebase'!BA72</f>
        <v>0</v>
      </c>
      <c r="BB72" s="438"/>
      <c r="BC72" s="445">
        <f>'1.4_RAW_Data_Rebase'!BC72</f>
        <v>0</v>
      </c>
      <c r="BD72" s="445">
        <f>'1.4_RAW_Data_Rebase'!BD72</f>
        <v>0</v>
      </c>
      <c r="BE72" s="445">
        <f>'1.4_RAW_Data_Rebase'!BE72</f>
        <v>0</v>
      </c>
      <c r="BF72" s="445">
        <f>'1.4_RAW_Data_Rebase'!BF72</f>
        <v>0</v>
      </c>
      <c r="BG72" s="445">
        <f>'1.4_RAW_Data_Rebase'!BG72</f>
        <v>0</v>
      </c>
      <c r="BH72" s="446">
        <f>'1.4_RAW_Data_Rebase'!BH72</f>
        <v>0</v>
      </c>
    </row>
    <row r="73" spans="1:60" ht="13.5" thickBot="1" x14ac:dyDescent="0.4">
      <c r="A73" s="439"/>
      <c r="B73" s="447"/>
      <c r="C73" s="448"/>
      <c r="D73" s="449"/>
      <c r="E73" s="450" t="s">
        <v>21</v>
      </c>
      <c r="F73" s="451">
        <f>'1.4_RAW_Data_Rebase'!F73</f>
        <v>0</v>
      </c>
      <c r="G73" s="451">
        <f>'1.4_RAW_Data_Rebase'!G73</f>
        <v>0</v>
      </c>
      <c r="H73" s="451">
        <f>'1.4_RAW_Data_Rebase'!H73</f>
        <v>0</v>
      </c>
      <c r="I73" s="451">
        <f>'1.4_RAW_Data_Rebase'!I73</f>
        <v>0</v>
      </c>
      <c r="J73" s="451">
        <f>'1.4_RAW_Data_Rebase'!J73</f>
        <v>0</v>
      </c>
      <c r="K73" s="452">
        <f>'1.4_RAW_Data_Rebase'!K73</f>
        <v>0</v>
      </c>
      <c r="M73" s="451">
        <f>'1.4_RAW_Data_Rebase'!M73</f>
        <v>0</v>
      </c>
      <c r="N73" s="451">
        <f>'1.4_RAW_Data_Rebase'!N73</f>
        <v>0</v>
      </c>
      <c r="O73" s="451">
        <f>'1.4_RAW_Data_Rebase'!O73</f>
        <v>0</v>
      </c>
      <c r="P73" s="451">
        <f>'1.4_RAW_Data_Rebase'!P73</f>
        <v>0</v>
      </c>
      <c r="Q73" s="451">
        <f>'1.4_RAW_Data_Rebase'!Q73</f>
        <v>0</v>
      </c>
      <c r="R73" s="452">
        <f>'1.4_RAW_Data_Rebase'!R73</f>
        <v>0</v>
      </c>
      <c r="T73" s="451">
        <f>'1.4_RAW_Data_Rebase'!T73</f>
        <v>0</v>
      </c>
      <c r="U73" s="451">
        <f>'1.4_RAW_Data_Rebase'!U73</f>
        <v>0</v>
      </c>
      <c r="V73" s="451">
        <f>'1.4_RAW_Data_Rebase'!V73</f>
        <v>0</v>
      </c>
      <c r="W73" s="451">
        <f>'1.4_RAW_Data_Rebase'!W73</f>
        <v>0</v>
      </c>
      <c r="X73" s="451">
        <f>'1.4_RAW_Data_Rebase'!X73</f>
        <v>0</v>
      </c>
      <c r="Y73" s="452">
        <f>'1.4_RAW_Data_Rebase'!Y73</f>
        <v>0</v>
      </c>
      <c r="AA73" s="453">
        <f>'1.4_RAW_Data_Rebase'!AA73</f>
        <v>0</v>
      </c>
      <c r="AB73" s="453">
        <f>'1.4_RAW_Data_Rebase'!AB73</f>
        <v>0</v>
      </c>
      <c r="AC73" s="453">
        <f>'1.4_RAW_Data_Rebase'!AC73</f>
        <v>0</v>
      </c>
      <c r="AD73" s="453">
        <f>'1.4_RAW_Data_Rebase'!AD73</f>
        <v>0</v>
      </c>
      <c r="AE73" s="453">
        <f>'1.4_RAW_Data_Rebase'!AE73</f>
        <v>0</v>
      </c>
      <c r="AF73" s="454">
        <f>'1.4_RAW_Data_Rebase'!AF73</f>
        <v>0</v>
      </c>
      <c r="AG73" s="438"/>
      <c r="AH73" s="453">
        <f>'1.4_RAW_Data_Rebase'!AH73</f>
        <v>0</v>
      </c>
      <c r="AI73" s="453">
        <f>'1.4_RAW_Data_Rebase'!AI73</f>
        <v>0</v>
      </c>
      <c r="AJ73" s="453">
        <f>'1.4_RAW_Data_Rebase'!AJ73</f>
        <v>0</v>
      </c>
      <c r="AK73" s="453">
        <f>'1.4_RAW_Data_Rebase'!AK73</f>
        <v>0</v>
      </c>
      <c r="AL73" s="453">
        <f>'1.4_RAW_Data_Rebase'!AL73</f>
        <v>0</v>
      </c>
      <c r="AM73" s="454">
        <f>'1.4_RAW_Data_Rebase'!AM73</f>
        <v>0</v>
      </c>
      <c r="AN73" s="438"/>
      <c r="AO73" s="453">
        <f>'1.4_RAW_Data_Rebase'!AO73</f>
        <v>0</v>
      </c>
      <c r="AP73" s="453">
        <f>'1.4_RAW_Data_Rebase'!AP73</f>
        <v>0</v>
      </c>
      <c r="AQ73" s="453">
        <f>'1.4_RAW_Data_Rebase'!AQ73</f>
        <v>0</v>
      </c>
      <c r="AR73" s="453">
        <f>'1.4_RAW_Data_Rebase'!AR73</f>
        <v>0</v>
      </c>
      <c r="AS73" s="453">
        <f>'1.4_RAW_Data_Rebase'!AS73</f>
        <v>0</v>
      </c>
      <c r="AT73" s="454">
        <f>'1.4_RAW_Data_Rebase'!AT73</f>
        <v>0</v>
      </c>
      <c r="AU73" s="438"/>
      <c r="AV73" s="453">
        <f>'1.4_RAW_Data_Rebase'!AV73</f>
        <v>0</v>
      </c>
      <c r="AW73" s="453">
        <f>'1.4_RAW_Data_Rebase'!AW73</f>
        <v>0</v>
      </c>
      <c r="AX73" s="453">
        <f>'1.4_RAW_Data_Rebase'!AX73</f>
        <v>0</v>
      </c>
      <c r="AY73" s="453">
        <f>'1.4_RAW_Data_Rebase'!AY73</f>
        <v>0</v>
      </c>
      <c r="AZ73" s="453">
        <f>'1.4_RAW_Data_Rebase'!AZ73</f>
        <v>0</v>
      </c>
      <c r="BA73" s="454">
        <f>'1.4_RAW_Data_Rebase'!BA73</f>
        <v>0</v>
      </c>
      <c r="BB73" s="438"/>
      <c r="BC73" s="453">
        <f>'1.4_RAW_Data_Rebase'!BC73</f>
        <v>0</v>
      </c>
      <c r="BD73" s="453">
        <f>'1.4_RAW_Data_Rebase'!BD73</f>
        <v>0</v>
      </c>
      <c r="BE73" s="453">
        <f>'1.4_RAW_Data_Rebase'!BE73</f>
        <v>0</v>
      </c>
      <c r="BF73" s="453">
        <f>'1.4_RAW_Data_Rebase'!BF73</f>
        <v>0</v>
      </c>
      <c r="BG73" s="453">
        <f>'1.4_RAW_Data_Rebase'!BG73</f>
        <v>0</v>
      </c>
      <c r="BH73" s="454">
        <f>'1.4_RAW_Data_Rebase'!BH73</f>
        <v>0</v>
      </c>
    </row>
    <row r="74" spans="1:60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'1.4_RAW_Data_Rebase'!F74</f>
        <v>0</v>
      </c>
      <c r="G74" s="434">
        <f>'1.4_RAW_Data_Rebase'!G74</f>
        <v>0</v>
      </c>
      <c r="H74" s="434">
        <f>'1.4_RAW_Data_Rebase'!H74</f>
        <v>0</v>
      </c>
      <c r="I74" s="434">
        <f>'1.4_RAW_Data_Rebase'!I74</f>
        <v>0</v>
      </c>
      <c r="J74" s="434">
        <f>'1.4_RAW_Data_Rebase'!J74</f>
        <v>0</v>
      </c>
      <c r="K74" s="435">
        <f>'1.4_RAW_Data_Rebase'!K74</f>
        <v>0</v>
      </c>
      <c r="M74" s="434">
        <f>'1.4_RAW_Data_Rebase'!M74</f>
        <v>0</v>
      </c>
      <c r="N74" s="434">
        <f>'1.4_RAW_Data_Rebase'!N74</f>
        <v>0</v>
      </c>
      <c r="O74" s="434">
        <f>'1.4_RAW_Data_Rebase'!O74</f>
        <v>0</v>
      </c>
      <c r="P74" s="434">
        <f>'1.4_RAW_Data_Rebase'!P74</f>
        <v>0</v>
      </c>
      <c r="Q74" s="434">
        <f>'1.4_RAW_Data_Rebase'!Q74</f>
        <v>0</v>
      </c>
      <c r="R74" s="435">
        <f>'1.4_RAW_Data_Rebase'!R74</f>
        <v>0</v>
      </c>
      <c r="T74" s="434">
        <f>'1.4_RAW_Data_Rebase'!T74</f>
        <v>0</v>
      </c>
      <c r="U74" s="434">
        <f>'1.4_RAW_Data_Rebase'!U74</f>
        <v>0</v>
      </c>
      <c r="V74" s="434">
        <f>'1.4_RAW_Data_Rebase'!V74</f>
        <v>0</v>
      </c>
      <c r="W74" s="434">
        <f>'1.4_RAW_Data_Rebase'!W74</f>
        <v>0</v>
      </c>
      <c r="X74" s="434">
        <f>'1.4_RAW_Data_Rebase'!X74</f>
        <v>0</v>
      </c>
      <c r="Y74" s="435">
        <f>'1.4_RAW_Data_Rebase'!Y74</f>
        <v>0</v>
      </c>
      <c r="AA74" s="436">
        <f>'1.4_RAW_Data_Rebase'!AA74</f>
        <v>0</v>
      </c>
      <c r="AB74" s="436">
        <f>'1.4_RAW_Data_Rebase'!AB74</f>
        <v>0</v>
      </c>
      <c r="AC74" s="436">
        <f>'1.4_RAW_Data_Rebase'!AC74</f>
        <v>0</v>
      </c>
      <c r="AD74" s="436">
        <f>'1.4_RAW_Data_Rebase'!AD74</f>
        <v>0</v>
      </c>
      <c r="AE74" s="436">
        <f>'1.4_RAW_Data_Rebase'!AE74</f>
        <v>0</v>
      </c>
      <c r="AF74" s="437">
        <f>'1.4_RAW_Data_Rebase'!AF74</f>
        <v>0</v>
      </c>
      <c r="AG74" s="438"/>
      <c r="AH74" s="436">
        <f>'1.4_RAW_Data_Rebase'!AH74</f>
        <v>0</v>
      </c>
      <c r="AI74" s="436">
        <f>'1.4_RAW_Data_Rebase'!AI74</f>
        <v>0</v>
      </c>
      <c r="AJ74" s="436">
        <f>'1.4_RAW_Data_Rebase'!AJ74</f>
        <v>0</v>
      </c>
      <c r="AK74" s="436">
        <f>'1.4_RAW_Data_Rebase'!AK74</f>
        <v>0</v>
      </c>
      <c r="AL74" s="436">
        <f>'1.4_RAW_Data_Rebase'!AL74</f>
        <v>0</v>
      </c>
      <c r="AM74" s="437">
        <f>'1.4_RAW_Data_Rebase'!AM74</f>
        <v>0</v>
      </c>
      <c r="AN74" s="438"/>
      <c r="AO74" s="436">
        <f>'1.4_RAW_Data_Rebase'!AO74</f>
        <v>0</v>
      </c>
      <c r="AP74" s="436">
        <f>'1.4_RAW_Data_Rebase'!AP74</f>
        <v>0</v>
      </c>
      <c r="AQ74" s="436">
        <f>'1.4_RAW_Data_Rebase'!AQ74</f>
        <v>0</v>
      </c>
      <c r="AR74" s="436">
        <f>'1.4_RAW_Data_Rebase'!AR74</f>
        <v>0</v>
      </c>
      <c r="AS74" s="436">
        <f>'1.4_RAW_Data_Rebase'!AS74</f>
        <v>0</v>
      </c>
      <c r="AT74" s="437">
        <f>'1.4_RAW_Data_Rebase'!AT74</f>
        <v>0</v>
      </c>
      <c r="AU74" s="438"/>
      <c r="AV74" s="436">
        <f>'1.4_RAW_Data_Rebase'!AV74</f>
        <v>0</v>
      </c>
      <c r="AW74" s="436">
        <f>'1.4_RAW_Data_Rebase'!AW74</f>
        <v>0</v>
      </c>
      <c r="AX74" s="436">
        <f>'1.4_RAW_Data_Rebase'!AX74</f>
        <v>0</v>
      </c>
      <c r="AY74" s="436">
        <f>'1.4_RAW_Data_Rebase'!AY74</f>
        <v>0</v>
      </c>
      <c r="AZ74" s="436">
        <f>'1.4_RAW_Data_Rebase'!AZ74</f>
        <v>0</v>
      </c>
      <c r="BA74" s="437">
        <f>'1.4_RAW_Data_Rebase'!BA74</f>
        <v>0</v>
      </c>
      <c r="BB74" s="438"/>
      <c r="BC74" s="436">
        <f>'1.4_RAW_Data_Rebase'!BC74</f>
        <v>0</v>
      </c>
      <c r="BD74" s="436">
        <f>'1.4_RAW_Data_Rebase'!BD74</f>
        <v>0</v>
      </c>
      <c r="BE74" s="436">
        <f>'1.4_RAW_Data_Rebase'!BE74</f>
        <v>0</v>
      </c>
      <c r="BF74" s="436">
        <f>'1.4_RAW_Data_Rebase'!BF74</f>
        <v>0</v>
      </c>
      <c r="BG74" s="436">
        <f>'1.4_RAW_Data_Rebase'!BG74</f>
        <v>0</v>
      </c>
      <c r="BH74" s="437">
        <f>'1.4_RAW_Data_Rebase'!BH74</f>
        <v>0</v>
      </c>
    </row>
    <row r="75" spans="1:60" ht="13.15" x14ac:dyDescent="0.35">
      <c r="A75" s="439"/>
      <c r="B75" s="440"/>
      <c r="C75" s="441"/>
      <c r="D75" s="442"/>
      <c r="E75" s="433" t="s">
        <v>19</v>
      </c>
      <c r="F75" s="443">
        <f>'1.4_RAW_Data_Rebase'!F75</f>
        <v>0</v>
      </c>
      <c r="G75" s="443">
        <f>'1.4_RAW_Data_Rebase'!G75</f>
        <v>0</v>
      </c>
      <c r="H75" s="443">
        <f>'1.4_RAW_Data_Rebase'!H75</f>
        <v>0</v>
      </c>
      <c r="I75" s="443">
        <f>'1.4_RAW_Data_Rebase'!I75</f>
        <v>0</v>
      </c>
      <c r="J75" s="443">
        <f>'1.4_RAW_Data_Rebase'!J75</f>
        <v>0</v>
      </c>
      <c r="K75" s="444">
        <f>'1.4_RAW_Data_Rebase'!K75</f>
        <v>0</v>
      </c>
      <c r="M75" s="443">
        <f>'1.4_RAW_Data_Rebase'!M75</f>
        <v>0</v>
      </c>
      <c r="N75" s="443">
        <f>'1.4_RAW_Data_Rebase'!N75</f>
        <v>0</v>
      </c>
      <c r="O75" s="443">
        <f>'1.4_RAW_Data_Rebase'!O75</f>
        <v>0</v>
      </c>
      <c r="P75" s="443">
        <f>'1.4_RAW_Data_Rebase'!P75</f>
        <v>0</v>
      </c>
      <c r="Q75" s="443">
        <f>'1.4_RAW_Data_Rebase'!Q75</f>
        <v>0</v>
      </c>
      <c r="R75" s="444">
        <f>'1.4_RAW_Data_Rebase'!R75</f>
        <v>0</v>
      </c>
      <c r="T75" s="443">
        <f>'1.4_RAW_Data_Rebase'!T75</f>
        <v>0</v>
      </c>
      <c r="U75" s="443">
        <f>'1.4_RAW_Data_Rebase'!U75</f>
        <v>0</v>
      </c>
      <c r="V75" s="443">
        <f>'1.4_RAW_Data_Rebase'!V75</f>
        <v>0</v>
      </c>
      <c r="W75" s="443">
        <f>'1.4_RAW_Data_Rebase'!W75</f>
        <v>0</v>
      </c>
      <c r="X75" s="443">
        <f>'1.4_RAW_Data_Rebase'!X75</f>
        <v>0</v>
      </c>
      <c r="Y75" s="444">
        <f>'1.4_RAW_Data_Rebase'!Y75</f>
        <v>0</v>
      </c>
      <c r="AA75" s="445">
        <f>'1.4_RAW_Data_Rebase'!AA75</f>
        <v>0</v>
      </c>
      <c r="AB75" s="445">
        <f>'1.4_RAW_Data_Rebase'!AB75</f>
        <v>0</v>
      </c>
      <c r="AC75" s="445">
        <f>'1.4_RAW_Data_Rebase'!AC75</f>
        <v>0</v>
      </c>
      <c r="AD75" s="445">
        <f>'1.4_RAW_Data_Rebase'!AD75</f>
        <v>0</v>
      </c>
      <c r="AE75" s="445">
        <f>'1.4_RAW_Data_Rebase'!AE75</f>
        <v>0</v>
      </c>
      <c r="AF75" s="446">
        <f>'1.4_RAW_Data_Rebase'!AF75</f>
        <v>0</v>
      </c>
      <c r="AG75" s="438"/>
      <c r="AH75" s="445">
        <f>'1.4_RAW_Data_Rebase'!AH75</f>
        <v>0</v>
      </c>
      <c r="AI75" s="445">
        <f>'1.4_RAW_Data_Rebase'!AI75</f>
        <v>0</v>
      </c>
      <c r="AJ75" s="445">
        <f>'1.4_RAW_Data_Rebase'!AJ75</f>
        <v>0</v>
      </c>
      <c r="AK75" s="445">
        <f>'1.4_RAW_Data_Rebase'!AK75</f>
        <v>0</v>
      </c>
      <c r="AL75" s="445">
        <f>'1.4_RAW_Data_Rebase'!AL75</f>
        <v>0</v>
      </c>
      <c r="AM75" s="446">
        <f>'1.4_RAW_Data_Rebase'!AM75</f>
        <v>0</v>
      </c>
      <c r="AN75" s="438"/>
      <c r="AO75" s="445">
        <f>'1.4_RAW_Data_Rebase'!AO75</f>
        <v>0</v>
      </c>
      <c r="AP75" s="445">
        <f>'1.4_RAW_Data_Rebase'!AP75</f>
        <v>0</v>
      </c>
      <c r="AQ75" s="445">
        <f>'1.4_RAW_Data_Rebase'!AQ75</f>
        <v>0</v>
      </c>
      <c r="AR75" s="445">
        <f>'1.4_RAW_Data_Rebase'!AR75</f>
        <v>0</v>
      </c>
      <c r="AS75" s="445">
        <f>'1.4_RAW_Data_Rebase'!AS75</f>
        <v>0</v>
      </c>
      <c r="AT75" s="446">
        <f>'1.4_RAW_Data_Rebase'!AT75</f>
        <v>0</v>
      </c>
      <c r="AU75" s="438"/>
      <c r="AV75" s="445">
        <f>'1.4_RAW_Data_Rebase'!AV75</f>
        <v>0</v>
      </c>
      <c r="AW75" s="445">
        <f>'1.4_RAW_Data_Rebase'!AW75</f>
        <v>0</v>
      </c>
      <c r="AX75" s="445">
        <f>'1.4_RAW_Data_Rebase'!AX75</f>
        <v>0</v>
      </c>
      <c r="AY75" s="445">
        <f>'1.4_RAW_Data_Rebase'!AY75</f>
        <v>0</v>
      </c>
      <c r="AZ75" s="445">
        <f>'1.4_RAW_Data_Rebase'!AZ75</f>
        <v>0</v>
      </c>
      <c r="BA75" s="446">
        <f>'1.4_RAW_Data_Rebase'!BA75</f>
        <v>0</v>
      </c>
      <c r="BB75" s="438"/>
      <c r="BC75" s="445">
        <f>'1.4_RAW_Data_Rebase'!BC75</f>
        <v>0</v>
      </c>
      <c r="BD75" s="445">
        <f>'1.4_RAW_Data_Rebase'!BD75</f>
        <v>0</v>
      </c>
      <c r="BE75" s="445">
        <f>'1.4_RAW_Data_Rebase'!BE75</f>
        <v>0</v>
      </c>
      <c r="BF75" s="445">
        <f>'1.4_RAW_Data_Rebase'!BF75</f>
        <v>0</v>
      </c>
      <c r="BG75" s="445">
        <f>'1.4_RAW_Data_Rebase'!BG75</f>
        <v>0</v>
      </c>
      <c r="BH75" s="446">
        <f>'1.4_RAW_Data_Rebase'!BH75</f>
        <v>0</v>
      </c>
    </row>
    <row r="76" spans="1:60" ht="13.15" x14ac:dyDescent="0.35">
      <c r="A76" s="439"/>
      <c r="B76" s="440"/>
      <c r="C76" s="441"/>
      <c r="D76" s="442"/>
      <c r="E76" s="433" t="s">
        <v>20</v>
      </c>
      <c r="F76" s="443">
        <f>'1.4_RAW_Data_Rebase'!F76</f>
        <v>0</v>
      </c>
      <c r="G76" s="443">
        <f>'1.4_RAW_Data_Rebase'!G76</f>
        <v>0</v>
      </c>
      <c r="H76" s="443">
        <f>'1.4_RAW_Data_Rebase'!H76</f>
        <v>0</v>
      </c>
      <c r="I76" s="443">
        <f>'1.4_RAW_Data_Rebase'!I76</f>
        <v>0</v>
      </c>
      <c r="J76" s="443">
        <f>'1.4_RAW_Data_Rebase'!J76</f>
        <v>0</v>
      </c>
      <c r="K76" s="444">
        <f>'1.4_RAW_Data_Rebase'!K76</f>
        <v>0</v>
      </c>
      <c r="M76" s="443">
        <f>'1.4_RAW_Data_Rebase'!M76</f>
        <v>0</v>
      </c>
      <c r="N76" s="443">
        <f>'1.4_RAW_Data_Rebase'!N76</f>
        <v>0</v>
      </c>
      <c r="O76" s="443">
        <f>'1.4_RAW_Data_Rebase'!O76</f>
        <v>0</v>
      </c>
      <c r="P76" s="443">
        <f>'1.4_RAW_Data_Rebase'!P76</f>
        <v>0</v>
      </c>
      <c r="Q76" s="443">
        <f>'1.4_RAW_Data_Rebase'!Q76</f>
        <v>0</v>
      </c>
      <c r="R76" s="444">
        <f>'1.4_RAW_Data_Rebase'!R76</f>
        <v>0</v>
      </c>
      <c r="T76" s="443">
        <f>'1.4_RAW_Data_Rebase'!T76</f>
        <v>0</v>
      </c>
      <c r="U76" s="443">
        <f>'1.4_RAW_Data_Rebase'!U76</f>
        <v>0</v>
      </c>
      <c r="V76" s="443">
        <f>'1.4_RAW_Data_Rebase'!V76</f>
        <v>0</v>
      </c>
      <c r="W76" s="443">
        <f>'1.4_RAW_Data_Rebase'!W76</f>
        <v>0</v>
      </c>
      <c r="X76" s="443">
        <f>'1.4_RAW_Data_Rebase'!X76</f>
        <v>0</v>
      </c>
      <c r="Y76" s="444">
        <f>'1.4_RAW_Data_Rebase'!Y76</f>
        <v>0</v>
      </c>
      <c r="AA76" s="445">
        <f>'1.4_RAW_Data_Rebase'!AA76</f>
        <v>0</v>
      </c>
      <c r="AB76" s="445">
        <f>'1.4_RAW_Data_Rebase'!AB76</f>
        <v>0</v>
      </c>
      <c r="AC76" s="445">
        <f>'1.4_RAW_Data_Rebase'!AC76</f>
        <v>0</v>
      </c>
      <c r="AD76" s="445">
        <f>'1.4_RAW_Data_Rebase'!AD76</f>
        <v>0</v>
      </c>
      <c r="AE76" s="445">
        <f>'1.4_RAW_Data_Rebase'!AE76</f>
        <v>0</v>
      </c>
      <c r="AF76" s="446">
        <f>'1.4_RAW_Data_Rebase'!AF76</f>
        <v>0</v>
      </c>
      <c r="AG76" s="438"/>
      <c r="AH76" s="445">
        <f>'1.4_RAW_Data_Rebase'!AH76</f>
        <v>0</v>
      </c>
      <c r="AI76" s="445">
        <f>'1.4_RAW_Data_Rebase'!AI76</f>
        <v>0</v>
      </c>
      <c r="AJ76" s="445">
        <f>'1.4_RAW_Data_Rebase'!AJ76</f>
        <v>0</v>
      </c>
      <c r="AK76" s="445">
        <f>'1.4_RAW_Data_Rebase'!AK76</f>
        <v>0</v>
      </c>
      <c r="AL76" s="445">
        <f>'1.4_RAW_Data_Rebase'!AL76</f>
        <v>0</v>
      </c>
      <c r="AM76" s="446">
        <f>'1.4_RAW_Data_Rebase'!AM76</f>
        <v>0</v>
      </c>
      <c r="AN76" s="438"/>
      <c r="AO76" s="445">
        <f>'1.4_RAW_Data_Rebase'!AO76</f>
        <v>0</v>
      </c>
      <c r="AP76" s="445">
        <f>'1.4_RAW_Data_Rebase'!AP76</f>
        <v>0</v>
      </c>
      <c r="AQ76" s="445">
        <f>'1.4_RAW_Data_Rebase'!AQ76</f>
        <v>0</v>
      </c>
      <c r="AR76" s="445">
        <f>'1.4_RAW_Data_Rebase'!AR76</f>
        <v>0</v>
      </c>
      <c r="AS76" s="445">
        <f>'1.4_RAW_Data_Rebase'!AS76</f>
        <v>0</v>
      </c>
      <c r="AT76" s="446">
        <f>'1.4_RAW_Data_Rebase'!AT76</f>
        <v>0</v>
      </c>
      <c r="AU76" s="438"/>
      <c r="AV76" s="445">
        <f>'1.4_RAW_Data_Rebase'!AV76</f>
        <v>0</v>
      </c>
      <c r="AW76" s="445">
        <f>'1.4_RAW_Data_Rebase'!AW76</f>
        <v>0</v>
      </c>
      <c r="AX76" s="445">
        <f>'1.4_RAW_Data_Rebase'!AX76</f>
        <v>0</v>
      </c>
      <c r="AY76" s="445">
        <f>'1.4_RAW_Data_Rebase'!AY76</f>
        <v>0</v>
      </c>
      <c r="AZ76" s="445">
        <f>'1.4_RAW_Data_Rebase'!AZ76</f>
        <v>0</v>
      </c>
      <c r="BA76" s="446">
        <f>'1.4_RAW_Data_Rebase'!BA76</f>
        <v>0</v>
      </c>
      <c r="BB76" s="438"/>
      <c r="BC76" s="445">
        <f>'1.4_RAW_Data_Rebase'!BC76</f>
        <v>0</v>
      </c>
      <c r="BD76" s="445">
        <f>'1.4_RAW_Data_Rebase'!BD76</f>
        <v>0</v>
      </c>
      <c r="BE76" s="445">
        <f>'1.4_RAW_Data_Rebase'!BE76</f>
        <v>0</v>
      </c>
      <c r="BF76" s="445">
        <f>'1.4_RAW_Data_Rebase'!BF76</f>
        <v>0</v>
      </c>
      <c r="BG76" s="445">
        <f>'1.4_RAW_Data_Rebase'!BG76</f>
        <v>0</v>
      </c>
      <c r="BH76" s="446">
        <f>'1.4_RAW_Data_Rebase'!BH76</f>
        <v>0</v>
      </c>
    </row>
    <row r="77" spans="1:60" ht="13.5" thickBot="1" x14ac:dyDescent="0.4">
      <c r="A77" s="439"/>
      <c r="B77" s="447"/>
      <c r="C77" s="448"/>
      <c r="D77" s="449"/>
      <c r="E77" s="450" t="s">
        <v>21</v>
      </c>
      <c r="F77" s="451">
        <f>'1.4_RAW_Data_Rebase'!F77</f>
        <v>0</v>
      </c>
      <c r="G77" s="451">
        <f>'1.4_RAW_Data_Rebase'!G77</f>
        <v>0</v>
      </c>
      <c r="H77" s="451">
        <f>'1.4_RAW_Data_Rebase'!H77</f>
        <v>0</v>
      </c>
      <c r="I77" s="451">
        <f>'1.4_RAW_Data_Rebase'!I77</f>
        <v>0</v>
      </c>
      <c r="J77" s="451">
        <f>'1.4_RAW_Data_Rebase'!J77</f>
        <v>0</v>
      </c>
      <c r="K77" s="452">
        <f>'1.4_RAW_Data_Rebase'!K77</f>
        <v>0</v>
      </c>
      <c r="M77" s="451">
        <f>'1.4_RAW_Data_Rebase'!M77</f>
        <v>0</v>
      </c>
      <c r="N77" s="451">
        <f>'1.4_RAW_Data_Rebase'!N77</f>
        <v>0</v>
      </c>
      <c r="O77" s="451">
        <f>'1.4_RAW_Data_Rebase'!O77</f>
        <v>0</v>
      </c>
      <c r="P77" s="451">
        <f>'1.4_RAW_Data_Rebase'!P77</f>
        <v>0</v>
      </c>
      <c r="Q77" s="451">
        <f>'1.4_RAW_Data_Rebase'!Q77</f>
        <v>0</v>
      </c>
      <c r="R77" s="452">
        <f>'1.4_RAW_Data_Rebase'!R77</f>
        <v>0</v>
      </c>
      <c r="T77" s="451">
        <f>'1.4_RAW_Data_Rebase'!T77</f>
        <v>0</v>
      </c>
      <c r="U77" s="451">
        <f>'1.4_RAW_Data_Rebase'!U77</f>
        <v>0</v>
      </c>
      <c r="V77" s="451">
        <f>'1.4_RAW_Data_Rebase'!V77</f>
        <v>0</v>
      </c>
      <c r="W77" s="451">
        <f>'1.4_RAW_Data_Rebase'!W77</f>
        <v>0</v>
      </c>
      <c r="X77" s="451">
        <f>'1.4_RAW_Data_Rebase'!X77</f>
        <v>0</v>
      </c>
      <c r="Y77" s="452">
        <f>'1.4_RAW_Data_Rebase'!Y77</f>
        <v>0</v>
      </c>
      <c r="AA77" s="453">
        <f>'1.4_RAW_Data_Rebase'!AA77</f>
        <v>0</v>
      </c>
      <c r="AB77" s="453">
        <f>'1.4_RAW_Data_Rebase'!AB77</f>
        <v>0</v>
      </c>
      <c r="AC77" s="453">
        <f>'1.4_RAW_Data_Rebase'!AC77</f>
        <v>0</v>
      </c>
      <c r="AD77" s="453">
        <f>'1.4_RAW_Data_Rebase'!AD77</f>
        <v>0</v>
      </c>
      <c r="AE77" s="453">
        <f>'1.4_RAW_Data_Rebase'!AE77</f>
        <v>0</v>
      </c>
      <c r="AF77" s="454">
        <f>'1.4_RAW_Data_Rebase'!AF77</f>
        <v>0</v>
      </c>
      <c r="AG77" s="438"/>
      <c r="AH77" s="453">
        <f>'1.4_RAW_Data_Rebase'!AH77</f>
        <v>0</v>
      </c>
      <c r="AI77" s="453">
        <f>'1.4_RAW_Data_Rebase'!AI77</f>
        <v>0</v>
      </c>
      <c r="AJ77" s="453">
        <f>'1.4_RAW_Data_Rebase'!AJ77</f>
        <v>0</v>
      </c>
      <c r="AK77" s="453">
        <f>'1.4_RAW_Data_Rebase'!AK77</f>
        <v>0</v>
      </c>
      <c r="AL77" s="453">
        <f>'1.4_RAW_Data_Rebase'!AL77</f>
        <v>0</v>
      </c>
      <c r="AM77" s="454">
        <f>'1.4_RAW_Data_Rebase'!AM77</f>
        <v>0</v>
      </c>
      <c r="AN77" s="438"/>
      <c r="AO77" s="453">
        <f>'1.4_RAW_Data_Rebase'!AO77</f>
        <v>0</v>
      </c>
      <c r="AP77" s="453">
        <f>'1.4_RAW_Data_Rebase'!AP77</f>
        <v>0</v>
      </c>
      <c r="AQ77" s="453">
        <f>'1.4_RAW_Data_Rebase'!AQ77</f>
        <v>0</v>
      </c>
      <c r="AR77" s="453">
        <f>'1.4_RAW_Data_Rebase'!AR77</f>
        <v>0</v>
      </c>
      <c r="AS77" s="453">
        <f>'1.4_RAW_Data_Rebase'!AS77</f>
        <v>0</v>
      </c>
      <c r="AT77" s="454">
        <f>'1.4_RAW_Data_Rebase'!AT77</f>
        <v>0</v>
      </c>
      <c r="AU77" s="438"/>
      <c r="AV77" s="453">
        <f>'1.4_RAW_Data_Rebase'!AV77</f>
        <v>0</v>
      </c>
      <c r="AW77" s="453">
        <f>'1.4_RAW_Data_Rebase'!AW77</f>
        <v>0</v>
      </c>
      <c r="AX77" s="453">
        <f>'1.4_RAW_Data_Rebase'!AX77</f>
        <v>0</v>
      </c>
      <c r="AY77" s="453">
        <f>'1.4_RAW_Data_Rebase'!AY77</f>
        <v>0</v>
      </c>
      <c r="AZ77" s="453">
        <f>'1.4_RAW_Data_Rebase'!AZ77</f>
        <v>0</v>
      </c>
      <c r="BA77" s="454">
        <f>'1.4_RAW_Data_Rebase'!BA77</f>
        <v>0</v>
      </c>
      <c r="BB77" s="438"/>
      <c r="BC77" s="453">
        <f>'1.4_RAW_Data_Rebase'!BC77</f>
        <v>0</v>
      </c>
      <c r="BD77" s="453">
        <f>'1.4_RAW_Data_Rebase'!BD77</f>
        <v>0</v>
      </c>
      <c r="BE77" s="453">
        <f>'1.4_RAW_Data_Rebase'!BE77</f>
        <v>0</v>
      </c>
      <c r="BF77" s="453">
        <f>'1.4_RAW_Data_Rebase'!BF77</f>
        <v>0</v>
      </c>
      <c r="BG77" s="453">
        <f>'1.4_RAW_Data_Rebase'!BG77</f>
        <v>0</v>
      </c>
      <c r="BH77" s="454">
        <f>'1.4_RAW_Data_Rebase'!BH77</f>
        <v>0</v>
      </c>
    </row>
    <row r="78" spans="1:60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'1.4_RAW_Data_Rebase'!F78</f>
        <v>0</v>
      </c>
      <c r="G78" s="434">
        <f>'1.4_RAW_Data_Rebase'!G78</f>
        <v>0</v>
      </c>
      <c r="H78" s="434">
        <f>'1.4_RAW_Data_Rebase'!H78</f>
        <v>0</v>
      </c>
      <c r="I78" s="434">
        <f>'1.4_RAW_Data_Rebase'!I78</f>
        <v>0</v>
      </c>
      <c r="J78" s="434">
        <f>'1.4_RAW_Data_Rebase'!J78</f>
        <v>0</v>
      </c>
      <c r="K78" s="435">
        <f>'1.4_RAW_Data_Rebase'!K78</f>
        <v>0</v>
      </c>
      <c r="M78" s="434">
        <f>'1.4_RAW_Data_Rebase'!M78</f>
        <v>0</v>
      </c>
      <c r="N78" s="434">
        <f>'1.4_RAW_Data_Rebase'!N78</f>
        <v>0</v>
      </c>
      <c r="O78" s="434">
        <f>'1.4_RAW_Data_Rebase'!O78</f>
        <v>0</v>
      </c>
      <c r="P78" s="434">
        <f>'1.4_RAW_Data_Rebase'!P78</f>
        <v>0</v>
      </c>
      <c r="Q78" s="434">
        <f>'1.4_RAW_Data_Rebase'!Q78</f>
        <v>0</v>
      </c>
      <c r="R78" s="435">
        <f>'1.4_RAW_Data_Rebase'!R78</f>
        <v>0</v>
      </c>
      <c r="T78" s="434">
        <f>'1.4_RAW_Data_Rebase'!T78</f>
        <v>0</v>
      </c>
      <c r="U78" s="434">
        <f>'1.4_RAW_Data_Rebase'!U78</f>
        <v>0</v>
      </c>
      <c r="V78" s="434">
        <f>'1.4_RAW_Data_Rebase'!V78</f>
        <v>0</v>
      </c>
      <c r="W78" s="434">
        <f>'1.4_RAW_Data_Rebase'!W78</f>
        <v>0</v>
      </c>
      <c r="X78" s="434">
        <f>'1.4_RAW_Data_Rebase'!X78</f>
        <v>0</v>
      </c>
      <c r="Y78" s="435">
        <f>'1.4_RAW_Data_Rebase'!Y78</f>
        <v>0</v>
      </c>
      <c r="AA78" s="436">
        <f>'1.4_RAW_Data_Rebase'!AA78</f>
        <v>0</v>
      </c>
      <c r="AB78" s="436">
        <f>'1.4_RAW_Data_Rebase'!AB78</f>
        <v>0</v>
      </c>
      <c r="AC78" s="436">
        <f>'1.4_RAW_Data_Rebase'!AC78</f>
        <v>0</v>
      </c>
      <c r="AD78" s="436">
        <f>'1.4_RAW_Data_Rebase'!AD78</f>
        <v>0</v>
      </c>
      <c r="AE78" s="436">
        <f>'1.4_RAW_Data_Rebase'!AE78</f>
        <v>0</v>
      </c>
      <c r="AF78" s="437">
        <f>'1.4_RAW_Data_Rebase'!AF78</f>
        <v>0</v>
      </c>
      <c r="AG78" s="438"/>
      <c r="AH78" s="436">
        <f>'1.4_RAW_Data_Rebase'!AH78</f>
        <v>0</v>
      </c>
      <c r="AI78" s="436">
        <f>'1.4_RAW_Data_Rebase'!AI78</f>
        <v>0</v>
      </c>
      <c r="AJ78" s="436">
        <f>'1.4_RAW_Data_Rebase'!AJ78</f>
        <v>0</v>
      </c>
      <c r="AK78" s="436">
        <f>'1.4_RAW_Data_Rebase'!AK78</f>
        <v>0</v>
      </c>
      <c r="AL78" s="436">
        <f>'1.4_RAW_Data_Rebase'!AL78</f>
        <v>0</v>
      </c>
      <c r="AM78" s="437">
        <f>'1.4_RAW_Data_Rebase'!AM78</f>
        <v>0</v>
      </c>
      <c r="AN78" s="438"/>
      <c r="AO78" s="436">
        <f>'1.4_RAW_Data_Rebase'!AO78</f>
        <v>0</v>
      </c>
      <c r="AP78" s="436">
        <f>'1.4_RAW_Data_Rebase'!AP78</f>
        <v>0</v>
      </c>
      <c r="AQ78" s="436">
        <f>'1.4_RAW_Data_Rebase'!AQ78</f>
        <v>0</v>
      </c>
      <c r="AR78" s="436">
        <f>'1.4_RAW_Data_Rebase'!AR78</f>
        <v>0</v>
      </c>
      <c r="AS78" s="436">
        <f>'1.4_RAW_Data_Rebase'!AS78</f>
        <v>0</v>
      </c>
      <c r="AT78" s="437">
        <f>'1.4_RAW_Data_Rebase'!AT78</f>
        <v>0</v>
      </c>
      <c r="AU78" s="438"/>
      <c r="AV78" s="436">
        <f>'1.4_RAW_Data_Rebase'!AV78</f>
        <v>0</v>
      </c>
      <c r="AW78" s="436">
        <f>'1.4_RAW_Data_Rebase'!AW78</f>
        <v>0</v>
      </c>
      <c r="AX78" s="436">
        <f>'1.4_RAW_Data_Rebase'!AX78</f>
        <v>0</v>
      </c>
      <c r="AY78" s="436">
        <f>'1.4_RAW_Data_Rebase'!AY78</f>
        <v>0</v>
      </c>
      <c r="AZ78" s="436">
        <f>'1.4_RAW_Data_Rebase'!AZ78</f>
        <v>0</v>
      </c>
      <c r="BA78" s="437">
        <f>'1.4_RAW_Data_Rebase'!BA78</f>
        <v>0</v>
      </c>
      <c r="BB78" s="438"/>
      <c r="BC78" s="436">
        <f>'1.4_RAW_Data_Rebase'!BC78</f>
        <v>0</v>
      </c>
      <c r="BD78" s="436">
        <f>'1.4_RAW_Data_Rebase'!BD78</f>
        <v>0</v>
      </c>
      <c r="BE78" s="436">
        <f>'1.4_RAW_Data_Rebase'!BE78</f>
        <v>0</v>
      </c>
      <c r="BF78" s="436">
        <f>'1.4_RAW_Data_Rebase'!BF78</f>
        <v>0</v>
      </c>
      <c r="BG78" s="436">
        <f>'1.4_RAW_Data_Rebase'!BG78</f>
        <v>0</v>
      </c>
      <c r="BH78" s="437">
        <f>'1.4_RAW_Data_Rebase'!BH78</f>
        <v>0</v>
      </c>
    </row>
    <row r="79" spans="1:60" ht="13.15" x14ac:dyDescent="0.35">
      <c r="A79" s="439"/>
      <c r="B79" s="440"/>
      <c r="C79" s="441"/>
      <c r="D79" s="442"/>
      <c r="E79" s="433" t="s">
        <v>19</v>
      </c>
      <c r="F79" s="443">
        <f>'1.4_RAW_Data_Rebase'!F79</f>
        <v>0</v>
      </c>
      <c r="G79" s="443">
        <f>'1.4_RAW_Data_Rebase'!G79</f>
        <v>0</v>
      </c>
      <c r="H79" s="443">
        <f>'1.4_RAW_Data_Rebase'!H79</f>
        <v>0</v>
      </c>
      <c r="I79" s="443">
        <f>'1.4_RAW_Data_Rebase'!I79</f>
        <v>0</v>
      </c>
      <c r="J79" s="443">
        <f>'1.4_RAW_Data_Rebase'!J79</f>
        <v>0</v>
      </c>
      <c r="K79" s="444">
        <f>'1.4_RAW_Data_Rebase'!K79</f>
        <v>0</v>
      </c>
      <c r="M79" s="443">
        <f>'1.4_RAW_Data_Rebase'!M79</f>
        <v>0</v>
      </c>
      <c r="N79" s="443">
        <f>'1.4_RAW_Data_Rebase'!N79</f>
        <v>0</v>
      </c>
      <c r="O79" s="443">
        <f>'1.4_RAW_Data_Rebase'!O79</f>
        <v>0</v>
      </c>
      <c r="P79" s="443">
        <f>'1.4_RAW_Data_Rebase'!P79</f>
        <v>0</v>
      </c>
      <c r="Q79" s="443">
        <f>'1.4_RAW_Data_Rebase'!Q79</f>
        <v>0</v>
      </c>
      <c r="R79" s="444">
        <f>'1.4_RAW_Data_Rebase'!R79</f>
        <v>0</v>
      </c>
      <c r="T79" s="443">
        <f>'1.4_RAW_Data_Rebase'!T79</f>
        <v>0</v>
      </c>
      <c r="U79" s="443">
        <f>'1.4_RAW_Data_Rebase'!U79</f>
        <v>0</v>
      </c>
      <c r="V79" s="443">
        <f>'1.4_RAW_Data_Rebase'!V79</f>
        <v>0</v>
      </c>
      <c r="W79" s="443">
        <f>'1.4_RAW_Data_Rebase'!W79</f>
        <v>0</v>
      </c>
      <c r="X79" s="443">
        <f>'1.4_RAW_Data_Rebase'!X79</f>
        <v>0</v>
      </c>
      <c r="Y79" s="444">
        <f>'1.4_RAW_Data_Rebase'!Y79</f>
        <v>0</v>
      </c>
      <c r="AA79" s="445">
        <f>'1.4_RAW_Data_Rebase'!AA79</f>
        <v>0</v>
      </c>
      <c r="AB79" s="445">
        <f>'1.4_RAW_Data_Rebase'!AB79</f>
        <v>0</v>
      </c>
      <c r="AC79" s="445">
        <f>'1.4_RAW_Data_Rebase'!AC79</f>
        <v>0</v>
      </c>
      <c r="AD79" s="445">
        <f>'1.4_RAW_Data_Rebase'!AD79</f>
        <v>0</v>
      </c>
      <c r="AE79" s="445">
        <f>'1.4_RAW_Data_Rebase'!AE79</f>
        <v>0</v>
      </c>
      <c r="AF79" s="446">
        <f>'1.4_RAW_Data_Rebase'!AF79</f>
        <v>0</v>
      </c>
      <c r="AG79" s="438"/>
      <c r="AH79" s="445">
        <f>'1.4_RAW_Data_Rebase'!AH79</f>
        <v>0</v>
      </c>
      <c r="AI79" s="445">
        <f>'1.4_RAW_Data_Rebase'!AI79</f>
        <v>0</v>
      </c>
      <c r="AJ79" s="445">
        <f>'1.4_RAW_Data_Rebase'!AJ79</f>
        <v>0</v>
      </c>
      <c r="AK79" s="445">
        <f>'1.4_RAW_Data_Rebase'!AK79</f>
        <v>0</v>
      </c>
      <c r="AL79" s="445">
        <f>'1.4_RAW_Data_Rebase'!AL79</f>
        <v>0</v>
      </c>
      <c r="AM79" s="446">
        <f>'1.4_RAW_Data_Rebase'!AM79</f>
        <v>0</v>
      </c>
      <c r="AN79" s="438"/>
      <c r="AO79" s="445">
        <f>'1.4_RAW_Data_Rebase'!AO79</f>
        <v>0</v>
      </c>
      <c r="AP79" s="445">
        <f>'1.4_RAW_Data_Rebase'!AP79</f>
        <v>0</v>
      </c>
      <c r="AQ79" s="445">
        <f>'1.4_RAW_Data_Rebase'!AQ79</f>
        <v>0</v>
      </c>
      <c r="AR79" s="445">
        <f>'1.4_RAW_Data_Rebase'!AR79</f>
        <v>0</v>
      </c>
      <c r="AS79" s="445">
        <f>'1.4_RAW_Data_Rebase'!AS79</f>
        <v>0</v>
      </c>
      <c r="AT79" s="446">
        <f>'1.4_RAW_Data_Rebase'!AT79</f>
        <v>0</v>
      </c>
      <c r="AU79" s="438"/>
      <c r="AV79" s="445">
        <f>'1.4_RAW_Data_Rebase'!AV79</f>
        <v>0</v>
      </c>
      <c r="AW79" s="445">
        <f>'1.4_RAW_Data_Rebase'!AW79</f>
        <v>0</v>
      </c>
      <c r="AX79" s="445">
        <f>'1.4_RAW_Data_Rebase'!AX79</f>
        <v>0</v>
      </c>
      <c r="AY79" s="445">
        <f>'1.4_RAW_Data_Rebase'!AY79</f>
        <v>0</v>
      </c>
      <c r="AZ79" s="445">
        <f>'1.4_RAW_Data_Rebase'!AZ79</f>
        <v>0</v>
      </c>
      <c r="BA79" s="446">
        <f>'1.4_RAW_Data_Rebase'!BA79</f>
        <v>0</v>
      </c>
      <c r="BB79" s="438"/>
      <c r="BC79" s="445">
        <f>'1.4_RAW_Data_Rebase'!BC79</f>
        <v>0</v>
      </c>
      <c r="BD79" s="445">
        <f>'1.4_RAW_Data_Rebase'!BD79</f>
        <v>0</v>
      </c>
      <c r="BE79" s="445">
        <f>'1.4_RAW_Data_Rebase'!BE79</f>
        <v>0</v>
      </c>
      <c r="BF79" s="445">
        <f>'1.4_RAW_Data_Rebase'!BF79</f>
        <v>0</v>
      </c>
      <c r="BG79" s="445">
        <f>'1.4_RAW_Data_Rebase'!BG79</f>
        <v>0</v>
      </c>
      <c r="BH79" s="446">
        <f>'1.4_RAW_Data_Rebase'!BH79</f>
        <v>0</v>
      </c>
    </row>
    <row r="80" spans="1:60" ht="13.15" x14ac:dyDescent="0.35">
      <c r="A80" s="439"/>
      <c r="B80" s="440"/>
      <c r="C80" s="441"/>
      <c r="D80" s="442"/>
      <c r="E80" s="433" t="s">
        <v>20</v>
      </c>
      <c r="F80" s="443">
        <f>'1.4_RAW_Data_Rebase'!F80</f>
        <v>0</v>
      </c>
      <c r="G80" s="443">
        <f>'1.4_RAW_Data_Rebase'!G80</f>
        <v>0</v>
      </c>
      <c r="H80" s="443">
        <f>'1.4_RAW_Data_Rebase'!H80</f>
        <v>0</v>
      </c>
      <c r="I80" s="443">
        <f>'1.4_RAW_Data_Rebase'!I80</f>
        <v>0</v>
      </c>
      <c r="J80" s="443">
        <f>'1.4_RAW_Data_Rebase'!J80</f>
        <v>0</v>
      </c>
      <c r="K80" s="444">
        <f>'1.4_RAW_Data_Rebase'!K80</f>
        <v>0</v>
      </c>
      <c r="M80" s="443">
        <f>'1.4_RAW_Data_Rebase'!M80</f>
        <v>0</v>
      </c>
      <c r="N80" s="443">
        <f>'1.4_RAW_Data_Rebase'!N80</f>
        <v>0</v>
      </c>
      <c r="O80" s="443">
        <f>'1.4_RAW_Data_Rebase'!O80</f>
        <v>0</v>
      </c>
      <c r="P80" s="443">
        <f>'1.4_RAW_Data_Rebase'!P80</f>
        <v>0</v>
      </c>
      <c r="Q80" s="443">
        <f>'1.4_RAW_Data_Rebase'!Q80</f>
        <v>0</v>
      </c>
      <c r="R80" s="444">
        <f>'1.4_RAW_Data_Rebase'!R80</f>
        <v>0</v>
      </c>
      <c r="T80" s="443">
        <f>'1.4_RAW_Data_Rebase'!T80</f>
        <v>0</v>
      </c>
      <c r="U80" s="443">
        <f>'1.4_RAW_Data_Rebase'!U80</f>
        <v>0</v>
      </c>
      <c r="V80" s="443">
        <f>'1.4_RAW_Data_Rebase'!V80</f>
        <v>0</v>
      </c>
      <c r="W80" s="443">
        <f>'1.4_RAW_Data_Rebase'!W80</f>
        <v>0</v>
      </c>
      <c r="X80" s="443">
        <f>'1.4_RAW_Data_Rebase'!X80</f>
        <v>0</v>
      </c>
      <c r="Y80" s="444">
        <f>'1.4_RAW_Data_Rebase'!Y80</f>
        <v>0</v>
      </c>
      <c r="AA80" s="445">
        <f>'1.4_RAW_Data_Rebase'!AA80</f>
        <v>0</v>
      </c>
      <c r="AB80" s="445">
        <f>'1.4_RAW_Data_Rebase'!AB80</f>
        <v>0</v>
      </c>
      <c r="AC80" s="445">
        <f>'1.4_RAW_Data_Rebase'!AC80</f>
        <v>0</v>
      </c>
      <c r="AD80" s="445">
        <f>'1.4_RAW_Data_Rebase'!AD80</f>
        <v>0</v>
      </c>
      <c r="AE80" s="445">
        <f>'1.4_RAW_Data_Rebase'!AE80</f>
        <v>0</v>
      </c>
      <c r="AF80" s="446">
        <f>'1.4_RAW_Data_Rebase'!AF80</f>
        <v>0</v>
      </c>
      <c r="AG80" s="438"/>
      <c r="AH80" s="445">
        <f>'1.4_RAW_Data_Rebase'!AH80</f>
        <v>0</v>
      </c>
      <c r="AI80" s="445">
        <f>'1.4_RAW_Data_Rebase'!AI80</f>
        <v>0</v>
      </c>
      <c r="AJ80" s="445">
        <f>'1.4_RAW_Data_Rebase'!AJ80</f>
        <v>0</v>
      </c>
      <c r="AK80" s="445">
        <f>'1.4_RAW_Data_Rebase'!AK80</f>
        <v>0</v>
      </c>
      <c r="AL80" s="445">
        <f>'1.4_RAW_Data_Rebase'!AL80</f>
        <v>0</v>
      </c>
      <c r="AM80" s="446">
        <f>'1.4_RAW_Data_Rebase'!AM80</f>
        <v>0</v>
      </c>
      <c r="AN80" s="438"/>
      <c r="AO80" s="445">
        <f>'1.4_RAW_Data_Rebase'!AO80</f>
        <v>0</v>
      </c>
      <c r="AP80" s="445">
        <f>'1.4_RAW_Data_Rebase'!AP80</f>
        <v>0</v>
      </c>
      <c r="AQ80" s="445">
        <f>'1.4_RAW_Data_Rebase'!AQ80</f>
        <v>0</v>
      </c>
      <c r="AR80" s="445">
        <f>'1.4_RAW_Data_Rebase'!AR80</f>
        <v>0</v>
      </c>
      <c r="AS80" s="445">
        <f>'1.4_RAW_Data_Rebase'!AS80</f>
        <v>0</v>
      </c>
      <c r="AT80" s="446">
        <f>'1.4_RAW_Data_Rebase'!AT80</f>
        <v>0</v>
      </c>
      <c r="AU80" s="438"/>
      <c r="AV80" s="445">
        <f>'1.4_RAW_Data_Rebase'!AV80</f>
        <v>0</v>
      </c>
      <c r="AW80" s="445">
        <f>'1.4_RAW_Data_Rebase'!AW80</f>
        <v>0</v>
      </c>
      <c r="AX80" s="445">
        <f>'1.4_RAW_Data_Rebase'!AX80</f>
        <v>0</v>
      </c>
      <c r="AY80" s="445">
        <f>'1.4_RAW_Data_Rebase'!AY80</f>
        <v>0</v>
      </c>
      <c r="AZ80" s="445">
        <f>'1.4_RAW_Data_Rebase'!AZ80</f>
        <v>0</v>
      </c>
      <c r="BA80" s="446">
        <f>'1.4_RAW_Data_Rebase'!BA80</f>
        <v>0</v>
      </c>
      <c r="BB80" s="438"/>
      <c r="BC80" s="445">
        <f>'1.4_RAW_Data_Rebase'!BC80</f>
        <v>0</v>
      </c>
      <c r="BD80" s="445">
        <f>'1.4_RAW_Data_Rebase'!BD80</f>
        <v>0</v>
      </c>
      <c r="BE80" s="445">
        <f>'1.4_RAW_Data_Rebase'!BE80</f>
        <v>0</v>
      </c>
      <c r="BF80" s="445">
        <f>'1.4_RAW_Data_Rebase'!BF80</f>
        <v>0</v>
      </c>
      <c r="BG80" s="445">
        <f>'1.4_RAW_Data_Rebase'!BG80</f>
        <v>0</v>
      </c>
      <c r="BH80" s="446">
        <f>'1.4_RAW_Data_Rebase'!BH80</f>
        <v>0</v>
      </c>
    </row>
    <row r="81" spans="1:60" ht="13.5" thickBot="1" x14ac:dyDescent="0.4">
      <c r="A81" s="439"/>
      <c r="B81" s="447"/>
      <c r="C81" s="448"/>
      <c r="D81" s="449"/>
      <c r="E81" s="450" t="s">
        <v>21</v>
      </c>
      <c r="F81" s="451">
        <f>'1.4_RAW_Data_Rebase'!F81</f>
        <v>0</v>
      </c>
      <c r="G81" s="451">
        <f>'1.4_RAW_Data_Rebase'!G81</f>
        <v>0</v>
      </c>
      <c r="H81" s="451">
        <f>'1.4_RAW_Data_Rebase'!H81</f>
        <v>0</v>
      </c>
      <c r="I81" s="451">
        <f>'1.4_RAW_Data_Rebase'!I81</f>
        <v>0</v>
      </c>
      <c r="J81" s="451">
        <f>'1.4_RAW_Data_Rebase'!J81</f>
        <v>0</v>
      </c>
      <c r="K81" s="452">
        <f>'1.4_RAW_Data_Rebase'!K81</f>
        <v>0</v>
      </c>
      <c r="M81" s="451">
        <f>'1.4_RAW_Data_Rebase'!M81</f>
        <v>0</v>
      </c>
      <c r="N81" s="451">
        <f>'1.4_RAW_Data_Rebase'!N81</f>
        <v>0</v>
      </c>
      <c r="O81" s="451">
        <f>'1.4_RAW_Data_Rebase'!O81</f>
        <v>0</v>
      </c>
      <c r="P81" s="451">
        <f>'1.4_RAW_Data_Rebase'!P81</f>
        <v>0</v>
      </c>
      <c r="Q81" s="451">
        <f>'1.4_RAW_Data_Rebase'!Q81</f>
        <v>0</v>
      </c>
      <c r="R81" s="452">
        <f>'1.4_RAW_Data_Rebase'!R81</f>
        <v>0</v>
      </c>
      <c r="T81" s="451">
        <f>'1.4_RAW_Data_Rebase'!T81</f>
        <v>0</v>
      </c>
      <c r="U81" s="451">
        <f>'1.4_RAW_Data_Rebase'!U81</f>
        <v>0</v>
      </c>
      <c r="V81" s="451">
        <f>'1.4_RAW_Data_Rebase'!V81</f>
        <v>0</v>
      </c>
      <c r="W81" s="451">
        <f>'1.4_RAW_Data_Rebase'!W81</f>
        <v>0</v>
      </c>
      <c r="X81" s="451">
        <f>'1.4_RAW_Data_Rebase'!X81</f>
        <v>0</v>
      </c>
      <c r="Y81" s="452">
        <f>'1.4_RAW_Data_Rebase'!Y81</f>
        <v>0</v>
      </c>
      <c r="AA81" s="453">
        <f>'1.4_RAW_Data_Rebase'!AA81</f>
        <v>0</v>
      </c>
      <c r="AB81" s="453">
        <f>'1.4_RAW_Data_Rebase'!AB81</f>
        <v>0</v>
      </c>
      <c r="AC81" s="453">
        <f>'1.4_RAW_Data_Rebase'!AC81</f>
        <v>0</v>
      </c>
      <c r="AD81" s="453">
        <f>'1.4_RAW_Data_Rebase'!AD81</f>
        <v>0</v>
      </c>
      <c r="AE81" s="453">
        <f>'1.4_RAW_Data_Rebase'!AE81</f>
        <v>0</v>
      </c>
      <c r="AF81" s="454">
        <f>'1.4_RAW_Data_Rebase'!AF81</f>
        <v>0</v>
      </c>
      <c r="AG81" s="438"/>
      <c r="AH81" s="453">
        <f>'1.4_RAW_Data_Rebase'!AH81</f>
        <v>0</v>
      </c>
      <c r="AI81" s="453">
        <f>'1.4_RAW_Data_Rebase'!AI81</f>
        <v>0</v>
      </c>
      <c r="AJ81" s="453">
        <f>'1.4_RAW_Data_Rebase'!AJ81</f>
        <v>0</v>
      </c>
      <c r="AK81" s="453">
        <f>'1.4_RAW_Data_Rebase'!AK81</f>
        <v>0</v>
      </c>
      <c r="AL81" s="453">
        <f>'1.4_RAW_Data_Rebase'!AL81</f>
        <v>0</v>
      </c>
      <c r="AM81" s="454">
        <f>'1.4_RAW_Data_Rebase'!AM81</f>
        <v>0</v>
      </c>
      <c r="AN81" s="438"/>
      <c r="AO81" s="453">
        <f>'1.4_RAW_Data_Rebase'!AO81</f>
        <v>0</v>
      </c>
      <c r="AP81" s="453">
        <f>'1.4_RAW_Data_Rebase'!AP81</f>
        <v>0</v>
      </c>
      <c r="AQ81" s="453">
        <f>'1.4_RAW_Data_Rebase'!AQ81</f>
        <v>0</v>
      </c>
      <c r="AR81" s="453">
        <f>'1.4_RAW_Data_Rebase'!AR81</f>
        <v>0</v>
      </c>
      <c r="AS81" s="453">
        <f>'1.4_RAW_Data_Rebase'!AS81</f>
        <v>0</v>
      </c>
      <c r="AT81" s="454">
        <f>'1.4_RAW_Data_Rebase'!AT81</f>
        <v>0</v>
      </c>
      <c r="AU81" s="438"/>
      <c r="AV81" s="453">
        <f>'1.4_RAW_Data_Rebase'!AV81</f>
        <v>0</v>
      </c>
      <c r="AW81" s="453">
        <f>'1.4_RAW_Data_Rebase'!AW81</f>
        <v>0</v>
      </c>
      <c r="AX81" s="453">
        <f>'1.4_RAW_Data_Rebase'!AX81</f>
        <v>0</v>
      </c>
      <c r="AY81" s="453">
        <f>'1.4_RAW_Data_Rebase'!AY81</f>
        <v>0</v>
      </c>
      <c r="AZ81" s="453">
        <f>'1.4_RAW_Data_Rebase'!AZ81</f>
        <v>0</v>
      </c>
      <c r="BA81" s="454">
        <f>'1.4_RAW_Data_Rebase'!BA81</f>
        <v>0</v>
      </c>
      <c r="BB81" s="438"/>
      <c r="BC81" s="453">
        <f>'1.4_RAW_Data_Rebase'!BC81</f>
        <v>0</v>
      </c>
      <c r="BD81" s="453">
        <f>'1.4_RAW_Data_Rebase'!BD81</f>
        <v>0</v>
      </c>
      <c r="BE81" s="453">
        <f>'1.4_RAW_Data_Rebase'!BE81</f>
        <v>0</v>
      </c>
      <c r="BF81" s="453">
        <f>'1.4_RAW_Data_Rebase'!BF81</f>
        <v>0</v>
      </c>
      <c r="BG81" s="453">
        <f>'1.4_RAW_Data_Rebase'!BG81</f>
        <v>0</v>
      </c>
      <c r="BH81" s="454">
        <f>'1.4_RAW_Data_Rebase'!BH81</f>
        <v>0</v>
      </c>
    </row>
    <row r="82" spans="1:60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'1.4_RAW_Data_Rebase'!F82</f>
        <v>33</v>
      </c>
      <c r="G82" s="434">
        <f>'1.4_RAW_Data_Rebase'!G82</f>
        <v>1</v>
      </c>
      <c r="H82" s="434">
        <f>'1.4_RAW_Data_Rebase'!H82</f>
        <v>24</v>
      </c>
      <c r="I82" s="434">
        <f>'1.4_RAW_Data_Rebase'!I82</f>
        <v>0</v>
      </c>
      <c r="J82" s="434">
        <f>'1.4_RAW_Data_Rebase'!J82</f>
        <v>5</v>
      </c>
      <c r="K82" s="435">
        <f>'1.4_RAW_Data_Rebase'!K82</f>
        <v>3</v>
      </c>
      <c r="M82" s="434">
        <f>'1.4_RAW_Data_Rebase'!M82</f>
        <v>33</v>
      </c>
      <c r="N82" s="434">
        <f>'1.4_RAW_Data_Rebase'!N82</f>
        <v>29</v>
      </c>
      <c r="O82" s="434">
        <f>'1.4_RAW_Data_Rebase'!O82</f>
        <v>4</v>
      </c>
      <c r="P82" s="434">
        <f>'1.4_RAW_Data_Rebase'!P82</f>
        <v>0</v>
      </c>
      <c r="Q82" s="434">
        <f>'1.4_RAW_Data_Rebase'!Q82</f>
        <v>0</v>
      </c>
      <c r="R82" s="435">
        <f>'1.4_RAW_Data_Rebase'!R82</f>
        <v>0</v>
      </c>
      <c r="T82" s="434">
        <f>'1.4_RAW_Data_Rebase'!T82</f>
        <v>33</v>
      </c>
      <c r="U82" s="434">
        <f>'1.4_RAW_Data_Rebase'!U82</f>
        <v>1</v>
      </c>
      <c r="V82" s="434">
        <f>'1.4_RAW_Data_Rebase'!V82</f>
        <v>24</v>
      </c>
      <c r="W82" s="434">
        <f>'1.4_RAW_Data_Rebase'!W82</f>
        <v>0</v>
      </c>
      <c r="X82" s="434">
        <f>'1.4_RAW_Data_Rebase'!X82</f>
        <v>5</v>
      </c>
      <c r="Y82" s="435">
        <f>'1.4_RAW_Data_Rebase'!Y82</f>
        <v>3</v>
      </c>
      <c r="AA82" s="436">
        <f>'1.4_RAW_Data_Rebase'!AA82</f>
        <v>28</v>
      </c>
      <c r="AB82" s="436">
        <f>'1.4_RAW_Data_Rebase'!AB82</f>
        <v>0</v>
      </c>
      <c r="AC82" s="436">
        <f>'1.4_RAW_Data_Rebase'!AC82</f>
        <v>-20</v>
      </c>
      <c r="AD82" s="436">
        <f>'1.4_RAW_Data_Rebase'!AD82</f>
        <v>0</v>
      </c>
      <c r="AE82" s="436">
        <f>'1.4_RAW_Data_Rebase'!AE82</f>
        <v>-5</v>
      </c>
      <c r="AF82" s="437">
        <f>'1.4_RAW_Data_Rebase'!AF82</f>
        <v>-3</v>
      </c>
      <c r="AG82" s="438"/>
      <c r="AH82" s="436">
        <f>'1.4_RAW_Data_Rebase'!AH82</f>
        <v>28</v>
      </c>
      <c r="AI82" s="436">
        <f>'1.4_RAW_Data_Rebase'!AI82</f>
        <v>0</v>
      </c>
      <c r="AJ82" s="436">
        <f>'1.4_RAW_Data_Rebase'!AJ82</f>
        <v>-20</v>
      </c>
      <c r="AK82" s="436">
        <f>'1.4_RAW_Data_Rebase'!AK82</f>
        <v>0</v>
      </c>
      <c r="AL82" s="436">
        <f>'1.4_RAW_Data_Rebase'!AL82</f>
        <v>-5</v>
      </c>
      <c r="AM82" s="437">
        <f>'1.4_RAW_Data_Rebase'!AM82</f>
        <v>-3</v>
      </c>
      <c r="AN82" s="438"/>
      <c r="AO82" s="436">
        <f>'1.4_RAW_Data_Rebase'!AO82</f>
        <v>0</v>
      </c>
      <c r="AP82" s="436">
        <f>'1.4_RAW_Data_Rebase'!AP82</f>
        <v>0</v>
      </c>
      <c r="AQ82" s="436">
        <f>'1.4_RAW_Data_Rebase'!AQ82</f>
        <v>0</v>
      </c>
      <c r="AR82" s="436">
        <f>'1.4_RAW_Data_Rebase'!AR82</f>
        <v>0</v>
      </c>
      <c r="AS82" s="436">
        <f>'1.4_RAW_Data_Rebase'!AS82</f>
        <v>0</v>
      </c>
      <c r="AT82" s="437">
        <f>'1.4_RAW_Data_Rebase'!AT82</f>
        <v>0</v>
      </c>
      <c r="AU82" s="438"/>
      <c r="AV82" s="436">
        <f>'1.4_RAW_Data_Rebase'!AV82</f>
        <v>0</v>
      </c>
      <c r="AW82" s="436">
        <f>'1.4_RAW_Data_Rebase'!AW82</f>
        <v>0</v>
      </c>
      <c r="AX82" s="436">
        <f>'1.4_RAW_Data_Rebase'!AX82</f>
        <v>0</v>
      </c>
      <c r="AY82" s="436">
        <f>'1.4_RAW_Data_Rebase'!AY82</f>
        <v>0</v>
      </c>
      <c r="AZ82" s="436">
        <f>'1.4_RAW_Data_Rebase'!AZ82</f>
        <v>0</v>
      </c>
      <c r="BA82" s="437">
        <f>'1.4_RAW_Data_Rebase'!BA82</f>
        <v>0</v>
      </c>
      <c r="BB82" s="438"/>
      <c r="BC82" s="436">
        <f>'1.4_RAW_Data_Rebase'!BC82</f>
        <v>0</v>
      </c>
      <c r="BD82" s="436">
        <f>'1.4_RAW_Data_Rebase'!BD82</f>
        <v>0</v>
      </c>
      <c r="BE82" s="436">
        <f>'1.4_RAW_Data_Rebase'!BE82</f>
        <v>0</v>
      </c>
      <c r="BF82" s="436">
        <f>'1.4_RAW_Data_Rebase'!BF82</f>
        <v>0</v>
      </c>
      <c r="BG82" s="436">
        <f>'1.4_RAW_Data_Rebase'!BG82</f>
        <v>0</v>
      </c>
      <c r="BH82" s="437">
        <f>'1.4_RAW_Data_Rebase'!BH82</f>
        <v>0</v>
      </c>
    </row>
    <row r="83" spans="1:60" ht="13.15" x14ac:dyDescent="0.35">
      <c r="A83" s="439"/>
      <c r="B83" s="440"/>
      <c r="C83" s="441"/>
      <c r="D83" s="442"/>
      <c r="E83" s="433" t="s">
        <v>19</v>
      </c>
      <c r="F83" s="443">
        <f>'1.4_RAW_Data_Rebase'!F83</f>
        <v>0</v>
      </c>
      <c r="G83" s="443">
        <f>'1.4_RAW_Data_Rebase'!G83</f>
        <v>0</v>
      </c>
      <c r="H83" s="443">
        <f>'1.4_RAW_Data_Rebase'!H83</f>
        <v>0</v>
      </c>
      <c r="I83" s="443">
        <f>'1.4_RAW_Data_Rebase'!I83</f>
        <v>0</v>
      </c>
      <c r="J83" s="443">
        <f>'1.4_RAW_Data_Rebase'!J83</f>
        <v>0</v>
      </c>
      <c r="K83" s="444">
        <f>'1.4_RAW_Data_Rebase'!K83</f>
        <v>0</v>
      </c>
      <c r="M83" s="443">
        <f>'1.4_RAW_Data_Rebase'!M83</f>
        <v>0</v>
      </c>
      <c r="N83" s="443">
        <f>'1.4_RAW_Data_Rebase'!N83</f>
        <v>0</v>
      </c>
      <c r="O83" s="443">
        <f>'1.4_RAW_Data_Rebase'!O83</f>
        <v>0</v>
      </c>
      <c r="P83" s="443">
        <f>'1.4_RAW_Data_Rebase'!P83</f>
        <v>0</v>
      </c>
      <c r="Q83" s="443">
        <f>'1.4_RAW_Data_Rebase'!Q83</f>
        <v>0</v>
      </c>
      <c r="R83" s="444">
        <f>'1.4_RAW_Data_Rebase'!R83</f>
        <v>0</v>
      </c>
      <c r="T83" s="443">
        <f>'1.4_RAW_Data_Rebase'!T83</f>
        <v>0</v>
      </c>
      <c r="U83" s="443">
        <f>'1.4_RAW_Data_Rebase'!U83</f>
        <v>0</v>
      </c>
      <c r="V83" s="443">
        <f>'1.4_RAW_Data_Rebase'!V83</f>
        <v>0</v>
      </c>
      <c r="W83" s="443">
        <f>'1.4_RAW_Data_Rebase'!W83</f>
        <v>0</v>
      </c>
      <c r="X83" s="443">
        <f>'1.4_RAW_Data_Rebase'!X83</f>
        <v>0</v>
      </c>
      <c r="Y83" s="444">
        <f>'1.4_RAW_Data_Rebase'!Y83</f>
        <v>0</v>
      </c>
      <c r="AA83" s="445">
        <f>'1.4_RAW_Data_Rebase'!AA83</f>
        <v>0</v>
      </c>
      <c r="AB83" s="445">
        <f>'1.4_RAW_Data_Rebase'!AB83</f>
        <v>0</v>
      </c>
      <c r="AC83" s="445">
        <f>'1.4_RAW_Data_Rebase'!AC83</f>
        <v>0</v>
      </c>
      <c r="AD83" s="445">
        <f>'1.4_RAW_Data_Rebase'!AD83</f>
        <v>0</v>
      </c>
      <c r="AE83" s="445">
        <f>'1.4_RAW_Data_Rebase'!AE83</f>
        <v>0</v>
      </c>
      <c r="AF83" s="446">
        <f>'1.4_RAW_Data_Rebase'!AF83</f>
        <v>0</v>
      </c>
      <c r="AG83" s="438"/>
      <c r="AH83" s="445">
        <f>'1.4_RAW_Data_Rebase'!AH83</f>
        <v>0</v>
      </c>
      <c r="AI83" s="445">
        <f>'1.4_RAW_Data_Rebase'!AI83</f>
        <v>0</v>
      </c>
      <c r="AJ83" s="445">
        <f>'1.4_RAW_Data_Rebase'!AJ83</f>
        <v>0</v>
      </c>
      <c r="AK83" s="445">
        <f>'1.4_RAW_Data_Rebase'!AK83</f>
        <v>0</v>
      </c>
      <c r="AL83" s="445">
        <f>'1.4_RAW_Data_Rebase'!AL83</f>
        <v>0</v>
      </c>
      <c r="AM83" s="446">
        <f>'1.4_RAW_Data_Rebase'!AM83</f>
        <v>0</v>
      </c>
      <c r="AN83" s="438"/>
      <c r="AO83" s="445">
        <f>'1.4_RAW_Data_Rebase'!AO83</f>
        <v>0</v>
      </c>
      <c r="AP83" s="445">
        <f>'1.4_RAW_Data_Rebase'!AP83</f>
        <v>0</v>
      </c>
      <c r="AQ83" s="445">
        <f>'1.4_RAW_Data_Rebase'!AQ83</f>
        <v>0</v>
      </c>
      <c r="AR83" s="445">
        <f>'1.4_RAW_Data_Rebase'!AR83</f>
        <v>0</v>
      </c>
      <c r="AS83" s="445">
        <f>'1.4_RAW_Data_Rebase'!AS83</f>
        <v>0</v>
      </c>
      <c r="AT83" s="446">
        <f>'1.4_RAW_Data_Rebase'!AT83</f>
        <v>0</v>
      </c>
      <c r="AU83" s="438"/>
      <c r="AV83" s="445">
        <f>'1.4_RAW_Data_Rebase'!AV83</f>
        <v>0</v>
      </c>
      <c r="AW83" s="445">
        <f>'1.4_RAW_Data_Rebase'!AW83</f>
        <v>0</v>
      </c>
      <c r="AX83" s="445">
        <f>'1.4_RAW_Data_Rebase'!AX83</f>
        <v>0</v>
      </c>
      <c r="AY83" s="445">
        <f>'1.4_RAW_Data_Rebase'!AY83</f>
        <v>0</v>
      </c>
      <c r="AZ83" s="445">
        <f>'1.4_RAW_Data_Rebase'!AZ83</f>
        <v>0</v>
      </c>
      <c r="BA83" s="446">
        <f>'1.4_RAW_Data_Rebase'!BA83</f>
        <v>0</v>
      </c>
      <c r="BB83" s="438"/>
      <c r="BC83" s="445">
        <f>'1.4_RAW_Data_Rebase'!BC83</f>
        <v>0</v>
      </c>
      <c r="BD83" s="445">
        <f>'1.4_RAW_Data_Rebase'!BD83</f>
        <v>0</v>
      </c>
      <c r="BE83" s="445">
        <f>'1.4_RAW_Data_Rebase'!BE83</f>
        <v>0</v>
      </c>
      <c r="BF83" s="445">
        <f>'1.4_RAW_Data_Rebase'!BF83</f>
        <v>0</v>
      </c>
      <c r="BG83" s="445">
        <f>'1.4_RAW_Data_Rebase'!BG83</f>
        <v>0</v>
      </c>
      <c r="BH83" s="446">
        <f>'1.4_RAW_Data_Rebase'!BH83</f>
        <v>0</v>
      </c>
    </row>
    <row r="84" spans="1:60" ht="13.15" x14ac:dyDescent="0.35">
      <c r="A84" s="439"/>
      <c r="B84" s="440"/>
      <c r="C84" s="441"/>
      <c r="D84" s="442"/>
      <c r="E84" s="433" t="s">
        <v>20</v>
      </c>
      <c r="F84" s="443">
        <f>'1.4_RAW_Data_Rebase'!F84</f>
        <v>0</v>
      </c>
      <c r="G84" s="443">
        <f>'1.4_RAW_Data_Rebase'!G84</f>
        <v>0</v>
      </c>
      <c r="H84" s="443">
        <f>'1.4_RAW_Data_Rebase'!H84</f>
        <v>0</v>
      </c>
      <c r="I84" s="443">
        <f>'1.4_RAW_Data_Rebase'!I84</f>
        <v>0</v>
      </c>
      <c r="J84" s="443">
        <f>'1.4_RAW_Data_Rebase'!J84</f>
        <v>0</v>
      </c>
      <c r="K84" s="444">
        <f>'1.4_RAW_Data_Rebase'!K84</f>
        <v>0</v>
      </c>
      <c r="M84" s="443">
        <f>'1.4_RAW_Data_Rebase'!M84</f>
        <v>0</v>
      </c>
      <c r="N84" s="443">
        <f>'1.4_RAW_Data_Rebase'!N84</f>
        <v>0</v>
      </c>
      <c r="O84" s="443">
        <f>'1.4_RAW_Data_Rebase'!O84</f>
        <v>0</v>
      </c>
      <c r="P84" s="443">
        <f>'1.4_RAW_Data_Rebase'!P84</f>
        <v>0</v>
      </c>
      <c r="Q84" s="443">
        <f>'1.4_RAW_Data_Rebase'!Q84</f>
        <v>0</v>
      </c>
      <c r="R84" s="444">
        <f>'1.4_RAW_Data_Rebase'!R84</f>
        <v>0</v>
      </c>
      <c r="T84" s="443">
        <f>'1.4_RAW_Data_Rebase'!T84</f>
        <v>0</v>
      </c>
      <c r="U84" s="443">
        <f>'1.4_RAW_Data_Rebase'!U84</f>
        <v>0</v>
      </c>
      <c r="V84" s="443">
        <f>'1.4_RAW_Data_Rebase'!V84</f>
        <v>0</v>
      </c>
      <c r="W84" s="443">
        <f>'1.4_RAW_Data_Rebase'!W84</f>
        <v>0</v>
      </c>
      <c r="X84" s="443">
        <f>'1.4_RAW_Data_Rebase'!X84</f>
        <v>0</v>
      </c>
      <c r="Y84" s="444">
        <f>'1.4_RAW_Data_Rebase'!Y84</f>
        <v>0</v>
      </c>
      <c r="AA84" s="445">
        <f>'1.4_RAW_Data_Rebase'!AA84</f>
        <v>0</v>
      </c>
      <c r="AB84" s="445">
        <f>'1.4_RAW_Data_Rebase'!AB84</f>
        <v>0</v>
      </c>
      <c r="AC84" s="445">
        <f>'1.4_RAW_Data_Rebase'!AC84</f>
        <v>0</v>
      </c>
      <c r="AD84" s="445">
        <f>'1.4_RAW_Data_Rebase'!AD84</f>
        <v>0</v>
      </c>
      <c r="AE84" s="445">
        <f>'1.4_RAW_Data_Rebase'!AE84</f>
        <v>0</v>
      </c>
      <c r="AF84" s="446">
        <f>'1.4_RAW_Data_Rebase'!AF84</f>
        <v>0</v>
      </c>
      <c r="AG84" s="438"/>
      <c r="AH84" s="445">
        <f>'1.4_RAW_Data_Rebase'!AH84</f>
        <v>0</v>
      </c>
      <c r="AI84" s="445">
        <f>'1.4_RAW_Data_Rebase'!AI84</f>
        <v>0</v>
      </c>
      <c r="AJ84" s="445">
        <f>'1.4_RAW_Data_Rebase'!AJ84</f>
        <v>0</v>
      </c>
      <c r="AK84" s="445">
        <f>'1.4_RAW_Data_Rebase'!AK84</f>
        <v>0</v>
      </c>
      <c r="AL84" s="445">
        <f>'1.4_RAW_Data_Rebase'!AL84</f>
        <v>0</v>
      </c>
      <c r="AM84" s="446">
        <f>'1.4_RAW_Data_Rebase'!AM84</f>
        <v>0</v>
      </c>
      <c r="AN84" s="438"/>
      <c r="AO84" s="445">
        <f>'1.4_RAW_Data_Rebase'!AO84</f>
        <v>0</v>
      </c>
      <c r="AP84" s="445">
        <f>'1.4_RAW_Data_Rebase'!AP84</f>
        <v>0</v>
      </c>
      <c r="AQ84" s="445">
        <f>'1.4_RAW_Data_Rebase'!AQ84</f>
        <v>0</v>
      </c>
      <c r="AR84" s="445">
        <f>'1.4_RAW_Data_Rebase'!AR84</f>
        <v>0</v>
      </c>
      <c r="AS84" s="445">
        <f>'1.4_RAW_Data_Rebase'!AS84</f>
        <v>0</v>
      </c>
      <c r="AT84" s="446">
        <f>'1.4_RAW_Data_Rebase'!AT84</f>
        <v>0</v>
      </c>
      <c r="AU84" s="438"/>
      <c r="AV84" s="445">
        <f>'1.4_RAW_Data_Rebase'!AV84</f>
        <v>0</v>
      </c>
      <c r="AW84" s="445">
        <f>'1.4_RAW_Data_Rebase'!AW84</f>
        <v>0</v>
      </c>
      <c r="AX84" s="445">
        <f>'1.4_RAW_Data_Rebase'!AX84</f>
        <v>0</v>
      </c>
      <c r="AY84" s="445">
        <f>'1.4_RAW_Data_Rebase'!AY84</f>
        <v>0</v>
      </c>
      <c r="AZ84" s="445">
        <f>'1.4_RAW_Data_Rebase'!AZ84</f>
        <v>0</v>
      </c>
      <c r="BA84" s="446">
        <f>'1.4_RAW_Data_Rebase'!BA84</f>
        <v>0</v>
      </c>
      <c r="BB84" s="438"/>
      <c r="BC84" s="445">
        <f>'1.4_RAW_Data_Rebase'!BC84</f>
        <v>0</v>
      </c>
      <c r="BD84" s="445">
        <f>'1.4_RAW_Data_Rebase'!BD84</f>
        <v>0</v>
      </c>
      <c r="BE84" s="445">
        <f>'1.4_RAW_Data_Rebase'!BE84</f>
        <v>0</v>
      </c>
      <c r="BF84" s="445">
        <f>'1.4_RAW_Data_Rebase'!BF84</f>
        <v>0</v>
      </c>
      <c r="BG84" s="445">
        <f>'1.4_RAW_Data_Rebase'!BG84</f>
        <v>0</v>
      </c>
      <c r="BH84" s="446">
        <f>'1.4_RAW_Data_Rebase'!BH84</f>
        <v>0</v>
      </c>
    </row>
    <row r="85" spans="1:60" ht="13.5" thickBot="1" x14ac:dyDescent="0.4">
      <c r="A85" s="439"/>
      <c r="B85" s="447"/>
      <c r="C85" s="441"/>
      <c r="D85" s="442"/>
      <c r="E85" s="450" t="s">
        <v>21</v>
      </c>
      <c r="F85" s="451">
        <f>'1.4_RAW_Data_Rebase'!F85</f>
        <v>0</v>
      </c>
      <c r="G85" s="451">
        <f>'1.4_RAW_Data_Rebase'!G85</f>
        <v>0</v>
      </c>
      <c r="H85" s="451">
        <f>'1.4_RAW_Data_Rebase'!H85</f>
        <v>0</v>
      </c>
      <c r="I85" s="451">
        <f>'1.4_RAW_Data_Rebase'!I85</f>
        <v>0</v>
      </c>
      <c r="J85" s="451">
        <f>'1.4_RAW_Data_Rebase'!J85</f>
        <v>0</v>
      </c>
      <c r="K85" s="452">
        <f>'1.4_RAW_Data_Rebase'!K85</f>
        <v>0</v>
      </c>
      <c r="M85" s="451">
        <f>'1.4_RAW_Data_Rebase'!M85</f>
        <v>0</v>
      </c>
      <c r="N85" s="451">
        <f>'1.4_RAW_Data_Rebase'!N85</f>
        <v>0</v>
      </c>
      <c r="O85" s="451">
        <f>'1.4_RAW_Data_Rebase'!O85</f>
        <v>0</v>
      </c>
      <c r="P85" s="451">
        <f>'1.4_RAW_Data_Rebase'!P85</f>
        <v>0</v>
      </c>
      <c r="Q85" s="451">
        <f>'1.4_RAW_Data_Rebase'!Q85</f>
        <v>0</v>
      </c>
      <c r="R85" s="452">
        <f>'1.4_RAW_Data_Rebase'!R85</f>
        <v>0</v>
      </c>
      <c r="T85" s="451">
        <f>'1.4_RAW_Data_Rebase'!T85</f>
        <v>0</v>
      </c>
      <c r="U85" s="451">
        <f>'1.4_RAW_Data_Rebase'!U85</f>
        <v>0</v>
      </c>
      <c r="V85" s="451">
        <f>'1.4_RAW_Data_Rebase'!V85</f>
        <v>0</v>
      </c>
      <c r="W85" s="451">
        <f>'1.4_RAW_Data_Rebase'!W85</f>
        <v>0</v>
      </c>
      <c r="X85" s="451">
        <f>'1.4_RAW_Data_Rebase'!X85</f>
        <v>0</v>
      </c>
      <c r="Y85" s="452">
        <f>'1.4_RAW_Data_Rebase'!Y85</f>
        <v>0</v>
      </c>
      <c r="AA85" s="453">
        <f>'1.4_RAW_Data_Rebase'!AA85</f>
        <v>0</v>
      </c>
      <c r="AB85" s="453">
        <f>'1.4_RAW_Data_Rebase'!AB85</f>
        <v>0</v>
      </c>
      <c r="AC85" s="453">
        <f>'1.4_RAW_Data_Rebase'!AC85</f>
        <v>0</v>
      </c>
      <c r="AD85" s="453">
        <f>'1.4_RAW_Data_Rebase'!AD85</f>
        <v>0</v>
      </c>
      <c r="AE85" s="453">
        <f>'1.4_RAW_Data_Rebase'!AE85</f>
        <v>0</v>
      </c>
      <c r="AF85" s="454">
        <f>'1.4_RAW_Data_Rebase'!AF85</f>
        <v>0</v>
      </c>
      <c r="AG85" s="438"/>
      <c r="AH85" s="453">
        <f>'1.4_RAW_Data_Rebase'!AH85</f>
        <v>0</v>
      </c>
      <c r="AI85" s="453">
        <f>'1.4_RAW_Data_Rebase'!AI85</f>
        <v>0</v>
      </c>
      <c r="AJ85" s="453">
        <f>'1.4_RAW_Data_Rebase'!AJ85</f>
        <v>0</v>
      </c>
      <c r="AK85" s="453">
        <f>'1.4_RAW_Data_Rebase'!AK85</f>
        <v>0</v>
      </c>
      <c r="AL85" s="453">
        <f>'1.4_RAW_Data_Rebase'!AL85</f>
        <v>0</v>
      </c>
      <c r="AM85" s="454">
        <f>'1.4_RAW_Data_Rebase'!AM85</f>
        <v>0</v>
      </c>
      <c r="AN85" s="438"/>
      <c r="AO85" s="453">
        <f>'1.4_RAW_Data_Rebase'!AO85</f>
        <v>0</v>
      </c>
      <c r="AP85" s="453">
        <f>'1.4_RAW_Data_Rebase'!AP85</f>
        <v>0</v>
      </c>
      <c r="AQ85" s="453">
        <f>'1.4_RAW_Data_Rebase'!AQ85</f>
        <v>0</v>
      </c>
      <c r="AR85" s="453">
        <f>'1.4_RAW_Data_Rebase'!AR85</f>
        <v>0</v>
      </c>
      <c r="AS85" s="453">
        <f>'1.4_RAW_Data_Rebase'!AS85</f>
        <v>0</v>
      </c>
      <c r="AT85" s="454">
        <f>'1.4_RAW_Data_Rebase'!AT85</f>
        <v>0</v>
      </c>
      <c r="AU85" s="438"/>
      <c r="AV85" s="453">
        <f>'1.4_RAW_Data_Rebase'!AV85</f>
        <v>0</v>
      </c>
      <c r="AW85" s="453">
        <f>'1.4_RAW_Data_Rebase'!AW85</f>
        <v>0</v>
      </c>
      <c r="AX85" s="453">
        <f>'1.4_RAW_Data_Rebase'!AX85</f>
        <v>0</v>
      </c>
      <c r="AY85" s="453">
        <f>'1.4_RAW_Data_Rebase'!AY85</f>
        <v>0</v>
      </c>
      <c r="AZ85" s="453">
        <f>'1.4_RAW_Data_Rebase'!AZ85</f>
        <v>0</v>
      </c>
      <c r="BA85" s="454">
        <f>'1.4_RAW_Data_Rebase'!BA85</f>
        <v>0</v>
      </c>
      <c r="BB85" s="438"/>
      <c r="BC85" s="453">
        <f>'1.4_RAW_Data_Rebase'!BC85</f>
        <v>0</v>
      </c>
      <c r="BD85" s="453">
        <f>'1.4_RAW_Data_Rebase'!BD85</f>
        <v>0</v>
      </c>
      <c r="BE85" s="453">
        <f>'1.4_RAW_Data_Rebase'!BE85</f>
        <v>0</v>
      </c>
      <c r="BF85" s="453">
        <f>'1.4_RAW_Data_Rebase'!BF85</f>
        <v>0</v>
      </c>
      <c r="BG85" s="453">
        <f>'1.4_RAW_Data_Rebase'!BG85</f>
        <v>0</v>
      </c>
      <c r="BH85" s="454">
        <f>'1.4_RAW_Data_Rebase'!BH85</f>
        <v>0</v>
      </c>
    </row>
    <row r="86" spans="1:60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'1.4_RAW_Data_Rebase'!F86</f>
        <v>224</v>
      </c>
      <c r="G86" s="434">
        <f>'1.4_RAW_Data_Rebase'!G86</f>
        <v>1</v>
      </c>
      <c r="H86" s="434">
        <f>'1.4_RAW_Data_Rebase'!H86</f>
        <v>31</v>
      </c>
      <c r="I86" s="434">
        <f>'1.4_RAW_Data_Rebase'!I86</f>
        <v>52</v>
      </c>
      <c r="J86" s="434">
        <f>'1.4_RAW_Data_Rebase'!J86</f>
        <v>14</v>
      </c>
      <c r="K86" s="435">
        <f>'1.4_RAW_Data_Rebase'!K86</f>
        <v>126</v>
      </c>
      <c r="M86" s="434">
        <f>'1.4_RAW_Data_Rebase'!M86</f>
        <v>687</v>
      </c>
      <c r="N86" s="434">
        <f>'1.4_RAW_Data_Rebase'!N86</f>
        <v>2</v>
      </c>
      <c r="O86" s="434">
        <f>'1.4_RAW_Data_Rebase'!O86</f>
        <v>54</v>
      </c>
      <c r="P86" s="434">
        <f>'1.4_RAW_Data_Rebase'!P86</f>
        <v>503</v>
      </c>
      <c r="Q86" s="434">
        <f>'1.4_RAW_Data_Rebase'!Q86</f>
        <v>127</v>
      </c>
      <c r="R86" s="435">
        <f>'1.4_RAW_Data_Rebase'!R86</f>
        <v>1</v>
      </c>
      <c r="T86" s="434">
        <f>'1.4_RAW_Data_Rebase'!T86</f>
        <v>1178</v>
      </c>
      <c r="U86" s="434">
        <f>'1.4_RAW_Data_Rebase'!U86</f>
        <v>2</v>
      </c>
      <c r="V86" s="434">
        <f>'1.4_RAW_Data_Rebase'!V86</f>
        <v>55</v>
      </c>
      <c r="W86" s="434">
        <f>'1.4_RAW_Data_Rebase'!W86</f>
        <v>559</v>
      </c>
      <c r="X86" s="434">
        <f>'1.4_RAW_Data_Rebase'!X86</f>
        <v>347</v>
      </c>
      <c r="Y86" s="435">
        <f>'1.4_RAW_Data_Rebase'!Y86</f>
        <v>215</v>
      </c>
      <c r="AA86" s="436">
        <f>'1.4_RAW_Data_Rebase'!AA86</f>
        <v>491</v>
      </c>
      <c r="AB86" s="436">
        <f>'1.4_RAW_Data_Rebase'!AB86</f>
        <v>0</v>
      </c>
      <c r="AC86" s="436">
        <f>'1.4_RAW_Data_Rebase'!AC86</f>
        <v>-1</v>
      </c>
      <c r="AD86" s="436">
        <f>'1.4_RAW_Data_Rebase'!AD86</f>
        <v>-56</v>
      </c>
      <c r="AE86" s="436">
        <f>'1.4_RAW_Data_Rebase'!AE86</f>
        <v>-220</v>
      </c>
      <c r="AF86" s="437">
        <f>'1.4_RAW_Data_Rebase'!AF86</f>
        <v>-214</v>
      </c>
      <c r="AG86" s="438"/>
      <c r="AH86" s="436">
        <f>'1.4_RAW_Data_Rebase'!AH86</f>
        <v>0</v>
      </c>
      <c r="AI86" s="436">
        <f>'1.4_RAW_Data_Rebase'!AI86</f>
        <v>0</v>
      </c>
      <c r="AJ86" s="436">
        <f>'1.4_RAW_Data_Rebase'!AJ86</f>
        <v>0</v>
      </c>
      <c r="AK86" s="436">
        <f>'1.4_RAW_Data_Rebase'!AK86</f>
        <v>0</v>
      </c>
      <c r="AL86" s="436">
        <f>'1.4_RAW_Data_Rebase'!AL86</f>
        <v>0</v>
      </c>
      <c r="AM86" s="437">
        <f>'1.4_RAW_Data_Rebase'!AM86</f>
        <v>0</v>
      </c>
      <c r="AN86" s="438"/>
      <c r="AO86" s="436">
        <f>'1.4_RAW_Data_Rebase'!AO86</f>
        <v>0</v>
      </c>
      <c r="AP86" s="436">
        <f>'1.4_RAW_Data_Rebase'!AP86</f>
        <v>0</v>
      </c>
      <c r="AQ86" s="436">
        <f>'1.4_RAW_Data_Rebase'!AQ86</f>
        <v>0</v>
      </c>
      <c r="AR86" s="436">
        <f>'1.4_RAW_Data_Rebase'!AR86</f>
        <v>0</v>
      </c>
      <c r="AS86" s="436">
        <f>'1.4_RAW_Data_Rebase'!AS86</f>
        <v>0</v>
      </c>
      <c r="AT86" s="437">
        <f>'1.4_RAW_Data_Rebase'!AT86</f>
        <v>0</v>
      </c>
      <c r="AU86" s="438"/>
      <c r="AV86" s="436">
        <f>'1.4_RAW_Data_Rebase'!AV86</f>
        <v>491</v>
      </c>
      <c r="AW86" s="436">
        <f>'1.4_RAW_Data_Rebase'!AW86</f>
        <v>0</v>
      </c>
      <c r="AX86" s="436">
        <f>'1.4_RAW_Data_Rebase'!AX86</f>
        <v>-1</v>
      </c>
      <c r="AY86" s="436">
        <f>'1.4_RAW_Data_Rebase'!AY86</f>
        <v>-56</v>
      </c>
      <c r="AZ86" s="436">
        <f>'1.4_RAW_Data_Rebase'!AZ86</f>
        <v>-220</v>
      </c>
      <c r="BA86" s="437">
        <f>'1.4_RAW_Data_Rebase'!BA86</f>
        <v>-214</v>
      </c>
      <c r="BB86" s="438"/>
      <c r="BC86" s="436">
        <f>'1.4_RAW_Data_Rebase'!BC86</f>
        <v>0</v>
      </c>
      <c r="BD86" s="436">
        <f>'1.4_RAW_Data_Rebase'!BD86</f>
        <v>0</v>
      </c>
      <c r="BE86" s="436">
        <f>'1.4_RAW_Data_Rebase'!BE86</f>
        <v>0</v>
      </c>
      <c r="BF86" s="436">
        <f>'1.4_RAW_Data_Rebase'!BF86</f>
        <v>0</v>
      </c>
      <c r="BG86" s="436">
        <f>'1.4_RAW_Data_Rebase'!BG86</f>
        <v>0</v>
      </c>
      <c r="BH86" s="437">
        <f>'1.4_RAW_Data_Rebase'!BH86</f>
        <v>0</v>
      </c>
    </row>
    <row r="87" spans="1:60" ht="13.15" x14ac:dyDescent="0.35">
      <c r="A87" s="439"/>
      <c r="B87" s="440"/>
      <c r="C87" s="441"/>
      <c r="D87" s="442"/>
      <c r="E87" s="433" t="s">
        <v>19</v>
      </c>
      <c r="F87" s="443">
        <f>'1.4_RAW_Data_Rebase'!F87</f>
        <v>206</v>
      </c>
      <c r="G87" s="443">
        <f>'1.4_RAW_Data_Rebase'!G87</f>
        <v>0</v>
      </c>
      <c r="H87" s="443">
        <f>'1.4_RAW_Data_Rebase'!H87</f>
        <v>37</v>
      </c>
      <c r="I87" s="443">
        <f>'1.4_RAW_Data_Rebase'!I87</f>
        <v>161</v>
      </c>
      <c r="J87" s="443">
        <f>'1.4_RAW_Data_Rebase'!J87</f>
        <v>0</v>
      </c>
      <c r="K87" s="444">
        <f>'1.4_RAW_Data_Rebase'!K87</f>
        <v>8</v>
      </c>
      <c r="M87" s="443">
        <f>'1.4_RAW_Data_Rebase'!M87</f>
        <v>17</v>
      </c>
      <c r="N87" s="443">
        <f>'1.4_RAW_Data_Rebase'!N87</f>
        <v>1</v>
      </c>
      <c r="O87" s="443">
        <f>'1.4_RAW_Data_Rebase'!O87</f>
        <v>13</v>
      </c>
      <c r="P87" s="443">
        <f>'1.4_RAW_Data_Rebase'!P87</f>
        <v>1</v>
      </c>
      <c r="Q87" s="443">
        <f>'1.4_RAW_Data_Rebase'!Q87</f>
        <v>1</v>
      </c>
      <c r="R87" s="444">
        <f>'1.4_RAW_Data_Rebase'!R87</f>
        <v>1</v>
      </c>
      <c r="T87" s="443">
        <f>'1.4_RAW_Data_Rebase'!T87</f>
        <v>17</v>
      </c>
      <c r="U87" s="443">
        <f>'1.4_RAW_Data_Rebase'!U87</f>
        <v>1</v>
      </c>
      <c r="V87" s="443">
        <f>'1.4_RAW_Data_Rebase'!V87</f>
        <v>13</v>
      </c>
      <c r="W87" s="443">
        <f>'1.4_RAW_Data_Rebase'!W87</f>
        <v>1</v>
      </c>
      <c r="X87" s="443">
        <f>'1.4_RAW_Data_Rebase'!X87</f>
        <v>1</v>
      </c>
      <c r="Y87" s="444">
        <f>'1.4_RAW_Data_Rebase'!Y87</f>
        <v>1</v>
      </c>
      <c r="AA87" s="445">
        <f>'1.4_RAW_Data_Rebase'!AA87</f>
        <v>0</v>
      </c>
      <c r="AB87" s="445">
        <f>'1.4_RAW_Data_Rebase'!AB87</f>
        <v>0</v>
      </c>
      <c r="AC87" s="445">
        <f>'1.4_RAW_Data_Rebase'!AC87</f>
        <v>0</v>
      </c>
      <c r="AD87" s="445">
        <f>'1.4_RAW_Data_Rebase'!AD87</f>
        <v>0</v>
      </c>
      <c r="AE87" s="445">
        <f>'1.4_RAW_Data_Rebase'!AE87</f>
        <v>0</v>
      </c>
      <c r="AF87" s="446">
        <f>'1.4_RAW_Data_Rebase'!AF87</f>
        <v>0</v>
      </c>
      <c r="AG87" s="438"/>
      <c r="AH87" s="445">
        <f>'1.4_RAW_Data_Rebase'!AH87</f>
        <v>0</v>
      </c>
      <c r="AI87" s="445">
        <f>'1.4_RAW_Data_Rebase'!AI87</f>
        <v>0</v>
      </c>
      <c r="AJ87" s="445">
        <f>'1.4_RAW_Data_Rebase'!AJ87</f>
        <v>0</v>
      </c>
      <c r="AK87" s="445">
        <f>'1.4_RAW_Data_Rebase'!AK87</f>
        <v>0</v>
      </c>
      <c r="AL87" s="445">
        <f>'1.4_RAW_Data_Rebase'!AL87</f>
        <v>0</v>
      </c>
      <c r="AM87" s="446">
        <f>'1.4_RAW_Data_Rebase'!AM87</f>
        <v>0</v>
      </c>
      <c r="AN87" s="438"/>
      <c r="AO87" s="445">
        <f>'1.4_RAW_Data_Rebase'!AO87</f>
        <v>0</v>
      </c>
      <c r="AP87" s="445">
        <f>'1.4_RAW_Data_Rebase'!AP87</f>
        <v>0</v>
      </c>
      <c r="AQ87" s="445">
        <f>'1.4_RAW_Data_Rebase'!AQ87</f>
        <v>0</v>
      </c>
      <c r="AR87" s="445">
        <f>'1.4_RAW_Data_Rebase'!AR87</f>
        <v>0</v>
      </c>
      <c r="AS87" s="445">
        <f>'1.4_RAW_Data_Rebase'!AS87</f>
        <v>0</v>
      </c>
      <c r="AT87" s="446">
        <f>'1.4_RAW_Data_Rebase'!AT87</f>
        <v>0</v>
      </c>
      <c r="AU87" s="438"/>
      <c r="AV87" s="445">
        <f>'1.4_RAW_Data_Rebase'!AV87</f>
        <v>0</v>
      </c>
      <c r="AW87" s="445">
        <f>'1.4_RAW_Data_Rebase'!AW87</f>
        <v>0</v>
      </c>
      <c r="AX87" s="445">
        <f>'1.4_RAW_Data_Rebase'!AX87</f>
        <v>0</v>
      </c>
      <c r="AY87" s="445">
        <f>'1.4_RAW_Data_Rebase'!AY87</f>
        <v>0</v>
      </c>
      <c r="AZ87" s="445">
        <f>'1.4_RAW_Data_Rebase'!AZ87</f>
        <v>0</v>
      </c>
      <c r="BA87" s="446">
        <f>'1.4_RAW_Data_Rebase'!BA87</f>
        <v>0</v>
      </c>
      <c r="BB87" s="438"/>
      <c r="BC87" s="445">
        <f>'1.4_RAW_Data_Rebase'!BC87</f>
        <v>0</v>
      </c>
      <c r="BD87" s="445">
        <f>'1.4_RAW_Data_Rebase'!BD87</f>
        <v>0</v>
      </c>
      <c r="BE87" s="445">
        <f>'1.4_RAW_Data_Rebase'!BE87</f>
        <v>0</v>
      </c>
      <c r="BF87" s="445">
        <f>'1.4_RAW_Data_Rebase'!BF87</f>
        <v>0</v>
      </c>
      <c r="BG87" s="445">
        <f>'1.4_RAW_Data_Rebase'!BG87</f>
        <v>0</v>
      </c>
      <c r="BH87" s="446">
        <f>'1.4_RAW_Data_Rebase'!BH87</f>
        <v>0</v>
      </c>
    </row>
    <row r="88" spans="1:60" ht="13.15" x14ac:dyDescent="0.35">
      <c r="A88" s="439"/>
      <c r="B88" s="440"/>
      <c r="C88" s="441"/>
      <c r="D88" s="442"/>
      <c r="E88" s="433" t="s">
        <v>20</v>
      </c>
      <c r="F88" s="443">
        <f>'1.4_RAW_Data_Rebase'!F88</f>
        <v>652</v>
      </c>
      <c r="G88" s="443">
        <f>'1.4_RAW_Data_Rebase'!G88</f>
        <v>0</v>
      </c>
      <c r="H88" s="443">
        <f>'1.4_RAW_Data_Rebase'!H88</f>
        <v>553</v>
      </c>
      <c r="I88" s="443">
        <f>'1.4_RAW_Data_Rebase'!I88</f>
        <v>77</v>
      </c>
      <c r="J88" s="443">
        <f>'1.4_RAW_Data_Rebase'!J88</f>
        <v>9</v>
      </c>
      <c r="K88" s="444">
        <f>'1.4_RAW_Data_Rebase'!K88</f>
        <v>13</v>
      </c>
      <c r="M88" s="443">
        <f>'1.4_RAW_Data_Rebase'!M88</f>
        <v>81</v>
      </c>
      <c r="N88" s="443">
        <f>'1.4_RAW_Data_Rebase'!N88</f>
        <v>2</v>
      </c>
      <c r="O88" s="443">
        <f>'1.4_RAW_Data_Rebase'!O88</f>
        <v>37</v>
      </c>
      <c r="P88" s="443">
        <f>'1.4_RAW_Data_Rebase'!P88</f>
        <v>11</v>
      </c>
      <c r="Q88" s="443">
        <f>'1.4_RAW_Data_Rebase'!Q88</f>
        <v>21</v>
      </c>
      <c r="R88" s="444">
        <f>'1.4_RAW_Data_Rebase'!R88</f>
        <v>10</v>
      </c>
      <c r="T88" s="443">
        <f>'1.4_RAW_Data_Rebase'!T88</f>
        <v>82</v>
      </c>
      <c r="U88" s="443">
        <f>'1.4_RAW_Data_Rebase'!U88</f>
        <v>2</v>
      </c>
      <c r="V88" s="443">
        <f>'1.4_RAW_Data_Rebase'!V88</f>
        <v>37</v>
      </c>
      <c r="W88" s="443">
        <f>'1.4_RAW_Data_Rebase'!W88</f>
        <v>11</v>
      </c>
      <c r="X88" s="443">
        <f>'1.4_RAW_Data_Rebase'!X88</f>
        <v>21</v>
      </c>
      <c r="Y88" s="444">
        <f>'1.4_RAW_Data_Rebase'!Y88</f>
        <v>11</v>
      </c>
      <c r="AA88" s="445">
        <f>'1.4_RAW_Data_Rebase'!AA88</f>
        <v>1</v>
      </c>
      <c r="AB88" s="445">
        <f>'1.4_RAW_Data_Rebase'!AB88</f>
        <v>0</v>
      </c>
      <c r="AC88" s="445">
        <f>'1.4_RAW_Data_Rebase'!AC88</f>
        <v>0</v>
      </c>
      <c r="AD88" s="445">
        <f>'1.4_RAW_Data_Rebase'!AD88</f>
        <v>0</v>
      </c>
      <c r="AE88" s="445">
        <f>'1.4_RAW_Data_Rebase'!AE88</f>
        <v>0</v>
      </c>
      <c r="AF88" s="446">
        <f>'1.4_RAW_Data_Rebase'!AF88</f>
        <v>-1</v>
      </c>
      <c r="AG88" s="438"/>
      <c r="AH88" s="445">
        <f>'1.4_RAW_Data_Rebase'!AH88</f>
        <v>0</v>
      </c>
      <c r="AI88" s="445">
        <f>'1.4_RAW_Data_Rebase'!AI88</f>
        <v>0</v>
      </c>
      <c r="AJ88" s="445">
        <f>'1.4_RAW_Data_Rebase'!AJ88</f>
        <v>0</v>
      </c>
      <c r="AK88" s="445">
        <f>'1.4_RAW_Data_Rebase'!AK88</f>
        <v>0</v>
      </c>
      <c r="AL88" s="445">
        <f>'1.4_RAW_Data_Rebase'!AL88</f>
        <v>0</v>
      </c>
      <c r="AM88" s="446">
        <f>'1.4_RAW_Data_Rebase'!AM88</f>
        <v>0</v>
      </c>
      <c r="AN88" s="438"/>
      <c r="AO88" s="445">
        <f>'1.4_RAW_Data_Rebase'!AO88</f>
        <v>0</v>
      </c>
      <c r="AP88" s="445">
        <f>'1.4_RAW_Data_Rebase'!AP88</f>
        <v>0</v>
      </c>
      <c r="AQ88" s="445">
        <f>'1.4_RAW_Data_Rebase'!AQ88</f>
        <v>0</v>
      </c>
      <c r="AR88" s="445">
        <f>'1.4_RAW_Data_Rebase'!AR88</f>
        <v>0</v>
      </c>
      <c r="AS88" s="445">
        <f>'1.4_RAW_Data_Rebase'!AS88</f>
        <v>0</v>
      </c>
      <c r="AT88" s="446">
        <f>'1.4_RAW_Data_Rebase'!AT88</f>
        <v>0</v>
      </c>
      <c r="AU88" s="438"/>
      <c r="AV88" s="445">
        <f>'1.4_RAW_Data_Rebase'!AV88</f>
        <v>1</v>
      </c>
      <c r="AW88" s="445">
        <f>'1.4_RAW_Data_Rebase'!AW88</f>
        <v>0</v>
      </c>
      <c r="AX88" s="445">
        <f>'1.4_RAW_Data_Rebase'!AX88</f>
        <v>0</v>
      </c>
      <c r="AY88" s="445">
        <f>'1.4_RAW_Data_Rebase'!AY88</f>
        <v>0</v>
      </c>
      <c r="AZ88" s="445">
        <f>'1.4_RAW_Data_Rebase'!AZ88</f>
        <v>0</v>
      </c>
      <c r="BA88" s="446">
        <f>'1.4_RAW_Data_Rebase'!BA88</f>
        <v>-1</v>
      </c>
      <c r="BB88" s="438"/>
      <c r="BC88" s="445">
        <f>'1.4_RAW_Data_Rebase'!BC88</f>
        <v>0</v>
      </c>
      <c r="BD88" s="445">
        <f>'1.4_RAW_Data_Rebase'!BD88</f>
        <v>0</v>
      </c>
      <c r="BE88" s="445">
        <f>'1.4_RAW_Data_Rebase'!BE88</f>
        <v>0</v>
      </c>
      <c r="BF88" s="445">
        <f>'1.4_RAW_Data_Rebase'!BF88</f>
        <v>0</v>
      </c>
      <c r="BG88" s="445">
        <f>'1.4_RAW_Data_Rebase'!BG88</f>
        <v>0</v>
      </c>
      <c r="BH88" s="446">
        <f>'1.4_RAW_Data_Rebase'!BH88</f>
        <v>0</v>
      </c>
    </row>
    <row r="89" spans="1:60" ht="13.5" thickBot="1" x14ac:dyDescent="0.4">
      <c r="A89" s="456"/>
      <c r="B89" s="447"/>
      <c r="C89" s="448"/>
      <c r="D89" s="457"/>
      <c r="E89" s="450" t="s">
        <v>21</v>
      </c>
      <c r="F89" s="451">
        <f>'1.4_RAW_Data_Rebase'!F89</f>
        <v>359</v>
      </c>
      <c r="G89" s="451">
        <f>'1.4_RAW_Data_Rebase'!G89</f>
        <v>234</v>
      </c>
      <c r="H89" s="451">
        <f>'1.4_RAW_Data_Rebase'!H89</f>
        <v>83</v>
      </c>
      <c r="I89" s="451">
        <f>'1.4_RAW_Data_Rebase'!I89</f>
        <v>19</v>
      </c>
      <c r="J89" s="451">
        <f>'1.4_RAW_Data_Rebase'!J89</f>
        <v>6</v>
      </c>
      <c r="K89" s="452">
        <f>'1.4_RAW_Data_Rebase'!K89</f>
        <v>17</v>
      </c>
      <c r="M89" s="451">
        <f>'1.4_RAW_Data_Rebase'!M89</f>
        <v>164</v>
      </c>
      <c r="N89" s="451">
        <f>'1.4_RAW_Data_Rebase'!N89</f>
        <v>146</v>
      </c>
      <c r="O89" s="451">
        <f>'1.4_RAW_Data_Rebase'!O89</f>
        <v>13</v>
      </c>
      <c r="P89" s="451">
        <f>'1.4_RAW_Data_Rebase'!P89</f>
        <v>1</v>
      </c>
      <c r="Q89" s="451">
        <f>'1.4_RAW_Data_Rebase'!Q89</f>
        <v>4</v>
      </c>
      <c r="R89" s="452">
        <f>'1.4_RAW_Data_Rebase'!R89</f>
        <v>0</v>
      </c>
      <c r="T89" s="451">
        <f>'1.4_RAW_Data_Rebase'!T89</f>
        <v>164</v>
      </c>
      <c r="U89" s="451">
        <f>'1.4_RAW_Data_Rebase'!U89</f>
        <v>146</v>
      </c>
      <c r="V89" s="451">
        <f>'1.4_RAW_Data_Rebase'!V89</f>
        <v>13</v>
      </c>
      <c r="W89" s="451">
        <f>'1.4_RAW_Data_Rebase'!W89</f>
        <v>1</v>
      </c>
      <c r="X89" s="451">
        <f>'1.4_RAW_Data_Rebase'!X89</f>
        <v>4</v>
      </c>
      <c r="Y89" s="452">
        <f>'1.4_RAW_Data_Rebase'!Y89</f>
        <v>0</v>
      </c>
      <c r="AA89" s="453">
        <f>'1.4_RAW_Data_Rebase'!AA89</f>
        <v>0</v>
      </c>
      <c r="AB89" s="453">
        <f>'1.4_RAW_Data_Rebase'!AB89</f>
        <v>0</v>
      </c>
      <c r="AC89" s="453">
        <f>'1.4_RAW_Data_Rebase'!AC89</f>
        <v>0</v>
      </c>
      <c r="AD89" s="453">
        <f>'1.4_RAW_Data_Rebase'!AD89</f>
        <v>0</v>
      </c>
      <c r="AE89" s="453">
        <f>'1.4_RAW_Data_Rebase'!AE89</f>
        <v>0</v>
      </c>
      <c r="AF89" s="454">
        <f>'1.4_RAW_Data_Rebase'!AF89</f>
        <v>0</v>
      </c>
      <c r="AG89" s="438"/>
      <c r="AH89" s="453">
        <f>'1.4_RAW_Data_Rebase'!AH89</f>
        <v>0</v>
      </c>
      <c r="AI89" s="453">
        <f>'1.4_RAW_Data_Rebase'!AI89</f>
        <v>0</v>
      </c>
      <c r="AJ89" s="453">
        <f>'1.4_RAW_Data_Rebase'!AJ89</f>
        <v>0</v>
      </c>
      <c r="AK89" s="453">
        <f>'1.4_RAW_Data_Rebase'!AK89</f>
        <v>0</v>
      </c>
      <c r="AL89" s="453">
        <f>'1.4_RAW_Data_Rebase'!AL89</f>
        <v>0</v>
      </c>
      <c r="AM89" s="454">
        <f>'1.4_RAW_Data_Rebase'!AM89</f>
        <v>0</v>
      </c>
      <c r="AN89" s="438"/>
      <c r="AO89" s="453">
        <f>'1.4_RAW_Data_Rebase'!AO89</f>
        <v>0</v>
      </c>
      <c r="AP89" s="453">
        <f>'1.4_RAW_Data_Rebase'!AP89</f>
        <v>0</v>
      </c>
      <c r="AQ89" s="453">
        <f>'1.4_RAW_Data_Rebase'!AQ89</f>
        <v>0</v>
      </c>
      <c r="AR89" s="453">
        <f>'1.4_RAW_Data_Rebase'!AR89</f>
        <v>0</v>
      </c>
      <c r="AS89" s="453">
        <f>'1.4_RAW_Data_Rebase'!AS89</f>
        <v>0</v>
      </c>
      <c r="AT89" s="454">
        <f>'1.4_RAW_Data_Rebase'!AT89</f>
        <v>0</v>
      </c>
      <c r="AU89" s="438"/>
      <c r="AV89" s="453">
        <f>'1.4_RAW_Data_Rebase'!AV89</f>
        <v>0</v>
      </c>
      <c r="AW89" s="453">
        <f>'1.4_RAW_Data_Rebase'!AW89</f>
        <v>0</v>
      </c>
      <c r="AX89" s="453">
        <f>'1.4_RAW_Data_Rebase'!AX89</f>
        <v>0</v>
      </c>
      <c r="AY89" s="453">
        <f>'1.4_RAW_Data_Rebase'!AY89</f>
        <v>0</v>
      </c>
      <c r="AZ89" s="453">
        <f>'1.4_RAW_Data_Rebase'!AZ89</f>
        <v>0</v>
      </c>
      <c r="BA89" s="454">
        <f>'1.4_RAW_Data_Rebase'!BA89</f>
        <v>0</v>
      </c>
      <c r="BB89" s="438"/>
      <c r="BC89" s="453">
        <f>'1.4_RAW_Data_Rebase'!BC89</f>
        <v>0</v>
      </c>
      <c r="BD89" s="453">
        <f>'1.4_RAW_Data_Rebase'!BD89</f>
        <v>0</v>
      </c>
      <c r="BE89" s="453">
        <f>'1.4_RAW_Data_Rebase'!BE89</f>
        <v>0</v>
      </c>
      <c r="BF89" s="453">
        <f>'1.4_RAW_Data_Rebase'!BF89</f>
        <v>0</v>
      </c>
      <c r="BG89" s="453">
        <f>'1.4_RAW_Data_Rebase'!BG89</f>
        <v>0</v>
      </c>
      <c r="BH89" s="454">
        <f>'1.4_RAW_Data_Rebase'!BH89</f>
        <v>0</v>
      </c>
    </row>
    <row r="92" spans="1:60" s="458" customFormat="1" x14ac:dyDescent="0.35"/>
    <row r="93" spans="1:60" s="458" customFormat="1" x14ac:dyDescent="0.35"/>
    <row r="94" spans="1:60" s="458" customFormat="1" x14ac:dyDescent="0.35"/>
  </sheetData>
  <mergeCells count="16">
    <mergeCell ref="BC7:BH7"/>
    <mergeCell ref="BC8:BH8"/>
    <mergeCell ref="AV7:BA7"/>
    <mergeCell ref="AV8:BA8"/>
    <mergeCell ref="AO8:AT8"/>
    <mergeCell ref="AO7:AT7"/>
    <mergeCell ref="F7:K7"/>
    <mergeCell ref="M7:R7"/>
    <mergeCell ref="T7:Y7"/>
    <mergeCell ref="AA7:AF7"/>
    <mergeCell ref="AH7:AM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94"/>
  <sheetViews>
    <sheetView workbookViewId="0">
      <pane xSplit="5" ySplit="9" topLeftCell="F10" activePane="bottomRight" state="frozen"/>
      <selection activeCell="E101" sqref="E101"/>
      <selection pane="topRight" activeCell="E101" sqref="E101"/>
      <selection pane="bottomLeft" activeCell="E101" sqref="E101"/>
      <selection pane="bottomRight" activeCell="E101" sqref="E101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62" bestFit="1" customWidth="1"/>
    <col min="7" max="11" width="4.9375" style="462" customWidth="1"/>
    <col min="12" max="12" width="2.234375" style="462" customWidth="1"/>
    <col min="13" max="13" width="15.3515625" style="462" bestFit="1" customWidth="1"/>
    <col min="14" max="18" width="4.9375" style="462" customWidth="1"/>
    <col min="19" max="19" width="2.234375" style="462" customWidth="1"/>
    <col min="20" max="20" width="15.3515625" style="462" bestFit="1" customWidth="1"/>
    <col min="21" max="25" width="4.9375" style="462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16384" width="8.9375" style="416"/>
  </cols>
  <sheetData>
    <row r="1" spans="1:53" s="412" customFormat="1" x14ac:dyDescent="0.35"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</row>
    <row r="2" spans="1:53" s="412" customFormat="1" ht="13.15" x14ac:dyDescent="0.4">
      <c r="E2" s="414" t="s">
        <v>59</v>
      </c>
      <c r="F2" s="459"/>
      <c r="G2" s="459"/>
      <c r="H2" s="459"/>
      <c r="I2" s="459"/>
      <c r="J2" s="460"/>
      <c r="K2" s="459"/>
      <c r="L2" s="459"/>
      <c r="M2" s="459"/>
      <c r="N2" s="459"/>
      <c r="O2" s="460"/>
      <c r="P2" s="459"/>
      <c r="Q2" s="459"/>
      <c r="R2" s="459"/>
      <c r="S2" s="460"/>
      <c r="T2" s="459"/>
      <c r="U2" s="459"/>
      <c r="V2" s="459"/>
      <c r="W2" s="460"/>
      <c r="X2" s="459"/>
      <c r="Y2" s="459"/>
      <c r="AA2" s="414"/>
      <c r="AE2" s="414"/>
      <c r="AF2" s="414"/>
      <c r="AG2" s="414"/>
    </row>
    <row r="3" spans="1:53" s="412" customFormat="1" ht="13.15" x14ac:dyDescent="0.4">
      <c r="E3" s="415" t="s">
        <v>60</v>
      </c>
      <c r="F3" s="459"/>
      <c r="G3" s="459"/>
      <c r="H3" s="459"/>
      <c r="I3" s="459"/>
      <c r="J3" s="461"/>
      <c r="K3" s="459"/>
      <c r="L3" s="459"/>
      <c r="M3" s="459"/>
      <c r="N3" s="459"/>
      <c r="O3" s="461"/>
      <c r="P3" s="459"/>
      <c r="Q3" s="459"/>
      <c r="R3" s="459"/>
      <c r="S3" s="461"/>
      <c r="T3" s="459"/>
      <c r="U3" s="459"/>
      <c r="V3" s="459"/>
      <c r="W3" s="461"/>
      <c r="X3" s="459"/>
      <c r="Y3" s="459"/>
      <c r="AA3" s="415"/>
      <c r="AE3" s="415"/>
      <c r="AF3" s="415"/>
      <c r="AG3" s="415"/>
    </row>
    <row r="4" spans="1:53" s="412" customFormat="1" x14ac:dyDescent="0.35"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</row>
    <row r="5" spans="1:53" ht="18" customHeight="1" x14ac:dyDescent="0.35"/>
    <row r="6" spans="1:53" ht="18" customHeight="1" x14ac:dyDescent="0.35">
      <c r="A6" s="417" t="s">
        <v>75</v>
      </c>
      <c r="B6" s="417"/>
      <c r="C6" s="417" t="s">
        <v>71</v>
      </c>
    </row>
    <row r="7" spans="1:53" ht="12.4" customHeight="1" x14ac:dyDescent="0.4">
      <c r="A7" s="418"/>
      <c r="F7" s="642" t="s">
        <v>32</v>
      </c>
      <c r="G7" s="643"/>
      <c r="H7" s="643"/>
      <c r="I7" s="643"/>
      <c r="J7" s="643"/>
      <c r="K7" s="644"/>
      <c r="M7" s="642" t="s">
        <v>33</v>
      </c>
      <c r="N7" s="643"/>
      <c r="O7" s="643"/>
      <c r="P7" s="643"/>
      <c r="Q7" s="643"/>
      <c r="R7" s="644"/>
      <c r="T7" s="642" t="s">
        <v>34</v>
      </c>
      <c r="U7" s="643"/>
      <c r="V7" s="643"/>
      <c r="W7" s="643"/>
      <c r="X7" s="643"/>
      <c r="Y7" s="644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</row>
    <row r="8" spans="1:53" ht="12.75" customHeight="1" thickBot="1" x14ac:dyDescent="0.4">
      <c r="F8" s="645" t="s">
        <v>31</v>
      </c>
      <c r="G8" s="643"/>
      <c r="H8" s="643"/>
      <c r="I8" s="643"/>
      <c r="J8" s="643"/>
      <c r="K8" s="646"/>
      <c r="M8" s="645" t="s">
        <v>66</v>
      </c>
      <c r="N8" s="643"/>
      <c r="O8" s="643"/>
      <c r="P8" s="643"/>
      <c r="Q8" s="643"/>
      <c r="R8" s="646"/>
      <c r="T8" s="645" t="s">
        <v>66</v>
      </c>
      <c r="U8" s="643"/>
      <c r="V8" s="643"/>
      <c r="W8" s="643"/>
      <c r="X8" s="643"/>
      <c r="Y8" s="646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241</v>
      </c>
      <c r="AW8" s="636"/>
      <c r="AX8" s="636"/>
      <c r="AY8" s="636"/>
      <c r="AZ8" s="636"/>
      <c r="BA8" s="639"/>
    </row>
    <row r="9" spans="1:53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63" t="s">
        <v>76</v>
      </c>
      <c r="G9" s="464" t="s">
        <v>4</v>
      </c>
      <c r="H9" s="465" t="s">
        <v>5</v>
      </c>
      <c r="I9" s="465" t="s">
        <v>6</v>
      </c>
      <c r="J9" s="466" t="s">
        <v>7</v>
      </c>
      <c r="K9" s="467" t="s">
        <v>8</v>
      </c>
      <c r="M9" s="463" t="s">
        <v>76</v>
      </c>
      <c r="N9" s="464" t="s">
        <v>4</v>
      </c>
      <c r="O9" s="465" t="s">
        <v>5</v>
      </c>
      <c r="P9" s="465" t="s">
        <v>6</v>
      </c>
      <c r="Q9" s="466" t="s">
        <v>7</v>
      </c>
      <c r="R9" s="467" t="s">
        <v>8</v>
      </c>
      <c r="T9" s="463" t="s">
        <v>76</v>
      </c>
      <c r="U9" s="464" t="s">
        <v>4</v>
      </c>
      <c r="V9" s="465" t="s">
        <v>5</v>
      </c>
      <c r="W9" s="465" t="s">
        <v>6</v>
      </c>
      <c r="X9" s="466" t="s">
        <v>7</v>
      </c>
      <c r="Y9" s="467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</row>
    <row r="10" spans="1:53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68">
        <f>'1.5_RAW_Data_MR'!F10</f>
        <v>9947.0540350906304</v>
      </c>
      <c r="G10" s="468">
        <f>'1.5_RAW_Data_MR'!G10</f>
        <v>0</v>
      </c>
      <c r="H10" s="468">
        <f>'1.5_RAW_Data_MR'!H10</f>
        <v>0</v>
      </c>
      <c r="I10" s="468">
        <f>'1.5_RAW_Data_MR'!I10</f>
        <v>0</v>
      </c>
      <c r="J10" s="468">
        <f>'1.5_RAW_Data_MR'!J10</f>
        <v>0</v>
      </c>
      <c r="K10" s="469">
        <f>'1.5_RAW_Data_MR'!K10</f>
        <v>9947.0540350906304</v>
      </c>
      <c r="M10" s="468">
        <f>'1.5_RAW_Data_MR'!M10</f>
        <v>29199.705183690596</v>
      </c>
      <c r="N10" s="468">
        <f>'1.5_RAW_Data_MR'!N10</f>
        <v>0</v>
      </c>
      <c r="O10" s="468">
        <f>'1.5_RAW_Data_MR'!O10</f>
        <v>0</v>
      </c>
      <c r="P10" s="468">
        <f>'1.5_RAW_Data_MR'!P10</f>
        <v>0</v>
      </c>
      <c r="Q10" s="468">
        <f>'1.5_RAW_Data_MR'!Q10</f>
        <v>0</v>
      </c>
      <c r="R10" s="469">
        <f>'1.5_RAW_Data_MR'!R10</f>
        <v>29199.705183690596</v>
      </c>
      <c r="T10" s="468">
        <f>'1.5_RAW_Data_MR'!T10</f>
        <v>43149.29259016025</v>
      </c>
      <c r="U10" s="468">
        <f>'1.5_RAW_Data_MR'!U10</f>
        <v>0</v>
      </c>
      <c r="V10" s="468">
        <f>'1.5_RAW_Data_MR'!V10</f>
        <v>0</v>
      </c>
      <c r="W10" s="468">
        <f>'1.5_RAW_Data_MR'!W10</f>
        <v>0</v>
      </c>
      <c r="X10" s="468">
        <f>'1.5_RAW_Data_MR'!X10</f>
        <v>0</v>
      </c>
      <c r="Y10" s="469">
        <f>'1.5_RAW_Data_MR'!Y10</f>
        <v>43149.29259016025</v>
      </c>
      <c r="AA10" s="434">
        <f>'1.5_RAW_Data_MR'!AA10</f>
        <v>-13949.587406469655</v>
      </c>
      <c r="AB10" s="434">
        <f>'1.5_RAW_Data_MR'!AB10</f>
        <v>0</v>
      </c>
      <c r="AC10" s="434">
        <f>'1.5_RAW_Data_MR'!AC10</f>
        <v>0</v>
      </c>
      <c r="AD10" s="434">
        <f>'1.5_RAW_Data_MR'!AD10</f>
        <v>0</v>
      </c>
      <c r="AE10" s="434">
        <f>'1.5_RAW_Data_MR'!AE10</f>
        <v>0</v>
      </c>
      <c r="AF10" s="435">
        <f>'1.5_RAW_Data_MR'!AF10</f>
        <v>-13949.587406469655</v>
      </c>
      <c r="AG10" s="438"/>
      <c r="AH10" s="434">
        <f>'1.5_RAW_Data_MR'!AH10</f>
        <v>-13949.587406469655</v>
      </c>
      <c r="AI10" s="434">
        <f>'1.5_RAW_Data_MR'!AI10</f>
        <v>0</v>
      </c>
      <c r="AJ10" s="434">
        <f>'1.5_RAW_Data_MR'!AJ10</f>
        <v>0</v>
      </c>
      <c r="AK10" s="434">
        <f>'1.5_RAW_Data_MR'!AK10</f>
        <v>0</v>
      </c>
      <c r="AL10" s="434">
        <f>'1.5_RAW_Data_MR'!AL10</f>
        <v>0</v>
      </c>
      <c r="AM10" s="435">
        <f>'1.5_RAW_Data_MR'!AM10</f>
        <v>-13949.587406469655</v>
      </c>
      <c r="AN10" s="438"/>
      <c r="AO10" s="434">
        <f>'1.5_RAW_Data_MR'!AO10</f>
        <v>0</v>
      </c>
      <c r="AP10" s="434">
        <f>'1.5_RAW_Data_MR'!AP10</f>
        <v>0</v>
      </c>
      <c r="AQ10" s="434">
        <f>'1.5_RAW_Data_MR'!AQ10</f>
        <v>0</v>
      </c>
      <c r="AR10" s="434">
        <f>'1.5_RAW_Data_MR'!AR10</f>
        <v>0</v>
      </c>
      <c r="AS10" s="434">
        <f>'1.5_RAW_Data_MR'!AS10</f>
        <v>0</v>
      </c>
      <c r="AT10" s="435">
        <f>'1.5_RAW_Data_MR'!AT10</f>
        <v>0</v>
      </c>
      <c r="AV10" s="436">
        <f>'1.5_RAW_Data_MR'!AV10</f>
        <v>0</v>
      </c>
      <c r="AW10" s="436">
        <f>'1.5_RAW_Data_MR'!AW10</f>
        <v>0</v>
      </c>
      <c r="AX10" s="436">
        <f>'1.5_RAW_Data_MR'!AX10</f>
        <v>0</v>
      </c>
      <c r="AY10" s="436">
        <f>'1.5_RAW_Data_MR'!AY10</f>
        <v>0</v>
      </c>
      <c r="AZ10" s="436">
        <f>'1.5_RAW_Data_MR'!AZ10</f>
        <v>0</v>
      </c>
      <c r="BA10" s="437">
        <f>'1.5_RAW_Data_MR'!BA10</f>
        <v>0</v>
      </c>
    </row>
    <row r="11" spans="1:53" ht="13.15" x14ac:dyDescent="0.35">
      <c r="A11" s="439"/>
      <c r="B11" s="440"/>
      <c r="C11" s="441"/>
      <c r="D11" s="442"/>
      <c r="E11" s="433" t="s">
        <v>19</v>
      </c>
      <c r="F11" s="470">
        <f>'1.5_RAW_Data_MR'!F11</f>
        <v>0</v>
      </c>
      <c r="G11" s="470">
        <f>'1.5_RAW_Data_MR'!G11</f>
        <v>0</v>
      </c>
      <c r="H11" s="470">
        <f>'1.5_RAW_Data_MR'!H11</f>
        <v>0</v>
      </c>
      <c r="I11" s="470">
        <f>'1.5_RAW_Data_MR'!I11</f>
        <v>0</v>
      </c>
      <c r="J11" s="470">
        <f>'1.5_RAW_Data_MR'!J11</f>
        <v>0</v>
      </c>
      <c r="K11" s="471">
        <f>'1.5_RAW_Data_MR'!K11</f>
        <v>0</v>
      </c>
      <c r="M11" s="470">
        <f>'1.5_RAW_Data_MR'!M11</f>
        <v>358.24111416404094</v>
      </c>
      <c r="N11" s="470">
        <f>'1.5_RAW_Data_MR'!N11</f>
        <v>1.27905833844143</v>
      </c>
      <c r="O11" s="470">
        <f>'1.5_RAW_Data_MR'!O11</f>
        <v>0</v>
      </c>
      <c r="P11" s="470">
        <f>'1.5_RAW_Data_MR'!P11</f>
        <v>0</v>
      </c>
      <c r="Q11" s="470">
        <f>'1.5_RAW_Data_MR'!Q11</f>
        <v>0</v>
      </c>
      <c r="R11" s="471">
        <f>'1.5_RAW_Data_MR'!R11</f>
        <v>356.96205582559952</v>
      </c>
      <c r="T11" s="470">
        <f>'1.5_RAW_Data_MR'!T11</f>
        <v>358.24111416404094</v>
      </c>
      <c r="U11" s="470">
        <f>'1.5_RAW_Data_MR'!U11</f>
        <v>1.27905833844143</v>
      </c>
      <c r="V11" s="470">
        <f>'1.5_RAW_Data_MR'!V11</f>
        <v>0</v>
      </c>
      <c r="W11" s="470">
        <f>'1.5_RAW_Data_MR'!W11</f>
        <v>0</v>
      </c>
      <c r="X11" s="470">
        <f>'1.5_RAW_Data_MR'!X11</f>
        <v>0</v>
      </c>
      <c r="Y11" s="471">
        <f>'1.5_RAW_Data_MR'!Y11</f>
        <v>356.96205582559952</v>
      </c>
      <c r="AA11" s="443">
        <f>'1.5_RAW_Data_MR'!AA11</f>
        <v>0</v>
      </c>
      <c r="AB11" s="443">
        <f>'1.5_RAW_Data_MR'!AB11</f>
        <v>0</v>
      </c>
      <c r="AC11" s="443">
        <f>'1.5_RAW_Data_MR'!AC11</f>
        <v>0</v>
      </c>
      <c r="AD11" s="443">
        <f>'1.5_RAW_Data_MR'!AD11</f>
        <v>0</v>
      </c>
      <c r="AE11" s="443">
        <f>'1.5_RAW_Data_MR'!AE11</f>
        <v>0</v>
      </c>
      <c r="AF11" s="444">
        <f>'1.5_RAW_Data_MR'!AF11</f>
        <v>0</v>
      </c>
      <c r="AG11" s="438"/>
      <c r="AH11" s="443">
        <f>'1.5_RAW_Data_MR'!AH11</f>
        <v>0</v>
      </c>
      <c r="AI11" s="443">
        <f>'1.5_RAW_Data_MR'!AI11</f>
        <v>0</v>
      </c>
      <c r="AJ11" s="443">
        <f>'1.5_RAW_Data_MR'!AJ11</f>
        <v>0</v>
      </c>
      <c r="AK11" s="443">
        <f>'1.5_RAW_Data_MR'!AK11</f>
        <v>0</v>
      </c>
      <c r="AL11" s="443">
        <f>'1.5_RAW_Data_MR'!AL11</f>
        <v>0</v>
      </c>
      <c r="AM11" s="444">
        <f>'1.5_RAW_Data_MR'!AM11</f>
        <v>0</v>
      </c>
      <c r="AN11" s="438"/>
      <c r="AO11" s="443">
        <f>'1.5_RAW_Data_MR'!AO11</f>
        <v>0</v>
      </c>
      <c r="AP11" s="443">
        <f>'1.5_RAW_Data_MR'!AP11</f>
        <v>0</v>
      </c>
      <c r="AQ11" s="443">
        <f>'1.5_RAW_Data_MR'!AQ11</f>
        <v>0</v>
      </c>
      <c r="AR11" s="443">
        <f>'1.5_RAW_Data_MR'!AR11</f>
        <v>0</v>
      </c>
      <c r="AS11" s="443">
        <f>'1.5_RAW_Data_MR'!AS11</f>
        <v>0</v>
      </c>
      <c r="AT11" s="444">
        <f>'1.5_RAW_Data_MR'!AT11</f>
        <v>0</v>
      </c>
      <c r="AV11" s="445">
        <f>'1.5_RAW_Data_MR'!AV11</f>
        <v>0</v>
      </c>
      <c r="AW11" s="445">
        <f>'1.5_RAW_Data_MR'!AW11</f>
        <v>0</v>
      </c>
      <c r="AX11" s="445">
        <f>'1.5_RAW_Data_MR'!AX11</f>
        <v>0</v>
      </c>
      <c r="AY11" s="445">
        <f>'1.5_RAW_Data_MR'!AY11</f>
        <v>0</v>
      </c>
      <c r="AZ11" s="445">
        <f>'1.5_RAW_Data_MR'!AZ11</f>
        <v>0</v>
      </c>
      <c r="BA11" s="446">
        <f>'1.5_RAW_Data_MR'!BA11</f>
        <v>0</v>
      </c>
    </row>
    <row r="12" spans="1:53" ht="13.15" x14ac:dyDescent="0.35">
      <c r="A12" s="439"/>
      <c r="B12" s="440"/>
      <c r="C12" s="441"/>
      <c r="D12" s="442"/>
      <c r="E12" s="433" t="s">
        <v>20</v>
      </c>
      <c r="F12" s="470">
        <f>'1.5_RAW_Data_MR'!F12</f>
        <v>7.878138295195817</v>
      </c>
      <c r="G12" s="470">
        <f>'1.5_RAW_Data_MR'!G12</f>
        <v>0.25193421316391701</v>
      </c>
      <c r="H12" s="470">
        <f>'1.5_RAW_Data_MR'!H12</f>
        <v>0</v>
      </c>
      <c r="I12" s="470">
        <f>'1.5_RAW_Data_MR'!I12</f>
        <v>0</v>
      </c>
      <c r="J12" s="470">
        <f>'1.5_RAW_Data_MR'!J12</f>
        <v>7.6262040820318999</v>
      </c>
      <c r="K12" s="471">
        <f>'1.5_RAW_Data_MR'!K12</f>
        <v>0</v>
      </c>
      <c r="M12" s="470">
        <f>'1.5_RAW_Data_MR'!M12</f>
        <v>65.628058526058695</v>
      </c>
      <c r="N12" s="470">
        <f>'1.5_RAW_Data_MR'!N12</f>
        <v>0</v>
      </c>
      <c r="O12" s="470">
        <f>'1.5_RAW_Data_MR'!O12</f>
        <v>0</v>
      </c>
      <c r="P12" s="470">
        <f>'1.5_RAW_Data_MR'!P12</f>
        <v>0</v>
      </c>
      <c r="Q12" s="470">
        <f>'1.5_RAW_Data_MR'!Q12</f>
        <v>0</v>
      </c>
      <c r="R12" s="471">
        <f>'1.5_RAW_Data_MR'!R12</f>
        <v>65.628058526058695</v>
      </c>
      <c r="T12" s="470">
        <f>'1.5_RAW_Data_MR'!T12</f>
        <v>65.628058526058695</v>
      </c>
      <c r="U12" s="470">
        <f>'1.5_RAW_Data_MR'!U12</f>
        <v>0</v>
      </c>
      <c r="V12" s="470">
        <f>'1.5_RAW_Data_MR'!V12</f>
        <v>0</v>
      </c>
      <c r="W12" s="470">
        <f>'1.5_RAW_Data_MR'!W12</f>
        <v>0</v>
      </c>
      <c r="X12" s="470">
        <f>'1.5_RAW_Data_MR'!X12</f>
        <v>0</v>
      </c>
      <c r="Y12" s="471">
        <f>'1.5_RAW_Data_MR'!Y12</f>
        <v>65.628058526058695</v>
      </c>
      <c r="AA12" s="443">
        <f>'1.5_RAW_Data_MR'!AA12</f>
        <v>0</v>
      </c>
      <c r="AB12" s="443">
        <f>'1.5_RAW_Data_MR'!AB12</f>
        <v>0</v>
      </c>
      <c r="AC12" s="443">
        <f>'1.5_RAW_Data_MR'!AC12</f>
        <v>0</v>
      </c>
      <c r="AD12" s="443">
        <f>'1.5_RAW_Data_MR'!AD12</f>
        <v>0</v>
      </c>
      <c r="AE12" s="443">
        <f>'1.5_RAW_Data_MR'!AE12</f>
        <v>0</v>
      </c>
      <c r="AF12" s="444">
        <f>'1.5_RAW_Data_MR'!AF12</f>
        <v>0</v>
      </c>
      <c r="AG12" s="438"/>
      <c r="AH12" s="443">
        <f>'1.5_RAW_Data_MR'!AH12</f>
        <v>0</v>
      </c>
      <c r="AI12" s="443">
        <f>'1.5_RAW_Data_MR'!AI12</f>
        <v>0</v>
      </c>
      <c r="AJ12" s="443">
        <f>'1.5_RAW_Data_MR'!AJ12</f>
        <v>0</v>
      </c>
      <c r="AK12" s="443">
        <f>'1.5_RAW_Data_MR'!AK12</f>
        <v>0</v>
      </c>
      <c r="AL12" s="443">
        <f>'1.5_RAW_Data_MR'!AL12</f>
        <v>0</v>
      </c>
      <c r="AM12" s="444">
        <f>'1.5_RAW_Data_MR'!AM12</f>
        <v>0</v>
      </c>
      <c r="AN12" s="438"/>
      <c r="AO12" s="443">
        <f>'1.5_RAW_Data_MR'!AO12</f>
        <v>0</v>
      </c>
      <c r="AP12" s="443">
        <f>'1.5_RAW_Data_MR'!AP12</f>
        <v>0</v>
      </c>
      <c r="AQ12" s="443">
        <f>'1.5_RAW_Data_MR'!AQ12</f>
        <v>0</v>
      </c>
      <c r="AR12" s="443">
        <f>'1.5_RAW_Data_MR'!AR12</f>
        <v>0</v>
      </c>
      <c r="AS12" s="443">
        <f>'1.5_RAW_Data_MR'!AS12</f>
        <v>0</v>
      </c>
      <c r="AT12" s="444">
        <f>'1.5_RAW_Data_MR'!AT12</f>
        <v>0</v>
      </c>
      <c r="AV12" s="445">
        <f>'1.5_RAW_Data_MR'!AV12</f>
        <v>0</v>
      </c>
      <c r="AW12" s="445">
        <f>'1.5_RAW_Data_MR'!AW12</f>
        <v>0</v>
      </c>
      <c r="AX12" s="445">
        <f>'1.5_RAW_Data_MR'!AX12</f>
        <v>0</v>
      </c>
      <c r="AY12" s="445">
        <f>'1.5_RAW_Data_MR'!AY12</f>
        <v>0</v>
      </c>
      <c r="AZ12" s="445">
        <f>'1.5_RAW_Data_MR'!AZ12</f>
        <v>0</v>
      </c>
      <c r="BA12" s="446">
        <f>'1.5_RAW_Data_MR'!BA12</f>
        <v>0</v>
      </c>
    </row>
    <row r="13" spans="1:53" ht="13.5" thickBot="1" x14ac:dyDescent="0.4">
      <c r="A13" s="439"/>
      <c r="B13" s="447"/>
      <c r="C13" s="448"/>
      <c r="D13" s="449"/>
      <c r="E13" s="450" t="s">
        <v>21</v>
      </c>
      <c r="F13" s="472">
        <f>'1.5_RAW_Data_MR'!F13</f>
        <v>89.900965751536972</v>
      </c>
      <c r="G13" s="472">
        <f>'1.5_RAW_Data_MR'!G13</f>
        <v>1.2921729699695359E-2</v>
      </c>
      <c r="H13" s="472">
        <f>'1.5_RAW_Data_MR'!H13</f>
        <v>2.3287520240245727</v>
      </c>
      <c r="I13" s="472">
        <f>'1.5_RAW_Data_MR'!I13</f>
        <v>8.1033709379567007</v>
      </c>
      <c r="J13" s="472">
        <f>'1.5_RAW_Data_MR'!J13</f>
        <v>4.6698549033597603</v>
      </c>
      <c r="K13" s="473">
        <f>'1.5_RAW_Data_MR'!K13</f>
        <v>74.786066156496247</v>
      </c>
      <c r="M13" s="472">
        <f>'1.5_RAW_Data_MR'!M13</f>
        <v>13.024074409380887</v>
      </c>
      <c r="N13" s="472">
        <f>'1.5_RAW_Data_MR'!N13</f>
        <v>0.81417949344338614</v>
      </c>
      <c r="O13" s="472">
        <f>'1.5_RAW_Data_MR'!O13</f>
        <v>12.2098949159375</v>
      </c>
      <c r="P13" s="472">
        <f>'1.5_RAW_Data_MR'!P13</f>
        <v>0</v>
      </c>
      <c r="Q13" s="472">
        <f>'1.5_RAW_Data_MR'!Q13</f>
        <v>0</v>
      </c>
      <c r="R13" s="473">
        <f>'1.5_RAW_Data_MR'!R13</f>
        <v>0</v>
      </c>
      <c r="T13" s="472">
        <f>'1.5_RAW_Data_MR'!T13</f>
        <v>12.992197276387305</v>
      </c>
      <c r="U13" s="472">
        <f>'1.5_RAW_Data_MR'!U13</f>
        <v>0.78230236044980406</v>
      </c>
      <c r="V13" s="472">
        <f>'1.5_RAW_Data_MR'!V13</f>
        <v>12.2098949159375</v>
      </c>
      <c r="W13" s="472">
        <f>'1.5_RAW_Data_MR'!W13</f>
        <v>0</v>
      </c>
      <c r="X13" s="472">
        <f>'1.5_RAW_Data_MR'!X13</f>
        <v>0</v>
      </c>
      <c r="Y13" s="473">
        <f>'1.5_RAW_Data_MR'!Y13</f>
        <v>0</v>
      </c>
      <c r="AA13" s="451">
        <f>'1.5_RAW_Data_MR'!AA13</f>
        <v>3.187713299358208E-2</v>
      </c>
      <c r="AB13" s="451">
        <f>'1.5_RAW_Data_MR'!AB13</f>
        <v>3.187713299358208E-2</v>
      </c>
      <c r="AC13" s="451">
        <f>'1.5_RAW_Data_MR'!AC13</f>
        <v>0</v>
      </c>
      <c r="AD13" s="451">
        <f>'1.5_RAW_Data_MR'!AD13</f>
        <v>0</v>
      </c>
      <c r="AE13" s="451">
        <f>'1.5_RAW_Data_MR'!AE13</f>
        <v>0</v>
      </c>
      <c r="AF13" s="452">
        <f>'1.5_RAW_Data_MR'!AF13</f>
        <v>0</v>
      </c>
      <c r="AG13" s="438"/>
      <c r="AH13" s="451">
        <f>'1.5_RAW_Data_MR'!AH13</f>
        <v>-1.9637069748057456E-15</v>
      </c>
      <c r="AI13" s="451">
        <f>'1.5_RAW_Data_MR'!AI13</f>
        <v>-1.9637069748057456E-15</v>
      </c>
      <c r="AJ13" s="451">
        <f>'1.5_RAW_Data_MR'!AJ13</f>
        <v>0</v>
      </c>
      <c r="AK13" s="451">
        <f>'1.5_RAW_Data_MR'!AK13</f>
        <v>0</v>
      </c>
      <c r="AL13" s="451">
        <f>'1.5_RAW_Data_MR'!AL13</f>
        <v>0</v>
      </c>
      <c r="AM13" s="452">
        <f>'1.5_RAW_Data_MR'!AM13</f>
        <v>0</v>
      </c>
      <c r="AN13" s="438"/>
      <c r="AO13" s="451">
        <f>'1.5_RAW_Data_MR'!AO13</f>
        <v>0</v>
      </c>
      <c r="AP13" s="451">
        <f>'1.5_RAW_Data_MR'!AP13</f>
        <v>0</v>
      </c>
      <c r="AQ13" s="451">
        <f>'1.5_RAW_Data_MR'!AQ13</f>
        <v>0</v>
      </c>
      <c r="AR13" s="451">
        <f>'1.5_RAW_Data_MR'!AR13</f>
        <v>0</v>
      </c>
      <c r="AS13" s="451">
        <f>'1.5_RAW_Data_MR'!AS13</f>
        <v>0</v>
      </c>
      <c r="AT13" s="452">
        <f>'1.5_RAW_Data_MR'!AT13</f>
        <v>0</v>
      </c>
      <c r="AV13" s="453">
        <f>'1.5_RAW_Data_MR'!AV13</f>
        <v>0</v>
      </c>
      <c r="AW13" s="453">
        <f>'1.5_RAW_Data_MR'!AW13</f>
        <v>0</v>
      </c>
      <c r="AX13" s="453">
        <f>'1.5_RAW_Data_MR'!AX13</f>
        <v>0</v>
      </c>
      <c r="AY13" s="453">
        <f>'1.5_RAW_Data_MR'!AY13</f>
        <v>0</v>
      </c>
      <c r="AZ13" s="453">
        <f>'1.5_RAW_Data_MR'!AZ13</f>
        <v>0</v>
      </c>
      <c r="BA13" s="454">
        <f>'1.5_RAW_Data_MR'!BA13</f>
        <v>0</v>
      </c>
    </row>
    <row r="14" spans="1:53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68">
        <f>'1.5_RAW_Data_MR'!F14</f>
        <v>2413.4193722528275</v>
      </c>
      <c r="G14" s="468">
        <f>'1.5_RAW_Data_MR'!G14</f>
        <v>93.241993915551603</v>
      </c>
      <c r="H14" s="468">
        <f>'1.5_RAW_Data_MR'!H14</f>
        <v>0</v>
      </c>
      <c r="I14" s="468">
        <f>'1.5_RAW_Data_MR'!I14</f>
        <v>0</v>
      </c>
      <c r="J14" s="468">
        <f>'1.5_RAW_Data_MR'!J14</f>
        <v>0</v>
      </c>
      <c r="K14" s="469">
        <f>'1.5_RAW_Data_MR'!K14</f>
        <v>2320.177378337276</v>
      </c>
      <c r="M14" s="468">
        <f>'1.5_RAW_Data_MR'!M14</f>
        <v>1224.657602462295</v>
      </c>
      <c r="N14" s="468">
        <f>'1.5_RAW_Data_MR'!N14</f>
        <v>0</v>
      </c>
      <c r="O14" s="468">
        <f>'1.5_RAW_Data_MR'!O14</f>
        <v>0</v>
      </c>
      <c r="P14" s="468">
        <f>'1.5_RAW_Data_MR'!P14</f>
        <v>0</v>
      </c>
      <c r="Q14" s="468">
        <f>'1.5_RAW_Data_MR'!Q14</f>
        <v>0</v>
      </c>
      <c r="R14" s="469">
        <f>'1.5_RAW_Data_MR'!R14</f>
        <v>1224.657602462295</v>
      </c>
      <c r="T14" s="468">
        <f>'1.5_RAW_Data_MR'!T14</f>
        <v>1224.657602462295</v>
      </c>
      <c r="U14" s="468">
        <f>'1.5_RAW_Data_MR'!U14</f>
        <v>0</v>
      </c>
      <c r="V14" s="468">
        <f>'1.5_RAW_Data_MR'!V14</f>
        <v>0</v>
      </c>
      <c r="W14" s="468">
        <f>'1.5_RAW_Data_MR'!W14</f>
        <v>0</v>
      </c>
      <c r="X14" s="468">
        <f>'1.5_RAW_Data_MR'!X14</f>
        <v>0</v>
      </c>
      <c r="Y14" s="469">
        <f>'1.5_RAW_Data_MR'!Y14</f>
        <v>1224.657602462295</v>
      </c>
      <c r="AA14" s="434">
        <f>'1.5_RAW_Data_MR'!AA14</f>
        <v>0</v>
      </c>
      <c r="AB14" s="434">
        <f>'1.5_RAW_Data_MR'!AB14</f>
        <v>0</v>
      </c>
      <c r="AC14" s="434">
        <f>'1.5_RAW_Data_MR'!AC14</f>
        <v>0</v>
      </c>
      <c r="AD14" s="434">
        <f>'1.5_RAW_Data_MR'!AD14</f>
        <v>0</v>
      </c>
      <c r="AE14" s="434">
        <f>'1.5_RAW_Data_MR'!AE14</f>
        <v>0</v>
      </c>
      <c r="AF14" s="435">
        <f>'1.5_RAW_Data_MR'!AF14</f>
        <v>0</v>
      </c>
      <c r="AG14" s="438"/>
      <c r="AH14" s="434">
        <f>'1.5_RAW_Data_MR'!AH14</f>
        <v>0</v>
      </c>
      <c r="AI14" s="434">
        <f>'1.5_RAW_Data_MR'!AI14</f>
        <v>0</v>
      </c>
      <c r="AJ14" s="434">
        <f>'1.5_RAW_Data_MR'!AJ14</f>
        <v>0</v>
      </c>
      <c r="AK14" s="434">
        <f>'1.5_RAW_Data_MR'!AK14</f>
        <v>0</v>
      </c>
      <c r="AL14" s="434">
        <f>'1.5_RAW_Data_MR'!AL14</f>
        <v>0</v>
      </c>
      <c r="AM14" s="435">
        <f>'1.5_RAW_Data_MR'!AM14</f>
        <v>0</v>
      </c>
      <c r="AN14" s="438"/>
      <c r="AO14" s="434">
        <f>'1.5_RAW_Data_MR'!AO14</f>
        <v>0</v>
      </c>
      <c r="AP14" s="434">
        <f>'1.5_RAW_Data_MR'!AP14</f>
        <v>0</v>
      </c>
      <c r="AQ14" s="434">
        <f>'1.5_RAW_Data_MR'!AQ14</f>
        <v>0</v>
      </c>
      <c r="AR14" s="434">
        <f>'1.5_RAW_Data_MR'!AR14</f>
        <v>0</v>
      </c>
      <c r="AS14" s="434">
        <f>'1.5_RAW_Data_MR'!AS14</f>
        <v>0</v>
      </c>
      <c r="AT14" s="435">
        <f>'1.5_RAW_Data_MR'!AT14</f>
        <v>0</v>
      </c>
      <c r="AU14" s="438"/>
      <c r="AV14" s="436">
        <f>'1.5_RAW_Data_MR'!AV14</f>
        <v>0</v>
      </c>
      <c r="AW14" s="436">
        <f>'1.5_RAW_Data_MR'!AW14</f>
        <v>0</v>
      </c>
      <c r="AX14" s="436">
        <f>'1.5_RAW_Data_MR'!AX14</f>
        <v>0</v>
      </c>
      <c r="AY14" s="436">
        <f>'1.5_RAW_Data_MR'!AY14</f>
        <v>0</v>
      </c>
      <c r="AZ14" s="436">
        <f>'1.5_RAW_Data_MR'!AZ14</f>
        <v>0</v>
      </c>
      <c r="BA14" s="437">
        <f>'1.5_RAW_Data_MR'!BA14</f>
        <v>0</v>
      </c>
    </row>
    <row r="15" spans="1:53" ht="13.15" x14ac:dyDescent="0.35">
      <c r="A15" s="439"/>
      <c r="B15" s="440"/>
      <c r="C15" s="441"/>
      <c r="D15" s="442"/>
      <c r="E15" s="433" t="s">
        <v>19</v>
      </c>
      <c r="F15" s="470">
        <f>'1.5_RAW_Data_MR'!F15</f>
        <v>0</v>
      </c>
      <c r="G15" s="470">
        <f>'1.5_RAW_Data_MR'!G15</f>
        <v>0</v>
      </c>
      <c r="H15" s="470">
        <f>'1.5_RAW_Data_MR'!H15</f>
        <v>0</v>
      </c>
      <c r="I15" s="470">
        <f>'1.5_RAW_Data_MR'!I15</f>
        <v>0</v>
      </c>
      <c r="J15" s="470">
        <f>'1.5_RAW_Data_MR'!J15</f>
        <v>0</v>
      </c>
      <c r="K15" s="471">
        <f>'1.5_RAW_Data_MR'!K15</f>
        <v>0</v>
      </c>
      <c r="M15" s="470">
        <f>'1.5_RAW_Data_MR'!M15</f>
        <v>5674.9602560995709</v>
      </c>
      <c r="N15" s="470">
        <f>'1.5_RAW_Data_MR'!N15</f>
        <v>25.450838925829391</v>
      </c>
      <c r="O15" s="470">
        <f>'1.5_RAW_Data_MR'!O15</f>
        <v>38.838320922279863</v>
      </c>
      <c r="P15" s="470">
        <f>'1.5_RAW_Data_MR'!P15</f>
        <v>0</v>
      </c>
      <c r="Q15" s="470">
        <f>'1.5_RAW_Data_MR'!Q15</f>
        <v>0</v>
      </c>
      <c r="R15" s="471">
        <f>'1.5_RAW_Data_MR'!R15</f>
        <v>5610.6710962514617</v>
      </c>
      <c r="T15" s="470">
        <f>'1.5_RAW_Data_MR'!T15</f>
        <v>7638.0887408738899</v>
      </c>
      <c r="U15" s="470">
        <f>'1.5_RAW_Data_MR'!U15</f>
        <v>0</v>
      </c>
      <c r="V15" s="470">
        <f>'1.5_RAW_Data_MR'!V15</f>
        <v>0</v>
      </c>
      <c r="W15" s="470">
        <f>'1.5_RAW_Data_MR'!W15</f>
        <v>0</v>
      </c>
      <c r="X15" s="470">
        <f>'1.5_RAW_Data_MR'!X15</f>
        <v>0</v>
      </c>
      <c r="Y15" s="471">
        <f>'1.5_RAW_Data_MR'!Y15</f>
        <v>7638.0887408738899</v>
      </c>
      <c r="AA15" s="443">
        <f>'1.5_RAW_Data_MR'!AA15</f>
        <v>-1963.1284847743191</v>
      </c>
      <c r="AB15" s="443">
        <f>'1.5_RAW_Data_MR'!AB15</f>
        <v>25.450838925829391</v>
      </c>
      <c r="AC15" s="443">
        <f>'1.5_RAW_Data_MR'!AC15</f>
        <v>38.838320922279863</v>
      </c>
      <c r="AD15" s="443">
        <f>'1.5_RAW_Data_MR'!AD15</f>
        <v>0</v>
      </c>
      <c r="AE15" s="443">
        <f>'1.5_RAW_Data_MR'!AE15</f>
        <v>0</v>
      </c>
      <c r="AF15" s="444">
        <f>'1.5_RAW_Data_MR'!AF15</f>
        <v>-2027.4176446224283</v>
      </c>
      <c r="AG15" s="438"/>
      <c r="AH15" s="443">
        <f>'1.5_RAW_Data_MR'!AH15</f>
        <v>-1963.1284847743191</v>
      </c>
      <c r="AI15" s="443">
        <f>'1.5_RAW_Data_MR'!AI15</f>
        <v>25.450838925829391</v>
      </c>
      <c r="AJ15" s="443">
        <f>'1.5_RAW_Data_MR'!AJ15</f>
        <v>38.838320922279863</v>
      </c>
      <c r="AK15" s="443">
        <f>'1.5_RAW_Data_MR'!AK15</f>
        <v>0</v>
      </c>
      <c r="AL15" s="443">
        <f>'1.5_RAW_Data_MR'!AL15</f>
        <v>0</v>
      </c>
      <c r="AM15" s="444">
        <f>'1.5_RAW_Data_MR'!AM15</f>
        <v>-2027.4176446224283</v>
      </c>
      <c r="AN15" s="438"/>
      <c r="AO15" s="443">
        <f>'1.5_RAW_Data_MR'!AO15</f>
        <v>0</v>
      </c>
      <c r="AP15" s="443">
        <f>'1.5_RAW_Data_MR'!AP15</f>
        <v>0</v>
      </c>
      <c r="AQ15" s="443">
        <f>'1.5_RAW_Data_MR'!AQ15</f>
        <v>0</v>
      </c>
      <c r="AR15" s="443">
        <f>'1.5_RAW_Data_MR'!AR15</f>
        <v>0</v>
      </c>
      <c r="AS15" s="443">
        <f>'1.5_RAW_Data_MR'!AS15</f>
        <v>0</v>
      </c>
      <c r="AT15" s="444">
        <f>'1.5_RAW_Data_MR'!AT15</f>
        <v>0</v>
      </c>
      <c r="AU15" s="438"/>
      <c r="AV15" s="445">
        <f>'1.5_RAW_Data_MR'!AV15</f>
        <v>0</v>
      </c>
      <c r="AW15" s="445">
        <f>'1.5_RAW_Data_MR'!AW15</f>
        <v>0</v>
      </c>
      <c r="AX15" s="445">
        <f>'1.5_RAW_Data_MR'!AX15</f>
        <v>0</v>
      </c>
      <c r="AY15" s="445">
        <f>'1.5_RAW_Data_MR'!AY15</f>
        <v>0</v>
      </c>
      <c r="AZ15" s="445">
        <f>'1.5_RAW_Data_MR'!AZ15</f>
        <v>0</v>
      </c>
      <c r="BA15" s="446">
        <f>'1.5_RAW_Data_MR'!BA15</f>
        <v>0</v>
      </c>
    </row>
    <row r="16" spans="1:53" ht="13.15" x14ac:dyDescent="0.35">
      <c r="A16" s="439"/>
      <c r="B16" s="440"/>
      <c r="C16" s="441"/>
      <c r="D16" s="442"/>
      <c r="E16" s="433" t="s">
        <v>20</v>
      </c>
      <c r="F16" s="470">
        <f>'1.5_RAW_Data_MR'!F16</f>
        <v>0</v>
      </c>
      <c r="G16" s="470">
        <f>'1.5_RAW_Data_MR'!G16</f>
        <v>0</v>
      </c>
      <c r="H16" s="470">
        <f>'1.5_RAW_Data_MR'!H16</f>
        <v>0</v>
      </c>
      <c r="I16" s="470">
        <f>'1.5_RAW_Data_MR'!I16</f>
        <v>0</v>
      </c>
      <c r="J16" s="470">
        <f>'1.5_RAW_Data_MR'!J16</f>
        <v>0</v>
      </c>
      <c r="K16" s="471">
        <f>'1.5_RAW_Data_MR'!K16</f>
        <v>0</v>
      </c>
      <c r="M16" s="470">
        <f>'1.5_RAW_Data_MR'!M16</f>
        <v>0</v>
      </c>
      <c r="N16" s="470">
        <f>'1.5_RAW_Data_MR'!N16</f>
        <v>0</v>
      </c>
      <c r="O16" s="470">
        <f>'1.5_RAW_Data_MR'!O16</f>
        <v>0</v>
      </c>
      <c r="P16" s="470">
        <f>'1.5_RAW_Data_MR'!P16</f>
        <v>0</v>
      </c>
      <c r="Q16" s="470">
        <f>'1.5_RAW_Data_MR'!Q16</f>
        <v>0</v>
      </c>
      <c r="R16" s="471">
        <f>'1.5_RAW_Data_MR'!R16</f>
        <v>0</v>
      </c>
      <c r="T16" s="470">
        <f>'1.5_RAW_Data_MR'!T16</f>
        <v>0</v>
      </c>
      <c r="U16" s="470">
        <f>'1.5_RAW_Data_MR'!U16</f>
        <v>0</v>
      </c>
      <c r="V16" s="470">
        <f>'1.5_RAW_Data_MR'!V16</f>
        <v>0</v>
      </c>
      <c r="W16" s="470">
        <f>'1.5_RAW_Data_MR'!W16</f>
        <v>0</v>
      </c>
      <c r="X16" s="470">
        <f>'1.5_RAW_Data_MR'!X16</f>
        <v>0</v>
      </c>
      <c r="Y16" s="471">
        <f>'1.5_RAW_Data_MR'!Y16</f>
        <v>0</v>
      </c>
      <c r="AA16" s="443">
        <f>'1.5_RAW_Data_MR'!AA16</f>
        <v>0</v>
      </c>
      <c r="AB16" s="443">
        <f>'1.5_RAW_Data_MR'!AB16</f>
        <v>0</v>
      </c>
      <c r="AC16" s="443">
        <f>'1.5_RAW_Data_MR'!AC16</f>
        <v>0</v>
      </c>
      <c r="AD16" s="443">
        <f>'1.5_RAW_Data_MR'!AD16</f>
        <v>0</v>
      </c>
      <c r="AE16" s="443">
        <f>'1.5_RAW_Data_MR'!AE16</f>
        <v>0</v>
      </c>
      <c r="AF16" s="444">
        <f>'1.5_RAW_Data_MR'!AF16</f>
        <v>0</v>
      </c>
      <c r="AG16" s="438"/>
      <c r="AH16" s="443">
        <f>'1.5_RAW_Data_MR'!AH16</f>
        <v>0</v>
      </c>
      <c r="AI16" s="443">
        <f>'1.5_RAW_Data_MR'!AI16</f>
        <v>0</v>
      </c>
      <c r="AJ16" s="443">
        <f>'1.5_RAW_Data_MR'!AJ16</f>
        <v>0</v>
      </c>
      <c r="AK16" s="443">
        <f>'1.5_RAW_Data_MR'!AK16</f>
        <v>0</v>
      </c>
      <c r="AL16" s="443">
        <f>'1.5_RAW_Data_MR'!AL16</f>
        <v>0</v>
      </c>
      <c r="AM16" s="444">
        <f>'1.5_RAW_Data_MR'!AM16</f>
        <v>0</v>
      </c>
      <c r="AN16" s="438"/>
      <c r="AO16" s="443">
        <f>'1.5_RAW_Data_MR'!AO16</f>
        <v>0</v>
      </c>
      <c r="AP16" s="443">
        <f>'1.5_RAW_Data_MR'!AP16</f>
        <v>0</v>
      </c>
      <c r="AQ16" s="443">
        <f>'1.5_RAW_Data_MR'!AQ16</f>
        <v>0</v>
      </c>
      <c r="AR16" s="443">
        <f>'1.5_RAW_Data_MR'!AR16</f>
        <v>0</v>
      </c>
      <c r="AS16" s="443">
        <f>'1.5_RAW_Data_MR'!AS16</f>
        <v>0</v>
      </c>
      <c r="AT16" s="444">
        <f>'1.5_RAW_Data_MR'!AT16</f>
        <v>0</v>
      </c>
      <c r="AU16" s="438"/>
      <c r="AV16" s="445">
        <f>'1.5_RAW_Data_MR'!AV16</f>
        <v>0</v>
      </c>
      <c r="AW16" s="445">
        <f>'1.5_RAW_Data_MR'!AW16</f>
        <v>0</v>
      </c>
      <c r="AX16" s="445">
        <f>'1.5_RAW_Data_MR'!AX16</f>
        <v>0</v>
      </c>
      <c r="AY16" s="445">
        <f>'1.5_RAW_Data_MR'!AY16</f>
        <v>0</v>
      </c>
      <c r="AZ16" s="445">
        <f>'1.5_RAW_Data_MR'!AZ16</f>
        <v>0</v>
      </c>
      <c r="BA16" s="446">
        <f>'1.5_RAW_Data_MR'!BA16</f>
        <v>0</v>
      </c>
    </row>
    <row r="17" spans="1:53" ht="13.5" thickBot="1" x14ac:dyDescent="0.4">
      <c r="A17" s="439"/>
      <c r="B17" s="447"/>
      <c r="C17" s="448"/>
      <c r="D17" s="449"/>
      <c r="E17" s="450" t="s">
        <v>21</v>
      </c>
      <c r="F17" s="472">
        <f>'1.5_RAW_Data_MR'!F17</f>
        <v>17.56084791984248</v>
      </c>
      <c r="G17" s="472">
        <f>'1.5_RAW_Data_MR'!G17</f>
        <v>7.2968531006614192</v>
      </c>
      <c r="H17" s="472">
        <f>'1.5_RAW_Data_MR'!H17</f>
        <v>10.263994819181059</v>
      </c>
      <c r="I17" s="472">
        <f>'1.5_RAW_Data_MR'!I17</f>
        <v>0</v>
      </c>
      <c r="J17" s="472">
        <f>'1.5_RAW_Data_MR'!J17</f>
        <v>0</v>
      </c>
      <c r="K17" s="473">
        <f>'1.5_RAW_Data_MR'!K17</f>
        <v>0</v>
      </c>
      <c r="M17" s="472">
        <f>'1.5_RAW_Data_MR'!M17</f>
        <v>115.88353940684495</v>
      </c>
      <c r="N17" s="472">
        <f>'1.5_RAW_Data_MR'!N17</f>
        <v>30.962213091174576</v>
      </c>
      <c r="O17" s="472">
        <f>'1.5_RAW_Data_MR'!O17</f>
        <v>0</v>
      </c>
      <c r="P17" s="472">
        <f>'1.5_RAW_Data_MR'!P17</f>
        <v>9.4852747510759805</v>
      </c>
      <c r="Q17" s="472">
        <f>'1.5_RAW_Data_MR'!Q17</f>
        <v>0</v>
      </c>
      <c r="R17" s="473">
        <f>'1.5_RAW_Data_MR'!R17</f>
        <v>75.436051564594393</v>
      </c>
      <c r="T17" s="472">
        <f>'1.5_RAW_Data_MR'!T17</f>
        <v>84.92132631567037</v>
      </c>
      <c r="U17" s="472">
        <f>'1.5_RAW_Data_MR'!U17</f>
        <v>0</v>
      </c>
      <c r="V17" s="472">
        <f>'1.5_RAW_Data_MR'!V17</f>
        <v>0</v>
      </c>
      <c r="W17" s="472">
        <f>'1.5_RAW_Data_MR'!W17</f>
        <v>9.4852747510759805</v>
      </c>
      <c r="X17" s="472">
        <f>'1.5_RAW_Data_MR'!X17</f>
        <v>0</v>
      </c>
      <c r="Y17" s="473">
        <f>'1.5_RAW_Data_MR'!Y17</f>
        <v>75.436051564594393</v>
      </c>
      <c r="AA17" s="451">
        <f>'1.5_RAW_Data_MR'!AA17</f>
        <v>30.962213091174576</v>
      </c>
      <c r="AB17" s="451">
        <f>'1.5_RAW_Data_MR'!AB17</f>
        <v>30.962213091174576</v>
      </c>
      <c r="AC17" s="451">
        <f>'1.5_RAW_Data_MR'!AC17</f>
        <v>0</v>
      </c>
      <c r="AD17" s="451">
        <f>'1.5_RAW_Data_MR'!AD17</f>
        <v>0</v>
      </c>
      <c r="AE17" s="451">
        <f>'1.5_RAW_Data_MR'!AE17</f>
        <v>0</v>
      </c>
      <c r="AF17" s="452">
        <f>'1.5_RAW_Data_MR'!AF17</f>
        <v>0</v>
      </c>
      <c r="AG17" s="438"/>
      <c r="AH17" s="451">
        <f>'1.5_RAW_Data_MR'!AH17</f>
        <v>0</v>
      </c>
      <c r="AI17" s="451">
        <f>'1.5_RAW_Data_MR'!AI17</f>
        <v>0</v>
      </c>
      <c r="AJ17" s="451">
        <f>'1.5_RAW_Data_MR'!AJ17</f>
        <v>0</v>
      </c>
      <c r="AK17" s="451">
        <f>'1.5_RAW_Data_MR'!AK17</f>
        <v>0</v>
      </c>
      <c r="AL17" s="451">
        <f>'1.5_RAW_Data_MR'!AL17</f>
        <v>0</v>
      </c>
      <c r="AM17" s="452">
        <f>'1.5_RAW_Data_MR'!AM17</f>
        <v>0</v>
      </c>
      <c r="AN17" s="438"/>
      <c r="AO17" s="451">
        <f>'1.5_RAW_Data_MR'!AO17</f>
        <v>0</v>
      </c>
      <c r="AP17" s="451">
        <f>'1.5_RAW_Data_MR'!AP17</f>
        <v>0</v>
      </c>
      <c r="AQ17" s="451">
        <f>'1.5_RAW_Data_MR'!AQ17</f>
        <v>0</v>
      </c>
      <c r="AR17" s="451">
        <f>'1.5_RAW_Data_MR'!AR17</f>
        <v>0</v>
      </c>
      <c r="AS17" s="451">
        <f>'1.5_RAW_Data_MR'!AS17</f>
        <v>0</v>
      </c>
      <c r="AT17" s="452">
        <f>'1.5_RAW_Data_MR'!AT17</f>
        <v>0</v>
      </c>
      <c r="AU17" s="438"/>
      <c r="AV17" s="453">
        <f>'1.5_RAW_Data_MR'!AV17</f>
        <v>0</v>
      </c>
      <c r="AW17" s="453">
        <f>'1.5_RAW_Data_MR'!AW17</f>
        <v>0</v>
      </c>
      <c r="AX17" s="453">
        <f>'1.5_RAW_Data_MR'!AX17</f>
        <v>0</v>
      </c>
      <c r="AY17" s="453">
        <f>'1.5_RAW_Data_MR'!AY17</f>
        <v>0</v>
      </c>
      <c r="AZ17" s="453">
        <f>'1.5_RAW_Data_MR'!AZ17</f>
        <v>0</v>
      </c>
      <c r="BA17" s="454">
        <f>'1.5_RAW_Data_MR'!BA17</f>
        <v>0</v>
      </c>
    </row>
    <row r="18" spans="1:53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68">
        <f>'1.5_RAW_Data_MR'!F18</f>
        <v>32.785280046366452</v>
      </c>
      <c r="G18" s="468">
        <f>'1.5_RAW_Data_MR'!G18</f>
        <v>13.59726968973756</v>
      </c>
      <c r="H18" s="468">
        <f>'1.5_RAW_Data_MR'!H18</f>
        <v>0</v>
      </c>
      <c r="I18" s="468">
        <f>'1.5_RAW_Data_MR'!I18</f>
        <v>0</v>
      </c>
      <c r="J18" s="468">
        <f>'1.5_RAW_Data_MR'!J18</f>
        <v>0</v>
      </c>
      <c r="K18" s="469">
        <f>'1.5_RAW_Data_MR'!K18</f>
        <v>19.188010356628894</v>
      </c>
      <c r="M18" s="468">
        <f>'1.5_RAW_Data_MR'!M18</f>
        <v>437.48653775636092</v>
      </c>
      <c r="N18" s="468">
        <f>'1.5_RAW_Data_MR'!N18</f>
        <v>2.392413612805778</v>
      </c>
      <c r="O18" s="468">
        <f>'1.5_RAW_Data_MR'!O18</f>
        <v>19.356288929514555</v>
      </c>
      <c r="P18" s="468">
        <f>'1.5_RAW_Data_MR'!P18</f>
        <v>0</v>
      </c>
      <c r="Q18" s="468">
        <f>'1.5_RAW_Data_MR'!Q18</f>
        <v>0</v>
      </c>
      <c r="R18" s="469">
        <f>'1.5_RAW_Data_MR'!R18</f>
        <v>415.73783521404056</v>
      </c>
      <c r="T18" s="468">
        <f>'1.5_RAW_Data_MR'!T18</f>
        <v>459.34351085293156</v>
      </c>
      <c r="U18" s="468">
        <f>'1.5_RAW_Data_MR'!U18</f>
        <v>0</v>
      </c>
      <c r="V18" s="468">
        <f>'1.5_RAW_Data_MR'!V18</f>
        <v>0</v>
      </c>
      <c r="W18" s="468">
        <f>'1.5_RAW_Data_MR'!W18</f>
        <v>0</v>
      </c>
      <c r="X18" s="468">
        <f>'1.5_RAW_Data_MR'!X18</f>
        <v>0</v>
      </c>
      <c r="Y18" s="469">
        <f>'1.5_RAW_Data_MR'!Y18</f>
        <v>459.34351085293156</v>
      </c>
      <c r="AA18" s="434">
        <f>'1.5_RAW_Data_MR'!AA18</f>
        <v>-21.856973096570666</v>
      </c>
      <c r="AB18" s="434">
        <f>'1.5_RAW_Data_MR'!AB18</f>
        <v>2.392413612805778</v>
      </c>
      <c r="AC18" s="434">
        <f>'1.5_RAW_Data_MR'!AC18</f>
        <v>19.356288929514555</v>
      </c>
      <c r="AD18" s="434">
        <f>'1.5_RAW_Data_MR'!AD18</f>
        <v>0</v>
      </c>
      <c r="AE18" s="434">
        <f>'1.5_RAW_Data_MR'!AE18</f>
        <v>0</v>
      </c>
      <c r="AF18" s="435">
        <f>'1.5_RAW_Data_MR'!AF18</f>
        <v>-43.605675638891</v>
      </c>
      <c r="AG18" s="438"/>
      <c r="AH18" s="434">
        <f>'1.5_RAW_Data_MR'!AH18</f>
        <v>0</v>
      </c>
      <c r="AI18" s="434">
        <f>'1.5_RAW_Data_MR'!AI18</f>
        <v>0</v>
      </c>
      <c r="AJ18" s="434">
        <f>'1.5_RAW_Data_MR'!AJ18</f>
        <v>0</v>
      </c>
      <c r="AK18" s="434">
        <f>'1.5_RAW_Data_MR'!AK18</f>
        <v>0</v>
      </c>
      <c r="AL18" s="434">
        <f>'1.5_RAW_Data_MR'!AL18</f>
        <v>0</v>
      </c>
      <c r="AM18" s="435">
        <f>'1.5_RAW_Data_MR'!AM18</f>
        <v>0</v>
      </c>
      <c r="AN18" s="438"/>
      <c r="AO18" s="434">
        <f>'1.5_RAW_Data_MR'!AO18</f>
        <v>-42.992223570474138</v>
      </c>
      <c r="AP18" s="434">
        <f>'1.5_RAW_Data_MR'!AP18</f>
        <v>0.61345206841686473</v>
      </c>
      <c r="AQ18" s="434">
        <f>'1.5_RAW_Data_MR'!AQ18</f>
        <v>0</v>
      </c>
      <c r="AR18" s="434">
        <f>'1.5_RAW_Data_MR'!AR18</f>
        <v>0</v>
      </c>
      <c r="AS18" s="434">
        <f>'1.5_RAW_Data_MR'!AS18</f>
        <v>0</v>
      </c>
      <c r="AT18" s="435">
        <f>'1.5_RAW_Data_MR'!AT18</f>
        <v>-43.605675638891</v>
      </c>
      <c r="AU18" s="438"/>
      <c r="AV18" s="436">
        <f>'1.5_RAW_Data_MR'!AV18</f>
        <v>0</v>
      </c>
      <c r="AW18" s="436">
        <f>'1.5_RAW_Data_MR'!AW18</f>
        <v>0</v>
      </c>
      <c r="AX18" s="436">
        <f>'1.5_RAW_Data_MR'!AX18</f>
        <v>0</v>
      </c>
      <c r="AY18" s="436">
        <f>'1.5_RAW_Data_MR'!AY18</f>
        <v>0</v>
      </c>
      <c r="AZ18" s="436">
        <f>'1.5_RAW_Data_MR'!AZ18</f>
        <v>0</v>
      </c>
      <c r="BA18" s="437">
        <f>'1.5_RAW_Data_MR'!BA18</f>
        <v>0</v>
      </c>
    </row>
    <row r="19" spans="1:53" ht="13.15" x14ac:dyDescent="0.35">
      <c r="A19" s="439"/>
      <c r="B19" s="440"/>
      <c r="C19" s="441"/>
      <c r="D19" s="442"/>
      <c r="E19" s="433" t="s">
        <v>19</v>
      </c>
      <c r="F19" s="470">
        <f>'1.5_RAW_Data_MR'!F19</f>
        <v>0</v>
      </c>
      <c r="G19" s="470">
        <f>'1.5_RAW_Data_MR'!G19</f>
        <v>0</v>
      </c>
      <c r="H19" s="470">
        <f>'1.5_RAW_Data_MR'!H19</f>
        <v>0</v>
      </c>
      <c r="I19" s="470">
        <f>'1.5_RAW_Data_MR'!I19</f>
        <v>0</v>
      </c>
      <c r="J19" s="470">
        <f>'1.5_RAW_Data_MR'!J19</f>
        <v>0</v>
      </c>
      <c r="K19" s="471">
        <f>'1.5_RAW_Data_MR'!K19</f>
        <v>0</v>
      </c>
      <c r="M19" s="470">
        <f>'1.5_RAW_Data_MR'!M19</f>
        <v>0</v>
      </c>
      <c r="N19" s="470">
        <f>'1.5_RAW_Data_MR'!N19</f>
        <v>0</v>
      </c>
      <c r="O19" s="470">
        <f>'1.5_RAW_Data_MR'!O19</f>
        <v>0</v>
      </c>
      <c r="P19" s="470">
        <f>'1.5_RAW_Data_MR'!P19</f>
        <v>0</v>
      </c>
      <c r="Q19" s="470">
        <f>'1.5_RAW_Data_MR'!Q19</f>
        <v>0</v>
      </c>
      <c r="R19" s="471">
        <f>'1.5_RAW_Data_MR'!R19</f>
        <v>0</v>
      </c>
      <c r="T19" s="470">
        <f>'1.5_RAW_Data_MR'!T19</f>
        <v>0</v>
      </c>
      <c r="U19" s="470">
        <f>'1.5_RAW_Data_MR'!U19</f>
        <v>0</v>
      </c>
      <c r="V19" s="470">
        <f>'1.5_RAW_Data_MR'!V19</f>
        <v>0</v>
      </c>
      <c r="W19" s="470">
        <f>'1.5_RAW_Data_MR'!W19</f>
        <v>0</v>
      </c>
      <c r="X19" s="470">
        <f>'1.5_RAW_Data_MR'!X19</f>
        <v>0</v>
      </c>
      <c r="Y19" s="471">
        <f>'1.5_RAW_Data_MR'!Y19</f>
        <v>0</v>
      </c>
      <c r="AA19" s="443">
        <f>'1.5_RAW_Data_MR'!AA19</f>
        <v>0</v>
      </c>
      <c r="AB19" s="443">
        <f>'1.5_RAW_Data_MR'!AB19</f>
        <v>0</v>
      </c>
      <c r="AC19" s="443">
        <f>'1.5_RAW_Data_MR'!AC19</f>
        <v>0</v>
      </c>
      <c r="AD19" s="443">
        <f>'1.5_RAW_Data_MR'!AD19</f>
        <v>0</v>
      </c>
      <c r="AE19" s="443">
        <f>'1.5_RAW_Data_MR'!AE19</f>
        <v>0</v>
      </c>
      <c r="AF19" s="444">
        <f>'1.5_RAW_Data_MR'!AF19</f>
        <v>0</v>
      </c>
      <c r="AG19" s="438"/>
      <c r="AH19" s="443">
        <f>'1.5_RAW_Data_MR'!AH19</f>
        <v>0</v>
      </c>
      <c r="AI19" s="443">
        <f>'1.5_RAW_Data_MR'!AI19</f>
        <v>0</v>
      </c>
      <c r="AJ19" s="443">
        <f>'1.5_RAW_Data_MR'!AJ19</f>
        <v>0</v>
      </c>
      <c r="AK19" s="443">
        <f>'1.5_RAW_Data_MR'!AK19</f>
        <v>0</v>
      </c>
      <c r="AL19" s="443">
        <f>'1.5_RAW_Data_MR'!AL19</f>
        <v>0</v>
      </c>
      <c r="AM19" s="444">
        <f>'1.5_RAW_Data_MR'!AM19</f>
        <v>0</v>
      </c>
      <c r="AN19" s="438"/>
      <c r="AO19" s="443">
        <f>'1.5_RAW_Data_MR'!AO19</f>
        <v>0</v>
      </c>
      <c r="AP19" s="443">
        <f>'1.5_RAW_Data_MR'!AP19</f>
        <v>0</v>
      </c>
      <c r="AQ19" s="443">
        <f>'1.5_RAW_Data_MR'!AQ19</f>
        <v>0</v>
      </c>
      <c r="AR19" s="443">
        <f>'1.5_RAW_Data_MR'!AR19</f>
        <v>0</v>
      </c>
      <c r="AS19" s="443">
        <f>'1.5_RAW_Data_MR'!AS19</f>
        <v>0</v>
      </c>
      <c r="AT19" s="444">
        <f>'1.5_RAW_Data_MR'!AT19</f>
        <v>0</v>
      </c>
      <c r="AU19" s="438"/>
      <c r="AV19" s="445">
        <f>'1.5_RAW_Data_MR'!AV19</f>
        <v>0</v>
      </c>
      <c r="AW19" s="445">
        <f>'1.5_RAW_Data_MR'!AW19</f>
        <v>0</v>
      </c>
      <c r="AX19" s="445">
        <f>'1.5_RAW_Data_MR'!AX19</f>
        <v>0</v>
      </c>
      <c r="AY19" s="445">
        <f>'1.5_RAW_Data_MR'!AY19</f>
        <v>0</v>
      </c>
      <c r="AZ19" s="445">
        <f>'1.5_RAW_Data_MR'!AZ19</f>
        <v>0</v>
      </c>
      <c r="BA19" s="446">
        <f>'1.5_RAW_Data_MR'!BA19</f>
        <v>0</v>
      </c>
    </row>
    <row r="20" spans="1:53" ht="13.15" x14ac:dyDescent="0.35">
      <c r="A20" s="439"/>
      <c r="B20" s="440"/>
      <c r="C20" s="441"/>
      <c r="D20" s="442"/>
      <c r="E20" s="433" t="s">
        <v>20</v>
      </c>
      <c r="F20" s="470">
        <f>'1.5_RAW_Data_MR'!F20</f>
        <v>0</v>
      </c>
      <c r="G20" s="470">
        <f>'1.5_RAW_Data_MR'!G20</f>
        <v>0</v>
      </c>
      <c r="H20" s="470">
        <f>'1.5_RAW_Data_MR'!H20</f>
        <v>0</v>
      </c>
      <c r="I20" s="470">
        <f>'1.5_RAW_Data_MR'!I20</f>
        <v>0</v>
      </c>
      <c r="J20" s="470">
        <f>'1.5_RAW_Data_MR'!J20</f>
        <v>0</v>
      </c>
      <c r="K20" s="471">
        <f>'1.5_RAW_Data_MR'!K20</f>
        <v>0</v>
      </c>
      <c r="M20" s="470">
        <f>'1.5_RAW_Data_MR'!M20</f>
        <v>0</v>
      </c>
      <c r="N20" s="470">
        <f>'1.5_RAW_Data_MR'!N20</f>
        <v>0</v>
      </c>
      <c r="O20" s="470">
        <f>'1.5_RAW_Data_MR'!O20</f>
        <v>0</v>
      </c>
      <c r="P20" s="470">
        <f>'1.5_RAW_Data_MR'!P20</f>
        <v>0</v>
      </c>
      <c r="Q20" s="470">
        <f>'1.5_RAW_Data_MR'!Q20</f>
        <v>0</v>
      </c>
      <c r="R20" s="471">
        <f>'1.5_RAW_Data_MR'!R20</f>
        <v>0</v>
      </c>
      <c r="T20" s="470">
        <f>'1.5_RAW_Data_MR'!T20</f>
        <v>0</v>
      </c>
      <c r="U20" s="470">
        <f>'1.5_RAW_Data_MR'!U20</f>
        <v>0</v>
      </c>
      <c r="V20" s="470">
        <f>'1.5_RAW_Data_MR'!V20</f>
        <v>0</v>
      </c>
      <c r="W20" s="470">
        <f>'1.5_RAW_Data_MR'!W20</f>
        <v>0</v>
      </c>
      <c r="X20" s="470">
        <f>'1.5_RAW_Data_MR'!X20</f>
        <v>0</v>
      </c>
      <c r="Y20" s="471">
        <f>'1.5_RAW_Data_MR'!Y20</f>
        <v>0</v>
      </c>
      <c r="AA20" s="443">
        <f>'1.5_RAW_Data_MR'!AA20</f>
        <v>0</v>
      </c>
      <c r="AB20" s="443">
        <f>'1.5_RAW_Data_MR'!AB20</f>
        <v>0</v>
      </c>
      <c r="AC20" s="443">
        <f>'1.5_RAW_Data_MR'!AC20</f>
        <v>0</v>
      </c>
      <c r="AD20" s="443">
        <f>'1.5_RAW_Data_MR'!AD20</f>
        <v>0</v>
      </c>
      <c r="AE20" s="443">
        <f>'1.5_RAW_Data_MR'!AE20</f>
        <v>0</v>
      </c>
      <c r="AF20" s="444">
        <f>'1.5_RAW_Data_MR'!AF20</f>
        <v>0</v>
      </c>
      <c r="AG20" s="438"/>
      <c r="AH20" s="443">
        <f>'1.5_RAW_Data_MR'!AH20</f>
        <v>0</v>
      </c>
      <c r="AI20" s="443">
        <f>'1.5_RAW_Data_MR'!AI20</f>
        <v>0</v>
      </c>
      <c r="AJ20" s="443">
        <f>'1.5_RAW_Data_MR'!AJ20</f>
        <v>0</v>
      </c>
      <c r="AK20" s="443">
        <f>'1.5_RAW_Data_MR'!AK20</f>
        <v>0</v>
      </c>
      <c r="AL20" s="443">
        <f>'1.5_RAW_Data_MR'!AL20</f>
        <v>0</v>
      </c>
      <c r="AM20" s="444">
        <f>'1.5_RAW_Data_MR'!AM20</f>
        <v>0</v>
      </c>
      <c r="AN20" s="438"/>
      <c r="AO20" s="443">
        <f>'1.5_RAW_Data_MR'!AO20</f>
        <v>0</v>
      </c>
      <c r="AP20" s="443">
        <f>'1.5_RAW_Data_MR'!AP20</f>
        <v>0</v>
      </c>
      <c r="AQ20" s="443">
        <f>'1.5_RAW_Data_MR'!AQ20</f>
        <v>0</v>
      </c>
      <c r="AR20" s="443">
        <f>'1.5_RAW_Data_MR'!AR20</f>
        <v>0</v>
      </c>
      <c r="AS20" s="443">
        <f>'1.5_RAW_Data_MR'!AS20</f>
        <v>0</v>
      </c>
      <c r="AT20" s="444">
        <f>'1.5_RAW_Data_MR'!AT20</f>
        <v>0</v>
      </c>
      <c r="AU20" s="438"/>
      <c r="AV20" s="445">
        <f>'1.5_RAW_Data_MR'!AV20</f>
        <v>0</v>
      </c>
      <c r="AW20" s="445">
        <f>'1.5_RAW_Data_MR'!AW20</f>
        <v>0</v>
      </c>
      <c r="AX20" s="445">
        <f>'1.5_RAW_Data_MR'!AX20</f>
        <v>0</v>
      </c>
      <c r="AY20" s="445">
        <f>'1.5_RAW_Data_MR'!AY20</f>
        <v>0</v>
      </c>
      <c r="AZ20" s="445">
        <f>'1.5_RAW_Data_MR'!AZ20</f>
        <v>0</v>
      </c>
      <c r="BA20" s="446">
        <f>'1.5_RAW_Data_MR'!BA20</f>
        <v>0</v>
      </c>
    </row>
    <row r="21" spans="1:53" ht="13.5" thickBot="1" x14ac:dyDescent="0.4">
      <c r="A21" s="439"/>
      <c r="B21" s="447"/>
      <c r="C21" s="448"/>
      <c r="D21" s="449"/>
      <c r="E21" s="450" t="s">
        <v>21</v>
      </c>
      <c r="F21" s="472">
        <f>'1.5_RAW_Data_MR'!F21</f>
        <v>0</v>
      </c>
      <c r="G21" s="472">
        <f>'1.5_RAW_Data_MR'!G21</f>
        <v>0</v>
      </c>
      <c r="H21" s="472">
        <f>'1.5_RAW_Data_MR'!H21</f>
        <v>0</v>
      </c>
      <c r="I21" s="472">
        <f>'1.5_RAW_Data_MR'!I21</f>
        <v>0</v>
      </c>
      <c r="J21" s="472">
        <f>'1.5_RAW_Data_MR'!J21</f>
        <v>0</v>
      </c>
      <c r="K21" s="473">
        <f>'1.5_RAW_Data_MR'!K21</f>
        <v>0</v>
      </c>
      <c r="M21" s="472">
        <f>'1.5_RAW_Data_MR'!M21</f>
        <v>0</v>
      </c>
      <c r="N21" s="472">
        <f>'1.5_RAW_Data_MR'!N21</f>
        <v>0</v>
      </c>
      <c r="O21" s="472">
        <f>'1.5_RAW_Data_MR'!O21</f>
        <v>0</v>
      </c>
      <c r="P21" s="472">
        <f>'1.5_RAW_Data_MR'!P21</f>
        <v>0</v>
      </c>
      <c r="Q21" s="472">
        <f>'1.5_RAW_Data_MR'!Q21</f>
        <v>0</v>
      </c>
      <c r="R21" s="473">
        <f>'1.5_RAW_Data_MR'!R21</f>
        <v>0</v>
      </c>
      <c r="T21" s="472">
        <f>'1.5_RAW_Data_MR'!T21</f>
        <v>0</v>
      </c>
      <c r="U21" s="472">
        <f>'1.5_RAW_Data_MR'!U21</f>
        <v>0</v>
      </c>
      <c r="V21" s="472">
        <f>'1.5_RAW_Data_MR'!V21</f>
        <v>0</v>
      </c>
      <c r="W21" s="472">
        <f>'1.5_RAW_Data_MR'!W21</f>
        <v>0</v>
      </c>
      <c r="X21" s="472">
        <f>'1.5_RAW_Data_MR'!X21</f>
        <v>0</v>
      </c>
      <c r="Y21" s="473">
        <f>'1.5_RAW_Data_MR'!Y21</f>
        <v>0</v>
      </c>
      <c r="AA21" s="451">
        <f>'1.5_RAW_Data_MR'!AA21</f>
        <v>0</v>
      </c>
      <c r="AB21" s="451">
        <f>'1.5_RAW_Data_MR'!AB21</f>
        <v>0</v>
      </c>
      <c r="AC21" s="451">
        <f>'1.5_RAW_Data_MR'!AC21</f>
        <v>0</v>
      </c>
      <c r="AD21" s="451">
        <f>'1.5_RAW_Data_MR'!AD21</f>
        <v>0</v>
      </c>
      <c r="AE21" s="451">
        <f>'1.5_RAW_Data_MR'!AE21</f>
        <v>0</v>
      </c>
      <c r="AF21" s="452">
        <f>'1.5_RAW_Data_MR'!AF21</f>
        <v>0</v>
      </c>
      <c r="AG21" s="438"/>
      <c r="AH21" s="451">
        <f>'1.5_RAW_Data_MR'!AH21</f>
        <v>0</v>
      </c>
      <c r="AI21" s="451">
        <f>'1.5_RAW_Data_MR'!AI21</f>
        <v>0</v>
      </c>
      <c r="AJ21" s="451">
        <f>'1.5_RAW_Data_MR'!AJ21</f>
        <v>0</v>
      </c>
      <c r="AK21" s="451">
        <f>'1.5_RAW_Data_MR'!AK21</f>
        <v>0</v>
      </c>
      <c r="AL21" s="451">
        <f>'1.5_RAW_Data_MR'!AL21</f>
        <v>0</v>
      </c>
      <c r="AM21" s="452">
        <f>'1.5_RAW_Data_MR'!AM21</f>
        <v>0</v>
      </c>
      <c r="AN21" s="438"/>
      <c r="AO21" s="451">
        <f>'1.5_RAW_Data_MR'!AO21</f>
        <v>0</v>
      </c>
      <c r="AP21" s="451">
        <f>'1.5_RAW_Data_MR'!AP21</f>
        <v>0</v>
      </c>
      <c r="AQ21" s="451">
        <f>'1.5_RAW_Data_MR'!AQ21</f>
        <v>0</v>
      </c>
      <c r="AR21" s="451">
        <f>'1.5_RAW_Data_MR'!AR21</f>
        <v>0</v>
      </c>
      <c r="AS21" s="451">
        <f>'1.5_RAW_Data_MR'!AS21</f>
        <v>0</v>
      </c>
      <c r="AT21" s="452">
        <f>'1.5_RAW_Data_MR'!AT21</f>
        <v>0</v>
      </c>
      <c r="AU21" s="438"/>
      <c r="AV21" s="453">
        <f>'1.5_RAW_Data_MR'!AV21</f>
        <v>0</v>
      </c>
      <c r="AW21" s="453">
        <f>'1.5_RAW_Data_MR'!AW21</f>
        <v>0</v>
      </c>
      <c r="AX21" s="453">
        <f>'1.5_RAW_Data_MR'!AX21</f>
        <v>0</v>
      </c>
      <c r="AY21" s="453">
        <f>'1.5_RAW_Data_MR'!AY21</f>
        <v>0</v>
      </c>
      <c r="AZ21" s="453">
        <f>'1.5_RAW_Data_MR'!AZ21</f>
        <v>0</v>
      </c>
      <c r="BA21" s="454">
        <f>'1.5_RAW_Data_MR'!BA21</f>
        <v>0</v>
      </c>
    </row>
    <row r="22" spans="1:53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68">
        <f>'1.5_RAW_Data_MR'!F22</f>
        <v>95.304171637616776</v>
      </c>
      <c r="G22" s="468">
        <f>'1.5_RAW_Data_MR'!G22</f>
        <v>8.4347700089070052</v>
      </c>
      <c r="H22" s="468">
        <f>'1.5_RAW_Data_MR'!H22</f>
        <v>34.680713021428758</v>
      </c>
      <c r="I22" s="468">
        <f>'1.5_RAW_Data_MR'!I22</f>
        <v>0</v>
      </c>
      <c r="J22" s="468">
        <f>'1.5_RAW_Data_MR'!J22</f>
        <v>0</v>
      </c>
      <c r="K22" s="469">
        <f>'1.5_RAW_Data_MR'!K22</f>
        <v>52.188688607281001</v>
      </c>
      <c r="M22" s="468">
        <f>'1.5_RAW_Data_MR'!M22</f>
        <v>1765.9552263866317</v>
      </c>
      <c r="N22" s="468">
        <f>'1.5_RAW_Data_MR'!N22</f>
        <v>41.729868248453968</v>
      </c>
      <c r="O22" s="468">
        <f>'1.5_RAW_Data_MR'!O22</f>
        <v>0</v>
      </c>
      <c r="P22" s="468">
        <f>'1.5_RAW_Data_MR'!P22</f>
        <v>2.9332478992715698</v>
      </c>
      <c r="Q22" s="468">
        <f>'1.5_RAW_Data_MR'!Q22</f>
        <v>2.2847936427419002</v>
      </c>
      <c r="R22" s="469">
        <f>'1.5_RAW_Data_MR'!R22</f>
        <v>1719.0073165961642</v>
      </c>
      <c r="T22" s="468">
        <f>'1.5_RAW_Data_MR'!T22</f>
        <v>1743.2097257069138</v>
      </c>
      <c r="U22" s="468">
        <f>'1.5_RAW_Data_MR'!U22</f>
        <v>18.984367568736179</v>
      </c>
      <c r="V22" s="468">
        <f>'1.5_RAW_Data_MR'!V22</f>
        <v>0</v>
      </c>
      <c r="W22" s="468">
        <f>'1.5_RAW_Data_MR'!W22</f>
        <v>2.9332478992715698</v>
      </c>
      <c r="X22" s="468">
        <f>'1.5_RAW_Data_MR'!X22</f>
        <v>2.2847936427419002</v>
      </c>
      <c r="Y22" s="469">
        <f>'1.5_RAW_Data_MR'!Y22</f>
        <v>1719.0073165961642</v>
      </c>
      <c r="AA22" s="434">
        <f>'1.5_RAW_Data_MR'!AA22</f>
        <v>22.745500679717789</v>
      </c>
      <c r="AB22" s="434">
        <f>'1.5_RAW_Data_MR'!AB22</f>
        <v>22.745500679717789</v>
      </c>
      <c r="AC22" s="434">
        <f>'1.5_RAW_Data_MR'!AC22</f>
        <v>0</v>
      </c>
      <c r="AD22" s="434">
        <f>'1.5_RAW_Data_MR'!AD22</f>
        <v>0</v>
      </c>
      <c r="AE22" s="434">
        <f>'1.5_RAW_Data_MR'!AE22</f>
        <v>0</v>
      </c>
      <c r="AF22" s="435">
        <f>'1.5_RAW_Data_MR'!AF22</f>
        <v>0</v>
      </c>
      <c r="AG22" s="438"/>
      <c r="AH22" s="434">
        <f>'1.5_RAW_Data_MR'!AH22</f>
        <v>0</v>
      </c>
      <c r="AI22" s="434">
        <f>'1.5_RAW_Data_MR'!AI22</f>
        <v>0</v>
      </c>
      <c r="AJ22" s="434">
        <f>'1.5_RAW_Data_MR'!AJ22</f>
        <v>0</v>
      </c>
      <c r="AK22" s="434">
        <f>'1.5_RAW_Data_MR'!AK22</f>
        <v>0</v>
      </c>
      <c r="AL22" s="434">
        <f>'1.5_RAW_Data_MR'!AL22</f>
        <v>0</v>
      </c>
      <c r="AM22" s="435">
        <f>'1.5_RAW_Data_MR'!AM22</f>
        <v>0</v>
      </c>
      <c r="AN22" s="438"/>
      <c r="AO22" s="434">
        <f>'1.5_RAW_Data_MR'!AO22</f>
        <v>7.1054273576010019E-15</v>
      </c>
      <c r="AP22" s="434">
        <f>'1.5_RAW_Data_MR'!AP22</f>
        <v>7.1054273576010019E-15</v>
      </c>
      <c r="AQ22" s="434">
        <f>'1.5_RAW_Data_MR'!AQ22</f>
        <v>0</v>
      </c>
      <c r="AR22" s="434">
        <f>'1.5_RAW_Data_MR'!AR22</f>
        <v>0</v>
      </c>
      <c r="AS22" s="434">
        <f>'1.5_RAW_Data_MR'!AS22</f>
        <v>0</v>
      </c>
      <c r="AT22" s="435">
        <f>'1.5_RAW_Data_MR'!AT22</f>
        <v>0</v>
      </c>
      <c r="AU22" s="438"/>
      <c r="AV22" s="436">
        <f>'1.5_RAW_Data_MR'!AV22</f>
        <v>0</v>
      </c>
      <c r="AW22" s="436">
        <f>'1.5_RAW_Data_MR'!AW22</f>
        <v>0</v>
      </c>
      <c r="AX22" s="436">
        <f>'1.5_RAW_Data_MR'!AX22</f>
        <v>0</v>
      </c>
      <c r="AY22" s="436">
        <f>'1.5_RAW_Data_MR'!AY22</f>
        <v>0</v>
      </c>
      <c r="AZ22" s="436">
        <f>'1.5_RAW_Data_MR'!AZ22</f>
        <v>0</v>
      </c>
      <c r="BA22" s="437">
        <f>'1.5_RAW_Data_MR'!BA22</f>
        <v>0</v>
      </c>
    </row>
    <row r="23" spans="1:53" ht="13.15" x14ac:dyDescent="0.35">
      <c r="A23" s="439"/>
      <c r="B23" s="440"/>
      <c r="C23" s="441"/>
      <c r="D23" s="442"/>
      <c r="E23" s="433" t="s">
        <v>19</v>
      </c>
      <c r="F23" s="470">
        <f>'1.5_RAW_Data_MR'!F23</f>
        <v>29.456258638163185</v>
      </c>
      <c r="G23" s="470">
        <f>'1.5_RAW_Data_MR'!G23</f>
        <v>0</v>
      </c>
      <c r="H23" s="470">
        <f>'1.5_RAW_Data_MR'!H23</f>
        <v>0</v>
      </c>
      <c r="I23" s="470">
        <f>'1.5_RAW_Data_MR'!I23</f>
        <v>0</v>
      </c>
      <c r="J23" s="470">
        <f>'1.5_RAW_Data_MR'!J23</f>
        <v>0</v>
      </c>
      <c r="K23" s="471">
        <f>'1.5_RAW_Data_MR'!K23</f>
        <v>29.456258638163185</v>
      </c>
      <c r="M23" s="470">
        <f>'1.5_RAW_Data_MR'!M23</f>
        <v>199.85051316257017</v>
      </c>
      <c r="N23" s="470">
        <f>'1.5_RAW_Data_MR'!N23</f>
        <v>0</v>
      </c>
      <c r="O23" s="470">
        <f>'1.5_RAW_Data_MR'!O23</f>
        <v>0</v>
      </c>
      <c r="P23" s="470">
        <f>'1.5_RAW_Data_MR'!P23</f>
        <v>0</v>
      </c>
      <c r="Q23" s="470">
        <f>'1.5_RAW_Data_MR'!Q23</f>
        <v>0</v>
      </c>
      <c r="R23" s="471">
        <f>'1.5_RAW_Data_MR'!R23</f>
        <v>199.85051316257017</v>
      </c>
      <c r="T23" s="470">
        <f>'1.5_RAW_Data_MR'!T23</f>
        <v>199.85051316257017</v>
      </c>
      <c r="U23" s="470">
        <f>'1.5_RAW_Data_MR'!U23</f>
        <v>0</v>
      </c>
      <c r="V23" s="470">
        <f>'1.5_RAW_Data_MR'!V23</f>
        <v>0</v>
      </c>
      <c r="W23" s="470">
        <f>'1.5_RAW_Data_MR'!W23</f>
        <v>0</v>
      </c>
      <c r="X23" s="470">
        <f>'1.5_RAW_Data_MR'!X23</f>
        <v>0</v>
      </c>
      <c r="Y23" s="471">
        <f>'1.5_RAW_Data_MR'!Y23</f>
        <v>199.85051316257017</v>
      </c>
      <c r="AA23" s="443">
        <f>'1.5_RAW_Data_MR'!AA23</f>
        <v>0</v>
      </c>
      <c r="AB23" s="443">
        <f>'1.5_RAW_Data_MR'!AB23</f>
        <v>0</v>
      </c>
      <c r="AC23" s="443">
        <f>'1.5_RAW_Data_MR'!AC23</f>
        <v>0</v>
      </c>
      <c r="AD23" s="443">
        <f>'1.5_RAW_Data_MR'!AD23</f>
        <v>0</v>
      </c>
      <c r="AE23" s="443">
        <f>'1.5_RAW_Data_MR'!AE23</f>
        <v>0</v>
      </c>
      <c r="AF23" s="444">
        <f>'1.5_RAW_Data_MR'!AF23</f>
        <v>0</v>
      </c>
      <c r="AG23" s="438"/>
      <c r="AH23" s="443">
        <f>'1.5_RAW_Data_MR'!AH23</f>
        <v>0</v>
      </c>
      <c r="AI23" s="443">
        <f>'1.5_RAW_Data_MR'!AI23</f>
        <v>0</v>
      </c>
      <c r="AJ23" s="443">
        <f>'1.5_RAW_Data_MR'!AJ23</f>
        <v>0</v>
      </c>
      <c r="AK23" s="443">
        <f>'1.5_RAW_Data_MR'!AK23</f>
        <v>0</v>
      </c>
      <c r="AL23" s="443">
        <f>'1.5_RAW_Data_MR'!AL23</f>
        <v>0</v>
      </c>
      <c r="AM23" s="444">
        <f>'1.5_RAW_Data_MR'!AM23</f>
        <v>0</v>
      </c>
      <c r="AN23" s="438"/>
      <c r="AO23" s="443">
        <f>'1.5_RAW_Data_MR'!AO23</f>
        <v>0</v>
      </c>
      <c r="AP23" s="443">
        <f>'1.5_RAW_Data_MR'!AP23</f>
        <v>0</v>
      </c>
      <c r="AQ23" s="443">
        <f>'1.5_RAW_Data_MR'!AQ23</f>
        <v>0</v>
      </c>
      <c r="AR23" s="443">
        <f>'1.5_RAW_Data_MR'!AR23</f>
        <v>0</v>
      </c>
      <c r="AS23" s="443">
        <f>'1.5_RAW_Data_MR'!AS23</f>
        <v>0</v>
      </c>
      <c r="AT23" s="444">
        <f>'1.5_RAW_Data_MR'!AT23</f>
        <v>0</v>
      </c>
      <c r="AU23" s="438"/>
      <c r="AV23" s="445">
        <f>'1.5_RAW_Data_MR'!AV23</f>
        <v>0</v>
      </c>
      <c r="AW23" s="445">
        <f>'1.5_RAW_Data_MR'!AW23</f>
        <v>0</v>
      </c>
      <c r="AX23" s="445">
        <f>'1.5_RAW_Data_MR'!AX23</f>
        <v>0</v>
      </c>
      <c r="AY23" s="445">
        <f>'1.5_RAW_Data_MR'!AY23</f>
        <v>0</v>
      </c>
      <c r="AZ23" s="445">
        <f>'1.5_RAW_Data_MR'!AZ23</f>
        <v>0</v>
      </c>
      <c r="BA23" s="446">
        <f>'1.5_RAW_Data_MR'!BA23</f>
        <v>0</v>
      </c>
    </row>
    <row r="24" spans="1:53" ht="13.15" x14ac:dyDescent="0.35">
      <c r="A24" s="439"/>
      <c r="B24" s="440"/>
      <c r="C24" s="441"/>
      <c r="D24" s="442"/>
      <c r="E24" s="433" t="s">
        <v>20</v>
      </c>
      <c r="F24" s="470">
        <f>'1.5_RAW_Data_MR'!F24</f>
        <v>10.815881215162495</v>
      </c>
      <c r="G24" s="470">
        <f>'1.5_RAW_Data_MR'!G24</f>
        <v>0</v>
      </c>
      <c r="H24" s="470">
        <f>'1.5_RAW_Data_MR'!H24</f>
        <v>0</v>
      </c>
      <c r="I24" s="470">
        <f>'1.5_RAW_Data_MR'!I24</f>
        <v>1.8177852146234259</v>
      </c>
      <c r="J24" s="470">
        <f>'1.5_RAW_Data_MR'!J24</f>
        <v>0</v>
      </c>
      <c r="K24" s="471">
        <f>'1.5_RAW_Data_MR'!K24</f>
        <v>8.9980960005390695</v>
      </c>
      <c r="M24" s="470">
        <f>'1.5_RAW_Data_MR'!M24</f>
        <v>20.647485061385801</v>
      </c>
      <c r="N24" s="470">
        <f>'1.5_RAW_Data_MR'!N24</f>
        <v>0</v>
      </c>
      <c r="O24" s="470">
        <f>'1.5_RAW_Data_MR'!O24</f>
        <v>0</v>
      </c>
      <c r="P24" s="470">
        <f>'1.5_RAW_Data_MR'!P24</f>
        <v>0</v>
      </c>
      <c r="Q24" s="470">
        <f>'1.5_RAW_Data_MR'!Q24</f>
        <v>0</v>
      </c>
      <c r="R24" s="471">
        <f>'1.5_RAW_Data_MR'!R24</f>
        <v>20.647485061385801</v>
      </c>
      <c r="T24" s="470">
        <f>'1.5_RAW_Data_MR'!T24</f>
        <v>20.647485061385801</v>
      </c>
      <c r="U24" s="470">
        <f>'1.5_RAW_Data_MR'!U24</f>
        <v>0</v>
      </c>
      <c r="V24" s="470">
        <f>'1.5_RAW_Data_MR'!V24</f>
        <v>0</v>
      </c>
      <c r="W24" s="470">
        <f>'1.5_RAW_Data_MR'!W24</f>
        <v>0</v>
      </c>
      <c r="X24" s="470">
        <f>'1.5_RAW_Data_MR'!X24</f>
        <v>0</v>
      </c>
      <c r="Y24" s="471">
        <f>'1.5_RAW_Data_MR'!Y24</f>
        <v>20.647485061385801</v>
      </c>
      <c r="AA24" s="443">
        <f>'1.5_RAW_Data_MR'!AA24</f>
        <v>0</v>
      </c>
      <c r="AB24" s="443">
        <f>'1.5_RAW_Data_MR'!AB24</f>
        <v>0</v>
      </c>
      <c r="AC24" s="443">
        <f>'1.5_RAW_Data_MR'!AC24</f>
        <v>0</v>
      </c>
      <c r="AD24" s="443">
        <f>'1.5_RAW_Data_MR'!AD24</f>
        <v>0</v>
      </c>
      <c r="AE24" s="443">
        <f>'1.5_RAW_Data_MR'!AE24</f>
        <v>0</v>
      </c>
      <c r="AF24" s="444">
        <f>'1.5_RAW_Data_MR'!AF24</f>
        <v>0</v>
      </c>
      <c r="AG24" s="438"/>
      <c r="AH24" s="443">
        <f>'1.5_RAW_Data_MR'!AH24</f>
        <v>0</v>
      </c>
      <c r="AI24" s="443">
        <f>'1.5_RAW_Data_MR'!AI24</f>
        <v>0</v>
      </c>
      <c r="AJ24" s="443">
        <f>'1.5_RAW_Data_MR'!AJ24</f>
        <v>0</v>
      </c>
      <c r="AK24" s="443">
        <f>'1.5_RAW_Data_MR'!AK24</f>
        <v>0</v>
      </c>
      <c r="AL24" s="443">
        <f>'1.5_RAW_Data_MR'!AL24</f>
        <v>0</v>
      </c>
      <c r="AM24" s="444">
        <f>'1.5_RAW_Data_MR'!AM24</f>
        <v>0</v>
      </c>
      <c r="AN24" s="438"/>
      <c r="AO24" s="443">
        <f>'1.5_RAW_Data_MR'!AO24</f>
        <v>0</v>
      </c>
      <c r="AP24" s="443">
        <f>'1.5_RAW_Data_MR'!AP24</f>
        <v>0</v>
      </c>
      <c r="AQ24" s="443">
        <f>'1.5_RAW_Data_MR'!AQ24</f>
        <v>0</v>
      </c>
      <c r="AR24" s="443">
        <f>'1.5_RAW_Data_MR'!AR24</f>
        <v>0</v>
      </c>
      <c r="AS24" s="443">
        <f>'1.5_RAW_Data_MR'!AS24</f>
        <v>0</v>
      </c>
      <c r="AT24" s="444">
        <f>'1.5_RAW_Data_MR'!AT24</f>
        <v>0</v>
      </c>
      <c r="AU24" s="438"/>
      <c r="AV24" s="445">
        <f>'1.5_RAW_Data_MR'!AV24</f>
        <v>0</v>
      </c>
      <c r="AW24" s="445">
        <f>'1.5_RAW_Data_MR'!AW24</f>
        <v>0</v>
      </c>
      <c r="AX24" s="445">
        <f>'1.5_RAW_Data_MR'!AX24</f>
        <v>0</v>
      </c>
      <c r="AY24" s="445">
        <f>'1.5_RAW_Data_MR'!AY24</f>
        <v>0</v>
      </c>
      <c r="AZ24" s="445">
        <f>'1.5_RAW_Data_MR'!AZ24</f>
        <v>0</v>
      </c>
      <c r="BA24" s="446">
        <f>'1.5_RAW_Data_MR'!BA24</f>
        <v>0</v>
      </c>
    </row>
    <row r="25" spans="1:53" ht="13.5" thickBot="1" x14ac:dyDescent="0.4">
      <c r="A25" s="439"/>
      <c r="B25" s="447"/>
      <c r="C25" s="448"/>
      <c r="D25" s="449"/>
      <c r="E25" s="450" t="s">
        <v>21</v>
      </c>
      <c r="F25" s="472">
        <f>'1.5_RAW_Data_MR'!F25</f>
        <v>147.58106165833962</v>
      </c>
      <c r="G25" s="472">
        <f>'1.5_RAW_Data_MR'!G25</f>
        <v>0</v>
      </c>
      <c r="H25" s="472">
        <f>'1.5_RAW_Data_MR'!H25</f>
        <v>2.8399102728418328</v>
      </c>
      <c r="I25" s="472">
        <f>'1.5_RAW_Data_MR'!I25</f>
        <v>0</v>
      </c>
      <c r="J25" s="472">
        <f>'1.5_RAW_Data_MR'!J25</f>
        <v>0</v>
      </c>
      <c r="K25" s="473">
        <f>'1.5_RAW_Data_MR'!K25</f>
        <v>144.7411513854978</v>
      </c>
      <c r="M25" s="472">
        <f>'1.5_RAW_Data_MR'!M25</f>
        <v>167.22417292649365</v>
      </c>
      <c r="N25" s="472">
        <f>'1.5_RAW_Data_MR'!N25</f>
        <v>0</v>
      </c>
      <c r="O25" s="472">
        <f>'1.5_RAW_Data_MR'!O25</f>
        <v>0</v>
      </c>
      <c r="P25" s="472">
        <f>'1.5_RAW_Data_MR'!P25</f>
        <v>0</v>
      </c>
      <c r="Q25" s="472">
        <f>'1.5_RAW_Data_MR'!Q25</f>
        <v>0</v>
      </c>
      <c r="R25" s="473">
        <f>'1.5_RAW_Data_MR'!R25</f>
        <v>167.22417292649365</v>
      </c>
      <c r="T25" s="472">
        <f>'1.5_RAW_Data_MR'!T25</f>
        <v>724.79786556426393</v>
      </c>
      <c r="U25" s="472">
        <f>'1.5_RAW_Data_MR'!U25</f>
        <v>0</v>
      </c>
      <c r="V25" s="472">
        <f>'1.5_RAW_Data_MR'!V25</f>
        <v>0</v>
      </c>
      <c r="W25" s="472">
        <f>'1.5_RAW_Data_MR'!W25</f>
        <v>0</v>
      </c>
      <c r="X25" s="472">
        <f>'1.5_RAW_Data_MR'!X25</f>
        <v>0</v>
      </c>
      <c r="Y25" s="473">
        <f>'1.5_RAW_Data_MR'!Y25</f>
        <v>724.79786556426393</v>
      </c>
      <c r="AA25" s="451">
        <f>'1.5_RAW_Data_MR'!AA25</f>
        <v>-557.57369263777025</v>
      </c>
      <c r="AB25" s="451">
        <f>'1.5_RAW_Data_MR'!AB25</f>
        <v>0</v>
      </c>
      <c r="AC25" s="451">
        <f>'1.5_RAW_Data_MR'!AC25</f>
        <v>0</v>
      </c>
      <c r="AD25" s="451">
        <f>'1.5_RAW_Data_MR'!AD25</f>
        <v>0</v>
      </c>
      <c r="AE25" s="451">
        <f>'1.5_RAW_Data_MR'!AE25</f>
        <v>0</v>
      </c>
      <c r="AF25" s="452">
        <f>'1.5_RAW_Data_MR'!AF25</f>
        <v>-557.57369263777025</v>
      </c>
      <c r="AG25" s="438"/>
      <c r="AH25" s="451">
        <f>'1.5_RAW_Data_MR'!AH25</f>
        <v>0</v>
      </c>
      <c r="AI25" s="451">
        <f>'1.5_RAW_Data_MR'!AI25</f>
        <v>0</v>
      </c>
      <c r="AJ25" s="451">
        <f>'1.5_RAW_Data_MR'!AJ25</f>
        <v>0</v>
      </c>
      <c r="AK25" s="451">
        <f>'1.5_RAW_Data_MR'!AK25</f>
        <v>0</v>
      </c>
      <c r="AL25" s="451">
        <f>'1.5_RAW_Data_MR'!AL25</f>
        <v>0</v>
      </c>
      <c r="AM25" s="452">
        <f>'1.5_RAW_Data_MR'!AM25</f>
        <v>0</v>
      </c>
      <c r="AN25" s="438"/>
      <c r="AO25" s="451">
        <f>'1.5_RAW_Data_MR'!AO25</f>
        <v>-557.57369263777025</v>
      </c>
      <c r="AP25" s="451">
        <f>'1.5_RAW_Data_MR'!AP25</f>
        <v>0</v>
      </c>
      <c r="AQ25" s="451">
        <f>'1.5_RAW_Data_MR'!AQ25</f>
        <v>0</v>
      </c>
      <c r="AR25" s="451">
        <f>'1.5_RAW_Data_MR'!AR25</f>
        <v>0</v>
      </c>
      <c r="AS25" s="451">
        <f>'1.5_RAW_Data_MR'!AS25</f>
        <v>0</v>
      </c>
      <c r="AT25" s="452">
        <f>'1.5_RAW_Data_MR'!AT25</f>
        <v>-557.57369263777025</v>
      </c>
      <c r="AU25" s="438"/>
      <c r="AV25" s="453">
        <f>'1.5_RAW_Data_MR'!AV25</f>
        <v>0</v>
      </c>
      <c r="AW25" s="453">
        <f>'1.5_RAW_Data_MR'!AW25</f>
        <v>0</v>
      </c>
      <c r="AX25" s="453">
        <f>'1.5_RAW_Data_MR'!AX25</f>
        <v>0</v>
      </c>
      <c r="AY25" s="453">
        <f>'1.5_RAW_Data_MR'!AY25</f>
        <v>0</v>
      </c>
      <c r="AZ25" s="453">
        <f>'1.5_RAW_Data_MR'!AZ25</f>
        <v>0</v>
      </c>
      <c r="BA25" s="454">
        <f>'1.5_RAW_Data_MR'!BA25</f>
        <v>0</v>
      </c>
    </row>
    <row r="26" spans="1:53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68">
        <f>'1.5_RAW_Data_MR'!F26</f>
        <v>0</v>
      </c>
      <c r="G26" s="468">
        <f>'1.5_RAW_Data_MR'!G26</f>
        <v>0</v>
      </c>
      <c r="H26" s="468">
        <f>'1.5_RAW_Data_MR'!H26</f>
        <v>0</v>
      </c>
      <c r="I26" s="468">
        <f>'1.5_RAW_Data_MR'!I26</f>
        <v>0</v>
      </c>
      <c r="J26" s="468">
        <f>'1.5_RAW_Data_MR'!J26</f>
        <v>0</v>
      </c>
      <c r="K26" s="469">
        <f>'1.5_RAW_Data_MR'!K26</f>
        <v>0</v>
      </c>
      <c r="M26" s="468">
        <f>'1.5_RAW_Data_MR'!M26</f>
        <v>0</v>
      </c>
      <c r="N26" s="468">
        <f>'1.5_RAW_Data_MR'!N26</f>
        <v>0</v>
      </c>
      <c r="O26" s="468">
        <f>'1.5_RAW_Data_MR'!O26</f>
        <v>0</v>
      </c>
      <c r="P26" s="468">
        <f>'1.5_RAW_Data_MR'!P26</f>
        <v>0</v>
      </c>
      <c r="Q26" s="468">
        <f>'1.5_RAW_Data_MR'!Q26</f>
        <v>0</v>
      </c>
      <c r="R26" s="469">
        <f>'1.5_RAW_Data_MR'!R26</f>
        <v>0</v>
      </c>
      <c r="T26" s="468">
        <f>'1.5_RAW_Data_MR'!T26</f>
        <v>0</v>
      </c>
      <c r="U26" s="468">
        <f>'1.5_RAW_Data_MR'!U26</f>
        <v>0</v>
      </c>
      <c r="V26" s="468">
        <f>'1.5_RAW_Data_MR'!V26</f>
        <v>0</v>
      </c>
      <c r="W26" s="468">
        <f>'1.5_RAW_Data_MR'!W26</f>
        <v>0</v>
      </c>
      <c r="X26" s="468">
        <f>'1.5_RAW_Data_MR'!X26</f>
        <v>0</v>
      </c>
      <c r="Y26" s="469">
        <f>'1.5_RAW_Data_MR'!Y26</f>
        <v>0</v>
      </c>
      <c r="AA26" s="434">
        <f>'1.5_RAW_Data_MR'!AA26</f>
        <v>0</v>
      </c>
      <c r="AB26" s="434">
        <f>'1.5_RAW_Data_MR'!AB26</f>
        <v>0</v>
      </c>
      <c r="AC26" s="434">
        <f>'1.5_RAW_Data_MR'!AC26</f>
        <v>0</v>
      </c>
      <c r="AD26" s="434">
        <f>'1.5_RAW_Data_MR'!AD26</f>
        <v>0</v>
      </c>
      <c r="AE26" s="434">
        <f>'1.5_RAW_Data_MR'!AE26</f>
        <v>0</v>
      </c>
      <c r="AF26" s="435">
        <f>'1.5_RAW_Data_MR'!AF26</f>
        <v>0</v>
      </c>
      <c r="AG26" s="438"/>
      <c r="AH26" s="434">
        <f>'1.5_RAW_Data_MR'!AH26</f>
        <v>0</v>
      </c>
      <c r="AI26" s="434">
        <f>'1.5_RAW_Data_MR'!AI26</f>
        <v>0</v>
      </c>
      <c r="AJ26" s="434">
        <f>'1.5_RAW_Data_MR'!AJ26</f>
        <v>0</v>
      </c>
      <c r="AK26" s="434">
        <f>'1.5_RAW_Data_MR'!AK26</f>
        <v>0</v>
      </c>
      <c r="AL26" s="434">
        <f>'1.5_RAW_Data_MR'!AL26</f>
        <v>0</v>
      </c>
      <c r="AM26" s="435">
        <f>'1.5_RAW_Data_MR'!AM26</f>
        <v>0</v>
      </c>
      <c r="AN26" s="438"/>
      <c r="AO26" s="434">
        <f>'1.5_RAW_Data_MR'!AO26</f>
        <v>0</v>
      </c>
      <c r="AP26" s="434">
        <f>'1.5_RAW_Data_MR'!AP26</f>
        <v>0</v>
      </c>
      <c r="AQ26" s="434">
        <f>'1.5_RAW_Data_MR'!AQ26</f>
        <v>0</v>
      </c>
      <c r="AR26" s="434">
        <f>'1.5_RAW_Data_MR'!AR26</f>
        <v>0</v>
      </c>
      <c r="AS26" s="434">
        <f>'1.5_RAW_Data_MR'!AS26</f>
        <v>0</v>
      </c>
      <c r="AT26" s="435">
        <f>'1.5_RAW_Data_MR'!AT26</f>
        <v>0</v>
      </c>
      <c r="AU26" s="438"/>
      <c r="AV26" s="436">
        <f>'1.5_RAW_Data_MR'!AV26</f>
        <v>0</v>
      </c>
      <c r="AW26" s="436">
        <f>'1.5_RAW_Data_MR'!AW26</f>
        <v>0</v>
      </c>
      <c r="AX26" s="436">
        <f>'1.5_RAW_Data_MR'!AX26</f>
        <v>0</v>
      </c>
      <c r="AY26" s="436">
        <f>'1.5_RAW_Data_MR'!AY26</f>
        <v>0</v>
      </c>
      <c r="AZ26" s="436">
        <f>'1.5_RAW_Data_MR'!AZ26</f>
        <v>0</v>
      </c>
      <c r="BA26" s="437">
        <f>'1.5_RAW_Data_MR'!BA26</f>
        <v>0</v>
      </c>
    </row>
    <row r="27" spans="1:53" ht="13.15" x14ac:dyDescent="0.35">
      <c r="A27" s="439"/>
      <c r="B27" s="440"/>
      <c r="C27" s="441"/>
      <c r="D27" s="442"/>
      <c r="E27" s="433" t="s">
        <v>19</v>
      </c>
      <c r="F27" s="470">
        <f>'1.5_RAW_Data_MR'!F27</f>
        <v>0</v>
      </c>
      <c r="G27" s="470">
        <f>'1.5_RAW_Data_MR'!G27</f>
        <v>0</v>
      </c>
      <c r="H27" s="470">
        <f>'1.5_RAW_Data_MR'!H27</f>
        <v>0</v>
      </c>
      <c r="I27" s="470">
        <f>'1.5_RAW_Data_MR'!I27</f>
        <v>0</v>
      </c>
      <c r="J27" s="470">
        <f>'1.5_RAW_Data_MR'!J27</f>
        <v>0</v>
      </c>
      <c r="K27" s="471">
        <f>'1.5_RAW_Data_MR'!K27</f>
        <v>0</v>
      </c>
      <c r="M27" s="470">
        <f>'1.5_RAW_Data_MR'!M27</f>
        <v>0</v>
      </c>
      <c r="N27" s="470">
        <f>'1.5_RAW_Data_MR'!N27</f>
        <v>0</v>
      </c>
      <c r="O27" s="470">
        <f>'1.5_RAW_Data_MR'!O27</f>
        <v>0</v>
      </c>
      <c r="P27" s="470">
        <f>'1.5_RAW_Data_MR'!P27</f>
        <v>0</v>
      </c>
      <c r="Q27" s="470">
        <f>'1.5_RAW_Data_MR'!Q27</f>
        <v>0</v>
      </c>
      <c r="R27" s="471">
        <f>'1.5_RAW_Data_MR'!R27</f>
        <v>0</v>
      </c>
      <c r="T27" s="470">
        <f>'1.5_RAW_Data_MR'!T27</f>
        <v>0</v>
      </c>
      <c r="U27" s="470">
        <f>'1.5_RAW_Data_MR'!U27</f>
        <v>0</v>
      </c>
      <c r="V27" s="470">
        <f>'1.5_RAW_Data_MR'!V27</f>
        <v>0</v>
      </c>
      <c r="W27" s="470">
        <f>'1.5_RAW_Data_MR'!W27</f>
        <v>0</v>
      </c>
      <c r="X27" s="470">
        <f>'1.5_RAW_Data_MR'!X27</f>
        <v>0</v>
      </c>
      <c r="Y27" s="471">
        <f>'1.5_RAW_Data_MR'!Y27</f>
        <v>0</v>
      </c>
      <c r="AA27" s="443">
        <f>'1.5_RAW_Data_MR'!AA27</f>
        <v>0</v>
      </c>
      <c r="AB27" s="443">
        <f>'1.5_RAW_Data_MR'!AB27</f>
        <v>0</v>
      </c>
      <c r="AC27" s="443">
        <f>'1.5_RAW_Data_MR'!AC27</f>
        <v>0</v>
      </c>
      <c r="AD27" s="443">
        <f>'1.5_RAW_Data_MR'!AD27</f>
        <v>0</v>
      </c>
      <c r="AE27" s="443">
        <f>'1.5_RAW_Data_MR'!AE27</f>
        <v>0</v>
      </c>
      <c r="AF27" s="444">
        <f>'1.5_RAW_Data_MR'!AF27</f>
        <v>0</v>
      </c>
      <c r="AG27" s="438"/>
      <c r="AH27" s="443">
        <f>'1.5_RAW_Data_MR'!AH27</f>
        <v>0</v>
      </c>
      <c r="AI27" s="443">
        <f>'1.5_RAW_Data_MR'!AI27</f>
        <v>0</v>
      </c>
      <c r="AJ27" s="443">
        <f>'1.5_RAW_Data_MR'!AJ27</f>
        <v>0</v>
      </c>
      <c r="AK27" s="443">
        <f>'1.5_RAW_Data_MR'!AK27</f>
        <v>0</v>
      </c>
      <c r="AL27" s="443">
        <f>'1.5_RAW_Data_MR'!AL27</f>
        <v>0</v>
      </c>
      <c r="AM27" s="444">
        <f>'1.5_RAW_Data_MR'!AM27</f>
        <v>0</v>
      </c>
      <c r="AN27" s="438"/>
      <c r="AO27" s="443">
        <f>'1.5_RAW_Data_MR'!AO27</f>
        <v>0</v>
      </c>
      <c r="AP27" s="443">
        <f>'1.5_RAW_Data_MR'!AP27</f>
        <v>0</v>
      </c>
      <c r="AQ27" s="443">
        <f>'1.5_RAW_Data_MR'!AQ27</f>
        <v>0</v>
      </c>
      <c r="AR27" s="443">
        <f>'1.5_RAW_Data_MR'!AR27</f>
        <v>0</v>
      </c>
      <c r="AS27" s="443">
        <f>'1.5_RAW_Data_MR'!AS27</f>
        <v>0</v>
      </c>
      <c r="AT27" s="444">
        <f>'1.5_RAW_Data_MR'!AT27</f>
        <v>0</v>
      </c>
      <c r="AU27" s="438"/>
      <c r="AV27" s="445">
        <f>'1.5_RAW_Data_MR'!AV27</f>
        <v>0</v>
      </c>
      <c r="AW27" s="445">
        <f>'1.5_RAW_Data_MR'!AW27</f>
        <v>0</v>
      </c>
      <c r="AX27" s="445">
        <f>'1.5_RAW_Data_MR'!AX27</f>
        <v>0</v>
      </c>
      <c r="AY27" s="445">
        <f>'1.5_RAW_Data_MR'!AY27</f>
        <v>0</v>
      </c>
      <c r="AZ27" s="445">
        <f>'1.5_RAW_Data_MR'!AZ27</f>
        <v>0</v>
      </c>
      <c r="BA27" s="446">
        <f>'1.5_RAW_Data_MR'!BA27</f>
        <v>0</v>
      </c>
    </row>
    <row r="28" spans="1:53" ht="13.15" x14ac:dyDescent="0.35">
      <c r="A28" s="439"/>
      <c r="B28" s="440"/>
      <c r="C28" s="441"/>
      <c r="D28" s="442"/>
      <c r="E28" s="433" t="s">
        <v>20</v>
      </c>
      <c r="F28" s="470">
        <f>'1.5_RAW_Data_MR'!F28</f>
        <v>0</v>
      </c>
      <c r="G28" s="470">
        <f>'1.5_RAW_Data_MR'!G28</f>
        <v>0</v>
      </c>
      <c r="H28" s="470">
        <f>'1.5_RAW_Data_MR'!H28</f>
        <v>0</v>
      </c>
      <c r="I28" s="470">
        <f>'1.5_RAW_Data_MR'!I28</f>
        <v>0</v>
      </c>
      <c r="J28" s="470">
        <f>'1.5_RAW_Data_MR'!J28</f>
        <v>0</v>
      </c>
      <c r="K28" s="471">
        <f>'1.5_RAW_Data_MR'!K28</f>
        <v>0</v>
      </c>
      <c r="M28" s="470">
        <f>'1.5_RAW_Data_MR'!M28</f>
        <v>0</v>
      </c>
      <c r="N28" s="470">
        <f>'1.5_RAW_Data_MR'!N28</f>
        <v>0</v>
      </c>
      <c r="O28" s="470">
        <f>'1.5_RAW_Data_MR'!O28</f>
        <v>0</v>
      </c>
      <c r="P28" s="470">
        <f>'1.5_RAW_Data_MR'!P28</f>
        <v>0</v>
      </c>
      <c r="Q28" s="470">
        <f>'1.5_RAW_Data_MR'!Q28</f>
        <v>0</v>
      </c>
      <c r="R28" s="471">
        <f>'1.5_RAW_Data_MR'!R28</f>
        <v>0</v>
      </c>
      <c r="T28" s="470">
        <f>'1.5_RAW_Data_MR'!T28</f>
        <v>0</v>
      </c>
      <c r="U28" s="470">
        <f>'1.5_RAW_Data_MR'!U28</f>
        <v>0</v>
      </c>
      <c r="V28" s="470">
        <f>'1.5_RAW_Data_MR'!V28</f>
        <v>0</v>
      </c>
      <c r="W28" s="470">
        <f>'1.5_RAW_Data_MR'!W28</f>
        <v>0</v>
      </c>
      <c r="X28" s="470">
        <f>'1.5_RAW_Data_MR'!X28</f>
        <v>0</v>
      </c>
      <c r="Y28" s="471">
        <f>'1.5_RAW_Data_MR'!Y28</f>
        <v>0</v>
      </c>
      <c r="AA28" s="443">
        <f>'1.5_RAW_Data_MR'!AA28</f>
        <v>0</v>
      </c>
      <c r="AB28" s="443">
        <f>'1.5_RAW_Data_MR'!AB28</f>
        <v>0</v>
      </c>
      <c r="AC28" s="443">
        <f>'1.5_RAW_Data_MR'!AC28</f>
        <v>0</v>
      </c>
      <c r="AD28" s="443">
        <f>'1.5_RAW_Data_MR'!AD28</f>
        <v>0</v>
      </c>
      <c r="AE28" s="443">
        <f>'1.5_RAW_Data_MR'!AE28</f>
        <v>0</v>
      </c>
      <c r="AF28" s="444">
        <f>'1.5_RAW_Data_MR'!AF28</f>
        <v>0</v>
      </c>
      <c r="AG28" s="438"/>
      <c r="AH28" s="443">
        <f>'1.5_RAW_Data_MR'!AH28</f>
        <v>0</v>
      </c>
      <c r="AI28" s="443">
        <f>'1.5_RAW_Data_MR'!AI28</f>
        <v>0</v>
      </c>
      <c r="AJ28" s="443">
        <f>'1.5_RAW_Data_MR'!AJ28</f>
        <v>0</v>
      </c>
      <c r="AK28" s="443">
        <f>'1.5_RAW_Data_MR'!AK28</f>
        <v>0</v>
      </c>
      <c r="AL28" s="443">
        <f>'1.5_RAW_Data_MR'!AL28</f>
        <v>0</v>
      </c>
      <c r="AM28" s="444">
        <f>'1.5_RAW_Data_MR'!AM28</f>
        <v>0</v>
      </c>
      <c r="AN28" s="438"/>
      <c r="AO28" s="443">
        <f>'1.5_RAW_Data_MR'!AO28</f>
        <v>0</v>
      </c>
      <c r="AP28" s="443">
        <f>'1.5_RAW_Data_MR'!AP28</f>
        <v>0</v>
      </c>
      <c r="AQ28" s="443">
        <f>'1.5_RAW_Data_MR'!AQ28</f>
        <v>0</v>
      </c>
      <c r="AR28" s="443">
        <f>'1.5_RAW_Data_MR'!AR28</f>
        <v>0</v>
      </c>
      <c r="AS28" s="443">
        <f>'1.5_RAW_Data_MR'!AS28</f>
        <v>0</v>
      </c>
      <c r="AT28" s="444">
        <f>'1.5_RAW_Data_MR'!AT28</f>
        <v>0</v>
      </c>
      <c r="AU28" s="438"/>
      <c r="AV28" s="445">
        <f>'1.5_RAW_Data_MR'!AV28</f>
        <v>0</v>
      </c>
      <c r="AW28" s="445">
        <f>'1.5_RAW_Data_MR'!AW28</f>
        <v>0</v>
      </c>
      <c r="AX28" s="445">
        <f>'1.5_RAW_Data_MR'!AX28</f>
        <v>0</v>
      </c>
      <c r="AY28" s="445">
        <f>'1.5_RAW_Data_MR'!AY28</f>
        <v>0</v>
      </c>
      <c r="AZ28" s="445">
        <f>'1.5_RAW_Data_MR'!AZ28</f>
        <v>0</v>
      </c>
      <c r="BA28" s="446">
        <f>'1.5_RAW_Data_MR'!BA28</f>
        <v>0</v>
      </c>
    </row>
    <row r="29" spans="1:53" ht="13.5" thickBot="1" x14ac:dyDescent="0.4">
      <c r="A29" s="439"/>
      <c r="B29" s="447"/>
      <c r="C29" s="448"/>
      <c r="D29" s="449"/>
      <c r="E29" s="450" t="s">
        <v>21</v>
      </c>
      <c r="F29" s="472">
        <f>'1.5_RAW_Data_MR'!F29</f>
        <v>0</v>
      </c>
      <c r="G29" s="472">
        <f>'1.5_RAW_Data_MR'!G29</f>
        <v>0</v>
      </c>
      <c r="H29" s="472">
        <f>'1.5_RAW_Data_MR'!H29</f>
        <v>0</v>
      </c>
      <c r="I29" s="472">
        <f>'1.5_RAW_Data_MR'!I29</f>
        <v>0</v>
      </c>
      <c r="J29" s="472">
        <f>'1.5_RAW_Data_MR'!J29</f>
        <v>0</v>
      </c>
      <c r="K29" s="473">
        <f>'1.5_RAW_Data_MR'!K29</f>
        <v>0</v>
      </c>
      <c r="M29" s="472">
        <f>'1.5_RAW_Data_MR'!M29</f>
        <v>0</v>
      </c>
      <c r="N29" s="472">
        <f>'1.5_RAW_Data_MR'!N29</f>
        <v>0</v>
      </c>
      <c r="O29" s="472">
        <f>'1.5_RAW_Data_MR'!O29</f>
        <v>0</v>
      </c>
      <c r="P29" s="472">
        <f>'1.5_RAW_Data_MR'!P29</f>
        <v>0</v>
      </c>
      <c r="Q29" s="472">
        <f>'1.5_RAW_Data_MR'!Q29</f>
        <v>0</v>
      </c>
      <c r="R29" s="473">
        <f>'1.5_RAW_Data_MR'!R29</f>
        <v>0</v>
      </c>
      <c r="T29" s="472">
        <f>'1.5_RAW_Data_MR'!T29</f>
        <v>0</v>
      </c>
      <c r="U29" s="472">
        <f>'1.5_RAW_Data_MR'!U29</f>
        <v>0</v>
      </c>
      <c r="V29" s="472">
        <f>'1.5_RAW_Data_MR'!V29</f>
        <v>0</v>
      </c>
      <c r="W29" s="472">
        <f>'1.5_RAW_Data_MR'!W29</f>
        <v>0</v>
      </c>
      <c r="X29" s="472">
        <f>'1.5_RAW_Data_MR'!X29</f>
        <v>0</v>
      </c>
      <c r="Y29" s="473">
        <f>'1.5_RAW_Data_MR'!Y29</f>
        <v>0</v>
      </c>
      <c r="AA29" s="451">
        <f>'1.5_RAW_Data_MR'!AA29</f>
        <v>0</v>
      </c>
      <c r="AB29" s="451">
        <f>'1.5_RAW_Data_MR'!AB29</f>
        <v>0</v>
      </c>
      <c r="AC29" s="451">
        <f>'1.5_RAW_Data_MR'!AC29</f>
        <v>0</v>
      </c>
      <c r="AD29" s="451">
        <f>'1.5_RAW_Data_MR'!AD29</f>
        <v>0</v>
      </c>
      <c r="AE29" s="451">
        <f>'1.5_RAW_Data_MR'!AE29</f>
        <v>0</v>
      </c>
      <c r="AF29" s="452">
        <f>'1.5_RAW_Data_MR'!AF29</f>
        <v>0</v>
      </c>
      <c r="AG29" s="438"/>
      <c r="AH29" s="451">
        <f>'1.5_RAW_Data_MR'!AH29</f>
        <v>0</v>
      </c>
      <c r="AI29" s="451">
        <f>'1.5_RAW_Data_MR'!AI29</f>
        <v>0</v>
      </c>
      <c r="AJ29" s="451">
        <f>'1.5_RAW_Data_MR'!AJ29</f>
        <v>0</v>
      </c>
      <c r="AK29" s="451">
        <f>'1.5_RAW_Data_MR'!AK29</f>
        <v>0</v>
      </c>
      <c r="AL29" s="451">
        <f>'1.5_RAW_Data_MR'!AL29</f>
        <v>0</v>
      </c>
      <c r="AM29" s="452">
        <f>'1.5_RAW_Data_MR'!AM29</f>
        <v>0</v>
      </c>
      <c r="AN29" s="438"/>
      <c r="AO29" s="451">
        <f>'1.5_RAW_Data_MR'!AO29</f>
        <v>0</v>
      </c>
      <c r="AP29" s="451">
        <f>'1.5_RAW_Data_MR'!AP29</f>
        <v>0</v>
      </c>
      <c r="AQ29" s="451">
        <f>'1.5_RAW_Data_MR'!AQ29</f>
        <v>0</v>
      </c>
      <c r="AR29" s="451">
        <f>'1.5_RAW_Data_MR'!AR29</f>
        <v>0</v>
      </c>
      <c r="AS29" s="451">
        <f>'1.5_RAW_Data_MR'!AS29</f>
        <v>0</v>
      </c>
      <c r="AT29" s="452">
        <f>'1.5_RAW_Data_MR'!AT29</f>
        <v>0</v>
      </c>
      <c r="AU29" s="438"/>
      <c r="AV29" s="453">
        <f>'1.5_RAW_Data_MR'!AV29</f>
        <v>0</v>
      </c>
      <c r="AW29" s="453">
        <f>'1.5_RAW_Data_MR'!AW29</f>
        <v>0</v>
      </c>
      <c r="AX29" s="453">
        <f>'1.5_RAW_Data_MR'!AX29</f>
        <v>0</v>
      </c>
      <c r="AY29" s="453">
        <f>'1.5_RAW_Data_MR'!AY29</f>
        <v>0</v>
      </c>
      <c r="AZ29" s="453">
        <f>'1.5_RAW_Data_MR'!AZ29</f>
        <v>0</v>
      </c>
      <c r="BA29" s="454">
        <f>'1.5_RAW_Data_MR'!BA29</f>
        <v>0</v>
      </c>
    </row>
    <row r="30" spans="1:53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68">
        <f>'1.5_RAW_Data_MR'!F30</f>
        <v>0</v>
      </c>
      <c r="G30" s="468">
        <f>'1.5_RAW_Data_MR'!G30</f>
        <v>0</v>
      </c>
      <c r="H30" s="468">
        <f>'1.5_RAW_Data_MR'!H30</f>
        <v>0</v>
      </c>
      <c r="I30" s="468">
        <f>'1.5_RAW_Data_MR'!I30</f>
        <v>0</v>
      </c>
      <c r="J30" s="468">
        <f>'1.5_RAW_Data_MR'!J30</f>
        <v>0</v>
      </c>
      <c r="K30" s="469">
        <f>'1.5_RAW_Data_MR'!K30</f>
        <v>0</v>
      </c>
      <c r="M30" s="468">
        <f>'1.5_RAW_Data_MR'!M30</f>
        <v>0</v>
      </c>
      <c r="N30" s="468">
        <f>'1.5_RAW_Data_MR'!N30</f>
        <v>0</v>
      </c>
      <c r="O30" s="468">
        <f>'1.5_RAW_Data_MR'!O30</f>
        <v>0</v>
      </c>
      <c r="P30" s="468">
        <f>'1.5_RAW_Data_MR'!P30</f>
        <v>0</v>
      </c>
      <c r="Q30" s="468">
        <f>'1.5_RAW_Data_MR'!Q30</f>
        <v>0</v>
      </c>
      <c r="R30" s="469">
        <f>'1.5_RAW_Data_MR'!R30</f>
        <v>0</v>
      </c>
      <c r="T30" s="468">
        <f>'1.5_RAW_Data_MR'!T30</f>
        <v>0</v>
      </c>
      <c r="U30" s="468">
        <f>'1.5_RAW_Data_MR'!U30</f>
        <v>0</v>
      </c>
      <c r="V30" s="468">
        <f>'1.5_RAW_Data_MR'!V30</f>
        <v>0</v>
      </c>
      <c r="W30" s="468">
        <f>'1.5_RAW_Data_MR'!W30</f>
        <v>0</v>
      </c>
      <c r="X30" s="468">
        <f>'1.5_RAW_Data_MR'!X30</f>
        <v>0</v>
      </c>
      <c r="Y30" s="469">
        <f>'1.5_RAW_Data_MR'!Y30</f>
        <v>0</v>
      </c>
      <c r="AA30" s="434">
        <f>'1.5_RAW_Data_MR'!AA30</f>
        <v>0</v>
      </c>
      <c r="AB30" s="434">
        <f>'1.5_RAW_Data_MR'!AB30</f>
        <v>0</v>
      </c>
      <c r="AC30" s="434">
        <f>'1.5_RAW_Data_MR'!AC30</f>
        <v>0</v>
      </c>
      <c r="AD30" s="434">
        <f>'1.5_RAW_Data_MR'!AD30</f>
        <v>0</v>
      </c>
      <c r="AE30" s="434">
        <f>'1.5_RAW_Data_MR'!AE30</f>
        <v>0</v>
      </c>
      <c r="AF30" s="435">
        <f>'1.5_RAW_Data_MR'!AF30</f>
        <v>0</v>
      </c>
      <c r="AG30" s="438"/>
      <c r="AH30" s="434">
        <f>'1.5_RAW_Data_MR'!AH30</f>
        <v>0</v>
      </c>
      <c r="AI30" s="434">
        <f>'1.5_RAW_Data_MR'!AI30</f>
        <v>0</v>
      </c>
      <c r="AJ30" s="434">
        <f>'1.5_RAW_Data_MR'!AJ30</f>
        <v>0</v>
      </c>
      <c r="AK30" s="434">
        <f>'1.5_RAW_Data_MR'!AK30</f>
        <v>0</v>
      </c>
      <c r="AL30" s="434">
        <f>'1.5_RAW_Data_MR'!AL30</f>
        <v>0</v>
      </c>
      <c r="AM30" s="435">
        <f>'1.5_RAW_Data_MR'!AM30</f>
        <v>0</v>
      </c>
      <c r="AN30" s="438"/>
      <c r="AO30" s="434">
        <f>'1.5_RAW_Data_MR'!AO30</f>
        <v>0</v>
      </c>
      <c r="AP30" s="434">
        <f>'1.5_RAW_Data_MR'!AP30</f>
        <v>0</v>
      </c>
      <c r="AQ30" s="434">
        <f>'1.5_RAW_Data_MR'!AQ30</f>
        <v>0</v>
      </c>
      <c r="AR30" s="434">
        <f>'1.5_RAW_Data_MR'!AR30</f>
        <v>0</v>
      </c>
      <c r="AS30" s="434">
        <f>'1.5_RAW_Data_MR'!AS30</f>
        <v>0</v>
      </c>
      <c r="AT30" s="435">
        <f>'1.5_RAW_Data_MR'!AT30</f>
        <v>0</v>
      </c>
      <c r="AU30" s="438"/>
      <c r="AV30" s="436">
        <f>'1.5_RAW_Data_MR'!AV30</f>
        <v>0</v>
      </c>
      <c r="AW30" s="436">
        <f>'1.5_RAW_Data_MR'!AW30</f>
        <v>0</v>
      </c>
      <c r="AX30" s="436">
        <f>'1.5_RAW_Data_MR'!AX30</f>
        <v>0</v>
      </c>
      <c r="AY30" s="436">
        <f>'1.5_RAW_Data_MR'!AY30</f>
        <v>0</v>
      </c>
      <c r="AZ30" s="436">
        <f>'1.5_RAW_Data_MR'!AZ30</f>
        <v>0</v>
      </c>
      <c r="BA30" s="437">
        <f>'1.5_RAW_Data_MR'!BA30</f>
        <v>0</v>
      </c>
    </row>
    <row r="31" spans="1:53" ht="13.15" x14ac:dyDescent="0.35">
      <c r="A31" s="439"/>
      <c r="B31" s="440"/>
      <c r="C31" s="441"/>
      <c r="D31" s="442"/>
      <c r="E31" s="433" t="s">
        <v>19</v>
      </c>
      <c r="F31" s="470">
        <f>'1.5_RAW_Data_MR'!F31</f>
        <v>0</v>
      </c>
      <c r="G31" s="470">
        <f>'1.5_RAW_Data_MR'!G31</f>
        <v>0</v>
      </c>
      <c r="H31" s="470">
        <f>'1.5_RAW_Data_MR'!H31</f>
        <v>0</v>
      </c>
      <c r="I31" s="470">
        <f>'1.5_RAW_Data_MR'!I31</f>
        <v>0</v>
      </c>
      <c r="J31" s="470">
        <f>'1.5_RAW_Data_MR'!J31</f>
        <v>0</v>
      </c>
      <c r="K31" s="471">
        <f>'1.5_RAW_Data_MR'!K31</f>
        <v>0</v>
      </c>
      <c r="M31" s="470">
        <f>'1.5_RAW_Data_MR'!M31</f>
        <v>0</v>
      </c>
      <c r="N31" s="470">
        <f>'1.5_RAW_Data_MR'!N31</f>
        <v>0</v>
      </c>
      <c r="O31" s="470">
        <f>'1.5_RAW_Data_MR'!O31</f>
        <v>0</v>
      </c>
      <c r="P31" s="470">
        <f>'1.5_RAW_Data_MR'!P31</f>
        <v>0</v>
      </c>
      <c r="Q31" s="470">
        <f>'1.5_RAW_Data_MR'!Q31</f>
        <v>0</v>
      </c>
      <c r="R31" s="471">
        <f>'1.5_RAW_Data_MR'!R31</f>
        <v>0</v>
      </c>
      <c r="T31" s="470">
        <f>'1.5_RAW_Data_MR'!T31</f>
        <v>0</v>
      </c>
      <c r="U31" s="470">
        <f>'1.5_RAW_Data_MR'!U31</f>
        <v>0</v>
      </c>
      <c r="V31" s="470">
        <f>'1.5_RAW_Data_MR'!V31</f>
        <v>0</v>
      </c>
      <c r="W31" s="470">
        <f>'1.5_RAW_Data_MR'!W31</f>
        <v>0</v>
      </c>
      <c r="X31" s="470">
        <f>'1.5_RAW_Data_MR'!X31</f>
        <v>0</v>
      </c>
      <c r="Y31" s="471">
        <f>'1.5_RAW_Data_MR'!Y31</f>
        <v>0</v>
      </c>
      <c r="AA31" s="443">
        <f>'1.5_RAW_Data_MR'!AA31</f>
        <v>0</v>
      </c>
      <c r="AB31" s="443">
        <f>'1.5_RAW_Data_MR'!AB31</f>
        <v>0</v>
      </c>
      <c r="AC31" s="443">
        <f>'1.5_RAW_Data_MR'!AC31</f>
        <v>0</v>
      </c>
      <c r="AD31" s="443">
        <f>'1.5_RAW_Data_MR'!AD31</f>
        <v>0</v>
      </c>
      <c r="AE31" s="443">
        <f>'1.5_RAW_Data_MR'!AE31</f>
        <v>0</v>
      </c>
      <c r="AF31" s="444">
        <f>'1.5_RAW_Data_MR'!AF31</f>
        <v>0</v>
      </c>
      <c r="AG31" s="438"/>
      <c r="AH31" s="443">
        <f>'1.5_RAW_Data_MR'!AH31</f>
        <v>0</v>
      </c>
      <c r="AI31" s="443">
        <f>'1.5_RAW_Data_MR'!AI31</f>
        <v>0</v>
      </c>
      <c r="AJ31" s="443">
        <f>'1.5_RAW_Data_MR'!AJ31</f>
        <v>0</v>
      </c>
      <c r="AK31" s="443">
        <f>'1.5_RAW_Data_MR'!AK31</f>
        <v>0</v>
      </c>
      <c r="AL31" s="443">
        <f>'1.5_RAW_Data_MR'!AL31</f>
        <v>0</v>
      </c>
      <c r="AM31" s="444">
        <f>'1.5_RAW_Data_MR'!AM31</f>
        <v>0</v>
      </c>
      <c r="AN31" s="438"/>
      <c r="AO31" s="443">
        <f>'1.5_RAW_Data_MR'!AO31</f>
        <v>0</v>
      </c>
      <c r="AP31" s="443">
        <f>'1.5_RAW_Data_MR'!AP31</f>
        <v>0</v>
      </c>
      <c r="AQ31" s="443">
        <f>'1.5_RAW_Data_MR'!AQ31</f>
        <v>0</v>
      </c>
      <c r="AR31" s="443">
        <f>'1.5_RAW_Data_MR'!AR31</f>
        <v>0</v>
      </c>
      <c r="AS31" s="443">
        <f>'1.5_RAW_Data_MR'!AS31</f>
        <v>0</v>
      </c>
      <c r="AT31" s="444">
        <f>'1.5_RAW_Data_MR'!AT31</f>
        <v>0</v>
      </c>
      <c r="AU31" s="438"/>
      <c r="AV31" s="445">
        <f>'1.5_RAW_Data_MR'!AV31</f>
        <v>0</v>
      </c>
      <c r="AW31" s="445">
        <f>'1.5_RAW_Data_MR'!AW31</f>
        <v>0</v>
      </c>
      <c r="AX31" s="445">
        <f>'1.5_RAW_Data_MR'!AX31</f>
        <v>0</v>
      </c>
      <c r="AY31" s="445">
        <f>'1.5_RAW_Data_MR'!AY31</f>
        <v>0</v>
      </c>
      <c r="AZ31" s="445">
        <f>'1.5_RAW_Data_MR'!AZ31</f>
        <v>0</v>
      </c>
      <c r="BA31" s="446">
        <f>'1.5_RAW_Data_MR'!BA31</f>
        <v>0</v>
      </c>
    </row>
    <row r="32" spans="1:53" ht="13.15" x14ac:dyDescent="0.35">
      <c r="A32" s="439"/>
      <c r="B32" s="440"/>
      <c r="C32" s="441"/>
      <c r="D32" s="442"/>
      <c r="E32" s="433" t="s">
        <v>20</v>
      </c>
      <c r="F32" s="470">
        <f>'1.5_RAW_Data_MR'!F32</f>
        <v>0</v>
      </c>
      <c r="G32" s="470">
        <f>'1.5_RAW_Data_MR'!G32</f>
        <v>0</v>
      </c>
      <c r="H32" s="470">
        <f>'1.5_RAW_Data_MR'!H32</f>
        <v>0</v>
      </c>
      <c r="I32" s="470">
        <f>'1.5_RAW_Data_MR'!I32</f>
        <v>0</v>
      </c>
      <c r="J32" s="470">
        <f>'1.5_RAW_Data_MR'!J32</f>
        <v>0</v>
      </c>
      <c r="K32" s="471">
        <f>'1.5_RAW_Data_MR'!K32</f>
        <v>0</v>
      </c>
      <c r="M32" s="470">
        <f>'1.5_RAW_Data_MR'!M32</f>
        <v>0</v>
      </c>
      <c r="N32" s="470">
        <f>'1.5_RAW_Data_MR'!N32</f>
        <v>0</v>
      </c>
      <c r="O32" s="470">
        <f>'1.5_RAW_Data_MR'!O32</f>
        <v>0</v>
      </c>
      <c r="P32" s="470">
        <f>'1.5_RAW_Data_MR'!P32</f>
        <v>0</v>
      </c>
      <c r="Q32" s="470">
        <f>'1.5_RAW_Data_MR'!Q32</f>
        <v>0</v>
      </c>
      <c r="R32" s="471">
        <f>'1.5_RAW_Data_MR'!R32</f>
        <v>0</v>
      </c>
      <c r="T32" s="470">
        <f>'1.5_RAW_Data_MR'!T32</f>
        <v>0</v>
      </c>
      <c r="U32" s="470">
        <f>'1.5_RAW_Data_MR'!U32</f>
        <v>0</v>
      </c>
      <c r="V32" s="470">
        <f>'1.5_RAW_Data_MR'!V32</f>
        <v>0</v>
      </c>
      <c r="W32" s="470">
        <f>'1.5_RAW_Data_MR'!W32</f>
        <v>0</v>
      </c>
      <c r="X32" s="470">
        <f>'1.5_RAW_Data_MR'!X32</f>
        <v>0</v>
      </c>
      <c r="Y32" s="471">
        <f>'1.5_RAW_Data_MR'!Y32</f>
        <v>0</v>
      </c>
      <c r="AA32" s="443">
        <f>'1.5_RAW_Data_MR'!AA32</f>
        <v>0</v>
      </c>
      <c r="AB32" s="443">
        <f>'1.5_RAW_Data_MR'!AB32</f>
        <v>0</v>
      </c>
      <c r="AC32" s="443">
        <f>'1.5_RAW_Data_MR'!AC32</f>
        <v>0</v>
      </c>
      <c r="AD32" s="443">
        <f>'1.5_RAW_Data_MR'!AD32</f>
        <v>0</v>
      </c>
      <c r="AE32" s="443">
        <f>'1.5_RAW_Data_MR'!AE32</f>
        <v>0</v>
      </c>
      <c r="AF32" s="444">
        <f>'1.5_RAW_Data_MR'!AF32</f>
        <v>0</v>
      </c>
      <c r="AG32" s="438"/>
      <c r="AH32" s="443">
        <f>'1.5_RAW_Data_MR'!AH32</f>
        <v>0</v>
      </c>
      <c r="AI32" s="443">
        <f>'1.5_RAW_Data_MR'!AI32</f>
        <v>0</v>
      </c>
      <c r="AJ32" s="443">
        <f>'1.5_RAW_Data_MR'!AJ32</f>
        <v>0</v>
      </c>
      <c r="AK32" s="443">
        <f>'1.5_RAW_Data_MR'!AK32</f>
        <v>0</v>
      </c>
      <c r="AL32" s="443">
        <f>'1.5_RAW_Data_MR'!AL32</f>
        <v>0</v>
      </c>
      <c r="AM32" s="444">
        <f>'1.5_RAW_Data_MR'!AM32</f>
        <v>0</v>
      </c>
      <c r="AN32" s="438"/>
      <c r="AO32" s="443">
        <f>'1.5_RAW_Data_MR'!AO32</f>
        <v>0</v>
      </c>
      <c r="AP32" s="443">
        <f>'1.5_RAW_Data_MR'!AP32</f>
        <v>0</v>
      </c>
      <c r="AQ32" s="443">
        <f>'1.5_RAW_Data_MR'!AQ32</f>
        <v>0</v>
      </c>
      <c r="AR32" s="443">
        <f>'1.5_RAW_Data_MR'!AR32</f>
        <v>0</v>
      </c>
      <c r="AS32" s="443">
        <f>'1.5_RAW_Data_MR'!AS32</f>
        <v>0</v>
      </c>
      <c r="AT32" s="444">
        <f>'1.5_RAW_Data_MR'!AT32</f>
        <v>0</v>
      </c>
      <c r="AU32" s="438"/>
      <c r="AV32" s="445">
        <f>'1.5_RAW_Data_MR'!AV32</f>
        <v>0</v>
      </c>
      <c r="AW32" s="445">
        <f>'1.5_RAW_Data_MR'!AW32</f>
        <v>0</v>
      </c>
      <c r="AX32" s="445">
        <f>'1.5_RAW_Data_MR'!AX32</f>
        <v>0</v>
      </c>
      <c r="AY32" s="445">
        <f>'1.5_RAW_Data_MR'!AY32</f>
        <v>0</v>
      </c>
      <c r="AZ32" s="445">
        <f>'1.5_RAW_Data_MR'!AZ32</f>
        <v>0</v>
      </c>
      <c r="BA32" s="446">
        <f>'1.5_RAW_Data_MR'!BA32</f>
        <v>0</v>
      </c>
    </row>
    <row r="33" spans="1:53" ht="13.5" thickBot="1" x14ac:dyDescent="0.4">
      <c r="A33" s="439"/>
      <c r="B33" s="447"/>
      <c r="C33" s="448"/>
      <c r="D33" s="449"/>
      <c r="E33" s="450" t="s">
        <v>21</v>
      </c>
      <c r="F33" s="472">
        <f>'1.5_RAW_Data_MR'!F33</f>
        <v>0</v>
      </c>
      <c r="G33" s="472">
        <f>'1.5_RAW_Data_MR'!G33</f>
        <v>0</v>
      </c>
      <c r="H33" s="472">
        <f>'1.5_RAW_Data_MR'!H33</f>
        <v>0</v>
      </c>
      <c r="I33" s="472">
        <f>'1.5_RAW_Data_MR'!I33</f>
        <v>0</v>
      </c>
      <c r="J33" s="472">
        <f>'1.5_RAW_Data_MR'!J33</f>
        <v>0</v>
      </c>
      <c r="K33" s="473">
        <f>'1.5_RAW_Data_MR'!K33</f>
        <v>0</v>
      </c>
      <c r="M33" s="472">
        <f>'1.5_RAW_Data_MR'!M33</f>
        <v>0</v>
      </c>
      <c r="N33" s="472">
        <f>'1.5_RAW_Data_MR'!N33</f>
        <v>0</v>
      </c>
      <c r="O33" s="472">
        <f>'1.5_RAW_Data_MR'!O33</f>
        <v>0</v>
      </c>
      <c r="P33" s="472">
        <f>'1.5_RAW_Data_MR'!P33</f>
        <v>0</v>
      </c>
      <c r="Q33" s="472">
        <f>'1.5_RAW_Data_MR'!Q33</f>
        <v>0</v>
      </c>
      <c r="R33" s="473">
        <f>'1.5_RAW_Data_MR'!R33</f>
        <v>0</v>
      </c>
      <c r="T33" s="472">
        <f>'1.5_RAW_Data_MR'!T33</f>
        <v>0</v>
      </c>
      <c r="U33" s="472">
        <f>'1.5_RAW_Data_MR'!U33</f>
        <v>0</v>
      </c>
      <c r="V33" s="472">
        <f>'1.5_RAW_Data_MR'!V33</f>
        <v>0</v>
      </c>
      <c r="W33" s="472">
        <f>'1.5_RAW_Data_MR'!W33</f>
        <v>0</v>
      </c>
      <c r="X33" s="472">
        <f>'1.5_RAW_Data_MR'!X33</f>
        <v>0</v>
      </c>
      <c r="Y33" s="473">
        <f>'1.5_RAW_Data_MR'!Y33</f>
        <v>0</v>
      </c>
      <c r="AA33" s="451">
        <f>'1.5_RAW_Data_MR'!AA33</f>
        <v>0</v>
      </c>
      <c r="AB33" s="451">
        <f>'1.5_RAW_Data_MR'!AB33</f>
        <v>0</v>
      </c>
      <c r="AC33" s="451">
        <f>'1.5_RAW_Data_MR'!AC33</f>
        <v>0</v>
      </c>
      <c r="AD33" s="451">
        <f>'1.5_RAW_Data_MR'!AD33</f>
        <v>0</v>
      </c>
      <c r="AE33" s="451">
        <f>'1.5_RAW_Data_MR'!AE33</f>
        <v>0</v>
      </c>
      <c r="AF33" s="452">
        <f>'1.5_RAW_Data_MR'!AF33</f>
        <v>0</v>
      </c>
      <c r="AG33" s="438"/>
      <c r="AH33" s="451">
        <f>'1.5_RAW_Data_MR'!AH33</f>
        <v>0</v>
      </c>
      <c r="AI33" s="451">
        <f>'1.5_RAW_Data_MR'!AI33</f>
        <v>0</v>
      </c>
      <c r="AJ33" s="451">
        <f>'1.5_RAW_Data_MR'!AJ33</f>
        <v>0</v>
      </c>
      <c r="AK33" s="451">
        <f>'1.5_RAW_Data_MR'!AK33</f>
        <v>0</v>
      </c>
      <c r="AL33" s="451">
        <f>'1.5_RAW_Data_MR'!AL33</f>
        <v>0</v>
      </c>
      <c r="AM33" s="452">
        <f>'1.5_RAW_Data_MR'!AM33</f>
        <v>0</v>
      </c>
      <c r="AN33" s="438"/>
      <c r="AO33" s="451">
        <f>'1.5_RAW_Data_MR'!AO33</f>
        <v>0</v>
      </c>
      <c r="AP33" s="451">
        <f>'1.5_RAW_Data_MR'!AP33</f>
        <v>0</v>
      </c>
      <c r="AQ33" s="451">
        <f>'1.5_RAW_Data_MR'!AQ33</f>
        <v>0</v>
      </c>
      <c r="AR33" s="451">
        <f>'1.5_RAW_Data_MR'!AR33</f>
        <v>0</v>
      </c>
      <c r="AS33" s="451">
        <f>'1.5_RAW_Data_MR'!AS33</f>
        <v>0</v>
      </c>
      <c r="AT33" s="452">
        <f>'1.5_RAW_Data_MR'!AT33</f>
        <v>0</v>
      </c>
      <c r="AU33" s="438"/>
      <c r="AV33" s="453">
        <f>'1.5_RAW_Data_MR'!AV33</f>
        <v>0</v>
      </c>
      <c r="AW33" s="453">
        <f>'1.5_RAW_Data_MR'!AW33</f>
        <v>0</v>
      </c>
      <c r="AX33" s="453">
        <f>'1.5_RAW_Data_MR'!AX33</f>
        <v>0</v>
      </c>
      <c r="AY33" s="453">
        <f>'1.5_RAW_Data_MR'!AY33</f>
        <v>0</v>
      </c>
      <c r="AZ33" s="453">
        <f>'1.5_RAW_Data_MR'!AZ33</f>
        <v>0</v>
      </c>
      <c r="BA33" s="454">
        <f>'1.5_RAW_Data_MR'!BA33</f>
        <v>0</v>
      </c>
    </row>
    <row r="34" spans="1:53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68">
        <f>'1.5_RAW_Data_MR'!F34</f>
        <v>1831.6872881051129</v>
      </c>
      <c r="G34" s="468">
        <f>'1.5_RAW_Data_MR'!G34</f>
        <v>89.218224920746906</v>
      </c>
      <c r="H34" s="468">
        <f>'1.5_RAW_Data_MR'!H34</f>
        <v>0</v>
      </c>
      <c r="I34" s="468">
        <f>'1.5_RAW_Data_MR'!I34</f>
        <v>0</v>
      </c>
      <c r="J34" s="468">
        <f>'1.5_RAW_Data_MR'!J34</f>
        <v>149.14186995560601</v>
      </c>
      <c r="K34" s="469">
        <f>'1.5_RAW_Data_MR'!K34</f>
        <v>1593.3271932287601</v>
      </c>
      <c r="M34" s="468">
        <f>'1.5_RAW_Data_MR'!M34</f>
        <v>759.79567427339941</v>
      </c>
      <c r="N34" s="468">
        <f>'1.5_RAW_Data_MR'!N34</f>
        <v>79.846803201342169</v>
      </c>
      <c r="O34" s="468">
        <f>'1.5_RAW_Data_MR'!O34</f>
        <v>0</v>
      </c>
      <c r="P34" s="468">
        <f>'1.5_RAW_Data_MR'!P34</f>
        <v>679.94887107205727</v>
      </c>
      <c r="Q34" s="468">
        <f>'1.5_RAW_Data_MR'!Q34</f>
        <v>0</v>
      </c>
      <c r="R34" s="469">
        <f>'1.5_RAW_Data_MR'!R34</f>
        <v>0</v>
      </c>
      <c r="T34" s="468">
        <f>'1.5_RAW_Data_MR'!T34</f>
        <v>23477.482790631893</v>
      </c>
      <c r="U34" s="468">
        <f>'1.5_RAW_Data_MR'!U34</f>
        <v>0</v>
      </c>
      <c r="V34" s="468">
        <f>'1.5_RAW_Data_MR'!V34</f>
        <v>0</v>
      </c>
      <c r="W34" s="468">
        <f>'1.5_RAW_Data_MR'!W34</f>
        <v>0</v>
      </c>
      <c r="X34" s="468">
        <f>'1.5_RAW_Data_MR'!X34</f>
        <v>0</v>
      </c>
      <c r="Y34" s="469">
        <f>'1.5_RAW_Data_MR'!Y34</f>
        <v>23477.482790631893</v>
      </c>
      <c r="AA34" s="434">
        <f>'1.5_RAW_Data_MR'!AA34</f>
        <v>-22717.687116358495</v>
      </c>
      <c r="AB34" s="434">
        <f>'1.5_RAW_Data_MR'!AB34</f>
        <v>79.846803201342169</v>
      </c>
      <c r="AC34" s="434">
        <f>'1.5_RAW_Data_MR'!AC34</f>
        <v>0</v>
      </c>
      <c r="AD34" s="434">
        <f>'1.5_RAW_Data_MR'!AD34</f>
        <v>679.94887107205727</v>
      </c>
      <c r="AE34" s="434">
        <f>'1.5_RAW_Data_MR'!AE34</f>
        <v>0</v>
      </c>
      <c r="AF34" s="435">
        <f>'1.5_RAW_Data_MR'!AF34</f>
        <v>-23477.482790631893</v>
      </c>
      <c r="AG34" s="438"/>
      <c r="AH34" s="434">
        <f>'1.5_RAW_Data_MR'!AH34</f>
        <v>-22717.687116358495</v>
      </c>
      <c r="AI34" s="434">
        <f>'1.5_RAW_Data_MR'!AI34</f>
        <v>79.846803201342169</v>
      </c>
      <c r="AJ34" s="434">
        <f>'1.5_RAW_Data_MR'!AJ34</f>
        <v>0</v>
      </c>
      <c r="AK34" s="434">
        <f>'1.5_RAW_Data_MR'!AK34</f>
        <v>679.94887107205727</v>
      </c>
      <c r="AL34" s="434">
        <f>'1.5_RAW_Data_MR'!AL34</f>
        <v>0</v>
      </c>
      <c r="AM34" s="435">
        <f>'1.5_RAW_Data_MR'!AM34</f>
        <v>-23477.482790631893</v>
      </c>
      <c r="AN34" s="438"/>
      <c r="AO34" s="434">
        <f>'1.5_RAW_Data_MR'!AO34</f>
        <v>0</v>
      </c>
      <c r="AP34" s="434">
        <f>'1.5_RAW_Data_MR'!AP34</f>
        <v>0</v>
      </c>
      <c r="AQ34" s="434">
        <f>'1.5_RAW_Data_MR'!AQ34</f>
        <v>0</v>
      </c>
      <c r="AR34" s="434">
        <f>'1.5_RAW_Data_MR'!AR34</f>
        <v>0</v>
      </c>
      <c r="AS34" s="434">
        <f>'1.5_RAW_Data_MR'!AS34</f>
        <v>0</v>
      </c>
      <c r="AT34" s="435">
        <f>'1.5_RAW_Data_MR'!AT34</f>
        <v>0</v>
      </c>
      <c r="AU34" s="438"/>
      <c r="AV34" s="436">
        <f>'1.5_RAW_Data_MR'!AV34</f>
        <v>0</v>
      </c>
      <c r="AW34" s="436">
        <f>'1.5_RAW_Data_MR'!AW34</f>
        <v>0</v>
      </c>
      <c r="AX34" s="436">
        <f>'1.5_RAW_Data_MR'!AX34</f>
        <v>0</v>
      </c>
      <c r="AY34" s="436">
        <f>'1.5_RAW_Data_MR'!AY34</f>
        <v>0</v>
      </c>
      <c r="AZ34" s="436">
        <f>'1.5_RAW_Data_MR'!AZ34</f>
        <v>0</v>
      </c>
      <c r="BA34" s="437">
        <f>'1.5_RAW_Data_MR'!BA34</f>
        <v>0</v>
      </c>
    </row>
    <row r="35" spans="1:53" ht="13.15" x14ac:dyDescent="0.35">
      <c r="A35" s="439"/>
      <c r="B35" s="440"/>
      <c r="C35" s="441"/>
      <c r="D35" s="442"/>
      <c r="E35" s="433" t="s">
        <v>19</v>
      </c>
      <c r="F35" s="470">
        <f>'1.5_RAW_Data_MR'!F35</f>
        <v>30.871047536121701</v>
      </c>
      <c r="G35" s="470">
        <f>'1.5_RAW_Data_MR'!G35</f>
        <v>30.871047536121701</v>
      </c>
      <c r="H35" s="470">
        <f>'1.5_RAW_Data_MR'!H35</f>
        <v>0</v>
      </c>
      <c r="I35" s="470">
        <f>'1.5_RAW_Data_MR'!I35</f>
        <v>0</v>
      </c>
      <c r="J35" s="470">
        <f>'1.5_RAW_Data_MR'!J35</f>
        <v>0</v>
      </c>
      <c r="K35" s="471">
        <f>'1.5_RAW_Data_MR'!K35</f>
        <v>0</v>
      </c>
      <c r="M35" s="470">
        <f>'1.5_RAW_Data_MR'!M35</f>
        <v>0</v>
      </c>
      <c r="N35" s="470">
        <f>'1.5_RAW_Data_MR'!N35</f>
        <v>0</v>
      </c>
      <c r="O35" s="470">
        <f>'1.5_RAW_Data_MR'!O35</f>
        <v>0</v>
      </c>
      <c r="P35" s="470">
        <f>'1.5_RAW_Data_MR'!P35</f>
        <v>0</v>
      </c>
      <c r="Q35" s="470">
        <f>'1.5_RAW_Data_MR'!Q35</f>
        <v>0</v>
      </c>
      <c r="R35" s="471">
        <f>'1.5_RAW_Data_MR'!R35</f>
        <v>0</v>
      </c>
      <c r="T35" s="470">
        <f>'1.5_RAW_Data_MR'!T35</f>
        <v>0</v>
      </c>
      <c r="U35" s="470">
        <f>'1.5_RAW_Data_MR'!U35</f>
        <v>0</v>
      </c>
      <c r="V35" s="470">
        <f>'1.5_RAW_Data_MR'!V35</f>
        <v>0</v>
      </c>
      <c r="W35" s="470">
        <f>'1.5_RAW_Data_MR'!W35</f>
        <v>0</v>
      </c>
      <c r="X35" s="470">
        <f>'1.5_RAW_Data_MR'!X35</f>
        <v>0</v>
      </c>
      <c r="Y35" s="471">
        <f>'1.5_RAW_Data_MR'!Y35</f>
        <v>0</v>
      </c>
      <c r="AA35" s="443">
        <f>'1.5_RAW_Data_MR'!AA35</f>
        <v>0</v>
      </c>
      <c r="AB35" s="443">
        <f>'1.5_RAW_Data_MR'!AB35</f>
        <v>0</v>
      </c>
      <c r="AC35" s="443">
        <f>'1.5_RAW_Data_MR'!AC35</f>
        <v>0</v>
      </c>
      <c r="AD35" s="443">
        <f>'1.5_RAW_Data_MR'!AD35</f>
        <v>0</v>
      </c>
      <c r="AE35" s="443">
        <f>'1.5_RAW_Data_MR'!AE35</f>
        <v>0</v>
      </c>
      <c r="AF35" s="444">
        <f>'1.5_RAW_Data_MR'!AF35</f>
        <v>0</v>
      </c>
      <c r="AG35" s="438"/>
      <c r="AH35" s="443">
        <f>'1.5_RAW_Data_MR'!AH35</f>
        <v>0</v>
      </c>
      <c r="AI35" s="443">
        <f>'1.5_RAW_Data_MR'!AI35</f>
        <v>0</v>
      </c>
      <c r="AJ35" s="443">
        <f>'1.5_RAW_Data_MR'!AJ35</f>
        <v>0</v>
      </c>
      <c r="AK35" s="443">
        <f>'1.5_RAW_Data_MR'!AK35</f>
        <v>0</v>
      </c>
      <c r="AL35" s="443">
        <f>'1.5_RAW_Data_MR'!AL35</f>
        <v>0</v>
      </c>
      <c r="AM35" s="444">
        <f>'1.5_RAW_Data_MR'!AM35</f>
        <v>0</v>
      </c>
      <c r="AN35" s="438"/>
      <c r="AO35" s="443">
        <f>'1.5_RAW_Data_MR'!AO35</f>
        <v>0</v>
      </c>
      <c r="AP35" s="443">
        <f>'1.5_RAW_Data_MR'!AP35</f>
        <v>0</v>
      </c>
      <c r="AQ35" s="443">
        <f>'1.5_RAW_Data_MR'!AQ35</f>
        <v>0</v>
      </c>
      <c r="AR35" s="443">
        <f>'1.5_RAW_Data_MR'!AR35</f>
        <v>0</v>
      </c>
      <c r="AS35" s="443">
        <f>'1.5_RAW_Data_MR'!AS35</f>
        <v>0</v>
      </c>
      <c r="AT35" s="444">
        <f>'1.5_RAW_Data_MR'!AT35</f>
        <v>0</v>
      </c>
      <c r="AU35" s="438"/>
      <c r="AV35" s="445">
        <f>'1.5_RAW_Data_MR'!AV35</f>
        <v>0</v>
      </c>
      <c r="AW35" s="445">
        <f>'1.5_RAW_Data_MR'!AW35</f>
        <v>0</v>
      </c>
      <c r="AX35" s="445">
        <f>'1.5_RAW_Data_MR'!AX35</f>
        <v>0</v>
      </c>
      <c r="AY35" s="445">
        <f>'1.5_RAW_Data_MR'!AY35</f>
        <v>0</v>
      </c>
      <c r="AZ35" s="445">
        <f>'1.5_RAW_Data_MR'!AZ35</f>
        <v>0</v>
      </c>
      <c r="BA35" s="446">
        <f>'1.5_RAW_Data_MR'!BA35</f>
        <v>0</v>
      </c>
    </row>
    <row r="36" spans="1:53" ht="13.15" x14ac:dyDescent="0.35">
      <c r="A36" s="439"/>
      <c r="B36" s="440"/>
      <c r="C36" s="441"/>
      <c r="D36" s="442"/>
      <c r="E36" s="433" t="s">
        <v>20</v>
      </c>
      <c r="F36" s="470">
        <f>'1.5_RAW_Data_MR'!F36</f>
        <v>35.400844822971301</v>
      </c>
      <c r="G36" s="470">
        <f>'1.5_RAW_Data_MR'!G36</f>
        <v>0</v>
      </c>
      <c r="H36" s="470">
        <f>'1.5_RAW_Data_MR'!H36</f>
        <v>0</v>
      </c>
      <c r="I36" s="470">
        <f>'1.5_RAW_Data_MR'!I36</f>
        <v>0</v>
      </c>
      <c r="J36" s="470">
        <f>'1.5_RAW_Data_MR'!J36</f>
        <v>35.400844822971301</v>
      </c>
      <c r="K36" s="471">
        <f>'1.5_RAW_Data_MR'!K36</f>
        <v>0</v>
      </c>
      <c r="M36" s="470">
        <f>'1.5_RAW_Data_MR'!M36</f>
        <v>19.890526880839875</v>
      </c>
      <c r="N36" s="470">
        <f>'1.5_RAW_Data_MR'!N36</f>
        <v>19.890526880839875</v>
      </c>
      <c r="O36" s="470">
        <f>'1.5_RAW_Data_MR'!O36</f>
        <v>0</v>
      </c>
      <c r="P36" s="470">
        <f>'1.5_RAW_Data_MR'!P36</f>
        <v>0</v>
      </c>
      <c r="Q36" s="470">
        <f>'1.5_RAW_Data_MR'!Q36</f>
        <v>0</v>
      </c>
      <c r="R36" s="471">
        <f>'1.5_RAW_Data_MR'!R36</f>
        <v>0</v>
      </c>
      <c r="T36" s="470">
        <f>'1.5_RAW_Data_MR'!T36</f>
        <v>636.69869578248097</v>
      </c>
      <c r="U36" s="470">
        <f>'1.5_RAW_Data_MR'!U36</f>
        <v>0</v>
      </c>
      <c r="V36" s="470">
        <f>'1.5_RAW_Data_MR'!V36</f>
        <v>0</v>
      </c>
      <c r="W36" s="470">
        <f>'1.5_RAW_Data_MR'!W36</f>
        <v>0</v>
      </c>
      <c r="X36" s="470">
        <f>'1.5_RAW_Data_MR'!X36</f>
        <v>0</v>
      </c>
      <c r="Y36" s="471">
        <f>'1.5_RAW_Data_MR'!Y36</f>
        <v>636.69869578248097</v>
      </c>
      <c r="AA36" s="443">
        <f>'1.5_RAW_Data_MR'!AA36</f>
        <v>-616.80816890164112</v>
      </c>
      <c r="AB36" s="443">
        <f>'1.5_RAW_Data_MR'!AB36</f>
        <v>19.890526880839875</v>
      </c>
      <c r="AC36" s="443">
        <f>'1.5_RAW_Data_MR'!AC36</f>
        <v>0</v>
      </c>
      <c r="AD36" s="443">
        <f>'1.5_RAW_Data_MR'!AD36</f>
        <v>0</v>
      </c>
      <c r="AE36" s="443">
        <f>'1.5_RAW_Data_MR'!AE36</f>
        <v>0</v>
      </c>
      <c r="AF36" s="444">
        <f>'1.5_RAW_Data_MR'!AF36</f>
        <v>-636.69869578248097</v>
      </c>
      <c r="AG36" s="438"/>
      <c r="AH36" s="443">
        <f>'1.5_RAW_Data_MR'!AH36</f>
        <v>-616.80816890164112</v>
      </c>
      <c r="AI36" s="443">
        <f>'1.5_RAW_Data_MR'!AI36</f>
        <v>19.890526880839875</v>
      </c>
      <c r="AJ36" s="443">
        <f>'1.5_RAW_Data_MR'!AJ36</f>
        <v>0</v>
      </c>
      <c r="AK36" s="443">
        <f>'1.5_RAW_Data_MR'!AK36</f>
        <v>0</v>
      </c>
      <c r="AL36" s="443">
        <f>'1.5_RAW_Data_MR'!AL36</f>
        <v>0</v>
      </c>
      <c r="AM36" s="444">
        <f>'1.5_RAW_Data_MR'!AM36</f>
        <v>-636.69869578248097</v>
      </c>
      <c r="AN36" s="438"/>
      <c r="AO36" s="443">
        <f>'1.5_RAW_Data_MR'!AO36</f>
        <v>0</v>
      </c>
      <c r="AP36" s="443">
        <f>'1.5_RAW_Data_MR'!AP36</f>
        <v>0</v>
      </c>
      <c r="AQ36" s="443">
        <f>'1.5_RAW_Data_MR'!AQ36</f>
        <v>0</v>
      </c>
      <c r="AR36" s="443">
        <f>'1.5_RAW_Data_MR'!AR36</f>
        <v>0</v>
      </c>
      <c r="AS36" s="443">
        <f>'1.5_RAW_Data_MR'!AS36</f>
        <v>0</v>
      </c>
      <c r="AT36" s="444">
        <f>'1.5_RAW_Data_MR'!AT36</f>
        <v>0</v>
      </c>
      <c r="AU36" s="438"/>
      <c r="AV36" s="445">
        <f>'1.5_RAW_Data_MR'!AV36</f>
        <v>0</v>
      </c>
      <c r="AW36" s="445">
        <f>'1.5_RAW_Data_MR'!AW36</f>
        <v>0</v>
      </c>
      <c r="AX36" s="445">
        <f>'1.5_RAW_Data_MR'!AX36</f>
        <v>0</v>
      </c>
      <c r="AY36" s="445">
        <f>'1.5_RAW_Data_MR'!AY36</f>
        <v>0</v>
      </c>
      <c r="AZ36" s="445">
        <f>'1.5_RAW_Data_MR'!AZ36</f>
        <v>0</v>
      </c>
      <c r="BA36" s="446">
        <f>'1.5_RAW_Data_MR'!BA36</f>
        <v>0</v>
      </c>
    </row>
    <row r="37" spans="1:53" ht="13.5" thickBot="1" x14ac:dyDescent="0.4">
      <c r="A37" s="439"/>
      <c r="B37" s="447"/>
      <c r="C37" s="448"/>
      <c r="D37" s="449"/>
      <c r="E37" s="450" t="s">
        <v>21</v>
      </c>
      <c r="F37" s="472">
        <f>'1.5_RAW_Data_MR'!F37</f>
        <v>41.269366328156366</v>
      </c>
      <c r="G37" s="472">
        <f>'1.5_RAW_Data_MR'!G37</f>
        <v>7.8904614062240643</v>
      </c>
      <c r="H37" s="472">
        <f>'1.5_RAW_Data_MR'!H37</f>
        <v>0</v>
      </c>
      <c r="I37" s="472">
        <f>'1.5_RAW_Data_MR'!I37</f>
        <v>0</v>
      </c>
      <c r="J37" s="472">
        <f>'1.5_RAW_Data_MR'!J37</f>
        <v>0</v>
      </c>
      <c r="K37" s="473">
        <f>'1.5_RAW_Data_MR'!K37</f>
        <v>33.378904921932303</v>
      </c>
      <c r="M37" s="472">
        <f>'1.5_RAW_Data_MR'!M37</f>
        <v>27.360663853181894</v>
      </c>
      <c r="N37" s="472">
        <f>'1.5_RAW_Data_MR'!N37</f>
        <v>0.23998840684413303</v>
      </c>
      <c r="O37" s="472">
        <f>'1.5_RAW_Data_MR'!O37</f>
        <v>0</v>
      </c>
      <c r="P37" s="472">
        <f>'1.5_RAW_Data_MR'!P37</f>
        <v>0</v>
      </c>
      <c r="Q37" s="472">
        <f>'1.5_RAW_Data_MR'!Q37</f>
        <v>0</v>
      </c>
      <c r="R37" s="473">
        <f>'1.5_RAW_Data_MR'!R37</f>
        <v>27.12067544633776</v>
      </c>
      <c r="T37" s="472">
        <f>'1.5_RAW_Data_MR'!T37</f>
        <v>33.053888047994079</v>
      </c>
      <c r="U37" s="472">
        <f>'1.5_RAW_Data_MR'!U37</f>
        <v>0</v>
      </c>
      <c r="V37" s="472">
        <f>'1.5_RAW_Data_MR'!V37</f>
        <v>0</v>
      </c>
      <c r="W37" s="472">
        <f>'1.5_RAW_Data_MR'!W37</f>
        <v>0</v>
      </c>
      <c r="X37" s="472">
        <f>'1.5_RAW_Data_MR'!X37</f>
        <v>0</v>
      </c>
      <c r="Y37" s="473">
        <f>'1.5_RAW_Data_MR'!Y37</f>
        <v>33.053888047994079</v>
      </c>
      <c r="AA37" s="451">
        <f>'1.5_RAW_Data_MR'!AA37</f>
        <v>-5.6932241948121858</v>
      </c>
      <c r="AB37" s="451">
        <f>'1.5_RAW_Data_MR'!AB37</f>
        <v>0.23998840684413303</v>
      </c>
      <c r="AC37" s="451">
        <f>'1.5_RAW_Data_MR'!AC37</f>
        <v>0</v>
      </c>
      <c r="AD37" s="451">
        <f>'1.5_RAW_Data_MR'!AD37</f>
        <v>0</v>
      </c>
      <c r="AE37" s="451">
        <f>'1.5_RAW_Data_MR'!AE37</f>
        <v>0</v>
      </c>
      <c r="AF37" s="452">
        <f>'1.5_RAW_Data_MR'!AF37</f>
        <v>-5.9332126016563187</v>
      </c>
      <c r="AG37" s="438"/>
      <c r="AH37" s="451">
        <f>'1.5_RAW_Data_MR'!AH37</f>
        <v>-5.6932241948121858</v>
      </c>
      <c r="AI37" s="451">
        <f>'1.5_RAW_Data_MR'!AI37</f>
        <v>0.23998840684413303</v>
      </c>
      <c r="AJ37" s="451">
        <f>'1.5_RAW_Data_MR'!AJ37</f>
        <v>0</v>
      </c>
      <c r="AK37" s="451">
        <f>'1.5_RAW_Data_MR'!AK37</f>
        <v>0</v>
      </c>
      <c r="AL37" s="451">
        <f>'1.5_RAW_Data_MR'!AL37</f>
        <v>0</v>
      </c>
      <c r="AM37" s="452">
        <f>'1.5_RAW_Data_MR'!AM37</f>
        <v>-5.9332126016563187</v>
      </c>
      <c r="AN37" s="438"/>
      <c r="AO37" s="451">
        <f>'1.5_RAW_Data_MR'!AO37</f>
        <v>0</v>
      </c>
      <c r="AP37" s="451">
        <f>'1.5_RAW_Data_MR'!AP37</f>
        <v>0</v>
      </c>
      <c r="AQ37" s="451">
        <f>'1.5_RAW_Data_MR'!AQ37</f>
        <v>0</v>
      </c>
      <c r="AR37" s="451">
        <f>'1.5_RAW_Data_MR'!AR37</f>
        <v>0</v>
      </c>
      <c r="AS37" s="451">
        <f>'1.5_RAW_Data_MR'!AS37</f>
        <v>0</v>
      </c>
      <c r="AT37" s="452">
        <f>'1.5_RAW_Data_MR'!AT37</f>
        <v>0</v>
      </c>
      <c r="AU37" s="438"/>
      <c r="AV37" s="453">
        <f>'1.5_RAW_Data_MR'!AV37</f>
        <v>0</v>
      </c>
      <c r="AW37" s="453">
        <f>'1.5_RAW_Data_MR'!AW37</f>
        <v>0</v>
      </c>
      <c r="AX37" s="453">
        <f>'1.5_RAW_Data_MR'!AX37</f>
        <v>0</v>
      </c>
      <c r="AY37" s="453">
        <f>'1.5_RAW_Data_MR'!AY37</f>
        <v>0</v>
      </c>
      <c r="AZ37" s="453">
        <f>'1.5_RAW_Data_MR'!AZ37</f>
        <v>0</v>
      </c>
      <c r="BA37" s="454">
        <f>'1.5_RAW_Data_MR'!BA37</f>
        <v>0</v>
      </c>
    </row>
    <row r="38" spans="1:53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68">
        <f>'1.5_RAW_Data_MR'!F38</f>
        <v>0</v>
      </c>
      <c r="G38" s="468">
        <f>'1.5_RAW_Data_MR'!G38</f>
        <v>0</v>
      </c>
      <c r="H38" s="468">
        <f>'1.5_RAW_Data_MR'!H38</f>
        <v>0</v>
      </c>
      <c r="I38" s="468">
        <f>'1.5_RAW_Data_MR'!I38</f>
        <v>0</v>
      </c>
      <c r="J38" s="468">
        <f>'1.5_RAW_Data_MR'!J38</f>
        <v>0</v>
      </c>
      <c r="K38" s="469">
        <f>'1.5_RAW_Data_MR'!K38</f>
        <v>0</v>
      </c>
      <c r="M38" s="468">
        <f>'1.5_RAW_Data_MR'!M38</f>
        <v>0</v>
      </c>
      <c r="N38" s="468">
        <f>'1.5_RAW_Data_MR'!N38</f>
        <v>0</v>
      </c>
      <c r="O38" s="468">
        <f>'1.5_RAW_Data_MR'!O38</f>
        <v>0</v>
      </c>
      <c r="P38" s="468">
        <f>'1.5_RAW_Data_MR'!P38</f>
        <v>0</v>
      </c>
      <c r="Q38" s="468">
        <f>'1.5_RAW_Data_MR'!Q38</f>
        <v>0</v>
      </c>
      <c r="R38" s="469">
        <f>'1.5_RAW_Data_MR'!R38</f>
        <v>0</v>
      </c>
      <c r="T38" s="468">
        <f>'1.5_RAW_Data_MR'!T38</f>
        <v>0</v>
      </c>
      <c r="U38" s="468">
        <f>'1.5_RAW_Data_MR'!U38</f>
        <v>0</v>
      </c>
      <c r="V38" s="468">
        <f>'1.5_RAW_Data_MR'!V38</f>
        <v>0</v>
      </c>
      <c r="W38" s="468">
        <f>'1.5_RAW_Data_MR'!W38</f>
        <v>0</v>
      </c>
      <c r="X38" s="468">
        <f>'1.5_RAW_Data_MR'!X38</f>
        <v>0</v>
      </c>
      <c r="Y38" s="469">
        <f>'1.5_RAW_Data_MR'!Y38</f>
        <v>0</v>
      </c>
      <c r="AA38" s="434">
        <f>'1.5_RAW_Data_MR'!AA38</f>
        <v>0</v>
      </c>
      <c r="AB38" s="434">
        <f>'1.5_RAW_Data_MR'!AB38</f>
        <v>0</v>
      </c>
      <c r="AC38" s="434">
        <f>'1.5_RAW_Data_MR'!AC38</f>
        <v>0</v>
      </c>
      <c r="AD38" s="434">
        <f>'1.5_RAW_Data_MR'!AD38</f>
        <v>0</v>
      </c>
      <c r="AE38" s="434">
        <f>'1.5_RAW_Data_MR'!AE38</f>
        <v>0</v>
      </c>
      <c r="AF38" s="435">
        <f>'1.5_RAW_Data_MR'!AF38</f>
        <v>0</v>
      </c>
      <c r="AG38" s="438"/>
      <c r="AH38" s="434">
        <f>'1.5_RAW_Data_MR'!AH38</f>
        <v>0</v>
      </c>
      <c r="AI38" s="434">
        <f>'1.5_RAW_Data_MR'!AI38</f>
        <v>0</v>
      </c>
      <c r="AJ38" s="434">
        <f>'1.5_RAW_Data_MR'!AJ38</f>
        <v>0</v>
      </c>
      <c r="AK38" s="434">
        <f>'1.5_RAW_Data_MR'!AK38</f>
        <v>0</v>
      </c>
      <c r="AL38" s="434">
        <f>'1.5_RAW_Data_MR'!AL38</f>
        <v>0</v>
      </c>
      <c r="AM38" s="435">
        <f>'1.5_RAW_Data_MR'!AM38</f>
        <v>0</v>
      </c>
      <c r="AN38" s="438"/>
      <c r="AO38" s="434">
        <f>'1.5_RAW_Data_MR'!AO38</f>
        <v>0</v>
      </c>
      <c r="AP38" s="434">
        <f>'1.5_RAW_Data_MR'!AP38</f>
        <v>0</v>
      </c>
      <c r="AQ38" s="434">
        <f>'1.5_RAW_Data_MR'!AQ38</f>
        <v>0</v>
      </c>
      <c r="AR38" s="434">
        <f>'1.5_RAW_Data_MR'!AR38</f>
        <v>0</v>
      </c>
      <c r="AS38" s="434">
        <f>'1.5_RAW_Data_MR'!AS38</f>
        <v>0</v>
      </c>
      <c r="AT38" s="435">
        <f>'1.5_RAW_Data_MR'!AT38</f>
        <v>0</v>
      </c>
      <c r="AU38" s="438"/>
      <c r="AV38" s="436">
        <f>'1.5_RAW_Data_MR'!AV38</f>
        <v>0</v>
      </c>
      <c r="AW38" s="436">
        <f>'1.5_RAW_Data_MR'!AW38</f>
        <v>0</v>
      </c>
      <c r="AX38" s="436">
        <f>'1.5_RAW_Data_MR'!AX38</f>
        <v>0</v>
      </c>
      <c r="AY38" s="436">
        <f>'1.5_RAW_Data_MR'!AY38</f>
        <v>0</v>
      </c>
      <c r="AZ38" s="436">
        <f>'1.5_RAW_Data_MR'!AZ38</f>
        <v>0</v>
      </c>
      <c r="BA38" s="437">
        <f>'1.5_RAW_Data_MR'!BA38</f>
        <v>0</v>
      </c>
    </row>
    <row r="39" spans="1:53" ht="13.15" x14ac:dyDescent="0.35">
      <c r="A39" s="439"/>
      <c r="B39" s="440"/>
      <c r="C39" s="441"/>
      <c r="D39" s="442"/>
      <c r="E39" s="433" t="s">
        <v>19</v>
      </c>
      <c r="F39" s="470">
        <f>'1.5_RAW_Data_MR'!F39</f>
        <v>0</v>
      </c>
      <c r="G39" s="470">
        <f>'1.5_RAW_Data_MR'!G39</f>
        <v>0</v>
      </c>
      <c r="H39" s="470">
        <f>'1.5_RAW_Data_MR'!H39</f>
        <v>0</v>
      </c>
      <c r="I39" s="470">
        <f>'1.5_RAW_Data_MR'!I39</f>
        <v>0</v>
      </c>
      <c r="J39" s="470">
        <f>'1.5_RAW_Data_MR'!J39</f>
        <v>0</v>
      </c>
      <c r="K39" s="471">
        <f>'1.5_RAW_Data_MR'!K39</f>
        <v>0</v>
      </c>
      <c r="M39" s="470">
        <f>'1.5_RAW_Data_MR'!M39</f>
        <v>0</v>
      </c>
      <c r="N39" s="470">
        <f>'1.5_RAW_Data_MR'!N39</f>
        <v>0</v>
      </c>
      <c r="O39" s="470">
        <f>'1.5_RAW_Data_MR'!O39</f>
        <v>0</v>
      </c>
      <c r="P39" s="470">
        <f>'1.5_RAW_Data_MR'!P39</f>
        <v>0</v>
      </c>
      <c r="Q39" s="470">
        <f>'1.5_RAW_Data_MR'!Q39</f>
        <v>0</v>
      </c>
      <c r="R39" s="471">
        <f>'1.5_RAW_Data_MR'!R39</f>
        <v>0</v>
      </c>
      <c r="T39" s="470">
        <f>'1.5_RAW_Data_MR'!T39</f>
        <v>0</v>
      </c>
      <c r="U39" s="470">
        <f>'1.5_RAW_Data_MR'!U39</f>
        <v>0</v>
      </c>
      <c r="V39" s="470">
        <f>'1.5_RAW_Data_MR'!V39</f>
        <v>0</v>
      </c>
      <c r="W39" s="470">
        <f>'1.5_RAW_Data_MR'!W39</f>
        <v>0</v>
      </c>
      <c r="X39" s="470">
        <f>'1.5_RAW_Data_MR'!X39</f>
        <v>0</v>
      </c>
      <c r="Y39" s="471">
        <f>'1.5_RAW_Data_MR'!Y39</f>
        <v>0</v>
      </c>
      <c r="AA39" s="443">
        <f>'1.5_RAW_Data_MR'!AA39</f>
        <v>0</v>
      </c>
      <c r="AB39" s="443">
        <f>'1.5_RAW_Data_MR'!AB39</f>
        <v>0</v>
      </c>
      <c r="AC39" s="443">
        <f>'1.5_RAW_Data_MR'!AC39</f>
        <v>0</v>
      </c>
      <c r="AD39" s="443">
        <f>'1.5_RAW_Data_MR'!AD39</f>
        <v>0</v>
      </c>
      <c r="AE39" s="443">
        <f>'1.5_RAW_Data_MR'!AE39</f>
        <v>0</v>
      </c>
      <c r="AF39" s="444">
        <f>'1.5_RAW_Data_MR'!AF39</f>
        <v>0</v>
      </c>
      <c r="AG39" s="438"/>
      <c r="AH39" s="443">
        <f>'1.5_RAW_Data_MR'!AH39</f>
        <v>0</v>
      </c>
      <c r="AI39" s="443">
        <f>'1.5_RAW_Data_MR'!AI39</f>
        <v>0</v>
      </c>
      <c r="AJ39" s="443">
        <f>'1.5_RAW_Data_MR'!AJ39</f>
        <v>0</v>
      </c>
      <c r="AK39" s="443">
        <f>'1.5_RAW_Data_MR'!AK39</f>
        <v>0</v>
      </c>
      <c r="AL39" s="443">
        <f>'1.5_RAW_Data_MR'!AL39</f>
        <v>0</v>
      </c>
      <c r="AM39" s="444">
        <f>'1.5_RAW_Data_MR'!AM39</f>
        <v>0</v>
      </c>
      <c r="AN39" s="438"/>
      <c r="AO39" s="443">
        <f>'1.5_RAW_Data_MR'!AO39</f>
        <v>0</v>
      </c>
      <c r="AP39" s="443">
        <f>'1.5_RAW_Data_MR'!AP39</f>
        <v>0</v>
      </c>
      <c r="AQ39" s="443">
        <f>'1.5_RAW_Data_MR'!AQ39</f>
        <v>0</v>
      </c>
      <c r="AR39" s="443">
        <f>'1.5_RAW_Data_MR'!AR39</f>
        <v>0</v>
      </c>
      <c r="AS39" s="443">
        <f>'1.5_RAW_Data_MR'!AS39</f>
        <v>0</v>
      </c>
      <c r="AT39" s="444">
        <f>'1.5_RAW_Data_MR'!AT39</f>
        <v>0</v>
      </c>
      <c r="AU39" s="438"/>
      <c r="AV39" s="445">
        <f>'1.5_RAW_Data_MR'!AV39</f>
        <v>0</v>
      </c>
      <c r="AW39" s="445">
        <f>'1.5_RAW_Data_MR'!AW39</f>
        <v>0</v>
      </c>
      <c r="AX39" s="445">
        <f>'1.5_RAW_Data_MR'!AX39</f>
        <v>0</v>
      </c>
      <c r="AY39" s="445">
        <f>'1.5_RAW_Data_MR'!AY39</f>
        <v>0</v>
      </c>
      <c r="AZ39" s="445">
        <f>'1.5_RAW_Data_MR'!AZ39</f>
        <v>0</v>
      </c>
      <c r="BA39" s="446">
        <f>'1.5_RAW_Data_MR'!BA39</f>
        <v>0</v>
      </c>
    </row>
    <row r="40" spans="1:53" ht="13.15" x14ac:dyDescent="0.35">
      <c r="A40" s="439"/>
      <c r="B40" s="440"/>
      <c r="C40" s="441"/>
      <c r="D40" s="442"/>
      <c r="E40" s="433" t="s">
        <v>20</v>
      </c>
      <c r="F40" s="470">
        <f>'1.5_RAW_Data_MR'!F40</f>
        <v>0</v>
      </c>
      <c r="G40" s="470">
        <f>'1.5_RAW_Data_MR'!G40</f>
        <v>0</v>
      </c>
      <c r="H40" s="470">
        <f>'1.5_RAW_Data_MR'!H40</f>
        <v>0</v>
      </c>
      <c r="I40" s="470">
        <f>'1.5_RAW_Data_MR'!I40</f>
        <v>0</v>
      </c>
      <c r="J40" s="470">
        <f>'1.5_RAW_Data_MR'!J40</f>
        <v>0</v>
      </c>
      <c r="K40" s="471">
        <f>'1.5_RAW_Data_MR'!K40</f>
        <v>0</v>
      </c>
      <c r="M40" s="470">
        <f>'1.5_RAW_Data_MR'!M40</f>
        <v>0</v>
      </c>
      <c r="N40" s="470">
        <f>'1.5_RAW_Data_MR'!N40</f>
        <v>0</v>
      </c>
      <c r="O40" s="470">
        <f>'1.5_RAW_Data_MR'!O40</f>
        <v>0</v>
      </c>
      <c r="P40" s="470">
        <f>'1.5_RAW_Data_MR'!P40</f>
        <v>0</v>
      </c>
      <c r="Q40" s="470">
        <f>'1.5_RAW_Data_MR'!Q40</f>
        <v>0</v>
      </c>
      <c r="R40" s="471">
        <f>'1.5_RAW_Data_MR'!R40</f>
        <v>0</v>
      </c>
      <c r="T40" s="470">
        <f>'1.5_RAW_Data_MR'!T40</f>
        <v>0</v>
      </c>
      <c r="U40" s="470">
        <f>'1.5_RAW_Data_MR'!U40</f>
        <v>0</v>
      </c>
      <c r="V40" s="470">
        <f>'1.5_RAW_Data_MR'!V40</f>
        <v>0</v>
      </c>
      <c r="W40" s="470">
        <f>'1.5_RAW_Data_MR'!W40</f>
        <v>0</v>
      </c>
      <c r="X40" s="470">
        <f>'1.5_RAW_Data_MR'!X40</f>
        <v>0</v>
      </c>
      <c r="Y40" s="471">
        <f>'1.5_RAW_Data_MR'!Y40</f>
        <v>0</v>
      </c>
      <c r="AA40" s="443">
        <f>'1.5_RAW_Data_MR'!AA40</f>
        <v>0</v>
      </c>
      <c r="AB40" s="443">
        <f>'1.5_RAW_Data_MR'!AB40</f>
        <v>0</v>
      </c>
      <c r="AC40" s="443">
        <f>'1.5_RAW_Data_MR'!AC40</f>
        <v>0</v>
      </c>
      <c r="AD40" s="443">
        <f>'1.5_RAW_Data_MR'!AD40</f>
        <v>0</v>
      </c>
      <c r="AE40" s="443">
        <f>'1.5_RAW_Data_MR'!AE40</f>
        <v>0</v>
      </c>
      <c r="AF40" s="444">
        <f>'1.5_RAW_Data_MR'!AF40</f>
        <v>0</v>
      </c>
      <c r="AG40" s="438"/>
      <c r="AH40" s="443">
        <f>'1.5_RAW_Data_MR'!AH40</f>
        <v>0</v>
      </c>
      <c r="AI40" s="443">
        <f>'1.5_RAW_Data_MR'!AI40</f>
        <v>0</v>
      </c>
      <c r="AJ40" s="443">
        <f>'1.5_RAW_Data_MR'!AJ40</f>
        <v>0</v>
      </c>
      <c r="AK40" s="443">
        <f>'1.5_RAW_Data_MR'!AK40</f>
        <v>0</v>
      </c>
      <c r="AL40" s="443">
        <f>'1.5_RAW_Data_MR'!AL40</f>
        <v>0</v>
      </c>
      <c r="AM40" s="444">
        <f>'1.5_RAW_Data_MR'!AM40</f>
        <v>0</v>
      </c>
      <c r="AN40" s="438"/>
      <c r="AO40" s="443">
        <f>'1.5_RAW_Data_MR'!AO40</f>
        <v>0</v>
      </c>
      <c r="AP40" s="443">
        <f>'1.5_RAW_Data_MR'!AP40</f>
        <v>0</v>
      </c>
      <c r="AQ40" s="443">
        <f>'1.5_RAW_Data_MR'!AQ40</f>
        <v>0</v>
      </c>
      <c r="AR40" s="443">
        <f>'1.5_RAW_Data_MR'!AR40</f>
        <v>0</v>
      </c>
      <c r="AS40" s="443">
        <f>'1.5_RAW_Data_MR'!AS40</f>
        <v>0</v>
      </c>
      <c r="AT40" s="444">
        <f>'1.5_RAW_Data_MR'!AT40</f>
        <v>0</v>
      </c>
      <c r="AU40" s="438"/>
      <c r="AV40" s="445">
        <f>'1.5_RAW_Data_MR'!AV40</f>
        <v>0</v>
      </c>
      <c r="AW40" s="445">
        <f>'1.5_RAW_Data_MR'!AW40</f>
        <v>0</v>
      </c>
      <c r="AX40" s="445">
        <f>'1.5_RAW_Data_MR'!AX40</f>
        <v>0</v>
      </c>
      <c r="AY40" s="445">
        <f>'1.5_RAW_Data_MR'!AY40</f>
        <v>0</v>
      </c>
      <c r="AZ40" s="445">
        <f>'1.5_RAW_Data_MR'!AZ40</f>
        <v>0</v>
      </c>
      <c r="BA40" s="446">
        <f>'1.5_RAW_Data_MR'!BA40</f>
        <v>0</v>
      </c>
    </row>
    <row r="41" spans="1:53" ht="13.5" thickBot="1" x14ac:dyDescent="0.4">
      <c r="A41" s="439"/>
      <c r="B41" s="447"/>
      <c r="C41" s="448"/>
      <c r="D41" s="449"/>
      <c r="E41" s="450" t="s">
        <v>21</v>
      </c>
      <c r="F41" s="472">
        <f>'1.5_RAW_Data_MR'!F41</f>
        <v>0</v>
      </c>
      <c r="G41" s="472">
        <f>'1.5_RAW_Data_MR'!G41</f>
        <v>0</v>
      </c>
      <c r="H41" s="472">
        <f>'1.5_RAW_Data_MR'!H41</f>
        <v>0</v>
      </c>
      <c r="I41" s="472">
        <f>'1.5_RAW_Data_MR'!I41</f>
        <v>0</v>
      </c>
      <c r="J41" s="472">
        <f>'1.5_RAW_Data_MR'!J41</f>
        <v>0</v>
      </c>
      <c r="K41" s="473">
        <f>'1.5_RAW_Data_MR'!K41</f>
        <v>0</v>
      </c>
      <c r="M41" s="472">
        <f>'1.5_RAW_Data_MR'!M41</f>
        <v>0</v>
      </c>
      <c r="N41" s="472">
        <f>'1.5_RAW_Data_MR'!N41</f>
        <v>0</v>
      </c>
      <c r="O41" s="472">
        <f>'1.5_RAW_Data_MR'!O41</f>
        <v>0</v>
      </c>
      <c r="P41" s="472">
        <f>'1.5_RAW_Data_MR'!P41</f>
        <v>0</v>
      </c>
      <c r="Q41" s="472">
        <f>'1.5_RAW_Data_MR'!Q41</f>
        <v>0</v>
      </c>
      <c r="R41" s="473">
        <f>'1.5_RAW_Data_MR'!R41</f>
        <v>0</v>
      </c>
      <c r="T41" s="472">
        <f>'1.5_RAW_Data_MR'!T41</f>
        <v>0</v>
      </c>
      <c r="U41" s="472">
        <f>'1.5_RAW_Data_MR'!U41</f>
        <v>0</v>
      </c>
      <c r="V41" s="472">
        <f>'1.5_RAW_Data_MR'!V41</f>
        <v>0</v>
      </c>
      <c r="W41" s="472">
        <f>'1.5_RAW_Data_MR'!W41</f>
        <v>0</v>
      </c>
      <c r="X41" s="472">
        <f>'1.5_RAW_Data_MR'!X41</f>
        <v>0</v>
      </c>
      <c r="Y41" s="473">
        <f>'1.5_RAW_Data_MR'!Y41</f>
        <v>0</v>
      </c>
      <c r="AA41" s="451">
        <f>'1.5_RAW_Data_MR'!AA41</f>
        <v>0</v>
      </c>
      <c r="AB41" s="451">
        <f>'1.5_RAW_Data_MR'!AB41</f>
        <v>0</v>
      </c>
      <c r="AC41" s="451">
        <f>'1.5_RAW_Data_MR'!AC41</f>
        <v>0</v>
      </c>
      <c r="AD41" s="451">
        <f>'1.5_RAW_Data_MR'!AD41</f>
        <v>0</v>
      </c>
      <c r="AE41" s="451">
        <f>'1.5_RAW_Data_MR'!AE41</f>
        <v>0</v>
      </c>
      <c r="AF41" s="452">
        <f>'1.5_RAW_Data_MR'!AF41</f>
        <v>0</v>
      </c>
      <c r="AG41" s="438"/>
      <c r="AH41" s="451">
        <f>'1.5_RAW_Data_MR'!AH41</f>
        <v>0</v>
      </c>
      <c r="AI41" s="451">
        <f>'1.5_RAW_Data_MR'!AI41</f>
        <v>0</v>
      </c>
      <c r="AJ41" s="451">
        <f>'1.5_RAW_Data_MR'!AJ41</f>
        <v>0</v>
      </c>
      <c r="AK41" s="451">
        <f>'1.5_RAW_Data_MR'!AK41</f>
        <v>0</v>
      </c>
      <c r="AL41" s="451">
        <f>'1.5_RAW_Data_MR'!AL41</f>
        <v>0</v>
      </c>
      <c r="AM41" s="452">
        <f>'1.5_RAW_Data_MR'!AM41</f>
        <v>0</v>
      </c>
      <c r="AN41" s="438"/>
      <c r="AO41" s="451">
        <f>'1.5_RAW_Data_MR'!AO41</f>
        <v>0</v>
      </c>
      <c r="AP41" s="451">
        <f>'1.5_RAW_Data_MR'!AP41</f>
        <v>0</v>
      </c>
      <c r="AQ41" s="451">
        <f>'1.5_RAW_Data_MR'!AQ41</f>
        <v>0</v>
      </c>
      <c r="AR41" s="451">
        <f>'1.5_RAW_Data_MR'!AR41</f>
        <v>0</v>
      </c>
      <c r="AS41" s="451">
        <f>'1.5_RAW_Data_MR'!AS41</f>
        <v>0</v>
      </c>
      <c r="AT41" s="452">
        <f>'1.5_RAW_Data_MR'!AT41</f>
        <v>0</v>
      </c>
      <c r="AU41" s="438"/>
      <c r="AV41" s="453">
        <f>'1.5_RAW_Data_MR'!AV41</f>
        <v>0</v>
      </c>
      <c r="AW41" s="453">
        <f>'1.5_RAW_Data_MR'!AW41</f>
        <v>0</v>
      </c>
      <c r="AX41" s="453">
        <f>'1.5_RAW_Data_MR'!AX41</f>
        <v>0</v>
      </c>
      <c r="AY41" s="453">
        <f>'1.5_RAW_Data_MR'!AY41</f>
        <v>0</v>
      </c>
      <c r="AZ41" s="453">
        <f>'1.5_RAW_Data_MR'!AZ41</f>
        <v>0</v>
      </c>
      <c r="BA41" s="454">
        <f>'1.5_RAW_Data_MR'!BA41</f>
        <v>0</v>
      </c>
    </row>
    <row r="42" spans="1:53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68">
        <f>'1.5_RAW_Data_MR'!F42</f>
        <v>0</v>
      </c>
      <c r="G42" s="468">
        <f>'1.5_RAW_Data_MR'!G42</f>
        <v>0</v>
      </c>
      <c r="H42" s="468">
        <f>'1.5_RAW_Data_MR'!H42</f>
        <v>0</v>
      </c>
      <c r="I42" s="468">
        <f>'1.5_RAW_Data_MR'!I42</f>
        <v>0</v>
      </c>
      <c r="J42" s="468">
        <f>'1.5_RAW_Data_MR'!J42</f>
        <v>0</v>
      </c>
      <c r="K42" s="469">
        <f>'1.5_RAW_Data_MR'!K42</f>
        <v>0</v>
      </c>
      <c r="M42" s="468">
        <f>'1.5_RAW_Data_MR'!M42</f>
        <v>9.6255892573441464E-3</v>
      </c>
      <c r="N42" s="468">
        <f>'1.5_RAW_Data_MR'!N42</f>
        <v>9.6255892573441464E-3</v>
      </c>
      <c r="O42" s="468">
        <f>'1.5_RAW_Data_MR'!O42</f>
        <v>0</v>
      </c>
      <c r="P42" s="468">
        <f>'1.5_RAW_Data_MR'!P42</f>
        <v>0</v>
      </c>
      <c r="Q42" s="468">
        <f>'1.5_RAW_Data_MR'!Q42</f>
        <v>0</v>
      </c>
      <c r="R42" s="469">
        <f>'1.5_RAW_Data_MR'!R42</f>
        <v>0</v>
      </c>
      <c r="T42" s="468">
        <f>'1.5_RAW_Data_MR'!T42</f>
        <v>170.12653416996463</v>
      </c>
      <c r="U42" s="468">
        <f>'1.5_RAW_Data_MR'!U42</f>
        <v>2.023690096502416</v>
      </c>
      <c r="V42" s="468">
        <f>'1.5_RAW_Data_MR'!V42</f>
        <v>6.9371306103706694</v>
      </c>
      <c r="W42" s="468">
        <f>'1.5_RAW_Data_MR'!W42</f>
        <v>0.60539147117838421</v>
      </c>
      <c r="X42" s="468">
        <f>'1.5_RAW_Data_MR'!X42</f>
        <v>0</v>
      </c>
      <c r="Y42" s="469">
        <f>'1.5_RAW_Data_MR'!Y42</f>
        <v>160.56032199191316</v>
      </c>
      <c r="AA42" s="434">
        <f>'1.5_RAW_Data_MR'!AA42</f>
        <v>-170.11690858070727</v>
      </c>
      <c r="AB42" s="434">
        <f>'1.5_RAW_Data_MR'!AB42</f>
        <v>-2.014064507245072</v>
      </c>
      <c r="AC42" s="434">
        <f>'1.5_RAW_Data_MR'!AC42</f>
        <v>-6.9371306103706694</v>
      </c>
      <c r="AD42" s="434">
        <f>'1.5_RAW_Data_MR'!AD42</f>
        <v>-0.60539147117838421</v>
      </c>
      <c r="AE42" s="434">
        <f>'1.5_RAW_Data_MR'!AE42</f>
        <v>0</v>
      </c>
      <c r="AF42" s="435">
        <f>'1.5_RAW_Data_MR'!AF42</f>
        <v>-160.56032199191316</v>
      </c>
      <c r="AG42" s="438"/>
      <c r="AH42" s="434">
        <f>'1.5_RAW_Data_MR'!AH42</f>
        <v>-170.11690858070727</v>
      </c>
      <c r="AI42" s="434">
        <f>'1.5_RAW_Data_MR'!AI42</f>
        <v>-2.014064507245072</v>
      </c>
      <c r="AJ42" s="434">
        <f>'1.5_RAW_Data_MR'!AJ42</f>
        <v>-6.9371306103706694</v>
      </c>
      <c r="AK42" s="434">
        <f>'1.5_RAW_Data_MR'!AK42</f>
        <v>-0.60539147117838421</v>
      </c>
      <c r="AL42" s="434">
        <f>'1.5_RAW_Data_MR'!AL42</f>
        <v>0</v>
      </c>
      <c r="AM42" s="435">
        <f>'1.5_RAW_Data_MR'!AM42</f>
        <v>-160.56032199191316</v>
      </c>
      <c r="AN42" s="438"/>
      <c r="AO42" s="434">
        <f>'1.5_RAW_Data_MR'!AO42</f>
        <v>0</v>
      </c>
      <c r="AP42" s="434">
        <f>'1.5_RAW_Data_MR'!AP42</f>
        <v>0</v>
      </c>
      <c r="AQ42" s="434">
        <f>'1.5_RAW_Data_MR'!AQ42</f>
        <v>0</v>
      </c>
      <c r="AR42" s="434">
        <f>'1.5_RAW_Data_MR'!AR42</f>
        <v>0</v>
      </c>
      <c r="AS42" s="434">
        <f>'1.5_RAW_Data_MR'!AS42</f>
        <v>0</v>
      </c>
      <c r="AT42" s="435">
        <f>'1.5_RAW_Data_MR'!AT42</f>
        <v>0</v>
      </c>
      <c r="AU42" s="438"/>
      <c r="AV42" s="436">
        <f>'1.5_RAW_Data_MR'!AV42</f>
        <v>0</v>
      </c>
      <c r="AW42" s="436">
        <f>'1.5_RAW_Data_MR'!AW42</f>
        <v>0</v>
      </c>
      <c r="AX42" s="436">
        <f>'1.5_RAW_Data_MR'!AX42</f>
        <v>0</v>
      </c>
      <c r="AY42" s="436">
        <f>'1.5_RAW_Data_MR'!AY42</f>
        <v>0</v>
      </c>
      <c r="AZ42" s="436">
        <f>'1.5_RAW_Data_MR'!AZ42</f>
        <v>0</v>
      </c>
      <c r="BA42" s="437">
        <f>'1.5_RAW_Data_MR'!BA42</f>
        <v>0</v>
      </c>
    </row>
    <row r="43" spans="1:53" ht="13.15" x14ac:dyDescent="0.35">
      <c r="A43" s="439"/>
      <c r="B43" s="440"/>
      <c r="C43" s="441"/>
      <c r="D43" s="442"/>
      <c r="E43" s="433" t="s">
        <v>19</v>
      </c>
      <c r="F43" s="470">
        <f>'1.5_RAW_Data_MR'!F43</f>
        <v>0</v>
      </c>
      <c r="G43" s="470">
        <f>'1.5_RAW_Data_MR'!G43</f>
        <v>0</v>
      </c>
      <c r="H43" s="470">
        <f>'1.5_RAW_Data_MR'!H43</f>
        <v>0</v>
      </c>
      <c r="I43" s="470">
        <f>'1.5_RAW_Data_MR'!I43</f>
        <v>0</v>
      </c>
      <c r="J43" s="470">
        <f>'1.5_RAW_Data_MR'!J43</f>
        <v>0</v>
      </c>
      <c r="K43" s="471">
        <f>'1.5_RAW_Data_MR'!K43</f>
        <v>0</v>
      </c>
      <c r="M43" s="470">
        <f>'1.5_RAW_Data_MR'!M43</f>
        <v>0.63779354789855869</v>
      </c>
      <c r="N43" s="470">
        <f>'1.5_RAW_Data_MR'!N43</f>
        <v>0.63779354789855869</v>
      </c>
      <c r="O43" s="470">
        <f>'1.5_RAW_Data_MR'!O43</f>
        <v>0</v>
      </c>
      <c r="P43" s="470">
        <f>'1.5_RAW_Data_MR'!P43</f>
        <v>0</v>
      </c>
      <c r="Q43" s="470">
        <f>'1.5_RAW_Data_MR'!Q43</f>
        <v>0</v>
      </c>
      <c r="R43" s="471">
        <f>'1.5_RAW_Data_MR'!R43</f>
        <v>0</v>
      </c>
      <c r="T43" s="470">
        <f>'1.5_RAW_Data_MR'!T43</f>
        <v>15.765675281398426</v>
      </c>
      <c r="U43" s="470">
        <f>'1.5_RAW_Data_MR'!U43</f>
        <v>3.8416315764433668</v>
      </c>
      <c r="V43" s="470">
        <f>'1.5_RAW_Data_MR'!V43</f>
        <v>2.0232570840917945</v>
      </c>
      <c r="W43" s="470">
        <f>'1.5_RAW_Data_MR'!W43</f>
        <v>1.096936284110793</v>
      </c>
      <c r="X43" s="470">
        <f>'1.5_RAW_Data_MR'!X43</f>
        <v>0</v>
      </c>
      <c r="Y43" s="471">
        <f>'1.5_RAW_Data_MR'!Y43</f>
        <v>8.8038503367524719</v>
      </c>
      <c r="AA43" s="443">
        <f>'1.5_RAW_Data_MR'!AA43</f>
        <v>-15.127881733499867</v>
      </c>
      <c r="AB43" s="443">
        <f>'1.5_RAW_Data_MR'!AB43</f>
        <v>-3.203838028544808</v>
      </c>
      <c r="AC43" s="443">
        <f>'1.5_RAW_Data_MR'!AC43</f>
        <v>-2.0232570840917945</v>
      </c>
      <c r="AD43" s="443">
        <f>'1.5_RAW_Data_MR'!AD43</f>
        <v>-1.096936284110793</v>
      </c>
      <c r="AE43" s="443">
        <f>'1.5_RAW_Data_MR'!AE43</f>
        <v>0</v>
      </c>
      <c r="AF43" s="444">
        <f>'1.5_RAW_Data_MR'!AF43</f>
        <v>-8.8038503367524719</v>
      </c>
      <c r="AG43" s="438"/>
      <c r="AH43" s="443">
        <f>'1.5_RAW_Data_MR'!AH43</f>
        <v>-15.127881733499867</v>
      </c>
      <c r="AI43" s="443">
        <f>'1.5_RAW_Data_MR'!AI43</f>
        <v>-3.203838028544808</v>
      </c>
      <c r="AJ43" s="443">
        <f>'1.5_RAW_Data_MR'!AJ43</f>
        <v>-2.0232570840917945</v>
      </c>
      <c r="AK43" s="443">
        <f>'1.5_RAW_Data_MR'!AK43</f>
        <v>-1.096936284110793</v>
      </c>
      <c r="AL43" s="443">
        <f>'1.5_RAW_Data_MR'!AL43</f>
        <v>0</v>
      </c>
      <c r="AM43" s="444">
        <f>'1.5_RAW_Data_MR'!AM43</f>
        <v>-8.8038503367524719</v>
      </c>
      <c r="AN43" s="438"/>
      <c r="AO43" s="443">
        <f>'1.5_RAW_Data_MR'!AO43</f>
        <v>0</v>
      </c>
      <c r="AP43" s="443">
        <f>'1.5_RAW_Data_MR'!AP43</f>
        <v>0</v>
      </c>
      <c r="AQ43" s="443">
        <f>'1.5_RAW_Data_MR'!AQ43</f>
        <v>0</v>
      </c>
      <c r="AR43" s="443">
        <f>'1.5_RAW_Data_MR'!AR43</f>
        <v>0</v>
      </c>
      <c r="AS43" s="443">
        <f>'1.5_RAW_Data_MR'!AS43</f>
        <v>0</v>
      </c>
      <c r="AT43" s="444">
        <f>'1.5_RAW_Data_MR'!AT43</f>
        <v>0</v>
      </c>
      <c r="AU43" s="438"/>
      <c r="AV43" s="445">
        <f>'1.5_RAW_Data_MR'!AV43</f>
        <v>0</v>
      </c>
      <c r="AW43" s="445">
        <f>'1.5_RAW_Data_MR'!AW43</f>
        <v>0</v>
      </c>
      <c r="AX43" s="445">
        <f>'1.5_RAW_Data_MR'!AX43</f>
        <v>0</v>
      </c>
      <c r="AY43" s="445">
        <f>'1.5_RAW_Data_MR'!AY43</f>
        <v>0</v>
      </c>
      <c r="AZ43" s="445">
        <f>'1.5_RAW_Data_MR'!AZ43</f>
        <v>0</v>
      </c>
      <c r="BA43" s="446">
        <f>'1.5_RAW_Data_MR'!BA43</f>
        <v>0</v>
      </c>
    </row>
    <row r="44" spans="1:53" ht="13.15" x14ac:dyDescent="0.35">
      <c r="A44" s="439"/>
      <c r="B44" s="440"/>
      <c r="C44" s="441"/>
      <c r="D44" s="442"/>
      <c r="E44" s="433" t="s">
        <v>20</v>
      </c>
      <c r="F44" s="470">
        <f>'1.5_RAW_Data_MR'!F44</f>
        <v>0</v>
      </c>
      <c r="G44" s="470">
        <f>'1.5_RAW_Data_MR'!G44</f>
        <v>0</v>
      </c>
      <c r="H44" s="470">
        <f>'1.5_RAW_Data_MR'!H44</f>
        <v>0</v>
      </c>
      <c r="I44" s="470">
        <f>'1.5_RAW_Data_MR'!I44</f>
        <v>0</v>
      </c>
      <c r="J44" s="470">
        <f>'1.5_RAW_Data_MR'!J44</f>
        <v>0</v>
      </c>
      <c r="K44" s="471">
        <f>'1.5_RAW_Data_MR'!K44</f>
        <v>0</v>
      </c>
      <c r="M44" s="470">
        <f>'1.5_RAW_Data_MR'!M44</f>
        <v>0.16789715118594992</v>
      </c>
      <c r="N44" s="470">
        <f>'1.5_RAW_Data_MR'!N44</f>
        <v>0.16789715118594992</v>
      </c>
      <c r="O44" s="470">
        <f>'1.5_RAW_Data_MR'!O44</f>
        <v>0</v>
      </c>
      <c r="P44" s="470">
        <f>'1.5_RAW_Data_MR'!P44</f>
        <v>0</v>
      </c>
      <c r="Q44" s="470">
        <f>'1.5_RAW_Data_MR'!Q44</f>
        <v>0</v>
      </c>
      <c r="R44" s="471">
        <f>'1.5_RAW_Data_MR'!R44</f>
        <v>0</v>
      </c>
      <c r="T44" s="470">
        <f>'1.5_RAW_Data_MR'!T44</f>
        <v>8.2946302723068168</v>
      </c>
      <c r="U44" s="470">
        <f>'1.5_RAW_Data_MR'!U44</f>
        <v>1.0731228420154422</v>
      </c>
      <c r="V44" s="470">
        <f>'1.5_RAW_Data_MR'!V44</f>
        <v>0.31080548265097896</v>
      </c>
      <c r="W44" s="470">
        <f>'1.5_RAW_Data_MR'!W44</f>
        <v>5.0635731198665592</v>
      </c>
      <c r="X44" s="470">
        <f>'1.5_RAW_Data_MR'!X44</f>
        <v>0</v>
      </c>
      <c r="Y44" s="471">
        <f>'1.5_RAW_Data_MR'!Y44</f>
        <v>1.8471288277738374</v>
      </c>
      <c r="AA44" s="443">
        <f>'1.5_RAW_Data_MR'!AA44</f>
        <v>-8.1267331211208678</v>
      </c>
      <c r="AB44" s="443">
        <f>'1.5_RAW_Data_MR'!AB44</f>
        <v>-0.90522569082949222</v>
      </c>
      <c r="AC44" s="443">
        <f>'1.5_RAW_Data_MR'!AC44</f>
        <v>-0.31080548265097896</v>
      </c>
      <c r="AD44" s="443">
        <f>'1.5_RAW_Data_MR'!AD44</f>
        <v>-5.0635731198665592</v>
      </c>
      <c r="AE44" s="443">
        <f>'1.5_RAW_Data_MR'!AE44</f>
        <v>0</v>
      </c>
      <c r="AF44" s="444">
        <f>'1.5_RAW_Data_MR'!AF44</f>
        <v>-1.8471288277738374</v>
      </c>
      <c r="AG44" s="438"/>
      <c r="AH44" s="443">
        <f>'1.5_RAW_Data_MR'!AH44</f>
        <v>-8.1267331211208678</v>
      </c>
      <c r="AI44" s="443">
        <f>'1.5_RAW_Data_MR'!AI44</f>
        <v>-0.90522569082949222</v>
      </c>
      <c r="AJ44" s="443">
        <f>'1.5_RAW_Data_MR'!AJ44</f>
        <v>-0.31080548265097896</v>
      </c>
      <c r="AK44" s="443">
        <f>'1.5_RAW_Data_MR'!AK44</f>
        <v>-5.0635731198665592</v>
      </c>
      <c r="AL44" s="443">
        <f>'1.5_RAW_Data_MR'!AL44</f>
        <v>0</v>
      </c>
      <c r="AM44" s="444">
        <f>'1.5_RAW_Data_MR'!AM44</f>
        <v>-1.8471288277738374</v>
      </c>
      <c r="AN44" s="438"/>
      <c r="AO44" s="443">
        <f>'1.5_RAW_Data_MR'!AO44</f>
        <v>0</v>
      </c>
      <c r="AP44" s="443">
        <f>'1.5_RAW_Data_MR'!AP44</f>
        <v>0</v>
      </c>
      <c r="AQ44" s="443">
        <f>'1.5_RAW_Data_MR'!AQ44</f>
        <v>0</v>
      </c>
      <c r="AR44" s="443">
        <f>'1.5_RAW_Data_MR'!AR44</f>
        <v>0</v>
      </c>
      <c r="AS44" s="443">
        <f>'1.5_RAW_Data_MR'!AS44</f>
        <v>0</v>
      </c>
      <c r="AT44" s="444">
        <f>'1.5_RAW_Data_MR'!AT44</f>
        <v>0</v>
      </c>
      <c r="AU44" s="438"/>
      <c r="AV44" s="445">
        <f>'1.5_RAW_Data_MR'!AV44</f>
        <v>0</v>
      </c>
      <c r="AW44" s="445">
        <f>'1.5_RAW_Data_MR'!AW44</f>
        <v>0</v>
      </c>
      <c r="AX44" s="445">
        <f>'1.5_RAW_Data_MR'!AX44</f>
        <v>0</v>
      </c>
      <c r="AY44" s="445">
        <f>'1.5_RAW_Data_MR'!AY44</f>
        <v>0</v>
      </c>
      <c r="AZ44" s="445">
        <f>'1.5_RAW_Data_MR'!AZ44</f>
        <v>0</v>
      </c>
      <c r="BA44" s="446">
        <f>'1.5_RAW_Data_MR'!BA44</f>
        <v>0</v>
      </c>
    </row>
    <row r="45" spans="1:53" ht="13.5" thickBot="1" x14ac:dyDescent="0.4">
      <c r="A45" s="439"/>
      <c r="B45" s="447"/>
      <c r="C45" s="448"/>
      <c r="D45" s="449"/>
      <c r="E45" s="450" t="s">
        <v>21</v>
      </c>
      <c r="F45" s="472">
        <f>'1.5_RAW_Data_MR'!F45</f>
        <v>0</v>
      </c>
      <c r="G45" s="472">
        <f>'1.5_RAW_Data_MR'!G45</f>
        <v>0</v>
      </c>
      <c r="H45" s="472">
        <f>'1.5_RAW_Data_MR'!H45</f>
        <v>0</v>
      </c>
      <c r="I45" s="472">
        <f>'1.5_RAW_Data_MR'!I45</f>
        <v>0</v>
      </c>
      <c r="J45" s="472">
        <f>'1.5_RAW_Data_MR'!J45</f>
        <v>0</v>
      </c>
      <c r="K45" s="473">
        <f>'1.5_RAW_Data_MR'!K45</f>
        <v>0</v>
      </c>
      <c r="M45" s="472">
        <f>'1.5_RAW_Data_MR'!M45</f>
        <v>0.80754826062403906</v>
      </c>
      <c r="N45" s="472">
        <f>'1.5_RAW_Data_MR'!N45</f>
        <v>0.80754826062403906</v>
      </c>
      <c r="O45" s="472">
        <f>'1.5_RAW_Data_MR'!O45</f>
        <v>0</v>
      </c>
      <c r="P45" s="472">
        <f>'1.5_RAW_Data_MR'!P45</f>
        <v>0</v>
      </c>
      <c r="Q45" s="472">
        <f>'1.5_RAW_Data_MR'!Q45</f>
        <v>0</v>
      </c>
      <c r="R45" s="473">
        <f>'1.5_RAW_Data_MR'!R45</f>
        <v>0</v>
      </c>
      <c r="T45" s="472">
        <f>'1.5_RAW_Data_MR'!T45</f>
        <v>12.646394214118441</v>
      </c>
      <c r="U45" s="472">
        <f>'1.5_RAW_Data_MR'!U45</f>
        <v>5.5425319217466651</v>
      </c>
      <c r="V45" s="472">
        <f>'1.5_RAW_Data_MR'!V45</f>
        <v>2.4082876698975237</v>
      </c>
      <c r="W45" s="472">
        <f>'1.5_RAW_Data_MR'!W45</f>
        <v>0</v>
      </c>
      <c r="X45" s="472">
        <f>'1.5_RAW_Data_MR'!X45</f>
        <v>0</v>
      </c>
      <c r="Y45" s="473">
        <f>'1.5_RAW_Data_MR'!Y45</f>
        <v>4.6955746224742532</v>
      </c>
      <c r="AA45" s="451">
        <f>'1.5_RAW_Data_MR'!AA45</f>
        <v>-11.838845953494403</v>
      </c>
      <c r="AB45" s="451">
        <f>'1.5_RAW_Data_MR'!AB45</f>
        <v>-4.7349836611226257</v>
      </c>
      <c r="AC45" s="451">
        <f>'1.5_RAW_Data_MR'!AC45</f>
        <v>-2.4082876698975237</v>
      </c>
      <c r="AD45" s="451">
        <f>'1.5_RAW_Data_MR'!AD45</f>
        <v>0</v>
      </c>
      <c r="AE45" s="451">
        <f>'1.5_RAW_Data_MR'!AE45</f>
        <v>0</v>
      </c>
      <c r="AF45" s="452">
        <f>'1.5_RAW_Data_MR'!AF45</f>
        <v>-4.6955746224742532</v>
      </c>
      <c r="AG45" s="438"/>
      <c r="AH45" s="451">
        <f>'1.5_RAW_Data_MR'!AH45</f>
        <v>-11.838845953494403</v>
      </c>
      <c r="AI45" s="451">
        <f>'1.5_RAW_Data_MR'!AI45</f>
        <v>-4.7349836611226257</v>
      </c>
      <c r="AJ45" s="451">
        <f>'1.5_RAW_Data_MR'!AJ45</f>
        <v>-2.4082876698975237</v>
      </c>
      <c r="AK45" s="451">
        <f>'1.5_RAW_Data_MR'!AK45</f>
        <v>0</v>
      </c>
      <c r="AL45" s="451">
        <f>'1.5_RAW_Data_MR'!AL45</f>
        <v>0</v>
      </c>
      <c r="AM45" s="452">
        <f>'1.5_RAW_Data_MR'!AM45</f>
        <v>-4.6955746224742532</v>
      </c>
      <c r="AN45" s="438"/>
      <c r="AO45" s="451">
        <f>'1.5_RAW_Data_MR'!AO45</f>
        <v>0</v>
      </c>
      <c r="AP45" s="451">
        <f>'1.5_RAW_Data_MR'!AP45</f>
        <v>0</v>
      </c>
      <c r="AQ45" s="451">
        <f>'1.5_RAW_Data_MR'!AQ45</f>
        <v>0</v>
      </c>
      <c r="AR45" s="451">
        <f>'1.5_RAW_Data_MR'!AR45</f>
        <v>0</v>
      </c>
      <c r="AS45" s="451">
        <f>'1.5_RAW_Data_MR'!AS45</f>
        <v>0</v>
      </c>
      <c r="AT45" s="452">
        <f>'1.5_RAW_Data_MR'!AT45</f>
        <v>0</v>
      </c>
      <c r="AU45" s="438"/>
      <c r="AV45" s="453">
        <f>'1.5_RAW_Data_MR'!AV45</f>
        <v>0</v>
      </c>
      <c r="AW45" s="453">
        <f>'1.5_RAW_Data_MR'!AW45</f>
        <v>0</v>
      </c>
      <c r="AX45" s="453">
        <f>'1.5_RAW_Data_MR'!AX45</f>
        <v>0</v>
      </c>
      <c r="AY45" s="453">
        <f>'1.5_RAW_Data_MR'!AY45</f>
        <v>0</v>
      </c>
      <c r="AZ45" s="453">
        <f>'1.5_RAW_Data_MR'!AZ45</f>
        <v>0</v>
      </c>
      <c r="BA45" s="454">
        <f>'1.5_RAW_Data_MR'!BA45</f>
        <v>0</v>
      </c>
    </row>
    <row r="46" spans="1:53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68">
        <f>'1.5_RAW_Data_MR'!F46</f>
        <v>1752316.6796214236</v>
      </c>
      <c r="G46" s="468">
        <f>'1.5_RAW_Data_MR'!G46</f>
        <v>1413788.1765607379</v>
      </c>
      <c r="H46" s="468">
        <f>'1.5_RAW_Data_MR'!H46</f>
        <v>234763.36290724849</v>
      </c>
      <c r="I46" s="468">
        <f>'1.5_RAW_Data_MR'!I46</f>
        <v>0</v>
      </c>
      <c r="J46" s="468">
        <f>'1.5_RAW_Data_MR'!J46</f>
        <v>51595.422900569778</v>
      </c>
      <c r="K46" s="469">
        <f>'1.5_RAW_Data_MR'!K46</f>
        <v>52169.717252867311</v>
      </c>
      <c r="M46" s="468">
        <f>'1.5_RAW_Data_MR'!M46</f>
        <v>1458160.7758061604</v>
      </c>
      <c r="N46" s="468">
        <f>'1.5_RAW_Data_MR'!N46</f>
        <v>1407813.4109252391</v>
      </c>
      <c r="O46" s="468">
        <f>'1.5_RAW_Data_MR'!O46</f>
        <v>37344.273221019874</v>
      </c>
      <c r="P46" s="468">
        <f>'1.5_RAW_Data_MR'!P46</f>
        <v>0</v>
      </c>
      <c r="Q46" s="468">
        <f>'1.5_RAW_Data_MR'!Q46</f>
        <v>0</v>
      </c>
      <c r="R46" s="469">
        <f>'1.5_RAW_Data_MR'!R46</f>
        <v>13003.091659901391</v>
      </c>
      <c r="T46" s="468">
        <f>'1.5_RAW_Data_MR'!T46</f>
        <v>1587313.4249277962</v>
      </c>
      <c r="U46" s="468">
        <f>'1.5_RAW_Data_MR'!U46</f>
        <v>1406074.9711745263</v>
      </c>
      <c r="V46" s="468">
        <f>'1.5_RAW_Data_MR'!V46</f>
        <v>36829.270187618145</v>
      </c>
      <c r="W46" s="468">
        <f>'1.5_RAW_Data_MR'!W46</f>
        <v>0</v>
      </c>
      <c r="X46" s="468">
        <f>'1.5_RAW_Data_MR'!X46</f>
        <v>0</v>
      </c>
      <c r="Y46" s="469">
        <f>'1.5_RAW_Data_MR'!Y46</f>
        <v>144409.18356565171</v>
      </c>
      <c r="AA46" s="434">
        <f>'1.5_RAW_Data_MR'!AA46</f>
        <v>-129152.64912163574</v>
      </c>
      <c r="AB46" s="434">
        <f>'1.5_RAW_Data_MR'!AB46</f>
        <v>1738.4397507128306</v>
      </c>
      <c r="AC46" s="434">
        <f>'1.5_RAW_Data_MR'!AC46</f>
        <v>515.00303340172832</v>
      </c>
      <c r="AD46" s="434">
        <f>'1.5_RAW_Data_MR'!AD46</f>
        <v>0</v>
      </c>
      <c r="AE46" s="434">
        <f>'1.5_RAW_Data_MR'!AE46</f>
        <v>0</v>
      </c>
      <c r="AF46" s="435">
        <f>'1.5_RAW_Data_MR'!AF46</f>
        <v>-131406.09190575031</v>
      </c>
      <c r="AG46" s="438"/>
      <c r="AH46" s="434">
        <f>'1.5_RAW_Data_MR'!AH46</f>
        <v>0</v>
      </c>
      <c r="AI46" s="434">
        <f>'1.5_RAW_Data_MR'!AI46</f>
        <v>0</v>
      </c>
      <c r="AJ46" s="434">
        <f>'1.5_RAW_Data_MR'!AJ46</f>
        <v>0</v>
      </c>
      <c r="AK46" s="434">
        <f>'1.5_RAW_Data_MR'!AK46</f>
        <v>0</v>
      </c>
      <c r="AL46" s="434">
        <f>'1.5_RAW_Data_MR'!AL46</f>
        <v>0</v>
      </c>
      <c r="AM46" s="435">
        <f>'1.5_RAW_Data_MR'!AM46</f>
        <v>0</v>
      </c>
      <c r="AN46" s="438"/>
      <c r="AO46" s="434">
        <f>'1.5_RAW_Data_MR'!AO46</f>
        <v>-129152.64912163574</v>
      </c>
      <c r="AP46" s="434">
        <f>'1.5_RAW_Data_MR'!AP46</f>
        <v>1738.4397507128306</v>
      </c>
      <c r="AQ46" s="434">
        <f>'1.5_RAW_Data_MR'!AQ46</f>
        <v>515.00303340172832</v>
      </c>
      <c r="AR46" s="434">
        <f>'1.5_RAW_Data_MR'!AR46</f>
        <v>0</v>
      </c>
      <c r="AS46" s="434">
        <f>'1.5_RAW_Data_MR'!AS46</f>
        <v>0</v>
      </c>
      <c r="AT46" s="435">
        <f>'1.5_RAW_Data_MR'!AT46</f>
        <v>-131406.09190575031</v>
      </c>
      <c r="AU46" s="438"/>
      <c r="AV46" s="436">
        <f>'1.5_RAW_Data_MR'!AV46</f>
        <v>0</v>
      </c>
      <c r="AW46" s="436">
        <f>'1.5_RAW_Data_MR'!AW46</f>
        <v>0</v>
      </c>
      <c r="AX46" s="436">
        <f>'1.5_RAW_Data_MR'!AX46</f>
        <v>0</v>
      </c>
      <c r="AY46" s="436">
        <f>'1.5_RAW_Data_MR'!AY46</f>
        <v>0</v>
      </c>
      <c r="AZ46" s="436">
        <f>'1.5_RAW_Data_MR'!AZ46</f>
        <v>0</v>
      </c>
      <c r="BA46" s="437">
        <f>'1.5_RAW_Data_MR'!BA46</f>
        <v>0</v>
      </c>
    </row>
    <row r="47" spans="1:53" ht="13.15" x14ac:dyDescent="0.35">
      <c r="A47" s="439"/>
      <c r="B47" s="440"/>
      <c r="C47" s="441"/>
      <c r="D47" s="442"/>
      <c r="E47" s="433" t="s">
        <v>19</v>
      </c>
      <c r="F47" s="470">
        <f>'1.5_RAW_Data_MR'!F47</f>
        <v>509346.29299292131</v>
      </c>
      <c r="G47" s="470">
        <f>'1.5_RAW_Data_MR'!G47</f>
        <v>439427.90423978498</v>
      </c>
      <c r="H47" s="470">
        <f>'1.5_RAW_Data_MR'!H47</f>
        <v>69918.388753136358</v>
      </c>
      <c r="I47" s="470">
        <f>'1.5_RAW_Data_MR'!I47</f>
        <v>0</v>
      </c>
      <c r="J47" s="470">
        <f>'1.5_RAW_Data_MR'!J47</f>
        <v>0</v>
      </c>
      <c r="K47" s="471">
        <f>'1.5_RAW_Data_MR'!K47</f>
        <v>0</v>
      </c>
      <c r="M47" s="470">
        <f>'1.5_RAW_Data_MR'!M47</f>
        <v>601255.72154266224</v>
      </c>
      <c r="N47" s="470">
        <f>'1.5_RAW_Data_MR'!N47</f>
        <v>346440.49774751929</v>
      </c>
      <c r="O47" s="470">
        <f>'1.5_RAW_Data_MR'!O47</f>
        <v>0</v>
      </c>
      <c r="P47" s="470">
        <f>'1.5_RAW_Data_MR'!P47</f>
        <v>74210.222910324563</v>
      </c>
      <c r="Q47" s="470">
        <f>'1.5_RAW_Data_MR'!Q47</f>
        <v>180605.00088481838</v>
      </c>
      <c r="R47" s="471">
        <f>'1.5_RAW_Data_MR'!R47</f>
        <v>0</v>
      </c>
      <c r="T47" s="470">
        <f>'1.5_RAW_Data_MR'!T47</f>
        <v>601255.72154266224</v>
      </c>
      <c r="U47" s="470">
        <f>'1.5_RAW_Data_MR'!U47</f>
        <v>346440.49774751929</v>
      </c>
      <c r="V47" s="470">
        <f>'1.5_RAW_Data_MR'!V47</f>
        <v>0</v>
      </c>
      <c r="W47" s="470">
        <f>'1.5_RAW_Data_MR'!W47</f>
        <v>74210.222910324563</v>
      </c>
      <c r="X47" s="470">
        <f>'1.5_RAW_Data_MR'!X47</f>
        <v>180605.00088481838</v>
      </c>
      <c r="Y47" s="471">
        <f>'1.5_RAW_Data_MR'!Y47</f>
        <v>0</v>
      </c>
      <c r="AA47" s="443">
        <f>'1.5_RAW_Data_MR'!AA47</f>
        <v>0</v>
      </c>
      <c r="AB47" s="443">
        <f>'1.5_RAW_Data_MR'!AB47</f>
        <v>0</v>
      </c>
      <c r="AC47" s="443">
        <f>'1.5_RAW_Data_MR'!AC47</f>
        <v>0</v>
      </c>
      <c r="AD47" s="443">
        <f>'1.5_RAW_Data_MR'!AD47</f>
        <v>0</v>
      </c>
      <c r="AE47" s="443">
        <f>'1.5_RAW_Data_MR'!AE47</f>
        <v>0</v>
      </c>
      <c r="AF47" s="444">
        <f>'1.5_RAW_Data_MR'!AF47</f>
        <v>0</v>
      </c>
      <c r="AG47" s="438"/>
      <c r="AH47" s="443">
        <f>'1.5_RAW_Data_MR'!AH47</f>
        <v>0</v>
      </c>
      <c r="AI47" s="443">
        <f>'1.5_RAW_Data_MR'!AI47</f>
        <v>0</v>
      </c>
      <c r="AJ47" s="443">
        <f>'1.5_RAW_Data_MR'!AJ47</f>
        <v>0</v>
      </c>
      <c r="AK47" s="443">
        <f>'1.5_RAW_Data_MR'!AK47</f>
        <v>0</v>
      </c>
      <c r="AL47" s="443">
        <f>'1.5_RAW_Data_MR'!AL47</f>
        <v>0</v>
      </c>
      <c r="AM47" s="444">
        <f>'1.5_RAW_Data_MR'!AM47</f>
        <v>0</v>
      </c>
      <c r="AN47" s="438"/>
      <c r="AO47" s="443">
        <f>'1.5_RAW_Data_MR'!AO47</f>
        <v>0</v>
      </c>
      <c r="AP47" s="443">
        <f>'1.5_RAW_Data_MR'!AP47</f>
        <v>0</v>
      </c>
      <c r="AQ47" s="443">
        <f>'1.5_RAW_Data_MR'!AQ47</f>
        <v>0</v>
      </c>
      <c r="AR47" s="443">
        <f>'1.5_RAW_Data_MR'!AR47</f>
        <v>0</v>
      </c>
      <c r="AS47" s="443">
        <f>'1.5_RAW_Data_MR'!AS47</f>
        <v>0</v>
      </c>
      <c r="AT47" s="444">
        <f>'1.5_RAW_Data_MR'!AT47</f>
        <v>0</v>
      </c>
      <c r="AU47" s="438"/>
      <c r="AV47" s="445">
        <f>'1.5_RAW_Data_MR'!AV47</f>
        <v>0</v>
      </c>
      <c r="AW47" s="445">
        <f>'1.5_RAW_Data_MR'!AW47</f>
        <v>0</v>
      </c>
      <c r="AX47" s="445">
        <f>'1.5_RAW_Data_MR'!AX47</f>
        <v>0</v>
      </c>
      <c r="AY47" s="445">
        <f>'1.5_RAW_Data_MR'!AY47</f>
        <v>0</v>
      </c>
      <c r="AZ47" s="445">
        <f>'1.5_RAW_Data_MR'!AZ47</f>
        <v>0</v>
      </c>
      <c r="BA47" s="446">
        <f>'1.5_RAW_Data_MR'!BA47</f>
        <v>0</v>
      </c>
    </row>
    <row r="48" spans="1:53" ht="13.15" x14ac:dyDescent="0.35">
      <c r="A48" s="439"/>
      <c r="B48" s="440"/>
      <c r="C48" s="441"/>
      <c r="D48" s="442"/>
      <c r="E48" s="433" t="s">
        <v>20</v>
      </c>
      <c r="F48" s="470">
        <f>'1.5_RAW_Data_MR'!F48</f>
        <v>838229.87153094925</v>
      </c>
      <c r="G48" s="470">
        <f>'1.5_RAW_Data_MR'!G48</f>
        <v>752129.1571575487</v>
      </c>
      <c r="H48" s="470">
        <f>'1.5_RAW_Data_MR'!H48</f>
        <v>63691.524454630526</v>
      </c>
      <c r="I48" s="470">
        <f>'1.5_RAW_Data_MR'!I48</f>
        <v>22409.189918770026</v>
      </c>
      <c r="J48" s="470">
        <f>'1.5_RAW_Data_MR'!J48</f>
        <v>0</v>
      </c>
      <c r="K48" s="471">
        <f>'1.5_RAW_Data_MR'!K48</f>
        <v>0</v>
      </c>
      <c r="M48" s="470">
        <f>'1.5_RAW_Data_MR'!M48</f>
        <v>867924.5738753255</v>
      </c>
      <c r="N48" s="470">
        <f>'1.5_RAW_Data_MR'!N48</f>
        <v>601247.98126086302</v>
      </c>
      <c r="O48" s="470">
        <f>'1.5_RAW_Data_MR'!O48</f>
        <v>133845.39053470729</v>
      </c>
      <c r="P48" s="470">
        <f>'1.5_RAW_Data_MR'!P48</f>
        <v>99114.708727345802</v>
      </c>
      <c r="Q48" s="470">
        <f>'1.5_RAW_Data_MR'!Q48</f>
        <v>33716.493352409452</v>
      </c>
      <c r="R48" s="471">
        <f>'1.5_RAW_Data_MR'!R48</f>
        <v>0</v>
      </c>
      <c r="T48" s="470">
        <f>'1.5_RAW_Data_MR'!T48</f>
        <v>867924.5738753255</v>
      </c>
      <c r="U48" s="470">
        <f>'1.5_RAW_Data_MR'!U48</f>
        <v>601247.98126086302</v>
      </c>
      <c r="V48" s="470">
        <f>'1.5_RAW_Data_MR'!V48</f>
        <v>133845.39053470729</v>
      </c>
      <c r="W48" s="470">
        <f>'1.5_RAW_Data_MR'!W48</f>
        <v>99114.708727345802</v>
      </c>
      <c r="X48" s="470">
        <f>'1.5_RAW_Data_MR'!X48</f>
        <v>33716.493352409452</v>
      </c>
      <c r="Y48" s="471">
        <f>'1.5_RAW_Data_MR'!Y48</f>
        <v>0</v>
      </c>
      <c r="AA48" s="443">
        <f>'1.5_RAW_Data_MR'!AA48</f>
        <v>0</v>
      </c>
      <c r="AB48" s="443">
        <f>'1.5_RAW_Data_MR'!AB48</f>
        <v>0</v>
      </c>
      <c r="AC48" s="443">
        <f>'1.5_RAW_Data_MR'!AC48</f>
        <v>0</v>
      </c>
      <c r="AD48" s="443">
        <f>'1.5_RAW_Data_MR'!AD48</f>
        <v>0</v>
      </c>
      <c r="AE48" s="443">
        <f>'1.5_RAW_Data_MR'!AE48</f>
        <v>0</v>
      </c>
      <c r="AF48" s="444">
        <f>'1.5_RAW_Data_MR'!AF48</f>
        <v>0</v>
      </c>
      <c r="AG48" s="438"/>
      <c r="AH48" s="443">
        <f>'1.5_RAW_Data_MR'!AH48</f>
        <v>0</v>
      </c>
      <c r="AI48" s="443">
        <f>'1.5_RAW_Data_MR'!AI48</f>
        <v>0</v>
      </c>
      <c r="AJ48" s="443">
        <f>'1.5_RAW_Data_MR'!AJ48</f>
        <v>0</v>
      </c>
      <c r="AK48" s="443">
        <f>'1.5_RAW_Data_MR'!AK48</f>
        <v>0</v>
      </c>
      <c r="AL48" s="443">
        <f>'1.5_RAW_Data_MR'!AL48</f>
        <v>0</v>
      </c>
      <c r="AM48" s="444">
        <f>'1.5_RAW_Data_MR'!AM48</f>
        <v>0</v>
      </c>
      <c r="AN48" s="438"/>
      <c r="AO48" s="443">
        <f>'1.5_RAW_Data_MR'!AO48</f>
        <v>0</v>
      </c>
      <c r="AP48" s="443">
        <f>'1.5_RAW_Data_MR'!AP48</f>
        <v>0</v>
      </c>
      <c r="AQ48" s="443">
        <f>'1.5_RAW_Data_MR'!AQ48</f>
        <v>0</v>
      </c>
      <c r="AR48" s="443">
        <f>'1.5_RAW_Data_MR'!AR48</f>
        <v>0</v>
      </c>
      <c r="AS48" s="443">
        <f>'1.5_RAW_Data_MR'!AS48</f>
        <v>0</v>
      </c>
      <c r="AT48" s="444">
        <f>'1.5_RAW_Data_MR'!AT48</f>
        <v>0</v>
      </c>
      <c r="AU48" s="438"/>
      <c r="AV48" s="445">
        <f>'1.5_RAW_Data_MR'!AV48</f>
        <v>0</v>
      </c>
      <c r="AW48" s="445">
        <f>'1.5_RAW_Data_MR'!AW48</f>
        <v>0</v>
      </c>
      <c r="AX48" s="445">
        <f>'1.5_RAW_Data_MR'!AX48</f>
        <v>0</v>
      </c>
      <c r="AY48" s="445">
        <f>'1.5_RAW_Data_MR'!AY48</f>
        <v>0</v>
      </c>
      <c r="AZ48" s="445">
        <f>'1.5_RAW_Data_MR'!AZ48</f>
        <v>0</v>
      </c>
      <c r="BA48" s="446">
        <f>'1.5_RAW_Data_MR'!BA48</f>
        <v>0</v>
      </c>
    </row>
    <row r="49" spans="1:53" ht="13.5" thickBot="1" x14ac:dyDescent="0.4">
      <c r="A49" s="439"/>
      <c r="B49" s="447"/>
      <c r="C49" s="448"/>
      <c r="D49" s="449"/>
      <c r="E49" s="450" t="s">
        <v>21</v>
      </c>
      <c r="F49" s="472">
        <f>'1.5_RAW_Data_MR'!F49</f>
        <v>1578656.4831117201</v>
      </c>
      <c r="G49" s="472">
        <f>'1.5_RAW_Data_MR'!G49</f>
        <v>428786.45390223194</v>
      </c>
      <c r="H49" s="472">
        <f>'1.5_RAW_Data_MR'!H49</f>
        <v>280416.47398404422</v>
      </c>
      <c r="I49" s="472">
        <f>'1.5_RAW_Data_MR'!I49</f>
        <v>293735.22233129368</v>
      </c>
      <c r="J49" s="472">
        <f>'1.5_RAW_Data_MR'!J49</f>
        <v>87098.546061790214</v>
      </c>
      <c r="K49" s="473">
        <f>'1.5_RAW_Data_MR'!K49</f>
        <v>488619.78683235979</v>
      </c>
      <c r="M49" s="472">
        <f>'1.5_RAW_Data_MR'!M49</f>
        <v>1298722.6001815603</v>
      </c>
      <c r="N49" s="472">
        <f>'1.5_RAW_Data_MR'!N49</f>
        <v>401005.87392290152</v>
      </c>
      <c r="O49" s="472">
        <f>'1.5_RAW_Data_MR'!O49</f>
        <v>211470.31846747024</v>
      </c>
      <c r="P49" s="472">
        <f>'1.5_RAW_Data_MR'!P49</f>
        <v>126404.70018662424</v>
      </c>
      <c r="Q49" s="472">
        <f>'1.5_RAW_Data_MR'!Q49</f>
        <v>231465.98113434206</v>
      </c>
      <c r="R49" s="473">
        <f>'1.5_RAW_Data_MR'!R49</f>
        <v>328375.72647022217</v>
      </c>
      <c r="T49" s="472">
        <f>'1.5_RAW_Data_MR'!T49</f>
        <v>2146120.1966914311</v>
      </c>
      <c r="U49" s="472">
        <f>'1.5_RAW_Data_MR'!U49</f>
        <v>399238.22387796605</v>
      </c>
      <c r="V49" s="472">
        <f>'1.5_RAW_Data_MR'!V49</f>
        <v>210862.33571244139</v>
      </c>
      <c r="W49" s="472">
        <f>'1.5_RAW_Data_MR'!W49</f>
        <v>126140.4512153268</v>
      </c>
      <c r="X49" s="472">
        <f>'1.5_RAW_Data_MR'!X49</f>
        <v>231465.98113434206</v>
      </c>
      <c r="Y49" s="473">
        <f>'1.5_RAW_Data_MR'!Y49</f>
        <v>1178413.2047513551</v>
      </c>
      <c r="AA49" s="451">
        <f>'1.5_RAW_Data_MR'!AA49</f>
        <v>-847397.59650987107</v>
      </c>
      <c r="AB49" s="451">
        <f>'1.5_RAW_Data_MR'!AB49</f>
        <v>1767.6500449354644</v>
      </c>
      <c r="AC49" s="451">
        <f>'1.5_RAW_Data_MR'!AC49</f>
        <v>607.98275502884644</v>
      </c>
      <c r="AD49" s="451">
        <f>'1.5_RAW_Data_MR'!AD49</f>
        <v>264.24897129743476</v>
      </c>
      <c r="AE49" s="451">
        <f>'1.5_RAW_Data_MR'!AE49</f>
        <v>0</v>
      </c>
      <c r="AF49" s="452">
        <f>'1.5_RAW_Data_MR'!AF49</f>
        <v>-850037.47828113288</v>
      </c>
      <c r="AG49" s="438"/>
      <c r="AH49" s="451">
        <f>'1.5_RAW_Data_MR'!AH49</f>
        <v>0</v>
      </c>
      <c r="AI49" s="451">
        <f>'1.5_RAW_Data_MR'!AI49</f>
        <v>0</v>
      </c>
      <c r="AJ49" s="451">
        <f>'1.5_RAW_Data_MR'!AJ49</f>
        <v>0</v>
      </c>
      <c r="AK49" s="451">
        <f>'1.5_RAW_Data_MR'!AK49</f>
        <v>0</v>
      </c>
      <c r="AL49" s="451">
        <f>'1.5_RAW_Data_MR'!AL49</f>
        <v>0</v>
      </c>
      <c r="AM49" s="452">
        <f>'1.5_RAW_Data_MR'!AM49</f>
        <v>0</v>
      </c>
      <c r="AN49" s="438"/>
      <c r="AO49" s="451">
        <f>'1.5_RAW_Data_MR'!AO49</f>
        <v>-847397.59650987107</v>
      </c>
      <c r="AP49" s="451">
        <f>'1.5_RAW_Data_MR'!AP49</f>
        <v>1767.6500449354644</v>
      </c>
      <c r="AQ49" s="451">
        <f>'1.5_RAW_Data_MR'!AQ49</f>
        <v>607.98275502884644</v>
      </c>
      <c r="AR49" s="451">
        <f>'1.5_RAW_Data_MR'!AR49</f>
        <v>264.24897129743476</v>
      </c>
      <c r="AS49" s="451">
        <f>'1.5_RAW_Data_MR'!AS49</f>
        <v>0</v>
      </c>
      <c r="AT49" s="452">
        <f>'1.5_RAW_Data_MR'!AT49</f>
        <v>-850037.47828113288</v>
      </c>
      <c r="AU49" s="438"/>
      <c r="AV49" s="453">
        <f>'1.5_RAW_Data_MR'!AV49</f>
        <v>0</v>
      </c>
      <c r="AW49" s="453">
        <f>'1.5_RAW_Data_MR'!AW49</f>
        <v>0</v>
      </c>
      <c r="AX49" s="453">
        <f>'1.5_RAW_Data_MR'!AX49</f>
        <v>0</v>
      </c>
      <c r="AY49" s="453">
        <f>'1.5_RAW_Data_MR'!AY49</f>
        <v>0</v>
      </c>
      <c r="AZ49" s="453">
        <f>'1.5_RAW_Data_MR'!AZ49</f>
        <v>0</v>
      </c>
      <c r="BA49" s="454">
        <f>'1.5_RAW_Data_MR'!BA49</f>
        <v>0</v>
      </c>
    </row>
    <row r="50" spans="1:53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68">
        <f>'1.5_RAW_Data_MR'!F50</f>
        <v>4459.426396540216</v>
      </c>
      <c r="G50" s="468">
        <f>'1.5_RAW_Data_MR'!G50</f>
        <v>72.995398160310458</v>
      </c>
      <c r="H50" s="468">
        <f>'1.5_RAW_Data_MR'!H50</f>
        <v>0</v>
      </c>
      <c r="I50" s="468">
        <f>'1.5_RAW_Data_MR'!I50</f>
        <v>0</v>
      </c>
      <c r="J50" s="468">
        <f>'1.5_RAW_Data_MR'!J50</f>
        <v>0</v>
      </c>
      <c r="K50" s="469">
        <f>'1.5_RAW_Data_MR'!K50</f>
        <v>4386.4309983799058</v>
      </c>
      <c r="M50" s="468">
        <f>'1.5_RAW_Data_MR'!M50</f>
        <v>32.628439326061205</v>
      </c>
      <c r="N50" s="468">
        <f>'1.5_RAW_Data_MR'!N50</f>
        <v>32.628439326061205</v>
      </c>
      <c r="O50" s="468">
        <f>'1.5_RAW_Data_MR'!O50</f>
        <v>0</v>
      </c>
      <c r="P50" s="468">
        <f>'1.5_RAW_Data_MR'!P50</f>
        <v>0</v>
      </c>
      <c r="Q50" s="468">
        <f>'1.5_RAW_Data_MR'!Q50</f>
        <v>0</v>
      </c>
      <c r="R50" s="469">
        <f>'1.5_RAW_Data_MR'!R50</f>
        <v>0</v>
      </c>
      <c r="T50" s="468">
        <f>'1.5_RAW_Data_MR'!T50</f>
        <v>6568.8847299195022</v>
      </c>
      <c r="U50" s="468">
        <f>'1.5_RAW_Data_MR'!U50</f>
        <v>0</v>
      </c>
      <c r="V50" s="468">
        <f>'1.5_RAW_Data_MR'!V50</f>
        <v>0</v>
      </c>
      <c r="W50" s="468">
        <f>'1.5_RAW_Data_MR'!W50</f>
        <v>0</v>
      </c>
      <c r="X50" s="468">
        <f>'1.5_RAW_Data_MR'!X50</f>
        <v>0</v>
      </c>
      <c r="Y50" s="469">
        <f>'1.5_RAW_Data_MR'!Y50</f>
        <v>6568.8847299195022</v>
      </c>
      <c r="AA50" s="434">
        <f>'1.5_RAW_Data_MR'!AA50</f>
        <v>-6536.256290593441</v>
      </c>
      <c r="AB50" s="434">
        <f>'1.5_RAW_Data_MR'!AB50</f>
        <v>32.628439326061205</v>
      </c>
      <c r="AC50" s="434">
        <f>'1.5_RAW_Data_MR'!AC50</f>
        <v>0</v>
      </c>
      <c r="AD50" s="434">
        <f>'1.5_RAW_Data_MR'!AD50</f>
        <v>0</v>
      </c>
      <c r="AE50" s="434">
        <f>'1.5_RAW_Data_MR'!AE50</f>
        <v>0</v>
      </c>
      <c r="AF50" s="435">
        <f>'1.5_RAW_Data_MR'!AF50</f>
        <v>-6568.8847299195022</v>
      </c>
      <c r="AG50" s="438"/>
      <c r="AH50" s="434">
        <f>'1.5_RAW_Data_MR'!AH50</f>
        <v>0</v>
      </c>
      <c r="AI50" s="434">
        <f>'1.5_RAW_Data_MR'!AI50</f>
        <v>0</v>
      </c>
      <c r="AJ50" s="434">
        <f>'1.5_RAW_Data_MR'!AJ50</f>
        <v>0</v>
      </c>
      <c r="AK50" s="434">
        <f>'1.5_RAW_Data_MR'!AK50</f>
        <v>0</v>
      </c>
      <c r="AL50" s="434">
        <f>'1.5_RAW_Data_MR'!AL50</f>
        <v>0</v>
      </c>
      <c r="AM50" s="435">
        <f>'1.5_RAW_Data_MR'!AM50</f>
        <v>0</v>
      </c>
      <c r="AN50" s="438"/>
      <c r="AO50" s="434">
        <f>'1.5_RAW_Data_MR'!AO50</f>
        <v>0</v>
      </c>
      <c r="AP50" s="434">
        <f>'1.5_RAW_Data_MR'!AP50</f>
        <v>0</v>
      </c>
      <c r="AQ50" s="434">
        <f>'1.5_RAW_Data_MR'!AQ50</f>
        <v>0</v>
      </c>
      <c r="AR50" s="434">
        <f>'1.5_RAW_Data_MR'!AR50</f>
        <v>0</v>
      </c>
      <c r="AS50" s="434">
        <f>'1.5_RAW_Data_MR'!AS50</f>
        <v>0</v>
      </c>
      <c r="AT50" s="435">
        <f>'1.5_RAW_Data_MR'!AT50</f>
        <v>0</v>
      </c>
      <c r="AU50" s="438"/>
      <c r="AV50" s="436">
        <f>'1.5_RAW_Data_MR'!AV50</f>
        <v>-6568.8847299195022</v>
      </c>
      <c r="AW50" s="436">
        <f>'1.5_RAW_Data_MR'!AW50</f>
        <v>0</v>
      </c>
      <c r="AX50" s="436">
        <f>'1.5_RAW_Data_MR'!AX50</f>
        <v>0</v>
      </c>
      <c r="AY50" s="436">
        <f>'1.5_RAW_Data_MR'!AY50</f>
        <v>0</v>
      </c>
      <c r="AZ50" s="436">
        <f>'1.5_RAW_Data_MR'!AZ50</f>
        <v>0</v>
      </c>
      <c r="BA50" s="437">
        <f>'1.5_RAW_Data_MR'!BA50</f>
        <v>-6568.8847299195022</v>
      </c>
    </row>
    <row r="51" spans="1:53" ht="13.15" x14ac:dyDescent="0.35">
      <c r="A51" s="439"/>
      <c r="B51" s="440"/>
      <c r="C51" s="441"/>
      <c r="D51" s="442"/>
      <c r="E51" s="433" t="s">
        <v>19</v>
      </c>
      <c r="F51" s="470">
        <f>'1.5_RAW_Data_MR'!F51</f>
        <v>1036.8834784783446</v>
      </c>
      <c r="G51" s="470">
        <f>'1.5_RAW_Data_MR'!G51</f>
        <v>0</v>
      </c>
      <c r="H51" s="470">
        <f>'1.5_RAW_Data_MR'!H51</f>
        <v>6.8784408456438397</v>
      </c>
      <c r="I51" s="470">
        <f>'1.5_RAW_Data_MR'!I51</f>
        <v>7.2767183758559897</v>
      </c>
      <c r="J51" s="470">
        <f>'1.5_RAW_Data_MR'!J51</f>
        <v>0</v>
      </c>
      <c r="K51" s="471">
        <f>'1.5_RAW_Data_MR'!K51</f>
        <v>1022.7283192568448</v>
      </c>
      <c r="M51" s="470">
        <f>'1.5_RAW_Data_MR'!M51</f>
        <v>123.87893488484649</v>
      </c>
      <c r="N51" s="470">
        <f>'1.5_RAW_Data_MR'!N51</f>
        <v>0</v>
      </c>
      <c r="O51" s="470">
        <f>'1.5_RAW_Data_MR'!O51</f>
        <v>0</v>
      </c>
      <c r="P51" s="470">
        <f>'1.5_RAW_Data_MR'!P51</f>
        <v>0</v>
      </c>
      <c r="Q51" s="470">
        <f>'1.5_RAW_Data_MR'!Q51</f>
        <v>0</v>
      </c>
      <c r="R51" s="471">
        <f>'1.5_RAW_Data_MR'!R51</f>
        <v>123.87893488484649</v>
      </c>
      <c r="T51" s="470">
        <f>'1.5_RAW_Data_MR'!T51</f>
        <v>676.97018941499027</v>
      </c>
      <c r="U51" s="470">
        <f>'1.5_RAW_Data_MR'!U51</f>
        <v>0</v>
      </c>
      <c r="V51" s="470">
        <f>'1.5_RAW_Data_MR'!V51</f>
        <v>0</v>
      </c>
      <c r="W51" s="470">
        <f>'1.5_RAW_Data_MR'!W51</f>
        <v>0</v>
      </c>
      <c r="X51" s="470">
        <f>'1.5_RAW_Data_MR'!X51</f>
        <v>0</v>
      </c>
      <c r="Y51" s="471">
        <f>'1.5_RAW_Data_MR'!Y51</f>
        <v>676.97018941499027</v>
      </c>
      <c r="AA51" s="443">
        <f>'1.5_RAW_Data_MR'!AA51</f>
        <v>-553.09125453014383</v>
      </c>
      <c r="AB51" s="443">
        <f>'1.5_RAW_Data_MR'!AB51</f>
        <v>0</v>
      </c>
      <c r="AC51" s="443">
        <f>'1.5_RAW_Data_MR'!AC51</f>
        <v>0</v>
      </c>
      <c r="AD51" s="443">
        <f>'1.5_RAW_Data_MR'!AD51</f>
        <v>0</v>
      </c>
      <c r="AE51" s="443">
        <f>'1.5_RAW_Data_MR'!AE51</f>
        <v>0</v>
      </c>
      <c r="AF51" s="444">
        <f>'1.5_RAW_Data_MR'!AF51</f>
        <v>-553.09125453014383</v>
      </c>
      <c r="AG51" s="438"/>
      <c r="AH51" s="443">
        <f>'1.5_RAW_Data_MR'!AH51</f>
        <v>0</v>
      </c>
      <c r="AI51" s="443">
        <f>'1.5_RAW_Data_MR'!AI51</f>
        <v>0</v>
      </c>
      <c r="AJ51" s="443">
        <f>'1.5_RAW_Data_MR'!AJ51</f>
        <v>0</v>
      </c>
      <c r="AK51" s="443">
        <f>'1.5_RAW_Data_MR'!AK51</f>
        <v>0</v>
      </c>
      <c r="AL51" s="443">
        <f>'1.5_RAW_Data_MR'!AL51</f>
        <v>0</v>
      </c>
      <c r="AM51" s="444">
        <f>'1.5_RAW_Data_MR'!AM51</f>
        <v>0</v>
      </c>
      <c r="AN51" s="438"/>
      <c r="AO51" s="443">
        <f>'1.5_RAW_Data_MR'!AO51</f>
        <v>-3.4106051316484809E-13</v>
      </c>
      <c r="AP51" s="443">
        <f>'1.5_RAW_Data_MR'!AP51</f>
        <v>0</v>
      </c>
      <c r="AQ51" s="443">
        <f>'1.5_RAW_Data_MR'!AQ51</f>
        <v>0</v>
      </c>
      <c r="AR51" s="443">
        <f>'1.5_RAW_Data_MR'!AR51</f>
        <v>0</v>
      </c>
      <c r="AS51" s="443">
        <f>'1.5_RAW_Data_MR'!AS51</f>
        <v>0</v>
      </c>
      <c r="AT51" s="444">
        <f>'1.5_RAW_Data_MR'!AT51</f>
        <v>-3.4106051316484809E-13</v>
      </c>
      <c r="AU51" s="438"/>
      <c r="AV51" s="445">
        <f>'1.5_RAW_Data_MR'!AV51</f>
        <v>-553.09125453014349</v>
      </c>
      <c r="AW51" s="445">
        <f>'1.5_RAW_Data_MR'!AW51</f>
        <v>0</v>
      </c>
      <c r="AX51" s="445">
        <f>'1.5_RAW_Data_MR'!AX51</f>
        <v>0</v>
      </c>
      <c r="AY51" s="445">
        <f>'1.5_RAW_Data_MR'!AY51</f>
        <v>0</v>
      </c>
      <c r="AZ51" s="445">
        <f>'1.5_RAW_Data_MR'!AZ51</f>
        <v>0</v>
      </c>
      <c r="BA51" s="446">
        <f>'1.5_RAW_Data_MR'!BA51</f>
        <v>-553.09125453014349</v>
      </c>
    </row>
    <row r="52" spans="1:53" ht="13.15" x14ac:dyDescent="0.35">
      <c r="A52" s="439"/>
      <c r="B52" s="440"/>
      <c r="C52" s="441"/>
      <c r="D52" s="442"/>
      <c r="E52" s="433" t="s">
        <v>20</v>
      </c>
      <c r="F52" s="470">
        <f>'1.5_RAW_Data_MR'!F52</f>
        <v>118.1890542653377</v>
      </c>
      <c r="G52" s="470">
        <f>'1.5_RAW_Data_MR'!G52</f>
        <v>0</v>
      </c>
      <c r="H52" s="470">
        <f>'1.5_RAW_Data_MR'!H52</f>
        <v>0</v>
      </c>
      <c r="I52" s="470">
        <f>'1.5_RAW_Data_MR'!I52</f>
        <v>0</v>
      </c>
      <c r="J52" s="470">
        <f>'1.5_RAW_Data_MR'!J52</f>
        <v>0</v>
      </c>
      <c r="K52" s="471">
        <f>'1.5_RAW_Data_MR'!K52</f>
        <v>118.1890542653377</v>
      </c>
      <c r="M52" s="470">
        <f>'1.5_RAW_Data_MR'!M52</f>
        <v>270.35560486657363</v>
      </c>
      <c r="N52" s="470">
        <f>'1.5_RAW_Data_MR'!N52</f>
        <v>0</v>
      </c>
      <c r="O52" s="470">
        <f>'1.5_RAW_Data_MR'!O52</f>
        <v>0</v>
      </c>
      <c r="P52" s="470">
        <f>'1.5_RAW_Data_MR'!P52</f>
        <v>0</v>
      </c>
      <c r="Q52" s="470">
        <f>'1.5_RAW_Data_MR'!Q52</f>
        <v>0</v>
      </c>
      <c r="R52" s="471">
        <f>'1.5_RAW_Data_MR'!R52</f>
        <v>270.35560486657363</v>
      </c>
      <c r="T52" s="470">
        <f>'1.5_RAW_Data_MR'!T52</f>
        <v>529.04671120420528</v>
      </c>
      <c r="U52" s="470">
        <f>'1.5_RAW_Data_MR'!U52</f>
        <v>0</v>
      </c>
      <c r="V52" s="470">
        <f>'1.5_RAW_Data_MR'!V52</f>
        <v>0</v>
      </c>
      <c r="W52" s="470">
        <f>'1.5_RAW_Data_MR'!W52</f>
        <v>0</v>
      </c>
      <c r="X52" s="470">
        <f>'1.5_RAW_Data_MR'!X52</f>
        <v>0</v>
      </c>
      <c r="Y52" s="471">
        <f>'1.5_RAW_Data_MR'!Y52</f>
        <v>529.04671120420528</v>
      </c>
      <c r="AA52" s="443">
        <f>'1.5_RAW_Data_MR'!AA52</f>
        <v>-258.69110633763165</v>
      </c>
      <c r="AB52" s="443">
        <f>'1.5_RAW_Data_MR'!AB52</f>
        <v>0</v>
      </c>
      <c r="AC52" s="443">
        <f>'1.5_RAW_Data_MR'!AC52</f>
        <v>0</v>
      </c>
      <c r="AD52" s="443">
        <f>'1.5_RAW_Data_MR'!AD52</f>
        <v>0</v>
      </c>
      <c r="AE52" s="443">
        <f>'1.5_RAW_Data_MR'!AE52</f>
        <v>0</v>
      </c>
      <c r="AF52" s="444">
        <f>'1.5_RAW_Data_MR'!AF52</f>
        <v>-258.69110633763165</v>
      </c>
      <c r="AG52" s="438"/>
      <c r="AH52" s="443">
        <f>'1.5_RAW_Data_MR'!AH52</f>
        <v>0</v>
      </c>
      <c r="AI52" s="443">
        <f>'1.5_RAW_Data_MR'!AI52</f>
        <v>0</v>
      </c>
      <c r="AJ52" s="443">
        <f>'1.5_RAW_Data_MR'!AJ52</f>
        <v>0</v>
      </c>
      <c r="AK52" s="443">
        <f>'1.5_RAW_Data_MR'!AK52</f>
        <v>0</v>
      </c>
      <c r="AL52" s="443">
        <f>'1.5_RAW_Data_MR'!AL52</f>
        <v>0</v>
      </c>
      <c r="AM52" s="444">
        <f>'1.5_RAW_Data_MR'!AM52</f>
        <v>0</v>
      </c>
      <c r="AN52" s="438"/>
      <c r="AO52" s="443">
        <f>'1.5_RAW_Data_MR'!AO52</f>
        <v>0</v>
      </c>
      <c r="AP52" s="443">
        <f>'1.5_RAW_Data_MR'!AP52</f>
        <v>0</v>
      </c>
      <c r="AQ52" s="443">
        <f>'1.5_RAW_Data_MR'!AQ52</f>
        <v>0</v>
      </c>
      <c r="AR52" s="443">
        <f>'1.5_RAW_Data_MR'!AR52</f>
        <v>0</v>
      </c>
      <c r="AS52" s="443">
        <f>'1.5_RAW_Data_MR'!AS52</f>
        <v>0</v>
      </c>
      <c r="AT52" s="444">
        <f>'1.5_RAW_Data_MR'!AT52</f>
        <v>0</v>
      </c>
      <c r="AU52" s="438"/>
      <c r="AV52" s="445">
        <f>'1.5_RAW_Data_MR'!AV52</f>
        <v>-258.69110633763165</v>
      </c>
      <c r="AW52" s="445">
        <f>'1.5_RAW_Data_MR'!AW52</f>
        <v>0</v>
      </c>
      <c r="AX52" s="445">
        <f>'1.5_RAW_Data_MR'!AX52</f>
        <v>0</v>
      </c>
      <c r="AY52" s="445">
        <f>'1.5_RAW_Data_MR'!AY52</f>
        <v>0</v>
      </c>
      <c r="AZ52" s="445">
        <f>'1.5_RAW_Data_MR'!AZ52</f>
        <v>0</v>
      </c>
      <c r="BA52" s="446">
        <f>'1.5_RAW_Data_MR'!BA52</f>
        <v>-258.69110633763165</v>
      </c>
    </row>
    <row r="53" spans="1:53" ht="13.5" thickBot="1" x14ac:dyDescent="0.4">
      <c r="A53" s="439"/>
      <c r="B53" s="447"/>
      <c r="C53" s="448"/>
      <c r="D53" s="449"/>
      <c r="E53" s="450" t="s">
        <v>21</v>
      </c>
      <c r="F53" s="472">
        <f>'1.5_RAW_Data_MR'!F53</f>
        <v>69.227594053065602</v>
      </c>
      <c r="G53" s="472">
        <f>'1.5_RAW_Data_MR'!G53</f>
        <v>0</v>
      </c>
      <c r="H53" s="472">
        <f>'1.5_RAW_Data_MR'!H53</f>
        <v>0</v>
      </c>
      <c r="I53" s="472">
        <f>'1.5_RAW_Data_MR'!I53</f>
        <v>0</v>
      </c>
      <c r="J53" s="472">
        <f>'1.5_RAW_Data_MR'!J53</f>
        <v>0</v>
      </c>
      <c r="K53" s="473">
        <f>'1.5_RAW_Data_MR'!K53</f>
        <v>69.227594053065602</v>
      </c>
      <c r="M53" s="472">
        <f>'1.5_RAW_Data_MR'!M53</f>
        <v>7.9317385444055404</v>
      </c>
      <c r="N53" s="472">
        <f>'1.5_RAW_Data_MR'!N53</f>
        <v>0</v>
      </c>
      <c r="O53" s="472">
        <f>'1.5_RAW_Data_MR'!O53</f>
        <v>0</v>
      </c>
      <c r="P53" s="472">
        <f>'1.5_RAW_Data_MR'!P53</f>
        <v>0</v>
      </c>
      <c r="Q53" s="472">
        <f>'1.5_RAW_Data_MR'!Q53</f>
        <v>0</v>
      </c>
      <c r="R53" s="473">
        <f>'1.5_RAW_Data_MR'!R53</f>
        <v>7.9317385444055404</v>
      </c>
      <c r="T53" s="472">
        <f>'1.5_RAW_Data_MR'!T53</f>
        <v>71.95592171527619</v>
      </c>
      <c r="U53" s="472">
        <f>'1.5_RAW_Data_MR'!U53</f>
        <v>0</v>
      </c>
      <c r="V53" s="472">
        <f>'1.5_RAW_Data_MR'!V53</f>
        <v>0</v>
      </c>
      <c r="W53" s="472">
        <f>'1.5_RAW_Data_MR'!W53</f>
        <v>0</v>
      </c>
      <c r="X53" s="472">
        <f>'1.5_RAW_Data_MR'!X53</f>
        <v>0</v>
      </c>
      <c r="Y53" s="473">
        <f>'1.5_RAW_Data_MR'!Y53</f>
        <v>71.95592171527619</v>
      </c>
      <c r="AA53" s="451">
        <f>'1.5_RAW_Data_MR'!AA53</f>
        <v>-64.024183170870657</v>
      </c>
      <c r="AB53" s="451">
        <f>'1.5_RAW_Data_MR'!AB53</f>
        <v>0</v>
      </c>
      <c r="AC53" s="451">
        <f>'1.5_RAW_Data_MR'!AC53</f>
        <v>0</v>
      </c>
      <c r="AD53" s="451">
        <f>'1.5_RAW_Data_MR'!AD53</f>
        <v>0</v>
      </c>
      <c r="AE53" s="451">
        <f>'1.5_RAW_Data_MR'!AE53</f>
        <v>0</v>
      </c>
      <c r="AF53" s="452">
        <f>'1.5_RAW_Data_MR'!AF53</f>
        <v>-64.024183170870657</v>
      </c>
      <c r="AG53" s="438"/>
      <c r="AH53" s="451">
        <f>'1.5_RAW_Data_MR'!AH53</f>
        <v>0</v>
      </c>
      <c r="AI53" s="451">
        <f>'1.5_RAW_Data_MR'!AI53</f>
        <v>0</v>
      </c>
      <c r="AJ53" s="451">
        <f>'1.5_RAW_Data_MR'!AJ53</f>
        <v>0</v>
      </c>
      <c r="AK53" s="451">
        <f>'1.5_RAW_Data_MR'!AK53</f>
        <v>0</v>
      </c>
      <c r="AL53" s="451">
        <f>'1.5_RAW_Data_MR'!AL53</f>
        <v>0</v>
      </c>
      <c r="AM53" s="452">
        <f>'1.5_RAW_Data_MR'!AM53</f>
        <v>0</v>
      </c>
      <c r="AN53" s="438"/>
      <c r="AO53" s="451">
        <f>'1.5_RAW_Data_MR'!AO53</f>
        <v>0</v>
      </c>
      <c r="AP53" s="451">
        <f>'1.5_RAW_Data_MR'!AP53</f>
        <v>0</v>
      </c>
      <c r="AQ53" s="451">
        <f>'1.5_RAW_Data_MR'!AQ53</f>
        <v>0</v>
      </c>
      <c r="AR53" s="451">
        <f>'1.5_RAW_Data_MR'!AR53</f>
        <v>0</v>
      </c>
      <c r="AS53" s="451">
        <f>'1.5_RAW_Data_MR'!AS53</f>
        <v>0</v>
      </c>
      <c r="AT53" s="452">
        <f>'1.5_RAW_Data_MR'!AT53</f>
        <v>0</v>
      </c>
      <c r="AU53" s="438"/>
      <c r="AV53" s="453">
        <f>'1.5_RAW_Data_MR'!AV53</f>
        <v>-64.024183170870657</v>
      </c>
      <c r="AW53" s="453">
        <f>'1.5_RAW_Data_MR'!AW53</f>
        <v>0</v>
      </c>
      <c r="AX53" s="453">
        <f>'1.5_RAW_Data_MR'!AX53</f>
        <v>0</v>
      </c>
      <c r="AY53" s="453">
        <f>'1.5_RAW_Data_MR'!AY53</f>
        <v>0</v>
      </c>
      <c r="AZ53" s="453">
        <f>'1.5_RAW_Data_MR'!AZ53</f>
        <v>0</v>
      </c>
      <c r="BA53" s="454">
        <f>'1.5_RAW_Data_MR'!BA53</f>
        <v>-64.024183170870657</v>
      </c>
    </row>
    <row r="54" spans="1:53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68">
        <f>'1.5_RAW_Data_MR'!F54</f>
        <v>0</v>
      </c>
      <c r="G54" s="468">
        <f>'1.5_RAW_Data_MR'!G54</f>
        <v>0</v>
      </c>
      <c r="H54" s="468">
        <f>'1.5_RAW_Data_MR'!H54</f>
        <v>0</v>
      </c>
      <c r="I54" s="468">
        <f>'1.5_RAW_Data_MR'!I54</f>
        <v>0</v>
      </c>
      <c r="J54" s="468">
        <f>'1.5_RAW_Data_MR'!J54</f>
        <v>0</v>
      </c>
      <c r="K54" s="469">
        <f>'1.5_RAW_Data_MR'!K54</f>
        <v>0</v>
      </c>
      <c r="M54" s="468">
        <f>'1.5_RAW_Data_MR'!M54</f>
        <v>0</v>
      </c>
      <c r="N54" s="468">
        <f>'1.5_RAW_Data_MR'!N54</f>
        <v>0</v>
      </c>
      <c r="O54" s="468">
        <f>'1.5_RAW_Data_MR'!O54</f>
        <v>0</v>
      </c>
      <c r="P54" s="468">
        <f>'1.5_RAW_Data_MR'!P54</f>
        <v>0</v>
      </c>
      <c r="Q54" s="468">
        <f>'1.5_RAW_Data_MR'!Q54</f>
        <v>0</v>
      </c>
      <c r="R54" s="469">
        <f>'1.5_RAW_Data_MR'!R54</f>
        <v>0</v>
      </c>
      <c r="T54" s="468">
        <f>'1.5_RAW_Data_MR'!T54</f>
        <v>0</v>
      </c>
      <c r="U54" s="468">
        <f>'1.5_RAW_Data_MR'!U54</f>
        <v>0</v>
      </c>
      <c r="V54" s="468">
        <f>'1.5_RAW_Data_MR'!V54</f>
        <v>0</v>
      </c>
      <c r="W54" s="468">
        <f>'1.5_RAW_Data_MR'!W54</f>
        <v>0</v>
      </c>
      <c r="X54" s="468">
        <f>'1.5_RAW_Data_MR'!X54</f>
        <v>0</v>
      </c>
      <c r="Y54" s="469">
        <f>'1.5_RAW_Data_MR'!Y54</f>
        <v>0</v>
      </c>
      <c r="AA54" s="434">
        <f>'1.5_RAW_Data_MR'!AA54</f>
        <v>0</v>
      </c>
      <c r="AB54" s="434">
        <f>'1.5_RAW_Data_MR'!AB54</f>
        <v>0</v>
      </c>
      <c r="AC54" s="434">
        <f>'1.5_RAW_Data_MR'!AC54</f>
        <v>0</v>
      </c>
      <c r="AD54" s="434">
        <f>'1.5_RAW_Data_MR'!AD54</f>
        <v>0</v>
      </c>
      <c r="AE54" s="434">
        <f>'1.5_RAW_Data_MR'!AE54</f>
        <v>0</v>
      </c>
      <c r="AF54" s="435">
        <f>'1.5_RAW_Data_MR'!AF54</f>
        <v>0</v>
      </c>
      <c r="AG54" s="438"/>
      <c r="AH54" s="434">
        <f>'1.5_RAW_Data_MR'!AH54</f>
        <v>0</v>
      </c>
      <c r="AI54" s="434">
        <f>'1.5_RAW_Data_MR'!AI54</f>
        <v>0</v>
      </c>
      <c r="AJ54" s="434">
        <f>'1.5_RAW_Data_MR'!AJ54</f>
        <v>0</v>
      </c>
      <c r="AK54" s="434">
        <f>'1.5_RAW_Data_MR'!AK54</f>
        <v>0</v>
      </c>
      <c r="AL54" s="434">
        <f>'1.5_RAW_Data_MR'!AL54</f>
        <v>0</v>
      </c>
      <c r="AM54" s="435">
        <f>'1.5_RAW_Data_MR'!AM54</f>
        <v>0</v>
      </c>
      <c r="AN54" s="438"/>
      <c r="AO54" s="434">
        <f>'1.5_RAW_Data_MR'!AO54</f>
        <v>0</v>
      </c>
      <c r="AP54" s="434">
        <f>'1.5_RAW_Data_MR'!AP54</f>
        <v>0</v>
      </c>
      <c r="AQ54" s="434">
        <f>'1.5_RAW_Data_MR'!AQ54</f>
        <v>0</v>
      </c>
      <c r="AR54" s="434">
        <f>'1.5_RAW_Data_MR'!AR54</f>
        <v>0</v>
      </c>
      <c r="AS54" s="434">
        <f>'1.5_RAW_Data_MR'!AS54</f>
        <v>0</v>
      </c>
      <c r="AT54" s="435">
        <f>'1.5_RAW_Data_MR'!AT54</f>
        <v>0</v>
      </c>
      <c r="AU54" s="438"/>
      <c r="AV54" s="436">
        <f>'1.5_RAW_Data_MR'!AV54</f>
        <v>0</v>
      </c>
      <c r="AW54" s="436">
        <f>'1.5_RAW_Data_MR'!AW54</f>
        <v>0</v>
      </c>
      <c r="AX54" s="436">
        <f>'1.5_RAW_Data_MR'!AX54</f>
        <v>0</v>
      </c>
      <c r="AY54" s="436">
        <f>'1.5_RAW_Data_MR'!AY54</f>
        <v>0</v>
      </c>
      <c r="AZ54" s="436">
        <f>'1.5_RAW_Data_MR'!AZ54</f>
        <v>0</v>
      </c>
      <c r="BA54" s="437">
        <f>'1.5_RAW_Data_MR'!BA54</f>
        <v>0</v>
      </c>
    </row>
    <row r="55" spans="1:53" ht="13.15" x14ac:dyDescent="0.35">
      <c r="A55" s="439"/>
      <c r="B55" s="440"/>
      <c r="C55" s="441"/>
      <c r="D55" s="442"/>
      <c r="E55" s="433" t="s">
        <v>19</v>
      </c>
      <c r="F55" s="470">
        <f>'1.5_RAW_Data_MR'!F55</f>
        <v>0</v>
      </c>
      <c r="G55" s="470">
        <f>'1.5_RAW_Data_MR'!G55</f>
        <v>0</v>
      </c>
      <c r="H55" s="470">
        <f>'1.5_RAW_Data_MR'!H55</f>
        <v>0</v>
      </c>
      <c r="I55" s="470">
        <f>'1.5_RAW_Data_MR'!I55</f>
        <v>0</v>
      </c>
      <c r="J55" s="470">
        <f>'1.5_RAW_Data_MR'!J55</f>
        <v>0</v>
      </c>
      <c r="K55" s="471">
        <f>'1.5_RAW_Data_MR'!K55</f>
        <v>0</v>
      </c>
      <c r="M55" s="470">
        <f>'1.5_RAW_Data_MR'!M55</f>
        <v>0</v>
      </c>
      <c r="N55" s="470">
        <f>'1.5_RAW_Data_MR'!N55</f>
        <v>0</v>
      </c>
      <c r="O55" s="470">
        <f>'1.5_RAW_Data_MR'!O55</f>
        <v>0</v>
      </c>
      <c r="P55" s="470">
        <f>'1.5_RAW_Data_MR'!P55</f>
        <v>0</v>
      </c>
      <c r="Q55" s="470">
        <f>'1.5_RAW_Data_MR'!Q55</f>
        <v>0</v>
      </c>
      <c r="R55" s="471">
        <f>'1.5_RAW_Data_MR'!R55</f>
        <v>0</v>
      </c>
      <c r="T55" s="470">
        <f>'1.5_RAW_Data_MR'!T55</f>
        <v>0</v>
      </c>
      <c r="U55" s="470">
        <f>'1.5_RAW_Data_MR'!U55</f>
        <v>0</v>
      </c>
      <c r="V55" s="470">
        <f>'1.5_RAW_Data_MR'!V55</f>
        <v>0</v>
      </c>
      <c r="W55" s="470">
        <f>'1.5_RAW_Data_MR'!W55</f>
        <v>0</v>
      </c>
      <c r="X55" s="470">
        <f>'1.5_RAW_Data_MR'!X55</f>
        <v>0</v>
      </c>
      <c r="Y55" s="471">
        <f>'1.5_RAW_Data_MR'!Y55</f>
        <v>0</v>
      </c>
      <c r="AA55" s="443">
        <f>'1.5_RAW_Data_MR'!AA55</f>
        <v>0</v>
      </c>
      <c r="AB55" s="443">
        <f>'1.5_RAW_Data_MR'!AB55</f>
        <v>0</v>
      </c>
      <c r="AC55" s="443">
        <f>'1.5_RAW_Data_MR'!AC55</f>
        <v>0</v>
      </c>
      <c r="AD55" s="443">
        <f>'1.5_RAW_Data_MR'!AD55</f>
        <v>0</v>
      </c>
      <c r="AE55" s="443">
        <f>'1.5_RAW_Data_MR'!AE55</f>
        <v>0</v>
      </c>
      <c r="AF55" s="444">
        <f>'1.5_RAW_Data_MR'!AF55</f>
        <v>0</v>
      </c>
      <c r="AG55" s="438"/>
      <c r="AH55" s="443">
        <f>'1.5_RAW_Data_MR'!AH55</f>
        <v>0</v>
      </c>
      <c r="AI55" s="443">
        <f>'1.5_RAW_Data_MR'!AI55</f>
        <v>0</v>
      </c>
      <c r="AJ55" s="443">
        <f>'1.5_RAW_Data_MR'!AJ55</f>
        <v>0</v>
      </c>
      <c r="AK55" s="443">
        <f>'1.5_RAW_Data_MR'!AK55</f>
        <v>0</v>
      </c>
      <c r="AL55" s="443">
        <f>'1.5_RAW_Data_MR'!AL55</f>
        <v>0</v>
      </c>
      <c r="AM55" s="444">
        <f>'1.5_RAW_Data_MR'!AM55</f>
        <v>0</v>
      </c>
      <c r="AN55" s="438"/>
      <c r="AO55" s="443">
        <f>'1.5_RAW_Data_MR'!AO55</f>
        <v>0</v>
      </c>
      <c r="AP55" s="443">
        <f>'1.5_RAW_Data_MR'!AP55</f>
        <v>0</v>
      </c>
      <c r="AQ55" s="443">
        <f>'1.5_RAW_Data_MR'!AQ55</f>
        <v>0</v>
      </c>
      <c r="AR55" s="443">
        <f>'1.5_RAW_Data_MR'!AR55</f>
        <v>0</v>
      </c>
      <c r="AS55" s="443">
        <f>'1.5_RAW_Data_MR'!AS55</f>
        <v>0</v>
      </c>
      <c r="AT55" s="444">
        <f>'1.5_RAW_Data_MR'!AT55</f>
        <v>0</v>
      </c>
      <c r="AU55" s="438"/>
      <c r="AV55" s="445">
        <f>'1.5_RAW_Data_MR'!AV55</f>
        <v>0</v>
      </c>
      <c r="AW55" s="445">
        <f>'1.5_RAW_Data_MR'!AW55</f>
        <v>0</v>
      </c>
      <c r="AX55" s="445">
        <f>'1.5_RAW_Data_MR'!AX55</f>
        <v>0</v>
      </c>
      <c r="AY55" s="445">
        <f>'1.5_RAW_Data_MR'!AY55</f>
        <v>0</v>
      </c>
      <c r="AZ55" s="445">
        <f>'1.5_RAW_Data_MR'!AZ55</f>
        <v>0</v>
      </c>
      <c r="BA55" s="446">
        <f>'1.5_RAW_Data_MR'!BA55</f>
        <v>0</v>
      </c>
    </row>
    <row r="56" spans="1:53" ht="13.15" x14ac:dyDescent="0.35">
      <c r="A56" s="439"/>
      <c r="B56" s="440"/>
      <c r="C56" s="441"/>
      <c r="D56" s="442"/>
      <c r="E56" s="433" t="s">
        <v>20</v>
      </c>
      <c r="F56" s="470">
        <f>'1.5_RAW_Data_MR'!F56</f>
        <v>0</v>
      </c>
      <c r="G56" s="470">
        <f>'1.5_RAW_Data_MR'!G56</f>
        <v>0</v>
      </c>
      <c r="H56" s="470">
        <f>'1.5_RAW_Data_MR'!H56</f>
        <v>0</v>
      </c>
      <c r="I56" s="470">
        <f>'1.5_RAW_Data_MR'!I56</f>
        <v>0</v>
      </c>
      <c r="J56" s="470">
        <f>'1.5_RAW_Data_MR'!J56</f>
        <v>0</v>
      </c>
      <c r="K56" s="471">
        <f>'1.5_RAW_Data_MR'!K56</f>
        <v>0</v>
      </c>
      <c r="M56" s="470">
        <f>'1.5_RAW_Data_MR'!M56</f>
        <v>0</v>
      </c>
      <c r="N56" s="470">
        <f>'1.5_RAW_Data_MR'!N56</f>
        <v>0</v>
      </c>
      <c r="O56" s="470">
        <f>'1.5_RAW_Data_MR'!O56</f>
        <v>0</v>
      </c>
      <c r="P56" s="470">
        <f>'1.5_RAW_Data_MR'!P56</f>
        <v>0</v>
      </c>
      <c r="Q56" s="470">
        <f>'1.5_RAW_Data_MR'!Q56</f>
        <v>0</v>
      </c>
      <c r="R56" s="471">
        <f>'1.5_RAW_Data_MR'!R56</f>
        <v>0</v>
      </c>
      <c r="T56" s="470">
        <f>'1.5_RAW_Data_MR'!T56</f>
        <v>0</v>
      </c>
      <c r="U56" s="470">
        <f>'1.5_RAW_Data_MR'!U56</f>
        <v>0</v>
      </c>
      <c r="V56" s="470">
        <f>'1.5_RAW_Data_MR'!V56</f>
        <v>0</v>
      </c>
      <c r="W56" s="470">
        <f>'1.5_RAW_Data_MR'!W56</f>
        <v>0</v>
      </c>
      <c r="X56" s="470">
        <f>'1.5_RAW_Data_MR'!X56</f>
        <v>0</v>
      </c>
      <c r="Y56" s="471">
        <f>'1.5_RAW_Data_MR'!Y56</f>
        <v>0</v>
      </c>
      <c r="AA56" s="443">
        <f>'1.5_RAW_Data_MR'!AA56</f>
        <v>0</v>
      </c>
      <c r="AB56" s="443">
        <f>'1.5_RAW_Data_MR'!AB56</f>
        <v>0</v>
      </c>
      <c r="AC56" s="443">
        <f>'1.5_RAW_Data_MR'!AC56</f>
        <v>0</v>
      </c>
      <c r="AD56" s="443">
        <f>'1.5_RAW_Data_MR'!AD56</f>
        <v>0</v>
      </c>
      <c r="AE56" s="443">
        <f>'1.5_RAW_Data_MR'!AE56</f>
        <v>0</v>
      </c>
      <c r="AF56" s="444">
        <f>'1.5_RAW_Data_MR'!AF56</f>
        <v>0</v>
      </c>
      <c r="AG56" s="438"/>
      <c r="AH56" s="443">
        <f>'1.5_RAW_Data_MR'!AH56</f>
        <v>0</v>
      </c>
      <c r="AI56" s="443">
        <f>'1.5_RAW_Data_MR'!AI56</f>
        <v>0</v>
      </c>
      <c r="AJ56" s="443">
        <f>'1.5_RAW_Data_MR'!AJ56</f>
        <v>0</v>
      </c>
      <c r="AK56" s="443">
        <f>'1.5_RAW_Data_MR'!AK56</f>
        <v>0</v>
      </c>
      <c r="AL56" s="443">
        <f>'1.5_RAW_Data_MR'!AL56</f>
        <v>0</v>
      </c>
      <c r="AM56" s="444">
        <f>'1.5_RAW_Data_MR'!AM56</f>
        <v>0</v>
      </c>
      <c r="AN56" s="438"/>
      <c r="AO56" s="443">
        <f>'1.5_RAW_Data_MR'!AO56</f>
        <v>0</v>
      </c>
      <c r="AP56" s="443">
        <f>'1.5_RAW_Data_MR'!AP56</f>
        <v>0</v>
      </c>
      <c r="AQ56" s="443">
        <f>'1.5_RAW_Data_MR'!AQ56</f>
        <v>0</v>
      </c>
      <c r="AR56" s="443">
        <f>'1.5_RAW_Data_MR'!AR56</f>
        <v>0</v>
      </c>
      <c r="AS56" s="443">
        <f>'1.5_RAW_Data_MR'!AS56</f>
        <v>0</v>
      </c>
      <c r="AT56" s="444">
        <f>'1.5_RAW_Data_MR'!AT56</f>
        <v>0</v>
      </c>
      <c r="AU56" s="438"/>
      <c r="AV56" s="445">
        <f>'1.5_RAW_Data_MR'!AV56</f>
        <v>0</v>
      </c>
      <c r="AW56" s="445">
        <f>'1.5_RAW_Data_MR'!AW56</f>
        <v>0</v>
      </c>
      <c r="AX56" s="445">
        <f>'1.5_RAW_Data_MR'!AX56</f>
        <v>0</v>
      </c>
      <c r="AY56" s="445">
        <f>'1.5_RAW_Data_MR'!AY56</f>
        <v>0</v>
      </c>
      <c r="AZ56" s="445">
        <f>'1.5_RAW_Data_MR'!AZ56</f>
        <v>0</v>
      </c>
      <c r="BA56" s="446">
        <f>'1.5_RAW_Data_MR'!BA56</f>
        <v>0</v>
      </c>
    </row>
    <row r="57" spans="1:53" ht="13.5" thickBot="1" x14ac:dyDescent="0.4">
      <c r="A57" s="439"/>
      <c r="B57" s="447"/>
      <c r="C57" s="448"/>
      <c r="D57" s="449"/>
      <c r="E57" s="450" t="s">
        <v>21</v>
      </c>
      <c r="F57" s="472">
        <f>'1.5_RAW_Data_MR'!F57</f>
        <v>0</v>
      </c>
      <c r="G57" s="472">
        <f>'1.5_RAW_Data_MR'!G57</f>
        <v>0</v>
      </c>
      <c r="H57" s="472">
        <f>'1.5_RAW_Data_MR'!H57</f>
        <v>0</v>
      </c>
      <c r="I57" s="472">
        <f>'1.5_RAW_Data_MR'!I57</f>
        <v>0</v>
      </c>
      <c r="J57" s="472">
        <f>'1.5_RAW_Data_MR'!J57</f>
        <v>0</v>
      </c>
      <c r="K57" s="473">
        <f>'1.5_RAW_Data_MR'!K57</f>
        <v>0</v>
      </c>
      <c r="M57" s="472">
        <f>'1.5_RAW_Data_MR'!M57</f>
        <v>0</v>
      </c>
      <c r="N57" s="472">
        <f>'1.5_RAW_Data_MR'!N57</f>
        <v>0</v>
      </c>
      <c r="O57" s="472">
        <f>'1.5_RAW_Data_MR'!O57</f>
        <v>0</v>
      </c>
      <c r="P57" s="472">
        <f>'1.5_RAW_Data_MR'!P57</f>
        <v>0</v>
      </c>
      <c r="Q57" s="472">
        <f>'1.5_RAW_Data_MR'!Q57</f>
        <v>0</v>
      </c>
      <c r="R57" s="473">
        <f>'1.5_RAW_Data_MR'!R57</f>
        <v>0</v>
      </c>
      <c r="T57" s="472">
        <f>'1.5_RAW_Data_MR'!T57</f>
        <v>0</v>
      </c>
      <c r="U57" s="472">
        <f>'1.5_RAW_Data_MR'!U57</f>
        <v>0</v>
      </c>
      <c r="V57" s="472">
        <f>'1.5_RAW_Data_MR'!V57</f>
        <v>0</v>
      </c>
      <c r="W57" s="472">
        <f>'1.5_RAW_Data_MR'!W57</f>
        <v>0</v>
      </c>
      <c r="X57" s="472">
        <f>'1.5_RAW_Data_MR'!X57</f>
        <v>0</v>
      </c>
      <c r="Y57" s="473">
        <f>'1.5_RAW_Data_MR'!Y57</f>
        <v>0</v>
      </c>
      <c r="AA57" s="451">
        <f>'1.5_RAW_Data_MR'!AA57</f>
        <v>0</v>
      </c>
      <c r="AB57" s="451">
        <f>'1.5_RAW_Data_MR'!AB57</f>
        <v>0</v>
      </c>
      <c r="AC57" s="451">
        <f>'1.5_RAW_Data_MR'!AC57</f>
        <v>0</v>
      </c>
      <c r="AD57" s="451">
        <f>'1.5_RAW_Data_MR'!AD57</f>
        <v>0</v>
      </c>
      <c r="AE57" s="451">
        <f>'1.5_RAW_Data_MR'!AE57</f>
        <v>0</v>
      </c>
      <c r="AF57" s="452">
        <f>'1.5_RAW_Data_MR'!AF57</f>
        <v>0</v>
      </c>
      <c r="AG57" s="438"/>
      <c r="AH57" s="451">
        <f>'1.5_RAW_Data_MR'!AH57</f>
        <v>0</v>
      </c>
      <c r="AI57" s="451">
        <f>'1.5_RAW_Data_MR'!AI57</f>
        <v>0</v>
      </c>
      <c r="AJ57" s="451">
        <f>'1.5_RAW_Data_MR'!AJ57</f>
        <v>0</v>
      </c>
      <c r="AK57" s="451">
        <f>'1.5_RAW_Data_MR'!AK57</f>
        <v>0</v>
      </c>
      <c r="AL57" s="451">
        <f>'1.5_RAW_Data_MR'!AL57</f>
        <v>0</v>
      </c>
      <c r="AM57" s="452">
        <f>'1.5_RAW_Data_MR'!AM57</f>
        <v>0</v>
      </c>
      <c r="AN57" s="438"/>
      <c r="AO57" s="451">
        <f>'1.5_RAW_Data_MR'!AO57</f>
        <v>0</v>
      </c>
      <c r="AP57" s="451">
        <f>'1.5_RAW_Data_MR'!AP57</f>
        <v>0</v>
      </c>
      <c r="AQ57" s="451">
        <f>'1.5_RAW_Data_MR'!AQ57</f>
        <v>0</v>
      </c>
      <c r="AR57" s="451">
        <f>'1.5_RAW_Data_MR'!AR57</f>
        <v>0</v>
      </c>
      <c r="AS57" s="451">
        <f>'1.5_RAW_Data_MR'!AS57</f>
        <v>0</v>
      </c>
      <c r="AT57" s="452">
        <f>'1.5_RAW_Data_MR'!AT57</f>
        <v>0</v>
      </c>
      <c r="AU57" s="438"/>
      <c r="AV57" s="453">
        <f>'1.5_RAW_Data_MR'!AV57</f>
        <v>0</v>
      </c>
      <c r="AW57" s="453">
        <f>'1.5_RAW_Data_MR'!AW57</f>
        <v>0</v>
      </c>
      <c r="AX57" s="453">
        <f>'1.5_RAW_Data_MR'!AX57</f>
        <v>0</v>
      </c>
      <c r="AY57" s="453">
        <f>'1.5_RAW_Data_MR'!AY57</f>
        <v>0</v>
      </c>
      <c r="AZ57" s="453">
        <f>'1.5_RAW_Data_MR'!AZ57</f>
        <v>0</v>
      </c>
      <c r="BA57" s="454">
        <f>'1.5_RAW_Data_MR'!BA57</f>
        <v>0</v>
      </c>
    </row>
    <row r="58" spans="1:53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68">
        <f>'1.5_RAW_Data_MR'!F58</f>
        <v>0</v>
      </c>
      <c r="G58" s="468">
        <f>'1.5_RAW_Data_MR'!G58</f>
        <v>0</v>
      </c>
      <c r="H58" s="468">
        <f>'1.5_RAW_Data_MR'!H58</f>
        <v>0</v>
      </c>
      <c r="I58" s="468">
        <f>'1.5_RAW_Data_MR'!I58</f>
        <v>0</v>
      </c>
      <c r="J58" s="468">
        <f>'1.5_RAW_Data_MR'!J58</f>
        <v>0</v>
      </c>
      <c r="K58" s="469">
        <f>'1.5_RAW_Data_MR'!K58</f>
        <v>0</v>
      </c>
      <c r="M58" s="468">
        <f>'1.5_RAW_Data_MR'!M58</f>
        <v>0</v>
      </c>
      <c r="N58" s="468">
        <f>'1.5_RAW_Data_MR'!N58</f>
        <v>0</v>
      </c>
      <c r="O58" s="468">
        <f>'1.5_RAW_Data_MR'!O58</f>
        <v>0</v>
      </c>
      <c r="P58" s="468">
        <f>'1.5_RAW_Data_MR'!P58</f>
        <v>0</v>
      </c>
      <c r="Q58" s="468">
        <f>'1.5_RAW_Data_MR'!Q58</f>
        <v>0</v>
      </c>
      <c r="R58" s="469">
        <f>'1.5_RAW_Data_MR'!R58</f>
        <v>0</v>
      </c>
      <c r="T58" s="468">
        <f>'1.5_RAW_Data_MR'!T58</f>
        <v>0</v>
      </c>
      <c r="U58" s="468">
        <f>'1.5_RAW_Data_MR'!U58</f>
        <v>0</v>
      </c>
      <c r="V58" s="468">
        <f>'1.5_RAW_Data_MR'!V58</f>
        <v>0</v>
      </c>
      <c r="W58" s="468">
        <f>'1.5_RAW_Data_MR'!W58</f>
        <v>0</v>
      </c>
      <c r="X58" s="468">
        <f>'1.5_RAW_Data_MR'!X58</f>
        <v>0</v>
      </c>
      <c r="Y58" s="469">
        <f>'1.5_RAW_Data_MR'!Y58</f>
        <v>0</v>
      </c>
      <c r="AA58" s="434">
        <f>'1.5_RAW_Data_MR'!AA58</f>
        <v>0</v>
      </c>
      <c r="AB58" s="434">
        <f>'1.5_RAW_Data_MR'!AB58</f>
        <v>0</v>
      </c>
      <c r="AC58" s="434">
        <f>'1.5_RAW_Data_MR'!AC58</f>
        <v>0</v>
      </c>
      <c r="AD58" s="434">
        <f>'1.5_RAW_Data_MR'!AD58</f>
        <v>0</v>
      </c>
      <c r="AE58" s="434">
        <f>'1.5_RAW_Data_MR'!AE58</f>
        <v>0</v>
      </c>
      <c r="AF58" s="435">
        <f>'1.5_RAW_Data_MR'!AF58</f>
        <v>0</v>
      </c>
      <c r="AG58" s="438"/>
      <c r="AH58" s="434">
        <f>'1.5_RAW_Data_MR'!AH58</f>
        <v>0</v>
      </c>
      <c r="AI58" s="434">
        <f>'1.5_RAW_Data_MR'!AI58</f>
        <v>0</v>
      </c>
      <c r="AJ58" s="434">
        <f>'1.5_RAW_Data_MR'!AJ58</f>
        <v>0</v>
      </c>
      <c r="AK58" s="434">
        <f>'1.5_RAW_Data_MR'!AK58</f>
        <v>0</v>
      </c>
      <c r="AL58" s="434">
        <f>'1.5_RAW_Data_MR'!AL58</f>
        <v>0</v>
      </c>
      <c r="AM58" s="435">
        <f>'1.5_RAW_Data_MR'!AM58</f>
        <v>0</v>
      </c>
      <c r="AN58" s="438"/>
      <c r="AO58" s="434">
        <f>'1.5_RAW_Data_MR'!AO58</f>
        <v>0</v>
      </c>
      <c r="AP58" s="434">
        <f>'1.5_RAW_Data_MR'!AP58</f>
        <v>0</v>
      </c>
      <c r="AQ58" s="434">
        <f>'1.5_RAW_Data_MR'!AQ58</f>
        <v>0</v>
      </c>
      <c r="AR58" s="434">
        <f>'1.5_RAW_Data_MR'!AR58</f>
        <v>0</v>
      </c>
      <c r="AS58" s="434">
        <f>'1.5_RAW_Data_MR'!AS58</f>
        <v>0</v>
      </c>
      <c r="AT58" s="435">
        <f>'1.5_RAW_Data_MR'!AT58</f>
        <v>0</v>
      </c>
      <c r="AU58" s="438"/>
      <c r="AV58" s="436">
        <f>'1.5_RAW_Data_MR'!AV58</f>
        <v>0</v>
      </c>
      <c r="AW58" s="436">
        <f>'1.5_RAW_Data_MR'!AW58</f>
        <v>0</v>
      </c>
      <c r="AX58" s="436">
        <f>'1.5_RAW_Data_MR'!AX58</f>
        <v>0</v>
      </c>
      <c r="AY58" s="436">
        <f>'1.5_RAW_Data_MR'!AY58</f>
        <v>0</v>
      </c>
      <c r="AZ58" s="436">
        <f>'1.5_RAW_Data_MR'!AZ58</f>
        <v>0</v>
      </c>
      <c r="BA58" s="437">
        <f>'1.5_RAW_Data_MR'!BA58</f>
        <v>0</v>
      </c>
    </row>
    <row r="59" spans="1:53" ht="13.15" x14ac:dyDescent="0.35">
      <c r="A59" s="439"/>
      <c r="B59" s="440"/>
      <c r="C59" s="441"/>
      <c r="D59" s="442"/>
      <c r="E59" s="433" t="s">
        <v>19</v>
      </c>
      <c r="F59" s="470">
        <f>'1.5_RAW_Data_MR'!F59</f>
        <v>0</v>
      </c>
      <c r="G59" s="470">
        <f>'1.5_RAW_Data_MR'!G59</f>
        <v>0</v>
      </c>
      <c r="H59" s="470">
        <f>'1.5_RAW_Data_MR'!H59</f>
        <v>0</v>
      </c>
      <c r="I59" s="470">
        <f>'1.5_RAW_Data_MR'!I59</f>
        <v>0</v>
      </c>
      <c r="J59" s="470">
        <f>'1.5_RAW_Data_MR'!J59</f>
        <v>0</v>
      </c>
      <c r="K59" s="471">
        <f>'1.5_RAW_Data_MR'!K59</f>
        <v>0</v>
      </c>
      <c r="M59" s="470">
        <f>'1.5_RAW_Data_MR'!M59</f>
        <v>0</v>
      </c>
      <c r="N59" s="470">
        <f>'1.5_RAW_Data_MR'!N59</f>
        <v>0</v>
      </c>
      <c r="O59" s="470">
        <f>'1.5_RAW_Data_MR'!O59</f>
        <v>0</v>
      </c>
      <c r="P59" s="470">
        <f>'1.5_RAW_Data_MR'!P59</f>
        <v>0</v>
      </c>
      <c r="Q59" s="470">
        <f>'1.5_RAW_Data_MR'!Q59</f>
        <v>0</v>
      </c>
      <c r="R59" s="471">
        <f>'1.5_RAW_Data_MR'!R59</f>
        <v>0</v>
      </c>
      <c r="T59" s="470">
        <f>'1.5_RAW_Data_MR'!T59</f>
        <v>0</v>
      </c>
      <c r="U59" s="470">
        <f>'1.5_RAW_Data_MR'!U59</f>
        <v>0</v>
      </c>
      <c r="V59" s="470">
        <f>'1.5_RAW_Data_MR'!V59</f>
        <v>0</v>
      </c>
      <c r="W59" s="470">
        <f>'1.5_RAW_Data_MR'!W59</f>
        <v>0</v>
      </c>
      <c r="X59" s="470">
        <f>'1.5_RAW_Data_MR'!X59</f>
        <v>0</v>
      </c>
      <c r="Y59" s="471">
        <f>'1.5_RAW_Data_MR'!Y59</f>
        <v>0</v>
      </c>
      <c r="AA59" s="443">
        <f>'1.5_RAW_Data_MR'!AA59</f>
        <v>0</v>
      </c>
      <c r="AB59" s="443">
        <f>'1.5_RAW_Data_MR'!AB59</f>
        <v>0</v>
      </c>
      <c r="AC59" s="443">
        <f>'1.5_RAW_Data_MR'!AC59</f>
        <v>0</v>
      </c>
      <c r="AD59" s="443">
        <f>'1.5_RAW_Data_MR'!AD59</f>
        <v>0</v>
      </c>
      <c r="AE59" s="443">
        <f>'1.5_RAW_Data_MR'!AE59</f>
        <v>0</v>
      </c>
      <c r="AF59" s="444">
        <f>'1.5_RAW_Data_MR'!AF59</f>
        <v>0</v>
      </c>
      <c r="AG59" s="438"/>
      <c r="AH59" s="443">
        <f>'1.5_RAW_Data_MR'!AH59</f>
        <v>0</v>
      </c>
      <c r="AI59" s="443">
        <f>'1.5_RAW_Data_MR'!AI59</f>
        <v>0</v>
      </c>
      <c r="AJ59" s="443">
        <f>'1.5_RAW_Data_MR'!AJ59</f>
        <v>0</v>
      </c>
      <c r="AK59" s="443">
        <f>'1.5_RAW_Data_MR'!AK59</f>
        <v>0</v>
      </c>
      <c r="AL59" s="443">
        <f>'1.5_RAW_Data_MR'!AL59</f>
        <v>0</v>
      </c>
      <c r="AM59" s="444">
        <f>'1.5_RAW_Data_MR'!AM59</f>
        <v>0</v>
      </c>
      <c r="AN59" s="438"/>
      <c r="AO59" s="443">
        <f>'1.5_RAW_Data_MR'!AO59</f>
        <v>0</v>
      </c>
      <c r="AP59" s="443">
        <f>'1.5_RAW_Data_MR'!AP59</f>
        <v>0</v>
      </c>
      <c r="AQ59" s="443">
        <f>'1.5_RAW_Data_MR'!AQ59</f>
        <v>0</v>
      </c>
      <c r="AR59" s="443">
        <f>'1.5_RAW_Data_MR'!AR59</f>
        <v>0</v>
      </c>
      <c r="AS59" s="443">
        <f>'1.5_RAW_Data_MR'!AS59</f>
        <v>0</v>
      </c>
      <c r="AT59" s="444">
        <f>'1.5_RAW_Data_MR'!AT59</f>
        <v>0</v>
      </c>
      <c r="AU59" s="438"/>
      <c r="AV59" s="445">
        <f>'1.5_RAW_Data_MR'!AV59</f>
        <v>0</v>
      </c>
      <c r="AW59" s="445">
        <f>'1.5_RAW_Data_MR'!AW59</f>
        <v>0</v>
      </c>
      <c r="AX59" s="445">
        <f>'1.5_RAW_Data_MR'!AX59</f>
        <v>0</v>
      </c>
      <c r="AY59" s="445">
        <f>'1.5_RAW_Data_MR'!AY59</f>
        <v>0</v>
      </c>
      <c r="AZ59" s="445">
        <f>'1.5_RAW_Data_MR'!AZ59</f>
        <v>0</v>
      </c>
      <c r="BA59" s="446">
        <f>'1.5_RAW_Data_MR'!BA59</f>
        <v>0</v>
      </c>
    </row>
    <row r="60" spans="1:53" ht="13.15" x14ac:dyDescent="0.35">
      <c r="A60" s="439"/>
      <c r="B60" s="440"/>
      <c r="C60" s="441"/>
      <c r="D60" s="442"/>
      <c r="E60" s="433" t="s">
        <v>20</v>
      </c>
      <c r="F60" s="470">
        <f>'1.5_RAW_Data_MR'!F60</f>
        <v>0</v>
      </c>
      <c r="G60" s="470">
        <f>'1.5_RAW_Data_MR'!G60</f>
        <v>0</v>
      </c>
      <c r="H60" s="470">
        <f>'1.5_RAW_Data_MR'!H60</f>
        <v>0</v>
      </c>
      <c r="I60" s="470">
        <f>'1.5_RAW_Data_MR'!I60</f>
        <v>0</v>
      </c>
      <c r="J60" s="470">
        <f>'1.5_RAW_Data_MR'!J60</f>
        <v>0</v>
      </c>
      <c r="K60" s="471">
        <f>'1.5_RAW_Data_MR'!K60</f>
        <v>0</v>
      </c>
      <c r="M60" s="470">
        <f>'1.5_RAW_Data_MR'!M60</f>
        <v>0</v>
      </c>
      <c r="N60" s="470">
        <f>'1.5_RAW_Data_MR'!N60</f>
        <v>0</v>
      </c>
      <c r="O60" s="470">
        <f>'1.5_RAW_Data_MR'!O60</f>
        <v>0</v>
      </c>
      <c r="P60" s="470">
        <f>'1.5_RAW_Data_MR'!P60</f>
        <v>0</v>
      </c>
      <c r="Q60" s="470">
        <f>'1.5_RAW_Data_MR'!Q60</f>
        <v>0</v>
      </c>
      <c r="R60" s="471">
        <f>'1.5_RAW_Data_MR'!R60</f>
        <v>0</v>
      </c>
      <c r="T60" s="470">
        <f>'1.5_RAW_Data_MR'!T60</f>
        <v>0</v>
      </c>
      <c r="U60" s="470">
        <f>'1.5_RAW_Data_MR'!U60</f>
        <v>0</v>
      </c>
      <c r="V60" s="470">
        <f>'1.5_RAW_Data_MR'!V60</f>
        <v>0</v>
      </c>
      <c r="W60" s="470">
        <f>'1.5_RAW_Data_MR'!W60</f>
        <v>0</v>
      </c>
      <c r="X60" s="470">
        <f>'1.5_RAW_Data_MR'!X60</f>
        <v>0</v>
      </c>
      <c r="Y60" s="471">
        <f>'1.5_RAW_Data_MR'!Y60</f>
        <v>0</v>
      </c>
      <c r="AA60" s="443">
        <f>'1.5_RAW_Data_MR'!AA60</f>
        <v>0</v>
      </c>
      <c r="AB60" s="443">
        <f>'1.5_RAW_Data_MR'!AB60</f>
        <v>0</v>
      </c>
      <c r="AC60" s="443">
        <f>'1.5_RAW_Data_MR'!AC60</f>
        <v>0</v>
      </c>
      <c r="AD60" s="443">
        <f>'1.5_RAW_Data_MR'!AD60</f>
        <v>0</v>
      </c>
      <c r="AE60" s="443">
        <f>'1.5_RAW_Data_MR'!AE60</f>
        <v>0</v>
      </c>
      <c r="AF60" s="444">
        <f>'1.5_RAW_Data_MR'!AF60</f>
        <v>0</v>
      </c>
      <c r="AG60" s="438"/>
      <c r="AH60" s="443">
        <f>'1.5_RAW_Data_MR'!AH60</f>
        <v>0</v>
      </c>
      <c r="AI60" s="443">
        <f>'1.5_RAW_Data_MR'!AI60</f>
        <v>0</v>
      </c>
      <c r="AJ60" s="443">
        <f>'1.5_RAW_Data_MR'!AJ60</f>
        <v>0</v>
      </c>
      <c r="AK60" s="443">
        <f>'1.5_RAW_Data_MR'!AK60</f>
        <v>0</v>
      </c>
      <c r="AL60" s="443">
        <f>'1.5_RAW_Data_MR'!AL60</f>
        <v>0</v>
      </c>
      <c r="AM60" s="444">
        <f>'1.5_RAW_Data_MR'!AM60</f>
        <v>0</v>
      </c>
      <c r="AN60" s="438"/>
      <c r="AO60" s="443">
        <f>'1.5_RAW_Data_MR'!AO60</f>
        <v>0</v>
      </c>
      <c r="AP60" s="443">
        <f>'1.5_RAW_Data_MR'!AP60</f>
        <v>0</v>
      </c>
      <c r="AQ60" s="443">
        <f>'1.5_RAW_Data_MR'!AQ60</f>
        <v>0</v>
      </c>
      <c r="AR60" s="443">
        <f>'1.5_RAW_Data_MR'!AR60</f>
        <v>0</v>
      </c>
      <c r="AS60" s="443">
        <f>'1.5_RAW_Data_MR'!AS60</f>
        <v>0</v>
      </c>
      <c r="AT60" s="444">
        <f>'1.5_RAW_Data_MR'!AT60</f>
        <v>0</v>
      </c>
      <c r="AU60" s="438"/>
      <c r="AV60" s="445">
        <f>'1.5_RAW_Data_MR'!AV60</f>
        <v>0</v>
      </c>
      <c r="AW60" s="445">
        <f>'1.5_RAW_Data_MR'!AW60</f>
        <v>0</v>
      </c>
      <c r="AX60" s="445">
        <f>'1.5_RAW_Data_MR'!AX60</f>
        <v>0</v>
      </c>
      <c r="AY60" s="445">
        <f>'1.5_RAW_Data_MR'!AY60</f>
        <v>0</v>
      </c>
      <c r="AZ60" s="445">
        <f>'1.5_RAW_Data_MR'!AZ60</f>
        <v>0</v>
      </c>
      <c r="BA60" s="446">
        <f>'1.5_RAW_Data_MR'!BA60</f>
        <v>0</v>
      </c>
    </row>
    <row r="61" spans="1:53" ht="13.5" thickBot="1" x14ac:dyDescent="0.4">
      <c r="A61" s="439"/>
      <c r="B61" s="447"/>
      <c r="C61" s="448"/>
      <c r="D61" s="449"/>
      <c r="E61" s="450" t="s">
        <v>21</v>
      </c>
      <c r="F61" s="472">
        <f>'1.5_RAW_Data_MR'!F61</f>
        <v>0</v>
      </c>
      <c r="G61" s="472">
        <f>'1.5_RAW_Data_MR'!G61</f>
        <v>0</v>
      </c>
      <c r="H61" s="472">
        <f>'1.5_RAW_Data_MR'!H61</f>
        <v>0</v>
      </c>
      <c r="I61" s="472">
        <f>'1.5_RAW_Data_MR'!I61</f>
        <v>0</v>
      </c>
      <c r="J61" s="472">
        <f>'1.5_RAW_Data_MR'!J61</f>
        <v>0</v>
      </c>
      <c r="K61" s="473">
        <f>'1.5_RAW_Data_MR'!K61</f>
        <v>0</v>
      </c>
      <c r="M61" s="472">
        <f>'1.5_RAW_Data_MR'!M61</f>
        <v>0</v>
      </c>
      <c r="N61" s="472">
        <f>'1.5_RAW_Data_MR'!N61</f>
        <v>0</v>
      </c>
      <c r="O61" s="472">
        <f>'1.5_RAW_Data_MR'!O61</f>
        <v>0</v>
      </c>
      <c r="P61" s="472">
        <f>'1.5_RAW_Data_MR'!P61</f>
        <v>0</v>
      </c>
      <c r="Q61" s="472">
        <f>'1.5_RAW_Data_MR'!Q61</f>
        <v>0</v>
      </c>
      <c r="R61" s="473">
        <f>'1.5_RAW_Data_MR'!R61</f>
        <v>0</v>
      </c>
      <c r="T61" s="472">
        <f>'1.5_RAW_Data_MR'!T61</f>
        <v>0</v>
      </c>
      <c r="U61" s="472">
        <f>'1.5_RAW_Data_MR'!U61</f>
        <v>0</v>
      </c>
      <c r="V61" s="472">
        <f>'1.5_RAW_Data_MR'!V61</f>
        <v>0</v>
      </c>
      <c r="W61" s="472">
        <f>'1.5_RAW_Data_MR'!W61</f>
        <v>0</v>
      </c>
      <c r="X61" s="472">
        <f>'1.5_RAW_Data_MR'!X61</f>
        <v>0</v>
      </c>
      <c r="Y61" s="473">
        <f>'1.5_RAW_Data_MR'!Y61</f>
        <v>0</v>
      </c>
      <c r="AA61" s="451">
        <f>'1.5_RAW_Data_MR'!AA61</f>
        <v>0</v>
      </c>
      <c r="AB61" s="451">
        <f>'1.5_RAW_Data_MR'!AB61</f>
        <v>0</v>
      </c>
      <c r="AC61" s="451">
        <f>'1.5_RAW_Data_MR'!AC61</f>
        <v>0</v>
      </c>
      <c r="AD61" s="451">
        <f>'1.5_RAW_Data_MR'!AD61</f>
        <v>0</v>
      </c>
      <c r="AE61" s="451">
        <f>'1.5_RAW_Data_MR'!AE61</f>
        <v>0</v>
      </c>
      <c r="AF61" s="452">
        <f>'1.5_RAW_Data_MR'!AF61</f>
        <v>0</v>
      </c>
      <c r="AG61" s="438"/>
      <c r="AH61" s="451">
        <f>'1.5_RAW_Data_MR'!AH61</f>
        <v>0</v>
      </c>
      <c r="AI61" s="451">
        <f>'1.5_RAW_Data_MR'!AI61</f>
        <v>0</v>
      </c>
      <c r="AJ61" s="451">
        <f>'1.5_RAW_Data_MR'!AJ61</f>
        <v>0</v>
      </c>
      <c r="AK61" s="451">
        <f>'1.5_RAW_Data_MR'!AK61</f>
        <v>0</v>
      </c>
      <c r="AL61" s="451">
        <f>'1.5_RAW_Data_MR'!AL61</f>
        <v>0</v>
      </c>
      <c r="AM61" s="452">
        <f>'1.5_RAW_Data_MR'!AM61</f>
        <v>0</v>
      </c>
      <c r="AN61" s="438"/>
      <c r="AO61" s="451">
        <f>'1.5_RAW_Data_MR'!AO61</f>
        <v>0</v>
      </c>
      <c r="AP61" s="451">
        <f>'1.5_RAW_Data_MR'!AP61</f>
        <v>0</v>
      </c>
      <c r="AQ61" s="451">
        <f>'1.5_RAW_Data_MR'!AQ61</f>
        <v>0</v>
      </c>
      <c r="AR61" s="451">
        <f>'1.5_RAW_Data_MR'!AR61</f>
        <v>0</v>
      </c>
      <c r="AS61" s="451">
        <f>'1.5_RAW_Data_MR'!AS61</f>
        <v>0</v>
      </c>
      <c r="AT61" s="452">
        <f>'1.5_RAW_Data_MR'!AT61</f>
        <v>0</v>
      </c>
      <c r="AU61" s="438"/>
      <c r="AV61" s="453">
        <f>'1.5_RAW_Data_MR'!AV61</f>
        <v>0</v>
      </c>
      <c r="AW61" s="453">
        <f>'1.5_RAW_Data_MR'!AW61</f>
        <v>0</v>
      </c>
      <c r="AX61" s="453">
        <f>'1.5_RAW_Data_MR'!AX61</f>
        <v>0</v>
      </c>
      <c r="AY61" s="453">
        <f>'1.5_RAW_Data_MR'!AY61</f>
        <v>0</v>
      </c>
      <c r="AZ61" s="453">
        <f>'1.5_RAW_Data_MR'!AZ61</f>
        <v>0</v>
      </c>
      <c r="BA61" s="454">
        <f>'1.5_RAW_Data_MR'!BA61</f>
        <v>0</v>
      </c>
    </row>
    <row r="62" spans="1:53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68">
        <f>'1.5_RAW_Data_MR'!F62</f>
        <v>0</v>
      </c>
      <c r="G62" s="468">
        <f>'1.5_RAW_Data_MR'!G62</f>
        <v>0</v>
      </c>
      <c r="H62" s="468">
        <f>'1.5_RAW_Data_MR'!H62</f>
        <v>0</v>
      </c>
      <c r="I62" s="468">
        <f>'1.5_RAW_Data_MR'!I62</f>
        <v>0</v>
      </c>
      <c r="J62" s="468">
        <f>'1.5_RAW_Data_MR'!J62</f>
        <v>0</v>
      </c>
      <c r="K62" s="469">
        <f>'1.5_RAW_Data_MR'!K62</f>
        <v>0</v>
      </c>
      <c r="M62" s="468">
        <f>'1.5_RAW_Data_MR'!M62</f>
        <v>0</v>
      </c>
      <c r="N62" s="468">
        <f>'1.5_RAW_Data_MR'!N62</f>
        <v>0</v>
      </c>
      <c r="O62" s="468">
        <f>'1.5_RAW_Data_MR'!O62</f>
        <v>0</v>
      </c>
      <c r="P62" s="468">
        <f>'1.5_RAW_Data_MR'!P62</f>
        <v>0</v>
      </c>
      <c r="Q62" s="468">
        <f>'1.5_RAW_Data_MR'!Q62</f>
        <v>0</v>
      </c>
      <c r="R62" s="469">
        <f>'1.5_RAW_Data_MR'!R62</f>
        <v>0</v>
      </c>
      <c r="T62" s="468">
        <f>'1.5_RAW_Data_MR'!T62</f>
        <v>0</v>
      </c>
      <c r="U62" s="468">
        <f>'1.5_RAW_Data_MR'!U62</f>
        <v>0</v>
      </c>
      <c r="V62" s="468">
        <f>'1.5_RAW_Data_MR'!V62</f>
        <v>0</v>
      </c>
      <c r="W62" s="468">
        <f>'1.5_RAW_Data_MR'!W62</f>
        <v>0</v>
      </c>
      <c r="X62" s="468">
        <f>'1.5_RAW_Data_MR'!X62</f>
        <v>0</v>
      </c>
      <c r="Y62" s="469">
        <f>'1.5_RAW_Data_MR'!Y62</f>
        <v>0</v>
      </c>
      <c r="AA62" s="434">
        <f>'1.5_RAW_Data_MR'!AA62</f>
        <v>0</v>
      </c>
      <c r="AB62" s="434">
        <f>'1.5_RAW_Data_MR'!AB62</f>
        <v>0</v>
      </c>
      <c r="AC62" s="434">
        <f>'1.5_RAW_Data_MR'!AC62</f>
        <v>0</v>
      </c>
      <c r="AD62" s="434">
        <f>'1.5_RAW_Data_MR'!AD62</f>
        <v>0</v>
      </c>
      <c r="AE62" s="434">
        <f>'1.5_RAW_Data_MR'!AE62</f>
        <v>0</v>
      </c>
      <c r="AF62" s="435">
        <f>'1.5_RAW_Data_MR'!AF62</f>
        <v>0</v>
      </c>
      <c r="AG62" s="438"/>
      <c r="AH62" s="434">
        <f>'1.5_RAW_Data_MR'!AH62</f>
        <v>0</v>
      </c>
      <c r="AI62" s="434">
        <f>'1.5_RAW_Data_MR'!AI62</f>
        <v>0</v>
      </c>
      <c r="AJ62" s="434">
        <f>'1.5_RAW_Data_MR'!AJ62</f>
        <v>0</v>
      </c>
      <c r="AK62" s="434">
        <f>'1.5_RAW_Data_MR'!AK62</f>
        <v>0</v>
      </c>
      <c r="AL62" s="434">
        <f>'1.5_RAW_Data_MR'!AL62</f>
        <v>0</v>
      </c>
      <c r="AM62" s="435">
        <f>'1.5_RAW_Data_MR'!AM62</f>
        <v>0</v>
      </c>
      <c r="AN62" s="438"/>
      <c r="AO62" s="434">
        <f>'1.5_RAW_Data_MR'!AO62</f>
        <v>0</v>
      </c>
      <c r="AP62" s="434">
        <f>'1.5_RAW_Data_MR'!AP62</f>
        <v>0</v>
      </c>
      <c r="AQ62" s="434">
        <f>'1.5_RAW_Data_MR'!AQ62</f>
        <v>0</v>
      </c>
      <c r="AR62" s="434">
        <f>'1.5_RAW_Data_MR'!AR62</f>
        <v>0</v>
      </c>
      <c r="AS62" s="434">
        <f>'1.5_RAW_Data_MR'!AS62</f>
        <v>0</v>
      </c>
      <c r="AT62" s="435">
        <f>'1.5_RAW_Data_MR'!AT62</f>
        <v>0</v>
      </c>
      <c r="AU62" s="438"/>
      <c r="AV62" s="436">
        <f>'1.5_RAW_Data_MR'!AV62</f>
        <v>0</v>
      </c>
      <c r="AW62" s="436">
        <f>'1.5_RAW_Data_MR'!AW62</f>
        <v>0</v>
      </c>
      <c r="AX62" s="436">
        <f>'1.5_RAW_Data_MR'!AX62</f>
        <v>0</v>
      </c>
      <c r="AY62" s="436">
        <f>'1.5_RAW_Data_MR'!AY62</f>
        <v>0</v>
      </c>
      <c r="AZ62" s="436">
        <f>'1.5_RAW_Data_MR'!AZ62</f>
        <v>0</v>
      </c>
      <c r="BA62" s="437">
        <f>'1.5_RAW_Data_MR'!BA62</f>
        <v>0</v>
      </c>
    </row>
    <row r="63" spans="1:53" ht="13.15" x14ac:dyDescent="0.35">
      <c r="A63" s="439"/>
      <c r="B63" s="440"/>
      <c r="C63" s="441"/>
      <c r="D63" s="442"/>
      <c r="E63" s="433" t="s">
        <v>19</v>
      </c>
      <c r="F63" s="470">
        <f>'1.5_RAW_Data_MR'!F63</f>
        <v>0</v>
      </c>
      <c r="G63" s="470">
        <f>'1.5_RAW_Data_MR'!G63</f>
        <v>0</v>
      </c>
      <c r="H63" s="470">
        <f>'1.5_RAW_Data_MR'!H63</f>
        <v>0</v>
      </c>
      <c r="I63" s="470">
        <f>'1.5_RAW_Data_MR'!I63</f>
        <v>0</v>
      </c>
      <c r="J63" s="470">
        <f>'1.5_RAW_Data_MR'!J63</f>
        <v>0</v>
      </c>
      <c r="K63" s="471">
        <f>'1.5_RAW_Data_MR'!K63</f>
        <v>0</v>
      </c>
      <c r="M63" s="470">
        <f>'1.5_RAW_Data_MR'!M63</f>
        <v>0</v>
      </c>
      <c r="N63" s="470">
        <f>'1.5_RAW_Data_MR'!N63</f>
        <v>0</v>
      </c>
      <c r="O63" s="470">
        <f>'1.5_RAW_Data_MR'!O63</f>
        <v>0</v>
      </c>
      <c r="P63" s="470">
        <f>'1.5_RAW_Data_MR'!P63</f>
        <v>0</v>
      </c>
      <c r="Q63" s="470">
        <f>'1.5_RAW_Data_MR'!Q63</f>
        <v>0</v>
      </c>
      <c r="R63" s="471">
        <f>'1.5_RAW_Data_MR'!R63</f>
        <v>0</v>
      </c>
      <c r="T63" s="470">
        <f>'1.5_RAW_Data_MR'!T63</f>
        <v>0</v>
      </c>
      <c r="U63" s="470">
        <f>'1.5_RAW_Data_MR'!U63</f>
        <v>0</v>
      </c>
      <c r="V63" s="470">
        <f>'1.5_RAW_Data_MR'!V63</f>
        <v>0</v>
      </c>
      <c r="W63" s="470">
        <f>'1.5_RAW_Data_MR'!W63</f>
        <v>0</v>
      </c>
      <c r="X63" s="470">
        <f>'1.5_RAW_Data_MR'!X63</f>
        <v>0</v>
      </c>
      <c r="Y63" s="471">
        <f>'1.5_RAW_Data_MR'!Y63</f>
        <v>0</v>
      </c>
      <c r="AA63" s="443">
        <f>'1.5_RAW_Data_MR'!AA63</f>
        <v>0</v>
      </c>
      <c r="AB63" s="443">
        <f>'1.5_RAW_Data_MR'!AB63</f>
        <v>0</v>
      </c>
      <c r="AC63" s="443">
        <f>'1.5_RAW_Data_MR'!AC63</f>
        <v>0</v>
      </c>
      <c r="AD63" s="443">
        <f>'1.5_RAW_Data_MR'!AD63</f>
        <v>0</v>
      </c>
      <c r="AE63" s="443">
        <f>'1.5_RAW_Data_MR'!AE63</f>
        <v>0</v>
      </c>
      <c r="AF63" s="444">
        <f>'1.5_RAW_Data_MR'!AF63</f>
        <v>0</v>
      </c>
      <c r="AG63" s="438"/>
      <c r="AH63" s="443">
        <f>'1.5_RAW_Data_MR'!AH63</f>
        <v>0</v>
      </c>
      <c r="AI63" s="443">
        <f>'1.5_RAW_Data_MR'!AI63</f>
        <v>0</v>
      </c>
      <c r="AJ63" s="443">
        <f>'1.5_RAW_Data_MR'!AJ63</f>
        <v>0</v>
      </c>
      <c r="AK63" s="443">
        <f>'1.5_RAW_Data_MR'!AK63</f>
        <v>0</v>
      </c>
      <c r="AL63" s="443">
        <f>'1.5_RAW_Data_MR'!AL63</f>
        <v>0</v>
      </c>
      <c r="AM63" s="444">
        <f>'1.5_RAW_Data_MR'!AM63</f>
        <v>0</v>
      </c>
      <c r="AN63" s="438"/>
      <c r="AO63" s="443">
        <f>'1.5_RAW_Data_MR'!AO63</f>
        <v>0</v>
      </c>
      <c r="AP63" s="443">
        <f>'1.5_RAW_Data_MR'!AP63</f>
        <v>0</v>
      </c>
      <c r="AQ63" s="443">
        <f>'1.5_RAW_Data_MR'!AQ63</f>
        <v>0</v>
      </c>
      <c r="AR63" s="443">
        <f>'1.5_RAW_Data_MR'!AR63</f>
        <v>0</v>
      </c>
      <c r="AS63" s="443">
        <f>'1.5_RAW_Data_MR'!AS63</f>
        <v>0</v>
      </c>
      <c r="AT63" s="444">
        <f>'1.5_RAW_Data_MR'!AT63</f>
        <v>0</v>
      </c>
      <c r="AU63" s="438"/>
      <c r="AV63" s="445">
        <f>'1.5_RAW_Data_MR'!AV63</f>
        <v>0</v>
      </c>
      <c r="AW63" s="445">
        <f>'1.5_RAW_Data_MR'!AW63</f>
        <v>0</v>
      </c>
      <c r="AX63" s="445">
        <f>'1.5_RAW_Data_MR'!AX63</f>
        <v>0</v>
      </c>
      <c r="AY63" s="445">
        <f>'1.5_RAW_Data_MR'!AY63</f>
        <v>0</v>
      </c>
      <c r="AZ63" s="445">
        <f>'1.5_RAW_Data_MR'!AZ63</f>
        <v>0</v>
      </c>
      <c r="BA63" s="446">
        <f>'1.5_RAW_Data_MR'!BA63</f>
        <v>0</v>
      </c>
    </row>
    <row r="64" spans="1:53" ht="13.15" x14ac:dyDescent="0.35">
      <c r="A64" s="439"/>
      <c r="B64" s="440"/>
      <c r="C64" s="441"/>
      <c r="D64" s="442"/>
      <c r="E64" s="433" t="s">
        <v>20</v>
      </c>
      <c r="F64" s="470">
        <f>'1.5_RAW_Data_MR'!F64</f>
        <v>0</v>
      </c>
      <c r="G64" s="470">
        <f>'1.5_RAW_Data_MR'!G64</f>
        <v>0</v>
      </c>
      <c r="H64" s="470">
        <f>'1.5_RAW_Data_MR'!H64</f>
        <v>0</v>
      </c>
      <c r="I64" s="470">
        <f>'1.5_RAW_Data_MR'!I64</f>
        <v>0</v>
      </c>
      <c r="J64" s="470">
        <f>'1.5_RAW_Data_MR'!J64</f>
        <v>0</v>
      </c>
      <c r="K64" s="471">
        <f>'1.5_RAW_Data_MR'!K64</f>
        <v>0</v>
      </c>
      <c r="M64" s="470">
        <f>'1.5_RAW_Data_MR'!M64</f>
        <v>0</v>
      </c>
      <c r="N64" s="470">
        <f>'1.5_RAW_Data_MR'!N64</f>
        <v>0</v>
      </c>
      <c r="O64" s="470">
        <f>'1.5_RAW_Data_MR'!O64</f>
        <v>0</v>
      </c>
      <c r="P64" s="470">
        <f>'1.5_RAW_Data_MR'!P64</f>
        <v>0</v>
      </c>
      <c r="Q64" s="470">
        <f>'1.5_RAW_Data_MR'!Q64</f>
        <v>0</v>
      </c>
      <c r="R64" s="471">
        <f>'1.5_RAW_Data_MR'!R64</f>
        <v>0</v>
      </c>
      <c r="T64" s="470">
        <f>'1.5_RAW_Data_MR'!T64</f>
        <v>0</v>
      </c>
      <c r="U64" s="470">
        <f>'1.5_RAW_Data_MR'!U64</f>
        <v>0</v>
      </c>
      <c r="V64" s="470">
        <f>'1.5_RAW_Data_MR'!V64</f>
        <v>0</v>
      </c>
      <c r="W64" s="470">
        <f>'1.5_RAW_Data_MR'!W64</f>
        <v>0</v>
      </c>
      <c r="X64" s="470">
        <f>'1.5_RAW_Data_MR'!X64</f>
        <v>0</v>
      </c>
      <c r="Y64" s="471">
        <f>'1.5_RAW_Data_MR'!Y64</f>
        <v>0</v>
      </c>
      <c r="AA64" s="443">
        <f>'1.5_RAW_Data_MR'!AA64</f>
        <v>0</v>
      </c>
      <c r="AB64" s="443">
        <f>'1.5_RAW_Data_MR'!AB64</f>
        <v>0</v>
      </c>
      <c r="AC64" s="443">
        <f>'1.5_RAW_Data_MR'!AC64</f>
        <v>0</v>
      </c>
      <c r="AD64" s="443">
        <f>'1.5_RAW_Data_MR'!AD64</f>
        <v>0</v>
      </c>
      <c r="AE64" s="443">
        <f>'1.5_RAW_Data_MR'!AE64</f>
        <v>0</v>
      </c>
      <c r="AF64" s="444">
        <f>'1.5_RAW_Data_MR'!AF64</f>
        <v>0</v>
      </c>
      <c r="AG64" s="438"/>
      <c r="AH64" s="443">
        <f>'1.5_RAW_Data_MR'!AH64</f>
        <v>0</v>
      </c>
      <c r="AI64" s="443">
        <f>'1.5_RAW_Data_MR'!AI64</f>
        <v>0</v>
      </c>
      <c r="AJ64" s="443">
        <f>'1.5_RAW_Data_MR'!AJ64</f>
        <v>0</v>
      </c>
      <c r="AK64" s="443">
        <f>'1.5_RAW_Data_MR'!AK64</f>
        <v>0</v>
      </c>
      <c r="AL64" s="443">
        <f>'1.5_RAW_Data_MR'!AL64</f>
        <v>0</v>
      </c>
      <c r="AM64" s="444">
        <f>'1.5_RAW_Data_MR'!AM64</f>
        <v>0</v>
      </c>
      <c r="AN64" s="438"/>
      <c r="AO64" s="443">
        <f>'1.5_RAW_Data_MR'!AO64</f>
        <v>0</v>
      </c>
      <c r="AP64" s="443">
        <f>'1.5_RAW_Data_MR'!AP64</f>
        <v>0</v>
      </c>
      <c r="AQ64" s="443">
        <f>'1.5_RAW_Data_MR'!AQ64</f>
        <v>0</v>
      </c>
      <c r="AR64" s="443">
        <f>'1.5_RAW_Data_MR'!AR64</f>
        <v>0</v>
      </c>
      <c r="AS64" s="443">
        <f>'1.5_RAW_Data_MR'!AS64</f>
        <v>0</v>
      </c>
      <c r="AT64" s="444">
        <f>'1.5_RAW_Data_MR'!AT64</f>
        <v>0</v>
      </c>
      <c r="AU64" s="438"/>
      <c r="AV64" s="445">
        <f>'1.5_RAW_Data_MR'!AV64</f>
        <v>0</v>
      </c>
      <c r="AW64" s="445">
        <f>'1.5_RAW_Data_MR'!AW64</f>
        <v>0</v>
      </c>
      <c r="AX64" s="445">
        <f>'1.5_RAW_Data_MR'!AX64</f>
        <v>0</v>
      </c>
      <c r="AY64" s="445">
        <f>'1.5_RAW_Data_MR'!AY64</f>
        <v>0</v>
      </c>
      <c r="AZ64" s="445">
        <f>'1.5_RAW_Data_MR'!AZ64</f>
        <v>0</v>
      </c>
      <c r="BA64" s="446">
        <f>'1.5_RAW_Data_MR'!BA64</f>
        <v>0</v>
      </c>
    </row>
    <row r="65" spans="1:53" ht="13.5" thickBot="1" x14ac:dyDescent="0.4">
      <c r="A65" s="439"/>
      <c r="B65" s="447"/>
      <c r="C65" s="448"/>
      <c r="D65" s="449"/>
      <c r="E65" s="450" t="s">
        <v>21</v>
      </c>
      <c r="F65" s="472">
        <f>'1.5_RAW_Data_MR'!F65</f>
        <v>0</v>
      </c>
      <c r="G65" s="472">
        <f>'1.5_RAW_Data_MR'!G65</f>
        <v>0</v>
      </c>
      <c r="H65" s="472">
        <f>'1.5_RAW_Data_MR'!H65</f>
        <v>0</v>
      </c>
      <c r="I65" s="472">
        <f>'1.5_RAW_Data_MR'!I65</f>
        <v>0</v>
      </c>
      <c r="J65" s="472">
        <f>'1.5_RAW_Data_MR'!J65</f>
        <v>0</v>
      </c>
      <c r="K65" s="473">
        <f>'1.5_RAW_Data_MR'!K65</f>
        <v>0</v>
      </c>
      <c r="M65" s="472">
        <f>'1.5_RAW_Data_MR'!M65</f>
        <v>0</v>
      </c>
      <c r="N65" s="472">
        <f>'1.5_RAW_Data_MR'!N65</f>
        <v>0</v>
      </c>
      <c r="O65" s="472">
        <f>'1.5_RAW_Data_MR'!O65</f>
        <v>0</v>
      </c>
      <c r="P65" s="472">
        <f>'1.5_RAW_Data_MR'!P65</f>
        <v>0</v>
      </c>
      <c r="Q65" s="472">
        <f>'1.5_RAW_Data_MR'!Q65</f>
        <v>0</v>
      </c>
      <c r="R65" s="473">
        <f>'1.5_RAW_Data_MR'!R65</f>
        <v>0</v>
      </c>
      <c r="T65" s="472">
        <f>'1.5_RAW_Data_MR'!T65</f>
        <v>0</v>
      </c>
      <c r="U65" s="472">
        <f>'1.5_RAW_Data_MR'!U65</f>
        <v>0</v>
      </c>
      <c r="V65" s="472">
        <f>'1.5_RAW_Data_MR'!V65</f>
        <v>0</v>
      </c>
      <c r="W65" s="472">
        <f>'1.5_RAW_Data_MR'!W65</f>
        <v>0</v>
      </c>
      <c r="X65" s="472">
        <f>'1.5_RAW_Data_MR'!X65</f>
        <v>0</v>
      </c>
      <c r="Y65" s="473">
        <f>'1.5_RAW_Data_MR'!Y65</f>
        <v>0</v>
      </c>
      <c r="AA65" s="451">
        <f>'1.5_RAW_Data_MR'!AA65</f>
        <v>0</v>
      </c>
      <c r="AB65" s="451">
        <f>'1.5_RAW_Data_MR'!AB65</f>
        <v>0</v>
      </c>
      <c r="AC65" s="451">
        <f>'1.5_RAW_Data_MR'!AC65</f>
        <v>0</v>
      </c>
      <c r="AD65" s="451">
        <f>'1.5_RAW_Data_MR'!AD65</f>
        <v>0</v>
      </c>
      <c r="AE65" s="451">
        <f>'1.5_RAW_Data_MR'!AE65</f>
        <v>0</v>
      </c>
      <c r="AF65" s="452">
        <f>'1.5_RAW_Data_MR'!AF65</f>
        <v>0</v>
      </c>
      <c r="AG65" s="438"/>
      <c r="AH65" s="451">
        <f>'1.5_RAW_Data_MR'!AH65</f>
        <v>0</v>
      </c>
      <c r="AI65" s="451">
        <f>'1.5_RAW_Data_MR'!AI65</f>
        <v>0</v>
      </c>
      <c r="AJ65" s="451">
        <f>'1.5_RAW_Data_MR'!AJ65</f>
        <v>0</v>
      </c>
      <c r="AK65" s="451">
        <f>'1.5_RAW_Data_MR'!AK65</f>
        <v>0</v>
      </c>
      <c r="AL65" s="451">
        <f>'1.5_RAW_Data_MR'!AL65</f>
        <v>0</v>
      </c>
      <c r="AM65" s="452">
        <f>'1.5_RAW_Data_MR'!AM65</f>
        <v>0</v>
      </c>
      <c r="AN65" s="438"/>
      <c r="AO65" s="451">
        <f>'1.5_RAW_Data_MR'!AO65</f>
        <v>0</v>
      </c>
      <c r="AP65" s="451">
        <f>'1.5_RAW_Data_MR'!AP65</f>
        <v>0</v>
      </c>
      <c r="AQ65" s="451">
        <f>'1.5_RAW_Data_MR'!AQ65</f>
        <v>0</v>
      </c>
      <c r="AR65" s="451">
        <f>'1.5_RAW_Data_MR'!AR65</f>
        <v>0</v>
      </c>
      <c r="AS65" s="451">
        <f>'1.5_RAW_Data_MR'!AS65</f>
        <v>0</v>
      </c>
      <c r="AT65" s="452">
        <f>'1.5_RAW_Data_MR'!AT65</f>
        <v>0</v>
      </c>
      <c r="AU65" s="438"/>
      <c r="AV65" s="453">
        <f>'1.5_RAW_Data_MR'!AV65</f>
        <v>0</v>
      </c>
      <c r="AW65" s="453">
        <f>'1.5_RAW_Data_MR'!AW65</f>
        <v>0</v>
      </c>
      <c r="AX65" s="453">
        <f>'1.5_RAW_Data_MR'!AX65</f>
        <v>0</v>
      </c>
      <c r="AY65" s="453">
        <f>'1.5_RAW_Data_MR'!AY65</f>
        <v>0</v>
      </c>
      <c r="AZ65" s="453">
        <f>'1.5_RAW_Data_MR'!AZ65</f>
        <v>0</v>
      </c>
      <c r="BA65" s="454">
        <f>'1.5_RAW_Data_MR'!BA65</f>
        <v>0</v>
      </c>
    </row>
    <row r="66" spans="1:53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68">
        <f>'1.5_RAW_Data_MR'!F66</f>
        <v>0</v>
      </c>
      <c r="G66" s="468">
        <f>'1.5_RAW_Data_MR'!G66</f>
        <v>0</v>
      </c>
      <c r="H66" s="468">
        <f>'1.5_RAW_Data_MR'!H66</f>
        <v>0</v>
      </c>
      <c r="I66" s="468">
        <f>'1.5_RAW_Data_MR'!I66</f>
        <v>0</v>
      </c>
      <c r="J66" s="468">
        <f>'1.5_RAW_Data_MR'!J66</f>
        <v>0</v>
      </c>
      <c r="K66" s="469">
        <f>'1.5_RAW_Data_MR'!K66</f>
        <v>0</v>
      </c>
      <c r="M66" s="468">
        <f>'1.5_RAW_Data_MR'!M66</f>
        <v>0</v>
      </c>
      <c r="N66" s="468">
        <f>'1.5_RAW_Data_MR'!N66</f>
        <v>0</v>
      </c>
      <c r="O66" s="468">
        <f>'1.5_RAW_Data_MR'!O66</f>
        <v>0</v>
      </c>
      <c r="P66" s="468">
        <f>'1.5_RAW_Data_MR'!P66</f>
        <v>0</v>
      </c>
      <c r="Q66" s="468">
        <f>'1.5_RAW_Data_MR'!Q66</f>
        <v>0</v>
      </c>
      <c r="R66" s="469">
        <f>'1.5_RAW_Data_MR'!R66</f>
        <v>0</v>
      </c>
      <c r="T66" s="468">
        <f>'1.5_RAW_Data_MR'!T66</f>
        <v>0</v>
      </c>
      <c r="U66" s="468">
        <f>'1.5_RAW_Data_MR'!U66</f>
        <v>0</v>
      </c>
      <c r="V66" s="468">
        <f>'1.5_RAW_Data_MR'!V66</f>
        <v>0</v>
      </c>
      <c r="W66" s="468">
        <f>'1.5_RAW_Data_MR'!W66</f>
        <v>0</v>
      </c>
      <c r="X66" s="468">
        <f>'1.5_RAW_Data_MR'!X66</f>
        <v>0</v>
      </c>
      <c r="Y66" s="469">
        <f>'1.5_RAW_Data_MR'!Y66</f>
        <v>0</v>
      </c>
      <c r="AA66" s="434">
        <f>'1.5_RAW_Data_MR'!AA66</f>
        <v>0</v>
      </c>
      <c r="AB66" s="434">
        <f>'1.5_RAW_Data_MR'!AB66</f>
        <v>0</v>
      </c>
      <c r="AC66" s="434">
        <f>'1.5_RAW_Data_MR'!AC66</f>
        <v>0</v>
      </c>
      <c r="AD66" s="434">
        <f>'1.5_RAW_Data_MR'!AD66</f>
        <v>0</v>
      </c>
      <c r="AE66" s="434">
        <f>'1.5_RAW_Data_MR'!AE66</f>
        <v>0</v>
      </c>
      <c r="AF66" s="435">
        <f>'1.5_RAW_Data_MR'!AF66</f>
        <v>0</v>
      </c>
      <c r="AG66" s="438"/>
      <c r="AH66" s="434">
        <f>'1.5_RAW_Data_MR'!AH66</f>
        <v>0</v>
      </c>
      <c r="AI66" s="434">
        <f>'1.5_RAW_Data_MR'!AI66</f>
        <v>0</v>
      </c>
      <c r="AJ66" s="434">
        <f>'1.5_RAW_Data_MR'!AJ66</f>
        <v>0</v>
      </c>
      <c r="AK66" s="434">
        <f>'1.5_RAW_Data_MR'!AK66</f>
        <v>0</v>
      </c>
      <c r="AL66" s="434">
        <f>'1.5_RAW_Data_MR'!AL66</f>
        <v>0</v>
      </c>
      <c r="AM66" s="435">
        <f>'1.5_RAW_Data_MR'!AM66</f>
        <v>0</v>
      </c>
      <c r="AN66" s="438"/>
      <c r="AO66" s="434">
        <f>'1.5_RAW_Data_MR'!AO66</f>
        <v>0</v>
      </c>
      <c r="AP66" s="434">
        <f>'1.5_RAW_Data_MR'!AP66</f>
        <v>0</v>
      </c>
      <c r="AQ66" s="434">
        <f>'1.5_RAW_Data_MR'!AQ66</f>
        <v>0</v>
      </c>
      <c r="AR66" s="434">
        <f>'1.5_RAW_Data_MR'!AR66</f>
        <v>0</v>
      </c>
      <c r="AS66" s="434">
        <f>'1.5_RAW_Data_MR'!AS66</f>
        <v>0</v>
      </c>
      <c r="AT66" s="435">
        <f>'1.5_RAW_Data_MR'!AT66</f>
        <v>0</v>
      </c>
      <c r="AU66" s="438"/>
      <c r="AV66" s="436">
        <f>'1.5_RAW_Data_MR'!AV66</f>
        <v>0</v>
      </c>
      <c r="AW66" s="436">
        <f>'1.5_RAW_Data_MR'!AW66</f>
        <v>0</v>
      </c>
      <c r="AX66" s="436">
        <f>'1.5_RAW_Data_MR'!AX66</f>
        <v>0</v>
      </c>
      <c r="AY66" s="436">
        <f>'1.5_RAW_Data_MR'!AY66</f>
        <v>0</v>
      </c>
      <c r="AZ66" s="436">
        <f>'1.5_RAW_Data_MR'!AZ66</f>
        <v>0</v>
      </c>
      <c r="BA66" s="437">
        <f>'1.5_RAW_Data_MR'!BA66</f>
        <v>0</v>
      </c>
    </row>
    <row r="67" spans="1:53" ht="13.15" x14ac:dyDescent="0.35">
      <c r="A67" s="439"/>
      <c r="B67" s="440"/>
      <c r="C67" s="441"/>
      <c r="D67" s="442"/>
      <c r="E67" s="433" t="s">
        <v>19</v>
      </c>
      <c r="F67" s="470">
        <f>'1.5_RAW_Data_MR'!F67</f>
        <v>0</v>
      </c>
      <c r="G67" s="470">
        <f>'1.5_RAW_Data_MR'!G67</f>
        <v>0</v>
      </c>
      <c r="H67" s="470">
        <f>'1.5_RAW_Data_MR'!H67</f>
        <v>0</v>
      </c>
      <c r="I67" s="470">
        <f>'1.5_RAW_Data_MR'!I67</f>
        <v>0</v>
      </c>
      <c r="J67" s="470">
        <f>'1.5_RAW_Data_MR'!J67</f>
        <v>0</v>
      </c>
      <c r="K67" s="471">
        <f>'1.5_RAW_Data_MR'!K67</f>
        <v>0</v>
      </c>
      <c r="M67" s="470">
        <f>'1.5_RAW_Data_MR'!M67</f>
        <v>0</v>
      </c>
      <c r="N67" s="470">
        <f>'1.5_RAW_Data_MR'!N67</f>
        <v>0</v>
      </c>
      <c r="O67" s="470">
        <f>'1.5_RAW_Data_MR'!O67</f>
        <v>0</v>
      </c>
      <c r="P67" s="470">
        <f>'1.5_RAW_Data_MR'!P67</f>
        <v>0</v>
      </c>
      <c r="Q67" s="470">
        <f>'1.5_RAW_Data_MR'!Q67</f>
        <v>0</v>
      </c>
      <c r="R67" s="471">
        <f>'1.5_RAW_Data_MR'!R67</f>
        <v>0</v>
      </c>
      <c r="T67" s="470">
        <f>'1.5_RAW_Data_MR'!T67</f>
        <v>0</v>
      </c>
      <c r="U67" s="470">
        <f>'1.5_RAW_Data_MR'!U67</f>
        <v>0</v>
      </c>
      <c r="V67" s="470">
        <f>'1.5_RAW_Data_MR'!V67</f>
        <v>0</v>
      </c>
      <c r="W67" s="470">
        <f>'1.5_RAW_Data_MR'!W67</f>
        <v>0</v>
      </c>
      <c r="X67" s="470">
        <f>'1.5_RAW_Data_MR'!X67</f>
        <v>0</v>
      </c>
      <c r="Y67" s="471">
        <f>'1.5_RAW_Data_MR'!Y67</f>
        <v>0</v>
      </c>
      <c r="AA67" s="443">
        <f>'1.5_RAW_Data_MR'!AA67</f>
        <v>0</v>
      </c>
      <c r="AB67" s="443">
        <f>'1.5_RAW_Data_MR'!AB67</f>
        <v>0</v>
      </c>
      <c r="AC67" s="443">
        <f>'1.5_RAW_Data_MR'!AC67</f>
        <v>0</v>
      </c>
      <c r="AD67" s="443">
        <f>'1.5_RAW_Data_MR'!AD67</f>
        <v>0</v>
      </c>
      <c r="AE67" s="443">
        <f>'1.5_RAW_Data_MR'!AE67</f>
        <v>0</v>
      </c>
      <c r="AF67" s="444">
        <f>'1.5_RAW_Data_MR'!AF67</f>
        <v>0</v>
      </c>
      <c r="AG67" s="438"/>
      <c r="AH67" s="443">
        <f>'1.5_RAW_Data_MR'!AH67</f>
        <v>0</v>
      </c>
      <c r="AI67" s="443">
        <f>'1.5_RAW_Data_MR'!AI67</f>
        <v>0</v>
      </c>
      <c r="AJ67" s="443">
        <f>'1.5_RAW_Data_MR'!AJ67</f>
        <v>0</v>
      </c>
      <c r="AK67" s="443">
        <f>'1.5_RAW_Data_MR'!AK67</f>
        <v>0</v>
      </c>
      <c r="AL67" s="443">
        <f>'1.5_RAW_Data_MR'!AL67</f>
        <v>0</v>
      </c>
      <c r="AM67" s="444">
        <f>'1.5_RAW_Data_MR'!AM67</f>
        <v>0</v>
      </c>
      <c r="AN67" s="438"/>
      <c r="AO67" s="443">
        <f>'1.5_RAW_Data_MR'!AO67</f>
        <v>0</v>
      </c>
      <c r="AP67" s="443">
        <f>'1.5_RAW_Data_MR'!AP67</f>
        <v>0</v>
      </c>
      <c r="AQ67" s="443">
        <f>'1.5_RAW_Data_MR'!AQ67</f>
        <v>0</v>
      </c>
      <c r="AR67" s="443">
        <f>'1.5_RAW_Data_MR'!AR67</f>
        <v>0</v>
      </c>
      <c r="AS67" s="443">
        <f>'1.5_RAW_Data_MR'!AS67</f>
        <v>0</v>
      </c>
      <c r="AT67" s="444">
        <f>'1.5_RAW_Data_MR'!AT67</f>
        <v>0</v>
      </c>
      <c r="AU67" s="438"/>
      <c r="AV67" s="445">
        <f>'1.5_RAW_Data_MR'!AV67</f>
        <v>0</v>
      </c>
      <c r="AW67" s="445">
        <f>'1.5_RAW_Data_MR'!AW67</f>
        <v>0</v>
      </c>
      <c r="AX67" s="445">
        <f>'1.5_RAW_Data_MR'!AX67</f>
        <v>0</v>
      </c>
      <c r="AY67" s="445">
        <f>'1.5_RAW_Data_MR'!AY67</f>
        <v>0</v>
      </c>
      <c r="AZ67" s="445">
        <f>'1.5_RAW_Data_MR'!AZ67</f>
        <v>0</v>
      </c>
      <c r="BA67" s="446">
        <f>'1.5_RAW_Data_MR'!BA67</f>
        <v>0</v>
      </c>
    </row>
    <row r="68" spans="1:53" ht="13.15" x14ac:dyDescent="0.35">
      <c r="A68" s="439"/>
      <c r="B68" s="440"/>
      <c r="C68" s="441"/>
      <c r="D68" s="442"/>
      <c r="E68" s="433" t="s">
        <v>20</v>
      </c>
      <c r="F68" s="470">
        <f>'1.5_RAW_Data_MR'!F68</f>
        <v>0</v>
      </c>
      <c r="G68" s="470">
        <f>'1.5_RAW_Data_MR'!G68</f>
        <v>0</v>
      </c>
      <c r="H68" s="470">
        <f>'1.5_RAW_Data_MR'!H68</f>
        <v>0</v>
      </c>
      <c r="I68" s="470">
        <f>'1.5_RAW_Data_MR'!I68</f>
        <v>0</v>
      </c>
      <c r="J68" s="470">
        <f>'1.5_RAW_Data_MR'!J68</f>
        <v>0</v>
      </c>
      <c r="K68" s="471">
        <f>'1.5_RAW_Data_MR'!K68</f>
        <v>0</v>
      </c>
      <c r="M68" s="470">
        <f>'1.5_RAW_Data_MR'!M68</f>
        <v>0</v>
      </c>
      <c r="N68" s="470">
        <f>'1.5_RAW_Data_MR'!N68</f>
        <v>0</v>
      </c>
      <c r="O68" s="470">
        <f>'1.5_RAW_Data_MR'!O68</f>
        <v>0</v>
      </c>
      <c r="P68" s="470">
        <f>'1.5_RAW_Data_MR'!P68</f>
        <v>0</v>
      </c>
      <c r="Q68" s="470">
        <f>'1.5_RAW_Data_MR'!Q68</f>
        <v>0</v>
      </c>
      <c r="R68" s="471">
        <f>'1.5_RAW_Data_MR'!R68</f>
        <v>0</v>
      </c>
      <c r="T68" s="470">
        <f>'1.5_RAW_Data_MR'!T68</f>
        <v>0</v>
      </c>
      <c r="U68" s="470">
        <f>'1.5_RAW_Data_MR'!U68</f>
        <v>0</v>
      </c>
      <c r="V68" s="470">
        <f>'1.5_RAW_Data_MR'!V68</f>
        <v>0</v>
      </c>
      <c r="W68" s="470">
        <f>'1.5_RAW_Data_MR'!W68</f>
        <v>0</v>
      </c>
      <c r="X68" s="470">
        <f>'1.5_RAW_Data_MR'!X68</f>
        <v>0</v>
      </c>
      <c r="Y68" s="471">
        <f>'1.5_RAW_Data_MR'!Y68</f>
        <v>0</v>
      </c>
      <c r="AA68" s="443">
        <f>'1.5_RAW_Data_MR'!AA68</f>
        <v>0</v>
      </c>
      <c r="AB68" s="443">
        <f>'1.5_RAW_Data_MR'!AB68</f>
        <v>0</v>
      </c>
      <c r="AC68" s="443">
        <f>'1.5_RAW_Data_MR'!AC68</f>
        <v>0</v>
      </c>
      <c r="AD68" s="443">
        <f>'1.5_RAW_Data_MR'!AD68</f>
        <v>0</v>
      </c>
      <c r="AE68" s="443">
        <f>'1.5_RAW_Data_MR'!AE68</f>
        <v>0</v>
      </c>
      <c r="AF68" s="444">
        <f>'1.5_RAW_Data_MR'!AF68</f>
        <v>0</v>
      </c>
      <c r="AG68" s="438"/>
      <c r="AH68" s="443">
        <f>'1.5_RAW_Data_MR'!AH68</f>
        <v>0</v>
      </c>
      <c r="AI68" s="443">
        <f>'1.5_RAW_Data_MR'!AI68</f>
        <v>0</v>
      </c>
      <c r="AJ68" s="443">
        <f>'1.5_RAW_Data_MR'!AJ68</f>
        <v>0</v>
      </c>
      <c r="AK68" s="443">
        <f>'1.5_RAW_Data_MR'!AK68</f>
        <v>0</v>
      </c>
      <c r="AL68" s="443">
        <f>'1.5_RAW_Data_MR'!AL68</f>
        <v>0</v>
      </c>
      <c r="AM68" s="444">
        <f>'1.5_RAW_Data_MR'!AM68</f>
        <v>0</v>
      </c>
      <c r="AN68" s="438"/>
      <c r="AO68" s="443">
        <f>'1.5_RAW_Data_MR'!AO68</f>
        <v>0</v>
      </c>
      <c r="AP68" s="443">
        <f>'1.5_RAW_Data_MR'!AP68</f>
        <v>0</v>
      </c>
      <c r="AQ68" s="443">
        <f>'1.5_RAW_Data_MR'!AQ68</f>
        <v>0</v>
      </c>
      <c r="AR68" s="443">
        <f>'1.5_RAW_Data_MR'!AR68</f>
        <v>0</v>
      </c>
      <c r="AS68" s="443">
        <f>'1.5_RAW_Data_MR'!AS68</f>
        <v>0</v>
      </c>
      <c r="AT68" s="444">
        <f>'1.5_RAW_Data_MR'!AT68</f>
        <v>0</v>
      </c>
      <c r="AU68" s="438"/>
      <c r="AV68" s="445">
        <f>'1.5_RAW_Data_MR'!AV68</f>
        <v>0</v>
      </c>
      <c r="AW68" s="445">
        <f>'1.5_RAW_Data_MR'!AW68</f>
        <v>0</v>
      </c>
      <c r="AX68" s="445">
        <f>'1.5_RAW_Data_MR'!AX68</f>
        <v>0</v>
      </c>
      <c r="AY68" s="445">
        <f>'1.5_RAW_Data_MR'!AY68</f>
        <v>0</v>
      </c>
      <c r="AZ68" s="445">
        <f>'1.5_RAW_Data_MR'!AZ68</f>
        <v>0</v>
      </c>
      <c r="BA68" s="446">
        <f>'1.5_RAW_Data_MR'!BA68</f>
        <v>0</v>
      </c>
    </row>
    <row r="69" spans="1:53" ht="13.5" thickBot="1" x14ac:dyDescent="0.4">
      <c r="A69" s="439"/>
      <c r="B69" s="447"/>
      <c r="C69" s="448"/>
      <c r="D69" s="449"/>
      <c r="E69" s="450" t="s">
        <v>21</v>
      </c>
      <c r="F69" s="472">
        <f>'1.5_RAW_Data_MR'!F69</f>
        <v>0</v>
      </c>
      <c r="G69" s="472">
        <f>'1.5_RAW_Data_MR'!G69</f>
        <v>0</v>
      </c>
      <c r="H69" s="472">
        <f>'1.5_RAW_Data_MR'!H69</f>
        <v>0</v>
      </c>
      <c r="I69" s="472">
        <f>'1.5_RAW_Data_MR'!I69</f>
        <v>0</v>
      </c>
      <c r="J69" s="472">
        <f>'1.5_RAW_Data_MR'!J69</f>
        <v>0</v>
      </c>
      <c r="K69" s="473">
        <f>'1.5_RAW_Data_MR'!K69</f>
        <v>0</v>
      </c>
      <c r="M69" s="472">
        <f>'1.5_RAW_Data_MR'!M69</f>
        <v>0</v>
      </c>
      <c r="N69" s="472">
        <f>'1.5_RAW_Data_MR'!N69</f>
        <v>0</v>
      </c>
      <c r="O69" s="472">
        <f>'1.5_RAW_Data_MR'!O69</f>
        <v>0</v>
      </c>
      <c r="P69" s="472">
        <f>'1.5_RAW_Data_MR'!P69</f>
        <v>0</v>
      </c>
      <c r="Q69" s="472">
        <f>'1.5_RAW_Data_MR'!Q69</f>
        <v>0</v>
      </c>
      <c r="R69" s="473">
        <f>'1.5_RAW_Data_MR'!R69</f>
        <v>0</v>
      </c>
      <c r="T69" s="472">
        <f>'1.5_RAW_Data_MR'!T69</f>
        <v>0</v>
      </c>
      <c r="U69" s="472">
        <f>'1.5_RAW_Data_MR'!U69</f>
        <v>0</v>
      </c>
      <c r="V69" s="472">
        <f>'1.5_RAW_Data_MR'!V69</f>
        <v>0</v>
      </c>
      <c r="W69" s="472">
        <f>'1.5_RAW_Data_MR'!W69</f>
        <v>0</v>
      </c>
      <c r="X69" s="472">
        <f>'1.5_RAW_Data_MR'!X69</f>
        <v>0</v>
      </c>
      <c r="Y69" s="473">
        <f>'1.5_RAW_Data_MR'!Y69</f>
        <v>0</v>
      </c>
      <c r="AA69" s="451">
        <f>'1.5_RAW_Data_MR'!AA69</f>
        <v>0</v>
      </c>
      <c r="AB69" s="451">
        <f>'1.5_RAW_Data_MR'!AB69</f>
        <v>0</v>
      </c>
      <c r="AC69" s="451">
        <f>'1.5_RAW_Data_MR'!AC69</f>
        <v>0</v>
      </c>
      <c r="AD69" s="451">
        <f>'1.5_RAW_Data_MR'!AD69</f>
        <v>0</v>
      </c>
      <c r="AE69" s="451">
        <f>'1.5_RAW_Data_MR'!AE69</f>
        <v>0</v>
      </c>
      <c r="AF69" s="452">
        <f>'1.5_RAW_Data_MR'!AF69</f>
        <v>0</v>
      </c>
      <c r="AG69" s="438"/>
      <c r="AH69" s="451">
        <f>'1.5_RAW_Data_MR'!AH69</f>
        <v>0</v>
      </c>
      <c r="AI69" s="451">
        <f>'1.5_RAW_Data_MR'!AI69</f>
        <v>0</v>
      </c>
      <c r="AJ69" s="451">
        <f>'1.5_RAW_Data_MR'!AJ69</f>
        <v>0</v>
      </c>
      <c r="AK69" s="451">
        <f>'1.5_RAW_Data_MR'!AK69</f>
        <v>0</v>
      </c>
      <c r="AL69" s="451">
        <f>'1.5_RAW_Data_MR'!AL69</f>
        <v>0</v>
      </c>
      <c r="AM69" s="452">
        <f>'1.5_RAW_Data_MR'!AM69</f>
        <v>0</v>
      </c>
      <c r="AN69" s="438"/>
      <c r="AO69" s="451">
        <f>'1.5_RAW_Data_MR'!AO69</f>
        <v>0</v>
      </c>
      <c r="AP69" s="451">
        <f>'1.5_RAW_Data_MR'!AP69</f>
        <v>0</v>
      </c>
      <c r="AQ69" s="451">
        <f>'1.5_RAW_Data_MR'!AQ69</f>
        <v>0</v>
      </c>
      <c r="AR69" s="451">
        <f>'1.5_RAW_Data_MR'!AR69</f>
        <v>0</v>
      </c>
      <c r="AS69" s="451">
        <f>'1.5_RAW_Data_MR'!AS69</f>
        <v>0</v>
      </c>
      <c r="AT69" s="452">
        <f>'1.5_RAW_Data_MR'!AT69</f>
        <v>0</v>
      </c>
      <c r="AU69" s="438"/>
      <c r="AV69" s="453">
        <f>'1.5_RAW_Data_MR'!AV69</f>
        <v>0</v>
      </c>
      <c r="AW69" s="453">
        <f>'1.5_RAW_Data_MR'!AW69</f>
        <v>0</v>
      </c>
      <c r="AX69" s="453">
        <f>'1.5_RAW_Data_MR'!AX69</f>
        <v>0</v>
      </c>
      <c r="AY69" s="453">
        <f>'1.5_RAW_Data_MR'!AY69</f>
        <v>0</v>
      </c>
      <c r="AZ69" s="453">
        <f>'1.5_RAW_Data_MR'!AZ69</f>
        <v>0</v>
      </c>
      <c r="BA69" s="454">
        <f>'1.5_RAW_Data_MR'!BA69</f>
        <v>0</v>
      </c>
    </row>
    <row r="70" spans="1:53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68">
        <f>'1.5_RAW_Data_MR'!F70</f>
        <v>0</v>
      </c>
      <c r="G70" s="468">
        <f>'1.5_RAW_Data_MR'!G70</f>
        <v>0</v>
      </c>
      <c r="H70" s="468">
        <f>'1.5_RAW_Data_MR'!H70</f>
        <v>0</v>
      </c>
      <c r="I70" s="468">
        <f>'1.5_RAW_Data_MR'!I70</f>
        <v>0</v>
      </c>
      <c r="J70" s="468">
        <f>'1.5_RAW_Data_MR'!J70</f>
        <v>0</v>
      </c>
      <c r="K70" s="469">
        <f>'1.5_RAW_Data_MR'!K70</f>
        <v>0</v>
      </c>
      <c r="M70" s="468">
        <f>'1.5_RAW_Data_MR'!M70</f>
        <v>0</v>
      </c>
      <c r="N70" s="468">
        <f>'1.5_RAW_Data_MR'!N70</f>
        <v>0</v>
      </c>
      <c r="O70" s="468">
        <f>'1.5_RAW_Data_MR'!O70</f>
        <v>0</v>
      </c>
      <c r="P70" s="468">
        <f>'1.5_RAW_Data_MR'!P70</f>
        <v>0</v>
      </c>
      <c r="Q70" s="468">
        <f>'1.5_RAW_Data_MR'!Q70</f>
        <v>0</v>
      </c>
      <c r="R70" s="469">
        <f>'1.5_RAW_Data_MR'!R70</f>
        <v>0</v>
      </c>
      <c r="T70" s="468">
        <f>'1.5_RAW_Data_MR'!T70</f>
        <v>0</v>
      </c>
      <c r="U70" s="468">
        <f>'1.5_RAW_Data_MR'!U70</f>
        <v>0</v>
      </c>
      <c r="V70" s="468">
        <f>'1.5_RAW_Data_MR'!V70</f>
        <v>0</v>
      </c>
      <c r="W70" s="468">
        <f>'1.5_RAW_Data_MR'!W70</f>
        <v>0</v>
      </c>
      <c r="X70" s="468">
        <f>'1.5_RAW_Data_MR'!X70</f>
        <v>0</v>
      </c>
      <c r="Y70" s="469">
        <f>'1.5_RAW_Data_MR'!Y70</f>
        <v>0</v>
      </c>
      <c r="AA70" s="434">
        <f>'1.5_RAW_Data_MR'!AA70</f>
        <v>0</v>
      </c>
      <c r="AB70" s="434">
        <f>'1.5_RAW_Data_MR'!AB70</f>
        <v>0</v>
      </c>
      <c r="AC70" s="434">
        <f>'1.5_RAW_Data_MR'!AC70</f>
        <v>0</v>
      </c>
      <c r="AD70" s="434">
        <f>'1.5_RAW_Data_MR'!AD70</f>
        <v>0</v>
      </c>
      <c r="AE70" s="434">
        <f>'1.5_RAW_Data_MR'!AE70</f>
        <v>0</v>
      </c>
      <c r="AF70" s="435">
        <f>'1.5_RAW_Data_MR'!AF70</f>
        <v>0</v>
      </c>
      <c r="AG70" s="438"/>
      <c r="AH70" s="434">
        <f>'1.5_RAW_Data_MR'!AH70</f>
        <v>0</v>
      </c>
      <c r="AI70" s="434">
        <f>'1.5_RAW_Data_MR'!AI70</f>
        <v>0</v>
      </c>
      <c r="AJ70" s="434">
        <f>'1.5_RAW_Data_MR'!AJ70</f>
        <v>0</v>
      </c>
      <c r="AK70" s="434">
        <f>'1.5_RAW_Data_MR'!AK70</f>
        <v>0</v>
      </c>
      <c r="AL70" s="434">
        <f>'1.5_RAW_Data_MR'!AL70</f>
        <v>0</v>
      </c>
      <c r="AM70" s="435">
        <f>'1.5_RAW_Data_MR'!AM70</f>
        <v>0</v>
      </c>
      <c r="AN70" s="438"/>
      <c r="AO70" s="434">
        <f>'1.5_RAW_Data_MR'!AO70</f>
        <v>0</v>
      </c>
      <c r="AP70" s="434">
        <f>'1.5_RAW_Data_MR'!AP70</f>
        <v>0</v>
      </c>
      <c r="AQ70" s="434">
        <f>'1.5_RAW_Data_MR'!AQ70</f>
        <v>0</v>
      </c>
      <c r="AR70" s="434">
        <f>'1.5_RAW_Data_MR'!AR70</f>
        <v>0</v>
      </c>
      <c r="AS70" s="434">
        <f>'1.5_RAW_Data_MR'!AS70</f>
        <v>0</v>
      </c>
      <c r="AT70" s="435">
        <f>'1.5_RAW_Data_MR'!AT70</f>
        <v>0</v>
      </c>
      <c r="AU70" s="438"/>
      <c r="AV70" s="436">
        <f>'1.5_RAW_Data_MR'!AV70</f>
        <v>0</v>
      </c>
      <c r="AW70" s="436">
        <f>'1.5_RAW_Data_MR'!AW70</f>
        <v>0</v>
      </c>
      <c r="AX70" s="436">
        <f>'1.5_RAW_Data_MR'!AX70</f>
        <v>0</v>
      </c>
      <c r="AY70" s="436">
        <f>'1.5_RAW_Data_MR'!AY70</f>
        <v>0</v>
      </c>
      <c r="AZ70" s="436">
        <f>'1.5_RAW_Data_MR'!AZ70</f>
        <v>0</v>
      </c>
      <c r="BA70" s="437">
        <f>'1.5_RAW_Data_MR'!BA70</f>
        <v>0</v>
      </c>
    </row>
    <row r="71" spans="1:53" ht="13.15" x14ac:dyDescent="0.35">
      <c r="A71" s="439"/>
      <c r="B71" s="440"/>
      <c r="C71" s="441"/>
      <c r="D71" s="442"/>
      <c r="E71" s="433" t="s">
        <v>19</v>
      </c>
      <c r="F71" s="470">
        <f>'1.5_RAW_Data_MR'!F71</f>
        <v>0</v>
      </c>
      <c r="G71" s="470">
        <f>'1.5_RAW_Data_MR'!G71</f>
        <v>0</v>
      </c>
      <c r="H71" s="470">
        <f>'1.5_RAW_Data_MR'!H71</f>
        <v>0</v>
      </c>
      <c r="I71" s="470">
        <f>'1.5_RAW_Data_MR'!I71</f>
        <v>0</v>
      </c>
      <c r="J71" s="470">
        <f>'1.5_RAW_Data_MR'!J71</f>
        <v>0</v>
      </c>
      <c r="K71" s="471">
        <f>'1.5_RAW_Data_MR'!K71</f>
        <v>0</v>
      </c>
      <c r="M71" s="470">
        <f>'1.5_RAW_Data_MR'!M71</f>
        <v>0</v>
      </c>
      <c r="N71" s="470">
        <f>'1.5_RAW_Data_MR'!N71</f>
        <v>0</v>
      </c>
      <c r="O71" s="470">
        <f>'1.5_RAW_Data_MR'!O71</f>
        <v>0</v>
      </c>
      <c r="P71" s="470">
        <f>'1.5_RAW_Data_MR'!P71</f>
        <v>0</v>
      </c>
      <c r="Q71" s="470">
        <f>'1.5_RAW_Data_MR'!Q71</f>
        <v>0</v>
      </c>
      <c r="R71" s="471">
        <f>'1.5_RAW_Data_MR'!R71</f>
        <v>0</v>
      </c>
      <c r="T71" s="470">
        <f>'1.5_RAW_Data_MR'!T71</f>
        <v>0</v>
      </c>
      <c r="U71" s="470">
        <f>'1.5_RAW_Data_MR'!U71</f>
        <v>0</v>
      </c>
      <c r="V71" s="470">
        <f>'1.5_RAW_Data_MR'!V71</f>
        <v>0</v>
      </c>
      <c r="W71" s="470">
        <f>'1.5_RAW_Data_MR'!W71</f>
        <v>0</v>
      </c>
      <c r="X71" s="470">
        <f>'1.5_RAW_Data_MR'!X71</f>
        <v>0</v>
      </c>
      <c r="Y71" s="471">
        <f>'1.5_RAW_Data_MR'!Y71</f>
        <v>0</v>
      </c>
      <c r="AA71" s="443">
        <f>'1.5_RAW_Data_MR'!AA71</f>
        <v>0</v>
      </c>
      <c r="AB71" s="443">
        <f>'1.5_RAW_Data_MR'!AB71</f>
        <v>0</v>
      </c>
      <c r="AC71" s="443">
        <f>'1.5_RAW_Data_MR'!AC71</f>
        <v>0</v>
      </c>
      <c r="AD71" s="443">
        <f>'1.5_RAW_Data_MR'!AD71</f>
        <v>0</v>
      </c>
      <c r="AE71" s="443">
        <f>'1.5_RAW_Data_MR'!AE71</f>
        <v>0</v>
      </c>
      <c r="AF71" s="444">
        <f>'1.5_RAW_Data_MR'!AF71</f>
        <v>0</v>
      </c>
      <c r="AG71" s="438"/>
      <c r="AH71" s="443">
        <f>'1.5_RAW_Data_MR'!AH71</f>
        <v>0</v>
      </c>
      <c r="AI71" s="443">
        <f>'1.5_RAW_Data_MR'!AI71</f>
        <v>0</v>
      </c>
      <c r="AJ71" s="443">
        <f>'1.5_RAW_Data_MR'!AJ71</f>
        <v>0</v>
      </c>
      <c r="AK71" s="443">
        <f>'1.5_RAW_Data_MR'!AK71</f>
        <v>0</v>
      </c>
      <c r="AL71" s="443">
        <f>'1.5_RAW_Data_MR'!AL71</f>
        <v>0</v>
      </c>
      <c r="AM71" s="444">
        <f>'1.5_RAW_Data_MR'!AM71</f>
        <v>0</v>
      </c>
      <c r="AN71" s="438"/>
      <c r="AO71" s="443">
        <f>'1.5_RAW_Data_MR'!AO71</f>
        <v>0</v>
      </c>
      <c r="AP71" s="443">
        <f>'1.5_RAW_Data_MR'!AP71</f>
        <v>0</v>
      </c>
      <c r="AQ71" s="443">
        <f>'1.5_RAW_Data_MR'!AQ71</f>
        <v>0</v>
      </c>
      <c r="AR71" s="443">
        <f>'1.5_RAW_Data_MR'!AR71</f>
        <v>0</v>
      </c>
      <c r="AS71" s="443">
        <f>'1.5_RAW_Data_MR'!AS71</f>
        <v>0</v>
      </c>
      <c r="AT71" s="444">
        <f>'1.5_RAW_Data_MR'!AT71</f>
        <v>0</v>
      </c>
      <c r="AU71" s="438"/>
      <c r="AV71" s="445">
        <f>'1.5_RAW_Data_MR'!AV71</f>
        <v>0</v>
      </c>
      <c r="AW71" s="445">
        <f>'1.5_RAW_Data_MR'!AW71</f>
        <v>0</v>
      </c>
      <c r="AX71" s="445">
        <f>'1.5_RAW_Data_MR'!AX71</f>
        <v>0</v>
      </c>
      <c r="AY71" s="445">
        <f>'1.5_RAW_Data_MR'!AY71</f>
        <v>0</v>
      </c>
      <c r="AZ71" s="445">
        <f>'1.5_RAW_Data_MR'!AZ71</f>
        <v>0</v>
      </c>
      <c r="BA71" s="446">
        <f>'1.5_RAW_Data_MR'!BA71</f>
        <v>0</v>
      </c>
    </row>
    <row r="72" spans="1:53" ht="13.15" x14ac:dyDescent="0.35">
      <c r="A72" s="439"/>
      <c r="B72" s="440"/>
      <c r="C72" s="441"/>
      <c r="D72" s="442"/>
      <c r="E72" s="433" t="s">
        <v>20</v>
      </c>
      <c r="F72" s="470">
        <f>'1.5_RAW_Data_MR'!F72</f>
        <v>0</v>
      </c>
      <c r="G72" s="470">
        <f>'1.5_RAW_Data_MR'!G72</f>
        <v>0</v>
      </c>
      <c r="H72" s="470">
        <f>'1.5_RAW_Data_MR'!H72</f>
        <v>0</v>
      </c>
      <c r="I72" s="470">
        <f>'1.5_RAW_Data_MR'!I72</f>
        <v>0</v>
      </c>
      <c r="J72" s="470">
        <f>'1.5_RAW_Data_MR'!J72</f>
        <v>0</v>
      </c>
      <c r="K72" s="471">
        <f>'1.5_RAW_Data_MR'!K72</f>
        <v>0</v>
      </c>
      <c r="M72" s="470">
        <f>'1.5_RAW_Data_MR'!M72</f>
        <v>0</v>
      </c>
      <c r="N72" s="470">
        <f>'1.5_RAW_Data_MR'!N72</f>
        <v>0</v>
      </c>
      <c r="O72" s="470">
        <f>'1.5_RAW_Data_MR'!O72</f>
        <v>0</v>
      </c>
      <c r="P72" s="470">
        <f>'1.5_RAW_Data_MR'!P72</f>
        <v>0</v>
      </c>
      <c r="Q72" s="470">
        <f>'1.5_RAW_Data_MR'!Q72</f>
        <v>0</v>
      </c>
      <c r="R72" s="471">
        <f>'1.5_RAW_Data_MR'!R72</f>
        <v>0</v>
      </c>
      <c r="T72" s="470">
        <f>'1.5_RAW_Data_MR'!T72</f>
        <v>0</v>
      </c>
      <c r="U72" s="470">
        <f>'1.5_RAW_Data_MR'!U72</f>
        <v>0</v>
      </c>
      <c r="V72" s="470">
        <f>'1.5_RAW_Data_MR'!V72</f>
        <v>0</v>
      </c>
      <c r="W72" s="470">
        <f>'1.5_RAW_Data_MR'!W72</f>
        <v>0</v>
      </c>
      <c r="X72" s="470">
        <f>'1.5_RAW_Data_MR'!X72</f>
        <v>0</v>
      </c>
      <c r="Y72" s="471">
        <f>'1.5_RAW_Data_MR'!Y72</f>
        <v>0</v>
      </c>
      <c r="AA72" s="443">
        <f>'1.5_RAW_Data_MR'!AA72</f>
        <v>0</v>
      </c>
      <c r="AB72" s="443">
        <f>'1.5_RAW_Data_MR'!AB72</f>
        <v>0</v>
      </c>
      <c r="AC72" s="443">
        <f>'1.5_RAW_Data_MR'!AC72</f>
        <v>0</v>
      </c>
      <c r="AD72" s="443">
        <f>'1.5_RAW_Data_MR'!AD72</f>
        <v>0</v>
      </c>
      <c r="AE72" s="443">
        <f>'1.5_RAW_Data_MR'!AE72</f>
        <v>0</v>
      </c>
      <c r="AF72" s="444">
        <f>'1.5_RAW_Data_MR'!AF72</f>
        <v>0</v>
      </c>
      <c r="AG72" s="438"/>
      <c r="AH72" s="443">
        <f>'1.5_RAW_Data_MR'!AH72</f>
        <v>0</v>
      </c>
      <c r="AI72" s="443">
        <f>'1.5_RAW_Data_MR'!AI72</f>
        <v>0</v>
      </c>
      <c r="AJ72" s="443">
        <f>'1.5_RAW_Data_MR'!AJ72</f>
        <v>0</v>
      </c>
      <c r="AK72" s="443">
        <f>'1.5_RAW_Data_MR'!AK72</f>
        <v>0</v>
      </c>
      <c r="AL72" s="443">
        <f>'1.5_RAW_Data_MR'!AL72</f>
        <v>0</v>
      </c>
      <c r="AM72" s="444">
        <f>'1.5_RAW_Data_MR'!AM72</f>
        <v>0</v>
      </c>
      <c r="AN72" s="438"/>
      <c r="AO72" s="443">
        <f>'1.5_RAW_Data_MR'!AO72</f>
        <v>0</v>
      </c>
      <c r="AP72" s="443">
        <f>'1.5_RAW_Data_MR'!AP72</f>
        <v>0</v>
      </c>
      <c r="AQ72" s="443">
        <f>'1.5_RAW_Data_MR'!AQ72</f>
        <v>0</v>
      </c>
      <c r="AR72" s="443">
        <f>'1.5_RAW_Data_MR'!AR72</f>
        <v>0</v>
      </c>
      <c r="AS72" s="443">
        <f>'1.5_RAW_Data_MR'!AS72</f>
        <v>0</v>
      </c>
      <c r="AT72" s="444">
        <f>'1.5_RAW_Data_MR'!AT72</f>
        <v>0</v>
      </c>
      <c r="AU72" s="438"/>
      <c r="AV72" s="445">
        <f>'1.5_RAW_Data_MR'!AV72</f>
        <v>0</v>
      </c>
      <c r="AW72" s="445">
        <f>'1.5_RAW_Data_MR'!AW72</f>
        <v>0</v>
      </c>
      <c r="AX72" s="445">
        <f>'1.5_RAW_Data_MR'!AX72</f>
        <v>0</v>
      </c>
      <c r="AY72" s="445">
        <f>'1.5_RAW_Data_MR'!AY72</f>
        <v>0</v>
      </c>
      <c r="AZ72" s="445">
        <f>'1.5_RAW_Data_MR'!AZ72</f>
        <v>0</v>
      </c>
      <c r="BA72" s="446">
        <f>'1.5_RAW_Data_MR'!BA72</f>
        <v>0</v>
      </c>
    </row>
    <row r="73" spans="1:53" ht="13.5" thickBot="1" x14ac:dyDescent="0.4">
      <c r="A73" s="439"/>
      <c r="B73" s="447"/>
      <c r="C73" s="448"/>
      <c r="D73" s="449"/>
      <c r="E73" s="450" t="s">
        <v>21</v>
      </c>
      <c r="F73" s="472">
        <f>'1.5_RAW_Data_MR'!F73</f>
        <v>0</v>
      </c>
      <c r="G73" s="472">
        <f>'1.5_RAW_Data_MR'!G73</f>
        <v>0</v>
      </c>
      <c r="H73" s="472">
        <f>'1.5_RAW_Data_MR'!H73</f>
        <v>0</v>
      </c>
      <c r="I73" s="472">
        <f>'1.5_RAW_Data_MR'!I73</f>
        <v>0</v>
      </c>
      <c r="J73" s="472">
        <f>'1.5_RAW_Data_MR'!J73</f>
        <v>0</v>
      </c>
      <c r="K73" s="473">
        <f>'1.5_RAW_Data_MR'!K73</f>
        <v>0</v>
      </c>
      <c r="M73" s="472">
        <f>'1.5_RAW_Data_MR'!M73</f>
        <v>0</v>
      </c>
      <c r="N73" s="472">
        <f>'1.5_RAW_Data_MR'!N73</f>
        <v>0</v>
      </c>
      <c r="O73" s="472">
        <f>'1.5_RAW_Data_MR'!O73</f>
        <v>0</v>
      </c>
      <c r="P73" s="472">
        <f>'1.5_RAW_Data_MR'!P73</f>
        <v>0</v>
      </c>
      <c r="Q73" s="472">
        <f>'1.5_RAW_Data_MR'!Q73</f>
        <v>0</v>
      </c>
      <c r="R73" s="473">
        <f>'1.5_RAW_Data_MR'!R73</f>
        <v>0</v>
      </c>
      <c r="T73" s="472">
        <f>'1.5_RAW_Data_MR'!T73</f>
        <v>0</v>
      </c>
      <c r="U73" s="472">
        <f>'1.5_RAW_Data_MR'!U73</f>
        <v>0</v>
      </c>
      <c r="V73" s="472">
        <f>'1.5_RAW_Data_MR'!V73</f>
        <v>0</v>
      </c>
      <c r="W73" s="472">
        <f>'1.5_RAW_Data_MR'!W73</f>
        <v>0</v>
      </c>
      <c r="X73" s="472">
        <f>'1.5_RAW_Data_MR'!X73</f>
        <v>0</v>
      </c>
      <c r="Y73" s="473">
        <f>'1.5_RAW_Data_MR'!Y73</f>
        <v>0</v>
      </c>
      <c r="AA73" s="451">
        <f>'1.5_RAW_Data_MR'!AA73</f>
        <v>0</v>
      </c>
      <c r="AB73" s="451">
        <f>'1.5_RAW_Data_MR'!AB73</f>
        <v>0</v>
      </c>
      <c r="AC73" s="451">
        <f>'1.5_RAW_Data_MR'!AC73</f>
        <v>0</v>
      </c>
      <c r="AD73" s="451">
        <f>'1.5_RAW_Data_MR'!AD73</f>
        <v>0</v>
      </c>
      <c r="AE73" s="451">
        <f>'1.5_RAW_Data_MR'!AE73</f>
        <v>0</v>
      </c>
      <c r="AF73" s="452">
        <f>'1.5_RAW_Data_MR'!AF73</f>
        <v>0</v>
      </c>
      <c r="AG73" s="438"/>
      <c r="AH73" s="451">
        <f>'1.5_RAW_Data_MR'!AH73</f>
        <v>0</v>
      </c>
      <c r="AI73" s="451">
        <f>'1.5_RAW_Data_MR'!AI73</f>
        <v>0</v>
      </c>
      <c r="AJ73" s="451">
        <f>'1.5_RAW_Data_MR'!AJ73</f>
        <v>0</v>
      </c>
      <c r="AK73" s="451">
        <f>'1.5_RAW_Data_MR'!AK73</f>
        <v>0</v>
      </c>
      <c r="AL73" s="451">
        <f>'1.5_RAW_Data_MR'!AL73</f>
        <v>0</v>
      </c>
      <c r="AM73" s="452">
        <f>'1.5_RAW_Data_MR'!AM73</f>
        <v>0</v>
      </c>
      <c r="AN73" s="438"/>
      <c r="AO73" s="451">
        <f>'1.5_RAW_Data_MR'!AO73</f>
        <v>0</v>
      </c>
      <c r="AP73" s="451">
        <f>'1.5_RAW_Data_MR'!AP73</f>
        <v>0</v>
      </c>
      <c r="AQ73" s="451">
        <f>'1.5_RAW_Data_MR'!AQ73</f>
        <v>0</v>
      </c>
      <c r="AR73" s="451">
        <f>'1.5_RAW_Data_MR'!AR73</f>
        <v>0</v>
      </c>
      <c r="AS73" s="451">
        <f>'1.5_RAW_Data_MR'!AS73</f>
        <v>0</v>
      </c>
      <c r="AT73" s="452">
        <f>'1.5_RAW_Data_MR'!AT73</f>
        <v>0</v>
      </c>
      <c r="AU73" s="438"/>
      <c r="AV73" s="453">
        <f>'1.5_RAW_Data_MR'!AV73</f>
        <v>0</v>
      </c>
      <c r="AW73" s="453">
        <f>'1.5_RAW_Data_MR'!AW73</f>
        <v>0</v>
      </c>
      <c r="AX73" s="453">
        <f>'1.5_RAW_Data_MR'!AX73</f>
        <v>0</v>
      </c>
      <c r="AY73" s="453">
        <f>'1.5_RAW_Data_MR'!AY73</f>
        <v>0</v>
      </c>
      <c r="AZ73" s="453">
        <f>'1.5_RAW_Data_MR'!AZ73</f>
        <v>0</v>
      </c>
      <c r="BA73" s="454">
        <f>'1.5_RAW_Data_MR'!BA73</f>
        <v>0</v>
      </c>
    </row>
    <row r="74" spans="1:53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68">
        <f>'1.5_RAW_Data_MR'!F74</f>
        <v>0</v>
      </c>
      <c r="G74" s="468">
        <f>'1.5_RAW_Data_MR'!G74</f>
        <v>0</v>
      </c>
      <c r="H74" s="468">
        <f>'1.5_RAW_Data_MR'!H74</f>
        <v>0</v>
      </c>
      <c r="I74" s="468">
        <f>'1.5_RAW_Data_MR'!I74</f>
        <v>0</v>
      </c>
      <c r="J74" s="468">
        <f>'1.5_RAW_Data_MR'!J74</f>
        <v>0</v>
      </c>
      <c r="K74" s="469">
        <f>'1.5_RAW_Data_MR'!K74</f>
        <v>0</v>
      </c>
      <c r="M74" s="468">
        <f>'1.5_RAW_Data_MR'!M74</f>
        <v>0</v>
      </c>
      <c r="N74" s="468">
        <f>'1.5_RAW_Data_MR'!N74</f>
        <v>0</v>
      </c>
      <c r="O74" s="468">
        <f>'1.5_RAW_Data_MR'!O74</f>
        <v>0</v>
      </c>
      <c r="P74" s="468">
        <f>'1.5_RAW_Data_MR'!P74</f>
        <v>0</v>
      </c>
      <c r="Q74" s="468">
        <f>'1.5_RAW_Data_MR'!Q74</f>
        <v>0</v>
      </c>
      <c r="R74" s="469">
        <f>'1.5_RAW_Data_MR'!R74</f>
        <v>0</v>
      </c>
      <c r="T74" s="468">
        <f>'1.5_RAW_Data_MR'!T74</f>
        <v>0</v>
      </c>
      <c r="U74" s="468">
        <f>'1.5_RAW_Data_MR'!U74</f>
        <v>0</v>
      </c>
      <c r="V74" s="468">
        <f>'1.5_RAW_Data_MR'!V74</f>
        <v>0</v>
      </c>
      <c r="W74" s="468">
        <f>'1.5_RAW_Data_MR'!W74</f>
        <v>0</v>
      </c>
      <c r="X74" s="468">
        <f>'1.5_RAW_Data_MR'!X74</f>
        <v>0</v>
      </c>
      <c r="Y74" s="469">
        <f>'1.5_RAW_Data_MR'!Y74</f>
        <v>0</v>
      </c>
      <c r="AA74" s="434">
        <f>'1.5_RAW_Data_MR'!AA74</f>
        <v>0</v>
      </c>
      <c r="AB74" s="434">
        <f>'1.5_RAW_Data_MR'!AB74</f>
        <v>0</v>
      </c>
      <c r="AC74" s="434">
        <f>'1.5_RAW_Data_MR'!AC74</f>
        <v>0</v>
      </c>
      <c r="AD74" s="434">
        <f>'1.5_RAW_Data_MR'!AD74</f>
        <v>0</v>
      </c>
      <c r="AE74" s="434">
        <f>'1.5_RAW_Data_MR'!AE74</f>
        <v>0</v>
      </c>
      <c r="AF74" s="435">
        <f>'1.5_RAW_Data_MR'!AF74</f>
        <v>0</v>
      </c>
      <c r="AG74" s="438"/>
      <c r="AH74" s="434">
        <f>'1.5_RAW_Data_MR'!AH74</f>
        <v>0</v>
      </c>
      <c r="AI74" s="434">
        <f>'1.5_RAW_Data_MR'!AI74</f>
        <v>0</v>
      </c>
      <c r="AJ74" s="434">
        <f>'1.5_RAW_Data_MR'!AJ74</f>
        <v>0</v>
      </c>
      <c r="AK74" s="434">
        <f>'1.5_RAW_Data_MR'!AK74</f>
        <v>0</v>
      </c>
      <c r="AL74" s="434">
        <f>'1.5_RAW_Data_MR'!AL74</f>
        <v>0</v>
      </c>
      <c r="AM74" s="435">
        <f>'1.5_RAW_Data_MR'!AM74</f>
        <v>0</v>
      </c>
      <c r="AN74" s="438"/>
      <c r="AO74" s="434">
        <f>'1.5_RAW_Data_MR'!AO74</f>
        <v>0</v>
      </c>
      <c r="AP74" s="434">
        <f>'1.5_RAW_Data_MR'!AP74</f>
        <v>0</v>
      </c>
      <c r="AQ74" s="434">
        <f>'1.5_RAW_Data_MR'!AQ74</f>
        <v>0</v>
      </c>
      <c r="AR74" s="434">
        <f>'1.5_RAW_Data_MR'!AR74</f>
        <v>0</v>
      </c>
      <c r="AS74" s="434">
        <f>'1.5_RAW_Data_MR'!AS74</f>
        <v>0</v>
      </c>
      <c r="AT74" s="435">
        <f>'1.5_RAW_Data_MR'!AT74</f>
        <v>0</v>
      </c>
      <c r="AU74" s="438"/>
      <c r="AV74" s="436">
        <f>'1.5_RAW_Data_MR'!AV74</f>
        <v>0</v>
      </c>
      <c r="AW74" s="436">
        <f>'1.5_RAW_Data_MR'!AW74</f>
        <v>0</v>
      </c>
      <c r="AX74" s="436">
        <f>'1.5_RAW_Data_MR'!AX74</f>
        <v>0</v>
      </c>
      <c r="AY74" s="436">
        <f>'1.5_RAW_Data_MR'!AY74</f>
        <v>0</v>
      </c>
      <c r="AZ74" s="436">
        <f>'1.5_RAW_Data_MR'!AZ74</f>
        <v>0</v>
      </c>
      <c r="BA74" s="437">
        <f>'1.5_RAW_Data_MR'!BA74</f>
        <v>0</v>
      </c>
    </row>
    <row r="75" spans="1:53" ht="13.15" x14ac:dyDescent="0.35">
      <c r="A75" s="439"/>
      <c r="B75" s="440"/>
      <c r="C75" s="441"/>
      <c r="D75" s="442"/>
      <c r="E75" s="433" t="s">
        <v>19</v>
      </c>
      <c r="F75" s="470">
        <f>'1.5_RAW_Data_MR'!F75</f>
        <v>0</v>
      </c>
      <c r="G75" s="470">
        <f>'1.5_RAW_Data_MR'!G75</f>
        <v>0</v>
      </c>
      <c r="H75" s="470">
        <f>'1.5_RAW_Data_MR'!H75</f>
        <v>0</v>
      </c>
      <c r="I75" s="470">
        <f>'1.5_RAW_Data_MR'!I75</f>
        <v>0</v>
      </c>
      <c r="J75" s="470">
        <f>'1.5_RAW_Data_MR'!J75</f>
        <v>0</v>
      </c>
      <c r="K75" s="471">
        <f>'1.5_RAW_Data_MR'!K75</f>
        <v>0</v>
      </c>
      <c r="M75" s="470">
        <f>'1.5_RAW_Data_MR'!M75</f>
        <v>0</v>
      </c>
      <c r="N75" s="470">
        <f>'1.5_RAW_Data_MR'!N75</f>
        <v>0</v>
      </c>
      <c r="O75" s="470">
        <f>'1.5_RAW_Data_MR'!O75</f>
        <v>0</v>
      </c>
      <c r="P75" s="470">
        <f>'1.5_RAW_Data_MR'!P75</f>
        <v>0</v>
      </c>
      <c r="Q75" s="470">
        <f>'1.5_RAW_Data_MR'!Q75</f>
        <v>0</v>
      </c>
      <c r="R75" s="471">
        <f>'1.5_RAW_Data_MR'!R75</f>
        <v>0</v>
      </c>
      <c r="T75" s="470">
        <f>'1.5_RAW_Data_MR'!T75</f>
        <v>0</v>
      </c>
      <c r="U75" s="470">
        <f>'1.5_RAW_Data_MR'!U75</f>
        <v>0</v>
      </c>
      <c r="V75" s="470">
        <f>'1.5_RAW_Data_MR'!V75</f>
        <v>0</v>
      </c>
      <c r="W75" s="470">
        <f>'1.5_RAW_Data_MR'!W75</f>
        <v>0</v>
      </c>
      <c r="X75" s="470">
        <f>'1.5_RAW_Data_MR'!X75</f>
        <v>0</v>
      </c>
      <c r="Y75" s="471">
        <f>'1.5_RAW_Data_MR'!Y75</f>
        <v>0</v>
      </c>
      <c r="AA75" s="443">
        <f>'1.5_RAW_Data_MR'!AA75</f>
        <v>0</v>
      </c>
      <c r="AB75" s="443">
        <f>'1.5_RAW_Data_MR'!AB75</f>
        <v>0</v>
      </c>
      <c r="AC75" s="443">
        <f>'1.5_RAW_Data_MR'!AC75</f>
        <v>0</v>
      </c>
      <c r="AD75" s="443">
        <f>'1.5_RAW_Data_MR'!AD75</f>
        <v>0</v>
      </c>
      <c r="AE75" s="443">
        <f>'1.5_RAW_Data_MR'!AE75</f>
        <v>0</v>
      </c>
      <c r="AF75" s="444">
        <f>'1.5_RAW_Data_MR'!AF75</f>
        <v>0</v>
      </c>
      <c r="AG75" s="438"/>
      <c r="AH75" s="443">
        <f>'1.5_RAW_Data_MR'!AH75</f>
        <v>0</v>
      </c>
      <c r="AI75" s="443">
        <f>'1.5_RAW_Data_MR'!AI75</f>
        <v>0</v>
      </c>
      <c r="AJ75" s="443">
        <f>'1.5_RAW_Data_MR'!AJ75</f>
        <v>0</v>
      </c>
      <c r="AK75" s="443">
        <f>'1.5_RAW_Data_MR'!AK75</f>
        <v>0</v>
      </c>
      <c r="AL75" s="443">
        <f>'1.5_RAW_Data_MR'!AL75</f>
        <v>0</v>
      </c>
      <c r="AM75" s="444">
        <f>'1.5_RAW_Data_MR'!AM75</f>
        <v>0</v>
      </c>
      <c r="AN75" s="438"/>
      <c r="AO75" s="443">
        <f>'1.5_RAW_Data_MR'!AO75</f>
        <v>0</v>
      </c>
      <c r="AP75" s="443">
        <f>'1.5_RAW_Data_MR'!AP75</f>
        <v>0</v>
      </c>
      <c r="AQ75" s="443">
        <f>'1.5_RAW_Data_MR'!AQ75</f>
        <v>0</v>
      </c>
      <c r="AR75" s="443">
        <f>'1.5_RAW_Data_MR'!AR75</f>
        <v>0</v>
      </c>
      <c r="AS75" s="443">
        <f>'1.5_RAW_Data_MR'!AS75</f>
        <v>0</v>
      </c>
      <c r="AT75" s="444">
        <f>'1.5_RAW_Data_MR'!AT75</f>
        <v>0</v>
      </c>
      <c r="AU75" s="438"/>
      <c r="AV75" s="445">
        <f>'1.5_RAW_Data_MR'!AV75</f>
        <v>0</v>
      </c>
      <c r="AW75" s="445">
        <f>'1.5_RAW_Data_MR'!AW75</f>
        <v>0</v>
      </c>
      <c r="AX75" s="445">
        <f>'1.5_RAW_Data_MR'!AX75</f>
        <v>0</v>
      </c>
      <c r="AY75" s="445">
        <f>'1.5_RAW_Data_MR'!AY75</f>
        <v>0</v>
      </c>
      <c r="AZ75" s="445">
        <f>'1.5_RAW_Data_MR'!AZ75</f>
        <v>0</v>
      </c>
      <c r="BA75" s="446">
        <f>'1.5_RAW_Data_MR'!BA75</f>
        <v>0</v>
      </c>
    </row>
    <row r="76" spans="1:53" ht="13.15" x14ac:dyDescent="0.35">
      <c r="A76" s="439"/>
      <c r="B76" s="440"/>
      <c r="C76" s="441"/>
      <c r="D76" s="442"/>
      <c r="E76" s="433" t="s">
        <v>20</v>
      </c>
      <c r="F76" s="470">
        <f>'1.5_RAW_Data_MR'!F76</f>
        <v>0</v>
      </c>
      <c r="G76" s="470">
        <f>'1.5_RAW_Data_MR'!G76</f>
        <v>0</v>
      </c>
      <c r="H76" s="470">
        <f>'1.5_RAW_Data_MR'!H76</f>
        <v>0</v>
      </c>
      <c r="I76" s="470">
        <f>'1.5_RAW_Data_MR'!I76</f>
        <v>0</v>
      </c>
      <c r="J76" s="470">
        <f>'1.5_RAW_Data_MR'!J76</f>
        <v>0</v>
      </c>
      <c r="K76" s="471">
        <f>'1.5_RAW_Data_MR'!K76</f>
        <v>0</v>
      </c>
      <c r="M76" s="470">
        <f>'1.5_RAW_Data_MR'!M76</f>
        <v>0</v>
      </c>
      <c r="N76" s="470">
        <f>'1.5_RAW_Data_MR'!N76</f>
        <v>0</v>
      </c>
      <c r="O76" s="470">
        <f>'1.5_RAW_Data_MR'!O76</f>
        <v>0</v>
      </c>
      <c r="P76" s="470">
        <f>'1.5_RAW_Data_MR'!P76</f>
        <v>0</v>
      </c>
      <c r="Q76" s="470">
        <f>'1.5_RAW_Data_MR'!Q76</f>
        <v>0</v>
      </c>
      <c r="R76" s="471">
        <f>'1.5_RAW_Data_MR'!R76</f>
        <v>0</v>
      </c>
      <c r="T76" s="470">
        <f>'1.5_RAW_Data_MR'!T76</f>
        <v>0</v>
      </c>
      <c r="U76" s="470">
        <f>'1.5_RAW_Data_MR'!U76</f>
        <v>0</v>
      </c>
      <c r="V76" s="470">
        <f>'1.5_RAW_Data_MR'!V76</f>
        <v>0</v>
      </c>
      <c r="W76" s="470">
        <f>'1.5_RAW_Data_MR'!W76</f>
        <v>0</v>
      </c>
      <c r="X76" s="470">
        <f>'1.5_RAW_Data_MR'!X76</f>
        <v>0</v>
      </c>
      <c r="Y76" s="471">
        <f>'1.5_RAW_Data_MR'!Y76</f>
        <v>0</v>
      </c>
      <c r="AA76" s="443">
        <f>'1.5_RAW_Data_MR'!AA76</f>
        <v>0</v>
      </c>
      <c r="AB76" s="443">
        <f>'1.5_RAW_Data_MR'!AB76</f>
        <v>0</v>
      </c>
      <c r="AC76" s="443">
        <f>'1.5_RAW_Data_MR'!AC76</f>
        <v>0</v>
      </c>
      <c r="AD76" s="443">
        <f>'1.5_RAW_Data_MR'!AD76</f>
        <v>0</v>
      </c>
      <c r="AE76" s="443">
        <f>'1.5_RAW_Data_MR'!AE76</f>
        <v>0</v>
      </c>
      <c r="AF76" s="444">
        <f>'1.5_RAW_Data_MR'!AF76</f>
        <v>0</v>
      </c>
      <c r="AG76" s="438"/>
      <c r="AH76" s="443">
        <f>'1.5_RAW_Data_MR'!AH76</f>
        <v>0</v>
      </c>
      <c r="AI76" s="443">
        <f>'1.5_RAW_Data_MR'!AI76</f>
        <v>0</v>
      </c>
      <c r="AJ76" s="443">
        <f>'1.5_RAW_Data_MR'!AJ76</f>
        <v>0</v>
      </c>
      <c r="AK76" s="443">
        <f>'1.5_RAW_Data_MR'!AK76</f>
        <v>0</v>
      </c>
      <c r="AL76" s="443">
        <f>'1.5_RAW_Data_MR'!AL76</f>
        <v>0</v>
      </c>
      <c r="AM76" s="444">
        <f>'1.5_RAW_Data_MR'!AM76</f>
        <v>0</v>
      </c>
      <c r="AN76" s="438"/>
      <c r="AO76" s="443">
        <f>'1.5_RAW_Data_MR'!AO76</f>
        <v>0</v>
      </c>
      <c r="AP76" s="443">
        <f>'1.5_RAW_Data_MR'!AP76</f>
        <v>0</v>
      </c>
      <c r="AQ76" s="443">
        <f>'1.5_RAW_Data_MR'!AQ76</f>
        <v>0</v>
      </c>
      <c r="AR76" s="443">
        <f>'1.5_RAW_Data_MR'!AR76</f>
        <v>0</v>
      </c>
      <c r="AS76" s="443">
        <f>'1.5_RAW_Data_MR'!AS76</f>
        <v>0</v>
      </c>
      <c r="AT76" s="444">
        <f>'1.5_RAW_Data_MR'!AT76</f>
        <v>0</v>
      </c>
      <c r="AU76" s="438"/>
      <c r="AV76" s="445">
        <f>'1.5_RAW_Data_MR'!AV76</f>
        <v>0</v>
      </c>
      <c r="AW76" s="445">
        <f>'1.5_RAW_Data_MR'!AW76</f>
        <v>0</v>
      </c>
      <c r="AX76" s="445">
        <f>'1.5_RAW_Data_MR'!AX76</f>
        <v>0</v>
      </c>
      <c r="AY76" s="445">
        <f>'1.5_RAW_Data_MR'!AY76</f>
        <v>0</v>
      </c>
      <c r="AZ76" s="445">
        <f>'1.5_RAW_Data_MR'!AZ76</f>
        <v>0</v>
      </c>
      <c r="BA76" s="446">
        <f>'1.5_RAW_Data_MR'!BA76</f>
        <v>0</v>
      </c>
    </row>
    <row r="77" spans="1:53" ht="13.5" thickBot="1" x14ac:dyDescent="0.4">
      <c r="A77" s="439"/>
      <c r="B77" s="447"/>
      <c r="C77" s="448"/>
      <c r="D77" s="449"/>
      <c r="E77" s="450" t="s">
        <v>21</v>
      </c>
      <c r="F77" s="472">
        <f>'1.5_RAW_Data_MR'!F77</f>
        <v>0</v>
      </c>
      <c r="G77" s="472">
        <f>'1.5_RAW_Data_MR'!G77</f>
        <v>0</v>
      </c>
      <c r="H77" s="472">
        <f>'1.5_RAW_Data_MR'!H77</f>
        <v>0</v>
      </c>
      <c r="I77" s="472">
        <f>'1.5_RAW_Data_MR'!I77</f>
        <v>0</v>
      </c>
      <c r="J77" s="472">
        <f>'1.5_RAW_Data_MR'!J77</f>
        <v>0</v>
      </c>
      <c r="K77" s="473">
        <f>'1.5_RAW_Data_MR'!K77</f>
        <v>0</v>
      </c>
      <c r="M77" s="472">
        <f>'1.5_RAW_Data_MR'!M77</f>
        <v>0</v>
      </c>
      <c r="N77" s="472">
        <f>'1.5_RAW_Data_MR'!N77</f>
        <v>0</v>
      </c>
      <c r="O77" s="472">
        <f>'1.5_RAW_Data_MR'!O77</f>
        <v>0</v>
      </c>
      <c r="P77" s="472">
        <f>'1.5_RAW_Data_MR'!P77</f>
        <v>0</v>
      </c>
      <c r="Q77" s="472">
        <f>'1.5_RAW_Data_MR'!Q77</f>
        <v>0</v>
      </c>
      <c r="R77" s="473">
        <f>'1.5_RAW_Data_MR'!R77</f>
        <v>0</v>
      </c>
      <c r="T77" s="472">
        <f>'1.5_RAW_Data_MR'!T77</f>
        <v>0</v>
      </c>
      <c r="U77" s="472">
        <f>'1.5_RAW_Data_MR'!U77</f>
        <v>0</v>
      </c>
      <c r="V77" s="472">
        <f>'1.5_RAW_Data_MR'!V77</f>
        <v>0</v>
      </c>
      <c r="W77" s="472">
        <f>'1.5_RAW_Data_MR'!W77</f>
        <v>0</v>
      </c>
      <c r="X77" s="472">
        <f>'1.5_RAW_Data_MR'!X77</f>
        <v>0</v>
      </c>
      <c r="Y77" s="473">
        <f>'1.5_RAW_Data_MR'!Y77</f>
        <v>0</v>
      </c>
      <c r="AA77" s="451">
        <f>'1.5_RAW_Data_MR'!AA77</f>
        <v>0</v>
      </c>
      <c r="AB77" s="451">
        <f>'1.5_RAW_Data_MR'!AB77</f>
        <v>0</v>
      </c>
      <c r="AC77" s="451">
        <f>'1.5_RAW_Data_MR'!AC77</f>
        <v>0</v>
      </c>
      <c r="AD77" s="451">
        <f>'1.5_RAW_Data_MR'!AD77</f>
        <v>0</v>
      </c>
      <c r="AE77" s="451">
        <f>'1.5_RAW_Data_MR'!AE77</f>
        <v>0</v>
      </c>
      <c r="AF77" s="452">
        <f>'1.5_RAW_Data_MR'!AF77</f>
        <v>0</v>
      </c>
      <c r="AG77" s="438"/>
      <c r="AH77" s="451">
        <f>'1.5_RAW_Data_MR'!AH77</f>
        <v>0</v>
      </c>
      <c r="AI77" s="451">
        <f>'1.5_RAW_Data_MR'!AI77</f>
        <v>0</v>
      </c>
      <c r="AJ77" s="451">
        <f>'1.5_RAW_Data_MR'!AJ77</f>
        <v>0</v>
      </c>
      <c r="AK77" s="451">
        <f>'1.5_RAW_Data_MR'!AK77</f>
        <v>0</v>
      </c>
      <c r="AL77" s="451">
        <f>'1.5_RAW_Data_MR'!AL77</f>
        <v>0</v>
      </c>
      <c r="AM77" s="452">
        <f>'1.5_RAW_Data_MR'!AM77</f>
        <v>0</v>
      </c>
      <c r="AN77" s="438"/>
      <c r="AO77" s="451">
        <f>'1.5_RAW_Data_MR'!AO77</f>
        <v>0</v>
      </c>
      <c r="AP77" s="451">
        <f>'1.5_RAW_Data_MR'!AP77</f>
        <v>0</v>
      </c>
      <c r="AQ77" s="451">
        <f>'1.5_RAW_Data_MR'!AQ77</f>
        <v>0</v>
      </c>
      <c r="AR77" s="451">
        <f>'1.5_RAW_Data_MR'!AR77</f>
        <v>0</v>
      </c>
      <c r="AS77" s="451">
        <f>'1.5_RAW_Data_MR'!AS77</f>
        <v>0</v>
      </c>
      <c r="AT77" s="452">
        <f>'1.5_RAW_Data_MR'!AT77</f>
        <v>0</v>
      </c>
      <c r="AU77" s="438"/>
      <c r="AV77" s="453">
        <f>'1.5_RAW_Data_MR'!AV77</f>
        <v>0</v>
      </c>
      <c r="AW77" s="453">
        <f>'1.5_RAW_Data_MR'!AW77</f>
        <v>0</v>
      </c>
      <c r="AX77" s="453">
        <f>'1.5_RAW_Data_MR'!AX77</f>
        <v>0</v>
      </c>
      <c r="AY77" s="453">
        <f>'1.5_RAW_Data_MR'!AY77</f>
        <v>0</v>
      </c>
      <c r="AZ77" s="453">
        <f>'1.5_RAW_Data_MR'!AZ77</f>
        <v>0</v>
      </c>
      <c r="BA77" s="454">
        <f>'1.5_RAW_Data_MR'!BA77</f>
        <v>0</v>
      </c>
    </row>
    <row r="78" spans="1:53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68">
        <f>'1.5_RAW_Data_MR'!F78</f>
        <v>0</v>
      </c>
      <c r="G78" s="468">
        <f>'1.5_RAW_Data_MR'!G78</f>
        <v>0</v>
      </c>
      <c r="H78" s="468">
        <f>'1.5_RAW_Data_MR'!H78</f>
        <v>0</v>
      </c>
      <c r="I78" s="468">
        <f>'1.5_RAW_Data_MR'!I78</f>
        <v>0</v>
      </c>
      <c r="J78" s="468">
        <f>'1.5_RAW_Data_MR'!J78</f>
        <v>0</v>
      </c>
      <c r="K78" s="469">
        <f>'1.5_RAW_Data_MR'!K78</f>
        <v>0</v>
      </c>
      <c r="M78" s="468">
        <f>'1.5_RAW_Data_MR'!M78</f>
        <v>0</v>
      </c>
      <c r="N78" s="468">
        <f>'1.5_RAW_Data_MR'!N78</f>
        <v>0</v>
      </c>
      <c r="O78" s="468">
        <f>'1.5_RAW_Data_MR'!O78</f>
        <v>0</v>
      </c>
      <c r="P78" s="468">
        <f>'1.5_RAW_Data_MR'!P78</f>
        <v>0</v>
      </c>
      <c r="Q78" s="468">
        <f>'1.5_RAW_Data_MR'!Q78</f>
        <v>0</v>
      </c>
      <c r="R78" s="469">
        <f>'1.5_RAW_Data_MR'!R78</f>
        <v>0</v>
      </c>
      <c r="T78" s="468">
        <f>'1.5_RAW_Data_MR'!T78</f>
        <v>0</v>
      </c>
      <c r="U78" s="468">
        <f>'1.5_RAW_Data_MR'!U78</f>
        <v>0</v>
      </c>
      <c r="V78" s="468">
        <f>'1.5_RAW_Data_MR'!V78</f>
        <v>0</v>
      </c>
      <c r="W78" s="468">
        <f>'1.5_RAW_Data_MR'!W78</f>
        <v>0</v>
      </c>
      <c r="X78" s="468">
        <f>'1.5_RAW_Data_MR'!X78</f>
        <v>0</v>
      </c>
      <c r="Y78" s="469">
        <f>'1.5_RAW_Data_MR'!Y78</f>
        <v>0</v>
      </c>
      <c r="AA78" s="434">
        <f>'1.5_RAW_Data_MR'!AA78</f>
        <v>0</v>
      </c>
      <c r="AB78" s="434">
        <f>'1.5_RAW_Data_MR'!AB78</f>
        <v>0</v>
      </c>
      <c r="AC78" s="434">
        <f>'1.5_RAW_Data_MR'!AC78</f>
        <v>0</v>
      </c>
      <c r="AD78" s="434">
        <f>'1.5_RAW_Data_MR'!AD78</f>
        <v>0</v>
      </c>
      <c r="AE78" s="434">
        <f>'1.5_RAW_Data_MR'!AE78</f>
        <v>0</v>
      </c>
      <c r="AF78" s="435">
        <f>'1.5_RAW_Data_MR'!AF78</f>
        <v>0</v>
      </c>
      <c r="AG78" s="438"/>
      <c r="AH78" s="434">
        <f>'1.5_RAW_Data_MR'!AH78</f>
        <v>0</v>
      </c>
      <c r="AI78" s="434">
        <f>'1.5_RAW_Data_MR'!AI78</f>
        <v>0</v>
      </c>
      <c r="AJ78" s="434">
        <f>'1.5_RAW_Data_MR'!AJ78</f>
        <v>0</v>
      </c>
      <c r="AK78" s="434">
        <f>'1.5_RAW_Data_MR'!AK78</f>
        <v>0</v>
      </c>
      <c r="AL78" s="434">
        <f>'1.5_RAW_Data_MR'!AL78</f>
        <v>0</v>
      </c>
      <c r="AM78" s="435">
        <f>'1.5_RAW_Data_MR'!AM78</f>
        <v>0</v>
      </c>
      <c r="AN78" s="438"/>
      <c r="AO78" s="434">
        <f>'1.5_RAW_Data_MR'!AO78</f>
        <v>0</v>
      </c>
      <c r="AP78" s="434">
        <f>'1.5_RAW_Data_MR'!AP78</f>
        <v>0</v>
      </c>
      <c r="AQ78" s="434">
        <f>'1.5_RAW_Data_MR'!AQ78</f>
        <v>0</v>
      </c>
      <c r="AR78" s="434">
        <f>'1.5_RAW_Data_MR'!AR78</f>
        <v>0</v>
      </c>
      <c r="AS78" s="434">
        <f>'1.5_RAW_Data_MR'!AS78</f>
        <v>0</v>
      </c>
      <c r="AT78" s="435">
        <f>'1.5_RAW_Data_MR'!AT78</f>
        <v>0</v>
      </c>
      <c r="AU78" s="438"/>
      <c r="AV78" s="436">
        <f>'1.5_RAW_Data_MR'!AV78</f>
        <v>0</v>
      </c>
      <c r="AW78" s="436">
        <f>'1.5_RAW_Data_MR'!AW78</f>
        <v>0</v>
      </c>
      <c r="AX78" s="436">
        <f>'1.5_RAW_Data_MR'!AX78</f>
        <v>0</v>
      </c>
      <c r="AY78" s="436">
        <f>'1.5_RAW_Data_MR'!AY78</f>
        <v>0</v>
      </c>
      <c r="AZ78" s="436">
        <f>'1.5_RAW_Data_MR'!AZ78</f>
        <v>0</v>
      </c>
      <c r="BA78" s="437">
        <f>'1.5_RAW_Data_MR'!BA78</f>
        <v>0</v>
      </c>
    </row>
    <row r="79" spans="1:53" ht="13.15" x14ac:dyDescent="0.35">
      <c r="A79" s="439"/>
      <c r="B79" s="440"/>
      <c r="C79" s="441"/>
      <c r="D79" s="442"/>
      <c r="E79" s="433" t="s">
        <v>19</v>
      </c>
      <c r="F79" s="470">
        <f>'1.5_RAW_Data_MR'!F79</f>
        <v>0</v>
      </c>
      <c r="G79" s="470">
        <f>'1.5_RAW_Data_MR'!G79</f>
        <v>0</v>
      </c>
      <c r="H79" s="470">
        <f>'1.5_RAW_Data_MR'!H79</f>
        <v>0</v>
      </c>
      <c r="I79" s="470">
        <f>'1.5_RAW_Data_MR'!I79</f>
        <v>0</v>
      </c>
      <c r="J79" s="470">
        <f>'1.5_RAW_Data_MR'!J79</f>
        <v>0</v>
      </c>
      <c r="K79" s="471">
        <f>'1.5_RAW_Data_MR'!K79</f>
        <v>0</v>
      </c>
      <c r="M79" s="470">
        <f>'1.5_RAW_Data_MR'!M79</f>
        <v>0</v>
      </c>
      <c r="N79" s="470">
        <f>'1.5_RAW_Data_MR'!N79</f>
        <v>0</v>
      </c>
      <c r="O79" s="470">
        <f>'1.5_RAW_Data_MR'!O79</f>
        <v>0</v>
      </c>
      <c r="P79" s="470">
        <f>'1.5_RAW_Data_MR'!P79</f>
        <v>0</v>
      </c>
      <c r="Q79" s="470">
        <f>'1.5_RAW_Data_MR'!Q79</f>
        <v>0</v>
      </c>
      <c r="R79" s="471">
        <f>'1.5_RAW_Data_MR'!R79</f>
        <v>0</v>
      </c>
      <c r="T79" s="470">
        <f>'1.5_RAW_Data_MR'!T79</f>
        <v>0</v>
      </c>
      <c r="U79" s="470">
        <f>'1.5_RAW_Data_MR'!U79</f>
        <v>0</v>
      </c>
      <c r="V79" s="470">
        <f>'1.5_RAW_Data_MR'!V79</f>
        <v>0</v>
      </c>
      <c r="W79" s="470">
        <f>'1.5_RAW_Data_MR'!W79</f>
        <v>0</v>
      </c>
      <c r="X79" s="470">
        <f>'1.5_RAW_Data_MR'!X79</f>
        <v>0</v>
      </c>
      <c r="Y79" s="471">
        <f>'1.5_RAW_Data_MR'!Y79</f>
        <v>0</v>
      </c>
      <c r="AA79" s="443">
        <f>'1.5_RAW_Data_MR'!AA79</f>
        <v>0</v>
      </c>
      <c r="AB79" s="443">
        <f>'1.5_RAW_Data_MR'!AB79</f>
        <v>0</v>
      </c>
      <c r="AC79" s="443">
        <f>'1.5_RAW_Data_MR'!AC79</f>
        <v>0</v>
      </c>
      <c r="AD79" s="443">
        <f>'1.5_RAW_Data_MR'!AD79</f>
        <v>0</v>
      </c>
      <c r="AE79" s="443">
        <f>'1.5_RAW_Data_MR'!AE79</f>
        <v>0</v>
      </c>
      <c r="AF79" s="444">
        <f>'1.5_RAW_Data_MR'!AF79</f>
        <v>0</v>
      </c>
      <c r="AG79" s="438"/>
      <c r="AH79" s="443">
        <f>'1.5_RAW_Data_MR'!AH79</f>
        <v>0</v>
      </c>
      <c r="AI79" s="443">
        <f>'1.5_RAW_Data_MR'!AI79</f>
        <v>0</v>
      </c>
      <c r="AJ79" s="443">
        <f>'1.5_RAW_Data_MR'!AJ79</f>
        <v>0</v>
      </c>
      <c r="AK79" s="443">
        <f>'1.5_RAW_Data_MR'!AK79</f>
        <v>0</v>
      </c>
      <c r="AL79" s="443">
        <f>'1.5_RAW_Data_MR'!AL79</f>
        <v>0</v>
      </c>
      <c r="AM79" s="444">
        <f>'1.5_RAW_Data_MR'!AM79</f>
        <v>0</v>
      </c>
      <c r="AN79" s="438"/>
      <c r="AO79" s="443">
        <f>'1.5_RAW_Data_MR'!AO79</f>
        <v>0</v>
      </c>
      <c r="AP79" s="443">
        <f>'1.5_RAW_Data_MR'!AP79</f>
        <v>0</v>
      </c>
      <c r="AQ79" s="443">
        <f>'1.5_RAW_Data_MR'!AQ79</f>
        <v>0</v>
      </c>
      <c r="AR79" s="443">
        <f>'1.5_RAW_Data_MR'!AR79</f>
        <v>0</v>
      </c>
      <c r="AS79" s="443">
        <f>'1.5_RAW_Data_MR'!AS79</f>
        <v>0</v>
      </c>
      <c r="AT79" s="444">
        <f>'1.5_RAW_Data_MR'!AT79</f>
        <v>0</v>
      </c>
      <c r="AU79" s="438"/>
      <c r="AV79" s="445">
        <f>'1.5_RAW_Data_MR'!AV79</f>
        <v>0</v>
      </c>
      <c r="AW79" s="445">
        <f>'1.5_RAW_Data_MR'!AW79</f>
        <v>0</v>
      </c>
      <c r="AX79" s="445">
        <f>'1.5_RAW_Data_MR'!AX79</f>
        <v>0</v>
      </c>
      <c r="AY79" s="445">
        <f>'1.5_RAW_Data_MR'!AY79</f>
        <v>0</v>
      </c>
      <c r="AZ79" s="445">
        <f>'1.5_RAW_Data_MR'!AZ79</f>
        <v>0</v>
      </c>
      <c r="BA79" s="446">
        <f>'1.5_RAW_Data_MR'!BA79</f>
        <v>0</v>
      </c>
    </row>
    <row r="80" spans="1:53" ht="13.15" x14ac:dyDescent="0.35">
      <c r="A80" s="439"/>
      <c r="B80" s="440"/>
      <c r="C80" s="441"/>
      <c r="D80" s="442"/>
      <c r="E80" s="433" t="s">
        <v>20</v>
      </c>
      <c r="F80" s="470">
        <f>'1.5_RAW_Data_MR'!F80</f>
        <v>0</v>
      </c>
      <c r="G80" s="470">
        <f>'1.5_RAW_Data_MR'!G80</f>
        <v>0</v>
      </c>
      <c r="H80" s="470">
        <f>'1.5_RAW_Data_MR'!H80</f>
        <v>0</v>
      </c>
      <c r="I80" s="470">
        <f>'1.5_RAW_Data_MR'!I80</f>
        <v>0</v>
      </c>
      <c r="J80" s="470">
        <f>'1.5_RAW_Data_MR'!J80</f>
        <v>0</v>
      </c>
      <c r="K80" s="471">
        <f>'1.5_RAW_Data_MR'!K80</f>
        <v>0</v>
      </c>
      <c r="M80" s="470">
        <f>'1.5_RAW_Data_MR'!M80</f>
        <v>0</v>
      </c>
      <c r="N80" s="470">
        <f>'1.5_RAW_Data_MR'!N80</f>
        <v>0</v>
      </c>
      <c r="O80" s="470">
        <f>'1.5_RAW_Data_MR'!O80</f>
        <v>0</v>
      </c>
      <c r="P80" s="470">
        <f>'1.5_RAW_Data_MR'!P80</f>
        <v>0</v>
      </c>
      <c r="Q80" s="470">
        <f>'1.5_RAW_Data_MR'!Q80</f>
        <v>0</v>
      </c>
      <c r="R80" s="471">
        <f>'1.5_RAW_Data_MR'!R80</f>
        <v>0</v>
      </c>
      <c r="T80" s="470">
        <f>'1.5_RAW_Data_MR'!T80</f>
        <v>0</v>
      </c>
      <c r="U80" s="470">
        <f>'1.5_RAW_Data_MR'!U80</f>
        <v>0</v>
      </c>
      <c r="V80" s="470">
        <f>'1.5_RAW_Data_MR'!V80</f>
        <v>0</v>
      </c>
      <c r="W80" s="470">
        <f>'1.5_RAW_Data_MR'!W80</f>
        <v>0</v>
      </c>
      <c r="X80" s="470">
        <f>'1.5_RAW_Data_MR'!X80</f>
        <v>0</v>
      </c>
      <c r="Y80" s="471">
        <f>'1.5_RAW_Data_MR'!Y80</f>
        <v>0</v>
      </c>
      <c r="AA80" s="443">
        <f>'1.5_RAW_Data_MR'!AA80</f>
        <v>0</v>
      </c>
      <c r="AB80" s="443">
        <f>'1.5_RAW_Data_MR'!AB80</f>
        <v>0</v>
      </c>
      <c r="AC80" s="443">
        <f>'1.5_RAW_Data_MR'!AC80</f>
        <v>0</v>
      </c>
      <c r="AD80" s="443">
        <f>'1.5_RAW_Data_MR'!AD80</f>
        <v>0</v>
      </c>
      <c r="AE80" s="443">
        <f>'1.5_RAW_Data_MR'!AE80</f>
        <v>0</v>
      </c>
      <c r="AF80" s="444">
        <f>'1.5_RAW_Data_MR'!AF80</f>
        <v>0</v>
      </c>
      <c r="AG80" s="438"/>
      <c r="AH80" s="443">
        <f>'1.5_RAW_Data_MR'!AH80</f>
        <v>0</v>
      </c>
      <c r="AI80" s="443">
        <f>'1.5_RAW_Data_MR'!AI80</f>
        <v>0</v>
      </c>
      <c r="AJ80" s="443">
        <f>'1.5_RAW_Data_MR'!AJ80</f>
        <v>0</v>
      </c>
      <c r="AK80" s="443">
        <f>'1.5_RAW_Data_MR'!AK80</f>
        <v>0</v>
      </c>
      <c r="AL80" s="443">
        <f>'1.5_RAW_Data_MR'!AL80</f>
        <v>0</v>
      </c>
      <c r="AM80" s="444">
        <f>'1.5_RAW_Data_MR'!AM80</f>
        <v>0</v>
      </c>
      <c r="AN80" s="438"/>
      <c r="AO80" s="443">
        <f>'1.5_RAW_Data_MR'!AO80</f>
        <v>0</v>
      </c>
      <c r="AP80" s="443">
        <f>'1.5_RAW_Data_MR'!AP80</f>
        <v>0</v>
      </c>
      <c r="AQ80" s="443">
        <f>'1.5_RAW_Data_MR'!AQ80</f>
        <v>0</v>
      </c>
      <c r="AR80" s="443">
        <f>'1.5_RAW_Data_MR'!AR80</f>
        <v>0</v>
      </c>
      <c r="AS80" s="443">
        <f>'1.5_RAW_Data_MR'!AS80</f>
        <v>0</v>
      </c>
      <c r="AT80" s="444">
        <f>'1.5_RAW_Data_MR'!AT80</f>
        <v>0</v>
      </c>
      <c r="AU80" s="438"/>
      <c r="AV80" s="445">
        <f>'1.5_RAW_Data_MR'!AV80</f>
        <v>0</v>
      </c>
      <c r="AW80" s="445">
        <f>'1.5_RAW_Data_MR'!AW80</f>
        <v>0</v>
      </c>
      <c r="AX80" s="445">
        <f>'1.5_RAW_Data_MR'!AX80</f>
        <v>0</v>
      </c>
      <c r="AY80" s="445">
        <f>'1.5_RAW_Data_MR'!AY80</f>
        <v>0</v>
      </c>
      <c r="AZ80" s="445">
        <f>'1.5_RAW_Data_MR'!AZ80</f>
        <v>0</v>
      </c>
      <c r="BA80" s="446">
        <f>'1.5_RAW_Data_MR'!BA80</f>
        <v>0</v>
      </c>
    </row>
    <row r="81" spans="1:53" ht="13.5" thickBot="1" x14ac:dyDescent="0.4">
      <c r="A81" s="439"/>
      <c r="B81" s="447"/>
      <c r="C81" s="448"/>
      <c r="D81" s="449"/>
      <c r="E81" s="450" t="s">
        <v>21</v>
      </c>
      <c r="F81" s="472">
        <f>'1.5_RAW_Data_MR'!F81</f>
        <v>0</v>
      </c>
      <c r="G81" s="472">
        <f>'1.5_RAW_Data_MR'!G81</f>
        <v>0</v>
      </c>
      <c r="H81" s="472">
        <f>'1.5_RAW_Data_MR'!H81</f>
        <v>0</v>
      </c>
      <c r="I81" s="472">
        <f>'1.5_RAW_Data_MR'!I81</f>
        <v>0</v>
      </c>
      <c r="J81" s="472">
        <f>'1.5_RAW_Data_MR'!J81</f>
        <v>0</v>
      </c>
      <c r="K81" s="473">
        <f>'1.5_RAW_Data_MR'!K81</f>
        <v>0</v>
      </c>
      <c r="M81" s="472">
        <f>'1.5_RAW_Data_MR'!M81</f>
        <v>0</v>
      </c>
      <c r="N81" s="472">
        <f>'1.5_RAW_Data_MR'!N81</f>
        <v>0</v>
      </c>
      <c r="O81" s="472">
        <f>'1.5_RAW_Data_MR'!O81</f>
        <v>0</v>
      </c>
      <c r="P81" s="472">
        <f>'1.5_RAW_Data_MR'!P81</f>
        <v>0</v>
      </c>
      <c r="Q81" s="472">
        <f>'1.5_RAW_Data_MR'!Q81</f>
        <v>0</v>
      </c>
      <c r="R81" s="473">
        <f>'1.5_RAW_Data_MR'!R81</f>
        <v>0</v>
      </c>
      <c r="T81" s="472">
        <f>'1.5_RAW_Data_MR'!T81</f>
        <v>0</v>
      </c>
      <c r="U81" s="472">
        <f>'1.5_RAW_Data_MR'!U81</f>
        <v>0</v>
      </c>
      <c r="V81" s="472">
        <f>'1.5_RAW_Data_MR'!V81</f>
        <v>0</v>
      </c>
      <c r="W81" s="472">
        <f>'1.5_RAW_Data_MR'!W81</f>
        <v>0</v>
      </c>
      <c r="X81" s="472">
        <f>'1.5_RAW_Data_MR'!X81</f>
        <v>0</v>
      </c>
      <c r="Y81" s="473">
        <f>'1.5_RAW_Data_MR'!Y81</f>
        <v>0</v>
      </c>
      <c r="AA81" s="451">
        <f>'1.5_RAW_Data_MR'!AA81</f>
        <v>0</v>
      </c>
      <c r="AB81" s="451">
        <f>'1.5_RAW_Data_MR'!AB81</f>
        <v>0</v>
      </c>
      <c r="AC81" s="451">
        <f>'1.5_RAW_Data_MR'!AC81</f>
        <v>0</v>
      </c>
      <c r="AD81" s="451">
        <f>'1.5_RAW_Data_MR'!AD81</f>
        <v>0</v>
      </c>
      <c r="AE81" s="451">
        <f>'1.5_RAW_Data_MR'!AE81</f>
        <v>0</v>
      </c>
      <c r="AF81" s="452">
        <f>'1.5_RAW_Data_MR'!AF81</f>
        <v>0</v>
      </c>
      <c r="AG81" s="438"/>
      <c r="AH81" s="451">
        <f>'1.5_RAW_Data_MR'!AH81</f>
        <v>0</v>
      </c>
      <c r="AI81" s="451">
        <f>'1.5_RAW_Data_MR'!AI81</f>
        <v>0</v>
      </c>
      <c r="AJ81" s="451">
        <f>'1.5_RAW_Data_MR'!AJ81</f>
        <v>0</v>
      </c>
      <c r="AK81" s="451">
        <f>'1.5_RAW_Data_MR'!AK81</f>
        <v>0</v>
      </c>
      <c r="AL81" s="451">
        <f>'1.5_RAW_Data_MR'!AL81</f>
        <v>0</v>
      </c>
      <c r="AM81" s="452">
        <f>'1.5_RAW_Data_MR'!AM81</f>
        <v>0</v>
      </c>
      <c r="AN81" s="438"/>
      <c r="AO81" s="451">
        <f>'1.5_RAW_Data_MR'!AO81</f>
        <v>0</v>
      </c>
      <c r="AP81" s="451">
        <f>'1.5_RAW_Data_MR'!AP81</f>
        <v>0</v>
      </c>
      <c r="AQ81" s="451">
        <f>'1.5_RAW_Data_MR'!AQ81</f>
        <v>0</v>
      </c>
      <c r="AR81" s="451">
        <f>'1.5_RAW_Data_MR'!AR81</f>
        <v>0</v>
      </c>
      <c r="AS81" s="451">
        <f>'1.5_RAW_Data_MR'!AS81</f>
        <v>0</v>
      </c>
      <c r="AT81" s="452">
        <f>'1.5_RAW_Data_MR'!AT81</f>
        <v>0</v>
      </c>
      <c r="AU81" s="438"/>
      <c r="AV81" s="453">
        <f>'1.5_RAW_Data_MR'!AV81</f>
        <v>0</v>
      </c>
      <c r="AW81" s="453">
        <f>'1.5_RAW_Data_MR'!AW81</f>
        <v>0</v>
      </c>
      <c r="AX81" s="453">
        <f>'1.5_RAW_Data_MR'!AX81</f>
        <v>0</v>
      </c>
      <c r="AY81" s="453">
        <f>'1.5_RAW_Data_MR'!AY81</f>
        <v>0</v>
      </c>
      <c r="AZ81" s="453">
        <f>'1.5_RAW_Data_MR'!AZ81</f>
        <v>0</v>
      </c>
      <c r="BA81" s="454">
        <f>'1.5_RAW_Data_MR'!BA81</f>
        <v>0</v>
      </c>
    </row>
    <row r="82" spans="1:53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68">
        <f>'1.5_RAW_Data_MR'!F82</f>
        <v>450.24003569969022</v>
      </c>
      <c r="G82" s="468">
        <f>'1.5_RAW_Data_MR'!G82</f>
        <v>5.92421099604858</v>
      </c>
      <c r="H82" s="468">
        <f>'1.5_RAW_Data_MR'!H82</f>
        <v>284.36212781033026</v>
      </c>
      <c r="I82" s="468">
        <f>'1.5_RAW_Data_MR'!I82</f>
        <v>0</v>
      </c>
      <c r="J82" s="468">
        <f>'1.5_RAW_Data_MR'!J82</f>
        <v>88.863164940728495</v>
      </c>
      <c r="K82" s="469">
        <f>'1.5_RAW_Data_MR'!K82</f>
        <v>71.090531952582893</v>
      </c>
      <c r="M82" s="468">
        <f>'1.5_RAW_Data_MR'!M82</f>
        <v>93.065328647061179</v>
      </c>
      <c r="N82" s="468">
        <f>'1.5_RAW_Data_MR'!N82</f>
        <v>45.643393396428479</v>
      </c>
      <c r="O82" s="468">
        <f>'1.5_RAW_Data_MR'!O82</f>
        <v>47.4219352506327</v>
      </c>
      <c r="P82" s="468">
        <f>'1.5_RAW_Data_MR'!P82</f>
        <v>0</v>
      </c>
      <c r="Q82" s="468">
        <f>'1.5_RAW_Data_MR'!Q82</f>
        <v>0</v>
      </c>
      <c r="R82" s="469">
        <f>'1.5_RAW_Data_MR'!R82</f>
        <v>0</v>
      </c>
      <c r="T82" s="468">
        <f>'1.5_RAW_Data_MR'!T82</f>
        <v>450.56499351937498</v>
      </c>
      <c r="U82" s="468">
        <f>'1.5_RAW_Data_MR'!U82</f>
        <v>5.9277370132311198</v>
      </c>
      <c r="V82" s="468">
        <f>'1.5_RAW_Data_MR'!V82</f>
        <v>284.56931691407942</v>
      </c>
      <c r="W82" s="468">
        <f>'1.5_RAW_Data_MR'!W82</f>
        <v>0</v>
      </c>
      <c r="X82" s="468">
        <f>'1.5_RAW_Data_MR'!X82</f>
        <v>88.934970706699801</v>
      </c>
      <c r="Y82" s="469">
        <f>'1.5_RAW_Data_MR'!Y82</f>
        <v>71.132968885364605</v>
      </c>
      <c r="AA82" s="434">
        <f>'1.5_RAW_Data_MR'!AA82</f>
        <v>-357.49966487231376</v>
      </c>
      <c r="AB82" s="434">
        <f>'1.5_RAW_Data_MR'!AB82</f>
        <v>39.715656383197356</v>
      </c>
      <c r="AC82" s="434">
        <f>'1.5_RAW_Data_MR'!AC82</f>
        <v>-237.14738166344671</v>
      </c>
      <c r="AD82" s="434">
        <f>'1.5_RAW_Data_MR'!AD82</f>
        <v>0</v>
      </c>
      <c r="AE82" s="434">
        <f>'1.5_RAW_Data_MR'!AE82</f>
        <v>-88.934970706699801</v>
      </c>
      <c r="AF82" s="435">
        <f>'1.5_RAW_Data_MR'!AF82</f>
        <v>-71.132968885364605</v>
      </c>
      <c r="AG82" s="438"/>
      <c r="AH82" s="434">
        <f>'1.5_RAW_Data_MR'!AH82</f>
        <v>-357.49966487231376</v>
      </c>
      <c r="AI82" s="434">
        <f>'1.5_RAW_Data_MR'!AI82</f>
        <v>39.715656383197356</v>
      </c>
      <c r="AJ82" s="434">
        <f>'1.5_RAW_Data_MR'!AJ82</f>
        <v>-237.14738166344671</v>
      </c>
      <c r="AK82" s="434">
        <f>'1.5_RAW_Data_MR'!AK82</f>
        <v>0</v>
      </c>
      <c r="AL82" s="434">
        <f>'1.5_RAW_Data_MR'!AL82</f>
        <v>-88.934970706699801</v>
      </c>
      <c r="AM82" s="435">
        <f>'1.5_RAW_Data_MR'!AM82</f>
        <v>-71.132968885364605</v>
      </c>
      <c r="AN82" s="438"/>
      <c r="AO82" s="434">
        <f>'1.5_RAW_Data_MR'!AO82</f>
        <v>0</v>
      </c>
      <c r="AP82" s="434">
        <f>'1.5_RAW_Data_MR'!AP82</f>
        <v>0</v>
      </c>
      <c r="AQ82" s="434">
        <f>'1.5_RAW_Data_MR'!AQ82</f>
        <v>0</v>
      </c>
      <c r="AR82" s="434">
        <f>'1.5_RAW_Data_MR'!AR82</f>
        <v>0</v>
      </c>
      <c r="AS82" s="434">
        <f>'1.5_RAW_Data_MR'!AS82</f>
        <v>0</v>
      </c>
      <c r="AT82" s="435">
        <f>'1.5_RAW_Data_MR'!AT82</f>
        <v>0</v>
      </c>
      <c r="AU82" s="438"/>
      <c r="AV82" s="436">
        <f>'1.5_RAW_Data_MR'!AV82</f>
        <v>0</v>
      </c>
      <c r="AW82" s="436">
        <f>'1.5_RAW_Data_MR'!AW82</f>
        <v>0</v>
      </c>
      <c r="AX82" s="436">
        <f>'1.5_RAW_Data_MR'!AX82</f>
        <v>0</v>
      </c>
      <c r="AY82" s="436">
        <f>'1.5_RAW_Data_MR'!AY82</f>
        <v>0</v>
      </c>
      <c r="AZ82" s="436">
        <f>'1.5_RAW_Data_MR'!AZ82</f>
        <v>0</v>
      </c>
      <c r="BA82" s="437">
        <f>'1.5_RAW_Data_MR'!BA82</f>
        <v>0</v>
      </c>
    </row>
    <row r="83" spans="1:53" ht="13.15" x14ac:dyDescent="0.35">
      <c r="A83" s="439"/>
      <c r="B83" s="440"/>
      <c r="C83" s="441"/>
      <c r="D83" s="442"/>
      <c r="E83" s="433" t="s">
        <v>19</v>
      </c>
      <c r="F83" s="470">
        <f>'1.5_RAW_Data_MR'!F83</f>
        <v>0</v>
      </c>
      <c r="G83" s="470">
        <f>'1.5_RAW_Data_MR'!G83</f>
        <v>0</v>
      </c>
      <c r="H83" s="470">
        <f>'1.5_RAW_Data_MR'!H83</f>
        <v>0</v>
      </c>
      <c r="I83" s="470">
        <f>'1.5_RAW_Data_MR'!I83</f>
        <v>0</v>
      </c>
      <c r="J83" s="470">
        <f>'1.5_RAW_Data_MR'!J83</f>
        <v>0</v>
      </c>
      <c r="K83" s="471">
        <f>'1.5_RAW_Data_MR'!K83</f>
        <v>0</v>
      </c>
      <c r="M83" s="470">
        <f>'1.5_RAW_Data_MR'!M83</f>
        <v>0</v>
      </c>
      <c r="N83" s="470">
        <f>'1.5_RAW_Data_MR'!N83</f>
        <v>0</v>
      </c>
      <c r="O83" s="470">
        <f>'1.5_RAW_Data_MR'!O83</f>
        <v>0</v>
      </c>
      <c r="P83" s="470">
        <f>'1.5_RAW_Data_MR'!P83</f>
        <v>0</v>
      </c>
      <c r="Q83" s="470">
        <f>'1.5_RAW_Data_MR'!Q83</f>
        <v>0</v>
      </c>
      <c r="R83" s="471">
        <f>'1.5_RAW_Data_MR'!R83</f>
        <v>0</v>
      </c>
      <c r="T83" s="470">
        <f>'1.5_RAW_Data_MR'!T83</f>
        <v>0</v>
      </c>
      <c r="U83" s="470">
        <f>'1.5_RAW_Data_MR'!U83</f>
        <v>0</v>
      </c>
      <c r="V83" s="470">
        <f>'1.5_RAW_Data_MR'!V83</f>
        <v>0</v>
      </c>
      <c r="W83" s="470">
        <f>'1.5_RAW_Data_MR'!W83</f>
        <v>0</v>
      </c>
      <c r="X83" s="470">
        <f>'1.5_RAW_Data_MR'!X83</f>
        <v>0</v>
      </c>
      <c r="Y83" s="471">
        <f>'1.5_RAW_Data_MR'!Y83</f>
        <v>0</v>
      </c>
      <c r="AA83" s="443">
        <f>'1.5_RAW_Data_MR'!AA83</f>
        <v>0</v>
      </c>
      <c r="AB83" s="443">
        <f>'1.5_RAW_Data_MR'!AB83</f>
        <v>0</v>
      </c>
      <c r="AC83" s="443">
        <f>'1.5_RAW_Data_MR'!AC83</f>
        <v>0</v>
      </c>
      <c r="AD83" s="443">
        <f>'1.5_RAW_Data_MR'!AD83</f>
        <v>0</v>
      </c>
      <c r="AE83" s="443">
        <f>'1.5_RAW_Data_MR'!AE83</f>
        <v>0</v>
      </c>
      <c r="AF83" s="444">
        <f>'1.5_RAW_Data_MR'!AF83</f>
        <v>0</v>
      </c>
      <c r="AG83" s="438"/>
      <c r="AH83" s="443">
        <f>'1.5_RAW_Data_MR'!AH83</f>
        <v>0</v>
      </c>
      <c r="AI83" s="443">
        <f>'1.5_RAW_Data_MR'!AI83</f>
        <v>0</v>
      </c>
      <c r="AJ83" s="443">
        <f>'1.5_RAW_Data_MR'!AJ83</f>
        <v>0</v>
      </c>
      <c r="AK83" s="443">
        <f>'1.5_RAW_Data_MR'!AK83</f>
        <v>0</v>
      </c>
      <c r="AL83" s="443">
        <f>'1.5_RAW_Data_MR'!AL83</f>
        <v>0</v>
      </c>
      <c r="AM83" s="444">
        <f>'1.5_RAW_Data_MR'!AM83</f>
        <v>0</v>
      </c>
      <c r="AN83" s="438"/>
      <c r="AO83" s="443">
        <f>'1.5_RAW_Data_MR'!AO83</f>
        <v>0</v>
      </c>
      <c r="AP83" s="443">
        <f>'1.5_RAW_Data_MR'!AP83</f>
        <v>0</v>
      </c>
      <c r="AQ83" s="443">
        <f>'1.5_RAW_Data_MR'!AQ83</f>
        <v>0</v>
      </c>
      <c r="AR83" s="443">
        <f>'1.5_RAW_Data_MR'!AR83</f>
        <v>0</v>
      </c>
      <c r="AS83" s="443">
        <f>'1.5_RAW_Data_MR'!AS83</f>
        <v>0</v>
      </c>
      <c r="AT83" s="444">
        <f>'1.5_RAW_Data_MR'!AT83</f>
        <v>0</v>
      </c>
      <c r="AU83" s="438"/>
      <c r="AV83" s="445">
        <f>'1.5_RAW_Data_MR'!AV83</f>
        <v>0</v>
      </c>
      <c r="AW83" s="445">
        <f>'1.5_RAW_Data_MR'!AW83</f>
        <v>0</v>
      </c>
      <c r="AX83" s="445">
        <f>'1.5_RAW_Data_MR'!AX83</f>
        <v>0</v>
      </c>
      <c r="AY83" s="445">
        <f>'1.5_RAW_Data_MR'!AY83</f>
        <v>0</v>
      </c>
      <c r="AZ83" s="445">
        <f>'1.5_RAW_Data_MR'!AZ83</f>
        <v>0</v>
      </c>
      <c r="BA83" s="446">
        <f>'1.5_RAW_Data_MR'!BA83</f>
        <v>0</v>
      </c>
    </row>
    <row r="84" spans="1:53" ht="13.15" x14ac:dyDescent="0.35">
      <c r="A84" s="439"/>
      <c r="B84" s="440"/>
      <c r="C84" s="441"/>
      <c r="D84" s="442"/>
      <c r="E84" s="433" t="s">
        <v>20</v>
      </c>
      <c r="F84" s="470">
        <f>'1.5_RAW_Data_MR'!F84</f>
        <v>0</v>
      </c>
      <c r="G84" s="470">
        <f>'1.5_RAW_Data_MR'!G84</f>
        <v>0</v>
      </c>
      <c r="H84" s="470">
        <f>'1.5_RAW_Data_MR'!H84</f>
        <v>0</v>
      </c>
      <c r="I84" s="470">
        <f>'1.5_RAW_Data_MR'!I84</f>
        <v>0</v>
      </c>
      <c r="J84" s="470">
        <f>'1.5_RAW_Data_MR'!J84</f>
        <v>0</v>
      </c>
      <c r="K84" s="471">
        <f>'1.5_RAW_Data_MR'!K84</f>
        <v>0</v>
      </c>
      <c r="M84" s="470">
        <f>'1.5_RAW_Data_MR'!M84</f>
        <v>0</v>
      </c>
      <c r="N84" s="470">
        <f>'1.5_RAW_Data_MR'!N84</f>
        <v>0</v>
      </c>
      <c r="O84" s="470">
        <f>'1.5_RAW_Data_MR'!O84</f>
        <v>0</v>
      </c>
      <c r="P84" s="470">
        <f>'1.5_RAW_Data_MR'!P84</f>
        <v>0</v>
      </c>
      <c r="Q84" s="470">
        <f>'1.5_RAW_Data_MR'!Q84</f>
        <v>0</v>
      </c>
      <c r="R84" s="471">
        <f>'1.5_RAW_Data_MR'!R84</f>
        <v>0</v>
      </c>
      <c r="T84" s="470">
        <f>'1.5_RAW_Data_MR'!T84</f>
        <v>0</v>
      </c>
      <c r="U84" s="470">
        <f>'1.5_RAW_Data_MR'!U84</f>
        <v>0</v>
      </c>
      <c r="V84" s="470">
        <f>'1.5_RAW_Data_MR'!V84</f>
        <v>0</v>
      </c>
      <c r="W84" s="470">
        <f>'1.5_RAW_Data_MR'!W84</f>
        <v>0</v>
      </c>
      <c r="X84" s="470">
        <f>'1.5_RAW_Data_MR'!X84</f>
        <v>0</v>
      </c>
      <c r="Y84" s="471">
        <f>'1.5_RAW_Data_MR'!Y84</f>
        <v>0</v>
      </c>
      <c r="AA84" s="443">
        <f>'1.5_RAW_Data_MR'!AA84</f>
        <v>0</v>
      </c>
      <c r="AB84" s="443">
        <f>'1.5_RAW_Data_MR'!AB84</f>
        <v>0</v>
      </c>
      <c r="AC84" s="443">
        <f>'1.5_RAW_Data_MR'!AC84</f>
        <v>0</v>
      </c>
      <c r="AD84" s="443">
        <f>'1.5_RAW_Data_MR'!AD84</f>
        <v>0</v>
      </c>
      <c r="AE84" s="443">
        <f>'1.5_RAW_Data_MR'!AE84</f>
        <v>0</v>
      </c>
      <c r="AF84" s="444">
        <f>'1.5_RAW_Data_MR'!AF84</f>
        <v>0</v>
      </c>
      <c r="AG84" s="438"/>
      <c r="AH84" s="443">
        <f>'1.5_RAW_Data_MR'!AH84</f>
        <v>0</v>
      </c>
      <c r="AI84" s="443">
        <f>'1.5_RAW_Data_MR'!AI84</f>
        <v>0</v>
      </c>
      <c r="AJ84" s="443">
        <f>'1.5_RAW_Data_MR'!AJ84</f>
        <v>0</v>
      </c>
      <c r="AK84" s="443">
        <f>'1.5_RAW_Data_MR'!AK84</f>
        <v>0</v>
      </c>
      <c r="AL84" s="443">
        <f>'1.5_RAW_Data_MR'!AL84</f>
        <v>0</v>
      </c>
      <c r="AM84" s="444">
        <f>'1.5_RAW_Data_MR'!AM84</f>
        <v>0</v>
      </c>
      <c r="AN84" s="438"/>
      <c r="AO84" s="443">
        <f>'1.5_RAW_Data_MR'!AO84</f>
        <v>0</v>
      </c>
      <c r="AP84" s="443">
        <f>'1.5_RAW_Data_MR'!AP84</f>
        <v>0</v>
      </c>
      <c r="AQ84" s="443">
        <f>'1.5_RAW_Data_MR'!AQ84</f>
        <v>0</v>
      </c>
      <c r="AR84" s="443">
        <f>'1.5_RAW_Data_MR'!AR84</f>
        <v>0</v>
      </c>
      <c r="AS84" s="443">
        <f>'1.5_RAW_Data_MR'!AS84</f>
        <v>0</v>
      </c>
      <c r="AT84" s="444">
        <f>'1.5_RAW_Data_MR'!AT84</f>
        <v>0</v>
      </c>
      <c r="AU84" s="438"/>
      <c r="AV84" s="445">
        <f>'1.5_RAW_Data_MR'!AV84</f>
        <v>0</v>
      </c>
      <c r="AW84" s="445">
        <f>'1.5_RAW_Data_MR'!AW84</f>
        <v>0</v>
      </c>
      <c r="AX84" s="445">
        <f>'1.5_RAW_Data_MR'!AX84</f>
        <v>0</v>
      </c>
      <c r="AY84" s="445">
        <f>'1.5_RAW_Data_MR'!AY84</f>
        <v>0</v>
      </c>
      <c r="AZ84" s="445">
        <f>'1.5_RAW_Data_MR'!AZ84</f>
        <v>0</v>
      </c>
      <c r="BA84" s="446">
        <f>'1.5_RAW_Data_MR'!BA84</f>
        <v>0</v>
      </c>
    </row>
    <row r="85" spans="1:53" ht="13.5" thickBot="1" x14ac:dyDescent="0.4">
      <c r="A85" s="439"/>
      <c r="B85" s="447"/>
      <c r="C85" s="441"/>
      <c r="D85" s="442"/>
      <c r="E85" s="450" t="s">
        <v>21</v>
      </c>
      <c r="F85" s="472">
        <f>'1.5_RAW_Data_MR'!F85</f>
        <v>0</v>
      </c>
      <c r="G85" s="472">
        <f>'1.5_RAW_Data_MR'!G85</f>
        <v>0</v>
      </c>
      <c r="H85" s="472">
        <f>'1.5_RAW_Data_MR'!H85</f>
        <v>0</v>
      </c>
      <c r="I85" s="472">
        <f>'1.5_RAW_Data_MR'!I85</f>
        <v>0</v>
      </c>
      <c r="J85" s="472">
        <f>'1.5_RAW_Data_MR'!J85</f>
        <v>0</v>
      </c>
      <c r="K85" s="473">
        <f>'1.5_RAW_Data_MR'!K85</f>
        <v>0</v>
      </c>
      <c r="M85" s="472">
        <f>'1.5_RAW_Data_MR'!M85</f>
        <v>0</v>
      </c>
      <c r="N85" s="472">
        <f>'1.5_RAW_Data_MR'!N85</f>
        <v>0</v>
      </c>
      <c r="O85" s="472">
        <f>'1.5_RAW_Data_MR'!O85</f>
        <v>0</v>
      </c>
      <c r="P85" s="472">
        <f>'1.5_RAW_Data_MR'!P85</f>
        <v>0</v>
      </c>
      <c r="Q85" s="472">
        <f>'1.5_RAW_Data_MR'!Q85</f>
        <v>0</v>
      </c>
      <c r="R85" s="473">
        <f>'1.5_RAW_Data_MR'!R85</f>
        <v>0</v>
      </c>
      <c r="T85" s="472">
        <f>'1.5_RAW_Data_MR'!T85</f>
        <v>0</v>
      </c>
      <c r="U85" s="472">
        <f>'1.5_RAW_Data_MR'!U85</f>
        <v>0</v>
      </c>
      <c r="V85" s="472">
        <f>'1.5_RAW_Data_MR'!V85</f>
        <v>0</v>
      </c>
      <c r="W85" s="472">
        <f>'1.5_RAW_Data_MR'!W85</f>
        <v>0</v>
      </c>
      <c r="X85" s="472">
        <f>'1.5_RAW_Data_MR'!X85</f>
        <v>0</v>
      </c>
      <c r="Y85" s="473">
        <f>'1.5_RAW_Data_MR'!Y85</f>
        <v>0</v>
      </c>
      <c r="AA85" s="451">
        <f>'1.5_RAW_Data_MR'!AA85</f>
        <v>0</v>
      </c>
      <c r="AB85" s="451">
        <f>'1.5_RAW_Data_MR'!AB85</f>
        <v>0</v>
      </c>
      <c r="AC85" s="451">
        <f>'1.5_RAW_Data_MR'!AC85</f>
        <v>0</v>
      </c>
      <c r="AD85" s="451">
        <f>'1.5_RAW_Data_MR'!AD85</f>
        <v>0</v>
      </c>
      <c r="AE85" s="451">
        <f>'1.5_RAW_Data_MR'!AE85</f>
        <v>0</v>
      </c>
      <c r="AF85" s="452">
        <f>'1.5_RAW_Data_MR'!AF85</f>
        <v>0</v>
      </c>
      <c r="AG85" s="438"/>
      <c r="AH85" s="451">
        <f>'1.5_RAW_Data_MR'!AH85</f>
        <v>0</v>
      </c>
      <c r="AI85" s="451">
        <f>'1.5_RAW_Data_MR'!AI85</f>
        <v>0</v>
      </c>
      <c r="AJ85" s="451">
        <f>'1.5_RAW_Data_MR'!AJ85</f>
        <v>0</v>
      </c>
      <c r="AK85" s="451">
        <f>'1.5_RAW_Data_MR'!AK85</f>
        <v>0</v>
      </c>
      <c r="AL85" s="451">
        <f>'1.5_RAW_Data_MR'!AL85</f>
        <v>0</v>
      </c>
      <c r="AM85" s="452">
        <f>'1.5_RAW_Data_MR'!AM85</f>
        <v>0</v>
      </c>
      <c r="AN85" s="438"/>
      <c r="AO85" s="451">
        <f>'1.5_RAW_Data_MR'!AO85</f>
        <v>0</v>
      </c>
      <c r="AP85" s="451">
        <f>'1.5_RAW_Data_MR'!AP85</f>
        <v>0</v>
      </c>
      <c r="AQ85" s="451">
        <f>'1.5_RAW_Data_MR'!AQ85</f>
        <v>0</v>
      </c>
      <c r="AR85" s="451">
        <f>'1.5_RAW_Data_MR'!AR85</f>
        <v>0</v>
      </c>
      <c r="AS85" s="451">
        <f>'1.5_RAW_Data_MR'!AS85</f>
        <v>0</v>
      </c>
      <c r="AT85" s="452">
        <f>'1.5_RAW_Data_MR'!AT85</f>
        <v>0</v>
      </c>
      <c r="AU85" s="438"/>
      <c r="AV85" s="453">
        <f>'1.5_RAW_Data_MR'!AV85</f>
        <v>0</v>
      </c>
      <c r="AW85" s="453">
        <f>'1.5_RAW_Data_MR'!AW85</f>
        <v>0</v>
      </c>
      <c r="AX85" s="453">
        <f>'1.5_RAW_Data_MR'!AX85</f>
        <v>0</v>
      </c>
      <c r="AY85" s="453">
        <f>'1.5_RAW_Data_MR'!AY85</f>
        <v>0</v>
      </c>
      <c r="AZ85" s="453">
        <f>'1.5_RAW_Data_MR'!AZ85</f>
        <v>0</v>
      </c>
      <c r="BA85" s="454">
        <f>'1.5_RAW_Data_MR'!BA85</f>
        <v>0</v>
      </c>
    </row>
    <row r="86" spans="1:53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68">
        <f>'1.5_RAW_Data_MR'!F86</f>
        <v>20008.204215335747</v>
      </c>
      <c r="G86" s="468">
        <f>'1.5_RAW_Data_MR'!G86</f>
        <v>1.0373774496938437</v>
      </c>
      <c r="H86" s="468">
        <f>'1.5_RAW_Data_MR'!H86</f>
        <v>133.86108937063068</v>
      </c>
      <c r="I86" s="468">
        <f>'1.5_RAW_Data_MR'!I86</f>
        <v>197.83399473033026</v>
      </c>
      <c r="J86" s="468">
        <f>'1.5_RAW_Data_MR'!J86</f>
        <v>56.763555371308442</v>
      </c>
      <c r="K86" s="469">
        <f>'1.5_RAW_Data_MR'!K86</f>
        <v>19618.708198413784</v>
      </c>
      <c r="M86" s="468">
        <f>'1.5_RAW_Data_MR'!M86</f>
        <v>4326.7001308390063</v>
      </c>
      <c r="N86" s="468">
        <f>'1.5_RAW_Data_MR'!N86</f>
        <v>6.9805470814785453</v>
      </c>
      <c r="O86" s="468">
        <f>'1.5_RAW_Data_MR'!O86</f>
        <v>242.09200448385272</v>
      </c>
      <c r="P86" s="468">
        <f>'1.5_RAW_Data_MR'!P86</f>
        <v>2938.5081432627135</v>
      </c>
      <c r="Q86" s="468">
        <f>'1.5_RAW_Data_MR'!Q86</f>
        <v>1132.6199456714596</v>
      </c>
      <c r="R86" s="469">
        <f>'1.5_RAW_Data_MR'!R86</f>
        <v>6.4994903395017332</v>
      </c>
      <c r="T86" s="468">
        <f>'1.5_RAW_Data_MR'!T86</f>
        <v>116268.36218533825</v>
      </c>
      <c r="U86" s="468">
        <f>'1.5_RAW_Data_MR'!U86</f>
        <v>6.9805470814785453</v>
      </c>
      <c r="V86" s="468">
        <f>'1.5_RAW_Data_MR'!V86</f>
        <v>266.4773928493376</v>
      </c>
      <c r="W86" s="468">
        <f>'1.5_RAW_Data_MR'!W86</f>
        <v>4148.5858755591707</v>
      </c>
      <c r="X86" s="468">
        <f>'1.5_RAW_Data_MR'!X86</f>
        <v>5410.1579279408106</v>
      </c>
      <c r="Y86" s="469">
        <f>'1.5_RAW_Data_MR'!Y86</f>
        <v>106436.16044190746</v>
      </c>
      <c r="AA86" s="434">
        <f>'1.5_RAW_Data_MR'!AA86</f>
        <v>-111941.66205449925</v>
      </c>
      <c r="AB86" s="434">
        <f>'1.5_RAW_Data_MR'!AB86</f>
        <v>0</v>
      </c>
      <c r="AC86" s="434">
        <f>'1.5_RAW_Data_MR'!AC86</f>
        <v>-24.385388365484886</v>
      </c>
      <c r="AD86" s="434">
        <f>'1.5_RAW_Data_MR'!AD86</f>
        <v>-1210.0777322964573</v>
      </c>
      <c r="AE86" s="434">
        <f>'1.5_RAW_Data_MR'!AE86</f>
        <v>-4277.5379822693512</v>
      </c>
      <c r="AF86" s="435">
        <f>'1.5_RAW_Data_MR'!AF86</f>
        <v>-106429.66095156796</v>
      </c>
      <c r="AG86" s="438"/>
      <c r="AH86" s="434">
        <f>'1.5_RAW_Data_MR'!AH86</f>
        <v>-1.8165025039706961E-11</v>
      </c>
      <c r="AI86" s="434">
        <f>'1.5_RAW_Data_MR'!AI86</f>
        <v>0</v>
      </c>
      <c r="AJ86" s="434">
        <f>'1.5_RAW_Data_MR'!AJ86</f>
        <v>2.4868995751603507E-14</v>
      </c>
      <c r="AK86" s="434">
        <f>'1.5_RAW_Data_MR'!AK86</f>
        <v>-2.7284841053187847E-12</v>
      </c>
      <c r="AL86" s="434">
        <f>'1.5_RAW_Data_MR'!AL86</f>
        <v>-1.546140993013978E-11</v>
      </c>
      <c r="AM86" s="435">
        <f>'1.5_RAW_Data_MR'!AM86</f>
        <v>0</v>
      </c>
      <c r="AN86" s="438"/>
      <c r="AO86" s="434">
        <f>'1.5_RAW_Data_MR'!AO86</f>
        <v>0</v>
      </c>
      <c r="AP86" s="434">
        <f>'1.5_RAW_Data_MR'!AP86</f>
        <v>0</v>
      </c>
      <c r="AQ86" s="434">
        <f>'1.5_RAW_Data_MR'!AQ86</f>
        <v>0</v>
      </c>
      <c r="AR86" s="434">
        <f>'1.5_RAW_Data_MR'!AR86</f>
        <v>0</v>
      </c>
      <c r="AS86" s="434">
        <f>'1.5_RAW_Data_MR'!AS86</f>
        <v>0</v>
      </c>
      <c r="AT86" s="435">
        <f>'1.5_RAW_Data_MR'!AT86</f>
        <v>0</v>
      </c>
      <c r="AU86" s="438"/>
      <c r="AV86" s="436">
        <f>'1.5_RAW_Data_MR'!AV86</f>
        <v>-111941.66205449923</v>
      </c>
      <c r="AW86" s="436">
        <f>'1.5_RAW_Data_MR'!AW86</f>
        <v>0</v>
      </c>
      <c r="AX86" s="436">
        <f>'1.5_RAW_Data_MR'!AX86</f>
        <v>-24.385388365484911</v>
      </c>
      <c r="AY86" s="436">
        <f>'1.5_RAW_Data_MR'!AY86</f>
        <v>-1210.0777322964545</v>
      </c>
      <c r="AZ86" s="436">
        <f>'1.5_RAW_Data_MR'!AZ86</f>
        <v>-4277.5379822693358</v>
      </c>
      <c r="BA86" s="437">
        <f>'1.5_RAW_Data_MR'!BA86</f>
        <v>-106429.66095156796</v>
      </c>
    </row>
    <row r="87" spans="1:53" ht="13.15" x14ac:dyDescent="0.35">
      <c r="A87" s="439"/>
      <c r="B87" s="440"/>
      <c r="C87" s="441"/>
      <c r="D87" s="442"/>
      <c r="E87" s="433" t="s">
        <v>19</v>
      </c>
      <c r="F87" s="470">
        <f>'1.5_RAW_Data_MR'!F87</f>
        <v>431.47081196733433</v>
      </c>
      <c r="G87" s="470">
        <f>'1.5_RAW_Data_MR'!G87</f>
        <v>0</v>
      </c>
      <c r="H87" s="470">
        <f>'1.5_RAW_Data_MR'!H87</f>
        <v>58.009041507324199</v>
      </c>
      <c r="I87" s="470">
        <f>'1.5_RAW_Data_MR'!I87</f>
        <v>301.94803886021555</v>
      </c>
      <c r="J87" s="470">
        <f>'1.5_RAW_Data_MR'!J87</f>
        <v>0</v>
      </c>
      <c r="K87" s="471">
        <f>'1.5_RAW_Data_MR'!K87</f>
        <v>71.513731599794582</v>
      </c>
      <c r="M87" s="470">
        <f>'1.5_RAW_Data_MR'!M87</f>
        <v>46.281027902779094</v>
      </c>
      <c r="N87" s="470">
        <f>'1.5_RAW_Data_MR'!N87</f>
        <v>0.26999346653249751</v>
      </c>
      <c r="O87" s="470">
        <f>'1.5_RAW_Data_MR'!O87</f>
        <v>34.108634413716615</v>
      </c>
      <c r="P87" s="470">
        <f>'1.5_RAW_Data_MR'!P87</f>
        <v>7.0181053925613384</v>
      </c>
      <c r="Q87" s="470">
        <f>'1.5_RAW_Data_MR'!Q87</f>
        <v>2.3211842899397133</v>
      </c>
      <c r="R87" s="471">
        <f>'1.5_RAW_Data_MR'!R87</f>
        <v>2.5631103400289268</v>
      </c>
      <c r="T87" s="470">
        <f>'1.5_RAW_Data_MR'!T87</f>
        <v>46.281027902779094</v>
      </c>
      <c r="U87" s="470">
        <f>'1.5_RAW_Data_MR'!U87</f>
        <v>0.26999346653249751</v>
      </c>
      <c r="V87" s="470">
        <f>'1.5_RAW_Data_MR'!V87</f>
        <v>34.108634413716615</v>
      </c>
      <c r="W87" s="470">
        <f>'1.5_RAW_Data_MR'!W87</f>
        <v>7.0181053925613384</v>
      </c>
      <c r="X87" s="470">
        <f>'1.5_RAW_Data_MR'!X87</f>
        <v>2.3211842899397133</v>
      </c>
      <c r="Y87" s="471">
        <f>'1.5_RAW_Data_MR'!Y87</f>
        <v>2.5631103400289268</v>
      </c>
      <c r="AA87" s="443">
        <f>'1.5_RAW_Data_MR'!AA87</f>
        <v>0</v>
      </c>
      <c r="AB87" s="443">
        <f>'1.5_RAW_Data_MR'!AB87</f>
        <v>0</v>
      </c>
      <c r="AC87" s="443">
        <f>'1.5_RAW_Data_MR'!AC87</f>
        <v>0</v>
      </c>
      <c r="AD87" s="443">
        <f>'1.5_RAW_Data_MR'!AD87</f>
        <v>0</v>
      </c>
      <c r="AE87" s="443">
        <f>'1.5_RAW_Data_MR'!AE87</f>
        <v>0</v>
      </c>
      <c r="AF87" s="444">
        <f>'1.5_RAW_Data_MR'!AF87</f>
        <v>0</v>
      </c>
      <c r="AG87" s="438"/>
      <c r="AH87" s="443">
        <f>'1.5_RAW_Data_MR'!AH87</f>
        <v>0</v>
      </c>
      <c r="AI87" s="443">
        <f>'1.5_RAW_Data_MR'!AI87</f>
        <v>0</v>
      </c>
      <c r="AJ87" s="443">
        <f>'1.5_RAW_Data_MR'!AJ87</f>
        <v>0</v>
      </c>
      <c r="AK87" s="443">
        <f>'1.5_RAW_Data_MR'!AK87</f>
        <v>0</v>
      </c>
      <c r="AL87" s="443">
        <f>'1.5_RAW_Data_MR'!AL87</f>
        <v>0</v>
      </c>
      <c r="AM87" s="444">
        <f>'1.5_RAW_Data_MR'!AM87</f>
        <v>0</v>
      </c>
      <c r="AN87" s="438"/>
      <c r="AO87" s="443">
        <f>'1.5_RAW_Data_MR'!AO87</f>
        <v>0</v>
      </c>
      <c r="AP87" s="443">
        <f>'1.5_RAW_Data_MR'!AP87</f>
        <v>0</v>
      </c>
      <c r="AQ87" s="443">
        <f>'1.5_RAW_Data_MR'!AQ87</f>
        <v>0</v>
      </c>
      <c r="AR87" s="443">
        <f>'1.5_RAW_Data_MR'!AR87</f>
        <v>0</v>
      </c>
      <c r="AS87" s="443">
        <f>'1.5_RAW_Data_MR'!AS87</f>
        <v>0</v>
      </c>
      <c r="AT87" s="444">
        <f>'1.5_RAW_Data_MR'!AT87</f>
        <v>0</v>
      </c>
      <c r="AU87" s="438"/>
      <c r="AV87" s="445">
        <f>'1.5_RAW_Data_MR'!AV87</f>
        <v>0</v>
      </c>
      <c r="AW87" s="445">
        <f>'1.5_RAW_Data_MR'!AW87</f>
        <v>0</v>
      </c>
      <c r="AX87" s="445">
        <f>'1.5_RAW_Data_MR'!AX87</f>
        <v>0</v>
      </c>
      <c r="AY87" s="445">
        <f>'1.5_RAW_Data_MR'!AY87</f>
        <v>0</v>
      </c>
      <c r="AZ87" s="445">
        <f>'1.5_RAW_Data_MR'!AZ87</f>
        <v>0</v>
      </c>
      <c r="BA87" s="446">
        <f>'1.5_RAW_Data_MR'!BA87</f>
        <v>0</v>
      </c>
    </row>
    <row r="88" spans="1:53" ht="13.15" x14ac:dyDescent="0.35">
      <c r="A88" s="439"/>
      <c r="B88" s="440"/>
      <c r="C88" s="441"/>
      <c r="D88" s="442"/>
      <c r="E88" s="433" t="s">
        <v>20</v>
      </c>
      <c r="F88" s="470">
        <f>'1.5_RAW_Data_MR'!F88</f>
        <v>640.42677583772854</v>
      </c>
      <c r="G88" s="470">
        <f>'1.5_RAW_Data_MR'!G88</f>
        <v>0</v>
      </c>
      <c r="H88" s="470">
        <f>'1.5_RAW_Data_MR'!H88</f>
        <v>413.23361436090295</v>
      </c>
      <c r="I88" s="470">
        <f>'1.5_RAW_Data_MR'!I88</f>
        <v>130.84773997307991</v>
      </c>
      <c r="J88" s="470">
        <f>'1.5_RAW_Data_MR'!J88</f>
        <v>24.291711456072623</v>
      </c>
      <c r="K88" s="471">
        <f>'1.5_RAW_Data_MR'!K88</f>
        <v>72.05371004767305</v>
      </c>
      <c r="M88" s="470">
        <f>'1.5_RAW_Data_MR'!M88</f>
        <v>333.36830536961202</v>
      </c>
      <c r="N88" s="470">
        <f>'1.5_RAW_Data_MR'!N88</f>
        <v>0.31522951942941735</v>
      </c>
      <c r="O88" s="470">
        <f>'1.5_RAW_Data_MR'!O88</f>
        <v>175.81910160499433</v>
      </c>
      <c r="P88" s="470">
        <f>'1.5_RAW_Data_MR'!P88</f>
        <v>24.875228681741998</v>
      </c>
      <c r="Q88" s="470">
        <f>'1.5_RAW_Data_MR'!Q88</f>
        <v>75.322210287949275</v>
      </c>
      <c r="R88" s="471">
        <f>'1.5_RAW_Data_MR'!R88</f>
        <v>57.03653527549703</v>
      </c>
      <c r="T88" s="470">
        <f>'1.5_RAW_Data_MR'!T88</f>
        <v>347.91871958736795</v>
      </c>
      <c r="U88" s="470">
        <f>'1.5_RAW_Data_MR'!U88</f>
        <v>0.31522951942941735</v>
      </c>
      <c r="V88" s="470">
        <f>'1.5_RAW_Data_MR'!V88</f>
        <v>175.81910160499433</v>
      </c>
      <c r="W88" s="470">
        <f>'1.5_RAW_Data_MR'!W88</f>
        <v>24.875228681741998</v>
      </c>
      <c r="X88" s="470">
        <f>'1.5_RAW_Data_MR'!X88</f>
        <v>75.322210287949275</v>
      </c>
      <c r="Y88" s="471">
        <f>'1.5_RAW_Data_MR'!Y88</f>
        <v>71.586949493252945</v>
      </c>
      <c r="AA88" s="443">
        <f>'1.5_RAW_Data_MR'!AA88</f>
        <v>-14.550414217755915</v>
      </c>
      <c r="AB88" s="443">
        <f>'1.5_RAW_Data_MR'!AB88</f>
        <v>0</v>
      </c>
      <c r="AC88" s="443">
        <f>'1.5_RAW_Data_MR'!AC88</f>
        <v>0</v>
      </c>
      <c r="AD88" s="443">
        <f>'1.5_RAW_Data_MR'!AD88</f>
        <v>0</v>
      </c>
      <c r="AE88" s="443">
        <f>'1.5_RAW_Data_MR'!AE88</f>
        <v>0</v>
      </c>
      <c r="AF88" s="444">
        <f>'1.5_RAW_Data_MR'!AF88</f>
        <v>-14.550414217755915</v>
      </c>
      <c r="AG88" s="438"/>
      <c r="AH88" s="443">
        <f>'1.5_RAW_Data_MR'!AH88</f>
        <v>1.7763568394002505E-15</v>
      </c>
      <c r="AI88" s="443">
        <f>'1.5_RAW_Data_MR'!AI88</f>
        <v>0</v>
      </c>
      <c r="AJ88" s="443">
        <f>'1.5_RAW_Data_MR'!AJ88</f>
        <v>0</v>
      </c>
      <c r="AK88" s="443">
        <f>'1.5_RAW_Data_MR'!AK88</f>
        <v>0</v>
      </c>
      <c r="AL88" s="443">
        <f>'1.5_RAW_Data_MR'!AL88</f>
        <v>0</v>
      </c>
      <c r="AM88" s="444">
        <f>'1.5_RAW_Data_MR'!AM88</f>
        <v>1.7763568394002505E-15</v>
      </c>
      <c r="AN88" s="438"/>
      <c r="AO88" s="443">
        <f>'1.5_RAW_Data_MR'!AO88</f>
        <v>0</v>
      </c>
      <c r="AP88" s="443">
        <f>'1.5_RAW_Data_MR'!AP88</f>
        <v>0</v>
      </c>
      <c r="AQ88" s="443">
        <f>'1.5_RAW_Data_MR'!AQ88</f>
        <v>0</v>
      </c>
      <c r="AR88" s="443">
        <f>'1.5_RAW_Data_MR'!AR88</f>
        <v>0</v>
      </c>
      <c r="AS88" s="443">
        <f>'1.5_RAW_Data_MR'!AS88</f>
        <v>0</v>
      </c>
      <c r="AT88" s="444">
        <f>'1.5_RAW_Data_MR'!AT88</f>
        <v>0</v>
      </c>
      <c r="AU88" s="438"/>
      <c r="AV88" s="445">
        <f>'1.5_RAW_Data_MR'!AV88</f>
        <v>-14.550414217755916</v>
      </c>
      <c r="AW88" s="445">
        <f>'1.5_RAW_Data_MR'!AW88</f>
        <v>0</v>
      </c>
      <c r="AX88" s="445">
        <f>'1.5_RAW_Data_MR'!AX88</f>
        <v>0</v>
      </c>
      <c r="AY88" s="445">
        <f>'1.5_RAW_Data_MR'!AY88</f>
        <v>0</v>
      </c>
      <c r="AZ88" s="445">
        <f>'1.5_RAW_Data_MR'!AZ88</f>
        <v>0</v>
      </c>
      <c r="BA88" s="446">
        <f>'1.5_RAW_Data_MR'!BA88</f>
        <v>-14.550414217755916</v>
      </c>
    </row>
    <row r="89" spans="1:53" ht="13.5" thickBot="1" x14ac:dyDescent="0.4">
      <c r="A89" s="456"/>
      <c r="B89" s="447"/>
      <c r="C89" s="448"/>
      <c r="D89" s="457"/>
      <c r="E89" s="450" t="s">
        <v>21</v>
      </c>
      <c r="F89" s="472">
        <f>'1.5_RAW_Data_MR'!F89</f>
        <v>82.549586328694929</v>
      </c>
      <c r="G89" s="472">
        <f>'1.5_RAW_Data_MR'!G89</f>
        <v>8.9910030219443442</v>
      </c>
      <c r="H89" s="472">
        <f>'1.5_RAW_Data_MR'!H89</f>
        <v>38.803829673585234</v>
      </c>
      <c r="I89" s="472">
        <f>'1.5_RAW_Data_MR'!I89</f>
        <v>4.6822470918639993</v>
      </c>
      <c r="J89" s="472">
        <f>'1.5_RAW_Data_MR'!J89</f>
        <v>2.399559170114693</v>
      </c>
      <c r="K89" s="473">
        <f>'1.5_RAW_Data_MR'!K89</f>
        <v>27.672947371186659</v>
      </c>
      <c r="M89" s="472">
        <f>'1.5_RAW_Data_MR'!M89</f>
        <v>36.932327067559562</v>
      </c>
      <c r="N89" s="472">
        <f>'1.5_RAW_Data_MR'!N89</f>
        <v>5.9228703160984191</v>
      </c>
      <c r="O89" s="472">
        <f>'1.5_RAW_Data_MR'!O89</f>
        <v>15.289525072592646</v>
      </c>
      <c r="P89" s="472">
        <f>'1.5_RAW_Data_MR'!P89</f>
        <v>2.5050626800366249</v>
      </c>
      <c r="Q89" s="472">
        <f>'1.5_RAW_Data_MR'!Q89</f>
        <v>13.214868998831875</v>
      </c>
      <c r="R89" s="473">
        <f>'1.5_RAW_Data_MR'!R89</f>
        <v>0</v>
      </c>
      <c r="T89" s="472">
        <f>'1.5_RAW_Data_MR'!T89</f>
        <v>36.932327067559562</v>
      </c>
      <c r="U89" s="472">
        <f>'1.5_RAW_Data_MR'!U89</f>
        <v>5.9228703160984191</v>
      </c>
      <c r="V89" s="472">
        <f>'1.5_RAW_Data_MR'!V89</f>
        <v>15.289525072592646</v>
      </c>
      <c r="W89" s="472">
        <f>'1.5_RAW_Data_MR'!W89</f>
        <v>2.5050626800366249</v>
      </c>
      <c r="X89" s="472">
        <f>'1.5_RAW_Data_MR'!X89</f>
        <v>13.214868998831875</v>
      </c>
      <c r="Y89" s="473">
        <f>'1.5_RAW_Data_MR'!Y89</f>
        <v>0</v>
      </c>
      <c r="AA89" s="451">
        <f>'1.5_RAW_Data_MR'!AA89</f>
        <v>0</v>
      </c>
      <c r="AB89" s="451">
        <f>'1.5_RAW_Data_MR'!AB89</f>
        <v>0</v>
      </c>
      <c r="AC89" s="451">
        <f>'1.5_RAW_Data_MR'!AC89</f>
        <v>0</v>
      </c>
      <c r="AD89" s="451">
        <f>'1.5_RAW_Data_MR'!AD89</f>
        <v>0</v>
      </c>
      <c r="AE89" s="451">
        <f>'1.5_RAW_Data_MR'!AE89</f>
        <v>0</v>
      </c>
      <c r="AF89" s="452">
        <f>'1.5_RAW_Data_MR'!AF89</f>
        <v>0</v>
      </c>
      <c r="AG89" s="438"/>
      <c r="AH89" s="451">
        <f>'1.5_RAW_Data_MR'!AH89</f>
        <v>0</v>
      </c>
      <c r="AI89" s="451">
        <f>'1.5_RAW_Data_MR'!AI89</f>
        <v>0</v>
      </c>
      <c r="AJ89" s="451">
        <f>'1.5_RAW_Data_MR'!AJ89</f>
        <v>0</v>
      </c>
      <c r="AK89" s="451">
        <f>'1.5_RAW_Data_MR'!AK89</f>
        <v>0</v>
      </c>
      <c r="AL89" s="451">
        <f>'1.5_RAW_Data_MR'!AL89</f>
        <v>0</v>
      </c>
      <c r="AM89" s="452">
        <f>'1.5_RAW_Data_MR'!AM89</f>
        <v>0</v>
      </c>
      <c r="AN89" s="438"/>
      <c r="AO89" s="451">
        <f>'1.5_RAW_Data_MR'!AO89</f>
        <v>0</v>
      </c>
      <c r="AP89" s="451">
        <f>'1.5_RAW_Data_MR'!AP89</f>
        <v>0</v>
      </c>
      <c r="AQ89" s="451">
        <f>'1.5_RAW_Data_MR'!AQ89</f>
        <v>0</v>
      </c>
      <c r="AR89" s="451">
        <f>'1.5_RAW_Data_MR'!AR89</f>
        <v>0</v>
      </c>
      <c r="AS89" s="451">
        <f>'1.5_RAW_Data_MR'!AS89</f>
        <v>0</v>
      </c>
      <c r="AT89" s="452">
        <f>'1.5_RAW_Data_MR'!AT89</f>
        <v>0</v>
      </c>
      <c r="AU89" s="438"/>
      <c r="AV89" s="453">
        <f>'1.5_RAW_Data_MR'!AV89</f>
        <v>0</v>
      </c>
      <c r="AW89" s="453">
        <f>'1.5_RAW_Data_MR'!AW89</f>
        <v>0</v>
      </c>
      <c r="AX89" s="453">
        <f>'1.5_RAW_Data_MR'!AX89</f>
        <v>0</v>
      </c>
      <c r="AY89" s="453">
        <f>'1.5_RAW_Data_MR'!AY89</f>
        <v>0</v>
      </c>
      <c r="AZ89" s="453">
        <f>'1.5_RAW_Data_MR'!AZ89</f>
        <v>0</v>
      </c>
      <c r="BA89" s="454">
        <f>'1.5_RAW_Data_MR'!BA89</f>
        <v>0</v>
      </c>
    </row>
    <row r="90" spans="1:53" x14ac:dyDescent="0.35"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</row>
    <row r="91" spans="1:53" x14ac:dyDescent="0.35"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</row>
    <row r="92" spans="1:53" s="458" customFormat="1" x14ac:dyDescent="0.35"/>
    <row r="93" spans="1:53" s="458" customFormat="1" x14ac:dyDescent="0.35"/>
    <row r="94" spans="1:53" s="458" customFormat="1" x14ac:dyDescent="0.35"/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G19"/>
  <sheetViews>
    <sheetView workbookViewId="0">
      <selection sqref="A1:XFD1048576"/>
    </sheetView>
  </sheetViews>
  <sheetFormatPr defaultRowHeight="12.75" x14ac:dyDescent="0.35"/>
  <cols>
    <col min="1" max="16384" width="8.9375" style="114"/>
  </cols>
  <sheetData>
    <row r="1" spans="1:33" s="393" customFormat="1" x14ac:dyDescent="0.35">
      <c r="U1" s="399"/>
    </row>
    <row r="2" spans="1:33" s="393" customFormat="1" ht="13.15" x14ac:dyDescent="0.4">
      <c r="E2" s="397" t="s">
        <v>59</v>
      </c>
      <c r="J2" s="397"/>
      <c r="O2" s="397"/>
      <c r="S2" s="397"/>
      <c r="U2" s="399"/>
      <c r="W2" s="397"/>
      <c r="AA2" s="397"/>
      <c r="AE2" s="397"/>
      <c r="AF2" s="397"/>
      <c r="AG2" s="397"/>
    </row>
    <row r="3" spans="1:33" s="393" customFormat="1" ht="13.15" x14ac:dyDescent="0.4">
      <c r="E3" s="398" t="s">
        <v>60</v>
      </c>
      <c r="J3" s="398"/>
      <c r="O3" s="398"/>
      <c r="S3" s="398"/>
      <c r="U3" s="399"/>
      <c r="W3" s="398"/>
      <c r="AA3" s="398"/>
      <c r="AE3" s="398"/>
      <c r="AF3" s="398"/>
      <c r="AG3" s="398"/>
    </row>
    <row r="4" spans="1:33" s="393" customFormat="1" x14ac:dyDescent="0.35">
      <c r="U4" s="399"/>
    </row>
    <row r="7" spans="1:33" ht="13.5" customHeight="1" x14ac:dyDescent="0.4">
      <c r="A7" s="641" t="s">
        <v>28</v>
      </c>
      <c r="B7" s="641"/>
      <c r="C7" s="641"/>
      <c r="D7" s="641"/>
      <c r="E7" s="641"/>
      <c r="F7" s="641"/>
      <c r="G7" s="641"/>
      <c r="H7" s="641"/>
    </row>
    <row r="8" spans="1:33" ht="13.5" customHeight="1" x14ac:dyDescent="0.4">
      <c r="A8" s="641" t="s">
        <v>29</v>
      </c>
      <c r="B8" s="641"/>
      <c r="C8" s="641"/>
      <c r="D8" s="641"/>
      <c r="E8" s="641"/>
      <c r="F8" s="641"/>
      <c r="G8" s="641"/>
      <c r="H8" s="641"/>
    </row>
    <row r="9" spans="1:33" ht="13.5" customHeight="1" x14ac:dyDescent="0.4">
      <c r="A9" s="641" t="s">
        <v>30</v>
      </c>
      <c r="B9" s="641"/>
      <c r="C9" s="641"/>
      <c r="D9" s="641"/>
      <c r="E9" s="641"/>
      <c r="F9" s="641"/>
      <c r="G9" s="641"/>
      <c r="H9" s="641"/>
    </row>
    <row r="11" spans="1:33" ht="13.15" x14ac:dyDescent="0.4">
      <c r="A11" s="640" t="s">
        <v>61</v>
      </c>
      <c r="B11" s="640"/>
      <c r="C11" s="640"/>
      <c r="D11" s="114" t="s">
        <v>77</v>
      </c>
    </row>
    <row r="12" spans="1:33" ht="13.15" x14ac:dyDescent="0.4">
      <c r="A12" s="640" t="s">
        <v>96</v>
      </c>
      <c r="B12" s="640"/>
      <c r="C12" s="640"/>
      <c r="D12" s="114" t="s">
        <v>97</v>
      </c>
    </row>
    <row r="13" spans="1:33" ht="13.15" x14ac:dyDescent="0.4">
      <c r="A13" s="640" t="s">
        <v>64</v>
      </c>
      <c r="B13" s="640"/>
      <c r="C13" s="640"/>
      <c r="D13" s="114" t="s">
        <v>98</v>
      </c>
    </row>
    <row r="15" spans="1:33" ht="13.15" x14ac:dyDescent="0.4">
      <c r="A15" s="640" t="s">
        <v>99</v>
      </c>
      <c r="B15" s="640"/>
      <c r="C15" s="640"/>
    </row>
    <row r="16" spans="1:33" x14ac:dyDescent="0.35">
      <c r="A16" s="647" t="s">
        <v>238</v>
      </c>
      <c r="B16" s="647"/>
      <c r="C16" s="114" t="s">
        <v>248</v>
      </c>
    </row>
    <row r="17" spans="1:3" x14ac:dyDescent="0.35">
      <c r="A17" s="647" t="s">
        <v>239</v>
      </c>
      <c r="B17" s="647"/>
      <c r="C17" s="114" t="s">
        <v>240</v>
      </c>
    </row>
    <row r="18" spans="1:3" x14ac:dyDescent="0.35">
      <c r="A18" s="647"/>
      <c r="B18" s="647"/>
    </row>
    <row r="19" spans="1:3" x14ac:dyDescent="0.35">
      <c r="A19" s="647"/>
      <c r="B19" s="647"/>
    </row>
  </sheetData>
  <mergeCells count="11">
    <mergeCell ref="A15:C15"/>
    <mergeCell ref="A16:B16"/>
    <mergeCell ref="A17:B17"/>
    <mergeCell ref="A18:B18"/>
    <mergeCell ref="A19:B19"/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E93"/>
  <sheetViews>
    <sheetView zoomScale="85" zoomScaleNormal="85" workbookViewId="0">
      <pane xSplit="3" ySplit="10" topLeftCell="D3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x14ac:dyDescent="0.35"/>
  <cols>
    <col min="1" max="1" width="13.3515625" style="114" customWidth="1"/>
    <col min="2" max="2" width="10.1171875" style="114" customWidth="1"/>
    <col min="3" max="3" width="28.64453125" style="114" bestFit="1" customWidth="1"/>
    <col min="4" max="4" width="2" style="114" customWidth="1"/>
    <col min="5" max="6" width="17.703125" style="114" customWidth="1"/>
    <col min="7" max="8" width="15.234375" style="114" customWidth="1"/>
    <col min="9" max="9" width="16.46875" style="114" customWidth="1"/>
    <col min="10" max="10" width="6.87890625" style="114" customWidth="1"/>
    <col min="11" max="11" width="17.703125" style="115" customWidth="1"/>
    <col min="12" max="12" width="17.703125" style="114" customWidth="1"/>
    <col min="13" max="13" width="20.29296875" style="114" customWidth="1"/>
    <col min="14" max="15" width="17.703125" style="114" customWidth="1"/>
    <col min="16" max="16" width="8.9375" style="114"/>
    <col min="17" max="17" width="20.29296875" style="114" customWidth="1"/>
    <col min="18" max="18" width="17.703125" style="114" customWidth="1"/>
    <col min="19" max="19" width="17.703125" style="116" customWidth="1"/>
    <col min="20" max="20" width="2" style="114" customWidth="1"/>
    <col min="21" max="21" width="20.29296875" style="114" customWidth="1"/>
    <col min="22" max="23" width="17.703125" style="114" customWidth="1"/>
    <col min="24" max="24" width="2" style="114" customWidth="1"/>
    <col min="25" max="25" width="20.29296875" style="114" customWidth="1"/>
    <col min="26" max="27" width="17.703125" style="114" customWidth="1"/>
    <col min="28" max="28" width="2" style="114" customWidth="1"/>
    <col min="29" max="31" width="20.29296875" style="114" customWidth="1"/>
    <col min="32" max="16384" width="8.9375" style="114"/>
  </cols>
  <sheetData>
    <row r="1" spans="1:31" s="393" customFormat="1" x14ac:dyDescent="0.35">
      <c r="K1" s="394"/>
      <c r="S1" s="399"/>
    </row>
    <row r="2" spans="1:31" s="393" customFormat="1" ht="13.15" x14ac:dyDescent="0.4">
      <c r="E2" s="397" t="s">
        <v>59</v>
      </c>
      <c r="J2" s="397"/>
      <c r="K2" s="394"/>
      <c r="M2" s="397"/>
      <c r="Q2" s="397"/>
      <c r="S2" s="399"/>
      <c r="U2" s="397"/>
      <c r="Y2" s="397"/>
      <c r="AC2" s="397"/>
      <c r="AD2" s="397"/>
      <c r="AE2" s="397"/>
    </row>
    <row r="3" spans="1:31" s="393" customFormat="1" ht="13.15" x14ac:dyDescent="0.4">
      <c r="E3" s="398" t="s">
        <v>60</v>
      </c>
      <c r="J3" s="398"/>
      <c r="K3" s="394"/>
      <c r="M3" s="398"/>
      <c r="Q3" s="398"/>
      <c r="S3" s="399"/>
      <c r="U3" s="398"/>
      <c r="Y3" s="398"/>
      <c r="AC3" s="398"/>
      <c r="AD3" s="398"/>
      <c r="AE3" s="398"/>
    </row>
    <row r="4" spans="1:31" s="393" customFormat="1" x14ac:dyDescent="0.35">
      <c r="K4" s="394"/>
      <c r="S4" s="399"/>
    </row>
    <row r="5" spans="1:31" ht="13.15" thickBot="1" x14ac:dyDescent="0.4">
      <c r="S5" s="114"/>
    </row>
    <row r="6" spans="1:31" ht="13.5" thickBot="1" x14ac:dyDescent="0.45">
      <c r="A6" s="248" t="s">
        <v>100</v>
      </c>
      <c r="B6" s="210" t="s">
        <v>101</v>
      </c>
      <c r="C6" s="117"/>
      <c r="S6" s="114"/>
    </row>
    <row r="7" spans="1:31" ht="13.5" thickBot="1" x14ac:dyDescent="0.45">
      <c r="E7" s="118" t="s">
        <v>102</v>
      </c>
      <c r="F7" s="119"/>
      <c r="G7" s="119"/>
      <c r="H7" s="119"/>
      <c r="I7" s="120"/>
      <c r="J7" s="130"/>
      <c r="K7" s="227" t="s">
        <v>103</v>
      </c>
      <c r="L7" s="120"/>
      <c r="S7" s="114"/>
    </row>
    <row r="8" spans="1:31" x14ac:dyDescent="0.35">
      <c r="E8" s="123"/>
      <c r="F8" s="124"/>
      <c r="G8" s="124"/>
      <c r="H8" s="124"/>
      <c r="I8" s="125"/>
      <c r="J8" s="130"/>
      <c r="K8" s="126"/>
      <c r="L8" s="125"/>
      <c r="S8" s="114"/>
    </row>
    <row r="9" spans="1:31" ht="13.5" thickBot="1" x14ac:dyDescent="0.4">
      <c r="E9" s="132" t="s">
        <v>104</v>
      </c>
      <c r="F9" s="133" t="s">
        <v>105</v>
      </c>
      <c r="G9" s="228" t="s">
        <v>106</v>
      </c>
      <c r="H9" s="228"/>
      <c r="I9" s="229"/>
      <c r="J9" s="130"/>
      <c r="K9" s="132" t="s">
        <v>107</v>
      </c>
      <c r="L9" s="138" t="s">
        <v>108</v>
      </c>
      <c r="S9" s="114"/>
    </row>
    <row r="10" spans="1:31" ht="39.4" customHeight="1" thickBot="1" x14ac:dyDescent="0.4">
      <c r="A10" s="321" t="s">
        <v>27</v>
      </c>
      <c r="B10" s="322" t="s">
        <v>0</v>
      </c>
      <c r="C10" s="324" t="s">
        <v>1</v>
      </c>
      <c r="E10" s="252" t="s">
        <v>243</v>
      </c>
      <c r="F10" s="253" t="s">
        <v>244</v>
      </c>
      <c r="G10" s="253" t="s">
        <v>261</v>
      </c>
      <c r="H10" s="253" t="s">
        <v>262</v>
      </c>
      <c r="I10" s="254" t="s">
        <v>263</v>
      </c>
      <c r="J10" s="130"/>
      <c r="K10" s="252" t="s">
        <v>109</v>
      </c>
      <c r="L10" s="254" t="s">
        <v>110</v>
      </c>
      <c r="S10" s="114"/>
    </row>
    <row r="11" spans="1:31" ht="6.4" customHeight="1" thickBot="1" x14ac:dyDescent="0.4">
      <c r="A11" s="230"/>
      <c r="B11" s="231"/>
      <c r="C11" s="232"/>
      <c r="D11" s="233"/>
      <c r="E11" s="230"/>
      <c r="F11" s="231"/>
      <c r="G11" s="231"/>
      <c r="H11" s="231"/>
      <c r="I11" s="232"/>
      <c r="J11" s="233"/>
      <c r="K11" s="112"/>
      <c r="L11" s="113"/>
      <c r="S11" s="114"/>
    </row>
    <row r="12" spans="1:31" ht="13.5" thickBot="1" x14ac:dyDescent="0.4">
      <c r="A12" s="344" t="s">
        <v>237</v>
      </c>
      <c r="B12" s="345"/>
      <c r="C12" s="346" t="s">
        <v>247</v>
      </c>
      <c r="D12" s="233"/>
      <c r="E12" s="347">
        <f>COUNTIF('3.2_Check_1_Volume'!I:I, "Difference")</f>
        <v>0</v>
      </c>
      <c r="F12" s="348">
        <f>COUNTIF('3.2_Check_1_Volume'!O:O, "Difference")</f>
        <v>0</v>
      </c>
      <c r="G12" s="348">
        <f>COUNTIF(G14:G93, "Difference")</f>
        <v>0</v>
      </c>
      <c r="H12" s="348">
        <f>COUNTIF(H14:H93, "Difference")</f>
        <v>0</v>
      </c>
      <c r="I12" s="349">
        <f>COUNTIF(I14:I93, "Difference")</f>
        <v>0</v>
      </c>
      <c r="K12" s="347">
        <f>COUNTIF(K14:K93, "Difference")</f>
        <v>0</v>
      </c>
      <c r="L12" s="349">
        <f>COUNTIF(L14:L93, "Request Narrative")</f>
        <v>0</v>
      </c>
      <c r="S12" s="114"/>
    </row>
    <row r="13" spans="1:31" ht="6" customHeight="1" thickBot="1" x14ac:dyDescent="0.4">
      <c r="A13" s="230"/>
      <c r="B13" s="231"/>
      <c r="C13" s="232"/>
      <c r="D13" s="233"/>
      <c r="E13" s="230"/>
      <c r="F13" s="231"/>
      <c r="G13" s="231"/>
      <c r="H13" s="231"/>
      <c r="I13" s="232"/>
      <c r="J13" s="233"/>
      <c r="K13" s="230"/>
      <c r="L13" s="232"/>
      <c r="M13" s="233"/>
      <c r="S13" s="114"/>
    </row>
    <row r="14" spans="1:31" ht="13.15" x14ac:dyDescent="0.35">
      <c r="A14" s="350" t="s">
        <v>44</v>
      </c>
      <c r="B14" s="351">
        <v>45</v>
      </c>
      <c r="C14" s="352" t="s">
        <v>9</v>
      </c>
      <c r="E14" s="234" t="str">
        <f>'3.2_Check_1_Volume'!I11</f>
        <v>-</v>
      </c>
      <c r="F14" s="235" t="str">
        <f>'3.2_Check_1_Volume'!O11</f>
        <v>-</v>
      </c>
      <c r="G14" s="236" t="str">
        <f>IF('3.2_Check_1_Volume'!Q11=0, "-", "Difference")</f>
        <v>-</v>
      </c>
      <c r="H14" s="236" t="str">
        <f>IF('3.2_Check_1_Volume'!R11=0, "-", "Difference")</f>
        <v>-</v>
      </c>
      <c r="I14" s="237" t="str">
        <f>IF('3.2_Check_1_Volume'!S11=0, "-", "Difference")</f>
        <v>-</v>
      </c>
      <c r="K14" s="238" t="str">
        <f>IF('3.2_Check_1_Volume'!W11=0, "-", "Difference")</f>
        <v>-</v>
      </c>
      <c r="L14" s="239" t="str">
        <f>'3.2_Check_1_Volume'!AG11</f>
        <v>Acceptable</v>
      </c>
      <c r="S14" s="114"/>
    </row>
    <row r="15" spans="1:31" ht="13.15" x14ac:dyDescent="0.35">
      <c r="A15" s="276"/>
      <c r="B15" s="277"/>
      <c r="C15" s="311"/>
      <c r="E15" s="163"/>
      <c r="F15" s="164"/>
      <c r="G15" s="165"/>
      <c r="H15" s="165"/>
      <c r="I15" s="166"/>
      <c r="K15" s="167"/>
      <c r="L15" s="168"/>
      <c r="S15" s="114"/>
    </row>
    <row r="16" spans="1:31" ht="13.15" x14ac:dyDescent="0.35">
      <c r="A16" s="276"/>
      <c r="B16" s="277"/>
      <c r="C16" s="311"/>
      <c r="E16" s="163"/>
      <c r="F16" s="164"/>
      <c r="G16" s="165"/>
      <c r="H16" s="165"/>
      <c r="I16" s="166"/>
      <c r="K16" s="167"/>
      <c r="L16" s="168"/>
      <c r="S16" s="114"/>
    </row>
    <row r="17" spans="1:19" ht="13.5" thickBot="1" x14ac:dyDescent="0.4">
      <c r="A17" s="276"/>
      <c r="B17" s="282"/>
      <c r="C17" s="315"/>
      <c r="E17" s="240"/>
      <c r="F17" s="241"/>
      <c r="G17" s="242"/>
      <c r="H17" s="242"/>
      <c r="I17" s="243"/>
      <c r="K17" s="244"/>
      <c r="L17" s="245"/>
      <c r="S17" s="114"/>
    </row>
    <row r="18" spans="1:19" ht="26.25" x14ac:dyDescent="0.35">
      <c r="A18" s="353" t="s">
        <v>44</v>
      </c>
      <c r="B18" s="351">
        <v>29</v>
      </c>
      <c r="C18" s="352" t="s">
        <v>43</v>
      </c>
      <c r="E18" s="163" t="str">
        <f>'3.2_Check_1_Volume'!I15</f>
        <v>-</v>
      </c>
      <c r="F18" s="164" t="str">
        <f>'3.2_Check_1_Volume'!O15</f>
        <v>-</v>
      </c>
      <c r="G18" s="236" t="str">
        <f>IF('3.2_Check_1_Volume'!Q15=0, "-", "Difference")</f>
        <v>-</v>
      </c>
      <c r="H18" s="236" t="str">
        <f>IF('3.2_Check_1_Volume'!R15=0, "-", "Difference")</f>
        <v>-</v>
      </c>
      <c r="I18" s="237" t="str">
        <f>IF('3.2_Check_1_Volume'!S15=0, "-", "Difference")</f>
        <v>-</v>
      </c>
      <c r="K18" s="246" t="str">
        <f>IF('3.2_Check_1_Volume'!W15=0, "-", "Difference")</f>
        <v>-</v>
      </c>
      <c r="L18" s="166" t="str">
        <f>'3.2_Check_1_Volume'!AG15</f>
        <v>Acceptable</v>
      </c>
      <c r="S18" s="114"/>
    </row>
    <row r="19" spans="1:19" ht="13.15" x14ac:dyDescent="0.35">
      <c r="A19" s="276"/>
      <c r="B19" s="277"/>
      <c r="C19" s="311"/>
      <c r="E19" s="163"/>
      <c r="F19" s="164"/>
      <c r="G19" s="165"/>
      <c r="H19" s="165"/>
      <c r="I19" s="166"/>
      <c r="K19" s="167"/>
      <c r="L19" s="168"/>
      <c r="S19" s="114"/>
    </row>
    <row r="20" spans="1:19" ht="13.15" x14ac:dyDescent="0.35">
      <c r="A20" s="276"/>
      <c r="B20" s="277"/>
      <c r="C20" s="311"/>
      <c r="E20" s="163"/>
      <c r="F20" s="164"/>
      <c r="G20" s="165"/>
      <c r="H20" s="165"/>
      <c r="I20" s="166"/>
      <c r="K20" s="167"/>
      <c r="L20" s="168"/>
      <c r="S20" s="114"/>
    </row>
    <row r="21" spans="1:19" ht="13.5" thickBot="1" x14ac:dyDescent="0.4">
      <c r="A21" s="276"/>
      <c r="B21" s="282"/>
      <c r="C21" s="315"/>
      <c r="E21" s="240"/>
      <c r="F21" s="241"/>
      <c r="G21" s="242"/>
      <c r="H21" s="242"/>
      <c r="I21" s="243"/>
      <c r="K21" s="244"/>
      <c r="L21" s="245"/>
      <c r="S21" s="114"/>
    </row>
    <row r="22" spans="1:19" ht="13.15" x14ac:dyDescent="0.35">
      <c r="A22" s="353" t="s">
        <v>44</v>
      </c>
      <c r="B22" s="351">
        <v>17</v>
      </c>
      <c r="C22" s="352" t="s">
        <v>12</v>
      </c>
      <c r="E22" s="163" t="str">
        <f>'3.2_Check_1_Volume'!I19</f>
        <v>-</v>
      </c>
      <c r="F22" s="164" t="str">
        <f>'3.2_Check_1_Volume'!O19</f>
        <v>-</v>
      </c>
      <c r="G22" s="236" t="str">
        <f>IF('3.2_Check_1_Volume'!Q19=0, "-", "Difference")</f>
        <v>-</v>
      </c>
      <c r="H22" s="236" t="str">
        <f>IF('3.2_Check_1_Volume'!R19=0, "-", "Difference")</f>
        <v>-</v>
      </c>
      <c r="I22" s="237" t="str">
        <f>IF('3.2_Check_1_Volume'!S19=0, "-", "Difference")</f>
        <v>-</v>
      </c>
      <c r="K22" s="246" t="str">
        <f>IF('3.2_Check_1_Volume'!W19=0, "-", "Difference")</f>
        <v>-</v>
      </c>
      <c r="L22" s="166" t="str">
        <f>'3.2_Check_1_Volume'!AG19</f>
        <v>Acceptable</v>
      </c>
      <c r="S22" s="114"/>
    </row>
    <row r="23" spans="1:19" ht="13.15" x14ac:dyDescent="0.35">
      <c r="A23" s="276"/>
      <c r="B23" s="277"/>
      <c r="C23" s="311"/>
      <c r="E23" s="163"/>
      <c r="F23" s="164"/>
      <c r="G23" s="165"/>
      <c r="H23" s="165"/>
      <c r="I23" s="166"/>
      <c r="K23" s="167"/>
      <c r="L23" s="168"/>
      <c r="S23" s="114"/>
    </row>
    <row r="24" spans="1:19" ht="13.15" x14ac:dyDescent="0.35">
      <c r="A24" s="276"/>
      <c r="B24" s="277"/>
      <c r="C24" s="311"/>
      <c r="E24" s="163"/>
      <c r="F24" s="164"/>
      <c r="G24" s="165"/>
      <c r="H24" s="165"/>
      <c r="I24" s="166"/>
      <c r="K24" s="167"/>
      <c r="L24" s="168"/>
      <c r="S24" s="114"/>
    </row>
    <row r="25" spans="1:19" ht="13.5" thickBot="1" x14ac:dyDescent="0.4">
      <c r="A25" s="276"/>
      <c r="B25" s="282"/>
      <c r="C25" s="315"/>
      <c r="E25" s="240"/>
      <c r="F25" s="241"/>
      <c r="G25" s="242"/>
      <c r="H25" s="242"/>
      <c r="I25" s="243"/>
      <c r="K25" s="244"/>
      <c r="L25" s="245"/>
      <c r="S25" s="114"/>
    </row>
    <row r="26" spans="1:19" ht="26.25" x14ac:dyDescent="0.35">
      <c r="A26" s="353" t="s">
        <v>44</v>
      </c>
      <c r="B26" s="351">
        <v>16</v>
      </c>
      <c r="C26" s="352" t="s">
        <v>45</v>
      </c>
      <c r="E26" s="163" t="str">
        <f>'3.2_Check_1_Volume'!I23</f>
        <v>-</v>
      </c>
      <c r="F26" s="164" t="str">
        <f>'3.2_Check_1_Volume'!O23</f>
        <v>-</v>
      </c>
      <c r="G26" s="236" t="str">
        <f>IF('3.2_Check_1_Volume'!Q23=0, "-", "Difference")</f>
        <v>-</v>
      </c>
      <c r="H26" s="236" t="str">
        <f>IF('3.2_Check_1_Volume'!R23=0, "-", "Difference")</f>
        <v>-</v>
      </c>
      <c r="I26" s="237" t="str">
        <f>IF('3.2_Check_1_Volume'!S23=0, "-", "Difference")</f>
        <v>-</v>
      </c>
      <c r="K26" s="246" t="str">
        <f>IF('3.2_Check_1_Volume'!W23=0, "-", "Difference")</f>
        <v>-</v>
      </c>
      <c r="L26" s="166" t="str">
        <f>'3.2_Check_1_Volume'!AG23</f>
        <v>Acceptable</v>
      </c>
      <c r="S26" s="114"/>
    </row>
    <row r="27" spans="1:19" ht="13.15" x14ac:dyDescent="0.35">
      <c r="A27" s="276"/>
      <c r="B27" s="277"/>
      <c r="C27" s="311"/>
      <c r="E27" s="163"/>
      <c r="F27" s="164"/>
      <c r="G27" s="165"/>
      <c r="H27" s="165"/>
      <c r="I27" s="166"/>
      <c r="K27" s="167"/>
      <c r="L27" s="168"/>
      <c r="S27" s="114"/>
    </row>
    <row r="28" spans="1:19" ht="13.15" x14ac:dyDescent="0.35">
      <c r="A28" s="276"/>
      <c r="B28" s="277"/>
      <c r="C28" s="311"/>
      <c r="E28" s="163"/>
      <c r="F28" s="164"/>
      <c r="G28" s="165"/>
      <c r="H28" s="165"/>
      <c r="I28" s="166"/>
      <c r="K28" s="167"/>
      <c r="L28" s="168"/>
      <c r="S28" s="114"/>
    </row>
    <row r="29" spans="1:19" ht="13.5" thickBot="1" x14ac:dyDescent="0.4">
      <c r="A29" s="276"/>
      <c r="B29" s="282"/>
      <c r="C29" s="315"/>
      <c r="E29" s="240"/>
      <c r="F29" s="241"/>
      <c r="G29" s="242"/>
      <c r="H29" s="242"/>
      <c r="I29" s="243"/>
      <c r="K29" s="244"/>
      <c r="L29" s="245"/>
      <c r="S29" s="114"/>
    </row>
    <row r="30" spans="1:19" ht="13.15" x14ac:dyDescent="0.35">
      <c r="A30" s="353" t="s">
        <v>44</v>
      </c>
      <c r="B30" s="351">
        <v>7</v>
      </c>
      <c r="C30" s="352" t="s">
        <v>10</v>
      </c>
      <c r="E30" s="163" t="str">
        <f>'3.2_Check_1_Volume'!I27</f>
        <v>-</v>
      </c>
      <c r="F30" s="164" t="str">
        <f>'3.2_Check_1_Volume'!O27</f>
        <v>-</v>
      </c>
      <c r="G30" s="236" t="str">
        <f>IF('3.2_Check_1_Volume'!Q27=0, "-", "Difference")</f>
        <v>-</v>
      </c>
      <c r="H30" s="236" t="str">
        <f>IF('3.2_Check_1_Volume'!R27=0, "-", "Difference")</f>
        <v>-</v>
      </c>
      <c r="I30" s="237" t="str">
        <f>IF('3.2_Check_1_Volume'!S27=0, "-", "Difference")</f>
        <v>-</v>
      </c>
      <c r="K30" s="246" t="str">
        <f>IF('3.2_Check_1_Volume'!W27=0, "-", "Difference")</f>
        <v>-</v>
      </c>
      <c r="L30" s="166" t="str">
        <f>'3.2_Check_1_Volume'!AG27</f>
        <v>-</v>
      </c>
      <c r="S30" s="114"/>
    </row>
    <row r="31" spans="1:19" ht="13.15" x14ac:dyDescent="0.35">
      <c r="A31" s="276"/>
      <c r="B31" s="277"/>
      <c r="C31" s="311"/>
      <c r="E31" s="163"/>
      <c r="F31" s="164"/>
      <c r="G31" s="165"/>
      <c r="H31" s="165"/>
      <c r="I31" s="166"/>
      <c r="K31" s="167"/>
      <c r="L31" s="168"/>
      <c r="S31" s="114"/>
    </row>
    <row r="32" spans="1:19" ht="13.15" x14ac:dyDescent="0.35">
      <c r="A32" s="276"/>
      <c r="B32" s="277"/>
      <c r="C32" s="311"/>
      <c r="E32" s="163"/>
      <c r="F32" s="164"/>
      <c r="G32" s="165"/>
      <c r="H32" s="165"/>
      <c r="I32" s="166"/>
      <c r="K32" s="167"/>
      <c r="L32" s="168"/>
      <c r="S32" s="114"/>
    </row>
    <row r="33" spans="1:19" ht="13.5" thickBot="1" x14ac:dyDescent="0.4">
      <c r="A33" s="276"/>
      <c r="B33" s="282"/>
      <c r="C33" s="315"/>
      <c r="E33" s="240"/>
      <c r="F33" s="241"/>
      <c r="G33" s="242"/>
      <c r="H33" s="242"/>
      <c r="I33" s="243"/>
      <c r="K33" s="244"/>
      <c r="L33" s="245"/>
      <c r="S33" s="114"/>
    </row>
    <row r="34" spans="1:19" ht="13.15" x14ac:dyDescent="0.35">
      <c r="A34" s="353" t="s">
        <v>44</v>
      </c>
      <c r="B34" s="351">
        <v>8</v>
      </c>
      <c r="C34" s="352" t="s">
        <v>11</v>
      </c>
      <c r="E34" s="163" t="str">
        <f>'3.2_Check_1_Volume'!I31</f>
        <v>-</v>
      </c>
      <c r="F34" s="164" t="str">
        <f>'3.2_Check_1_Volume'!O31</f>
        <v>-</v>
      </c>
      <c r="G34" s="236" t="str">
        <f>IF('3.2_Check_1_Volume'!Q31=0, "-", "Difference")</f>
        <v>-</v>
      </c>
      <c r="H34" s="236" t="str">
        <f>IF('3.2_Check_1_Volume'!R31=0, "-", "Difference")</f>
        <v>-</v>
      </c>
      <c r="I34" s="237" t="str">
        <f>IF('3.2_Check_1_Volume'!S31=0, "-", "Difference")</f>
        <v>-</v>
      </c>
      <c r="K34" s="246" t="str">
        <f>IF('3.2_Check_1_Volume'!W31=0, "-", "Difference")</f>
        <v>-</v>
      </c>
      <c r="L34" s="166" t="str">
        <f>'3.2_Check_1_Volume'!AG31</f>
        <v>-</v>
      </c>
      <c r="S34" s="114"/>
    </row>
    <row r="35" spans="1:19" ht="13.15" x14ac:dyDescent="0.35">
      <c r="A35" s="276"/>
      <c r="B35" s="277"/>
      <c r="C35" s="311"/>
      <c r="E35" s="163"/>
      <c r="F35" s="164"/>
      <c r="G35" s="165"/>
      <c r="H35" s="165"/>
      <c r="I35" s="166"/>
      <c r="K35" s="167"/>
      <c r="L35" s="168"/>
      <c r="S35" s="114"/>
    </row>
    <row r="36" spans="1:19" ht="13.15" x14ac:dyDescent="0.35">
      <c r="A36" s="276"/>
      <c r="B36" s="277"/>
      <c r="C36" s="311"/>
      <c r="E36" s="163"/>
      <c r="F36" s="164"/>
      <c r="G36" s="165"/>
      <c r="H36" s="165"/>
      <c r="I36" s="166"/>
      <c r="K36" s="167"/>
      <c r="L36" s="168"/>
      <c r="S36" s="114"/>
    </row>
    <row r="37" spans="1:19" ht="13.5" thickBot="1" x14ac:dyDescent="0.4">
      <c r="A37" s="276"/>
      <c r="B37" s="282"/>
      <c r="C37" s="315"/>
      <c r="E37" s="240"/>
      <c r="F37" s="241"/>
      <c r="G37" s="242"/>
      <c r="H37" s="242"/>
      <c r="I37" s="243"/>
      <c r="K37" s="244"/>
      <c r="L37" s="245"/>
      <c r="S37" s="114"/>
    </row>
    <row r="38" spans="1:19" ht="13.15" x14ac:dyDescent="0.35">
      <c r="A38" s="353" t="s">
        <v>44</v>
      </c>
      <c r="B38" s="351">
        <v>5</v>
      </c>
      <c r="C38" s="352" t="s">
        <v>46</v>
      </c>
      <c r="E38" s="163" t="str">
        <f>'3.2_Check_1_Volume'!I35</f>
        <v>-</v>
      </c>
      <c r="F38" s="164" t="str">
        <f>'3.2_Check_1_Volume'!O35</f>
        <v>-</v>
      </c>
      <c r="G38" s="236" t="str">
        <f>IF('3.2_Check_1_Volume'!Q35=0, "-", "Difference")</f>
        <v>-</v>
      </c>
      <c r="H38" s="236" t="str">
        <f>IF('3.2_Check_1_Volume'!R35=0, "-", "Difference")</f>
        <v>-</v>
      </c>
      <c r="I38" s="237" t="str">
        <f>IF('3.2_Check_1_Volume'!S35=0, "-", "Difference")</f>
        <v>-</v>
      </c>
      <c r="K38" s="246" t="str">
        <f>IF('3.2_Check_1_Volume'!W35=0, "-", "Difference")</f>
        <v>-</v>
      </c>
      <c r="L38" s="166" t="str">
        <f>'3.2_Check_1_Volume'!AG35</f>
        <v>Acceptable</v>
      </c>
      <c r="S38" s="114"/>
    </row>
    <row r="39" spans="1:19" ht="13.15" x14ac:dyDescent="0.35">
      <c r="A39" s="276"/>
      <c r="B39" s="277"/>
      <c r="C39" s="311"/>
      <c r="E39" s="163"/>
      <c r="F39" s="164"/>
      <c r="G39" s="165"/>
      <c r="H39" s="165"/>
      <c r="I39" s="166"/>
      <c r="K39" s="167"/>
      <c r="L39" s="168"/>
      <c r="S39" s="114"/>
    </row>
    <row r="40" spans="1:19" ht="13.15" x14ac:dyDescent="0.35">
      <c r="A40" s="276"/>
      <c r="B40" s="277"/>
      <c r="C40" s="311"/>
      <c r="E40" s="163"/>
      <c r="F40" s="164"/>
      <c r="G40" s="165"/>
      <c r="H40" s="165"/>
      <c r="I40" s="166"/>
      <c r="K40" s="167"/>
      <c r="L40" s="168"/>
      <c r="S40" s="114"/>
    </row>
    <row r="41" spans="1:19" ht="13.5" thickBot="1" x14ac:dyDescent="0.4">
      <c r="A41" s="276"/>
      <c r="B41" s="282"/>
      <c r="C41" s="315"/>
      <c r="E41" s="240"/>
      <c r="F41" s="241"/>
      <c r="G41" s="242"/>
      <c r="H41" s="242"/>
      <c r="I41" s="243"/>
      <c r="K41" s="244"/>
      <c r="L41" s="245"/>
      <c r="S41" s="114"/>
    </row>
    <row r="42" spans="1:19" ht="13.15" x14ac:dyDescent="0.35">
      <c r="A42" s="353" t="s">
        <v>44</v>
      </c>
      <c r="B42" s="351">
        <v>11</v>
      </c>
      <c r="C42" s="352" t="s">
        <v>47</v>
      </c>
      <c r="E42" s="163" t="str">
        <f>'3.2_Check_1_Volume'!I39</f>
        <v>-</v>
      </c>
      <c r="F42" s="164" t="str">
        <f>'3.2_Check_1_Volume'!O39</f>
        <v>-</v>
      </c>
      <c r="G42" s="236" t="str">
        <f>IF('3.2_Check_1_Volume'!Q39=0, "-", "Difference")</f>
        <v>-</v>
      </c>
      <c r="H42" s="236" t="str">
        <f>IF('3.2_Check_1_Volume'!R39=0, "-", "Difference")</f>
        <v>-</v>
      </c>
      <c r="I42" s="237" t="str">
        <f>IF('3.2_Check_1_Volume'!S39=0, "-", "Difference")</f>
        <v>-</v>
      </c>
      <c r="K42" s="246" t="str">
        <f>IF('3.2_Check_1_Volume'!W39=0, "-", "Difference")</f>
        <v>-</v>
      </c>
      <c r="L42" s="166" t="str">
        <f>'3.2_Check_1_Volume'!AG39</f>
        <v>-</v>
      </c>
      <c r="S42" s="114"/>
    </row>
    <row r="43" spans="1:19" ht="13.15" x14ac:dyDescent="0.35">
      <c r="A43" s="276"/>
      <c r="B43" s="277"/>
      <c r="C43" s="311"/>
      <c r="E43" s="163"/>
      <c r="F43" s="164"/>
      <c r="G43" s="165"/>
      <c r="H43" s="165"/>
      <c r="I43" s="166"/>
      <c r="K43" s="167"/>
      <c r="L43" s="168"/>
      <c r="S43" s="114"/>
    </row>
    <row r="44" spans="1:19" ht="13.15" x14ac:dyDescent="0.35">
      <c r="A44" s="276"/>
      <c r="B44" s="277"/>
      <c r="C44" s="311"/>
      <c r="E44" s="163"/>
      <c r="F44" s="164"/>
      <c r="G44" s="165"/>
      <c r="H44" s="165"/>
      <c r="I44" s="166"/>
      <c r="K44" s="167"/>
      <c r="L44" s="168"/>
      <c r="S44" s="114"/>
    </row>
    <row r="45" spans="1:19" ht="13.5" thickBot="1" x14ac:dyDescent="0.4">
      <c r="A45" s="276"/>
      <c r="B45" s="282"/>
      <c r="C45" s="315"/>
      <c r="E45" s="240"/>
      <c r="F45" s="241"/>
      <c r="G45" s="242"/>
      <c r="H45" s="242"/>
      <c r="I45" s="243"/>
      <c r="K45" s="244"/>
      <c r="L45" s="245"/>
      <c r="S45" s="114"/>
    </row>
    <row r="46" spans="1:19" ht="13.15" x14ac:dyDescent="0.35">
      <c r="A46" s="353" t="s">
        <v>44</v>
      </c>
      <c r="B46" s="351">
        <v>15</v>
      </c>
      <c r="C46" s="352" t="s">
        <v>41</v>
      </c>
      <c r="E46" s="163" t="str">
        <f>'3.2_Check_1_Volume'!I43</f>
        <v>-</v>
      </c>
      <c r="F46" s="164" t="str">
        <f>'3.2_Check_1_Volume'!O43</f>
        <v>-</v>
      </c>
      <c r="G46" s="236" t="str">
        <f>IF('3.2_Check_1_Volume'!Q43=0, "-", "Difference")</f>
        <v>-</v>
      </c>
      <c r="H46" s="236" t="str">
        <f>IF('3.2_Check_1_Volume'!R43=0, "-", "Difference")</f>
        <v>-</v>
      </c>
      <c r="I46" s="237" t="str">
        <f>IF('3.2_Check_1_Volume'!S43=0, "-", "Difference")</f>
        <v>-</v>
      </c>
      <c r="K46" s="246" t="str">
        <f>IF('3.2_Check_1_Volume'!W43=0, "-", "Difference")</f>
        <v>-</v>
      </c>
      <c r="L46" s="166" t="str">
        <f>'3.2_Check_1_Volume'!AG43</f>
        <v>Acceptable</v>
      </c>
      <c r="S46" s="114"/>
    </row>
    <row r="47" spans="1:19" ht="13.15" x14ac:dyDescent="0.35">
      <c r="A47" s="276"/>
      <c r="B47" s="277"/>
      <c r="C47" s="311"/>
      <c r="E47" s="163"/>
      <c r="F47" s="164"/>
      <c r="G47" s="165"/>
      <c r="H47" s="165"/>
      <c r="I47" s="166"/>
      <c r="K47" s="167"/>
      <c r="L47" s="168"/>
      <c r="S47" s="114"/>
    </row>
    <row r="48" spans="1:19" ht="13.15" x14ac:dyDescent="0.35">
      <c r="A48" s="276"/>
      <c r="B48" s="277"/>
      <c r="C48" s="311"/>
      <c r="E48" s="163"/>
      <c r="F48" s="164"/>
      <c r="G48" s="165"/>
      <c r="H48" s="165"/>
      <c r="I48" s="166"/>
      <c r="K48" s="167"/>
      <c r="L48" s="168"/>
      <c r="S48" s="114"/>
    </row>
    <row r="49" spans="1:19" ht="13.5" thickBot="1" x14ac:dyDescent="0.4">
      <c r="A49" s="276"/>
      <c r="B49" s="282"/>
      <c r="C49" s="315"/>
      <c r="E49" s="240"/>
      <c r="F49" s="241"/>
      <c r="G49" s="242"/>
      <c r="H49" s="242"/>
      <c r="I49" s="243"/>
      <c r="K49" s="244"/>
      <c r="L49" s="245"/>
      <c r="S49" s="114"/>
    </row>
    <row r="50" spans="1:19" ht="13.15" x14ac:dyDescent="0.35">
      <c r="A50" s="353" t="s">
        <v>44</v>
      </c>
      <c r="B50" s="351">
        <v>33</v>
      </c>
      <c r="C50" s="352" t="s">
        <v>15</v>
      </c>
      <c r="E50" s="163" t="str">
        <f>'3.2_Check_1_Volume'!I47</f>
        <v>-</v>
      </c>
      <c r="F50" s="164" t="str">
        <f>'3.2_Check_1_Volume'!O47</f>
        <v>-</v>
      </c>
      <c r="G50" s="236" t="str">
        <f>IF('3.2_Check_1_Volume'!Q47=0, "-", "Difference")</f>
        <v>-</v>
      </c>
      <c r="H50" s="236" t="str">
        <f>IF('3.2_Check_1_Volume'!R47=0, "-", "Difference")</f>
        <v>-</v>
      </c>
      <c r="I50" s="237" t="str">
        <f>IF('3.2_Check_1_Volume'!S47=0, "-", "Difference")</f>
        <v>-</v>
      </c>
      <c r="K50" s="246" t="str">
        <f>IF('3.2_Check_1_Volume'!W47=0, "-", "Difference")</f>
        <v>-</v>
      </c>
      <c r="L50" s="166" t="str">
        <f>'3.2_Check_1_Volume'!AG47</f>
        <v>Acceptable</v>
      </c>
      <c r="S50" s="114"/>
    </row>
    <row r="51" spans="1:19" ht="13.15" x14ac:dyDescent="0.35">
      <c r="A51" s="276"/>
      <c r="B51" s="277"/>
      <c r="C51" s="311"/>
      <c r="E51" s="163"/>
      <c r="F51" s="164"/>
      <c r="G51" s="165"/>
      <c r="H51" s="165"/>
      <c r="I51" s="166"/>
      <c r="K51" s="167"/>
      <c r="L51" s="168"/>
      <c r="S51" s="114"/>
    </row>
    <row r="52" spans="1:19" ht="13.15" x14ac:dyDescent="0.35">
      <c r="A52" s="276"/>
      <c r="B52" s="277"/>
      <c r="C52" s="311"/>
      <c r="E52" s="163"/>
      <c r="F52" s="164"/>
      <c r="G52" s="165"/>
      <c r="H52" s="165"/>
      <c r="I52" s="166"/>
      <c r="K52" s="167"/>
      <c r="L52" s="168"/>
      <c r="S52" s="114"/>
    </row>
    <row r="53" spans="1:19" ht="13.5" thickBot="1" x14ac:dyDescent="0.4">
      <c r="A53" s="276"/>
      <c r="B53" s="282"/>
      <c r="C53" s="315"/>
      <c r="E53" s="240"/>
      <c r="F53" s="241"/>
      <c r="G53" s="242"/>
      <c r="H53" s="242"/>
      <c r="I53" s="243"/>
      <c r="K53" s="244"/>
      <c r="L53" s="245"/>
      <c r="S53" s="114"/>
    </row>
    <row r="54" spans="1:19" ht="13.15" x14ac:dyDescent="0.35">
      <c r="A54" s="353" t="s">
        <v>44</v>
      </c>
      <c r="B54" s="351">
        <v>32</v>
      </c>
      <c r="C54" s="352" t="s">
        <v>14</v>
      </c>
      <c r="E54" s="163" t="str">
        <f>'3.2_Check_1_Volume'!I51</f>
        <v>-</v>
      </c>
      <c r="F54" s="164" t="str">
        <f>'3.2_Check_1_Volume'!O51</f>
        <v>-</v>
      </c>
      <c r="G54" s="236" t="str">
        <f>IF('3.2_Check_1_Volume'!Q51=0, "-", "Difference")</f>
        <v>-</v>
      </c>
      <c r="H54" s="236" t="str">
        <f>IF('3.2_Check_1_Volume'!R51=0, "-", "Difference")</f>
        <v>-</v>
      </c>
      <c r="I54" s="237" t="str">
        <f>IF('3.2_Check_1_Volume'!S51=0, "-", "Difference")</f>
        <v>-</v>
      </c>
      <c r="K54" s="246" t="str">
        <f>IF('3.2_Check_1_Volume'!W51=0, "-", "Difference")</f>
        <v>-</v>
      </c>
      <c r="L54" s="166" t="str">
        <f>'3.2_Check_1_Volume'!AG51</f>
        <v>Acceptable</v>
      </c>
      <c r="S54" s="114"/>
    </row>
    <row r="55" spans="1:19" ht="13.15" x14ac:dyDescent="0.35">
      <c r="A55" s="276"/>
      <c r="B55" s="277"/>
      <c r="C55" s="311"/>
      <c r="E55" s="163"/>
      <c r="F55" s="164"/>
      <c r="G55" s="165"/>
      <c r="H55" s="165"/>
      <c r="I55" s="166"/>
      <c r="K55" s="167"/>
      <c r="L55" s="168"/>
      <c r="S55" s="114"/>
    </row>
    <row r="56" spans="1:19" ht="13.15" x14ac:dyDescent="0.35">
      <c r="A56" s="276"/>
      <c r="B56" s="277"/>
      <c r="C56" s="311"/>
      <c r="E56" s="163"/>
      <c r="F56" s="164"/>
      <c r="G56" s="165"/>
      <c r="H56" s="165"/>
      <c r="I56" s="166"/>
      <c r="K56" s="167"/>
      <c r="L56" s="168"/>
      <c r="S56" s="114"/>
    </row>
    <row r="57" spans="1:19" ht="13.5" thickBot="1" x14ac:dyDescent="0.4">
      <c r="A57" s="276"/>
      <c r="B57" s="282"/>
      <c r="C57" s="315"/>
      <c r="E57" s="240"/>
      <c r="F57" s="241"/>
      <c r="G57" s="242"/>
      <c r="H57" s="242"/>
      <c r="I57" s="243"/>
      <c r="K57" s="244"/>
      <c r="L57" s="245"/>
      <c r="S57" s="114"/>
    </row>
    <row r="58" spans="1:19" ht="13.15" x14ac:dyDescent="0.35">
      <c r="A58" s="353" t="s">
        <v>44</v>
      </c>
      <c r="B58" s="351">
        <v>25</v>
      </c>
      <c r="C58" s="352" t="s">
        <v>48</v>
      </c>
      <c r="E58" s="163" t="str">
        <f>'3.2_Check_1_Volume'!I55</f>
        <v>-</v>
      </c>
      <c r="F58" s="164" t="str">
        <f>'3.2_Check_1_Volume'!O55</f>
        <v>-</v>
      </c>
      <c r="G58" s="236" t="str">
        <f>IF('3.2_Check_1_Volume'!Q55=0, "-", "Difference")</f>
        <v>-</v>
      </c>
      <c r="H58" s="236" t="str">
        <f>IF('3.2_Check_1_Volume'!R55=0, "-", "Difference")</f>
        <v>-</v>
      </c>
      <c r="I58" s="237" t="str">
        <f>IF('3.2_Check_1_Volume'!S55=0, "-", "Difference")</f>
        <v>-</v>
      </c>
      <c r="K58" s="246" t="str">
        <f>IF('3.2_Check_1_Volume'!W55=0, "-", "Difference")</f>
        <v>-</v>
      </c>
      <c r="L58" s="166" t="str">
        <f>'3.2_Check_1_Volume'!AG55</f>
        <v>-</v>
      </c>
      <c r="S58" s="114"/>
    </row>
    <row r="59" spans="1:19" ht="13.15" x14ac:dyDescent="0.35">
      <c r="A59" s="276"/>
      <c r="B59" s="277"/>
      <c r="C59" s="311"/>
      <c r="E59" s="163"/>
      <c r="F59" s="164"/>
      <c r="G59" s="165"/>
      <c r="H59" s="165"/>
      <c r="I59" s="166"/>
      <c r="K59" s="167"/>
      <c r="L59" s="168"/>
      <c r="S59" s="114"/>
    </row>
    <row r="60" spans="1:19" ht="13.15" x14ac:dyDescent="0.35">
      <c r="A60" s="276"/>
      <c r="B60" s="277"/>
      <c r="C60" s="311"/>
      <c r="E60" s="163"/>
      <c r="F60" s="164"/>
      <c r="G60" s="165"/>
      <c r="H60" s="165"/>
      <c r="I60" s="166"/>
      <c r="K60" s="167"/>
      <c r="L60" s="168"/>
      <c r="S60" s="114"/>
    </row>
    <row r="61" spans="1:19" ht="13.5" thickBot="1" x14ac:dyDescent="0.4">
      <c r="A61" s="276"/>
      <c r="B61" s="282"/>
      <c r="C61" s="315"/>
      <c r="E61" s="240"/>
      <c r="F61" s="241"/>
      <c r="G61" s="242"/>
      <c r="H61" s="242"/>
      <c r="I61" s="243"/>
      <c r="K61" s="244"/>
      <c r="L61" s="245"/>
      <c r="S61" s="114"/>
    </row>
    <row r="62" spans="1:19" ht="13.15" x14ac:dyDescent="0.35">
      <c r="A62" s="353" t="s">
        <v>44</v>
      </c>
      <c r="B62" s="351">
        <v>26</v>
      </c>
      <c r="C62" s="352" t="s">
        <v>39</v>
      </c>
      <c r="E62" s="163" t="str">
        <f>'3.2_Check_1_Volume'!I59</f>
        <v>-</v>
      </c>
      <c r="F62" s="164" t="str">
        <f>'3.2_Check_1_Volume'!O59</f>
        <v>-</v>
      </c>
      <c r="G62" s="236" t="str">
        <f>IF('3.2_Check_1_Volume'!Q59=0, "-", "Difference")</f>
        <v>-</v>
      </c>
      <c r="H62" s="236" t="str">
        <f>IF('3.2_Check_1_Volume'!R59=0, "-", "Difference")</f>
        <v>-</v>
      </c>
      <c r="I62" s="237" t="str">
        <f>IF('3.2_Check_1_Volume'!S59=0, "-", "Difference")</f>
        <v>-</v>
      </c>
      <c r="K62" s="246" t="str">
        <f>IF('3.2_Check_1_Volume'!W59=0, "-", "Difference")</f>
        <v>-</v>
      </c>
      <c r="L62" s="166" t="str">
        <f>'3.2_Check_1_Volume'!AG59</f>
        <v>-</v>
      </c>
      <c r="S62" s="114"/>
    </row>
    <row r="63" spans="1:19" ht="13.15" x14ac:dyDescent="0.35">
      <c r="A63" s="276"/>
      <c r="B63" s="277"/>
      <c r="C63" s="311"/>
      <c r="E63" s="163"/>
      <c r="F63" s="164"/>
      <c r="G63" s="165"/>
      <c r="H63" s="165"/>
      <c r="I63" s="166"/>
      <c r="K63" s="167"/>
      <c r="L63" s="168"/>
      <c r="S63" s="114"/>
    </row>
    <row r="64" spans="1:19" ht="13.15" x14ac:dyDescent="0.35">
      <c r="A64" s="276"/>
      <c r="B64" s="277"/>
      <c r="C64" s="311"/>
      <c r="E64" s="163"/>
      <c r="F64" s="164"/>
      <c r="G64" s="165"/>
      <c r="H64" s="165"/>
      <c r="I64" s="166"/>
      <c r="K64" s="167"/>
      <c r="L64" s="168"/>
      <c r="S64" s="114"/>
    </row>
    <row r="65" spans="1:19" ht="13.5" thickBot="1" x14ac:dyDescent="0.4">
      <c r="A65" s="276"/>
      <c r="B65" s="282"/>
      <c r="C65" s="315"/>
      <c r="E65" s="240"/>
      <c r="F65" s="241"/>
      <c r="G65" s="242"/>
      <c r="H65" s="242"/>
      <c r="I65" s="243"/>
      <c r="K65" s="244"/>
      <c r="L65" s="245"/>
      <c r="S65" s="114"/>
    </row>
    <row r="66" spans="1:19" ht="26.25" x14ac:dyDescent="0.35">
      <c r="A66" s="353" t="s">
        <v>44</v>
      </c>
      <c r="B66" s="351">
        <v>24</v>
      </c>
      <c r="C66" s="352" t="s">
        <v>49</v>
      </c>
      <c r="E66" s="163" t="str">
        <f>'3.2_Check_1_Volume'!I63</f>
        <v>-</v>
      </c>
      <c r="F66" s="164" t="str">
        <f>'3.2_Check_1_Volume'!O63</f>
        <v>-</v>
      </c>
      <c r="G66" s="236" t="str">
        <f>IF('3.2_Check_1_Volume'!Q63=0, "-", "Difference")</f>
        <v>-</v>
      </c>
      <c r="H66" s="236" t="str">
        <f>IF('3.2_Check_1_Volume'!R63=0, "-", "Difference")</f>
        <v>-</v>
      </c>
      <c r="I66" s="237" t="str">
        <f>IF('3.2_Check_1_Volume'!S63=0, "-", "Difference")</f>
        <v>-</v>
      </c>
      <c r="K66" s="246" t="str">
        <f>IF('3.2_Check_1_Volume'!W63=0, "-", "Difference")</f>
        <v>-</v>
      </c>
      <c r="L66" s="166" t="str">
        <f>'3.2_Check_1_Volume'!AG63</f>
        <v>-</v>
      </c>
      <c r="S66" s="114"/>
    </row>
    <row r="67" spans="1:19" ht="13.15" x14ac:dyDescent="0.35">
      <c r="A67" s="276"/>
      <c r="B67" s="277"/>
      <c r="C67" s="311"/>
      <c r="E67" s="163"/>
      <c r="F67" s="164"/>
      <c r="G67" s="165"/>
      <c r="H67" s="165"/>
      <c r="I67" s="166"/>
      <c r="K67" s="167"/>
      <c r="L67" s="168"/>
      <c r="S67" s="114"/>
    </row>
    <row r="68" spans="1:19" ht="13.15" x14ac:dyDescent="0.35">
      <c r="A68" s="276"/>
      <c r="B68" s="277"/>
      <c r="C68" s="311"/>
      <c r="E68" s="163"/>
      <c r="F68" s="164"/>
      <c r="G68" s="165"/>
      <c r="H68" s="165"/>
      <c r="I68" s="166"/>
      <c r="K68" s="167"/>
      <c r="L68" s="168"/>
      <c r="S68" s="114"/>
    </row>
    <row r="69" spans="1:19" ht="13.5" thickBot="1" x14ac:dyDescent="0.4">
      <c r="A69" s="276"/>
      <c r="B69" s="282"/>
      <c r="C69" s="315"/>
      <c r="E69" s="240"/>
      <c r="F69" s="241"/>
      <c r="G69" s="242"/>
      <c r="H69" s="242"/>
      <c r="I69" s="243"/>
      <c r="K69" s="244"/>
      <c r="L69" s="245"/>
      <c r="S69" s="114"/>
    </row>
    <row r="70" spans="1:19" ht="13.15" x14ac:dyDescent="0.35">
      <c r="A70" s="353" t="s">
        <v>44</v>
      </c>
      <c r="B70" s="351">
        <v>39</v>
      </c>
      <c r="C70" s="352" t="s">
        <v>16</v>
      </c>
      <c r="E70" s="163" t="str">
        <f>'3.2_Check_1_Volume'!I67</f>
        <v>-</v>
      </c>
      <c r="F70" s="164" t="str">
        <f>'3.2_Check_1_Volume'!O67</f>
        <v>-</v>
      </c>
      <c r="G70" s="236" t="str">
        <f>IF('3.2_Check_1_Volume'!Q67=0, "-", "Difference")</f>
        <v>-</v>
      </c>
      <c r="H70" s="236" t="str">
        <f>IF('3.2_Check_1_Volume'!R67=0, "-", "Difference")</f>
        <v>-</v>
      </c>
      <c r="I70" s="237" t="str">
        <f>IF('3.2_Check_1_Volume'!S67=0, "-", "Difference")</f>
        <v>-</v>
      </c>
      <c r="K70" s="246" t="str">
        <f>IF('3.2_Check_1_Volume'!W67=0, "-", "Difference")</f>
        <v>-</v>
      </c>
      <c r="L70" s="166" t="str">
        <f>'3.2_Check_1_Volume'!AG67</f>
        <v>-</v>
      </c>
      <c r="S70" s="114"/>
    </row>
    <row r="71" spans="1:19" ht="13.15" x14ac:dyDescent="0.35">
      <c r="A71" s="276"/>
      <c r="B71" s="277"/>
      <c r="C71" s="311"/>
      <c r="E71" s="163"/>
      <c r="F71" s="164"/>
      <c r="G71" s="165"/>
      <c r="H71" s="165"/>
      <c r="I71" s="166"/>
      <c r="K71" s="167"/>
      <c r="L71" s="168"/>
      <c r="S71" s="114"/>
    </row>
    <row r="72" spans="1:19" ht="13.15" x14ac:dyDescent="0.35">
      <c r="A72" s="276"/>
      <c r="B72" s="277"/>
      <c r="C72" s="311"/>
      <c r="E72" s="163"/>
      <c r="F72" s="164"/>
      <c r="G72" s="165"/>
      <c r="H72" s="165"/>
      <c r="I72" s="166"/>
      <c r="K72" s="167"/>
      <c r="L72" s="168"/>
      <c r="S72" s="114"/>
    </row>
    <row r="73" spans="1:19" ht="13.5" thickBot="1" x14ac:dyDescent="0.4">
      <c r="A73" s="276"/>
      <c r="B73" s="282"/>
      <c r="C73" s="315"/>
      <c r="E73" s="240"/>
      <c r="F73" s="241"/>
      <c r="G73" s="242"/>
      <c r="H73" s="242"/>
      <c r="I73" s="243"/>
      <c r="K73" s="244"/>
      <c r="L73" s="245"/>
      <c r="S73" s="114"/>
    </row>
    <row r="74" spans="1:19" ht="26.25" x14ac:dyDescent="0.35">
      <c r="A74" s="353" t="s">
        <v>44</v>
      </c>
      <c r="B74" s="351">
        <v>12</v>
      </c>
      <c r="C74" s="352" t="s">
        <v>13</v>
      </c>
      <c r="E74" s="163" t="str">
        <f>'3.2_Check_1_Volume'!I71</f>
        <v>-</v>
      </c>
      <c r="F74" s="164" t="str">
        <f>'3.2_Check_1_Volume'!O71</f>
        <v>-</v>
      </c>
      <c r="G74" s="236" t="str">
        <f>IF('3.2_Check_1_Volume'!Q71=0, "-", "Difference")</f>
        <v>-</v>
      </c>
      <c r="H74" s="236" t="str">
        <f>IF('3.2_Check_1_Volume'!R71=0, "-", "Difference")</f>
        <v>-</v>
      </c>
      <c r="I74" s="237" t="str">
        <f>IF('3.2_Check_1_Volume'!S71=0, "-", "Difference")</f>
        <v>-</v>
      </c>
      <c r="K74" s="246" t="str">
        <f>IF('3.2_Check_1_Volume'!W71=0, "-", "Difference")</f>
        <v>-</v>
      </c>
      <c r="L74" s="166" t="str">
        <f>'3.2_Check_1_Volume'!AG71</f>
        <v>-</v>
      </c>
      <c r="S74" s="114"/>
    </row>
    <row r="75" spans="1:19" ht="13.15" x14ac:dyDescent="0.35">
      <c r="A75" s="276"/>
      <c r="B75" s="277"/>
      <c r="C75" s="311"/>
      <c r="E75" s="163"/>
      <c r="F75" s="164"/>
      <c r="G75" s="165"/>
      <c r="H75" s="165"/>
      <c r="I75" s="166"/>
      <c r="K75" s="167"/>
      <c r="L75" s="168"/>
      <c r="S75" s="114"/>
    </row>
    <row r="76" spans="1:19" ht="13.15" x14ac:dyDescent="0.35">
      <c r="A76" s="276"/>
      <c r="B76" s="277"/>
      <c r="C76" s="311"/>
      <c r="E76" s="163"/>
      <c r="F76" s="164"/>
      <c r="G76" s="165"/>
      <c r="H76" s="165"/>
      <c r="I76" s="166"/>
      <c r="K76" s="167"/>
      <c r="L76" s="168"/>
      <c r="S76" s="114"/>
    </row>
    <row r="77" spans="1:19" ht="13.5" thickBot="1" x14ac:dyDescent="0.4">
      <c r="A77" s="276"/>
      <c r="B77" s="282"/>
      <c r="C77" s="315"/>
      <c r="E77" s="240"/>
      <c r="F77" s="241"/>
      <c r="G77" s="242"/>
      <c r="H77" s="242"/>
      <c r="I77" s="243"/>
      <c r="K77" s="244"/>
      <c r="L77" s="245"/>
      <c r="S77" s="114"/>
    </row>
    <row r="78" spans="1:19" ht="13.15" x14ac:dyDescent="0.35">
      <c r="A78" s="353" t="s">
        <v>44</v>
      </c>
      <c r="B78" s="351">
        <v>10</v>
      </c>
      <c r="C78" s="352" t="s">
        <v>40</v>
      </c>
      <c r="E78" s="163" t="str">
        <f>'3.2_Check_1_Volume'!I75</f>
        <v>-</v>
      </c>
      <c r="F78" s="164" t="str">
        <f>'3.2_Check_1_Volume'!O75</f>
        <v>-</v>
      </c>
      <c r="G78" s="236" t="str">
        <f>IF('3.2_Check_1_Volume'!Q75=0, "-", "Difference")</f>
        <v>-</v>
      </c>
      <c r="H78" s="236" t="str">
        <f>IF('3.2_Check_1_Volume'!R75=0, "-", "Difference")</f>
        <v>-</v>
      </c>
      <c r="I78" s="237" t="str">
        <f>IF('3.2_Check_1_Volume'!S75=0, "-", "Difference")</f>
        <v>-</v>
      </c>
      <c r="K78" s="246" t="str">
        <f>IF('3.2_Check_1_Volume'!W75=0, "-", "Difference")</f>
        <v>-</v>
      </c>
      <c r="L78" s="166" t="str">
        <f>'3.2_Check_1_Volume'!AG75</f>
        <v>-</v>
      </c>
      <c r="S78" s="114"/>
    </row>
    <row r="79" spans="1:19" ht="13.15" x14ac:dyDescent="0.35">
      <c r="A79" s="276"/>
      <c r="B79" s="277"/>
      <c r="C79" s="311"/>
      <c r="E79" s="163"/>
      <c r="F79" s="164"/>
      <c r="G79" s="165"/>
      <c r="H79" s="165"/>
      <c r="I79" s="166"/>
      <c r="K79" s="167"/>
      <c r="L79" s="168"/>
      <c r="S79" s="114"/>
    </row>
    <row r="80" spans="1:19" ht="13.15" x14ac:dyDescent="0.35">
      <c r="A80" s="276"/>
      <c r="B80" s="277"/>
      <c r="C80" s="311"/>
      <c r="E80" s="163"/>
      <c r="F80" s="164"/>
      <c r="G80" s="165"/>
      <c r="H80" s="165"/>
      <c r="I80" s="166"/>
      <c r="K80" s="167"/>
      <c r="L80" s="168"/>
      <c r="S80" s="114"/>
    </row>
    <row r="81" spans="1:19" ht="13.5" thickBot="1" x14ac:dyDescent="0.4">
      <c r="A81" s="276"/>
      <c r="B81" s="282"/>
      <c r="C81" s="315"/>
      <c r="E81" s="240"/>
      <c r="F81" s="241"/>
      <c r="G81" s="242"/>
      <c r="H81" s="242"/>
      <c r="I81" s="243"/>
      <c r="K81" s="244"/>
      <c r="L81" s="245"/>
      <c r="S81" s="114"/>
    </row>
    <row r="82" spans="1:19" ht="13.15" x14ac:dyDescent="0.35">
      <c r="A82" s="353" t="s">
        <v>44</v>
      </c>
      <c r="B82" s="351">
        <v>9</v>
      </c>
      <c r="C82" s="352" t="s">
        <v>50</v>
      </c>
      <c r="E82" s="163" t="str">
        <f>'3.2_Check_1_Volume'!I79</f>
        <v>-</v>
      </c>
      <c r="F82" s="164" t="str">
        <f>'3.2_Check_1_Volume'!O79</f>
        <v>-</v>
      </c>
      <c r="G82" s="236" t="str">
        <f>IF('3.2_Check_1_Volume'!Q79=0, "-", "Difference")</f>
        <v>-</v>
      </c>
      <c r="H82" s="236" t="str">
        <f>IF('3.2_Check_1_Volume'!R79=0, "-", "Difference")</f>
        <v>-</v>
      </c>
      <c r="I82" s="237" t="str">
        <f>IF('3.2_Check_1_Volume'!S79=0, "-", "Difference")</f>
        <v>-</v>
      </c>
      <c r="K82" s="246" t="str">
        <f>IF('3.2_Check_1_Volume'!W79=0, "-", "Difference")</f>
        <v>-</v>
      </c>
      <c r="L82" s="166" t="str">
        <f>'3.2_Check_1_Volume'!AG79</f>
        <v>-</v>
      </c>
      <c r="S82" s="114"/>
    </row>
    <row r="83" spans="1:19" ht="13.15" x14ac:dyDescent="0.35">
      <c r="A83" s="276"/>
      <c r="B83" s="277"/>
      <c r="C83" s="311"/>
      <c r="E83" s="163"/>
      <c r="F83" s="164"/>
      <c r="G83" s="165"/>
      <c r="H83" s="165"/>
      <c r="I83" s="166"/>
      <c r="K83" s="167"/>
      <c r="L83" s="168"/>
      <c r="S83" s="114"/>
    </row>
    <row r="84" spans="1:19" ht="13.15" x14ac:dyDescent="0.35">
      <c r="A84" s="276"/>
      <c r="B84" s="277"/>
      <c r="C84" s="311"/>
      <c r="E84" s="163"/>
      <c r="F84" s="164"/>
      <c r="G84" s="165"/>
      <c r="H84" s="165"/>
      <c r="I84" s="166"/>
      <c r="K84" s="167"/>
      <c r="L84" s="168"/>
      <c r="S84" s="114"/>
    </row>
    <row r="85" spans="1:19" ht="13.5" thickBot="1" x14ac:dyDescent="0.4">
      <c r="A85" s="276"/>
      <c r="B85" s="282"/>
      <c r="C85" s="315"/>
      <c r="E85" s="240"/>
      <c r="F85" s="241"/>
      <c r="G85" s="242"/>
      <c r="H85" s="242"/>
      <c r="I85" s="243"/>
      <c r="K85" s="244"/>
      <c r="L85" s="245"/>
      <c r="S85" s="114"/>
    </row>
    <row r="86" spans="1:19" ht="13.15" x14ac:dyDescent="0.35">
      <c r="A86" s="353" t="s">
        <v>44</v>
      </c>
      <c r="B86" s="351">
        <v>31</v>
      </c>
      <c r="C86" s="352" t="s">
        <v>17</v>
      </c>
      <c r="E86" s="163" t="str">
        <f>'3.2_Check_1_Volume'!I83</f>
        <v>-</v>
      </c>
      <c r="F86" s="164" t="str">
        <f>'3.2_Check_1_Volume'!O83</f>
        <v>-</v>
      </c>
      <c r="G86" s="236" t="str">
        <f>IF('3.2_Check_1_Volume'!Q83=0, "-", "Difference")</f>
        <v>-</v>
      </c>
      <c r="H86" s="236" t="str">
        <f>IF('3.2_Check_1_Volume'!R83=0, "-", "Difference")</f>
        <v>-</v>
      </c>
      <c r="I86" s="237" t="str">
        <f>IF('3.2_Check_1_Volume'!S83=0, "-", "Difference")</f>
        <v>-</v>
      </c>
      <c r="K86" s="246" t="str">
        <f>IF('3.2_Check_1_Volume'!W83=0, "-", "Difference")</f>
        <v>-</v>
      </c>
      <c r="L86" s="166" t="str">
        <f>'3.2_Check_1_Volume'!AG83</f>
        <v>Acceptable</v>
      </c>
      <c r="S86" s="114"/>
    </row>
    <row r="87" spans="1:19" ht="13.15" x14ac:dyDescent="0.35">
      <c r="A87" s="276"/>
      <c r="B87" s="277"/>
      <c r="C87" s="311"/>
      <c r="E87" s="163"/>
      <c r="F87" s="164"/>
      <c r="G87" s="165"/>
      <c r="H87" s="165"/>
      <c r="I87" s="166"/>
      <c r="K87" s="167"/>
      <c r="L87" s="168"/>
      <c r="S87" s="114"/>
    </row>
    <row r="88" spans="1:19" ht="13.15" x14ac:dyDescent="0.35">
      <c r="A88" s="276"/>
      <c r="B88" s="277"/>
      <c r="C88" s="311"/>
      <c r="E88" s="163"/>
      <c r="F88" s="164"/>
      <c r="G88" s="165"/>
      <c r="H88" s="165"/>
      <c r="I88" s="166"/>
      <c r="K88" s="167"/>
      <c r="L88" s="168"/>
      <c r="S88" s="114"/>
    </row>
    <row r="89" spans="1:19" ht="13.5" thickBot="1" x14ac:dyDescent="0.4">
      <c r="A89" s="276"/>
      <c r="B89" s="282"/>
      <c r="C89" s="315"/>
      <c r="E89" s="240"/>
      <c r="F89" s="241"/>
      <c r="G89" s="242"/>
      <c r="H89" s="242"/>
      <c r="I89" s="243"/>
      <c r="K89" s="244"/>
      <c r="L89" s="245"/>
      <c r="S89" s="114"/>
    </row>
    <row r="90" spans="1:19" ht="13.15" x14ac:dyDescent="0.35">
      <c r="A90" s="353" t="s">
        <v>44</v>
      </c>
      <c r="B90" s="351">
        <v>43</v>
      </c>
      <c r="C90" s="352" t="s">
        <v>42</v>
      </c>
      <c r="E90" s="163" t="str">
        <f>'3.2_Check_1_Volume'!I87</f>
        <v>-</v>
      </c>
      <c r="F90" s="164" t="str">
        <f>'3.2_Check_1_Volume'!O87</f>
        <v>-</v>
      </c>
      <c r="G90" s="236" t="str">
        <f>IF('3.2_Check_1_Volume'!Q87=0, "-", "Difference")</f>
        <v>-</v>
      </c>
      <c r="H90" s="236" t="str">
        <f>IF('3.2_Check_1_Volume'!R87=0, "-", "Difference")</f>
        <v>-</v>
      </c>
      <c r="I90" s="237" t="str">
        <f>IF('3.2_Check_1_Volume'!S87=0, "-", "Difference")</f>
        <v>-</v>
      </c>
      <c r="K90" s="246" t="str">
        <f>IF('3.2_Check_1_Volume'!W87=0, "-", "Difference")</f>
        <v>-</v>
      </c>
      <c r="L90" s="166" t="str">
        <f>'3.2_Check_1_Volume'!AG87</f>
        <v>Acceptable</v>
      </c>
      <c r="S90" s="114"/>
    </row>
    <row r="91" spans="1:19" ht="13.15" x14ac:dyDescent="0.35">
      <c r="A91" s="276"/>
      <c r="B91" s="277"/>
      <c r="C91" s="311"/>
      <c r="E91" s="163"/>
      <c r="F91" s="164"/>
      <c r="G91" s="165"/>
      <c r="H91" s="165"/>
      <c r="I91" s="166"/>
      <c r="K91" s="167"/>
      <c r="L91" s="168"/>
      <c r="S91" s="114"/>
    </row>
    <row r="92" spans="1:19" ht="13.15" x14ac:dyDescent="0.35">
      <c r="A92" s="276"/>
      <c r="B92" s="277"/>
      <c r="C92" s="311"/>
      <c r="E92" s="163"/>
      <c r="F92" s="164"/>
      <c r="G92" s="165"/>
      <c r="H92" s="165"/>
      <c r="I92" s="166"/>
      <c r="K92" s="167"/>
      <c r="L92" s="168"/>
      <c r="S92" s="114"/>
    </row>
    <row r="93" spans="1:19" ht="13.5" thickBot="1" x14ac:dyDescent="0.4">
      <c r="A93" s="281"/>
      <c r="B93" s="282"/>
      <c r="C93" s="315"/>
      <c r="E93" s="169"/>
      <c r="F93" s="170"/>
      <c r="G93" s="171"/>
      <c r="H93" s="171"/>
      <c r="I93" s="247"/>
      <c r="K93" s="173"/>
      <c r="L93" s="172"/>
      <c r="S93" s="114"/>
    </row>
  </sheetData>
  <conditionalFormatting sqref="E14:F89">
    <cfRule type="containsText" dxfId="206" priority="37" operator="containsText" text="Difference">
      <formula>NOT(ISERROR(SEARCH("Difference",E14)))</formula>
    </cfRule>
  </conditionalFormatting>
  <conditionalFormatting sqref="K14:K89">
    <cfRule type="cellIs" dxfId="205" priority="34" operator="equal">
      <formula>0</formula>
    </cfRule>
    <cfRule type="cellIs" dxfId="204" priority="36" operator="notEqual">
      <formula>0</formula>
    </cfRule>
  </conditionalFormatting>
  <conditionalFormatting sqref="L14:L89">
    <cfRule type="containsText" dxfId="203" priority="33" operator="containsText" text="Acceptable">
      <formula>NOT(ISERROR(SEARCH("Acceptable",L14)))</formula>
    </cfRule>
    <cfRule type="containsText" dxfId="202" priority="35" operator="containsText" text="Request Narrative">
      <formula>NOT(ISERROR(SEARCH("Request Narrative",L14)))</formula>
    </cfRule>
  </conditionalFormatting>
  <conditionalFormatting sqref="I14:I89">
    <cfRule type="cellIs" dxfId="201" priority="31" operator="equal">
      <formula>0</formula>
    </cfRule>
    <cfRule type="containsText" dxfId="200" priority="32" operator="containsText" text="Difference">
      <formula>NOT(ISERROR(SEARCH("Difference",I14)))</formula>
    </cfRule>
  </conditionalFormatting>
  <conditionalFormatting sqref="E12:F12 K12:L12 I12">
    <cfRule type="cellIs" dxfId="199" priority="27" operator="equal">
      <formula>0</formula>
    </cfRule>
    <cfRule type="cellIs" dxfId="198" priority="28" operator="notEqual">
      <formula>0</formula>
    </cfRule>
  </conditionalFormatting>
  <conditionalFormatting sqref="E90:F93">
    <cfRule type="containsText" dxfId="197" priority="26" operator="containsText" text="Difference">
      <formula>NOT(ISERROR(SEARCH("Difference",E90)))</formula>
    </cfRule>
  </conditionalFormatting>
  <conditionalFormatting sqref="K90:K93">
    <cfRule type="cellIs" dxfId="196" priority="23" operator="equal">
      <formula>0</formula>
    </cfRule>
    <cfRule type="cellIs" dxfId="195" priority="25" operator="notEqual">
      <formula>0</formula>
    </cfRule>
  </conditionalFormatting>
  <conditionalFormatting sqref="L90:L93">
    <cfRule type="containsText" dxfId="194" priority="22" operator="containsText" text="Acceptable">
      <formula>NOT(ISERROR(SEARCH("Acceptable",L90)))</formula>
    </cfRule>
    <cfRule type="containsText" dxfId="193" priority="24" operator="containsText" text="Request Narrative">
      <formula>NOT(ISERROR(SEARCH("Request Narrative",L90)))</formula>
    </cfRule>
  </conditionalFormatting>
  <conditionalFormatting sqref="I90:I93">
    <cfRule type="cellIs" dxfId="192" priority="20" operator="equal">
      <formula>0</formula>
    </cfRule>
    <cfRule type="cellIs" dxfId="191" priority="21" operator="lessThan">
      <formula>0</formula>
    </cfRule>
  </conditionalFormatting>
  <conditionalFormatting sqref="I90">
    <cfRule type="cellIs" dxfId="190" priority="19" operator="greaterThan">
      <formula>0</formula>
    </cfRule>
  </conditionalFormatting>
  <conditionalFormatting sqref="I90">
    <cfRule type="cellIs" dxfId="189" priority="18" operator="greaterThan">
      <formula>0</formula>
    </cfRule>
  </conditionalFormatting>
  <conditionalFormatting sqref="G14:G89">
    <cfRule type="cellIs" dxfId="188" priority="16" operator="equal">
      <formula>0</formula>
    </cfRule>
    <cfRule type="containsText" dxfId="187" priority="17" operator="containsText" text="Difference">
      <formula>NOT(ISERROR(SEARCH("Difference",G14)))</formula>
    </cfRule>
  </conditionalFormatting>
  <conditionalFormatting sqref="G12">
    <cfRule type="cellIs" dxfId="186" priority="13" operator="equal">
      <formula>0</formula>
    </cfRule>
    <cfRule type="cellIs" dxfId="185" priority="14" operator="notEqual">
      <formula>0</formula>
    </cfRule>
  </conditionalFormatting>
  <conditionalFormatting sqref="G90:G93">
    <cfRule type="cellIs" dxfId="184" priority="11" operator="equal">
      <formula>0</formula>
    </cfRule>
    <cfRule type="cellIs" dxfId="183" priority="12" operator="lessThan">
      <formula>0</formula>
    </cfRule>
  </conditionalFormatting>
  <conditionalFormatting sqref="G90">
    <cfRule type="cellIs" dxfId="182" priority="10" operator="greaterThan">
      <formula>0</formula>
    </cfRule>
  </conditionalFormatting>
  <conditionalFormatting sqref="G90">
    <cfRule type="cellIs" dxfId="181" priority="9" operator="greaterThan">
      <formula>0</formula>
    </cfRule>
  </conditionalFormatting>
  <conditionalFormatting sqref="H14:H89">
    <cfRule type="cellIs" dxfId="180" priority="7" operator="equal">
      <formula>0</formula>
    </cfRule>
    <cfRule type="containsText" dxfId="179" priority="8" operator="containsText" text="Difference">
      <formula>NOT(ISERROR(SEARCH("Difference",H14)))</formula>
    </cfRule>
  </conditionalFormatting>
  <conditionalFormatting sqref="H12">
    <cfRule type="cellIs" dxfId="178" priority="5" operator="equal">
      <formula>0</formula>
    </cfRule>
    <cfRule type="cellIs" dxfId="177" priority="6" operator="notEqual">
      <formula>0</formula>
    </cfRule>
  </conditionalFormatting>
  <conditionalFormatting sqref="H90:H93">
    <cfRule type="cellIs" dxfId="176" priority="3" operator="equal">
      <formula>0</formula>
    </cfRule>
    <cfRule type="cellIs" dxfId="175" priority="4" operator="lessThan">
      <formula>0</formula>
    </cfRule>
  </conditionalFormatting>
  <conditionalFormatting sqref="H90">
    <cfRule type="cellIs" dxfId="174" priority="2" operator="greaterThan">
      <formula>0</formula>
    </cfRule>
  </conditionalFormatting>
  <conditionalFormatting sqref="H90">
    <cfRule type="cellIs" dxfId="173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G90"/>
  <sheetViews>
    <sheetView zoomScale="70" zoomScaleNormal="70" workbookViewId="0">
      <pane xSplit="3" ySplit="10" topLeftCell="D11" activePane="bottomRight" state="frozen"/>
      <selection sqref="A1:XFD1048576"/>
      <selection pane="topRight" sqref="A1:XFD1048576"/>
      <selection pane="bottomLeft" sqref="A1:XFD1048576"/>
      <selection pane="bottomRight" activeCell="Y20" activeCellId="1" sqref="A1:XFD1048576 Y20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2" style="416" customWidth="1"/>
    <col min="5" max="8" width="17.703125" style="416" customWidth="1"/>
    <col min="9" max="9" width="15.234375" style="416" customWidth="1"/>
    <col min="10" max="10" width="2" style="416" customWidth="1"/>
    <col min="11" max="14" width="17.703125" style="416" customWidth="1"/>
    <col min="15" max="15" width="15.234375" style="416" customWidth="1"/>
    <col min="16" max="16" width="2" style="416" customWidth="1"/>
    <col min="17" max="19" width="20.29296875" style="416" customWidth="1"/>
    <col min="20" max="20" width="8.9375" style="416"/>
    <col min="21" max="21" width="20.29296875" style="416" customWidth="1"/>
    <col min="22" max="22" width="17.703125" style="416" customWidth="1"/>
    <col min="23" max="23" width="17.703125" style="474" customWidth="1"/>
    <col min="24" max="24" width="2" style="416" customWidth="1"/>
    <col min="25" max="25" width="20.29296875" style="416" customWidth="1"/>
    <col min="26" max="26" width="17.703125" style="416" customWidth="1"/>
    <col min="27" max="27" width="2" style="416" customWidth="1"/>
    <col min="28" max="28" width="20.29296875" style="416" customWidth="1"/>
    <col min="29" max="29" width="17.703125" style="416" customWidth="1"/>
    <col min="30" max="30" width="2" style="416" customWidth="1"/>
    <col min="31" max="32" width="20.29296875" style="416" customWidth="1"/>
    <col min="33" max="33" width="17.703125" style="474" customWidth="1"/>
    <col min="34" max="16384" width="8.9375" style="416"/>
  </cols>
  <sheetData>
    <row r="1" spans="1:33" s="412" customFormat="1" x14ac:dyDescent="0.35">
      <c r="W1" s="413"/>
      <c r="AG1" s="413"/>
    </row>
    <row r="2" spans="1:33" s="412" customFormat="1" ht="13.15" x14ac:dyDescent="0.4">
      <c r="E2" s="414" t="s">
        <v>59</v>
      </c>
      <c r="K2" s="414"/>
      <c r="Q2" s="414"/>
      <c r="R2" s="414"/>
      <c r="S2" s="414"/>
      <c r="U2" s="414"/>
      <c r="W2" s="413"/>
      <c r="Y2" s="414"/>
      <c r="AB2" s="414"/>
      <c r="AE2" s="414"/>
      <c r="AF2" s="414"/>
      <c r="AG2" s="413"/>
    </row>
    <row r="3" spans="1:33" s="412" customFormat="1" ht="13.15" x14ac:dyDescent="0.4">
      <c r="E3" s="415" t="s">
        <v>60</v>
      </c>
      <c r="K3" s="415"/>
      <c r="Q3" s="415"/>
      <c r="R3" s="415"/>
      <c r="S3" s="415"/>
      <c r="U3" s="415"/>
      <c r="W3" s="413"/>
      <c r="Y3" s="415"/>
      <c r="AB3" s="415"/>
      <c r="AE3" s="415"/>
      <c r="AF3" s="415"/>
      <c r="AG3" s="413"/>
    </row>
    <row r="4" spans="1:33" s="412" customFormat="1" x14ac:dyDescent="0.35">
      <c r="W4" s="413"/>
      <c r="AG4" s="413"/>
    </row>
    <row r="5" spans="1:33" ht="13.15" thickBot="1" x14ac:dyDescent="0.4"/>
    <row r="6" spans="1:33" ht="13.5" thickBot="1" x14ac:dyDescent="0.45">
      <c r="A6" s="475" t="s">
        <v>100</v>
      </c>
      <c r="B6" s="476" t="s">
        <v>111</v>
      </c>
      <c r="C6" s="477"/>
      <c r="E6" s="478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80"/>
      <c r="U6" s="478"/>
      <c r="V6" s="479"/>
      <c r="W6" s="481"/>
      <c r="X6" s="479"/>
      <c r="Y6" s="479"/>
      <c r="Z6" s="479"/>
      <c r="AA6" s="479"/>
      <c r="AB6" s="479"/>
      <c r="AC6" s="479"/>
      <c r="AD6" s="479"/>
      <c r="AE6" s="479"/>
      <c r="AF6" s="479"/>
      <c r="AG6" s="482"/>
    </row>
    <row r="7" spans="1:33" ht="13.5" thickBot="1" x14ac:dyDescent="0.45">
      <c r="E7" s="483" t="s">
        <v>112</v>
      </c>
      <c r="F7" s="476" t="s">
        <v>113</v>
      </c>
      <c r="G7" s="477"/>
      <c r="H7" s="484"/>
      <c r="I7" s="485"/>
      <c r="J7" s="485"/>
      <c r="K7" s="486"/>
      <c r="L7" s="484"/>
      <c r="M7" s="485"/>
      <c r="N7" s="484"/>
      <c r="O7" s="485"/>
      <c r="P7" s="485"/>
      <c r="Q7" s="485"/>
      <c r="R7" s="485"/>
      <c r="S7" s="487"/>
      <c r="U7" s="483" t="s">
        <v>114</v>
      </c>
      <c r="V7" s="476" t="s">
        <v>115</v>
      </c>
      <c r="W7" s="488"/>
      <c r="X7" s="485"/>
      <c r="Y7" s="486"/>
      <c r="Z7" s="484"/>
      <c r="AA7" s="485"/>
      <c r="AB7" s="486"/>
      <c r="AC7" s="484"/>
      <c r="AD7" s="485"/>
      <c r="AE7" s="486"/>
      <c r="AF7" s="486"/>
      <c r="AG7" s="489"/>
    </row>
    <row r="8" spans="1:33" ht="13.15" thickBot="1" x14ac:dyDescent="0.4">
      <c r="E8" s="490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7"/>
      <c r="U8" s="490"/>
      <c r="V8" s="485"/>
      <c r="W8" s="491"/>
      <c r="X8" s="485"/>
      <c r="Y8" s="485"/>
      <c r="Z8" s="485"/>
      <c r="AA8" s="485"/>
      <c r="AB8" s="485"/>
      <c r="AC8" s="485"/>
      <c r="AD8" s="485"/>
      <c r="AE8" s="485"/>
      <c r="AF8" s="485"/>
      <c r="AG8" s="492"/>
    </row>
    <row r="9" spans="1:33" ht="13.5" thickBot="1" x14ac:dyDescent="0.4">
      <c r="E9" s="490"/>
      <c r="F9" s="485"/>
      <c r="G9" s="485"/>
      <c r="H9" s="485"/>
      <c r="I9" s="493" t="s">
        <v>104</v>
      </c>
      <c r="J9" s="485"/>
      <c r="K9" s="485"/>
      <c r="L9" s="485"/>
      <c r="M9" s="485"/>
      <c r="N9" s="485"/>
      <c r="O9" s="493" t="s">
        <v>105</v>
      </c>
      <c r="P9" s="485"/>
      <c r="Q9" s="648" t="s">
        <v>106</v>
      </c>
      <c r="R9" s="649"/>
      <c r="S9" s="650"/>
      <c r="U9" s="494"/>
      <c r="V9" s="495" t="s">
        <v>116</v>
      </c>
      <c r="W9" s="488"/>
      <c r="X9" s="485"/>
      <c r="Y9" s="485"/>
      <c r="Z9" s="485"/>
      <c r="AA9" s="485"/>
      <c r="AB9" s="485"/>
      <c r="AC9" s="485"/>
      <c r="AD9" s="485"/>
      <c r="AE9" s="494"/>
      <c r="AF9" s="495" t="s">
        <v>229</v>
      </c>
      <c r="AG9" s="488"/>
    </row>
    <row r="10" spans="1:33" ht="39.4" customHeight="1" thickBot="1" x14ac:dyDescent="0.4">
      <c r="A10" s="496" t="s">
        <v>27</v>
      </c>
      <c r="B10" s="497" t="s">
        <v>0</v>
      </c>
      <c r="C10" s="498" t="s">
        <v>1</v>
      </c>
      <c r="E10" s="420" t="s">
        <v>117</v>
      </c>
      <c r="F10" s="421" t="s">
        <v>118</v>
      </c>
      <c r="G10" s="422" t="s">
        <v>119</v>
      </c>
      <c r="H10" s="421" t="s">
        <v>256</v>
      </c>
      <c r="I10" s="499" t="s">
        <v>245</v>
      </c>
      <c r="J10" s="485"/>
      <c r="K10" s="421" t="s">
        <v>120</v>
      </c>
      <c r="L10" s="421" t="s">
        <v>121</v>
      </c>
      <c r="M10" s="421" t="s">
        <v>122</v>
      </c>
      <c r="N10" s="421" t="s">
        <v>255</v>
      </c>
      <c r="O10" s="500" t="s">
        <v>246</v>
      </c>
      <c r="P10" s="485"/>
      <c r="Q10" s="501" t="s">
        <v>261</v>
      </c>
      <c r="R10" s="501" t="s">
        <v>262</v>
      </c>
      <c r="S10" s="502" t="s">
        <v>263</v>
      </c>
      <c r="U10" s="420" t="s">
        <v>123</v>
      </c>
      <c r="V10" s="421" t="s">
        <v>90</v>
      </c>
      <c r="W10" s="503" t="s">
        <v>264</v>
      </c>
      <c r="X10" s="485"/>
      <c r="Y10" s="421" t="s">
        <v>330</v>
      </c>
      <c r="Z10" s="421" t="s">
        <v>124</v>
      </c>
      <c r="AA10" s="485"/>
      <c r="AB10" s="421" t="s">
        <v>125</v>
      </c>
      <c r="AC10" s="421" t="s">
        <v>126</v>
      </c>
      <c r="AD10" s="485"/>
      <c r="AE10" s="421" t="s">
        <v>127</v>
      </c>
      <c r="AF10" s="421" t="s">
        <v>128</v>
      </c>
      <c r="AG10" s="504" t="s">
        <v>129</v>
      </c>
    </row>
    <row r="11" spans="1:33" ht="13.15" x14ac:dyDescent="0.35">
      <c r="A11" s="505" t="s">
        <v>44</v>
      </c>
      <c r="B11" s="506">
        <v>45</v>
      </c>
      <c r="C11" s="507" t="s">
        <v>9</v>
      </c>
      <c r="E11" s="508">
        <f>SUM('2.3_Input_Data_Orig_MC'!F10:F13)</f>
        <v>30</v>
      </c>
      <c r="F11" s="509">
        <f>SUM('2.3_Input_Data_Orig_MC'!M10:M13)</f>
        <v>78</v>
      </c>
      <c r="G11" s="509">
        <f>SUM('2.3_Input_Data_Orig_MC'!T10:T13)</f>
        <v>30</v>
      </c>
      <c r="H11" s="509">
        <f>IF(SUM(E11:G11)=0,0,(SUM('2.3_Input_Data_Orig_MC'!AV10:AV13)))</f>
        <v>-48</v>
      </c>
      <c r="I11" s="510" t="str">
        <f>IF((AVERAGE(E11:G11)+(H11/3))=E11, "-", "Difference")</f>
        <v>-</v>
      </c>
      <c r="J11" s="485"/>
      <c r="K11" s="508">
        <f>SUM('2.4_Input_Data_Rebase'!F10:F13)</f>
        <v>30</v>
      </c>
      <c r="L11" s="509">
        <f>SUM('2.4_Input_Data_Rebase'!M10:M13)</f>
        <v>78</v>
      </c>
      <c r="M11" s="509">
        <f>SUM('2.4_Input_Data_Rebase'!T10:T13)</f>
        <v>30</v>
      </c>
      <c r="N11" s="509">
        <f>IF(SUM(K11:M11)=0,0,(SUM('2.4_Input_Data_Rebase'!AV10:AV13))-(SUM('2.4_Input_Data_Rebase'!BC10:BC13)))</f>
        <v>-48</v>
      </c>
      <c r="O11" s="510" t="str">
        <f>IF((AVERAGE(K11:M11)+(N11/3))=K11, "-", "Difference")</f>
        <v>-</v>
      </c>
      <c r="P11" s="485"/>
      <c r="Q11" s="511">
        <f>K11-E11</f>
        <v>0</v>
      </c>
      <c r="R11" s="511">
        <f>L11-F11</f>
        <v>0</v>
      </c>
      <c r="S11" s="512">
        <f>M11-G11</f>
        <v>0</v>
      </c>
      <c r="U11" s="513">
        <f>ABS(SUMIF('2.3_Input_Data_Orig_MC'!AB10:AF13, "&lt;0"))</f>
        <v>2</v>
      </c>
      <c r="V11" s="513">
        <f>ABS(SUMIF('2.4_Input_Data_Rebase'!AB10:AF13, "&lt;0"))</f>
        <v>2</v>
      </c>
      <c r="W11" s="511">
        <f t="shared" ref="W11" si="0">V11-U11</f>
        <v>0</v>
      </c>
      <c r="X11" s="485"/>
      <c r="Y11" s="514">
        <f>ABS(SUMIF('2.3_Input_Data_Orig_MC'!AI10:AM13, "&lt;0"))</f>
        <v>2</v>
      </c>
      <c r="Z11" s="514">
        <f>ABS(SUMIF('2.4_Input_Data_Rebase'!AI10:AM13, "&lt;0"))</f>
        <v>2</v>
      </c>
      <c r="AA11" s="485"/>
      <c r="AB11" s="514">
        <f>ABS(SUMIF('2.3_Input_Data_Orig_MC'!AP10:AT13, "&lt;0"))</f>
        <v>0</v>
      </c>
      <c r="AC11" s="514">
        <f>ABS(SUMIF('2.4_Input_Data_Rebase'!AP10:AT13, "&lt;0"))</f>
        <v>0</v>
      </c>
      <c r="AD11" s="485"/>
      <c r="AE11" s="511">
        <f t="shared" ref="AE11" si="1">IFERROR(AB11/U11, "-")</f>
        <v>0</v>
      </c>
      <c r="AF11" s="511">
        <f t="shared" ref="AF11" si="2">IFERROR(AC11/V11, "-")</f>
        <v>0</v>
      </c>
      <c r="AG11" s="512" t="str">
        <f t="shared" ref="AG11" si="3">IFERROR(IF((AE11-AF11)&lt;=5%,"Acceptable","Request Narrative"),"-")</f>
        <v>Acceptable</v>
      </c>
    </row>
    <row r="12" spans="1:33" ht="13.15" x14ac:dyDescent="0.35">
      <c r="A12" s="439"/>
      <c r="B12" s="515"/>
      <c r="C12" s="516"/>
      <c r="E12" s="517"/>
      <c r="F12" s="518"/>
      <c r="G12" s="518"/>
      <c r="H12" s="518"/>
      <c r="I12" s="519"/>
      <c r="J12" s="485"/>
      <c r="K12" s="517"/>
      <c r="L12" s="518"/>
      <c r="M12" s="518"/>
      <c r="N12" s="518"/>
      <c r="O12" s="519"/>
      <c r="P12" s="485"/>
      <c r="Q12" s="520"/>
      <c r="R12" s="520"/>
      <c r="S12" s="521"/>
      <c r="U12" s="517"/>
      <c r="V12" s="517"/>
      <c r="W12" s="520"/>
      <c r="X12" s="485"/>
      <c r="Y12" s="518"/>
      <c r="Z12" s="518"/>
      <c r="AA12" s="485"/>
      <c r="AB12" s="518"/>
      <c r="AC12" s="518"/>
      <c r="AD12" s="485"/>
      <c r="AE12" s="520"/>
      <c r="AF12" s="520"/>
      <c r="AG12" s="521"/>
    </row>
    <row r="13" spans="1:33" ht="13.15" x14ac:dyDescent="0.35">
      <c r="A13" s="439"/>
      <c r="B13" s="515"/>
      <c r="C13" s="516"/>
      <c r="E13" s="517"/>
      <c r="F13" s="518"/>
      <c r="G13" s="518"/>
      <c r="H13" s="518"/>
      <c r="I13" s="519"/>
      <c r="J13" s="485"/>
      <c r="K13" s="517"/>
      <c r="L13" s="518"/>
      <c r="M13" s="518"/>
      <c r="N13" s="518"/>
      <c r="O13" s="519"/>
      <c r="P13" s="485"/>
      <c r="Q13" s="520"/>
      <c r="R13" s="520"/>
      <c r="S13" s="521"/>
      <c r="U13" s="517"/>
      <c r="V13" s="517"/>
      <c r="W13" s="520"/>
      <c r="X13" s="485"/>
      <c r="Y13" s="518"/>
      <c r="Z13" s="518"/>
      <c r="AA13" s="485"/>
      <c r="AB13" s="518"/>
      <c r="AC13" s="518"/>
      <c r="AD13" s="485"/>
      <c r="AE13" s="520"/>
      <c r="AF13" s="520"/>
      <c r="AG13" s="521"/>
    </row>
    <row r="14" spans="1:33" ht="13.15" x14ac:dyDescent="0.35">
      <c r="A14" s="456"/>
      <c r="B14" s="522"/>
      <c r="C14" s="523"/>
      <c r="E14" s="524"/>
      <c r="F14" s="525"/>
      <c r="G14" s="525"/>
      <c r="H14" s="525"/>
      <c r="I14" s="526"/>
      <c r="J14" s="485"/>
      <c r="K14" s="524"/>
      <c r="L14" s="525"/>
      <c r="M14" s="525"/>
      <c r="N14" s="525"/>
      <c r="O14" s="526"/>
      <c r="P14" s="485"/>
      <c r="Q14" s="527"/>
      <c r="R14" s="527"/>
      <c r="S14" s="528"/>
      <c r="U14" s="524"/>
      <c r="V14" s="524"/>
      <c r="W14" s="527"/>
      <c r="X14" s="485"/>
      <c r="Y14" s="525"/>
      <c r="Z14" s="525"/>
      <c r="AA14" s="485"/>
      <c r="AB14" s="525"/>
      <c r="AC14" s="525"/>
      <c r="AD14" s="485"/>
      <c r="AE14" s="527"/>
      <c r="AF14" s="527"/>
      <c r="AG14" s="528"/>
    </row>
    <row r="15" spans="1:33" ht="26.25" x14ac:dyDescent="0.35">
      <c r="A15" s="505" t="s">
        <v>44</v>
      </c>
      <c r="B15" s="506">
        <v>29</v>
      </c>
      <c r="C15" s="507" t="s">
        <v>43</v>
      </c>
      <c r="E15" s="513">
        <f>SUM('2.3_Input_Data_Orig_MC'!F14:F17)</f>
        <v>23</v>
      </c>
      <c r="F15" s="514">
        <f>SUM('2.3_Input_Data_Orig_MC'!M14:M17)</f>
        <v>71</v>
      </c>
      <c r="G15" s="514">
        <f>SUM('2.3_Input_Data_Orig_MC'!T14:T17)</f>
        <v>23</v>
      </c>
      <c r="H15" s="514">
        <f>IF(SUM(E15:G15)=0,0,(SUM('2.3_Input_Data_Orig_MC'!AV14:AV17)))</f>
        <v>-48</v>
      </c>
      <c r="I15" s="529" t="str">
        <f t="shared" ref="I15" si="4">IF((AVERAGE(E15:G15)+(H15/3))=E15, "-", "Difference")</f>
        <v>-</v>
      </c>
      <c r="J15" s="485"/>
      <c r="K15" s="513">
        <f>SUM('2.4_Input_Data_Rebase'!F14:F17)</f>
        <v>23</v>
      </c>
      <c r="L15" s="514">
        <f>SUM('2.4_Input_Data_Rebase'!M14:M17)</f>
        <v>71</v>
      </c>
      <c r="M15" s="514">
        <f>SUM('2.4_Input_Data_Rebase'!T14:T17)</f>
        <v>23</v>
      </c>
      <c r="N15" s="514">
        <f>IF(SUM(K15:M15)=0,0,(SUM('2.4_Input_Data_Rebase'!AV14:AV17))-(SUM('2.4_Input_Data_Rebase'!BC14:BC17)))</f>
        <v>-48</v>
      </c>
      <c r="O15" s="529" t="str">
        <f t="shared" ref="O15" si="5">IF((AVERAGE(K15:M15)+(N15/3))=K15, "-", "Difference")</f>
        <v>-</v>
      </c>
      <c r="P15" s="485"/>
      <c r="Q15" s="511">
        <f>K15-E15</f>
        <v>0</v>
      </c>
      <c r="R15" s="511">
        <f>L15-F15</f>
        <v>0</v>
      </c>
      <c r="S15" s="512">
        <f>M15-G15</f>
        <v>0</v>
      </c>
      <c r="U15" s="513">
        <f>ABS(SUMIF('2.3_Input_Data_Orig_MC'!AB14:AF17, "&lt;0"))</f>
        <v>4</v>
      </c>
      <c r="V15" s="513">
        <f>ABS(SUMIF('2.4_Input_Data_Rebase'!AB14:AF17, "&lt;0"))</f>
        <v>4</v>
      </c>
      <c r="W15" s="511">
        <f t="shared" ref="W15" si="6">V15-U15</f>
        <v>0</v>
      </c>
      <c r="X15" s="485"/>
      <c r="Y15" s="514">
        <f>ABS(SUMIF('2.3_Input_Data_Orig_MC'!AI14:AM17, "&lt;0"))</f>
        <v>4</v>
      </c>
      <c r="Z15" s="514">
        <f>ABS(SUMIF('2.4_Input_Data_Rebase'!AI14:AM17, "&lt;0"))</f>
        <v>4</v>
      </c>
      <c r="AA15" s="485"/>
      <c r="AB15" s="514">
        <f>ABS(SUMIF('2.3_Input_Data_Orig_MC'!AP14:AT17, "&lt;0"))</f>
        <v>0</v>
      </c>
      <c r="AC15" s="514">
        <f>ABS(SUMIF('2.4_Input_Data_Rebase'!AP14:AT17, "&lt;0"))</f>
        <v>0</v>
      </c>
      <c r="AD15" s="485"/>
      <c r="AE15" s="511">
        <f t="shared" ref="AE15" si="7">IFERROR(AB15/U15, "-")</f>
        <v>0</v>
      </c>
      <c r="AF15" s="511">
        <f t="shared" ref="AF15" si="8">IFERROR(AC15/V15, "-")</f>
        <v>0</v>
      </c>
      <c r="AG15" s="512" t="str">
        <f t="shared" ref="AG15" si="9">IFERROR(IF((AE15-AF15)&lt;=5%,"Acceptable","Request Narrative"),"-")</f>
        <v>Acceptable</v>
      </c>
    </row>
    <row r="16" spans="1:33" ht="13.15" x14ac:dyDescent="0.35">
      <c r="A16" s="439"/>
      <c r="B16" s="515"/>
      <c r="C16" s="516"/>
      <c r="E16" s="517"/>
      <c r="F16" s="518"/>
      <c r="G16" s="518"/>
      <c r="H16" s="518"/>
      <c r="I16" s="519"/>
      <c r="J16" s="485"/>
      <c r="K16" s="517"/>
      <c r="L16" s="518"/>
      <c r="M16" s="518"/>
      <c r="N16" s="518"/>
      <c r="O16" s="519"/>
      <c r="P16" s="485"/>
      <c r="Q16" s="520"/>
      <c r="R16" s="520"/>
      <c r="S16" s="521"/>
      <c r="U16" s="517"/>
      <c r="V16" s="517"/>
      <c r="W16" s="520"/>
      <c r="X16" s="485"/>
      <c r="Y16" s="518"/>
      <c r="Z16" s="518"/>
      <c r="AA16" s="485"/>
      <c r="AB16" s="518"/>
      <c r="AC16" s="518"/>
      <c r="AD16" s="485"/>
      <c r="AE16" s="520"/>
      <c r="AF16" s="520"/>
      <c r="AG16" s="521"/>
    </row>
    <row r="17" spans="1:33" ht="13.15" x14ac:dyDescent="0.35">
      <c r="A17" s="439"/>
      <c r="B17" s="515"/>
      <c r="C17" s="516"/>
      <c r="E17" s="517"/>
      <c r="F17" s="518"/>
      <c r="G17" s="518"/>
      <c r="H17" s="518"/>
      <c r="I17" s="519"/>
      <c r="J17" s="485"/>
      <c r="K17" s="517"/>
      <c r="L17" s="518"/>
      <c r="M17" s="518"/>
      <c r="N17" s="518"/>
      <c r="O17" s="519"/>
      <c r="P17" s="485"/>
      <c r="Q17" s="520"/>
      <c r="R17" s="520"/>
      <c r="S17" s="521"/>
      <c r="U17" s="517"/>
      <c r="V17" s="517"/>
      <c r="W17" s="520"/>
      <c r="X17" s="485"/>
      <c r="Y17" s="518"/>
      <c r="Z17" s="518"/>
      <c r="AA17" s="485"/>
      <c r="AB17" s="518"/>
      <c r="AC17" s="518"/>
      <c r="AD17" s="485"/>
      <c r="AE17" s="520"/>
      <c r="AF17" s="520"/>
      <c r="AG17" s="521"/>
    </row>
    <row r="18" spans="1:33" ht="13.15" x14ac:dyDescent="0.35">
      <c r="A18" s="456"/>
      <c r="B18" s="522"/>
      <c r="C18" s="523"/>
      <c r="E18" s="524"/>
      <c r="F18" s="525"/>
      <c r="G18" s="525"/>
      <c r="H18" s="525"/>
      <c r="I18" s="526"/>
      <c r="J18" s="485"/>
      <c r="K18" s="524"/>
      <c r="L18" s="525"/>
      <c r="M18" s="525"/>
      <c r="N18" s="525"/>
      <c r="O18" s="526"/>
      <c r="P18" s="485"/>
      <c r="Q18" s="527"/>
      <c r="R18" s="527"/>
      <c r="S18" s="528"/>
      <c r="U18" s="524"/>
      <c r="V18" s="524"/>
      <c r="W18" s="527"/>
      <c r="X18" s="485"/>
      <c r="Y18" s="525"/>
      <c r="Z18" s="525"/>
      <c r="AA18" s="485"/>
      <c r="AB18" s="525"/>
      <c r="AC18" s="525"/>
      <c r="AD18" s="485"/>
      <c r="AE18" s="527"/>
      <c r="AF18" s="527"/>
      <c r="AG18" s="528"/>
    </row>
    <row r="19" spans="1:33" ht="13.15" x14ac:dyDescent="0.35">
      <c r="A19" s="505" t="s">
        <v>44</v>
      </c>
      <c r="B19" s="506">
        <v>17</v>
      </c>
      <c r="C19" s="507" t="s">
        <v>12</v>
      </c>
      <c r="E19" s="513">
        <f>SUM('2.3_Input_Data_Orig_MC'!F18:F21)</f>
        <v>25</v>
      </c>
      <c r="F19" s="514">
        <f>SUM('2.3_Input_Data_Orig_MC'!M18:M21)</f>
        <v>73</v>
      </c>
      <c r="G19" s="514">
        <f>SUM('2.3_Input_Data_Orig_MC'!T18:T21)</f>
        <v>25</v>
      </c>
      <c r="H19" s="514">
        <f>IF(SUM(E19:G19)=0,0,(SUM('2.3_Input_Data_Orig_MC'!AV18:AV21)))</f>
        <v>-48</v>
      </c>
      <c r="I19" s="529" t="str">
        <f t="shared" ref="I19" si="10">IF((AVERAGE(E19:G19)+(H19/3))=E19, "-", "Difference")</f>
        <v>-</v>
      </c>
      <c r="J19" s="485"/>
      <c r="K19" s="513">
        <f>SUM('2.4_Input_Data_Rebase'!F18:F21)</f>
        <v>25</v>
      </c>
      <c r="L19" s="514">
        <f>SUM('2.4_Input_Data_Rebase'!M18:M21)</f>
        <v>73</v>
      </c>
      <c r="M19" s="514">
        <f>SUM('2.4_Input_Data_Rebase'!T18:T21)</f>
        <v>25</v>
      </c>
      <c r="N19" s="514">
        <f>IF(SUM(K19:M19)=0,0,(SUM('2.4_Input_Data_Rebase'!AV18:AV21))-(SUM('2.4_Input_Data_Rebase'!BC18:BC21)))</f>
        <v>-48</v>
      </c>
      <c r="O19" s="529" t="str">
        <f t="shared" ref="O19" si="11">IF((AVERAGE(K19:M19)+(N19/3))=K19, "-", "Difference")</f>
        <v>-</v>
      </c>
      <c r="P19" s="485"/>
      <c r="Q19" s="511">
        <f>K19-E19</f>
        <v>0</v>
      </c>
      <c r="R19" s="511">
        <f>L19-F19</f>
        <v>0</v>
      </c>
      <c r="S19" s="512">
        <f>M19-G19</f>
        <v>0</v>
      </c>
      <c r="U19" s="513">
        <f>ABS(SUMIF('2.3_Input_Data_Orig_MC'!AB18:AF21, "&lt;0"))</f>
        <v>1</v>
      </c>
      <c r="V19" s="513">
        <f>ABS(SUMIF('2.4_Input_Data_Rebase'!AB18:AF21, "&lt;0"))</f>
        <v>1</v>
      </c>
      <c r="W19" s="511">
        <f t="shared" ref="W19" si="12">V19-U19</f>
        <v>0</v>
      </c>
      <c r="X19" s="485"/>
      <c r="Y19" s="514">
        <f>ABS(SUMIF('2.3_Input_Data_Orig_MC'!AI18:AM21, "&lt;0"))</f>
        <v>0</v>
      </c>
      <c r="Z19" s="514">
        <f>ABS(SUMIF('2.4_Input_Data_Rebase'!AI18:AM21, "&lt;0"))</f>
        <v>0</v>
      </c>
      <c r="AA19" s="485"/>
      <c r="AB19" s="514">
        <f>ABS(SUMIF('2.3_Input_Data_Orig_MC'!AP18:AT21, "&lt;0"))</f>
        <v>1</v>
      </c>
      <c r="AC19" s="514">
        <f>ABS(SUMIF('2.4_Input_Data_Rebase'!AP18:AT21, "&lt;0"))</f>
        <v>1</v>
      </c>
      <c r="AD19" s="485"/>
      <c r="AE19" s="511">
        <f t="shared" ref="AE19" si="13">IFERROR(AB19/U19, "-")</f>
        <v>1</v>
      </c>
      <c r="AF19" s="511">
        <f t="shared" ref="AF19" si="14">IFERROR(AC19/V19, "-")</f>
        <v>1</v>
      </c>
      <c r="AG19" s="512" t="str">
        <f t="shared" ref="AG19" si="15">IFERROR(IF((AE19-AF19)&lt;=5%,"Acceptable","Request Narrative"),"-")</f>
        <v>Acceptable</v>
      </c>
    </row>
    <row r="20" spans="1:33" ht="13.15" x14ac:dyDescent="0.35">
      <c r="A20" s="439"/>
      <c r="B20" s="515"/>
      <c r="C20" s="516"/>
      <c r="E20" s="517"/>
      <c r="F20" s="518"/>
      <c r="G20" s="518"/>
      <c r="H20" s="518"/>
      <c r="I20" s="519"/>
      <c r="J20" s="485"/>
      <c r="K20" s="517"/>
      <c r="L20" s="518"/>
      <c r="M20" s="518"/>
      <c r="N20" s="518"/>
      <c r="O20" s="519"/>
      <c r="P20" s="485"/>
      <c r="Q20" s="520"/>
      <c r="R20" s="520"/>
      <c r="S20" s="521"/>
      <c r="U20" s="517"/>
      <c r="V20" s="517"/>
      <c r="W20" s="520"/>
      <c r="X20" s="485"/>
      <c r="Y20" s="518"/>
      <c r="Z20" s="518"/>
      <c r="AA20" s="485"/>
      <c r="AB20" s="518"/>
      <c r="AC20" s="518"/>
      <c r="AD20" s="485"/>
      <c r="AE20" s="520"/>
      <c r="AF20" s="520"/>
      <c r="AG20" s="521"/>
    </row>
    <row r="21" spans="1:33" ht="13.15" x14ac:dyDescent="0.35">
      <c r="A21" s="439"/>
      <c r="B21" s="515"/>
      <c r="C21" s="516"/>
      <c r="E21" s="517"/>
      <c r="F21" s="518"/>
      <c r="G21" s="518"/>
      <c r="H21" s="518"/>
      <c r="I21" s="519"/>
      <c r="J21" s="485"/>
      <c r="K21" s="517"/>
      <c r="L21" s="518"/>
      <c r="M21" s="518"/>
      <c r="N21" s="518"/>
      <c r="O21" s="519"/>
      <c r="P21" s="485"/>
      <c r="Q21" s="520"/>
      <c r="R21" s="520"/>
      <c r="S21" s="521"/>
      <c r="U21" s="517"/>
      <c r="V21" s="517"/>
      <c r="W21" s="520"/>
      <c r="X21" s="485"/>
      <c r="Y21" s="518"/>
      <c r="Z21" s="518"/>
      <c r="AA21" s="485"/>
      <c r="AB21" s="518"/>
      <c r="AC21" s="518"/>
      <c r="AD21" s="485"/>
      <c r="AE21" s="520"/>
      <c r="AF21" s="520"/>
      <c r="AG21" s="521"/>
    </row>
    <row r="22" spans="1:33" ht="13.15" x14ac:dyDescent="0.35">
      <c r="A22" s="456"/>
      <c r="B22" s="522"/>
      <c r="C22" s="523"/>
      <c r="E22" s="524"/>
      <c r="F22" s="525"/>
      <c r="G22" s="525"/>
      <c r="H22" s="525"/>
      <c r="I22" s="526"/>
      <c r="J22" s="485"/>
      <c r="K22" s="524"/>
      <c r="L22" s="525"/>
      <c r="M22" s="525"/>
      <c r="N22" s="525"/>
      <c r="O22" s="526"/>
      <c r="P22" s="485"/>
      <c r="Q22" s="527"/>
      <c r="R22" s="527"/>
      <c r="S22" s="528"/>
      <c r="U22" s="524"/>
      <c r="V22" s="524"/>
      <c r="W22" s="527"/>
      <c r="X22" s="485"/>
      <c r="Y22" s="525"/>
      <c r="Z22" s="525"/>
      <c r="AA22" s="485"/>
      <c r="AB22" s="525"/>
      <c r="AC22" s="525"/>
      <c r="AD22" s="485"/>
      <c r="AE22" s="527"/>
      <c r="AF22" s="527"/>
      <c r="AG22" s="528"/>
    </row>
    <row r="23" spans="1:33" ht="26.25" x14ac:dyDescent="0.35">
      <c r="A23" s="505" t="s">
        <v>44</v>
      </c>
      <c r="B23" s="506">
        <v>16</v>
      </c>
      <c r="C23" s="507" t="s">
        <v>45</v>
      </c>
      <c r="E23" s="513">
        <f>SUM('2.3_Input_Data_Orig_MC'!F22:F25)</f>
        <v>33</v>
      </c>
      <c r="F23" s="514">
        <f>SUM('2.3_Input_Data_Orig_MC'!M22:M25)</f>
        <v>81</v>
      </c>
      <c r="G23" s="514">
        <f>SUM('2.3_Input_Data_Orig_MC'!T22:T25)</f>
        <v>33</v>
      </c>
      <c r="H23" s="514">
        <f>IF(SUM(E23:G23)=0,0,(SUM('2.3_Input_Data_Orig_MC'!AV22:AV25)))</f>
        <v>-48</v>
      </c>
      <c r="I23" s="529" t="str">
        <f t="shared" ref="I23" si="16">IF((AVERAGE(E23:G23)+(H23/3))=E23, "-", "Difference")</f>
        <v>-</v>
      </c>
      <c r="J23" s="485"/>
      <c r="K23" s="513">
        <f>SUM('2.4_Input_Data_Rebase'!F22:F25)</f>
        <v>33</v>
      </c>
      <c r="L23" s="514">
        <f>SUM('2.4_Input_Data_Rebase'!M22:M25)</f>
        <v>81</v>
      </c>
      <c r="M23" s="514">
        <f>SUM('2.4_Input_Data_Rebase'!T22:T25)</f>
        <v>33</v>
      </c>
      <c r="N23" s="514">
        <f>IF(SUM(K23:M23)=0,0,(SUM('2.4_Input_Data_Rebase'!AV22:AV25))-(SUM('2.4_Input_Data_Rebase'!BC22:BC25)))</f>
        <v>-48</v>
      </c>
      <c r="O23" s="529" t="str">
        <f t="shared" ref="O23" si="17">IF((AVERAGE(K23:M23)+(N23/3))=K23, "-", "Difference")</f>
        <v>-</v>
      </c>
      <c r="P23" s="485"/>
      <c r="Q23" s="511">
        <f>K23-E23</f>
        <v>0</v>
      </c>
      <c r="R23" s="511">
        <f>L23-F23</f>
        <v>0</v>
      </c>
      <c r="S23" s="512">
        <f>M23-G23</f>
        <v>0</v>
      </c>
      <c r="U23" s="513">
        <f>ABS(SUMIF('2.3_Input_Data_Orig_MC'!AB22:AF25, "&lt;0"))</f>
        <v>3</v>
      </c>
      <c r="V23" s="513">
        <f>ABS(SUMIF('2.4_Input_Data_Rebase'!AB22:AF25, "&lt;0"))</f>
        <v>3</v>
      </c>
      <c r="W23" s="511">
        <f t="shared" ref="W23" si="18">V23-U23</f>
        <v>0</v>
      </c>
      <c r="X23" s="485"/>
      <c r="Y23" s="514">
        <f>ABS(SUMIF('2.3_Input_Data_Orig_MC'!AI22:AM25, "&lt;0"))</f>
        <v>0</v>
      </c>
      <c r="Z23" s="514">
        <f>ABS(SUMIF('2.4_Input_Data_Rebase'!AI22:AM25, "&lt;0"))</f>
        <v>0</v>
      </c>
      <c r="AA23" s="485"/>
      <c r="AB23" s="514">
        <f>ABS(SUMIF('2.3_Input_Data_Orig_MC'!AP22:AT25, "&lt;0"))</f>
        <v>3</v>
      </c>
      <c r="AC23" s="514">
        <f>ABS(SUMIF('2.4_Input_Data_Rebase'!AP22:AT25, "&lt;0"))</f>
        <v>3</v>
      </c>
      <c r="AD23" s="485"/>
      <c r="AE23" s="511">
        <f t="shared" ref="AE23" si="19">IFERROR(AB23/U23, "-")</f>
        <v>1</v>
      </c>
      <c r="AF23" s="511">
        <f t="shared" ref="AF23" si="20">IFERROR(AC23/V23, "-")</f>
        <v>1</v>
      </c>
      <c r="AG23" s="512" t="str">
        <f t="shared" ref="AG23" si="21">IFERROR(IF((AE23-AF23)&lt;=5%,"Acceptable","Request Narrative"),"-")</f>
        <v>Acceptable</v>
      </c>
    </row>
    <row r="24" spans="1:33" ht="13.15" x14ac:dyDescent="0.35">
      <c r="A24" s="439"/>
      <c r="B24" s="515"/>
      <c r="C24" s="516"/>
      <c r="E24" s="517"/>
      <c r="F24" s="518"/>
      <c r="G24" s="518"/>
      <c r="H24" s="518"/>
      <c r="I24" s="519"/>
      <c r="J24" s="485"/>
      <c r="K24" s="517"/>
      <c r="L24" s="518"/>
      <c r="M24" s="518"/>
      <c r="N24" s="518"/>
      <c r="O24" s="519"/>
      <c r="P24" s="485"/>
      <c r="Q24" s="520"/>
      <c r="R24" s="520"/>
      <c r="S24" s="521"/>
      <c r="U24" s="517"/>
      <c r="V24" s="517"/>
      <c r="W24" s="520"/>
      <c r="X24" s="485"/>
      <c r="Y24" s="518"/>
      <c r="Z24" s="518"/>
      <c r="AA24" s="485"/>
      <c r="AB24" s="518"/>
      <c r="AC24" s="518"/>
      <c r="AD24" s="485"/>
      <c r="AE24" s="520"/>
      <c r="AF24" s="520"/>
      <c r="AG24" s="521"/>
    </row>
    <row r="25" spans="1:33" ht="13.15" x14ac:dyDescent="0.35">
      <c r="A25" s="439"/>
      <c r="B25" s="515"/>
      <c r="C25" s="516"/>
      <c r="E25" s="517"/>
      <c r="F25" s="518"/>
      <c r="G25" s="518"/>
      <c r="H25" s="518"/>
      <c r="I25" s="519"/>
      <c r="J25" s="485"/>
      <c r="K25" s="517"/>
      <c r="L25" s="518"/>
      <c r="M25" s="518"/>
      <c r="N25" s="518"/>
      <c r="O25" s="519"/>
      <c r="P25" s="485"/>
      <c r="Q25" s="520"/>
      <c r="R25" s="520"/>
      <c r="S25" s="521"/>
      <c r="U25" s="517"/>
      <c r="V25" s="517"/>
      <c r="W25" s="520"/>
      <c r="X25" s="485"/>
      <c r="Y25" s="518"/>
      <c r="Z25" s="518"/>
      <c r="AA25" s="485"/>
      <c r="AB25" s="518"/>
      <c r="AC25" s="518"/>
      <c r="AD25" s="485"/>
      <c r="AE25" s="520"/>
      <c r="AF25" s="520"/>
      <c r="AG25" s="521"/>
    </row>
    <row r="26" spans="1:33" ht="13.15" x14ac:dyDescent="0.35">
      <c r="A26" s="456"/>
      <c r="B26" s="522"/>
      <c r="C26" s="523"/>
      <c r="E26" s="524"/>
      <c r="F26" s="525"/>
      <c r="G26" s="525"/>
      <c r="H26" s="525"/>
      <c r="I26" s="526"/>
      <c r="J26" s="485"/>
      <c r="K26" s="524"/>
      <c r="L26" s="525"/>
      <c r="M26" s="525"/>
      <c r="N26" s="525"/>
      <c r="O26" s="526"/>
      <c r="P26" s="485"/>
      <c r="Q26" s="527"/>
      <c r="R26" s="527"/>
      <c r="S26" s="528"/>
      <c r="U26" s="524"/>
      <c r="V26" s="524"/>
      <c r="W26" s="527"/>
      <c r="X26" s="485"/>
      <c r="Y26" s="525"/>
      <c r="Z26" s="525"/>
      <c r="AA26" s="485"/>
      <c r="AB26" s="525"/>
      <c r="AC26" s="525"/>
      <c r="AD26" s="485"/>
      <c r="AE26" s="527"/>
      <c r="AF26" s="527"/>
      <c r="AG26" s="528"/>
    </row>
    <row r="27" spans="1:33" ht="13.15" x14ac:dyDescent="0.35">
      <c r="A27" s="505" t="s">
        <v>44</v>
      </c>
      <c r="B27" s="506">
        <v>7</v>
      </c>
      <c r="C27" s="507" t="s">
        <v>10</v>
      </c>
      <c r="E27" s="513">
        <f>SUM('2.3_Input_Data_Orig_MC'!F26:F29)</f>
        <v>0</v>
      </c>
      <c r="F27" s="514">
        <f>SUM('2.3_Input_Data_Orig_MC'!M26:M29)</f>
        <v>0</v>
      </c>
      <c r="G27" s="514">
        <f>SUM('2.3_Input_Data_Orig_MC'!T26:T29)</f>
        <v>0</v>
      </c>
      <c r="H27" s="514">
        <f>IF(SUM(E27:G27)=0,0,(SUM('2.3_Input_Data_Orig_MC'!AV26:AV29)))</f>
        <v>0</v>
      </c>
      <c r="I27" s="529" t="str">
        <f t="shared" ref="I27" si="22">IF((AVERAGE(E27:G27)+(H27/3))=E27, "-", "Difference")</f>
        <v>-</v>
      </c>
      <c r="J27" s="485"/>
      <c r="K27" s="513">
        <f>SUM('2.4_Input_Data_Rebase'!F26:F29)</f>
        <v>0</v>
      </c>
      <c r="L27" s="514">
        <f>SUM('2.4_Input_Data_Rebase'!M26:M29)</f>
        <v>0</v>
      </c>
      <c r="M27" s="514">
        <f>SUM('2.4_Input_Data_Rebase'!T26:T29)</f>
        <v>0</v>
      </c>
      <c r="N27" s="514">
        <f>IF(SUM(K27:M27)=0,0,(SUM('2.4_Input_Data_Rebase'!AV26:AV29))-(SUM('2.4_Input_Data_Rebase'!BC26:BC29)))</f>
        <v>0</v>
      </c>
      <c r="O27" s="529" t="str">
        <f t="shared" ref="O27" si="23">IF((AVERAGE(K27:M27)+(N27/3))=K27, "-", "Difference")</f>
        <v>-</v>
      </c>
      <c r="P27" s="485"/>
      <c r="Q27" s="511">
        <f>K27-E27</f>
        <v>0</v>
      </c>
      <c r="R27" s="511">
        <f>L27-F27</f>
        <v>0</v>
      </c>
      <c r="S27" s="512">
        <f>M27-G27</f>
        <v>0</v>
      </c>
      <c r="U27" s="513">
        <f>ABS(SUMIF('2.3_Input_Data_Orig_MC'!AB26:AF29, "&lt;0"))</f>
        <v>0</v>
      </c>
      <c r="V27" s="513">
        <f>ABS(SUMIF('2.4_Input_Data_Rebase'!AB26:AF29, "&lt;0"))</f>
        <v>0</v>
      </c>
      <c r="W27" s="511">
        <f t="shared" ref="W27" si="24">V27-U27</f>
        <v>0</v>
      </c>
      <c r="X27" s="485"/>
      <c r="Y27" s="514">
        <f>ABS(SUMIF('2.3_Input_Data_Orig_MC'!AI26:AM29, "&lt;0"))</f>
        <v>0</v>
      </c>
      <c r="Z27" s="514">
        <f>ABS(SUMIF('2.4_Input_Data_Rebase'!AI26:AM29, "&lt;0"))</f>
        <v>0</v>
      </c>
      <c r="AA27" s="485"/>
      <c r="AB27" s="514">
        <f>ABS(SUMIF('2.3_Input_Data_Orig_MC'!AP26:AT29, "&lt;0"))</f>
        <v>0</v>
      </c>
      <c r="AC27" s="514">
        <f>ABS(SUMIF('2.4_Input_Data_Rebase'!AP26:AT29, "&lt;0"))</f>
        <v>0</v>
      </c>
      <c r="AD27" s="485"/>
      <c r="AE27" s="511" t="str">
        <f t="shared" ref="AE27" si="25">IFERROR(AB27/U27, "-")</f>
        <v>-</v>
      </c>
      <c r="AF27" s="511" t="str">
        <f t="shared" ref="AF27" si="26">IFERROR(AC27/V27, "-")</f>
        <v>-</v>
      </c>
      <c r="AG27" s="512" t="str">
        <f t="shared" ref="AG27" si="27">IFERROR(IF((AE27-AF27)&lt;=5%,"Acceptable","Request Narrative"),"-")</f>
        <v>-</v>
      </c>
    </row>
    <row r="28" spans="1:33" ht="13.15" x14ac:dyDescent="0.35">
      <c r="A28" s="439"/>
      <c r="B28" s="515"/>
      <c r="C28" s="516"/>
      <c r="E28" s="517"/>
      <c r="F28" s="518"/>
      <c r="G28" s="518"/>
      <c r="H28" s="518"/>
      <c r="I28" s="519"/>
      <c r="J28" s="485"/>
      <c r="K28" s="517"/>
      <c r="L28" s="518"/>
      <c r="M28" s="518"/>
      <c r="N28" s="518"/>
      <c r="O28" s="519"/>
      <c r="P28" s="485"/>
      <c r="Q28" s="520"/>
      <c r="R28" s="520"/>
      <c r="S28" s="521"/>
      <c r="U28" s="517"/>
      <c r="V28" s="517"/>
      <c r="W28" s="520"/>
      <c r="X28" s="485"/>
      <c r="Y28" s="518"/>
      <c r="Z28" s="518"/>
      <c r="AA28" s="485"/>
      <c r="AB28" s="518"/>
      <c r="AC28" s="518"/>
      <c r="AD28" s="485"/>
      <c r="AE28" s="520"/>
      <c r="AF28" s="520"/>
      <c r="AG28" s="521"/>
    </row>
    <row r="29" spans="1:33" ht="13.15" x14ac:dyDescent="0.35">
      <c r="A29" s="439"/>
      <c r="B29" s="515"/>
      <c r="C29" s="516"/>
      <c r="E29" s="517"/>
      <c r="F29" s="518"/>
      <c r="G29" s="518"/>
      <c r="H29" s="518"/>
      <c r="I29" s="519"/>
      <c r="J29" s="485"/>
      <c r="K29" s="517"/>
      <c r="L29" s="518"/>
      <c r="M29" s="518"/>
      <c r="N29" s="518"/>
      <c r="O29" s="519"/>
      <c r="P29" s="485"/>
      <c r="Q29" s="520"/>
      <c r="R29" s="520"/>
      <c r="S29" s="521"/>
      <c r="U29" s="517"/>
      <c r="V29" s="517"/>
      <c r="W29" s="520"/>
      <c r="X29" s="485"/>
      <c r="Y29" s="518"/>
      <c r="Z29" s="518"/>
      <c r="AA29" s="485"/>
      <c r="AB29" s="518"/>
      <c r="AC29" s="518"/>
      <c r="AD29" s="485"/>
      <c r="AE29" s="520"/>
      <c r="AF29" s="520"/>
      <c r="AG29" s="521"/>
    </row>
    <row r="30" spans="1:33" ht="13.15" x14ac:dyDescent="0.35">
      <c r="A30" s="456"/>
      <c r="B30" s="522"/>
      <c r="C30" s="523"/>
      <c r="E30" s="524"/>
      <c r="F30" s="525"/>
      <c r="G30" s="525"/>
      <c r="H30" s="525"/>
      <c r="I30" s="526"/>
      <c r="J30" s="485"/>
      <c r="K30" s="524"/>
      <c r="L30" s="525"/>
      <c r="M30" s="525"/>
      <c r="N30" s="525"/>
      <c r="O30" s="526"/>
      <c r="P30" s="485"/>
      <c r="Q30" s="527"/>
      <c r="R30" s="527"/>
      <c r="S30" s="528"/>
      <c r="U30" s="524"/>
      <c r="V30" s="524"/>
      <c r="W30" s="527"/>
      <c r="X30" s="485"/>
      <c r="Y30" s="525"/>
      <c r="Z30" s="525"/>
      <c r="AA30" s="485"/>
      <c r="AB30" s="525"/>
      <c r="AC30" s="525"/>
      <c r="AD30" s="485"/>
      <c r="AE30" s="527"/>
      <c r="AF30" s="527"/>
      <c r="AG30" s="528"/>
    </row>
    <row r="31" spans="1:33" ht="13.15" x14ac:dyDescent="0.35">
      <c r="A31" s="505" t="s">
        <v>44</v>
      </c>
      <c r="B31" s="506">
        <v>8</v>
      </c>
      <c r="C31" s="507" t="s">
        <v>11</v>
      </c>
      <c r="E31" s="513">
        <f>SUM('2.3_Input_Data_Orig_MC'!F30:F33)</f>
        <v>0</v>
      </c>
      <c r="F31" s="514">
        <f>SUM('2.3_Input_Data_Orig_MC'!M30:M33)</f>
        <v>0</v>
      </c>
      <c r="G31" s="514">
        <f>SUM('2.3_Input_Data_Orig_MC'!T30:T33)</f>
        <v>0</v>
      </c>
      <c r="H31" s="514">
        <f>IF(SUM(E31:G31)=0,0,(SUM('2.3_Input_Data_Orig_MC'!AV30:AV33)))</f>
        <v>0</v>
      </c>
      <c r="I31" s="529" t="str">
        <f t="shared" ref="I31" si="28">IF((AVERAGE(E31:G31)+(H31/3))=E31, "-", "Difference")</f>
        <v>-</v>
      </c>
      <c r="J31" s="485"/>
      <c r="K31" s="513">
        <f>SUM('2.4_Input_Data_Rebase'!F30:F33)</f>
        <v>0</v>
      </c>
      <c r="L31" s="514">
        <f>SUM('2.4_Input_Data_Rebase'!M30:M33)</f>
        <v>0</v>
      </c>
      <c r="M31" s="514">
        <f>SUM('2.4_Input_Data_Rebase'!T30:T33)</f>
        <v>0</v>
      </c>
      <c r="N31" s="514">
        <f>IF(SUM(K31:M31)=0,0,(SUM('2.4_Input_Data_Rebase'!AV30:AV33))-(SUM('2.4_Input_Data_Rebase'!BC30:BC33)))</f>
        <v>0</v>
      </c>
      <c r="O31" s="529" t="str">
        <f t="shared" ref="O31" si="29">IF((AVERAGE(K31:M31)+(N31/3))=K31, "-", "Difference")</f>
        <v>-</v>
      </c>
      <c r="P31" s="485"/>
      <c r="Q31" s="511">
        <f>K31-E31</f>
        <v>0</v>
      </c>
      <c r="R31" s="511">
        <f>L31-F31</f>
        <v>0</v>
      </c>
      <c r="S31" s="512">
        <f>M31-G31</f>
        <v>0</v>
      </c>
      <c r="U31" s="513">
        <f>ABS(SUMIF('2.3_Input_Data_Orig_MC'!AB30:AF33, "&lt;0"))</f>
        <v>0</v>
      </c>
      <c r="V31" s="513">
        <f>ABS(SUMIF('2.4_Input_Data_Rebase'!AB30:AF33, "&lt;0"))</f>
        <v>0</v>
      </c>
      <c r="W31" s="511">
        <f>V31-U31</f>
        <v>0</v>
      </c>
      <c r="X31" s="485"/>
      <c r="Y31" s="514">
        <f>ABS(SUMIF('2.3_Input_Data_Orig_MC'!AI30:AM33, "&lt;0"))</f>
        <v>0</v>
      </c>
      <c r="Z31" s="514">
        <f>ABS(SUMIF('2.4_Input_Data_Rebase'!AI30:AM33, "&lt;0"))</f>
        <v>0</v>
      </c>
      <c r="AA31" s="485"/>
      <c r="AB31" s="514">
        <f>ABS(SUMIF('2.3_Input_Data_Orig_MC'!AP30:AT33, "&lt;0"))</f>
        <v>0</v>
      </c>
      <c r="AC31" s="514">
        <f>ABS(SUMIF('2.4_Input_Data_Rebase'!AP30:AT33, "&lt;0"))</f>
        <v>0</v>
      </c>
      <c r="AD31" s="485"/>
      <c r="AE31" s="511" t="str">
        <f>IFERROR(AB31/U31, "-")</f>
        <v>-</v>
      </c>
      <c r="AF31" s="511" t="str">
        <f>IFERROR(AC31/V31, "-")</f>
        <v>-</v>
      </c>
      <c r="AG31" s="512" t="str">
        <f>IFERROR(IF((AE31-AF31)&lt;=5%,"Acceptable","Request Narrative"),"-")</f>
        <v>-</v>
      </c>
    </row>
    <row r="32" spans="1:33" ht="13.15" x14ac:dyDescent="0.35">
      <c r="A32" s="439"/>
      <c r="B32" s="515"/>
      <c r="C32" s="516"/>
      <c r="E32" s="517"/>
      <c r="F32" s="518"/>
      <c r="G32" s="518"/>
      <c r="H32" s="518"/>
      <c r="I32" s="519"/>
      <c r="J32" s="485"/>
      <c r="K32" s="517"/>
      <c r="L32" s="518"/>
      <c r="M32" s="518"/>
      <c r="N32" s="518"/>
      <c r="O32" s="519"/>
      <c r="P32" s="485"/>
      <c r="Q32" s="520"/>
      <c r="R32" s="520"/>
      <c r="S32" s="521"/>
      <c r="U32" s="517"/>
      <c r="V32" s="517"/>
      <c r="W32" s="520"/>
      <c r="X32" s="485"/>
      <c r="Y32" s="518"/>
      <c r="Z32" s="518"/>
      <c r="AA32" s="485"/>
      <c r="AB32" s="518"/>
      <c r="AC32" s="518"/>
      <c r="AD32" s="485"/>
      <c r="AE32" s="520"/>
      <c r="AF32" s="520"/>
      <c r="AG32" s="521"/>
    </row>
    <row r="33" spans="1:33" ht="13.15" x14ac:dyDescent="0.35">
      <c r="A33" s="439"/>
      <c r="B33" s="515"/>
      <c r="C33" s="516"/>
      <c r="E33" s="517"/>
      <c r="F33" s="518"/>
      <c r="G33" s="518"/>
      <c r="H33" s="518"/>
      <c r="I33" s="519"/>
      <c r="J33" s="485"/>
      <c r="K33" s="517"/>
      <c r="L33" s="518"/>
      <c r="M33" s="518"/>
      <c r="N33" s="518"/>
      <c r="O33" s="519"/>
      <c r="P33" s="485"/>
      <c r="Q33" s="520"/>
      <c r="R33" s="520"/>
      <c r="S33" s="521"/>
      <c r="U33" s="517"/>
      <c r="V33" s="517"/>
      <c r="W33" s="520"/>
      <c r="X33" s="485"/>
      <c r="Y33" s="518"/>
      <c r="Z33" s="518"/>
      <c r="AA33" s="485"/>
      <c r="AB33" s="518"/>
      <c r="AC33" s="518"/>
      <c r="AD33" s="485"/>
      <c r="AE33" s="520"/>
      <c r="AF33" s="520"/>
      <c r="AG33" s="521"/>
    </row>
    <row r="34" spans="1:33" ht="13.15" x14ac:dyDescent="0.35">
      <c r="A34" s="456"/>
      <c r="B34" s="522"/>
      <c r="C34" s="523"/>
      <c r="E34" s="524"/>
      <c r="F34" s="525"/>
      <c r="G34" s="525"/>
      <c r="H34" s="525"/>
      <c r="I34" s="526"/>
      <c r="J34" s="485"/>
      <c r="K34" s="524"/>
      <c r="L34" s="525"/>
      <c r="M34" s="525"/>
      <c r="N34" s="525"/>
      <c r="O34" s="526"/>
      <c r="P34" s="485"/>
      <c r="Q34" s="527"/>
      <c r="R34" s="527"/>
      <c r="S34" s="528"/>
      <c r="U34" s="524"/>
      <c r="V34" s="524"/>
      <c r="W34" s="527"/>
      <c r="X34" s="485"/>
      <c r="Y34" s="525"/>
      <c r="Z34" s="525"/>
      <c r="AA34" s="485"/>
      <c r="AB34" s="525"/>
      <c r="AC34" s="525"/>
      <c r="AD34" s="485"/>
      <c r="AE34" s="527"/>
      <c r="AF34" s="527"/>
      <c r="AG34" s="528"/>
    </row>
    <row r="35" spans="1:33" ht="13.15" x14ac:dyDescent="0.35">
      <c r="A35" s="505" t="s">
        <v>44</v>
      </c>
      <c r="B35" s="506">
        <v>5</v>
      </c>
      <c r="C35" s="507" t="s">
        <v>46</v>
      </c>
      <c r="E35" s="513">
        <f>SUM('2.3_Input_Data_Orig_MC'!F34:F37)</f>
        <v>17</v>
      </c>
      <c r="F35" s="514">
        <f>SUM('2.3_Input_Data_Orig_MC'!M34:M37)</f>
        <v>17</v>
      </c>
      <c r="G35" s="514">
        <f>SUM('2.3_Input_Data_Orig_MC'!T34:T37)</f>
        <v>17</v>
      </c>
      <c r="H35" s="514">
        <f>IF(SUM(E35:G35)=0,0,(SUM('2.3_Input_Data_Orig_MC'!AV34:AV37)))</f>
        <v>0</v>
      </c>
      <c r="I35" s="529" t="str">
        <f t="shared" ref="I35" si="30">IF((AVERAGE(E35:G35)+(H35/3))=E35, "-", "Difference")</f>
        <v>-</v>
      </c>
      <c r="J35" s="485"/>
      <c r="K35" s="513">
        <f>SUM('2.4_Input_Data_Rebase'!F34:F37)</f>
        <v>17</v>
      </c>
      <c r="L35" s="514">
        <f>SUM('2.4_Input_Data_Rebase'!M34:M37)</f>
        <v>17</v>
      </c>
      <c r="M35" s="514">
        <f>SUM('2.4_Input_Data_Rebase'!T34:T37)</f>
        <v>17</v>
      </c>
      <c r="N35" s="514">
        <f>IF(SUM(K35:M35)=0,0,(SUM('2.4_Input_Data_Rebase'!AV34:AV37))-(SUM('2.4_Input_Data_Rebase'!BC34:BC37)))</f>
        <v>0</v>
      </c>
      <c r="O35" s="529" t="str">
        <f t="shared" ref="O35" si="31">IF((AVERAGE(K35:M35)+(N35/3))=K35, "-", "Difference")</f>
        <v>-</v>
      </c>
      <c r="P35" s="485"/>
      <c r="Q35" s="511">
        <f>K35-E35</f>
        <v>0</v>
      </c>
      <c r="R35" s="511">
        <f>L35-F35</f>
        <v>0</v>
      </c>
      <c r="S35" s="512">
        <f>M35-G35</f>
        <v>0</v>
      </c>
      <c r="U35" s="513">
        <f>ABS(SUMIF('2.3_Input_Data_Orig_MC'!AB34:AF37, "&lt;0"))</f>
        <v>10</v>
      </c>
      <c r="V35" s="513">
        <f>ABS(SUMIF('2.4_Input_Data_Rebase'!AB34:AF37, "&lt;0"))</f>
        <v>10</v>
      </c>
      <c r="W35" s="511">
        <f t="shared" ref="W35" si="32">V35-U35</f>
        <v>0</v>
      </c>
      <c r="X35" s="485"/>
      <c r="Y35" s="514">
        <f>ABS(SUMIF('2.3_Input_Data_Orig_MC'!AI34:AM37, "&lt;0"))</f>
        <v>10</v>
      </c>
      <c r="Z35" s="514">
        <f>ABS(SUMIF('2.4_Input_Data_Rebase'!AI34:AM37, "&lt;0"))</f>
        <v>10</v>
      </c>
      <c r="AA35" s="485"/>
      <c r="AB35" s="514">
        <f>ABS(SUMIF('2.3_Input_Data_Orig_MC'!AP34:AT37, "&lt;0"))</f>
        <v>0</v>
      </c>
      <c r="AC35" s="514">
        <f>ABS(SUMIF('2.4_Input_Data_Rebase'!AP34:AT37, "&lt;0"))</f>
        <v>0</v>
      </c>
      <c r="AD35" s="485"/>
      <c r="AE35" s="511">
        <f t="shared" ref="AE35" si="33">IFERROR(AB35/U35, "-")</f>
        <v>0</v>
      </c>
      <c r="AF35" s="511">
        <f t="shared" ref="AF35" si="34">IFERROR(AC35/V35, "-")</f>
        <v>0</v>
      </c>
      <c r="AG35" s="512" t="str">
        <f t="shared" ref="AG35" si="35">IFERROR(IF((AE35-AF35)&lt;=5%,"Acceptable","Request Narrative"),"-")</f>
        <v>Acceptable</v>
      </c>
    </row>
    <row r="36" spans="1:33" ht="13.15" x14ac:dyDescent="0.35">
      <c r="A36" s="439"/>
      <c r="B36" s="515"/>
      <c r="C36" s="516"/>
      <c r="E36" s="517"/>
      <c r="F36" s="518"/>
      <c r="G36" s="518"/>
      <c r="H36" s="518"/>
      <c r="I36" s="519"/>
      <c r="J36" s="485"/>
      <c r="K36" s="517"/>
      <c r="L36" s="518"/>
      <c r="M36" s="518"/>
      <c r="N36" s="518"/>
      <c r="O36" s="519"/>
      <c r="P36" s="485"/>
      <c r="Q36" s="520"/>
      <c r="R36" s="520"/>
      <c r="S36" s="521"/>
      <c r="U36" s="517"/>
      <c r="V36" s="517"/>
      <c r="W36" s="520"/>
      <c r="X36" s="485"/>
      <c r="Y36" s="518"/>
      <c r="Z36" s="518"/>
      <c r="AA36" s="485"/>
      <c r="AB36" s="518"/>
      <c r="AC36" s="518"/>
      <c r="AD36" s="485"/>
      <c r="AE36" s="520"/>
      <c r="AF36" s="520"/>
      <c r="AG36" s="521"/>
    </row>
    <row r="37" spans="1:33" ht="13.15" x14ac:dyDescent="0.35">
      <c r="A37" s="439"/>
      <c r="B37" s="515"/>
      <c r="C37" s="516"/>
      <c r="E37" s="517"/>
      <c r="F37" s="518"/>
      <c r="G37" s="518"/>
      <c r="H37" s="518"/>
      <c r="I37" s="519"/>
      <c r="J37" s="485"/>
      <c r="K37" s="517"/>
      <c r="L37" s="518"/>
      <c r="M37" s="518"/>
      <c r="N37" s="518"/>
      <c r="O37" s="519"/>
      <c r="P37" s="485"/>
      <c r="Q37" s="520"/>
      <c r="R37" s="520"/>
      <c r="S37" s="521"/>
      <c r="U37" s="517"/>
      <c r="V37" s="517"/>
      <c r="W37" s="520"/>
      <c r="X37" s="485"/>
      <c r="Y37" s="518"/>
      <c r="Z37" s="518"/>
      <c r="AA37" s="485"/>
      <c r="AB37" s="518"/>
      <c r="AC37" s="518"/>
      <c r="AD37" s="485"/>
      <c r="AE37" s="520"/>
      <c r="AF37" s="520"/>
      <c r="AG37" s="521"/>
    </row>
    <row r="38" spans="1:33" ht="13.15" x14ac:dyDescent="0.35">
      <c r="A38" s="456"/>
      <c r="B38" s="522"/>
      <c r="C38" s="523"/>
      <c r="E38" s="524"/>
      <c r="F38" s="525"/>
      <c r="G38" s="525"/>
      <c r="H38" s="525"/>
      <c r="I38" s="526"/>
      <c r="J38" s="485"/>
      <c r="K38" s="524"/>
      <c r="L38" s="525"/>
      <c r="M38" s="525"/>
      <c r="N38" s="525"/>
      <c r="O38" s="526"/>
      <c r="P38" s="485"/>
      <c r="Q38" s="527"/>
      <c r="R38" s="527"/>
      <c r="S38" s="528"/>
      <c r="U38" s="524"/>
      <c r="V38" s="524"/>
      <c r="W38" s="527"/>
      <c r="X38" s="485"/>
      <c r="Y38" s="525"/>
      <c r="Z38" s="525"/>
      <c r="AA38" s="485"/>
      <c r="AB38" s="525"/>
      <c r="AC38" s="525"/>
      <c r="AD38" s="485"/>
      <c r="AE38" s="527"/>
      <c r="AF38" s="527"/>
      <c r="AG38" s="528"/>
    </row>
    <row r="39" spans="1:33" ht="13.15" x14ac:dyDescent="0.35">
      <c r="A39" s="505" t="s">
        <v>44</v>
      </c>
      <c r="B39" s="506">
        <v>11</v>
      </c>
      <c r="C39" s="507" t="s">
        <v>47</v>
      </c>
      <c r="E39" s="513">
        <f>SUM('2.3_Input_Data_Orig_MC'!F38:F41)</f>
        <v>0</v>
      </c>
      <c r="F39" s="514">
        <f>SUM('2.3_Input_Data_Orig_MC'!M38:M41)</f>
        <v>0</v>
      </c>
      <c r="G39" s="514">
        <f>SUM('2.3_Input_Data_Orig_MC'!T38:T41)</f>
        <v>0</v>
      </c>
      <c r="H39" s="514">
        <f>IF(SUM(E39:G39)=0,0,(SUM('2.3_Input_Data_Orig_MC'!AV38:AV41)))</f>
        <v>0</v>
      </c>
      <c r="I39" s="529" t="str">
        <f t="shared" ref="I39" si="36">IF((AVERAGE(E39:G39)+(H39/3))=E39, "-", "Difference")</f>
        <v>-</v>
      </c>
      <c r="J39" s="485"/>
      <c r="K39" s="513">
        <f>SUM('2.4_Input_Data_Rebase'!F38:F41)</f>
        <v>0</v>
      </c>
      <c r="L39" s="514">
        <f>SUM('2.4_Input_Data_Rebase'!M38:M41)</f>
        <v>0</v>
      </c>
      <c r="M39" s="514">
        <f>SUM('2.4_Input_Data_Rebase'!T38:T41)</f>
        <v>0</v>
      </c>
      <c r="N39" s="514">
        <f>IF(SUM(K39:M39)=0,0,(SUM('2.4_Input_Data_Rebase'!AV38:AV41))-(SUM('2.4_Input_Data_Rebase'!BC38:BC41)))</f>
        <v>0</v>
      </c>
      <c r="O39" s="529" t="str">
        <f t="shared" ref="O39" si="37">IF((AVERAGE(K39:M39)+(N39/3))=K39, "-", "Difference")</f>
        <v>-</v>
      </c>
      <c r="P39" s="485"/>
      <c r="Q39" s="511">
        <f>K39-E39</f>
        <v>0</v>
      </c>
      <c r="R39" s="511">
        <f>L39-F39</f>
        <v>0</v>
      </c>
      <c r="S39" s="512">
        <f>M39-G39</f>
        <v>0</v>
      </c>
      <c r="U39" s="513">
        <f>ABS(SUMIF('2.3_Input_Data_Orig_MC'!AB38:AF41, "&lt;0"))</f>
        <v>0</v>
      </c>
      <c r="V39" s="513">
        <f>ABS(SUMIF('2.4_Input_Data_Rebase'!AB38:AF41, "&lt;0"))</f>
        <v>0</v>
      </c>
      <c r="W39" s="511">
        <f t="shared" ref="W39" si="38">V39-U39</f>
        <v>0</v>
      </c>
      <c r="X39" s="485"/>
      <c r="Y39" s="514">
        <f>ABS(SUMIF('2.3_Input_Data_Orig_MC'!AI38:AM41, "&lt;0"))</f>
        <v>0</v>
      </c>
      <c r="Z39" s="514">
        <f>ABS(SUMIF('2.4_Input_Data_Rebase'!AI38:AM41, "&lt;0"))</f>
        <v>0</v>
      </c>
      <c r="AA39" s="485"/>
      <c r="AB39" s="514">
        <f>ABS(SUMIF('2.3_Input_Data_Orig_MC'!AP38:AT41, "&lt;0"))</f>
        <v>0</v>
      </c>
      <c r="AC39" s="514">
        <f>ABS(SUMIF('2.4_Input_Data_Rebase'!AP38:AT41, "&lt;0"))</f>
        <v>0</v>
      </c>
      <c r="AD39" s="485"/>
      <c r="AE39" s="511" t="str">
        <f t="shared" ref="AE39" si="39">IFERROR(AB39/U39, "-")</f>
        <v>-</v>
      </c>
      <c r="AF39" s="511" t="str">
        <f t="shared" ref="AF39" si="40">IFERROR(AC39/V39, "-")</f>
        <v>-</v>
      </c>
      <c r="AG39" s="512" t="str">
        <f t="shared" ref="AG39" si="41">IFERROR(IF((AE39-AF39)&lt;=5%,"Acceptable","Request Narrative"),"-")</f>
        <v>-</v>
      </c>
    </row>
    <row r="40" spans="1:33" ht="13.15" x14ac:dyDescent="0.35">
      <c r="A40" s="439"/>
      <c r="B40" s="515"/>
      <c r="C40" s="516"/>
      <c r="E40" s="517"/>
      <c r="F40" s="518"/>
      <c r="G40" s="518"/>
      <c r="H40" s="518"/>
      <c r="I40" s="519"/>
      <c r="J40" s="485"/>
      <c r="K40" s="517"/>
      <c r="L40" s="518"/>
      <c r="M40" s="518"/>
      <c r="N40" s="518"/>
      <c r="O40" s="519"/>
      <c r="P40" s="485"/>
      <c r="Q40" s="520"/>
      <c r="R40" s="520"/>
      <c r="S40" s="521"/>
      <c r="U40" s="517"/>
      <c r="V40" s="517"/>
      <c r="W40" s="520"/>
      <c r="X40" s="485"/>
      <c r="Y40" s="518"/>
      <c r="Z40" s="518"/>
      <c r="AA40" s="485"/>
      <c r="AB40" s="518"/>
      <c r="AC40" s="518"/>
      <c r="AD40" s="485"/>
      <c r="AE40" s="520"/>
      <c r="AF40" s="520"/>
      <c r="AG40" s="521"/>
    </row>
    <row r="41" spans="1:33" ht="13.15" x14ac:dyDescent="0.35">
      <c r="A41" s="439"/>
      <c r="B41" s="515"/>
      <c r="C41" s="516"/>
      <c r="E41" s="517"/>
      <c r="F41" s="518"/>
      <c r="G41" s="518"/>
      <c r="H41" s="518"/>
      <c r="I41" s="519"/>
      <c r="J41" s="485"/>
      <c r="K41" s="517"/>
      <c r="L41" s="518"/>
      <c r="M41" s="518"/>
      <c r="N41" s="518"/>
      <c r="O41" s="519"/>
      <c r="P41" s="485"/>
      <c r="Q41" s="520"/>
      <c r="R41" s="520"/>
      <c r="S41" s="521"/>
      <c r="U41" s="517"/>
      <c r="V41" s="517"/>
      <c r="W41" s="520"/>
      <c r="X41" s="485"/>
      <c r="Y41" s="518"/>
      <c r="Z41" s="518"/>
      <c r="AA41" s="485"/>
      <c r="AB41" s="518"/>
      <c r="AC41" s="518"/>
      <c r="AD41" s="485"/>
      <c r="AE41" s="520"/>
      <c r="AF41" s="520"/>
      <c r="AG41" s="521"/>
    </row>
    <row r="42" spans="1:33" ht="13.15" x14ac:dyDescent="0.35">
      <c r="A42" s="456"/>
      <c r="B42" s="522"/>
      <c r="C42" s="523"/>
      <c r="E42" s="524"/>
      <c r="F42" s="525"/>
      <c r="G42" s="525"/>
      <c r="H42" s="525"/>
      <c r="I42" s="526"/>
      <c r="J42" s="485"/>
      <c r="K42" s="524"/>
      <c r="L42" s="525"/>
      <c r="M42" s="525"/>
      <c r="N42" s="525"/>
      <c r="O42" s="526"/>
      <c r="P42" s="485"/>
      <c r="Q42" s="527"/>
      <c r="R42" s="527"/>
      <c r="S42" s="528"/>
      <c r="U42" s="524"/>
      <c r="V42" s="524"/>
      <c r="W42" s="527"/>
      <c r="X42" s="485"/>
      <c r="Y42" s="525"/>
      <c r="Z42" s="525"/>
      <c r="AA42" s="485"/>
      <c r="AB42" s="525"/>
      <c r="AC42" s="525"/>
      <c r="AD42" s="485"/>
      <c r="AE42" s="527"/>
      <c r="AF42" s="527"/>
      <c r="AG42" s="528"/>
    </row>
    <row r="43" spans="1:33" ht="13.15" x14ac:dyDescent="0.35">
      <c r="A43" s="505" t="s">
        <v>44</v>
      </c>
      <c r="B43" s="506">
        <v>15</v>
      </c>
      <c r="C43" s="507" t="s">
        <v>41</v>
      </c>
      <c r="E43" s="513">
        <f>SUM('2.3_Input_Data_Orig_MC'!F42:F45)</f>
        <v>407</v>
      </c>
      <c r="F43" s="514">
        <f>SUM('2.3_Input_Data_Orig_MC'!M42:M45)</f>
        <v>407</v>
      </c>
      <c r="G43" s="514">
        <f>SUM('2.3_Input_Data_Orig_MC'!T42:T45)</f>
        <v>407</v>
      </c>
      <c r="H43" s="514">
        <f>IF(SUM(E43:G43)=0,0,(SUM('2.3_Input_Data_Orig_MC'!AV42:AV45)))</f>
        <v>0</v>
      </c>
      <c r="I43" s="529" t="str">
        <f t="shared" ref="I43" si="42">IF((AVERAGE(E43:G43)+(H43/3))=E43, "-", "Difference")</f>
        <v>-</v>
      </c>
      <c r="J43" s="485"/>
      <c r="K43" s="513">
        <f>SUM('2.4_Input_Data_Rebase'!F42:F45)</f>
        <v>407</v>
      </c>
      <c r="L43" s="514">
        <f>SUM('2.4_Input_Data_Rebase'!M42:M45)</f>
        <v>407</v>
      </c>
      <c r="M43" s="514">
        <f>SUM('2.4_Input_Data_Rebase'!T42:T45)</f>
        <v>407</v>
      </c>
      <c r="N43" s="514">
        <f>IF(SUM(K43:M43)=0,0,(SUM('2.4_Input_Data_Rebase'!AV42:AV45))-(SUM('2.4_Input_Data_Rebase'!BC42:BC45)))</f>
        <v>0</v>
      </c>
      <c r="O43" s="529" t="str">
        <f t="shared" ref="O43" si="43">IF((AVERAGE(K43:M43)+(N43/3))=K43, "-", "Difference")</f>
        <v>-</v>
      </c>
      <c r="P43" s="485"/>
      <c r="Q43" s="511">
        <f>K43-E43</f>
        <v>0</v>
      </c>
      <c r="R43" s="511">
        <f>L43-F43</f>
        <v>0</v>
      </c>
      <c r="S43" s="512">
        <f>M43-G43</f>
        <v>0</v>
      </c>
      <c r="U43" s="513">
        <f>ABS(SUMIF('2.3_Input_Data_Orig_MC'!AB42:AF45, "&lt;0"))</f>
        <v>191</v>
      </c>
      <c r="V43" s="513">
        <f>ABS(SUMIF('2.4_Input_Data_Rebase'!AB42:AF45, "&lt;0"))</f>
        <v>191</v>
      </c>
      <c r="W43" s="511">
        <f t="shared" ref="W43" si="44">V43-U43</f>
        <v>0</v>
      </c>
      <c r="X43" s="485"/>
      <c r="Y43" s="514">
        <f>ABS(SUMIF('2.3_Input_Data_Orig_MC'!AI42:AM45, "&lt;0"))</f>
        <v>191</v>
      </c>
      <c r="Z43" s="514">
        <f>ABS(SUMIF('2.4_Input_Data_Rebase'!AI42:AM45, "&lt;0"))</f>
        <v>191</v>
      </c>
      <c r="AA43" s="485"/>
      <c r="AB43" s="514">
        <f>ABS(SUMIF('2.3_Input_Data_Orig_MC'!AP42:AT45, "&lt;0"))</f>
        <v>0</v>
      </c>
      <c r="AC43" s="514">
        <f>ABS(SUMIF('2.4_Input_Data_Rebase'!AP42:AT45, "&lt;0"))</f>
        <v>0</v>
      </c>
      <c r="AD43" s="485"/>
      <c r="AE43" s="511">
        <f t="shared" ref="AE43" si="45">IFERROR(AB43/U43, "-")</f>
        <v>0</v>
      </c>
      <c r="AF43" s="511">
        <f t="shared" ref="AF43" si="46">IFERROR(AC43/V43, "-")</f>
        <v>0</v>
      </c>
      <c r="AG43" s="512" t="str">
        <f>IFERROR(IF((AE43-AF43)&lt;=5%,"Acceptable","Request Narrative"),"-")</f>
        <v>Acceptable</v>
      </c>
    </row>
    <row r="44" spans="1:33" ht="13.15" x14ac:dyDescent="0.35">
      <c r="A44" s="439"/>
      <c r="B44" s="515"/>
      <c r="C44" s="516"/>
      <c r="E44" s="517"/>
      <c r="F44" s="518"/>
      <c r="G44" s="518"/>
      <c r="H44" s="518"/>
      <c r="I44" s="519"/>
      <c r="J44" s="485"/>
      <c r="K44" s="517"/>
      <c r="L44" s="518"/>
      <c r="M44" s="518"/>
      <c r="N44" s="518"/>
      <c r="O44" s="519"/>
      <c r="P44" s="485"/>
      <c r="Q44" s="520"/>
      <c r="R44" s="520"/>
      <c r="S44" s="521"/>
      <c r="U44" s="517"/>
      <c r="V44" s="517"/>
      <c r="W44" s="520"/>
      <c r="X44" s="485"/>
      <c r="Y44" s="518"/>
      <c r="Z44" s="518"/>
      <c r="AA44" s="485"/>
      <c r="AB44" s="518"/>
      <c r="AC44" s="518"/>
      <c r="AD44" s="485"/>
      <c r="AE44" s="520"/>
      <c r="AF44" s="520"/>
      <c r="AG44" s="521"/>
    </row>
    <row r="45" spans="1:33" ht="13.15" x14ac:dyDescent="0.35">
      <c r="A45" s="439"/>
      <c r="B45" s="515"/>
      <c r="C45" s="516"/>
      <c r="E45" s="517"/>
      <c r="F45" s="518"/>
      <c r="G45" s="518"/>
      <c r="H45" s="518"/>
      <c r="I45" s="519"/>
      <c r="J45" s="485"/>
      <c r="K45" s="517"/>
      <c r="L45" s="518"/>
      <c r="M45" s="518"/>
      <c r="N45" s="518"/>
      <c r="O45" s="519"/>
      <c r="P45" s="485"/>
      <c r="Q45" s="520"/>
      <c r="R45" s="520"/>
      <c r="S45" s="521"/>
      <c r="U45" s="517"/>
      <c r="V45" s="517"/>
      <c r="W45" s="520"/>
      <c r="X45" s="485"/>
      <c r="Y45" s="518"/>
      <c r="Z45" s="518"/>
      <c r="AA45" s="485"/>
      <c r="AB45" s="518"/>
      <c r="AC45" s="518"/>
      <c r="AD45" s="485"/>
      <c r="AE45" s="520"/>
      <c r="AF45" s="520"/>
      <c r="AG45" s="521"/>
    </row>
    <row r="46" spans="1:33" ht="13.15" x14ac:dyDescent="0.35">
      <c r="A46" s="456"/>
      <c r="B46" s="522"/>
      <c r="C46" s="523"/>
      <c r="E46" s="524"/>
      <c r="F46" s="525"/>
      <c r="G46" s="525"/>
      <c r="H46" s="525"/>
      <c r="I46" s="526"/>
      <c r="J46" s="485"/>
      <c r="K46" s="524"/>
      <c r="L46" s="525"/>
      <c r="M46" s="525"/>
      <c r="N46" s="525"/>
      <c r="O46" s="526"/>
      <c r="P46" s="485"/>
      <c r="Q46" s="527"/>
      <c r="R46" s="527"/>
      <c r="S46" s="528"/>
      <c r="U46" s="524"/>
      <c r="V46" s="524"/>
      <c r="W46" s="527"/>
      <c r="X46" s="485"/>
      <c r="Y46" s="525"/>
      <c r="Z46" s="525"/>
      <c r="AA46" s="485"/>
      <c r="AB46" s="525"/>
      <c r="AC46" s="525"/>
      <c r="AD46" s="485"/>
      <c r="AE46" s="527"/>
      <c r="AF46" s="527"/>
      <c r="AG46" s="528"/>
    </row>
    <row r="47" spans="1:33" ht="13.15" x14ac:dyDescent="0.35">
      <c r="A47" s="505" t="s">
        <v>44</v>
      </c>
      <c r="B47" s="506">
        <v>33</v>
      </c>
      <c r="C47" s="507" t="s">
        <v>15</v>
      </c>
      <c r="E47" s="513">
        <f>SUM('2.3_Input_Data_Orig_MC'!F46:F49)</f>
        <v>7633.97</v>
      </c>
      <c r="F47" s="514">
        <f>SUM('2.3_Input_Data_Orig_MC'!M46:M49)</f>
        <v>7633.97</v>
      </c>
      <c r="G47" s="514">
        <f>SUM('2.3_Input_Data_Orig_MC'!T46:T49)</f>
        <v>7633.97</v>
      </c>
      <c r="H47" s="514">
        <f>IF(SUM(E47:G47)=0,0,(SUM('2.3_Input_Data_Orig_MC'!AV46:AV49)))</f>
        <v>0</v>
      </c>
      <c r="I47" s="529" t="str">
        <f t="shared" ref="I47" si="47">IF((AVERAGE(E47:G47)+(H47/3))=E47, "-", "Difference")</f>
        <v>-</v>
      </c>
      <c r="J47" s="485"/>
      <c r="K47" s="513">
        <f>SUM('2.4_Input_Data_Rebase'!F46:F49)</f>
        <v>7634</v>
      </c>
      <c r="L47" s="514">
        <f>SUM('2.4_Input_Data_Rebase'!M46:M49)</f>
        <v>7634</v>
      </c>
      <c r="M47" s="514">
        <f>SUM('2.4_Input_Data_Rebase'!T46:T49)</f>
        <v>7634</v>
      </c>
      <c r="N47" s="514">
        <f>IF(SUM(K47:M47)=0,0,(SUM('2.4_Input_Data_Rebase'!AV46:AV49))-(SUM('2.4_Input_Data_Rebase'!BC46:BC49)))</f>
        <v>0</v>
      </c>
      <c r="O47" s="529" t="str">
        <f t="shared" ref="O47" si="48">IF((AVERAGE(K47:M47)+(N47/3))=K47, "-", "Difference")</f>
        <v>-</v>
      </c>
      <c r="P47" s="485"/>
      <c r="Q47" s="511">
        <f>ROUND(K47-E47,0)</f>
        <v>0</v>
      </c>
      <c r="R47" s="511">
        <f>ROUND(L47-F47,0)</f>
        <v>0</v>
      </c>
      <c r="S47" s="512">
        <f>ROUND(M47-G47,0)</f>
        <v>0</v>
      </c>
      <c r="U47" s="513">
        <f>ABS(SUMIF('2.3_Input_Data_Orig_MC'!AB46:AF49, "&lt;0"))</f>
        <v>1600</v>
      </c>
      <c r="V47" s="513">
        <f>ABS(SUMIF('2.4_Input_Data_Rebase'!AB46:AF49, "&lt;0"))</f>
        <v>1600</v>
      </c>
      <c r="W47" s="511">
        <f t="shared" ref="W47" si="49">V47-U47</f>
        <v>0</v>
      </c>
      <c r="X47" s="485"/>
      <c r="Y47" s="514">
        <f>ABS(SUMIF('2.3_Input_Data_Orig_MC'!AI46:AM49, "&lt;0"))</f>
        <v>0</v>
      </c>
      <c r="Z47" s="514">
        <f>ABS(SUMIF('2.4_Input_Data_Rebase'!AI46:AM49, "&lt;0"))</f>
        <v>0</v>
      </c>
      <c r="AA47" s="485"/>
      <c r="AB47" s="514">
        <f>ABS(SUMIF('2.3_Input_Data_Orig_MC'!AP46:AT49, "&lt;0"))</f>
        <v>1600</v>
      </c>
      <c r="AC47" s="514">
        <f>ABS(SUMIF('2.4_Input_Data_Rebase'!AP46:AT49, "&lt;0"))</f>
        <v>1600</v>
      </c>
      <c r="AD47" s="485"/>
      <c r="AE47" s="511">
        <f t="shared" ref="AE47" si="50">IFERROR(AB47/U47, "-")</f>
        <v>1</v>
      </c>
      <c r="AF47" s="511">
        <f t="shared" ref="AF47" si="51">IFERROR(AC47/V47, "-")</f>
        <v>1</v>
      </c>
      <c r="AG47" s="512" t="str">
        <f t="shared" ref="AG47" si="52">IFERROR(IF((AE47-AF47)&lt;=5%,"Acceptable","Request Narrative"),"-")</f>
        <v>Acceptable</v>
      </c>
    </row>
    <row r="48" spans="1:33" ht="13.15" x14ac:dyDescent="0.35">
      <c r="A48" s="439"/>
      <c r="B48" s="515"/>
      <c r="C48" s="516"/>
      <c r="E48" s="517"/>
      <c r="F48" s="518"/>
      <c r="G48" s="518"/>
      <c r="H48" s="518"/>
      <c r="I48" s="519"/>
      <c r="J48" s="485"/>
      <c r="K48" s="517"/>
      <c r="L48" s="518"/>
      <c r="M48" s="518"/>
      <c r="N48" s="518"/>
      <c r="O48" s="519"/>
      <c r="P48" s="485"/>
      <c r="Q48" s="520"/>
      <c r="R48" s="520"/>
      <c r="S48" s="521"/>
      <c r="U48" s="517"/>
      <c r="V48" s="517"/>
      <c r="W48" s="520"/>
      <c r="X48" s="485"/>
      <c r="Y48" s="518"/>
      <c r="Z48" s="518"/>
      <c r="AA48" s="485"/>
      <c r="AB48" s="518"/>
      <c r="AC48" s="518"/>
      <c r="AD48" s="485"/>
      <c r="AE48" s="520"/>
      <c r="AF48" s="520"/>
      <c r="AG48" s="521"/>
    </row>
    <row r="49" spans="1:33" ht="13.15" x14ac:dyDescent="0.35">
      <c r="A49" s="439"/>
      <c r="B49" s="515"/>
      <c r="C49" s="516"/>
      <c r="E49" s="517"/>
      <c r="F49" s="518"/>
      <c r="G49" s="518"/>
      <c r="H49" s="518"/>
      <c r="I49" s="519"/>
      <c r="J49" s="485"/>
      <c r="K49" s="517"/>
      <c r="L49" s="518"/>
      <c r="M49" s="518"/>
      <c r="N49" s="518"/>
      <c r="O49" s="519"/>
      <c r="P49" s="485"/>
      <c r="Q49" s="520"/>
      <c r="R49" s="520"/>
      <c r="S49" s="521"/>
      <c r="U49" s="517"/>
      <c r="V49" s="517"/>
      <c r="W49" s="520"/>
      <c r="X49" s="485"/>
      <c r="Y49" s="518"/>
      <c r="Z49" s="518"/>
      <c r="AA49" s="485"/>
      <c r="AB49" s="518"/>
      <c r="AC49" s="518"/>
      <c r="AD49" s="485"/>
      <c r="AE49" s="520"/>
      <c r="AF49" s="520"/>
      <c r="AG49" s="521"/>
    </row>
    <row r="50" spans="1:33" ht="13.15" x14ac:dyDescent="0.35">
      <c r="A50" s="456"/>
      <c r="B50" s="522"/>
      <c r="C50" s="523"/>
      <c r="E50" s="524"/>
      <c r="F50" s="525"/>
      <c r="G50" s="525"/>
      <c r="H50" s="525"/>
      <c r="I50" s="526"/>
      <c r="J50" s="485"/>
      <c r="K50" s="524"/>
      <c r="L50" s="525"/>
      <c r="M50" s="525"/>
      <c r="N50" s="525"/>
      <c r="O50" s="526"/>
      <c r="P50" s="485"/>
      <c r="Q50" s="527"/>
      <c r="R50" s="527"/>
      <c r="S50" s="528"/>
      <c r="U50" s="524"/>
      <c r="V50" s="524"/>
      <c r="W50" s="527"/>
      <c r="X50" s="485"/>
      <c r="Y50" s="525"/>
      <c r="Z50" s="525"/>
      <c r="AA50" s="485"/>
      <c r="AB50" s="525"/>
      <c r="AC50" s="525"/>
      <c r="AD50" s="485"/>
      <c r="AE50" s="527"/>
      <c r="AF50" s="527"/>
      <c r="AG50" s="528"/>
    </row>
    <row r="51" spans="1:33" ht="13.15" x14ac:dyDescent="0.35">
      <c r="A51" s="505" t="s">
        <v>44</v>
      </c>
      <c r="B51" s="506">
        <v>32</v>
      </c>
      <c r="C51" s="507" t="s">
        <v>14</v>
      </c>
      <c r="E51" s="513">
        <f>SUM('2.3_Input_Data_Orig_MC'!F50:F53)</f>
        <v>175</v>
      </c>
      <c r="F51" s="514">
        <f>SUM('2.3_Input_Data_Orig_MC'!M50:M53)</f>
        <v>93</v>
      </c>
      <c r="G51" s="514">
        <f>SUM('2.3_Input_Data_Orig_MC'!T50:T53)</f>
        <v>175</v>
      </c>
      <c r="H51" s="514">
        <f>IF(SUM(E51:G51)=0,0,(SUM('2.3_Input_Data_Orig_MC'!AV50:AV53)))</f>
        <v>82</v>
      </c>
      <c r="I51" s="529" t="str">
        <f t="shared" ref="I51" si="53">IF((AVERAGE(E51:G51)+(H51/3))=E51, "-", "Difference")</f>
        <v>-</v>
      </c>
      <c r="J51" s="485"/>
      <c r="K51" s="513">
        <f>SUM('2.4_Input_Data_Rebase'!F50:F53)</f>
        <v>175</v>
      </c>
      <c r="L51" s="514">
        <f>SUM('2.4_Input_Data_Rebase'!M50:M53)</f>
        <v>93</v>
      </c>
      <c r="M51" s="514">
        <f>SUM('2.4_Input_Data_Rebase'!T50:T53)</f>
        <v>175</v>
      </c>
      <c r="N51" s="514">
        <f>IF(SUM(K51:M51)=0,0,(SUM('2.4_Input_Data_Rebase'!AV50:AV53))-(SUM('2.4_Input_Data_Rebase'!BC50:BC53)))</f>
        <v>82</v>
      </c>
      <c r="O51" s="529" t="str">
        <f t="shared" ref="O51" si="54">IF((AVERAGE(K51:M51)+(N51/3))=K51, "-", "Difference")</f>
        <v>-</v>
      </c>
      <c r="P51" s="485"/>
      <c r="Q51" s="511">
        <f>K51-E51</f>
        <v>0</v>
      </c>
      <c r="R51" s="511">
        <f>L51-F51</f>
        <v>0</v>
      </c>
      <c r="S51" s="512">
        <f>M51-G51</f>
        <v>0</v>
      </c>
      <c r="U51" s="513">
        <f>ABS(SUMIF('2.3_Input_Data_Orig_MC'!AB50:AF53, "&lt;0"))</f>
        <v>130</v>
      </c>
      <c r="V51" s="513">
        <f>ABS(SUMIF('2.4_Input_Data_Rebase'!AB50:AF53, "&lt;0"))</f>
        <v>130</v>
      </c>
      <c r="W51" s="511">
        <f t="shared" ref="W51" si="55">V51-U51</f>
        <v>0</v>
      </c>
      <c r="X51" s="485"/>
      <c r="Y51" s="514">
        <f>ABS(SUMIF('2.3_Input_Data_Orig_MC'!AI50:AM53, "&lt;0"))</f>
        <v>0</v>
      </c>
      <c r="Z51" s="514">
        <f>ABS(SUMIF('2.4_Input_Data_Rebase'!AI50:AM53, "&lt;0"))</f>
        <v>0</v>
      </c>
      <c r="AA51" s="485"/>
      <c r="AB51" s="514">
        <f>ABS(SUMIF('2.3_Input_Data_Orig_MC'!AP50:AT53, "&lt;0"))</f>
        <v>0</v>
      </c>
      <c r="AC51" s="514">
        <f>ABS(SUMIF('2.4_Input_Data_Rebase'!AP50:AT53, "&lt;0"))</f>
        <v>0</v>
      </c>
      <c r="AD51" s="485"/>
      <c r="AE51" s="511">
        <f t="shared" ref="AE51" si="56">IFERROR(AB51/U51, "-")</f>
        <v>0</v>
      </c>
      <c r="AF51" s="511">
        <f t="shared" ref="AF51" si="57">IFERROR(AC51/V51, "-")</f>
        <v>0</v>
      </c>
      <c r="AG51" s="512" t="str">
        <f t="shared" ref="AG51" si="58">IFERROR(IF((AE51-AF51)&lt;=5%,"Acceptable","Request Narrative"),"-")</f>
        <v>Acceptable</v>
      </c>
    </row>
    <row r="52" spans="1:33" ht="13.15" x14ac:dyDescent="0.35">
      <c r="A52" s="439"/>
      <c r="B52" s="515"/>
      <c r="C52" s="516"/>
      <c r="E52" s="517"/>
      <c r="F52" s="518"/>
      <c r="G52" s="518"/>
      <c r="H52" s="518"/>
      <c r="I52" s="519"/>
      <c r="J52" s="485"/>
      <c r="K52" s="517"/>
      <c r="L52" s="518"/>
      <c r="M52" s="518"/>
      <c r="N52" s="518"/>
      <c r="O52" s="519"/>
      <c r="P52" s="485"/>
      <c r="Q52" s="520"/>
      <c r="R52" s="520"/>
      <c r="S52" s="521"/>
      <c r="U52" s="517"/>
      <c r="V52" s="517"/>
      <c r="W52" s="520"/>
      <c r="X52" s="485"/>
      <c r="Y52" s="518"/>
      <c r="Z52" s="518"/>
      <c r="AA52" s="485"/>
      <c r="AB52" s="518"/>
      <c r="AC52" s="518"/>
      <c r="AD52" s="485"/>
      <c r="AE52" s="520"/>
      <c r="AF52" s="520"/>
      <c r="AG52" s="521"/>
    </row>
    <row r="53" spans="1:33" ht="13.15" x14ac:dyDescent="0.35">
      <c r="A53" s="439"/>
      <c r="B53" s="515"/>
      <c r="C53" s="516"/>
      <c r="E53" s="517"/>
      <c r="F53" s="518"/>
      <c r="G53" s="518"/>
      <c r="H53" s="518"/>
      <c r="I53" s="519"/>
      <c r="J53" s="485"/>
      <c r="K53" s="517"/>
      <c r="L53" s="518"/>
      <c r="M53" s="518"/>
      <c r="N53" s="518"/>
      <c r="O53" s="519"/>
      <c r="P53" s="485"/>
      <c r="Q53" s="520"/>
      <c r="R53" s="520"/>
      <c r="S53" s="521"/>
      <c r="U53" s="517"/>
      <c r="V53" s="517"/>
      <c r="W53" s="520"/>
      <c r="X53" s="485"/>
      <c r="Y53" s="518"/>
      <c r="Z53" s="518"/>
      <c r="AA53" s="485"/>
      <c r="AB53" s="518"/>
      <c r="AC53" s="518"/>
      <c r="AD53" s="485"/>
      <c r="AE53" s="520"/>
      <c r="AF53" s="520"/>
      <c r="AG53" s="521"/>
    </row>
    <row r="54" spans="1:33" ht="13.15" x14ac:dyDescent="0.35">
      <c r="A54" s="456"/>
      <c r="B54" s="522"/>
      <c r="C54" s="523"/>
      <c r="E54" s="524"/>
      <c r="F54" s="525"/>
      <c r="G54" s="525"/>
      <c r="H54" s="525"/>
      <c r="I54" s="526"/>
      <c r="J54" s="485"/>
      <c r="K54" s="524"/>
      <c r="L54" s="525"/>
      <c r="M54" s="525"/>
      <c r="N54" s="525"/>
      <c r="O54" s="526"/>
      <c r="P54" s="485"/>
      <c r="Q54" s="527"/>
      <c r="R54" s="527"/>
      <c r="S54" s="528"/>
      <c r="U54" s="524"/>
      <c r="V54" s="524"/>
      <c r="W54" s="527"/>
      <c r="X54" s="485"/>
      <c r="Y54" s="525"/>
      <c r="Z54" s="525"/>
      <c r="AA54" s="485"/>
      <c r="AB54" s="525"/>
      <c r="AC54" s="525"/>
      <c r="AD54" s="485"/>
      <c r="AE54" s="527"/>
      <c r="AF54" s="527"/>
      <c r="AG54" s="528"/>
    </row>
    <row r="55" spans="1:33" ht="13.15" x14ac:dyDescent="0.35">
      <c r="A55" s="505" t="s">
        <v>44</v>
      </c>
      <c r="B55" s="506">
        <v>25</v>
      </c>
      <c r="C55" s="507" t="s">
        <v>48</v>
      </c>
      <c r="E55" s="513">
        <f>SUM('2.3_Input_Data_Orig_MC'!F54:F57)</f>
        <v>0</v>
      </c>
      <c r="F55" s="514">
        <f>SUM('2.3_Input_Data_Orig_MC'!M54:M57)</f>
        <v>0</v>
      </c>
      <c r="G55" s="514">
        <f>SUM('2.3_Input_Data_Orig_MC'!T54:T57)</f>
        <v>0</v>
      </c>
      <c r="H55" s="514">
        <f>IF(SUM(E55:G55)=0,0,(SUM('2.3_Input_Data_Orig_MC'!AV54:AV57)))</f>
        <v>0</v>
      </c>
      <c r="I55" s="529" t="str">
        <f t="shared" ref="I55" si="59">IF((AVERAGE(E55:G55)+(H55/3))=E55, "-", "Difference")</f>
        <v>-</v>
      </c>
      <c r="J55" s="485"/>
      <c r="K55" s="513">
        <f>SUM('2.4_Input_Data_Rebase'!F54:F57)</f>
        <v>0</v>
      </c>
      <c r="L55" s="514">
        <f>SUM('2.4_Input_Data_Rebase'!M54:M57)</f>
        <v>0</v>
      </c>
      <c r="M55" s="514">
        <f>SUM('2.4_Input_Data_Rebase'!T54:T57)</f>
        <v>0</v>
      </c>
      <c r="N55" s="514">
        <f>IF(SUM(K55:M55)=0,0,(SUM('2.4_Input_Data_Rebase'!AV54:AV57))-(SUM('2.4_Input_Data_Rebase'!BC54:BC57)))</f>
        <v>0</v>
      </c>
      <c r="O55" s="529" t="str">
        <f t="shared" ref="O55" si="60">IF((AVERAGE(K55:M55)+(N55/3))=K55, "-", "Difference")</f>
        <v>-</v>
      </c>
      <c r="P55" s="485"/>
      <c r="Q55" s="511">
        <f>K55-E55</f>
        <v>0</v>
      </c>
      <c r="R55" s="511">
        <f>L55-F55</f>
        <v>0</v>
      </c>
      <c r="S55" s="512">
        <f>M55-G55</f>
        <v>0</v>
      </c>
      <c r="U55" s="513">
        <f>ABS(SUMIF('2.3_Input_Data_Orig_MC'!AB54:AF57, "&lt;0"))</f>
        <v>0</v>
      </c>
      <c r="V55" s="513">
        <f>ABS(SUMIF('2.4_Input_Data_Rebase'!AB54:AF57, "&lt;0"))</f>
        <v>0</v>
      </c>
      <c r="W55" s="511">
        <f t="shared" ref="W55" si="61">V55-U55</f>
        <v>0</v>
      </c>
      <c r="X55" s="485"/>
      <c r="Y55" s="514">
        <f>ABS(SUMIF('2.3_Input_Data_Orig_MC'!AI54:AM57, "&lt;0"))</f>
        <v>0</v>
      </c>
      <c r="Z55" s="514">
        <f>ABS(SUMIF('2.4_Input_Data_Rebase'!AI54:AM57, "&lt;0"))</f>
        <v>0</v>
      </c>
      <c r="AA55" s="485"/>
      <c r="AB55" s="514">
        <f>ABS(SUMIF('2.3_Input_Data_Orig_MC'!AP54:AT57, "&lt;0"))</f>
        <v>0</v>
      </c>
      <c r="AC55" s="514">
        <f>ABS(SUMIF('2.4_Input_Data_Rebase'!AP54:AT57, "&lt;0"))</f>
        <v>0</v>
      </c>
      <c r="AD55" s="485"/>
      <c r="AE55" s="511" t="str">
        <f t="shared" ref="AE55" si="62">IFERROR(AB55/U55, "-")</f>
        <v>-</v>
      </c>
      <c r="AF55" s="511" t="str">
        <f t="shared" ref="AF55" si="63">IFERROR(AC55/V55, "-")</f>
        <v>-</v>
      </c>
      <c r="AG55" s="512" t="str">
        <f t="shared" ref="AG55" si="64">IFERROR(IF((AE55-AF55)&lt;=5%,"Acceptable","Request Narrative"),"-")</f>
        <v>-</v>
      </c>
    </row>
    <row r="56" spans="1:33" ht="13.15" x14ac:dyDescent="0.35">
      <c r="A56" s="439"/>
      <c r="B56" s="515"/>
      <c r="C56" s="516"/>
      <c r="E56" s="517"/>
      <c r="F56" s="518"/>
      <c r="G56" s="518"/>
      <c r="H56" s="518"/>
      <c r="I56" s="519"/>
      <c r="J56" s="485"/>
      <c r="K56" s="517"/>
      <c r="L56" s="518"/>
      <c r="M56" s="518"/>
      <c r="N56" s="518"/>
      <c r="O56" s="519"/>
      <c r="P56" s="485"/>
      <c r="Q56" s="520"/>
      <c r="R56" s="520"/>
      <c r="S56" s="521"/>
      <c r="U56" s="517"/>
      <c r="V56" s="517"/>
      <c r="W56" s="520"/>
      <c r="X56" s="485"/>
      <c r="Y56" s="518"/>
      <c r="Z56" s="518"/>
      <c r="AA56" s="485"/>
      <c r="AB56" s="518"/>
      <c r="AC56" s="518"/>
      <c r="AD56" s="485"/>
      <c r="AE56" s="520"/>
      <c r="AF56" s="520"/>
      <c r="AG56" s="521"/>
    </row>
    <row r="57" spans="1:33" ht="13.15" x14ac:dyDescent="0.35">
      <c r="A57" s="439"/>
      <c r="B57" s="515"/>
      <c r="C57" s="516"/>
      <c r="E57" s="517"/>
      <c r="F57" s="518"/>
      <c r="G57" s="518"/>
      <c r="H57" s="518"/>
      <c r="I57" s="519"/>
      <c r="J57" s="485"/>
      <c r="K57" s="517"/>
      <c r="L57" s="518"/>
      <c r="M57" s="518"/>
      <c r="N57" s="518"/>
      <c r="O57" s="519"/>
      <c r="P57" s="485"/>
      <c r="Q57" s="520"/>
      <c r="R57" s="520"/>
      <c r="S57" s="521"/>
      <c r="U57" s="517"/>
      <c r="V57" s="517"/>
      <c r="W57" s="520"/>
      <c r="X57" s="485"/>
      <c r="Y57" s="518"/>
      <c r="Z57" s="518"/>
      <c r="AA57" s="485"/>
      <c r="AB57" s="518"/>
      <c r="AC57" s="518"/>
      <c r="AD57" s="485"/>
      <c r="AE57" s="520"/>
      <c r="AF57" s="520"/>
      <c r="AG57" s="521"/>
    </row>
    <row r="58" spans="1:33" ht="13.15" x14ac:dyDescent="0.35">
      <c r="A58" s="456"/>
      <c r="B58" s="522"/>
      <c r="C58" s="523"/>
      <c r="E58" s="524"/>
      <c r="F58" s="525"/>
      <c r="G58" s="525"/>
      <c r="H58" s="525"/>
      <c r="I58" s="526"/>
      <c r="J58" s="485"/>
      <c r="K58" s="524"/>
      <c r="L58" s="525"/>
      <c r="M58" s="525"/>
      <c r="N58" s="525"/>
      <c r="O58" s="526"/>
      <c r="P58" s="485"/>
      <c r="Q58" s="527"/>
      <c r="R58" s="527"/>
      <c r="S58" s="528"/>
      <c r="U58" s="524"/>
      <c r="V58" s="524"/>
      <c r="W58" s="527"/>
      <c r="X58" s="485"/>
      <c r="Y58" s="525"/>
      <c r="Z58" s="525"/>
      <c r="AA58" s="485"/>
      <c r="AB58" s="525"/>
      <c r="AC58" s="525"/>
      <c r="AD58" s="485"/>
      <c r="AE58" s="527"/>
      <c r="AF58" s="527"/>
      <c r="AG58" s="528"/>
    </row>
    <row r="59" spans="1:33" ht="13.15" x14ac:dyDescent="0.35">
      <c r="A59" s="505" t="s">
        <v>44</v>
      </c>
      <c r="B59" s="506">
        <v>26</v>
      </c>
      <c r="C59" s="507" t="s">
        <v>39</v>
      </c>
      <c r="E59" s="513">
        <f>SUM('2.3_Input_Data_Orig_MC'!F58:F61)</f>
        <v>0</v>
      </c>
      <c r="F59" s="514">
        <f>SUM('2.3_Input_Data_Orig_MC'!M58:M61)</f>
        <v>0</v>
      </c>
      <c r="G59" s="514">
        <f>SUM('2.3_Input_Data_Orig_MC'!T58:T61)</f>
        <v>0</v>
      </c>
      <c r="H59" s="514">
        <f>IF(SUM(E59:G59)=0,0,(SUM('2.3_Input_Data_Orig_MC'!AV58:AV61)))</f>
        <v>0</v>
      </c>
      <c r="I59" s="529" t="str">
        <f t="shared" ref="I59" si="65">IF((AVERAGE(E59:G59)+(H59/3))=E59, "-", "Difference")</f>
        <v>-</v>
      </c>
      <c r="J59" s="485"/>
      <c r="K59" s="513">
        <f>SUM('2.4_Input_Data_Rebase'!F58:F61)</f>
        <v>0</v>
      </c>
      <c r="L59" s="514">
        <f>SUM('2.4_Input_Data_Rebase'!M58:M61)</f>
        <v>0</v>
      </c>
      <c r="M59" s="514">
        <f>SUM('2.4_Input_Data_Rebase'!T58:T61)</f>
        <v>0</v>
      </c>
      <c r="N59" s="514">
        <f>IF(SUM(K59:M59)=0,0,(SUM('2.4_Input_Data_Rebase'!AV58:AV61))-(SUM('2.4_Input_Data_Rebase'!BC58:BC61)))</f>
        <v>0</v>
      </c>
      <c r="O59" s="529" t="str">
        <f t="shared" ref="O59" si="66">IF((AVERAGE(K59:M59)+(N59/3))=K59, "-", "Difference")</f>
        <v>-</v>
      </c>
      <c r="P59" s="485"/>
      <c r="Q59" s="511">
        <f>K59-E59</f>
        <v>0</v>
      </c>
      <c r="R59" s="511">
        <f>L59-F59</f>
        <v>0</v>
      </c>
      <c r="S59" s="512">
        <f>M59-G59</f>
        <v>0</v>
      </c>
      <c r="U59" s="513">
        <f>ABS(SUMIF('2.3_Input_Data_Orig_MC'!AB58:AF61, "&lt;0"))</f>
        <v>0</v>
      </c>
      <c r="V59" s="513">
        <f>ABS(SUMIF('2.4_Input_Data_Rebase'!AB58:AF61, "&lt;0"))</f>
        <v>0</v>
      </c>
      <c r="W59" s="511">
        <f t="shared" ref="W59" si="67">V59-U59</f>
        <v>0</v>
      </c>
      <c r="X59" s="485"/>
      <c r="Y59" s="514">
        <f>ABS(SUMIF('2.3_Input_Data_Orig_MC'!AI58:AM61, "&lt;0"))</f>
        <v>0</v>
      </c>
      <c r="Z59" s="514">
        <f>ABS(SUMIF('2.4_Input_Data_Rebase'!AI58:AM61, "&lt;0"))</f>
        <v>0</v>
      </c>
      <c r="AA59" s="485"/>
      <c r="AB59" s="514">
        <f>ABS(SUMIF('2.3_Input_Data_Orig_MC'!AP58:AT61, "&lt;0"))</f>
        <v>0</v>
      </c>
      <c r="AC59" s="514">
        <f>ABS(SUMIF('2.4_Input_Data_Rebase'!AP58:AT61, "&lt;0"))</f>
        <v>0</v>
      </c>
      <c r="AD59" s="485"/>
      <c r="AE59" s="511" t="str">
        <f t="shared" ref="AE59" si="68">IFERROR(AB59/U59, "-")</f>
        <v>-</v>
      </c>
      <c r="AF59" s="511" t="str">
        <f t="shared" ref="AF59" si="69">IFERROR(AC59/V59, "-")</f>
        <v>-</v>
      </c>
      <c r="AG59" s="512" t="str">
        <f t="shared" ref="AG59" si="70">IFERROR(IF((AE59-AF59)&lt;=5%,"Acceptable","Request Narrative"),"-")</f>
        <v>-</v>
      </c>
    </row>
    <row r="60" spans="1:33" ht="13.15" x14ac:dyDescent="0.35">
      <c r="A60" s="439"/>
      <c r="B60" s="515"/>
      <c r="C60" s="516"/>
      <c r="E60" s="517"/>
      <c r="F60" s="518"/>
      <c r="G60" s="518"/>
      <c r="H60" s="518"/>
      <c r="I60" s="519"/>
      <c r="J60" s="485"/>
      <c r="K60" s="517"/>
      <c r="L60" s="518"/>
      <c r="M60" s="518"/>
      <c r="N60" s="518"/>
      <c r="O60" s="519"/>
      <c r="P60" s="485"/>
      <c r="Q60" s="520"/>
      <c r="R60" s="520"/>
      <c r="S60" s="521"/>
      <c r="U60" s="517"/>
      <c r="V60" s="517"/>
      <c r="W60" s="520"/>
      <c r="X60" s="485"/>
      <c r="Y60" s="518"/>
      <c r="Z60" s="518"/>
      <c r="AA60" s="485"/>
      <c r="AB60" s="518"/>
      <c r="AC60" s="518"/>
      <c r="AD60" s="485"/>
      <c r="AE60" s="520"/>
      <c r="AF60" s="520"/>
      <c r="AG60" s="521"/>
    </row>
    <row r="61" spans="1:33" ht="13.15" x14ac:dyDescent="0.35">
      <c r="A61" s="439"/>
      <c r="B61" s="515"/>
      <c r="C61" s="516"/>
      <c r="E61" s="517"/>
      <c r="F61" s="518"/>
      <c r="G61" s="518"/>
      <c r="H61" s="518"/>
      <c r="I61" s="519"/>
      <c r="J61" s="485"/>
      <c r="K61" s="517"/>
      <c r="L61" s="518"/>
      <c r="M61" s="518"/>
      <c r="N61" s="518"/>
      <c r="O61" s="519"/>
      <c r="P61" s="485"/>
      <c r="Q61" s="520"/>
      <c r="R61" s="520"/>
      <c r="S61" s="521"/>
      <c r="U61" s="517"/>
      <c r="V61" s="517"/>
      <c r="W61" s="520"/>
      <c r="X61" s="485"/>
      <c r="Y61" s="518"/>
      <c r="Z61" s="518"/>
      <c r="AA61" s="485"/>
      <c r="AB61" s="518"/>
      <c r="AC61" s="518"/>
      <c r="AD61" s="485"/>
      <c r="AE61" s="520"/>
      <c r="AF61" s="520"/>
      <c r="AG61" s="521"/>
    </row>
    <row r="62" spans="1:33" ht="13.15" x14ac:dyDescent="0.35">
      <c r="A62" s="456"/>
      <c r="B62" s="522"/>
      <c r="C62" s="523"/>
      <c r="E62" s="524"/>
      <c r="F62" s="525"/>
      <c r="G62" s="525"/>
      <c r="H62" s="525"/>
      <c r="I62" s="526"/>
      <c r="J62" s="485"/>
      <c r="K62" s="524"/>
      <c r="L62" s="525"/>
      <c r="M62" s="525"/>
      <c r="N62" s="525"/>
      <c r="O62" s="526"/>
      <c r="P62" s="485"/>
      <c r="Q62" s="527"/>
      <c r="R62" s="527"/>
      <c r="S62" s="528"/>
      <c r="U62" s="524"/>
      <c r="V62" s="524"/>
      <c r="W62" s="527"/>
      <c r="X62" s="485"/>
      <c r="Y62" s="525"/>
      <c r="Z62" s="525"/>
      <c r="AA62" s="485"/>
      <c r="AB62" s="525"/>
      <c r="AC62" s="525"/>
      <c r="AD62" s="485"/>
      <c r="AE62" s="527"/>
      <c r="AF62" s="527"/>
      <c r="AG62" s="528"/>
    </row>
    <row r="63" spans="1:33" ht="26.25" x14ac:dyDescent="0.35">
      <c r="A63" s="505" t="s">
        <v>44</v>
      </c>
      <c r="B63" s="506">
        <v>24</v>
      </c>
      <c r="C63" s="507" t="s">
        <v>49</v>
      </c>
      <c r="E63" s="513">
        <f>SUM('2.3_Input_Data_Orig_MC'!F62:F65)</f>
        <v>0</v>
      </c>
      <c r="F63" s="514">
        <f>SUM('2.3_Input_Data_Orig_MC'!M62:M65)</f>
        <v>0</v>
      </c>
      <c r="G63" s="514">
        <f>SUM('2.3_Input_Data_Orig_MC'!T62:T65)</f>
        <v>0</v>
      </c>
      <c r="H63" s="514">
        <f>IF(SUM(E63:G63)=0,0,(SUM('2.3_Input_Data_Orig_MC'!AV62:AV65)))</f>
        <v>0</v>
      </c>
      <c r="I63" s="529" t="str">
        <f t="shared" ref="I63" si="71">IF((AVERAGE(E63:G63)+(H63/3))=E63, "-", "Difference")</f>
        <v>-</v>
      </c>
      <c r="J63" s="485"/>
      <c r="K63" s="513">
        <f>SUM('2.4_Input_Data_Rebase'!F62:F65)</f>
        <v>0</v>
      </c>
      <c r="L63" s="514">
        <f>SUM('2.4_Input_Data_Rebase'!M62:M65)</f>
        <v>0</v>
      </c>
      <c r="M63" s="514">
        <f>SUM('2.4_Input_Data_Rebase'!T62:T65)</f>
        <v>0</v>
      </c>
      <c r="N63" s="514">
        <f>IF(SUM(K63:M63)=0,0,(SUM('2.4_Input_Data_Rebase'!AV62:AV65))-(SUM('2.4_Input_Data_Rebase'!BC62:BC65)))</f>
        <v>0</v>
      </c>
      <c r="O63" s="529" t="str">
        <f t="shared" ref="O63" si="72">IF((AVERAGE(K63:M63)+(N63/3))=K63, "-", "Difference")</f>
        <v>-</v>
      </c>
      <c r="P63" s="485"/>
      <c r="Q63" s="511">
        <f>K63-E63</f>
        <v>0</v>
      </c>
      <c r="R63" s="511">
        <f>L63-F63</f>
        <v>0</v>
      </c>
      <c r="S63" s="512">
        <f>M63-G63</f>
        <v>0</v>
      </c>
      <c r="U63" s="513">
        <f>ABS(SUMIF('2.3_Input_Data_Orig_MC'!AB62:AF65, "&lt;0"))</f>
        <v>0</v>
      </c>
      <c r="V63" s="513">
        <f>ABS(SUMIF('2.4_Input_Data_Rebase'!AB62:AF65, "&lt;0"))</f>
        <v>0</v>
      </c>
      <c r="W63" s="511">
        <f t="shared" ref="W63" si="73">V63-U63</f>
        <v>0</v>
      </c>
      <c r="X63" s="485"/>
      <c r="Y63" s="514">
        <f>ABS(SUMIF('2.3_Input_Data_Orig_MC'!AI62:AM65, "&lt;0"))</f>
        <v>0</v>
      </c>
      <c r="Z63" s="514">
        <f>ABS(SUMIF('2.4_Input_Data_Rebase'!AI62:AM65, "&lt;0"))</f>
        <v>0</v>
      </c>
      <c r="AA63" s="485"/>
      <c r="AB63" s="514">
        <f>ABS(SUMIF('2.3_Input_Data_Orig_MC'!AP62:AT65, "&lt;0"))</f>
        <v>0</v>
      </c>
      <c r="AC63" s="514">
        <f>ABS(SUMIF('2.4_Input_Data_Rebase'!AP62:AT65, "&lt;0"))</f>
        <v>0</v>
      </c>
      <c r="AD63" s="485"/>
      <c r="AE63" s="511" t="str">
        <f t="shared" ref="AE63" si="74">IFERROR(AB63/U63, "-")</f>
        <v>-</v>
      </c>
      <c r="AF63" s="511" t="str">
        <f t="shared" ref="AF63" si="75">IFERROR(AC63/V63, "-")</f>
        <v>-</v>
      </c>
      <c r="AG63" s="512" t="str">
        <f t="shared" ref="AG63" si="76">IFERROR(IF((AE63-AF63)&lt;=5%,"Acceptable","Request Narrative"),"-")</f>
        <v>-</v>
      </c>
    </row>
    <row r="64" spans="1:33" ht="13.15" x14ac:dyDescent="0.35">
      <c r="A64" s="439"/>
      <c r="B64" s="515"/>
      <c r="C64" s="516"/>
      <c r="E64" s="517"/>
      <c r="F64" s="518"/>
      <c r="G64" s="518"/>
      <c r="H64" s="518"/>
      <c r="I64" s="519"/>
      <c r="J64" s="485"/>
      <c r="K64" s="517"/>
      <c r="L64" s="518"/>
      <c r="M64" s="518"/>
      <c r="N64" s="518"/>
      <c r="O64" s="519"/>
      <c r="P64" s="485"/>
      <c r="Q64" s="520"/>
      <c r="R64" s="520"/>
      <c r="S64" s="521"/>
      <c r="U64" s="517"/>
      <c r="V64" s="517"/>
      <c r="W64" s="520"/>
      <c r="X64" s="485"/>
      <c r="Y64" s="518"/>
      <c r="Z64" s="518"/>
      <c r="AA64" s="485"/>
      <c r="AB64" s="518"/>
      <c r="AC64" s="518"/>
      <c r="AD64" s="485"/>
      <c r="AE64" s="520"/>
      <c r="AF64" s="520"/>
      <c r="AG64" s="521"/>
    </row>
    <row r="65" spans="1:33" ht="13.15" x14ac:dyDescent="0.35">
      <c r="A65" s="439"/>
      <c r="B65" s="515"/>
      <c r="C65" s="516"/>
      <c r="E65" s="517"/>
      <c r="F65" s="518"/>
      <c r="G65" s="518"/>
      <c r="H65" s="518"/>
      <c r="I65" s="519"/>
      <c r="J65" s="485"/>
      <c r="K65" s="517"/>
      <c r="L65" s="518"/>
      <c r="M65" s="518"/>
      <c r="N65" s="518"/>
      <c r="O65" s="519"/>
      <c r="P65" s="485"/>
      <c r="Q65" s="520"/>
      <c r="R65" s="520"/>
      <c r="S65" s="521"/>
      <c r="U65" s="517"/>
      <c r="V65" s="517"/>
      <c r="W65" s="520"/>
      <c r="X65" s="485"/>
      <c r="Y65" s="518"/>
      <c r="Z65" s="518"/>
      <c r="AA65" s="485"/>
      <c r="AB65" s="518"/>
      <c r="AC65" s="518"/>
      <c r="AD65" s="485"/>
      <c r="AE65" s="520"/>
      <c r="AF65" s="520"/>
      <c r="AG65" s="521"/>
    </row>
    <row r="66" spans="1:33" ht="13.15" x14ac:dyDescent="0.35">
      <c r="A66" s="456"/>
      <c r="B66" s="522"/>
      <c r="C66" s="523"/>
      <c r="E66" s="524"/>
      <c r="F66" s="525"/>
      <c r="G66" s="525"/>
      <c r="H66" s="525"/>
      <c r="I66" s="526"/>
      <c r="J66" s="485"/>
      <c r="K66" s="524"/>
      <c r="L66" s="525"/>
      <c r="M66" s="525"/>
      <c r="N66" s="525"/>
      <c r="O66" s="526"/>
      <c r="P66" s="485"/>
      <c r="Q66" s="527"/>
      <c r="R66" s="527"/>
      <c r="S66" s="528"/>
      <c r="U66" s="524"/>
      <c r="V66" s="524"/>
      <c r="W66" s="527"/>
      <c r="X66" s="485"/>
      <c r="Y66" s="525"/>
      <c r="Z66" s="525"/>
      <c r="AA66" s="485"/>
      <c r="AB66" s="525"/>
      <c r="AC66" s="525"/>
      <c r="AD66" s="485"/>
      <c r="AE66" s="527"/>
      <c r="AF66" s="527"/>
      <c r="AG66" s="528"/>
    </row>
    <row r="67" spans="1:33" ht="13.15" x14ac:dyDescent="0.35">
      <c r="A67" s="505" t="s">
        <v>44</v>
      </c>
      <c r="B67" s="506">
        <v>39</v>
      </c>
      <c r="C67" s="507" t="s">
        <v>16</v>
      </c>
      <c r="E67" s="513">
        <f>SUM('2.3_Input_Data_Orig_MC'!F66:F69)</f>
        <v>0</v>
      </c>
      <c r="F67" s="514">
        <f>SUM('2.3_Input_Data_Orig_MC'!M66:M69)</f>
        <v>0</v>
      </c>
      <c r="G67" s="514">
        <f>SUM('2.3_Input_Data_Orig_MC'!T66:T69)</f>
        <v>0</v>
      </c>
      <c r="H67" s="514">
        <f>IF(SUM(E67:G67)=0,0,(SUM('2.3_Input_Data_Orig_MC'!AV66:AV69)))</f>
        <v>0</v>
      </c>
      <c r="I67" s="529" t="str">
        <f>IF((AVERAGE(E67:G67)+(H67/3))=E67, "-", "Difference")</f>
        <v>-</v>
      </c>
      <c r="J67" s="485"/>
      <c r="K67" s="513">
        <f>SUM('2.4_Input_Data_Rebase'!F66:F69)</f>
        <v>0</v>
      </c>
      <c r="L67" s="514">
        <f>SUM('2.4_Input_Data_Rebase'!M66:M69)</f>
        <v>0</v>
      </c>
      <c r="M67" s="514">
        <f>SUM('2.4_Input_Data_Rebase'!T66:T69)</f>
        <v>0</v>
      </c>
      <c r="N67" s="514">
        <f>IF(SUM(K67:M67)=0,0,(SUM('2.4_Input_Data_Rebase'!AV66:AV69))-(SUM('2.4_Input_Data_Rebase'!BC66:BC69)))</f>
        <v>0</v>
      </c>
      <c r="O67" s="529" t="str">
        <f t="shared" ref="O67" si="77">IF((AVERAGE(K67:M67)+(N67/3))=K67, "-", "Difference")</f>
        <v>-</v>
      </c>
      <c r="P67" s="485"/>
      <c r="Q67" s="511">
        <f>K67-E67</f>
        <v>0</v>
      </c>
      <c r="R67" s="511">
        <f>L67-F67</f>
        <v>0</v>
      </c>
      <c r="S67" s="512">
        <f>M67-G67</f>
        <v>0</v>
      </c>
      <c r="U67" s="513">
        <f>ABS(SUMIF('2.3_Input_Data_Orig_MC'!AB66:AF69, "&lt;0"))</f>
        <v>0</v>
      </c>
      <c r="V67" s="513">
        <f>ABS(SUMIF('2.4_Input_Data_Rebase'!AB66:AF69, "&lt;0"))</f>
        <v>0</v>
      </c>
      <c r="W67" s="511">
        <f t="shared" ref="W67" si="78">V67-U67</f>
        <v>0</v>
      </c>
      <c r="X67" s="485"/>
      <c r="Y67" s="514">
        <f>ABS(SUMIF('2.3_Input_Data_Orig_MC'!AI66:AM69, "&lt;0"))</f>
        <v>0</v>
      </c>
      <c r="Z67" s="514">
        <f>ABS(SUMIF('2.4_Input_Data_Rebase'!AI66:AM69, "&lt;0"))</f>
        <v>0</v>
      </c>
      <c r="AA67" s="485"/>
      <c r="AB67" s="514">
        <f>ABS(SUMIF('2.3_Input_Data_Orig_MC'!AP66:AT69, "&lt;0"))</f>
        <v>0</v>
      </c>
      <c r="AC67" s="514">
        <f>ABS(SUMIF('2.4_Input_Data_Rebase'!AP66:AT69, "&lt;0"))</f>
        <v>0</v>
      </c>
      <c r="AD67" s="485"/>
      <c r="AE67" s="511" t="str">
        <f t="shared" ref="AE67" si="79">IFERROR(AB67/U67, "-")</f>
        <v>-</v>
      </c>
      <c r="AF67" s="511" t="str">
        <f t="shared" ref="AF67" si="80">IFERROR(AC67/V67, "-")</f>
        <v>-</v>
      </c>
      <c r="AG67" s="512" t="str">
        <f t="shared" ref="AG67" si="81">IFERROR(IF((AE67-AF67)&lt;=5%,"Acceptable","Request Narrative"),"-")</f>
        <v>-</v>
      </c>
    </row>
    <row r="68" spans="1:33" ht="13.15" x14ac:dyDescent="0.35">
      <c r="A68" s="439"/>
      <c r="B68" s="515"/>
      <c r="C68" s="516"/>
      <c r="E68" s="517"/>
      <c r="F68" s="518"/>
      <c r="G68" s="518"/>
      <c r="H68" s="518"/>
      <c r="I68" s="519"/>
      <c r="J68" s="485"/>
      <c r="K68" s="517"/>
      <c r="L68" s="518"/>
      <c r="M68" s="518"/>
      <c r="N68" s="518"/>
      <c r="O68" s="519"/>
      <c r="P68" s="485"/>
      <c r="Q68" s="520"/>
      <c r="R68" s="520"/>
      <c r="S68" s="521"/>
      <c r="U68" s="517"/>
      <c r="V68" s="517"/>
      <c r="W68" s="520"/>
      <c r="X68" s="485"/>
      <c r="Y68" s="518"/>
      <c r="Z68" s="518"/>
      <c r="AA68" s="485"/>
      <c r="AB68" s="518"/>
      <c r="AC68" s="518"/>
      <c r="AD68" s="485"/>
      <c r="AE68" s="520"/>
      <c r="AF68" s="520"/>
      <c r="AG68" s="521"/>
    </row>
    <row r="69" spans="1:33" ht="13.15" x14ac:dyDescent="0.35">
      <c r="A69" s="439"/>
      <c r="B69" s="515"/>
      <c r="C69" s="516"/>
      <c r="E69" s="517"/>
      <c r="F69" s="518"/>
      <c r="G69" s="518"/>
      <c r="H69" s="518"/>
      <c r="I69" s="519"/>
      <c r="J69" s="485"/>
      <c r="K69" s="517"/>
      <c r="L69" s="518"/>
      <c r="M69" s="518"/>
      <c r="N69" s="518"/>
      <c r="O69" s="519"/>
      <c r="P69" s="485"/>
      <c r="Q69" s="520"/>
      <c r="R69" s="520"/>
      <c r="S69" s="521"/>
      <c r="U69" s="517"/>
      <c r="V69" s="517"/>
      <c r="W69" s="520"/>
      <c r="X69" s="485"/>
      <c r="Y69" s="518"/>
      <c r="Z69" s="518"/>
      <c r="AA69" s="485"/>
      <c r="AB69" s="518"/>
      <c r="AC69" s="518"/>
      <c r="AD69" s="485"/>
      <c r="AE69" s="520"/>
      <c r="AF69" s="520"/>
      <c r="AG69" s="521"/>
    </row>
    <row r="70" spans="1:33" ht="13.15" x14ac:dyDescent="0.35">
      <c r="A70" s="456"/>
      <c r="B70" s="522"/>
      <c r="C70" s="523"/>
      <c r="E70" s="524"/>
      <c r="F70" s="525"/>
      <c r="G70" s="525"/>
      <c r="H70" s="525"/>
      <c r="I70" s="526"/>
      <c r="J70" s="485"/>
      <c r="K70" s="524"/>
      <c r="L70" s="525"/>
      <c r="M70" s="525"/>
      <c r="N70" s="525"/>
      <c r="O70" s="526"/>
      <c r="P70" s="485"/>
      <c r="Q70" s="527"/>
      <c r="R70" s="527"/>
      <c r="S70" s="528"/>
      <c r="U70" s="524"/>
      <c r="V70" s="524"/>
      <c r="W70" s="527"/>
      <c r="X70" s="485"/>
      <c r="Y70" s="525"/>
      <c r="Z70" s="525"/>
      <c r="AA70" s="485"/>
      <c r="AB70" s="525"/>
      <c r="AC70" s="525"/>
      <c r="AD70" s="485"/>
      <c r="AE70" s="527"/>
      <c r="AF70" s="527"/>
      <c r="AG70" s="528"/>
    </row>
    <row r="71" spans="1:33" ht="26.25" x14ac:dyDescent="0.35">
      <c r="A71" s="505" t="s">
        <v>44</v>
      </c>
      <c r="B71" s="506">
        <v>12</v>
      </c>
      <c r="C71" s="507" t="s">
        <v>13</v>
      </c>
      <c r="E71" s="513">
        <f>SUM('2.3_Input_Data_Orig_MC'!F70:F73)</f>
        <v>0</v>
      </c>
      <c r="F71" s="514">
        <f>SUM('2.3_Input_Data_Orig_MC'!M70:M73)</f>
        <v>0</v>
      </c>
      <c r="G71" s="514">
        <f>SUM('2.3_Input_Data_Orig_MC'!T70:T73)</f>
        <v>0</v>
      </c>
      <c r="H71" s="514">
        <f>IF(SUM(E71:G71)=0,0,(SUM('2.3_Input_Data_Orig_MC'!AV70:AV73)))</f>
        <v>0</v>
      </c>
      <c r="I71" s="529" t="str">
        <f t="shared" ref="I71" si="82">IF((AVERAGE(E71:G71)+(H71/3))=E71, "-", "Difference")</f>
        <v>-</v>
      </c>
      <c r="J71" s="485"/>
      <c r="K71" s="513">
        <f>SUM('2.4_Input_Data_Rebase'!F70:F73)</f>
        <v>0</v>
      </c>
      <c r="L71" s="514">
        <f>SUM('2.4_Input_Data_Rebase'!M70:M73)</f>
        <v>0</v>
      </c>
      <c r="M71" s="514">
        <f>SUM('2.4_Input_Data_Rebase'!T70:T73)</f>
        <v>0</v>
      </c>
      <c r="N71" s="514">
        <f>IF(SUM(K71:M71)=0,0,(SUM('2.4_Input_Data_Rebase'!AV70:AV73))-(SUM('2.4_Input_Data_Rebase'!BC70:BC73)))</f>
        <v>0</v>
      </c>
      <c r="O71" s="529" t="str">
        <f t="shared" ref="O71" si="83">IF((AVERAGE(K71:M71)+(N71/3))=K71, "-", "Difference")</f>
        <v>-</v>
      </c>
      <c r="P71" s="485"/>
      <c r="Q71" s="511">
        <f>K71-E71</f>
        <v>0</v>
      </c>
      <c r="R71" s="511">
        <f>L71-F71</f>
        <v>0</v>
      </c>
      <c r="S71" s="512">
        <f>M71-G71</f>
        <v>0</v>
      </c>
      <c r="U71" s="513">
        <f>ABS(SUMIF('2.3_Input_Data_Orig_MC'!AB70:AF73, "&lt;0"))</f>
        <v>0</v>
      </c>
      <c r="V71" s="513">
        <f>ABS(SUMIF('2.4_Input_Data_Rebase'!AB70:AF73, "&lt;0"))</f>
        <v>0</v>
      </c>
      <c r="W71" s="511">
        <f t="shared" ref="W71" si="84">V71-U71</f>
        <v>0</v>
      </c>
      <c r="X71" s="485"/>
      <c r="Y71" s="514">
        <f>ABS(SUMIF('2.3_Input_Data_Orig_MC'!AI70:AM73, "&lt;0"))</f>
        <v>0</v>
      </c>
      <c r="Z71" s="514">
        <f>ABS(SUMIF('2.4_Input_Data_Rebase'!AI70:AM73, "&lt;0"))</f>
        <v>0</v>
      </c>
      <c r="AA71" s="485"/>
      <c r="AB71" s="514">
        <f>ABS(SUMIF('2.3_Input_Data_Orig_MC'!AP70:AT73, "&lt;0"))</f>
        <v>0</v>
      </c>
      <c r="AC71" s="514">
        <f>ABS(SUMIF('2.4_Input_Data_Rebase'!AP70:AT73, "&lt;0"))</f>
        <v>0</v>
      </c>
      <c r="AD71" s="485"/>
      <c r="AE71" s="511" t="str">
        <f t="shared" ref="AE71" si="85">IFERROR(AB71/U71, "-")</f>
        <v>-</v>
      </c>
      <c r="AF71" s="511" t="str">
        <f t="shared" ref="AF71" si="86">IFERROR(AC71/V71, "-")</f>
        <v>-</v>
      </c>
      <c r="AG71" s="512" t="str">
        <f t="shared" ref="AG71" si="87">IFERROR(IF((AE71-AF71)&lt;=5%,"Acceptable","Request Narrative"),"-")</f>
        <v>-</v>
      </c>
    </row>
    <row r="72" spans="1:33" ht="13.15" x14ac:dyDescent="0.35">
      <c r="A72" s="439"/>
      <c r="B72" s="515"/>
      <c r="C72" s="516"/>
      <c r="E72" s="517"/>
      <c r="F72" s="518"/>
      <c r="G72" s="518"/>
      <c r="H72" s="518"/>
      <c r="I72" s="519"/>
      <c r="J72" s="485"/>
      <c r="K72" s="517"/>
      <c r="L72" s="518"/>
      <c r="M72" s="518"/>
      <c r="N72" s="518"/>
      <c r="O72" s="519"/>
      <c r="P72" s="485"/>
      <c r="Q72" s="520"/>
      <c r="R72" s="520"/>
      <c r="S72" s="521"/>
      <c r="U72" s="517"/>
      <c r="V72" s="517"/>
      <c r="W72" s="520"/>
      <c r="X72" s="485"/>
      <c r="Y72" s="518"/>
      <c r="Z72" s="518"/>
      <c r="AA72" s="485"/>
      <c r="AB72" s="518"/>
      <c r="AC72" s="518"/>
      <c r="AD72" s="485"/>
      <c r="AE72" s="520"/>
      <c r="AF72" s="520"/>
      <c r="AG72" s="521"/>
    </row>
    <row r="73" spans="1:33" ht="13.15" x14ac:dyDescent="0.35">
      <c r="A73" s="439"/>
      <c r="B73" s="515"/>
      <c r="C73" s="516"/>
      <c r="E73" s="517"/>
      <c r="F73" s="518"/>
      <c r="G73" s="518"/>
      <c r="H73" s="518"/>
      <c r="I73" s="519"/>
      <c r="J73" s="485"/>
      <c r="K73" s="517"/>
      <c r="L73" s="518"/>
      <c r="M73" s="518"/>
      <c r="N73" s="518"/>
      <c r="O73" s="519"/>
      <c r="P73" s="485"/>
      <c r="Q73" s="520"/>
      <c r="R73" s="520"/>
      <c r="S73" s="521"/>
      <c r="U73" s="517"/>
      <c r="V73" s="517"/>
      <c r="W73" s="520"/>
      <c r="X73" s="485"/>
      <c r="Y73" s="518"/>
      <c r="Z73" s="518"/>
      <c r="AA73" s="485"/>
      <c r="AB73" s="518"/>
      <c r="AC73" s="518"/>
      <c r="AD73" s="485"/>
      <c r="AE73" s="520"/>
      <c r="AF73" s="520"/>
      <c r="AG73" s="521"/>
    </row>
    <row r="74" spans="1:33" ht="13.15" x14ac:dyDescent="0.35">
      <c r="A74" s="456"/>
      <c r="B74" s="522"/>
      <c r="C74" s="523"/>
      <c r="E74" s="524"/>
      <c r="F74" s="525"/>
      <c r="G74" s="525"/>
      <c r="H74" s="525"/>
      <c r="I74" s="526"/>
      <c r="J74" s="485"/>
      <c r="K74" s="524"/>
      <c r="L74" s="525"/>
      <c r="M74" s="525"/>
      <c r="N74" s="525"/>
      <c r="O74" s="526"/>
      <c r="P74" s="485"/>
      <c r="Q74" s="527"/>
      <c r="R74" s="527"/>
      <c r="S74" s="528"/>
      <c r="U74" s="524"/>
      <c r="V74" s="524"/>
      <c r="W74" s="527"/>
      <c r="X74" s="485"/>
      <c r="Y74" s="525"/>
      <c r="Z74" s="525"/>
      <c r="AA74" s="485"/>
      <c r="AB74" s="525"/>
      <c r="AC74" s="525"/>
      <c r="AD74" s="485"/>
      <c r="AE74" s="527"/>
      <c r="AF74" s="527"/>
      <c r="AG74" s="528"/>
    </row>
    <row r="75" spans="1:33" ht="13.15" x14ac:dyDescent="0.35">
      <c r="A75" s="505" t="s">
        <v>44</v>
      </c>
      <c r="B75" s="506">
        <v>10</v>
      </c>
      <c r="C75" s="507" t="s">
        <v>40</v>
      </c>
      <c r="E75" s="513">
        <f>SUM('2.3_Input_Data_Orig_MC'!F74:F77)</f>
        <v>0</v>
      </c>
      <c r="F75" s="514">
        <f>SUM('2.3_Input_Data_Orig_MC'!M74:M77)</f>
        <v>0</v>
      </c>
      <c r="G75" s="514">
        <f>SUM('2.3_Input_Data_Orig_MC'!T74:T77)</f>
        <v>0</v>
      </c>
      <c r="H75" s="514">
        <f>IF(SUM(E75:G75)=0,0,(SUM('2.3_Input_Data_Orig_MC'!AV74:AV77)))</f>
        <v>0</v>
      </c>
      <c r="I75" s="529" t="str">
        <f t="shared" ref="I75" si="88">IF((AVERAGE(E75:G75)+(H75/3))=E75, "-", "Difference")</f>
        <v>-</v>
      </c>
      <c r="J75" s="485"/>
      <c r="K75" s="513">
        <f>SUM('2.4_Input_Data_Rebase'!F74:F77)</f>
        <v>0</v>
      </c>
      <c r="L75" s="514">
        <f>SUM('2.4_Input_Data_Rebase'!M74:M77)</f>
        <v>0</v>
      </c>
      <c r="M75" s="514">
        <f>SUM('2.4_Input_Data_Rebase'!T74:T77)</f>
        <v>0</v>
      </c>
      <c r="N75" s="514">
        <f>IF(SUM(K75:M75)=0,0,(SUM('2.4_Input_Data_Rebase'!AV74:AV77))-(SUM('2.4_Input_Data_Rebase'!BC74:BC77)))</f>
        <v>0</v>
      </c>
      <c r="O75" s="529" t="str">
        <f t="shared" ref="O75" si="89">IF((AVERAGE(K75:M75)+(N75/3))=K75, "-", "Difference")</f>
        <v>-</v>
      </c>
      <c r="P75" s="485"/>
      <c r="Q75" s="511">
        <f>K75-E75</f>
        <v>0</v>
      </c>
      <c r="R75" s="511">
        <f>L75-F75</f>
        <v>0</v>
      </c>
      <c r="S75" s="512">
        <f>M75-G75</f>
        <v>0</v>
      </c>
      <c r="U75" s="513">
        <f>ABS(SUMIF('2.3_Input_Data_Orig_MC'!AB74:AF77, "&lt;0"))</f>
        <v>0</v>
      </c>
      <c r="V75" s="513">
        <f>ABS(SUMIF('2.4_Input_Data_Rebase'!AB74:AF77, "&lt;0"))</f>
        <v>0</v>
      </c>
      <c r="W75" s="511">
        <f t="shared" ref="W75" si="90">V75-U75</f>
        <v>0</v>
      </c>
      <c r="X75" s="485"/>
      <c r="Y75" s="514">
        <f>ABS(SUMIF('2.3_Input_Data_Orig_MC'!AI74:AM77, "&lt;0"))</f>
        <v>0</v>
      </c>
      <c r="Z75" s="514">
        <f>ABS(SUMIF('2.4_Input_Data_Rebase'!AI74:AM77, "&lt;0"))</f>
        <v>0</v>
      </c>
      <c r="AA75" s="485"/>
      <c r="AB75" s="514">
        <f>ABS(SUMIF('2.3_Input_Data_Orig_MC'!AP74:AT77, "&lt;0"))</f>
        <v>0</v>
      </c>
      <c r="AC75" s="514">
        <f>ABS(SUMIF('2.4_Input_Data_Rebase'!AP74:AT77, "&lt;0"))</f>
        <v>0</v>
      </c>
      <c r="AD75" s="485"/>
      <c r="AE75" s="511" t="str">
        <f t="shared" ref="AE75" si="91">IFERROR(AB75/U75, "-")</f>
        <v>-</v>
      </c>
      <c r="AF75" s="511" t="str">
        <f t="shared" ref="AF75" si="92">IFERROR(AC75/V75, "-")</f>
        <v>-</v>
      </c>
      <c r="AG75" s="512" t="str">
        <f t="shared" ref="AG75" si="93">IFERROR(IF((AE75-AF75)&lt;=5%,"Acceptable","Request Narrative"),"-")</f>
        <v>-</v>
      </c>
    </row>
    <row r="76" spans="1:33" ht="13.15" x14ac:dyDescent="0.35">
      <c r="A76" s="439"/>
      <c r="B76" s="515"/>
      <c r="C76" s="516"/>
      <c r="E76" s="517"/>
      <c r="F76" s="518"/>
      <c r="G76" s="518"/>
      <c r="H76" s="518"/>
      <c r="I76" s="519"/>
      <c r="J76" s="485"/>
      <c r="K76" s="517"/>
      <c r="L76" s="518"/>
      <c r="M76" s="518"/>
      <c r="N76" s="518"/>
      <c r="O76" s="519"/>
      <c r="P76" s="485"/>
      <c r="Q76" s="520"/>
      <c r="R76" s="520"/>
      <c r="S76" s="521"/>
      <c r="U76" s="517"/>
      <c r="V76" s="517"/>
      <c r="W76" s="520"/>
      <c r="X76" s="485"/>
      <c r="Y76" s="518"/>
      <c r="Z76" s="518"/>
      <c r="AA76" s="485"/>
      <c r="AB76" s="518"/>
      <c r="AC76" s="518"/>
      <c r="AD76" s="485"/>
      <c r="AE76" s="520"/>
      <c r="AF76" s="520"/>
      <c r="AG76" s="521"/>
    </row>
    <row r="77" spans="1:33" ht="13.15" x14ac:dyDescent="0.35">
      <c r="A77" s="439"/>
      <c r="B77" s="515"/>
      <c r="C77" s="516"/>
      <c r="E77" s="517"/>
      <c r="F77" s="518"/>
      <c r="G77" s="518"/>
      <c r="H77" s="518"/>
      <c r="I77" s="519"/>
      <c r="J77" s="485"/>
      <c r="K77" s="517"/>
      <c r="L77" s="518"/>
      <c r="M77" s="518"/>
      <c r="N77" s="518"/>
      <c r="O77" s="519"/>
      <c r="P77" s="485"/>
      <c r="Q77" s="520"/>
      <c r="R77" s="520"/>
      <c r="S77" s="521"/>
      <c r="U77" s="517"/>
      <c r="V77" s="517"/>
      <c r="W77" s="520"/>
      <c r="X77" s="485"/>
      <c r="Y77" s="518"/>
      <c r="Z77" s="518"/>
      <c r="AA77" s="485"/>
      <c r="AB77" s="518"/>
      <c r="AC77" s="518"/>
      <c r="AD77" s="485"/>
      <c r="AE77" s="520"/>
      <c r="AF77" s="520"/>
      <c r="AG77" s="521"/>
    </row>
    <row r="78" spans="1:33" ht="13.15" x14ac:dyDescent="0.35">
      <c r="A78" s="456"/>
      <c r="B78" s="522"/>
      <c r="C78" s="523"/>
      <c r="E78" s="524"/>
      <c r="F78" s="525"/>
      <c r="G78" s="525"/>
      <c r="H78" s="525"/>
      <c r="I78" s="526"/>
      <c r="J78" s="485"/>
      <c r="K78" s="524"/>
      <c r="L78" s="525"/>
      <c r="M78" s="525"/>
      <c r="N78" s="525"/>
      <c r="O78" s="526"/>
      <c r="P78" s="485"/>
      <c r="Q78" s="527"/>
      <c r="R78" s="527"/>
      <c r="S78" s="528"/>
      <c r="U78" s="524"/>
      <c r="V78" s="524"/>
      <c r="W78" s="527"/>
      <c r="X78" s="485"/>
      <c r="Y78" s="525"/>
      <c r="Z78" s="525"/>
      <c r="AA78" s="485"/>
      <c r="AB78" s="525"/>
      <c r="AC78" s="525"/>
      <c r="AD78" s="485"/>
      <c r="AE78" s="527"/>
      <c r="AF78" s="527"/>
      <c r="AG78" s="528"/>
    </row>
    <row r="79" spans="1:33" ht="13.15" x14ac:dyDescent="0.35">
      <c r="A79" s="505" t="s">
        <v>44</v>
      </c>
      <c r="B79" s="506">
        <v>9</v>
      </c>
      <c r="C79" s="507" t="s">
        <v>50</v>
      </c>
      <c r="E79" s="513">
        <f>SUM('2.3_Input_Data_Orig_MC'!F78:F81)</f>
        <v>0</v>
      </c>
      <c r="F79" s="514">
        <f>SUM('2.3_Input_Data_Orig_MC'!M78:M81)</f>
        <v>0</v>
      </c>
      <c r="G79" s="514">
        <f>SUM('2.3_Input_Data_Orig_MC'!T78:T81)</f>
        <v>0</v>
      </c>
      <c r="H79" s="514">
        <f>IF(SUM(E79:G79)=0,0,(SUM('2.3_Input_Data_Orig_MC'!AV78:AV81)))</f>
        <v>0</v>
      </c>
      <c r="I79" s="529" t="str">
        <f t="shared" ref="I79" si="94">IF((AVERAGE(E79:G79)+(H79/3))=E79, "-", "Difference")</f>
        <v>-</v>
      </c>
      <c r="J79" s="485"/>
      <c r="K79" s="513">
        <f>SUM('2.4_Input_Data_Rebase'!F78:F81)</f>
        <v>0</v>
      </c>
      <c r="L79" s="514">
        <f>SUM('2.4_Input_Data_Rebase'!M78:M81)</f>
        <v>0</v>
      </c>
      <c r="M79" s="514">
        <f>SUM('2.4_Input_Data_Rebase'!T78:T81)</f>
        <v>0</v>
      </c>
      <c r="N79" s="514">
        <f>IF(SUM(K79:M79)=0,0,(SUM('2.4_Input_Data_Rebase'!AV78:AV81))-(SUM('2.4_Input_Data_Rebase'!BC78:BC81)))</f>
        <v>0</v>
      </c>
      <c r="O79" s="529" t="str">
        <f t="shared" ref="O79" si="95">IF((AVERAGE(K79:M79)+(N79/3))=K79, "-", "Difference")</f>
        <v>-</v>
      </c>
      <c r="P79" s="485"/>
      <c r="Q79" s="511">
        <f>K79-E79</f>
        <v>0</v>
      </c>
      <c r="R79" s="511">
        <f>L79-F79</f>
        <v>0</v>
      </c>
      <c r="S79" s="512">
        <f>M79-G79</f>
        <v>0</v>
      </c>
      <c r="U79" s="513">
        <f>ABS(SUMIF('2.3_Input_Data_Orig_MC'!AB78:AF81, "&lt;0"))</f>
        <v>0</v>
      </c>
      <c r="V79" s="513">
        <f>ABS(SUMIF('2.4_Input_Data_Rebase'!AB78:AF81, "&lt;0"))</f>
        <v>0</v>
      </c>
      <c r="W79" s="511">
        <f t="shared" ref="W79" si="96">V79-U79</f>
        <v>0</v>
      </c>
      <c r="X79" s="485"/>
      <c r="Y79" s="514">
        <f>ABS(SUMIF('2.3_Input_Data_Orig_MC'!AI78:AM81, "&lt;0"))</f>
        <v>0</v>
      </c>
      <c r="Z79" s="514">
        <f>ABS(SUMIF('2.4_Input_Data_Rebase'!AI78:AM81, "&lt;0"))</f>
        <v>0</v>
      </c>
      <c r="AA79" s="485"/>
      <c r="AB79" s="514">
        <f>ABS(SUMIF('2.3_Input_Data_Orig_MC'!AP78:AT81, "&lt;0"))</f>
        <v>0</v>
      </c>
      <c r="AC79" s="514">
        <f>ABS(SUMIF('2.4_Input_Data_Rebase'!AP78:AT81, "&lt;0"))</f>
        <v>0</v>
      </c>
      <c r="AD79" s="485"/>
      <c r="AE79" s="511" t="str">
        <f t="shared" ref="AE79" si="97">IFERROR(AB79/U79, "-")</f>
        <v>-</v>
      </c>
      <c r="AF79" s="511" t="str">
        <f t="shared" ref="AF79" si="98">IFERROR(AC79/V79, "-")</f>
        <v>-</v>
      </c>
      <c r="AG79" s="512" t="str">
        <f t="shared" ref="AG79" si="99">IFERROR(IF((AE79-AF79)&lt;=5%,"Acceptable","Request Narrative"),"-")</f>
        <v>-</v>
      </c>
    </row>
    <row r="80" spans="1:33" ht="13.15" x14ac:dyDescent="0.35">
      <c r="A80" s="439"/>
      <c r="B80" s="515"/>
      <c r="C80" s="516"/>
      <c r="E80" s="517"/>
      <c r="F80" s="518"/>
      <c r="G80" s="518"/>
      <c r="H80" s="518"/>
      <c r="I80" s="519"/>
      <c r="J80" s="485"/>
      <c r="K80" s="517"/>
      <c r="L80" s="518"/>
      <c r="M80" s="518"/>
      <c r="N80" s="518"/>
      <c r="O80" s="519"/>
      <c r="P80" s="485"/>
      <c r="Q80" s="520"/>
      <c r="R80" s="520"/>
      <c r="S80" s="521"/>
      <c r="U80" s="517"/>
      <c r="V80" s="517"/>
      <c r="W80" s="520"/>
      <c r="X80" s="485"/>
      <c r="Y80" s="518"/>
      <c r="Z80" s="518"/>
      <c r="AA80" s="485"/>
      <c r="AB80" s="518"/>
      <c r="AC80" s="518"/>
      <c r="AD80" s="485"/>
      <c r="AE80" s="520"/>
      <c r="AF80" s="520"/>
      <c r="AG80" s="521"/>
    </row>
    <row r="81" spans="1:33" ht="13.15" x14ac:dyDescent="0.35">
      <c r="A81" s="439"/>
      <c r="B81" s="515"/>
      <c r="C81" s="516"/>
      <c r="E81" s="517"/>
      <c r="F81" s="518"/>
      <c r="G81" s="518"/>
      <c r="H81" s="518"/>
      <c r="I81" s="519"/>
      <c r="J81" s="485"/>
      <c r="K81" s="517"/>
      <c r="L81" s="518"/>
      <c r="M81" s="518"/>
      <c r="N81" s="518"/>
      <c r="O81" s="519"/>
      <c r="P81" s="485"/>
      <c r="Q81" s="520"/>
      <c r="R81" s="520"/>
      <c r="S81" s="521"/>
      <c r="U81" s="517"/>
      <c r="V81" s="517"/>
      <c r="W81" s="520"/>
      <c r="X81" s="485"/>
      <c r="Y81" s="518"/>
      <c r="Z81" s="518"/>
      <c r="AA81" s="485"/>
      <c r="AB81" s="518"/>
      <c r="AC81" s="518"/>
      <c r="AD81" s="485"/>
      <c r="AE81" s="520"/>
      <c r="AF81" s="520"/>
      <c r="AG81" s="521"/>
    </row>
    <row r="82" spans="1:33" ht="13.15" x14ac:dyDescent="0.35">
      <c r="A82" s="456"/>
      <c r="B82" s="522"/>
      <c r="C82" s="523"/>
      <c r="E82" s="524"/>
      <c r="F82" s="525"/>
      <c r="G82" s="525"/>
      <c r="H82" s="525"/>
      <c r="I82" s="526"/>
      <c r="J82" s="485"/>
      <c r="K82" s="524"/>
      <c r="L82" s="525"/>
      <c r="M82" s="525"/>
      <c r="N82" s="525"/>
      <c r="O82" s="526"/>
      <c r="P82" s="485"/>
      <c r="Q82" s="527"/>
      <c r="R82" s="527"/>
      <c r="S82" s="528"/>
      <c r="U82" s="524"/>
      <c r="V82" s="524"/>
      <c r="W82" s="527"/>
      <c r="X82" s="485"/>
      <c r="Y82" s="525"/>
      <c r="Z82" s="525"/>
      <c r="AA82" s="485"/>
      <c r="AB82" s="525"/>
      <c r="AC82" s="525"/>
      <c r="AD82" s="485"/>
      <c r="AE82" s="527"/>
      <c r="AF82" s="527"/>
      <c r="AG82" s="528"/>
    </row>
    <row r="83" spans="1:33" ht="13.15" x14ac:dyDescent="0.35">
      <c r="A83" s="505" t="s">
        <v>44</v>
      </c>
      <c r="B83" s="506">
        <v>31</v>
      </c>
      <c r="C83" s="507" t="s">
        <v>17</v>
      </c>
      <c r="E83" s="513">
        <f>SUM('2.3_Input_Data_Orig_MC'!F82:F85)</f>
        <v>33</v>
      </c>
      <c r="F83" s="514">
        <f>SUM('2.3_Input_Data_Orig_MC'!M82:M85)</f>
        <v>33</v>
      </c>
      <c r="G83" s="514">
        <f>SUM('2.3_Input_Data_Orig_MC'!T82:T85)</f>
        <v>33</v>
      </c>
      <c r="H83" s="514">
        <f>IF(SUM(E83:G83)=0,0,(SUM('2.3_Input_Data_Orig_MC'!AV82:AV85)))</f>
        <v>0</v>
      </c>
      <c r="I83" s="529" t="str">
        <f t="shared" ref="I83" si="100">IF((AVERAGE(E83:G83)+(H83/3))=E83, "-", "Difference")</f>
        <v>-</v>
      </c>
      <c r="J83" s="485"/>
      <c r="K83" s="513">
        <f>SUM('2.4_Input_Data_Rebase'!F82:F85)</f>
        <v>33</v>
      </c>
      <c r="L83" s="514">
        <f>SUM('2.4_Input_Data_Rebase'!M82:M85)</f>
        <v>33</v>
      </c>
      <c r="M83" s="514">
        <f>SUM('2.4_Input_Data_Rebase'!T82:T85)</f>
        <v>33</v>
      </c>
      <c r="N83" s="514">
        <f>IF(SUM(K83:M83)=0,0,(SUM('2.4_Input_Data_Rebase'!AV82:AV85))-(SUM('2.4_Input_Data_Rebase'!BC82:BC85)))</f>
        <v>0</v>
      </c>
      <c r="O83" s="529" t="str">
        <f t="shared" ref="O83" si="101">IF((AVERAGE(K83:M83)+(N83/3))=K83, "-", "Difference")</f>
        <v>-</v>
      </c>
      <c r="P83" s="485"/>
      <c r="Q83" s="511">
        <f>K83-E83</f>
        <v>0</v>
      </c>
      <c r="R83" s="511">
        <f>L83-F83</f>
        <v>0</v>
      </c>
      <c r="S83" s="512">
        <f>M83-G83</f>
        <v>0</v>
      </c>
      <c r="U83" s="513">
        <f>ABS(SUMIF('2.3_Input_Data_Orig_MC'!AB82:AF85, "&lt;0"))</f>
        <v>28</v>
      </c>
      <c r="V83" s="513">
        <f>ABS(SUMIF('2.4_Input_Data_Rebase'!AB82:AF85, "&lt;0"))</f>
        <v>28</v>
      </c>
      <c r="W83" s="511">
        <f t="shared" ref="W83" si="102">V83-U83</f>
        <v>0</v>
      </c>
      <c r="X83" s="485"/>
      <c r="Y83" s="514">
        <f>ABS(SUMIF('2.3_Input_Data_Orig_MC'!AI82:AM85, "&lt;0"))</f>
        <v>28</v>
      </c>
      <c r="Z83" s="514">
        <f>ABS(SUMIF('2.4_Input_Data_Rebase'!AI82:AM85, "&lt;0"))</f>
        <v>28</v>
      </c>
      <c r="AA83" s="485"/>
      <c r="AB83" s="514">
        <f>ABS(SUMIF('2.3_Input_Data_Orig_MC'!AP82:AT85, "&lt;0"))</f>
        <v>0</v>
      </c>
      <c r="AC83" s="514">
        <f>ABS(SUMIF('2.4_Input_Data_Rebase'!AP82:AT85, "&lt;0"))</f>
        <v>0</v>
      </c>
      <c r="AD83" s="485"/>
      <c r="AE83" s="511">
        <f t="shared" ref="AE83" si="103">IFERROR(AB83/U83, "-")</f>
        <v>0</v>
      </c>
      <c r="AF83" s="511">
        <f t="shared" ref="AF83" si="104">IFERROR(AC83/V83, "-")</f>
        <v>0</v>
      </c>
      <c r="AG83" s="512" t="str">
        <f t="shared" ref="AG83" si="105">IFERROR(IF((AE83-AF83)&lt;=5%,"Acceptable","Request Narrative"),"-")</f>
        <v>Acceptable</v>
      </c>
    </row>
    <row r="84" spans="1:33" ht="13.15" x14ac:dyDescent="0.35">
      <c r="A84" s="439"/>
      <c r="B84" s="515"/>
      <c r="C84" s="516"/>
      <c r="E84" s="517"/>
      <c r="F84" s="518"/>
      <c r="G84" s="518"/>
      <c r="H84" s="518"/>
      <c r="I84" s="519"/>
      <c r="J84" s="485"/>
      <c r="K84" s="517"/>
      <c r="L84" s="518"/>
      <c r="M84" s="518"/>
      <c r="N84" s="518"/>
      <c r="O84" s="519"/>
      <c r="P84" s="485"/>
      <c r="Q84" s="520"/>
      <c r="R84" s="520"/>
      <c r="S84" s="521"/>
      <c r="U84" s="517"/>
      <c r="V84" s="517"/>
      <c r="W84" s="520"/>
      <c r="X84" s="485"/>
      <c r="Y84" s="518"/>
      <c r="Z84" s="518"/>
      <c r="AA84" s="485"/>
      <c r="AB84" s="518"/>
      <c r="AC84" s="518"/>
      <c r="AD84" s="485"/>
      <c r="AE84" s="520"/>
      <c r="AF84" s="520"/>
      <c r="AG84" s="521"/>
    </row>
    <row r="85" spans="1:33" ht="13.15" x14ac:dyDescent="0.35">
      <c r="A85" s="439"/>
      <c r="B85" s="515"/>
      <c r="C85" s="516"/>
      <c r="E85" s="517"/>
      <c r="F85" s="518"/>
      <c r="G85" s="518"/>
      <c r="H85" s="518"/>
      <c r="I85" s="519"/>
      <c r="J85" s="485"/>
      <c r="K85" s="517"/>
      <c r="L85" s="518"/>
      <c r="M85" s="518"/>
      <c r="N85" s="518"/>
      <c r="O85" s="519"/>
      <c r="P85" s="485"/>
      <c r="Q85" s="520"/>
      <c r="R85" s="520"/>
      <c r="S85" s="521"/>
      <c r="U85" s="517"/>
      <c r="V85" s="517"/>
      <c r="W85" s="520"/>
      <c r="X85" s="485"/>
      <c r="Y85" s="518"/>
      <c r="Z85" s="518"/>
      <c r="AA85" s="485"/>
      <c r="AB85" s="518"/>
      <c r="AC85" s="518"/>
      <c r="AD85" s="485"/>
      <c r="AE85" s="520"/>
      <c r="AF85" s="520"/>
      <c r="AG85" s="521"/>
    </row>
    <row r="86" spans="1:33" ht="13.15" x14ac:dyDescent="0.35">
      <c r="A86" s="456"/>
      <c r="B86" s="522"/>
      <c r="C86" s="523"/>
      <c r="E86" s="524"/>
      <c r="F86" s="525"/>
      <c r="G86" s="525"/>
      <c r="H86" s="525"/>
      <c r="I86" s="526"/>
      <c r="J86" s="485"/>
      <c r="K86" s="524"/>
      <c r="L86" s="525"/>
      <c r="M86" s="525"/>
      <c r="N86" s="525"/>
      <c r="O86" s="526"/>
      <c r="P86" s="485"/>
      <c r="Q86" s="527"/>
      <c r="R86" s="527"/>
      <c r="S86" s="528"/>
      <c r="U86" s="524"/>
      <c r="V86" s="524"/>
      <c r="W86" s="527"/>
      <c r="X86" s="485"/>
      <c r="Y86" s="525"/>
      <c r="Z86" s="525"/>
      <c r="AA86" s="485"/>
      <c r="AB86" s="525"/>
      <c r="AC86" s="525"/>
      <c r="AD86" s="485"/>
      <c r="AE86" s="527"/>
      <c r="AF86" s="527"/>
      <c r="AG86" s="528"/>
    </row>
    <row r="87" spans="1:33" ht="13.15" x14ac:dyDescent="0.35">
      <c r="A87" s="505" t="s">
        <v>44</v>
      </c>
      <c r="B87" s="506">
        <v>43</v>
      </c>
      <c r="C87" s="507" t="s">
        <v>42</v>
      </c>
      <c r="E87" s="513">
        <f>SUM('2.3_Input_Data_Orig_MC'!F86:F89)</f>
        <v>1441</v>
      </c>
      <c r="F87" s="514">
        <f>SUM('2.3_Input_Data_Orig_MC'!M86:M89)</f>
        <v>949</v>
      </c>
      <c r="G87" s="514">
        <f>SUM('2.3_Input_Data_Orig_MC'!T86:T89)</f>
        <v>1441</v>
      </c>
      <c r="H87" s="514">
        <f>IF(SUM(E87:G87)=0,0,(SUM('2.3_Input_Data_Orig_MC'!AV86:AV89)))</f>
        <v>492</v>
      </c>
      <c r="I87" s="529" t="str">
        <f t="shared" ref="I87" si="106">IF((AVERAGE(E87:G87)+(H87/3))=E87, "-", "Difference")</f>
        <v>-</v>
      </c>
      <c r="J87" s="485"/>
      <c r="K87" s="513">
        <f>SUM('2.4_Input_Data_Rebase'!F86:F89)</f>
        <v>1441</v>
      </c>
      <c r="L87" s="514">
        <f>SUM('2.4_Input_Data_Rebase'!M86:M89)</f>
        <v>949</v>
      </c>
      <c r="M87" s="514">
        <f>SUM('2.4_Input_Data_Rebase'!T86:T89)</f>
        <v>1441</v>
      </c>
      <c r="N87" s="514">
        <f>IF(SUM(K87:M87)=0,0,(SUM('2.4_Input_Data_Rebase'!AV86:AV89))-(SUM('2.4_Input_Data_Rebase'!BC86:BC89)))</f>
        <v>492</v>
      </c>
      <c r="O87" s="529" t="str">
        <f t="shared" ref="O87" si="107">IF((AVERAGE(K87:M87)+(N87/3))=K87, "-", "Difference")</f>
        <v>-</v>
      </c>
      <c r="P87" s="485"/>
      <c r="Q87" s="511">
        <f>K87-E87</f>
        <v>0</v>
      </c>
      <c r="R87" s="511">
        <f>L87-F87</f>
        <v>0</v>
      </c>
      <c r="S87" s="512">
        <f>M87-G87</f>
        <v>0</v>
      </c>
      <c r="U87" s="513">
        <f>ABS(SUMIF('2.3_Input_Data_Orig_MC'!AB86:AF89, "&lt;0"))</f>
        <v>492</v>
      </c>
      <c r="V87" s="513">
        <f>ABS(SUMIF('2.4_Input_Data_Rebase'!AB86:AF89, "&lt;0"))</f>
        <v>492</v>
      </c>
      <c r="W87" s="511">
        <f t="shared" ref="W87" si="108">V87-U87</f>
        <v>0</v>
      </c>
      <c r="X87" s="485"/>
      <c r="Y87" s="514">
        <f>ABS(SUMIF('2.3_Input_Data_Orig_MC'!AI86:AM89, "&lt;0"))</f>
        <v>0</v>
      </c>
      <c r="Z87" s="514">
        <f>ABS(SUMIF('2.4_Input_Data_Rebase'!AI86:AM89, "&lt;0"))</f>
        <v>0</v>
      </c>
      <c r="AA87" s="485"/>
      <c r="AB87" s="514">
        <f>ABS(SUMIF('2.3_Input_Data_Orig_MC'!AP86:AT89, "&lt;0"))</f>
        <v>0</v>
      </c>
      <c r="AC87" s="514">
        <f>ABS(SUMIF('2.4_Input_Data_Rebase'!AP86:AT89, "&lt;0"))</f>
        <v>0</v>
      </c>
      <c r="AD87" s="485"/>
      <c r="AE87" s="511">
        <f t="shared" ref="AE87" si="109">IFERROR(AB87/U87, "-")</f>
        <v>0</v>
      </c>
      <c r="AF87" s="511">
        <f t="shared" ref="AF87" si="110">IFERROR(AC87/V87, "-")</f>
        <v>0</v>
      </c>
      <c r="AG87" s="512" t="str">
        <f t="shared" ref="AG87" si="111">IFERROR(IF((AE87-AF87)&lt;=5%,"Acceptable","Request Narrative"),"-")</f>
        <v>Acceptable</v>
      </c>
    </row>
    <row r="88" spans="1:33" ht="13.15" x14ac:dyDescent="0.35">
      <c r="A88" s="439"/>
      <c r="B88" s="515"/>
      <c r="C88" s="516"/>
      <c r="E88" s="517"/>
      <c r="F88" s="518"/>
      <c r="G88" s="518"/>
      <c r="H88" s="518"/>
      <c r="I88" s="519"/>
      <c r="J88" s="485"/>
      <c r="K88" s="517"/>
      <c r="L88" s="518"/>
      <c r="M88" s="518"/>
      <c r="N88" s="518"/>
      <c r="O88" s="519"/>
      <c r="P88" s="485"/>
      <c r="Q88" s="520"/>
      <c r="R88" s="520"/>
      <c r="S88" s="521"/>
      <c r="U88" s="517"/>
      <c r="V88" s="517"/>
      <c r="W88" s="520"/>
      <c r="X88" s="485"/>
      <c r="Y88" s="518"/>
      <c r="Z88" s="518"/>
      <c r="AA88" s="485"/>
      <c r="AB88" s="518"/>
      <c r="AC88" s="518"/>
      <c r="AD88" s="485"/>
      <c r="AE88" s="520"/>
      <c r="AF88" s="520"/>
      <c r="AG88" s="521"/>
    </row>
    <row r="89" spans="1:33" ht="13.15" x14ac:dyDescent="0.35">
      <c r="A89" s="439"/>
      <c r="B89" s="515"/>
      <c r="C89" s="516"/>
      <c r="E89" s="517"/>
      <c r="F89" s="518"/>
      <c r="G89" s="518"/>
      <c r="H89" s="518"/>
      <c r="I89" s="519"/>
      <c r="J89" s="485"/>
      <c r="K89" s="517"/>
      <c r="L89" s="518"/>
      <c r="M89" s="518"/>
      <c r="N89" s="518"/>
      <c r="O89" s="519"/>
      <c r="P89" s="485"/>
      <c r="Q89" s="520"/>
      <c r="R89" s="520"/>
      <c r="S89" s="521"/>
      <c r="U89" s="517"/>
      <c r="V89" s="517"/>
      <c r="W89" s="520"/>
      <c r="X89" s="485"/>
      <c r="Y89" s="518"/>
      <c r="Z89" s="518"/>
      <c r="AA89" s="485"/>
      <c r="AB89" s="518"/>
      <c r="AC89" s="518"/>
      <c r="AD89" s="485"/>
      <c r="AE89" s="520"/>
      <c r="AF89" s="520"/>
      <c r="AG89" s="521"/>
    </row>
    <row r="90" spans="1:33" ht="13.5" thickBot="1" x14ac:dyDescent="0.4">
      <c r="A90" s="530"/>
      <c r="B90" s="531"/>
      <c r="C90" s="532"/>
      <c r="E90" s="533"/>
      <c r="F90" s="534"/>
      <c r="G90" s="534"/>
      <c r="H90" s="534"/>
      <c r="I90" s="535"/>
      <c r="J90" s="536"/>
      <c r="K90" s="533"/>
      <c r="L90" s="534"/>
      <c r="M90" s="534"/>
      <c r="N90" s="534"/>
      <c r="O90" s="535"/>
      <c r="P90" s="536"/>
      <c r="Q90" s="537"/>
      <c r="R90" s="537"/>
      <c r="S90" s="538"/>
      <c r="U90" s="524"/>
      <c r="V90" s="524"/>
      <c r="W90" s="527"/>
      <c r="X90" s="536"/>
      <c r="Y90" s="525"/>
      <c r="Z90" s="525"/>
      <c r="AA90" s="536"/>
      <c r="AB90" s="525"/>
      <c r="AC90" s="525"/>
      <c r="AD90" s="536"/>
      <c r="AE90" s="537"/>
      <c r="AF90" s="537"/>
      <c r="AG90" s="528"/>
    </row>
  </sheetData>
  <mergeCells count="1">
    <mergeCell ref="Q9:S9"/>
  </mergeCells>
  <conditionalFormatting sqref="O91:O1048576">
    <cfRule type="containsText" dxfId="172" priority="56" operator="containsText" text="Variance">
      <formula>NOT(ISERROR(SEARCH("Variance",O91)))</formula>
    </cfRule>
  </conditionalFormatting>
  <conditionalFormatting sqref="Q9">
    <cfRule type="containsText" dxfId="171" priority="18" operator="containsText" text="Variance">
      <formula>NOT(ISERROR(SEARCH("Variance",Q9)))</formula>
    </cfRule>
  </conditionalFormatting>
  <conditionalFormatting sqref="Q87:Q90">
    <cfRule type="cellIs" dxfId="170" priority="12" operator="equal">
      <formula>0</formula>
    </cfRule>
    <cfRule type="cellIs" dxfId="169" priority="15" operator="notEqual">
      <formula>0</formula>
    </cfRule>
  </conditionalFormatting>
  <conditionalFormatting sqref="W87:W90">
    <cfRule type="cellIs" dxfId="168" priority="11" operator="equal">
      <formula>0</formula>
    </cfRule>
    <cfRule type="cellIs" dxfId="167" priority="14" operator="notEqual">
      <formula>0</formula>
    </cfRule>
  </conditionalFormatting>
  <conditionalFormatting sqref="AG87:AG90">
    <cfRule type="containsText" dxfId="166" priority="10" operator="containsText" text="Acceptable">
      <formula>NOT(ISERROR(SEARCH("Acceptable",AG87)))</formula>
    </cfRule>
    <cfRule type="containsText" dxfId="165" priority="13" operator="containsText" text="Request Narrative">
      <formula>NOT(ISERROR(SEARCH("Request Narrative",AG87)))</formula>
    </cfRule>
  </conditionalFormatting>
  <conditionalFormatting sqref="R87:S90">
    <cfRule type="cellIs" dxfId="164" priority="8" operator="equal">
      <formula>0</formula>
    </cfRule>
    <cfRule type="cellIs" dxfId="163" priority="9" operator="notEqual">
      <formula>0</formula>
    </cfRule>
  </conditionalFormatting>
  <conditionalFormatting sqref="O9">
    <cfRule type="containsText" dxfId="162" priority="28" operator="containsText" text="Difference">
      <formula>NOT(ISERROR(SEARCH("Difference",O9)))</formula>
    </cfRule>
  </conditionalFormatting>
  <conditionalFormatting sqref="O1:O8">
    <cfRule type="containsText" dxfId="161" priority="27" operator="containsText" text="Difference">
      <formula>NOT(ISERROR(SEARCH("Difference",O1)))</formula>
    </cfRule>
  </conditionalFormatting>
  <conditionalFormatting sqref="Q11:Q86">
    <cfRule type="cellIs" dxfId="160" priority="23" operator="equal">
      <formula>0</formula>
    </cfRule>
    <cfRule type="cellIs" dxfId="159" priority="26" operator="notEqual">
      <formula>0</formula>
    </cfRule>
  </conditionalFormatting>
  <conditionalFormatting sqref="W11:W86">
    <cfRule type="cellIs" dxfId="158" priority="22" operator="equal">
      <formula>0</formula>
    </cfRule>
    <cfRule type="cellIs" dxfId="157" priority="25" operator="notEqual">
      <formula>0</formula>
    </cfRule>
  </conditionalFormatting>
  <conditionalFormatting sqref="AG11:AG86">
    <cfRule type="containsText" dxfId="156" priority="21" operator="containsText" text="Acceptable">
      <formula>NOT(ISERROR(SEARCH("Acceptable",AG11)))</formula>
    </cfRule>
    <cfRule type="containsText" dxfId="155" priority="24" operator="containsText" text="Request Narrative">
      <formula>NOT(ISERROR(SEARCH("Request Narrative",AG11)))</formula>
    </cfRule>
  </conditionalFormatting>
  <conditionalFormatting sqref="R11:S86">
    <cfRule type="cellIs" dxfId="154" priority="19" operator="equal">
      <formula>0</formula>
    </cfRule>
    <cfRule type="cellIs" dxfId="153" priority="20" operator="notEqual">
      <formula>0</formula>
    </cfRule>
  </conditionalFormatting>
  <conditionalFormatting sqref="I91:I1048576">
    <cfRule type="containsText" dxfId="152" priority="7" operator="containsText" text="Variance">
      <formula>NOT(ISERROR(SEARCH("Variance",I91)))</formula>
    </cfRule>
  </conditionalFormatting>
  <conditionalFormatting sqref="I9">
    <cfRule type="containsText" dxfId="151" priority="6" operator="containsText" text="Difference">
      <formula>NOT(ISERROR(SEARCH("Difference",I9)))</formula>
    </cfRule>
  </conditionalFormatting>
  <conditionalFormatting sqref="I1:I8 I11:I90">
    <cfRule type="containsText" dxfId="150" priority="5" operator="containsText" text="Difference">
      <formula>NOT(ISERROR(SEARCH("Difference",I1)))</formula>
    </cfRule>
  </conditionalFormatting>
  <conditionalFormatting sqref="O11:O90">
    <cfRule type="containsText" dxfId="149" priority="1" operator="containsText" text="Difference">
      <formula>NOT(ISERROR(SEARCH("Difference",O11)))</formula>
    </cfRule>
  </conditionalFormatting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G19"/>
  <sheetViews>
    <sheetView workbookViewId="0">
      <selection sqref="A1:XFD1048576"/>
    </sheetView>
  </sheetViews>
  <sheetFormatPr defaultRowHeight="12.75" x14ac:dyDescent="0.35"/>
  <cols>
    <col min="1" max="16384" width="8.9375" style="114"/>
  </cols>
  <sheetData>
    <row r="1" spans="1:33" s="393" customFormat="1" x14ac:dyDescent="0.35">
      <c r="U1" s="399"/>
    </row>
    <row r="2" spans="1:33" s="393" customFormat="1" ht="13.15" x14ac:dyDescent="0.4">
      <c r="E2" s="397" t="s">
        <v>59</v>
      </c>
      <c r="J2" s="397"/>
      <c r="O2" s="397"/>
      <c r="S2" s="397"/>
      <c r="U2" s="399"/>
      <c r="W2" s="397"/>
      <c r="AA2" s="397"/>
      <c r="AE2" s="397"/>
      <c r="AF2" s="397"/>
      <c r="AG2" s="397"/>
    </row>
    <row r="3" spans="1:33" s="393" customFormat="1" ht="13.15" x14ac:dyDescent="0.4">
      <c r="E3" s="398" t="s">
        <v>60</v>
      </c>
      <c r="J3" s="398"/>
      <c r="O3" s="398"/>
      <c r="S3" s="398"/>
      <c r="U3" s="399"/>
      <c r="W3" s="398"/>
      <c r="AA3" s="398"/>
      <c r="AE3" s="398"/>
      <c r="AF3" s="398"/>
      <c r="AG3" s="398"/>
    </row>
    <row r="4" spans="1:33" s="393" customFormat="1" x14ac:dyDescent="0.35">
      <c r="U4" s="399"/>
    </row>
    <row r="7" spans="1:33" ht="13.5" customHeight="1" x14ac:dyDescent="0.4">
      <c r="A7" s="641" t="s">
        <v>28</v>
      </c>
      <c r="B7" s="641"/>
      <c r="C7" s="641"/>
      <c r="D7" s="641"/>
      <c r="E7" s="641"/>
      <c r="F7" s="641"/>
      <c r="G7" s="641"/>
      <c r="H7" s="641"/>
    </row>
    <row r="8" spans="1:33" ht="13.5" customHeight="1" x14ac:dyDescent="0.4">
      <c r="A8" s="641" t="s">
        <v>29</v>
      </c>
      <c r="B8" s="641"/>
      <c r="C8" s="641"/>
      <c r="D8" s="641"/>
      <c r="E8" s="641"/>
      <c r="F8" s="641"/>
      <c r="G8" s="641"/>
      <c r="H8" s="641"/>
    </row>
    <row r="9" spans="1:33" ht="13.5" customHeight="1" x14ac:dyDescent="0.4">
      <c r="A9" s="641" t="s">
        <v>30</v>
      </c>
      <c r="B9" s="641"/>
      <c r="C9" s="641"/>
      <c r="D9" s="641"/>
      <c r="E9" s="641"/>
      <c r="F9" s="641"/>
      <c r="G9" s="641"/>
      <c r="H9" s="641"/>
    </row>
    <row r="11" spans="1:33" ht="13.15" x14ac:dyDescent="0.4">
      <c r="A11" s="640" t="s">
        <v>61</v>
      </c>
      <c r="B11" s="640"/>
      <c r="C11" s="640"/>
      <c r="D11" s="114" t="s">
        <v>77</v>
      </c>
    </row>
    <row r="12" spans="1:33" ht="13.15" x14ac:dyDescent="0.4">
      <c r="A12" s="640" t="s">
        <v>130</v>
      </c>
      <c r="B12" s="640"/>
      <c r="C12" s="640"/>
      <c r="D12" s="114" t="s">
        <v>232</v>
      </c>
    </row>
    <row r="13" spans="1:33" ht="13.5" customHeight="1" x14ac:dyDescent="0.4">
      <c r="A13" s="640" t="s">
        <v>64</v>
      </c>
      <c r="B13" s="640"/>
      <c r="C13" s="640"/>
      <c r="D13" s="651" t="s">
        <v>233</v>
      </c>
      <c r="E13" s="651"/>
      <c r="F13" s="651"/>
      <c r="G13" s="651"/>
      <c r="H13" s="651"/>
      <c r="I13" s="651"/>
      <c r="K13" s="225"/>
      <c r="L13" s="225"/>
      <c r="M13" s="225"/>
    </row>
    <row r="14" spans="1:33" x14ac:dyDescent="0.35">
      <c r="K14" s="225"/>
      <c r="L14" s="225"/>
      <c r="M14" s="225"/>
    </row>
    <row r="15" spans="1:33" x14ac:dyDescent="0.35">
      <c r="K15" s="225"/>
      <c r="L15" s="225"/>
      <c r="M15" s="225"/>
    </row>
    <row r="16" spans="1:33" x14ac:dyDescent="0.35">
      <c r="K16" s="225"/>
      <c r="L16" s="225"/>
      <c r="M16" s="225"/>
    </row>
    <row r="17" spans="11:13" x14ac:dyDescent="0.35">
      <c r="K17" s="225"/>
      <c r="L17" s="225"/>
      <c r="M17" s="225"/>
    </row>
    <row r="18" spans="11:13" x14ac:dyDescent="0.35">
      <c r="K18" s="225"/>
      <c r="L18" s="225"/>
      <c r="M18" s="225"/>
    </row>
    <row r="19" spans="11:13" x14ac:dyDescent="0.35">
      <c r="K19" s="225"/>
      <c r="L19" s="225"/>
      <c r="M19" s="225"/>
    </row>
  </sheetData>
  <mergeCells count="7">
    <mergeCell ref="A13:C13"/>
    <mergeCell ref="D13:I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25"/>
  <sheetViews>
    <sheetView zoomScaleNormal="100" workbookViewId="0">
      <pane ySplit="2" topLeftCell="A3" activePane="bottomLeft" state="frozen"/>
      <selection sqref="A1:XFD1048576"/>
      <selection pane="bottomLeft" sqref="A1:XFD1048576"/>
    </sheetView>
  </sheetViews>
  <sheetFormatPr defaultColWidth="0" defaultRowHeight="13.15" customHeight="1" zeroHeight="1" x14ac:dyDescent="0.3"/>
  <cols>
    <col min="1" max="1" width="2.234375" style="380" customWidth="1"/>
    <col min="2" max="2" width="11" style="380" bestFit="1" customWidth="1"/>
    <col min="3" max="3" width="13.3515625" style="380" customWidth="1"/>
    <col min="4" max="4" width="14.1171875" style="380" customWidth="1"/>
    <col min="5" max="5" width="20.703125" style="380" customWidth="1"/>
    <col min="6" max="6" width="8.64453125" style="380" bestFit="1" customWidth="1"/>
    <col min="7" max="7" width="15.29296875" style="380" bestFit="1" customWidth="1"/>
    <col min="8" max="8" width="14.5859375" style="380" bestFit="1" customWidth="1"/>
    <col min="9" max="9" width="13.9375" style="380" bestFit="1" customWidth="1"/>
    <col min="10" max="10" width="17.234375" style="380" customWidth="1"/>
    <col min="11" max="11" width="13.87890625" style="380" customWidth="1"/>
    <col min="12" max="12" width="13.9375" style="380" customWidth="1"/>
    <col min="13" max="13" width="2.234375" style="381" customWidth="1"/>
    <col min="14" max="16" width="0" style="380" hidden="1" customWidth="1"/>
    <col min="17" max="16384" width="9" style="380" hidden="1"/>
  </cols>
  <sheetData>
    <row r="1" spans="1:13" ht="12.75" x14ac:dyDescent="0.3"/>
    <row r="2" spans="1:13" s="384" customFormat="1" ht="26.45" customHeight="1" x14ac:dyDescent="0.3">
      <c r="A2" s="382"/>
      <c r="B2" s="382" t="s">
        <v>279</v>
      </c>
      <c r="C2" s="382" t="s">
        <v>280</v>
      </c>
      <c r="D2" s="382" t="s">
        <v>281</v>
      </c>
      <c r="E2" s="382" t="s">
        <v>282</v>
      </c>
      <c r="F2" s="382" t="s">
        <v>283</v>
      </c>
      <c r="G2" s="382" t="s">
        <v>284</v>
      </c>
      <c r="H2" s="382" t="s">
        <v>285</v>
      </c>
      <c r="I2" s="382" t="s">
        <v>286</v>
      </c>
      <c r="J2" s="382" t="s">
        <v>287</v>
      </c>
      <c r="K2" s="382" t="s">
        <v>288</v>
      </c>
      <c r="L2" s="382" t="s">
        <v>289</v>
      </c>
      <c r="M2" s="383"/>
    </row>
    <row r="3" spans="1:13" s="385" customFormat="1" x14ac:dyDescent="0.3"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1"/>
    </row>
    <row r="4" spans="1:13" ht="12.75" x14ac:dyDescent="0.3">
      <c r="B4" s="387">
        <v>1</v>
      </c>
      <c r="C4" s="387" t="s">
        <v>331</v>
      </c>
      <c r="D4" s="387" t="s">
        <v>331</v>
      </c>
      <c r="E4" s="389" t="s">
        <v>290</v>
      </c>
      <c r="F4" s="390">
        <v>43881</v>
      </c>
      <c r="G4" s="387" t="s">
        <v>331</v>
      </c>
      <c r="H4" s="387" t="s">
        <v>331</v>
      </c>
      <c r="I4" s="387" t="s">
        <v>331</v>
      </c>
      <c r="J4" s="387" t="s">
        <v>331</v>
      </c>
      <c r="K4" s="387" t="s">
        <v>331</v>
      </c>
      <c r="L4" s="387" t="s">
        <v>331</v>
      </c>
    </row>
    <row r="5" spans="1:13" ht="12.75" x14ac:dyDescent="0.3">
      <c r="B5" s="387"/>
      <c r="C5" s="387"/>
      <c r="D5" s="388"/>
      <c r="E5" s="389"/>
      <c r="F5" s="390"/>
      <c r="G5" s="387"/>
      <c r="H5" s="387"/>
      <c r="I5" s="391"/>
      <c r="J5" s="387"/>
      <c r="K5" s="387"/>
      <c r="L5" s="387"/>
    </row>
    <row r="6" spans="1:13" ht="12.75" x14ac:dyDescent="0.3">
      <c r="B6" s="387"/>
      <c r="C6" s="387"/>
      <c r="D6" s="388"/>
      <c r="E6" s="389"/>
      <c r="F6" s="390"/>
      <c r="G6" s="387"/>
      <c r="H6" s="387"/>
      <c r="I6" s="391"/>
      <c r="J6" s="387"/>
      <c r="K6" s="387"/>
      <c r="L6" s="387"/>
    </row>
    <row r="7" spans="1:13" ht="12.75" x14ac:dyDescent="0.3">
      <c r="B7" s="387"/>
      <c r="C7" s="387"/>
      <c r="D7" s="388"/>
      <c r="E7" s="389"/>
      <c r="F7" s="390"/>
      <c r="G7" s="387"/>
      <c r="H7" s="387"/>
      <c r="I7" s="391"/>
      <c r="J7" s="387"/>
      <c r="K7" s="387"/>
      <c r="L7" s="387"/>
    </row>
    <row r="8" spans="1:13" ht="12.75" x14ac:dyDescent="0.3">
      <c r="B8" s="387"/>
      <c r="C8" s="387"/>
      <c r="D8" s="388"/>
      <c r="E8" s="389"/>
      <c r="F8" s="390"/>
      <c r="G8" s="387"/>
      <c r="H8" s="387"/>
      <c r="I8" s="391"/>
      <c r="J8" s="387"/>
      <c r="K8" s="387"/>
      <c r="L8" s="387"/>
    </row>
    <row r="9" spans="1:13" ht="12.75" x14ac:dyDescent="0.3">
      <c r="B9" s="387"/>
      <c r="C9" s="387"/>
      <c r="D9" s="388"/>
      <c r="E9" s="389"/>
      <c r="F9" s="390"/>
      <c r="G9" s="387"/>
      <c r="H9" s="387"/>
      <c r="I9" s="391"/>
      <c r="J9" s="387"/>
      <c r="K9" s="387"/>
      <c r="L9" s="387"/>
    </row>
    <row r="10" spans="1:13" ht="12.75" x14ac:dyDescent="0.3">
      <c r="B10" s="387"/>
      <c r="C10" s="387"/>
      <c r="D10" s="388"/>
      <c r="E10" s="389"/>
      <c r="F10" s="390"/>
      <c r="G10" s="387"/>
      <c r="H10" s="387"/>
      <c r="I10" s="391"/>
      <c r="J10" s="387"/>
      <c r="K10" s="387"/>
      <c r="L10" s="387"/>
    </row>
    <row r="11" spans="1:13" ht="12.75" x14ac:dyDescent="0.3">
      <c r="B11" s="387"/>
      <c r="C11" s="387"/>
      <c r="D11" s="388"/>
      <c r="E11" s="389"/>
      <c r="F11" s="390"/>
      <c r="G11" s="387"/>
      <c r="H11" s="387"/>
      <c r="I11" s="391"/>
      <c r="J11" s="387"/>
      <c r="K11" s="387"/>
      <c r="L11" s="387"/>
    </row>
    <row r="12" spans="1:13" ht="12.75" x14ac:dyDescent="0.3">
      <c r="B12" s="387"/>
      <c r="C12" s="387"/>
      <c r="D12" s="388"/>
      <c r="E12" s="389"/>
      <c r="F12" s="390"/>
      <c r="G12" s="387"/>
      <c r="H12" s="387"/>
      <c r="I12" s="391"/>
      <c r="J12" s="387"/>
      <c r="K12" s="387"/>
      <c r="L12" s="387"/>
    </row>
    <row r="13" spans="1:13" ht="13.15" customHeight="1" x14ac:dyDescent="0.3"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</row>
    <row r="14" spans="1:13" ht="12.75" x14ac:dyDescent="0.3"/>
    <row r="15" spans="1:13" ht="12.75" hidden="1" x14ac:dyDescent="0.3"/>
    <row r="16" spans="1:13" ht="12.75" hidden="1" x14ac:dyDescent="0.3"/>
    <row r="17" ht="13.15" hidden="1" customHeight="1" x14ac:dyDescent="0.3"/>
    <row r="18" ht="13.15" hidden="1" customHeight="1" x14ac:dyDescent="0.3"/>
    <row r="19" ht="13.15" hidden="1" customHeight="1" x14ac:dyDescent="0.3"/>
    <row r="20" ht="13.15" hidden="1" customHeight="1" x14ac:dyDescent="0.3"/>
    <row r="21" ht="13.15" hidden="1" customHeight="1" x14ac:dyDescent="0.3"/>
    <row r="22" ht="13.15" hidden="1" customHeight="1" x14ac:dyDescent="0.3"/>
    <row r="23" ht="13.15" hidden="1" customHeight="1" x14ac:dyDescent="0.3"/>
    <row r="24" ht="13.15" hidden="1" customHeight="1" x14ac:dyDescent="0.3"/>
    <row r="25" ht="13.15" hidden="1" customHeight="1" x14ac:dyDescent="0.3"/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J91"/>
  <sheetViews>
    <sheetView zoomScale="85" zoomScaleNormal="85" workbookViewId="0">
      <pane xSplit="4" ySplit="10" topLeftCell="E11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52734375" bestFit="1" customWidth="1"/>
    <col min="5" max="5" width="11.52734375" customWidth="1"/>
    <col min="6" max="6" width="2.41015625" customWidth="1"/>
    <col min="7" max="9" width="19.87890625" style="40" customWidth="1"/>
    <col min="10" max="10" width="4.3515625" style="9" customWidth="1"/>
    <col min="11" max="11" width="19.41015625" style="40" customWidth="1"/>
    <col min="12" max="12" width="19.52734375" style="40" customWidth="1"/>
    <col min="13" max="17" width="8.234375" style="9" customWidth="1"/>
    <col min="18" max="18" width="11.52734375" style="40" customWidth="1"/>
    <col min="19" max="19" width="3.05859375" customWidth="1"/>
    <col min="20" max="24" width="8.234375" style="9" customWidth="1"/>
    <col min="25" max="25" width="3.05859375" customWidth="1"/>
    <col min="26" max="30" width="8.234375" style="9" customWidth="1"/>
    <col min="31" max="31" width="11.52734375" style="40" customWidth="1"/>
    <col min="32" max="32" width="3.05859375" customWidth="1"/>
    <col min="33" max="37" width="8.234375" style="9" customWidth="1"/>
    <col min="38" max="38" width="3.05859375" customWidth="1"/>
    <col min="39" max="43" width="8.234375" style="9" customWidth="1"/>
    <col min="44" max="44" width="11.52734375" style="40" customWidth="1"/>
    <col min="45" max="45" width="3.05859375" customWidth="1"/>
    <col min="46" max="50" width="8.234375" style="9" customWidth="1"/>
    <col min="51" max="51" width="3.05859375" customWidth="1"/>
    <col min="52" max="56" width="8.234375" style="9" customWidth="1"/>
    <col min="57" max="57" width="11.52734375" style="40" customWidth="1"/>
    <col min="59" max="61" width="19.87890625" style="40" customWidth="1"/>
  </cols>
  <sheetData>
    <row r="1" spans="1:166" x14ac:dyDescent="0.3">
      <c r="A1" s="10"/>
      <c r="B1" s="10"/>
      <c r="C1" s="10"/>
      <c r="D1" s="10"/>
      <c r="E1" s="10"/>
      <c r="F1" s="10"/>
      <c r="G1" s="11"/>
      <c r="H1" s="11"/>
      <c r="I1" s="11"/>
      <c r="J1" s="50"/>
      <c r="K1" s="11"/>
      <c r="L1" s="11"/>
      <c r="M1" s="50"/>
      <c r="N1" s="50"/>
      <c r="O1" s="50"/>
      <c r="P1" s="50"/>
      <c r="Q1" s="50"/>
      <c r="R1" s="11"/>
      <c r="S1" s="10"/>
      <c r="T1" s="50"/>
      <c r="U1" s="50"/>
      <c r="V1" s="50"/>
      <c r="W1" s="50"/>
      <c r="X1" s="50"/>
      <c r="Y1" s="10"/>
      <c r="Z1" s="50"/>
      <c r="AA1" s="50"/>
      <c r="AB1" s="50"/>
      <c r="AC1" s="50"/>
      <c r="AD1" s="50"/>
      <c r="AE1" s="11"/>
      <c r="AF1" s="10"/>
      <c r="AG1" s="50"/>
      <c r="AH1" s="50"/>
      <c r="AI1" s="50"/>
      <c r="AJ1" s="50"/>
      <c r="AK1" s="50"/>
      <c r="AL1" s="10"/>
      <c r="AM1" s="50"/>
      <c r="AN1" s="50"/>
      <c r="AO1" s="50"/>
      <c r="AP1" s="50"/>
      <c r="AQ1" s="50"/>
      <c r="AR1" s="11"/>
      <c r="AS1" s="10"/>
      <c r="AT1" s="50"/>
      <c r="AU1" s="50"/>
      <c r="AV1" s="50"/>
      <c r="AW1" s="50"/>
      <c r="AX1" s="50"/>
      <c r="AY1" s="10"/>
      <c r="AZ1" s="50"/>
      <c r="BA1" s="50"/>
      <c r="BB1" s="50"/>
      <c r="BC1" s="50"/>
      <c r="BD1" s="50"/>
      <c r="BE1" s="11"/>
      <c r="BF1" s="10"/>
      <c r="BG1" s="11"/>
      <c r="BH1" s="11"/>
      <c r="BI1" s="11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</row>
    <row r="2" spans="1:166" x14ac:dyDescent="0.3">
      <c r="A2" s="10"/>
      <c r="B2" s="10"/>
      <c r="C2" s="10"/>
      <c r="D2" s="12" t="s">
        <v>59</v>
      </c>
      <c r="E2" s="12"/>
      <c r="F2" s="12"/>
      <c r="G2" s="51"/>
      <c r="H2" s="51"/>
      <c r="I2" s="51"/>
      <c r="J2" s="50"/>
      <c r="K2" s="51"/>
      <c r="L2" s="51"/>
      <c r="M2" s="50"/>
      <c r="N2" s="50"/>
      <c r="O2" s="50"/>
      <c r="P2" s="50"/>
      <c r="Q2" s="50"/>
      <c r="R2" s="51"/>
      <c r="S2" s="10"/>
      <c r="T2" s="50"/>
      <c r="U2" s="50"/>
      <c r="V2" s="50"/>
      <c r="W2" s="50"/>
      <c r="X2" s="50"/>
      <c r="Y2" s="10"/>
      <c r="Z2" s="50"/>
      <c r="AA2" s="50"/>
      <c r="AB2" s="50"/>
      <c r="AC2" s="50"/>
      <c r="AD2" s="50"/>
      <c r="AE2" s="51"/>
      <c r="AF2" s="10"/>
      <c r="AG2" s="50"/>
      <c r="AH2" s="50"/>
      <c r="AI2" s="50"/>
      <c r="AJ2" s="50"/>
      <c r="AK2" s="50"/>
      <c r="AL2" s="10"/>
      <c r="AM2" s="50"/>
      <c r="AN2" s="50"/>
      <c r="AO2" s="50"/>
      <c r="AP2" s="50"/>
      <c r="AQ2" s="50"/>
      <c r="AR2" s="51"/>
      <c r="AS2" s="10"/>
      <c r="AT2" s="50"/>
      <c r="AU2" s="50"/>
      <c r="AV2" s="50"/>
      <c r="AW2" s="50"/>
      <c r="AX2" s="50"/>
      <c r="AY2" s="10"/>
      <c r="AZ2" s="50"/>
      <c r="BA2" s="50"/>
      <c r="BB2" s="50"/>
      <c r="BC2" s="50"/>
      <c r="BD2" s="50"/>
      <c r="BE2" s="51"/>
      <c r="BF2" s="10"/>
      <c r="BG2" s="51"/>
      <c r="BH2" s="51"/>
      <c r="BI2" s="51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</row>
    <row r="3" spans="1:166" x14ac:dyDescent="0.3">
      <c r="A3" s="10"/>
      <c r="B3" s="10"/>
      <c r="C3" s="10"/>
      <c r="D3" s="13" t="s">
        <v>60</v>
      </c>
      <c r="E3" s="13"/>
      <c r="F3" s="13"/>
      <c r="G3" s="52"/>
      <c r="H3" s="52"/>
      <c r="I3" s="52"/>
      <c r="J3" s="50"/>
      <c r="K3" s="52"/>
      <c r="L3" s="52"/>
      <c r="M3" s="50"/>
      <c r="N3" s="50"/>
      <c r="O3" s="50"/>
      <c r="P3" s="50"/>
      <c r="Q3" s="50"/>
      <c r="R3" s="52"/>
      <c r="S3" s="10"/>
      <c r="T3" s="50"/>
      <c r="U3" s="50"/>
      <c r="V3" s="50"/>
      <c r="W3" s="50"/>
      <c r="X3" s="50"/>
      <c r="Y3" s="10"/>
      <c r="Z3" s="50"/>
      <c r="AA3" s="50"/>
      <c r="AB3" s="50"/>
      <c r="AC3" s="50"/>
      <c r="AD3" s="50"/>
      <c r="AE3" s="52"/>
      <c r="AF3" s="10"/>
      <c r="AG3" s="50"/>
      <c r="AH3" s="50"/>
      <c r="AI3" s="50"/>
      <c r="AJ3" s="50"/>
      <c r="AK3" s="50"/>
      <c r="AL3" s="10"/>
      <c r="AM3" s="50"/>
      <c r="AN3" s="50"/>
      <c r="AO3" s="50"/>
      <c r="AP3" s="50"/>
      <c r="AQ3" s="50"/>
      <c r="AR3" s="52"/>
      <c r="AS3" s="10"/>
      <c r="AT3" s="50"/>
      <c r="AU3" s="50"/>
      <c r="AV3" s="50"/>
      <c r="AW3" s="50"/>
      <c r="AX3" s="50"/>
      <c r="AY3" s="10"/>
      <c r="AZ3" s="50"/>
      <c r="BA3" s="50"/>
      <c r="BB3" s="50"/>
      <c r="BC3" s="50"/>
      <c r="BD3" s="50"/>
      <c r="BE3" s="52"/>
      <c r="BF3" s="10"/>
      <c r="BG3" s="52"/>
      <c r="BH3" s="52"/>
      <c r="BI3" s="52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x14ac:dyDescent="0.3">
      <c r="A4" s="10"/>
      <c r="B4" s="10"/>
      <c r="C4" s="10"/>
      <c r="D4" s="10"/>
      <c r="E4" s="10"/>
      <c r="F4" s="10"/>
      <c r="G4" s="11"/>
      <c r="H4" s="11"/>
      <c r="I4" s="11"/>
      <c r="J4" s="50"/>
      <c r="K4" s="11"/>
      <c r="L4" s="11"/>
      <c r="M4" s="50"/>
      <c r="N4" s="50"/>
      <c r="O4" s="50"/>
      <c r="P4" s="50"/>
      <c r="Q4" s="50"/>
      <c r="R4" s="11"/>
      <c r="S4" s="10"/>
      <c r="T4" s="50"/>
      <c r="U4" s="50"/>
      <c r="V4" s="50"/>
      <c r="W4" s="50"/>
      <c r="X4" s="50"/>
      <c r="Y4" s="10"/>
      <c r="Z4" s="50"/>
      <c r="AA4" s="50"/>
      <c r="AB4" s="50"/>
      <c r="AC4" s="50"/>
      <c r="AD4" s="50"/>
      <c r="AE4" s="11"/>
      <c r="AF4" s="10"/>
      <c r="AG4" s="50"/>
      <c r="AH4" s="50"/>
      <c r="AI4" s="50"/>
      <c r="AJ4" s="50"/>
      <c r="AK4" s="50"/>
      <c r="AL4" s="10"/>
      <c r="AM4" s="50"/>
      <c r="AN4" s="50"/>
      <c r="AO4" s="50"/>
      <c r="AP4" s="50"/>
      <c r="AQ4" s="50"/>
      <c r="AR4" s="11"/>
      <c r="AS4" s="10"/>
      <c r="AT4" s="50"/>
      <c r="AU4" s="50"/>
      <c r="AV4" s="50"/>
      <c r="AW4" s="50"/>
      <c r="AX4" s="50"/>
      <c r="AY4" s="10"/>
      <c r="AZ4" s="50"/>
      <c r="BA4" s="50"/>
      <c r="BB4" s="50"/>
      <c r="BC4" s="50"/>
      <c r="BD4" s="50"/>
      <c r="BE4" s="11"/>
      <c r="BF4" s="10"/>
      <c r="BG4" s="11"/>
      <c r="BH4" s="11"/>
      <c r="BI4" s="11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2.75" thickBot="1" x14ac:dyDescent="0.35">
      <c r="G5"/>
      <c r="H5"/>
      <c r="I5"/>
      <c r="J5"/>
      <c r="K5"/>
      <c r="L5"/>
      <c r="M5"/>
      <c r="N5"/>
      <c r="O5"/>
      <c r="P5"/>
      <c r="Q5"/>
      <c r="R5"/>
      <c r="T5"/>
      <c r="U5"/>
      <c r="V5"/>
      <c r="W5"/>
      <c r="X5"/>
      <c r="Z5"/>
      <c r="AA5"/>
      <c r="AB5"/>
      <c r="AC5"/>
      <c r="AD5"/>
      <c r="AE5"/>
      <c r="AG5"/>
      <c r="AH5"/>
      <c r="AI5"/>
      <c r="AJ5"/>
      <c r="AK5"/>
      <c r="AM5"/>
      <c r="AN5"/>
      <c r="AO5"/>
      <c r="AP5"/>
      <c r="AQ5"/>
      <c r="AR5"/>
      <c r="AT5"/>
      <c r="AU5"/>
      <c r="AV5"/>
      <c r="AW5"/>
      <c r="AX5"/>
      <c r="AZ5"/>
      <c r="BA5"/>
      <c r="BB5"/>
      <c r="BC5"/>
      <c r="BD5"/>
      <c r="BE5"/>
      <c r="BG5"/>
      <c r="BH5"/>
      <c r="BI5"/>
    </row>
    <row r="6" spans="1:166" ht="15" thickBot="1" x14ac:dyDescent="0.4">
      <c r="A6" s="33" t="s">
        <v>81</v>
      </c>
      <c r="B6" s="34" t="s">
        <v>131</v>
      </c>
      <c r="C6" s="35"/>
      <c r="G6" s="36" t="s">
        <v>132</v>
      </c>
      <c r="H6" s="37" t="s">
        <v>133</v>
      </c>
      <c r="I6" s="38"/>
      <c r="J6"/>
      <c r="K6"/>
      <c r="L6"/>
      <c r="M6"/>
      <c r="N6"/>
      <c r="O6"/>
      <c r="P6"/>
      <c r="Q6"/>
      <c r="R6"/>
      <c r="T6"/>
      <c r="U6"/>
      <c r="V6"/>
      <c r="W6"/>
      <c r="X6"/>
      <c r="Z6"/>
      <c r="AA6"/>
      <c r="AB6"/>
      <c r="AC6"/>
      <c r="AD6"/>
      <c r="AE6"/>
      <c r="AG6"/>
      <c r="AH6"/>
      <c r="AI6"/>
      <c r="AJ6"/>
      <c r="AK6"/>
      <c r="AM6"/>
      <c r="AN6"/>
      <c r="AO6"/>
      <c r="AP6"/>
      <c r="AQ6"/>
      <c r="AR6"/>
      <c r="AT6"/>
      <c r="AU6"/>
      <c r="AV6"/>
      <c r="AW6"/>
      <c r="AX6"/>
      <c r="AZ6"/>
      <c r="BA6"/>
      <c r="BB6"/>
      <c r="BC6"/>
      <c r="BD6"/>
      <c r="BE6"/>
      <c r="BG6"/>
      <c r="BH6"/>
      <c r="BI6"/>
    </row>
    <row r="7" spans="1:166" ht="12.75" thickBot="1" x14ac:dyDescent="0.35">
      <c r="G7" s="53"/>
      <c r="H7" s="54"/>
      <c r="I7" s="39"/>
      <c r="J7"/>
      <c r="K7"/>
      <c r="L7"/>
      <c r="M7"/>
      <c r="N7"/>
      <c r="O7"/>
      <c r="P7"/>
      <c r="Q7"/>
      <c r="R7"/>
      <c r="T7"/>
      <c r="U7"/>
      <c r="V7"/>
      <c r="W7"/>
      <c r="X7"/>
      <c r="Z7"/>
      <c r="AA7"/>
      <c r="AB7"/>
      <c r="AC7"/>
      <c r="AD7"/>
      <c r="AE7"/>
      <c r="AG7"/>
      <c r="AH7"/>
      <c r="AI7"/>
      <c r="AJ7"/>
      <c r="AK7"/>
      <c r="AM7"/>
      <c r="AN7"/>
      <c r="AO7"/>
      <c r="AP7"/>
      <c r="AQ7"/>
      <c r="AR7"/>
      <c r="AT7"/>
      <c r="AU7"/>
      <c r="AV7"/>
      <c r="AW7"/>
      <c r="AX7"/>
      <c r="AZ7"/>
      <c r="BA7"/>
      <c r="BB7"/>
      <c r="BC7"/>
      <c r="BD7"/>
      <c r="BE7"/>
      <c r="BG7"/>
      <c r="BH7"/>
      <c r="BI7"/>
    </row>
    <row r="8" spans="1:166" ht="12.75" thickBot="1" x14ac:dyDescent="0.35">
      <c r="G8" s="48"/>
      <c r="H8" s="49" t="s">
        <v>134</v>
      </c>
      <c r="I8" s="55"/>
      <c r="J8"/>
      <c r="K8"/>
      <c r="L8"/>
      <c r="M8"/>
      <c r="N8"/>
      <c r="O8"/>
      <c r="P8"/>
      <c r="Q8"/>
      <c r="R8"/>
      <c r="T8"/>
      <c r="U8"/>
      <c r="V8"/>
      <c r="W8"/>
      <c r="X8"/>
      <c r="Z8"/>
      <c r="AA8"/>
      <c r="AB8"/>
      <c r="AC8"/>
      <c r="AD8"/>
      <c r="AE8"/>
      <c r="AG8"/>
      <c r="AH8"/>
      <c r="AI8"/>
      <c r="AJ8"/>
      <c r="AK8"/>
      <c r="AM8"/>
      <c r="AN8"/>
      <c r="AO8"/>
      <c r="AP8"/>
      <c r="AQ8"/>
      <c r="AR8"/>
      <c r="AT8"/>
      <c r="AU8"/>
      <c r="AV8"/>
      <c r="AW8"/>
      <c r="AX8"/>
      <c r="AZ8"/>
      <c r="BA8"/>
      <c r="BB8"/>
      <c r="BC8"/>
      <c r="BD8"/>
      <c r="BE8"/>
      <c r="BG8"/>
      <c r="BH8"/>
      <c r="BI8"/>
    </row>
    <row r="9" spans="1:166" ht="22.9" thickBot="1" x14ac:dyDescent="0.35">
      <c r="G9" s="56" t="s">
        <v>135</v>
      </c>
      <c r="H9" s="57" t="s">
        <v>136</v>
      </c>
      <c r="I9" s="58" t="s">
        <v>137</v>
      </c>
      <c r="J9"/>
      <c r="K9" s="56" t="s">
        <v>217</v>
      </c>
      <c r="L9" s="56" t="s">
        <v>218</v>
      </c>
      <c r="M9"/>
      <c r="N9"/>
      <c r="O9"/>
      <c r="P9"/>
      <c r="Q9"/>
      <c r="R9"/>
      <c r="T9"/>
      <c r="U9"/>
      <c r="V9"/>
      <c r="W9"/>
      <c r="X9"/>
      <c r="Z9"/>
      <c r="AA9"/>
      <c r="AB9"/>
      <c r="AC9"/>
      <c r="AD9"/>
      <c r="AE9"/>
      <c r="AG9"/>
      <c r="AH9"/>
      <c r="AI9"/>
      <c r="AJ9"/>
      <c r="AK9"/>
      <c r="AM9"/>
      <c r="AN9"/>
      <c r="AO9"/>
      <c r="AP9"/>
      <c r="AQ9"/>
      <c r="AR9"/>
      <c r="AT9"/>
      <c r="AU9"/>
      <c r="AV9"/>
      <c r="AW9"/>
      <c r="AX9"/>
      <c r="AZ9"/>
      <c r="BA9"/>
      <c r="BB9"/>
      <c r="BC9"/>
      <c r="BD9"/>
      <c r="BE9"/>
      <c r="BG9"/>
      <c r="BH9"/>
      <c r="BI9"/>
    </row>
    <row r="10" spans="1:166" ht="39.4" customHeight="1" thickBot="1" x14ac:dyDescent="0.35">
      <c r="A10" s="5" t="s">
        <v>27</v>
      </c>
      <c r="B10" s="6" t="s">
        <v>0</v>
      </c>
      <c r="C10" s="7" t="s">
        <v>1</v>
      </c>
      <c r="D10" s="8" t="s">
        <v>2</v>
      </c>
      <c r="E10" s="99" t="s">
        <v>183</v>
      </c>
      <c r="G10" s="59" t="s">
        <v>138</v>
      </c>
      <c r="H10" s="60" t="s">
        <v>138</v>
      </c>
      <c r="I10" s="61" t="s">
        <v>139</v>
      </c>
      <c r="J10"/>
      <c r="K10" s="59" t="s">
        <v>219</v>
      </c>
      <c r="L10" s="59" t="s">
        <v>220</v>
      </c>
      <c r="M10"/>
      <c r="N10"/>
      <c r="O10"/>
      <c r="P10"/>
      <c r="Q10"/>
      <c r="R10"/>
      <c r="T10"/>
      <c r="U10"/>
      <c r="V10"/>
      <c r="W10"/>
      <c r="X10"/>
      <c r="Z10"/>
      <c r="AA10"/>
      <c r="AB10"/>
      <c r="AC10"/>
      <c r="AD10"/>
      <c r="AE10"/>
      <c r="AG10"/>
      <c r="AH10"/>
      <c r="AI10"/>
      <c r="AJ10"/>
      <c r="AK10"/>
      <c r="AM10"/>
      <c r="AN10"/>
      <c r="AO10"/>
      <c r="AP10"/>
      <c r="AQ10"/>
      <c r="AR10"/>
      <c r="AT10"/>
      <c r="AU10"/>
      <c r="AV10"/>
      <c r="AW10"/>
      <c r="AX10"/>
      <c r="AZ10"/>
      <c r="BA10"/>
      <c r="BB10"/>
      <c r="BC10"/>
      <c r="BD10"/>
      <c r="BE10"/>
      <c r="BG10"/>
      <c r="BH10"/>
      <c r="BI10"/>
    </row>
    <row r="11" spans="1:166" ht="12.75" thickBot="1" x14ac:dyDescent="0.35">
      <c r="A11" s="103" t="s">
        <v>215</v>
      </c>
      <c r="B11" s="29" t="s">
        <v>215</v>
      </c>
      <c r="C11" s="30" t="s">
        <v>215</v>
      </c>
      <c r="D11" s="14" t="s">
        <v>139</v>
      </c>
      <c r="E11" s="104">
        <f>SUM(E12:E91)</f>
        <v>0</v>
      </c>
      <c r="G11" s="108">
        <f>SUM(K12:K91)</f>
        <v>0</v>
      </c>
      <c r="H11" s="108">
        <f>SUM(L12:L91)</f>
        <v>0</v>
      </c>
      <c r="I11" s="108" t="str">
        <f>IFERROR(IF(ABS((G11-H11))&lt;=10%,"Acceptable","Request Narrative"),"-")</f>
        <v>Acceptable</v>
      </c>
      <c r="J11" s="65"/>
      <c r="K11" s="108"/>
      <c r="L11" s="108"/>
      <c r="M11"/>
      <c r="N11"/>
      <c r="O11"/>
      <c r="P11"/>
      <c r="Q11"/>
      <c r="R11"/>
      <c r="T11"/>
      <c r="U11"/>
      <c r="V11"/>
      <c r="W11"/>
      <c r="X11"/>
      <c r="Z11"/>
      <c r="AA11"/>
      <c r="AB11"/>
      <c r="AC11"/>
      <c r="AD11"/>
      <c r="AE11"/>
      <c r="AG11"/>
      <c r="AH11"/>
      <c r="AI11"/>
      <c r="AJ11"/>
      <c r="AK11"/>
      <c r="AM11"/>
      <c r="AN11"/>
      <c r="AO11"/>
      <c r="AP11"/>
      <c r="AQ11"/>
      <c r="AR11"/>
      <c r="AT11"/>
      <c r="AU11"/>
      <c r="AV11"/>
      <c r="AW11"/>
      <c r="AX11"/>
      <c r="AZ11"/>
      <c r="BA11"/>
      <c r="BB11"/>
      <c r="BC11"/>
      <c r="BD11"/>
      <c r="BE11"/>
      <c r="BG11"/>
      <c r="BH11"/>
      <c r="BI11"/>
    </row>
    <row r="12" spans="1:166" x14ac:dyDescent="0.3">
      <c r="A12" s="31" t="s">
        <v>44</v>
      </c>
      <c r="B12" s="19">
        <v>45</v>
      </c>
      <c r="C12" s="20" t="s">
        <v>9</v>
      </c>
      <c r="D12" s="14" t="s">
        <v>22</v>
      </c>
      <c r="E12" s="105">
        <f>'0.2_MR_Weighting'!J16</f>
        <v>0</v>
      </c>
      <c r="G12" s="62">
        <f>'4.2_Check_2_Art.Risk'!BG11</f>
        <v>17.999999999999996</v>
      </c>
      <c r="H12" s="63">
        <f>'4.2_Check_2_Art.Risk'!BH11</f>
        <v>2.3999999999999995</v>
      </c>
      <c r="I12" s="64" t="str">
        <f>IFERROR(IF(ABS((G12-H12))&lt;=10%,"Acceptable","Request Narrative"),"-")</f>
        <v>Request Narrative</v>
      </c>
      <c r="J12" s="65"/>
      <c r="K12" s="62">
        <f>G12*E12</f>
        <v>0</v>
      </c>
      <c r="L12" s="62">
        <f>H12*E12</f>
        <v>0</v>
      </c>
      <c r="M12"/>
      <c r="N12"/>
      <c r="O12"/>
      <c r="P12"/>
      <c r="Q12"/>
      <c r="R12"/>
      <c r="T12"/>
      <c r="U12"/>
      <c r="V12"/>
      <c r="W12"/>
      <c r="X12"/>
      <c r="Z12"/>
      <c r="AA12"/>
      <c r="AB12"/>
      <c r="AC12"/>
      <c r="AD12"/>
      <c r="AE12"/>
      <c r="AG12"/>
      <c r="AH12"/>
      <c r="AI12"/>
      <c r="AJ12"/>
      <c r="AK12"/>
      <c r="AM12"/>
      <c r="AN12"/>
      <c r="AO12"/>
      <c r="AP12"/>
      <c r="AQ12"/>
      <c r="AR12"/>
      <c r="AT12"/>
      <c r="AU12"/>
      <c r="AV12"/>
      <c r="AW12"/>
      <c r="AX12"/>
      <c r="AZ12"/>
      <c r="BA12"/>
      <c r="BB12"/>
      <c r="BC12"/>
      <c r="BD12"/>
      <c r="BE12"/>
      <c r="BG12"/>
      <c r="BH12"/>
      <c r="BI12"/>
    </row>
    <row r="13" spans="1:166" x14ac:dyDescent="0.3">
      <c r="A13" s="32"/>
      <c r="B13" s="21"/>
      <c r="C13" s="22"/>
      <c r="D13" s="16"/>
      <c r="E13" s="106"/>
      <c r="G13" s="62"/>
      <c r="H13" s="63"/>
      <c r="I13" s="64"/>
      <c r="J13"/>
      <c r="K13" s="62"/>
      <c r="L13" s="63"/>
      <c r="M13"/>
      <c r="N13"/>
      <c r="O13"/>
      <c r="P13"/>
      <c r="Q13"/>
      <c r="R13"/>
      <c r="T13"/>
      <c r="U13"/>
      <c r="V13"/>
      <c r="W13"/>
      <c r="X13"/>
      <c r="Z13"/>
      <c r="AA13"/>
      <c r="AB13"/>
      <c r="AC13"/>
      <c r="AD13"/>
      <c r="AE13"/>
      <c r="AG13"/>
      <c r="AH13"/>
      <c r="AI13"/>
      <c r="AJ13"/>
      <c r="AK13"/>
      <c r="AM13"/>
      <c r="AN13"/>
      <c r="AO13"/>
      <c r="AP13"/>
      <c r="AQ13"/>
      <c r="AR13"/>
      <c r="AT13"/>
      <c r="AU13"/>
      <c r="AV13"/>
      <c r="AW13"/>
      <c r="AX13"/>
      <c r="AZ13"/>
      <c r="BA13"/>
      <c r="BB13"/>
      <c r="BC13"/>
      <c r="BD13"/>
      <c r="BE13"/>
      <c r="BG13"/>
      <c r="BH13"/>
      <c r="BI13"/>
    </row>
    <row r="14" spans="1:166" x14ac:dyDescent="0.3">
      <c r="A14" s="32"/>
      <c r="B14" s="21"/>
      <c r="C14" s="22"/>
      <c r="D14" s="16"/>
      <c r="E14" s="106"/>
      <c r="G14" s="62"/>
      <c r="H14" s="63"/>
      <c r="I14" s="64"/>
      <c r="J14"/>
      <c r="K14" s="62"/>
      <c r="L14" s="63"/>
      <c r="M14"/>
      <c r="N14"/>
      <c r="O14"/>
      <c r="P14"/>
      <c r="Q14"/>
      <c r="R14"/>
      <c r="T14"/>
      <c r="U14"/>
      <c r="V14"/>
      <c r="W14"/>
      <c r="X14"/>
      <c r="Z14"/>
      <c r="AA14"/>
      <c r="AB14"/>
      <c r="AC14"/>
      <c r="AD14"/>
      <c r="AE14"/>
      <c r="AG14"/>
      <c r="AH14"/>
      <c r="AI14"/>
      <c r="AJ14"/>
      <c r="AK14"/>
      <c r="AM14"/>
      <c r="AN14"/>
      <c r="AO14"/>
      <c r="AP14"/>
      <c r="AQ14"/>
      <c r="AR14"/>
      <c r="AT14"/>
      <c r="AU14"/>
      <c r="AV14"/>
      <c r="AW14"/>
      <c r="AX14"/>
      <c r="AZ14"/>
      <c r="BA14"/>
      <c r="BB14"/>
      <c r="BC14"/>
      <c r="BD14"/>
      <c r="BE14"/>
      <c r="BG14"/>
      <c r="BH14"/>
      <c r="BI14"/>
    </row>
    <row r="15" spans="1:166" ht="12.75" thickBot="1" x14ac:dyDescent="0.35">
      <c r="A15" s="32"/>
      <c r="B15" s="23"/>
      <c r="C15" s="24"/>
      <c r="D15" s="25"/>
      <c r="E15" s="107"/>
      <c r="G15" s="66"/>
      <c r="H15" s="67"/>
      <c r="I15" s="68"/>
      <c r="J15"/>
      <c r="K15" s="66"/>
      <c r="L15" s="67"/>
      <c r="M15"/>
      <c r="N15"/>
      <c r="O15"/>
      <c r="P15"/>
      <c r="Q15"/>
      <c r="R15"/>
      <c r="T15"/>
      <c r="U15"/>
      <c r="V15"/>
      <c r="W15"/>
      <c r="X15"/>
      <c r="Z15"/>
      <c r="AA15"/>
      <c r="AB15"/>
      <c r="AC15"/>
      <c r="AD15"/>
      <c r="AE15"/>
      <c r="AG15"/>
      <c r="AH15"/>
      <c r="AI15"/>
      <c r="AJ15"/>
      <c r="AK15"/>
      <c r="AM15"/>
      <c r="AN15"/>
      <c r="AO15"/>
      <c r="AP15"/>
      <c r="AQ15"/>
      <c r="AR15"/>
      <c r="AT15"/>
      <c r="AU15"/>
      <c r="AV15"/>
      <c r="AW15"/>
      <c r="AX15"/>
      <c r="AZ15"/>
      <c r="BA15"/>
      <c r="BB15"/>
      <c r="BC15"/>
      <c r="BD15"/>
      <c r="BE15"/>
      <c r="BG15"/>
      <c r="BH15"/>
      <c r="BI15"/>
    </row>
    <row r="16" spans="1:166" x14ac:dyDescent="0.3">
      <c r="A16" s="31" t="s">
        <v>44</v>
      </c>
      <c r="B16" s="19">
        <v>29</v>
      </c>
      <c r="C16" s="20" t="s">
        <v>43</v>
      </c>
      <c r="D16" s="14" t="s">
        <v>25</v>
      </c>
      <c r="E16" s="105">
        <f>'0.2_MR_Weighting'!J20</f>
        <v>0</v>
      </c>
      <c r="G16" s="62">
        <f>'4.2_Check_2_Art.Risk'!BG15</f>
        <v>7.0000000000000018</v>
      </c>
      <c r="H16" s="63">
        <f>'4.2_Check_2_Art.Risk'!BH15</f>
        <v>0.30000000000000049</v>
      </c>
      <c r="I16" s="64" t="str">
        <f t="shared" ref="I16" si="0">IFERROR(IF(ABS((G16-H16))&lt;=10%,"Acceptable","Request Narrative"),"-")</f>
        <v>Request Narrative</v>
      </c>
      <c r="J16" s="65"/>
      <c r="K16" s="62">
        <f t="shared" ref="K16" si="1">G16*E16</f>
        <v>0</v>
      </c>
      <c r="L16" s="62">
        <f t="shared" ref="L16" si="2">H16*E16</f>
        <v>0</v>
      </c>
      <c r="M16"/>
      <c r="N16"/>
      <c r="O16"/>
      <c r="P16"/>
      <c r="Q16"/>
      <c r="R16"/>
      <c r="T16"/>
      <c r="U16"/>
      <c r="V16"/>
      <c r="W16"/>
      <c r="X16"/>
      <c r="Z16"/>
      <c r="AA16"/>
      <c r="AB16"/>
      <c r="AC16"/>
      <c r="AD16"/>
      <c r="AE16"/>
      <c r="AG16"/>
      <c r="AH16"/>
      <c r="AI16"/>
      <c r="AJ16"/>
      <c r="AK16"/>
      <c r="AM16"/>
      <c r="AN16"/>
      <c r="AO16"/>
      <c r="AP16"/>
      <c r="AQ16"/>
      <c r="AR16"/>
      <c r="AT16"/>
      <c r="AU16"/>
      <c r="AV16"/>
      <c r="AW16"/>
      <c r="AX16"/>
      <c r="AZ16"/>
      <c r="BA16"/>
      <c r="BB16"/>
      <c r="BC16"/>
      <c r="BD16"/>
      <c r="BE16"/>
      <c r="BG16"/>
      <c r="BH16"/>
      <c r="BI16"/>
    </row>
    <row r="17" spans="1:61" x14ac:dyDescent="0.3">
      <c r="A17" s="32"/>
      <c r="B17" s="21"/>
      <c r="C17" s="22"/>
      <c r="D17" s="16"/>
      <c r="E17" s="106"/>
      <c r="G17" s="62"/>
      <c r="H17" s="63"/>
      <c r="I17" s="64"/>
      <c r="J17"/>
      <c r="K17" s="62"/>
      <c r="L17" s="63"/>
      <c r="M17"/>
      <c r="N17"/>
      <c r="O17"/>
      <c r="P17"/>
      <c r="Q17"/>
      <c r="R17"/>
      <c r="T17"/>
      <c r="U17"/>
      <c r="V17"/>
      <c r="W17"/>
      <c r="X17"/>
      <c r="Z17"/>
      <c r="AA17"/>
      <c r="AB17"/>
      <c r="AC17"/>
      <c r="AD17"/>
      <c r="AE17"/>
      <c r="AG17"/>
      <c r="AH17"/>
      <c r="AI17"/>
      <c r="AJ17"/>
      <c r="AK17"/>
      <c r="AM17"/>
      <c r="AN17"/>
      <c r="AO17"/>
      <c r="AP17"/>
      <c r="AQ17"/>
      <c r="AR17"/>
      <c r="AT17"/>
      <c r="AU17"/>
      <c r="AV17"/>
      <c r="AW17"/>
      <c r="AX17"/>
      <c r="AZ17"/>
      <c r="BA17"/>
      <c r="BB17"/>
      <c r="BC17"/>
      <c r="BD17"/>
      <c r="BE17"/>
      <c r="BG17"/>
      <c r="BH17"/>
      <c r="BI17"/>
    </row>
    <row r="18" spans="1:61" x14ac:dyDescent="0.3">
      <c r="A18" s="32"/>
      <c r="B18" s="21"/>
      <c r="C18" s="22"/>
      <c r="D18" s="16"/>
      <c r="E18" s="106"/>
      <c r="G18" s="62"/>
      <c r="H18" s="63"/>
      <c r="I18" s="64"/>
      <c r="J18"/>
      <c r="K18" s="62"/>
      <c r="L18" s="63"/>
      <c r="M18"/>
      <c r="N18"/>
      <c r="O18"/>
      <c r="P18"/>
      <c r="Q18"/>
      <c r="R18"/>
      <c r="T18"/>
      <c r="U18"/>
      <c r="V18"/>
      <c r="W18"/>
      <c r="X18"/>
      <c r="Z18"/>
      <c r="AA18"/>
      <c r="AB18"/>
      <c r="AC18"/>
      <c r="AD18"/>
      <c r="AE18"/>
      <c r="AG18"/>
      <c r="AH18"/>
      <c r="AI18"/>
      <c r="AJ18"/>
      <c r="AK18"/>
      <c r="AM18"/>
      <c r="AN18"/>
      <c r="AO18"/>
      <c r="AP18"/>
      <c r="AQ18"/>
      <c r="AR18"/>
      <c r="AT18"/>
      <c r="AU18"/>
      <c r="AV18"/>
      <c r="AW18"/>
      <c r="AX18"/>
      <c r="AZ18"/>
      <c r="BA18"/>
      <c r="BB18"/>
      <c r="BC18"/>
      <c r="BD18"/>
      <c r="BE18"/>
      <c r="BG18"/>
      <c r="BH18"/>
      <c r="BI18"/>
    </row>
    <row r="19" spans="1:61" ht="12.75" thickBot="1" x14ac:dyDescent="0.35">
      <c r="A19" s="32"/>
      <c r="B19" s="23"/>
      <c r="C19" s="24"/>
      <c r="D19" s="25"/>
      <c r="E19" s="107"/>
      <c r="G19" s="66"/>
      <c r="H19" s="67"/>
      <c r="I19" s="68"/>
      <c r="J19"/>
      <c r="K19" s="66"/>
      <c r="L19" s="67"/>
      <c r="M19"/>
      <c r="N19"/>
      <c r="O19"/>
      <c r="P19"/>
      <c r="Q19"/>
      <c r="R19"/>
      <c r="T19"/>
      <c r="U19"/>
      <c r="V19"/>
      <c r="W19"/>
      <c r="X19"/>
      <c r="Z19"/>
      <c r="AA19"/>
      <c r="AB19"/>
      <c r="AC19"/>
      <c r="AD19"/>
      <c r="AE19"/>
      <c r="AG19"/>
      <c r="AH19"/>
      <c r="AI19"/>
      <c r="AJ19"/>
      <c r="AK19"/>
      <c r="AM19"/>
      <c r="AN19"/>
      <c r="AO19"/>
      <c r="AP19"/>
      <c r="AQ19"/>
      <c r="AR19"/>
      <c r="AT19"/>
      <c r="AU19"/>
      <c r="AV19"/>
      <c r="AW19"/>
      <c r="AX19"/>
      <c r="AZ19"/>
      <c r="BA19"/>
      <c r="BB19"/>
      <c r="BC19"/>
      <c r="BD19"/>
      <c r="BE19"/>
      <c r="BG19"/>
      <c r="BH19"/>
      <c r="BI19"/>
    </row>
    <row r="20" spans="1:61" x14ac:dyDescent="0.3">
      <c r="A20" s="31" t="s">
        <v>44</v>
      </c>
      <c r="B20" s="19">
        <v>17</v>
      </c>
      <c r="C20" s="20" t="s">
        <v>12</v>
      </c>
      <c r="D20" s="14" t="s">
        <v>23</v>
      </c>
      <c r="E20" s="105">
        <f>'0.2_MR_Weighting'!J24</f>
        <v>0</v>
      </c>
      <c r="G20" s="62">
        <f>'4.2_Check_2_Art.Risk'!BG19</f>
        <v>9</v>
      </c>
      <c r="H20" s="63">
        <f>'4.2_Check_2_Art.Risk'!BH19</f>
        <v>18.2</v>
      </c>
      <c r="I20" s="64" t="str">
        <f t="shared" ref="I20" si="3">IFERROR(IF(ABS((G20-H20))&lt;=10%,"Acceptable","Request Narrative"),"-")</f>
        <v>Request Narrative</v>
      </c>
      <c r="J20" s="65"/>
      <c r="K20" s="62">
        <f t="shared" ref="K20" si="4">G20*E20</f>
        <v>0</v>
      </c>
      <c r="L20" s="62">
        <f t="shared" ref="L20" si="5">H20*E20</f>
        <v>0</v>
      </c>
      <c r="M20"/>
      <c r="N20"/>
      <c r="O20"/>
      <c r="P20"/>
      <c r="Q20"/>
      <c r="R20"/>
      <c r="T20"/>
      <c r="U20"/>
      <c r="V20"/>
      <c r="W20"/>
      <c r="X20"/>
      <c r="Z20"/>
      <c r="AA20"/>
      <c r="AB20"/>
      <c r="AC20"/>
      <c r="AD20"/>
      <c r="AE20"/>
      <c r="AG20"/>
      <c r="AH20"/>
      <c r="AI20"/>
      <c r="AJ20"/>
      <c r="AK20"/>
      <c r="AM20"/>
      <c r="AN20"/>
      <c r="AO20"/>
      <c r="AP20"/>
      <c r="AQ20"/>
      <c r="AR20"/>
      <c r="AT20"/>
      <c r="AU20"/>
      <c r="AV20"/>
      <c r="AW20"/>
      <c r="AX20"/>
      <c r="AZ20"/>
      <c r="BA20"/>
      <c r="BB20"/>
      <c r="BC20"/>
      <c r="BD20"/>
      <c r="BE20"/>
      <c r="BG20"/>
      <c r="BH20"/>
      <c r="BI20"/>
    </row>
    <row r="21" spans="1:61" x14ac:dyDescent="0.3">
      <c r="A21" s="32"/>
      <c r="B21" s="21"/>
      <c r="C21" s="22"/>
      <c r="D21" s="16"/>
      <c r="E21" s="106"/>
      <c r="G21" s="62"/>
      <c r="H21" s="63"/>
      <c r="I21" s="64"/>
      <c r="J21"/>
      <c r="K21" s="62"/>
      <c r="L21" s="63"/>
      <c r="M21"/>
      <c r="N21"/>
      <c r="O21"/>
      <c r="P21"/>
      <c r="Q21"/>
      <c r="R21"/>
      <c r="T21"/>
      <c r="U21"/>
      <c r="V21"/>
      <c r="W21"/>
      <c r="X21"/>
      <c r="Z21"/>
      <c r="AA21"/>
      <c r="AB21"/>
      <c r="AC21"/>
      <c r="AD21"/>
      <c r="AE21"/>
      <c r="AG21"/>
      <c r="AH21"/>
      <c r="AI21"/>
      <c r="AJ21"/>
      <c r="AK21"/>
      <c r="AM21"/>
      <c r="AN21"/>
      <c r="AO21"/>
      <c r="AP21"/>
      <c r="AQ21"/>
      <c r="AR21"/>
      <c r="AT21"/>
      <c r="AU21"/>
      <c r="AV21"/>
      <c r="AW21"/>
      <c r="AX21"/>
      <c r="AZ21"/>
      <c r="BA21"/>
      <c r="BB21"/>
      <c r="BC21"/>
      <c r="BD21"/>
      <c r="BE21"/>
      <c r="BG21"/>
      <c r="BH21"/>
      <c r="BI21"/>
    </row>
    <row r="22" spans="1:61" x14ac:dyDescent="0.3">
      <c r="A22" s="32"/>
      <c r="B22" s="21"/>
      <c r="C22" s="22"/>
      <c r="D22" s="16"/>
      <c r="E22" s="106"/>
      <c r="G22" s="62"/>
      <c r="H22" s="63"/>
      <c r="I22" s="64"/>
      <c r="J22"/>
      <c r="K22" s="62"/>
      <c r="L22" s="63"/>
      <c r="M22"/>
      <c r="N22"/>
      <c r="O22"/>
      <c r="P22"/>
      <c r="Q22"/>
      <c r="R22"/>
      <c r="T22"/>
      <c r="U22"/>
      <c r="V22"/>
      <c r="W22"/>
      <c r="X22"/>
      <c r="Z22"/>
      <c r="AA22"/>
      <c r="AB22"/>
      <c r="AC22"/>
      <c r="AD22"/>
      <c r="AE22"/>
      <c r="AG22"/>
      <c r="AH22"/>
      <c r="AI22"/>
      <c r="AJ22"/>
      <c r="AK22"/>
      <c r="AM22"/>
      <c r="AN22"/>
      <c r="AO22"/>
      <c r="AP22"/>
      <c r="AQ22"/>
      <c r="AR22"/>
      <c r="AT22"/>
      <c r="AU22"/>
      <c r="AV22"/>
      <c r="AW22"/>
      <c r="AX22"/>
      <c r="AZ22"/>
      <c r="BA22"/>
      <c r="BB22"/>
      <c r="BC22"/>
      <c r="BD22"/>
      <c r="BE22"/>
      <c r="BG22"/>
      <c r="BH22"/>
      <c r="BI22"/>
    </row>
    <row r="23" spans="1:61" ht="12.75" thickBot="1" x14ac:dyDescent="0.35">
      <c r="A23" s="32"/>
      <c r="B23" s="23"/>
      <c r="C23" s="24"/>
      <c r="D23" s="25"/>
      <c r="E23" s="107"/>
      <c r="G23" s="66"/>
      <c r="H23" s="67"/>
      <c r="I23" s="68"/>
      <c r="J23"/>
      <c r="K23" s="66"/>
      <c r="L23" s="67"/>
      <c r="M23"/>
      <c r="N23"/>
      <c r="O23"/>
      <c r="P23"/>
      <c r="Q23"/>
      <c r="R23"/>
      <c r="T23"/>
      <c r="U23"/>
      <c r="V23"/>
      <c r="W23"/>
      <c r="X23"/>
      <c r="Z23"/>
      <c r="AA23"/>
      <c r="AB23"/>
      <c r="AC23"/>
      <c r="AD23"/>
      <c r="AE23"/>
      <c r="AG23"/>
      <c r="AH23"/>
      <c r="AI23"/>
      <c r="AJ23"/>
      <c r="AK23"/>
      <c r="AM23"/>
      <c r="AN23"/>
      <c r="AO23"/>
      <c r="AP23"/>
      <c r="AQ23"/>
      <c r="AR23"/>
      <c r="AT23"/>
      <c r="AU23"/>
      <c r="AV23"/>
      <c r="AW23"/>
      <c r="AX23"/>
      <c r="AZ23"/>
      <c r="BA23"/>
      <c r="BB23"/>
      <c r="BC23"/>
      <c r="BD23"/>
      <c r="BE23"/>
      <c r="BG23"/>
      <c r="BH23"/>
      <c r="BI23"/>
    </row>
    <row r="24" spans="1:61" x14ac:dyDescent="0.3">
      <c r="A24" s="31" t="s">
        <v>44</v>
      </c>
      <c r="B24" s="19">
        <v>16</v>
      </c>
      <c r="C24" s="20" t="s">
        <v>45</v>
      </c>
      <c r="D24" s="14" t="s">
        <v>23</v>
      </c>
      <c r="E24" s="105">
        <f>'0.2_MR_Weighting'!J28</f>
        <v>0</v>
      </c>
      <c r="G24" s="62">
        <f>'4.2_Check_2_Art.Risk'!BG23</f>
        <v>7.8</v>
      </c>
      <c r="H24" s="63">
        <f>'4.2_Check_2_Art.Risk'!BH23</f>
        <v>9.5999999999999979</v>
      </c>
      <c r="I24" s="64" t="str">
        <f t="shared" ref="I24" si="6">IFERROR(IF(ABS((G24-H24))&lt;=10%,"Acceptable","Request Narrative"),"-")</f>
        <v>Request Narrative</v>
      </c>
      <c r="J24" s="65"/>
      <c r="K24" s="62">
        <f t="shared" ref="K24" si="7">G24*E24</f>
        <v>0</v>
      </c>
      <c r="L24" s="62">
        <f t="shared" ref="L24" si="8">H24*E24</f>
        <v>0</v>
      </c>
      <c r="M24"/>
      <c r="N24"/>
      <c r="O24"/>
      <c r="P24"/>
      <c r="Q24"/>
      <c r="R24"/>
      <c r="T24"/>
      <c r="U24"/>
      <c r="V24"/>
      <c r="W24"/>
      <c r="X24"/>
      <c r="Z24"/>
      <c r="AA24"/>
      <c r="AB24"/>
      <c r="AC24"/>
      <c r="AD24"/>
      <c r="AE24"/>
      <c r="AG24"/>
      <c r="AH24"/>
      <c r="AI24"/>
      <c r="AJ24"/>
      <c r="AK24"/>
      <c r="AM24"/>
      <c r="AN24"/>
      <c r="AO24"/>
      <c r="AP24"/>
      <c r="AQ24"/>
      <c r="AR24"/>
      <c r="AT24"/>
      <c r="AU24"/>
      <c r="AV24"/>
      <c r="AW24"/>
      <c r="AX24"/>
      <c r="AZ24"/>
      <c r="BA24"/>
      <c r="BB24"/>
      <c r="BC24"/>
      <c r="BD24"/>
      <c r="BE24"/>
      <c r="BG24"/>
      <c r="BH24"/>
      <c r="BI24"/>
    </row>
    <row r="25" spans="1:61" x14ac:dyDescent="0.3">
      <c r="A25" s="32"/>
      <c r="B25" s="21"/>
      <c r="C25" s="22"/>
      <c r="D25" s="16"/>
      <c r="E25" s="106"/>
      <c r="G25" s="62"/>
      <c r="H25" s="63"/>
      <c r="I25" s="64"/>
      <c r="J25"/>
      <c r="K25" s="62"/>
      <c r="L25" s="63"/>
      <c r="M25"/>
      <c r="N25"/>
      <c r="O25"/>
      <c r="P25"/>
      <c r="Q25"/>
      <c r="R25"/>
      <c r="T25"/>
      <c r="U25"/>
      <c r="V25"/>
      <c r="W25"/>
      <c r="X25"/>
      <c r="Z25"/>
      <c r="AA25"/>
      <c r="AB25"/>
      <c r="AC25"/>
      <c r="AD25"/>
      <c r="AE25"/>
      <c r="AG25"/>
      <c r="AH25"/>
      <c r="AI25"/>
      <c r="AJ25"/>
      <c r="AK25"/>
      <c r="AM25"/>
      <c r="AN25"/>
      <c r="AO25"/>
      <c r="AP25"/>
      <c r="AQ25"/>
      <c r="AR25"/>
      <c r="AT25"/>
      <c r="AU25"/>
      <c r="AV25"/>
      <c r="AW25"/>
      <c r="AX25"/>
      <c r="AZ25"/>
      <c r="BA25"/>
      <c r="BB25"/>
      <c r="BC25"/>
      <c r="BD25"/>
      <c r="BE25"/>
      <c r="BG25"/>
      <c r="BH25"/>
      <c r="BI25"/>
    </row>
    <row r="26" spans="1:61" x14ac:dyDescent="0.3">
      <c r="A26" s="32"/>
      <c r="B26" s="21"/>
      <c r="C26" s="22"/>
      <c r="D26" s="16"/>
      <c r="E26" s="106"/>
      <c r="G26" s="62"/>
      <c r="H26" s="63"/>
      <c r="I26" s="64"/>
      <c r="J26"/>
      <c r="K26" s="62"/>
      <c r="L26" s="63"/>
      <c r="M26"/>
      <c r="N26"/>
      <c r="O26"/>
      <c r="P26"/>
      <c r="Q26"/>
      <c r="R26"/>
      <c r="T26"/>
      <c r="U26"/>
      <c r="V26"/>
      <c r="W26"/>
      <c r="X26"/>
      <c r="Z26"/>
      <c r="AA26"/>
      <c r="AB26"/>
      <c r="AC26"/>
      <c r="AD26"/>
      <c r="AE26"/>
      <c r="AG26"/>
      <c r="AH26"/>
      <c r="AI26"/>
      <c r="AJ26"/>
      <c r="AK26"/>
      <c r="AM26"/>
      <c r="AN26"/>
      <c r="AO26"/>
      <c r="AP26"/>
      <c r="AQ26"/>
      <c r="AR26"/>
      <c r="AT26"/>
      <c r="AU26"/>
      <c r="AV26"/>
      <c r="AW26"/>
      <c r="AX26"/>
      <c r="AZ26"/>
      <c r="BA26"/>
      <c r="BB26"/>
      <c r="BC26"/>
      <c r="BD26"/>
      <c r="BE26"/>
      <c r="BG26"/>
      <c r="BH26"/>
      <c r="BI26"/>
    </row>
    <row r="27" spans="1:61" ht="12.75" thickBot="1" x14ac:dyDescent="0.35">
      <c r="A27" s="32"/>
      <c r="B27" s="23"/>
      <c r="C27" s="24"/>
      <c r="D27" s="25"/>
      <c r="E27" s="107"/>
      <c r="G27" s="66"/>
      <c r="H27" s="67"/>
      <c r="I27" s="68"/>
      <c r="J27"/>
      <c r="K27" s="66"/>
      <c r="L27" s="67"/>
      <c r="M27"/>
      <c r="N27"/>
      <c r="O27"/>
      <c r="P27"/>
      <c r="Q27"/>
      <c r="R27"/>
      <c r="T27"/>
      <c r="U27"/>
      <c r="V27"/>
      <c r="W27"/>
      <c r="X27"/>
      <c r="Z27"/>
      <c r="AA27"/>
      <c r="AB27"/>
      <c r="AC27"/>
      <c r="AD27"/>
      <c r="AE27"/>
      <c r="AG27"/>
      <c r="AH27"/>
      <c r="AI27"/>
      <c r="AJ27"/>
      <c r="AK27"/>
      <c r="AM27"/>
      <c r="AN27"/>
      <c r="AO27"/>
      <c r="AP27"/>
      <c r="AQ27"/>
      <c r="AR27"/>
      <c r="AT27"/>
      <c r="AU27"/>
      <c r="AV27"/>
      <c r="AW27"/>
      <c r="AX27"/>
      <c r="AZ27"/>
      <c r="BA27"/>
      <c r="BB27"/>
      <c r="BC27"/>
      <c r="BD27"/>
      <c r="BE27"/>
      <c r="BG27"/>
      <c r="BH27"/>
      <c r="BI27"/>
    </row>
    <row r="28" spans="1:61" x14ac:dyDescent="0.3">
      <c r="A28" s="31" t="s">
        <v>44</v>
      </c>
      <c r="B28" s="19">
        <v>7</v>
      </c>
      <c r="C28" s="20" t="s">
        <v>10</v>
      </c>
      <c r="D28" s="14" t="s">
        <v>23</v>
      </c>
      <c r="E28" s="105">
        <f>'0.2_MR_Weighting'!J32</f>
        <v>0</v>
      </c>
      <c r="G28" s="62">
        <f>'4.2_Check_2_Art.Risk'!BG27</f>
        <v>0</v>
      </c>
      <c r="H28" s="63">
        <f>'4.2_Check_2_Art.Risk'!BH27</f>
        <v>0</v>
      </c>
      <c r="I28" s="64" t="str">
        <f t="shared" ref="I28" si="9">IFERROR(IF(ABS((G28-H28))&lt;=10%,"Acceptable","Request Narrative"),"-")</f>
        <v>Acceptable</v>
      </c>
      <c r="J28" s="65"/>
      <c r="K28" s="62">
        <f t="shared" ref="K28" si="10">G28*E28</f>
        <v>0</v>
      </c>
      <c r="L28" s="62">
        <f t="shared" ref="L28" si="11">H28*E28</f>
        <v>0</v>
      </c>
      <c r="M28"/>
      <c r="N28"/>
      <c r="O28"/>
      <c r="P28"/>
      <c r="Q28"/>
      <c r="R28"/>
      <c r="T28"/>
      <c r="U28"/>
      <c r="V28"/>
      <c r="W28"/>
      <c r="X28"/>
      <c r="Z28"/>
      <c r="AA28"/>
      <c r="AB28"/>
      <c r="AC28"/>
      <c r="AD28"/>
      <c r="AE28"/>
      <c r="AG28"/>
      <c r="AH28"/>
      <c r="AI28"/>
      <c r="AJ28"/>
      <c r="AK28"/>
      <c r="AM28"/>
      <c r="AN28"/>
      <c r="AO28"/>
      <c r="AP28"/>
      <c r="AQ28"/>
      <c r="AR28"/>
      <c r="AT28"/>
      <c r="AU28"/>
      <c r="AV28"/>
      <c r="AW28"/>
      <c r="AX28"/>
      <c r="AZ28"/>
      <c r="BA28"/>
      <c r="BB28"/>
      <c r="BC28"/>
      <c r="BD28"/>
      <c r="BE28"/>
      <c r="BG28"/>
      <c r="BH28"/>
      <c r="BI28"/>
    </row>
    <row r="29" spans="1:61" x14ac:dyDescent="0.3">
      <c r="A29" s="32"/>
      <c r="B29" s="21"/>
      <c r="C29" s="22"/>
      <c r="D29" s="16"/>
      <c r="E29" s="106"/>
      <c r="G29" s="62"/>
      <c r="H29" s="63"/>
      <c r="I29" s="64"/>
      <c r="J29"/>
      <c r="K29" s="62"/>
      <c r="L29" s="63"/>
      <c r="M29"/>
      <c r="N29"/>
      <c r="O29"/>
      <c r="P29"/>
      <c r="Q29"/>
      <c r="R29"/>
      <c r="T29"/>
      <c r="U29"/>
      <c r="V29"/>
      <c r="W29"/>
      <c r="X29"/>
      <c r="Z29"/>
      <c r="AA29"/>
      <c r="AB29"/>
      <c r="AC29"/>
      <c r="AD29"/>
      <c r="AE29"/>
      <c r="AG29"/>
      <c r="AH29"/>
      <c r="AI29"/>
      <c r="AJ29"/>
      <c r="AK29"/>
      <c r="AM29"/>
      <c r="AN29"/>
      <c r="AO29"/>
      <c r="AP29"/>
      <c r="AQ29"/>
      <c r="AR29"/>
      <c r="AT29"/>
      <c r="AU29"/>
      <c r="AV29"/>
      <c r="AW29"/>
      <c r="AX29"/>
      <c r="AZ29"/>
      <c r="BA29"/>
      <c r="BB29"/>
      <c r="BC29"/>
      <c r="BD29"/>
      <c r="BE29"/>
      <c r="BG29"/>
      <c r="BH29"/>
      <c r="BI29"/>
    </row>
    <row r="30" spans="1:61" x14ac:dyDescent="0.3">
      <c r="A30" s="32"/>
      <c r="B30" s="21"/>
      <c r="C30" s="22"/>
      <c r="D30" s="16"/>
      <c r="E30" s="106"/>
      <c r="G30" s="62"/>
      <c r="H30" s="63"/>
      <c r="I30" s="64"/>
      <c r="J30"/>
      <c r="K30" s="62"/>
      <c r="L30" s="63"/>
      <c r="M30"/>
      <c r="N30"/>
      <c r="O30"/>
      <c r="P30"/>
      <c r="Q30"/>
      <c r="R30"/>
      <c r="T30"/>
      <c r="U30"/>
      <c r="V30"/>
      <c r="W30"/>
      <c r="X30"/>
      <c r="Z30"/>
      <c r="AA30"/>
      <c r="AB30"/>
      <c r="AC30"/>
      <c r="AD30"/>
      <c r="AE30"/>
      <c r="AG30"/>
      <c r="AH30"/>
      <c r="AI30"/>
      <c r="AJ30"/>
      <c r="AK30"/>
      <c r="AM30"/>
      <c r="AN30"/>
      <c r="AO30"/>
      <c r="AP30"/>
      <c r="AQ30"/>
      <c r="AR30"/>
      <c r="AT30"/>
      <c r="AU30"/>
      <c r="AV30"/>
      <c r="AW30"/>
      <c r="AX30"/>
      <c r="AZ30"/>
      <c r="BA30"/>
      <c r="BB30"/>
      <c r="BC30"/>
      <c r="BD30"/>
      <c r="BE30"/>
      <c r="BG30"/>
      <c r="BH30"/>
      <c r="BI30"/>
    </row>
    <row r="31" spans="1:61" ht="12.75" thickBot="1" x14ac:dyDescent="0.35">
      <c r="A31" s="32"/>
      <c r="B31" s="23"/>
      <c r="C31" s="24"/>
      <c r="D31" s="25"/>
      <c r="E31" s="107"/>
      <c r="G31" s="66"/>
      <c r="H31" s="67"/>
      <c r="I31" s="68"/>
      <c r="J31"/>
      <c r="K31" s="66"/>
      <c r="L31" s="67"/>
      <c r="M31"/>
      <c r="N31"/>
      <c r="O31"/>
      <c r="P31"/>
      <c r="Q31"/>
      <c r="R31"/>
      <c r="T31"/>
      <c r="U31"/>
      <c r="V31"/>
      <c r="W31"/>
      <c r="X31"/>
      <c r="Z31"/>
      <c r="AA31"/>
      <c r="AB31"/>
      <c r="AC31"/>
      <c r="AD31"/>
      <c r="AE31"/>
      <c r="AG31"/>
      <c r="AH31"/>
      <c r="AI31"/>
      <c r="AJ31"/>
      <c r="AK31"/>
      <c r="AM31"/>
      <c r="AN31"/>
      <c r="AO31"/>
      <c r="AP31"/>
      <c r="AQ31"/>
      <c r="AR31"/>
      <c r="AT31"/>
      <c r="AU31"/>
      <c r="AV31"/>
      <c r="AW31"/>
      <c r="AX31"/>
      <c r="AZ31"/>
      <c r="BA31"/>
      <c r="BB31"/>
      <c r="BC31"/>
      <c r="BD31"/>
      <c r="BE31"/>
      <c r="BG31"/>
      <c r="BH31"/>
      <c r="BI31"/>
    </row>
    <row r="32" spans="1:61" x14ac:dyDescent="0.3">
      <c r="A32" s="31" t="s">
        <v>44</v>
      </c>
      <c r="B32" s="19">
        <v>8</v>
      </c>
      <c r="C32" s="20" t="s">
        <v>11</v>
      </c>
      <c r="D32" s="14" t="s">
        <v>23</v>
      </c>
      <c r="E32" s="105">
        <f>'0.2_MR_Weighting'!J36</f>
        <v>0</v>
      </c>
      <c r="G32" s="62">
        <f>'4.2_Check_2_Art.Risk'!BG31</f>
        <v>0</v>
      </c>
      <c r="H32" s="63">
        <f>'4.2_Check_2_Art.Risk'!BH31</f>
        <v>0</v>
      </c>
      <c r="I32" s="64" t="str">
        <f t="shared" ref="I32" si="12">IFERROR(IF(ABS((G32-H32))&lt;=10%,"Acceptable","Request Narrative"),"-")</f>
        <v>Acceptable</v>
      </c>
      <c r="J32" s="65"/>
      <c r="K32" s="62">
        <f t="shared" ref="K32" si="13">G32*E32</f>
        <v>0</v>
      </c>
      <c r="L32" s="62">
        <f t="shared" ref="L32" si="14">H32*E32</f>
        <v>0</v>
      </c>
      <c r="M32"/>
      <c r="N32"/>
      <c r="O32"/>
      <c r="P32"/>
      <c r="Q32"/>
      <c r="R32"/>
      <c r="T32"/>
      <c r="U32"/>
      <c r="V32"/>
      <c r="W32"/>
      <c r="X32"/>
      <c r="Z32"/>
      <c r="AA32"/>
      <c r="AB32"/>
      <c r="AC32"/>
      <c r="AD32"/>
      <c r="AE32"/>
      <c r="AG32"/>
      <c r="AH32"/>
      <c r="AI32"/>
      <c r="AJ32"/>
      <c r="AK32"/>
      <c r="AM32"/>
      <c r="AN32"/>
      <c r="AO32"/>
      <c r="AP32"/>
      <c r="AQ32"/>
      <c r="AR32"/>
      <c r="AT32"/>
      <c r="AU32"/>
      <c r="AV32"/>
      <c r="AW32"/>
      <c r="AX32"/>
      <c r="AZ32"/>
      <c r="BA32"/>
      <c r="BB32"/>
      <c r="BC32"/>
      <c r="BD32"/>
      <c r="BE32"/>
      <c r="BG32"/>
      <c r="BH32"/>
      <c r="BI32"/>
    </row>
    <row r="33" spans="1:61" x14ac:dyDescent="0.3">
      <c r="A33" s="32"/>
      <c r="B33" s="21"/>
      <c r="C33" s="22"/>
      <c r="D33" s="16"/>
      <c r="E33" s="106"/>
      <c r="G33" s="62"/>
      <c r="H33" s="63"/>
      <c r="I33" s="64"/>
      <c r="J33"/>
      <c r="K33" s="62"/>
      <c r="L33" s="63"/>
      <c r="M33"/>
      <c r="N33"/>
      <c r="O33"/>
      <c r="P33"/>
      <c r="Q33"/>
      <c r="R33"/>
      <c r="T33"/>
      <c r="U33"/>
      <c r="V33"/>
      <c r="W33"/>
      <c r="X33"/>
      <c r="Z33"/>
      <c r="AA33"/>
      <c r="AB33"/>
      <c r="AC33"/>
      <c r="AD33"/>
      <c r="AE33"/>
      <c r="AG33"/>
      <c r="AH33"/>
      <c r="AI33"/>
      <c r="AJ33"/>
      <c r="AK33"/>
      <c r="AM33"/>
      <c r="AN33"/>
      <c r="AO33"/>
      <c r="AP33"/>
      <c r="AQ33"/>
      <c r="AR33"/>
      <c r="AT33"/>
      <c r="AU33"/>
      <c r="AV33"/>
      <c r="AW33"/>
      <c r="AX33"/>
      <c r="AZ33"/>
      <c r="BA33"/>
      <c r="BB33"/>
      <c r="BC33"/>
      <c r="BD33"/>
      <c r="BE33"/>
      <c r="BG33"/>
      <c r="BH33"/>
      <c r="BI33"/>
    </row>
    <row r="34" spans="1:61" x14ac:dyDescent="0.3">
      <c r="A34" s="32"/>
      <c r="B34" s="21"/>
      <c r="C34" s="22"/>
      <c r="D34" s="16"/>
      <c r="E34" s="106"/>
      <c r="G34" s="62"/>
      <c r="H34" s="63"/>
      <c r="I34" s="64"/>
      <c r="J34"/>
      <c r="K34" s="62"/>
      <c r="L34" s="63"/>
      <c r="M34"/>
      <c r="N34"/>
      <c r="O34"/>
      <c r="P34"/>
      <c r="Q34"/>
      <c r="R34"/>
      <c r="T34"/>
      <c r="U34"/>
      <c r="V34"/>
      <c r="W34"/>
      <c r="X34"/>
      <c r="Z34"/>
      <c r="AA34"/>
      <c r="AB34"/>
      <c r="AC34"/>
      <c r="AD34"/>
      <c r="AE34"/>
      <c r="AG34"/>
      <c r="AH34"/>
      <c r="AI34"/>
      <c r="AJ34"/>
      <c r="AK34"/>
      <c r="AM34"/>
      <c r="AN34"/>
      <c r="AO34"/>
      <c r="AP34"/>
      <c r="AQ34"/>
      <c r="AR34"/>
      <c r="AT34"/>
      <c r="AU34"/>
      <c r="AV34"/>
      <c r="AW34"/>
      <c r="AX34"/>
      <c r="AZ34"/>
      <c r="BA34"/>
      <c r="BB34"/>
      <c r="BC34"/>
      <c r="BD34"/>
      <c r="BE34"/>
      <c r="BG34"/>
      <c r="BH34"/>
      <c r="BI34"/>
    </row>
    <row r="35" spans="1:61" ht="12.75" thickBot="1" x14ac:dyDescent="0.35">
      <c r="A35" s="32"/>
      <c r="B35" s="23"/>
      <c r="C35" s="24"/>
      <c r="D35" s="25"/>
      <c r="E35" s="107"/>
      <c r="G35" s="66"/>
      <c r="H35" s="67"/>
      <c r="I35" s="68"/>
      <c r="J35"/>
      <c r="K35" s="66"/>
      <c r="L35" s="67"/>
      <c r="M35"/>
      <c r="N35"/>
      <c r="O35"/>
      <c r="P35"/>
      <c r="Q35"/>
      <c r="R35"/>
      <c r="T35"/>
      <c r="U35"/>
      <c r="V35"/>
      <c r="W35"/>
      <c r="X35"/>
      <c r="Z35"/>
      <c r="AA35"/>
      <c r="AB35"/>
      <c r="AC35"/>
      <c r="AD35"/>
      <c r="AE35"/>
      <c r="AG35"/>
      <c r="AH35"/>
      <c r="AI35"/>
      <c r="AJ35"/>
      <c r="AK35"/>
      <c r="AM35"/>
      <c r="AN35"/>
      <c r="AO35"/>
      <c r="AP35"/>
      <c r="AQ35"/>
      <c r="AR35"/>
      <c r="AT35"/>
      <c r="AU35"/>
      <c r="AV35"/>
      <c r="AW35"/>
      <c r="AX35"/>
      <c r="AZ35"/>
      <c r="BA35"/>
      <c r="BB35"/>
      <c r="BC35"/>
      <c r="BD35"/>
      <c r="BE35"/>
      <c r="BG35"/>
      <c r="BH35"/>
      <c r="BI35"/>
    </row>
    <row r="36" spans="1:61" x14ac:dyDescent="0.3">
      <c r="A36" s="31" t="s">
        <v>44</v>
      </c>
      <c r="B36" s="19">
        <v>5</v>
      </c>
      <c r="C36" s="20" t="s">
        <v>46</v>
      </c>
      <c r="D36" s="14" t="s">
        <v>25</v>
      </c>
      <c r="E36" s="105">
        <f>'0.2_MR_Weighting'!J40</f>
        <v>0</v>
      </c>
      <c r="G36" s="62">
        <f>'4.2_Check_2_Art.Risk'!BG35</f>
        <v>-5.8000000000000016</v>
      </c>
      <c r="H36" s="63">
        <f>'4.2_Check_2_Art.Risk'!BH35</f>
        <v>-5</v>
      </c>
      <c r="I36" s="64" t="str">
        <f t="shared" ref="I36" si="15">IFERROR(IF(ABS((G36-H36))&lt;=10%,"Acceptable","Request Narrative"),"-")</f>
        <v>Request Narrative</v>
      </c>
      <c r="J36" s="65"/>
      <c r="K36" s="62">
        <f t="shared" ref="K36" si="16">G36*E36</f>
        <v>0</v>
      </c>
      <c r="L36" s="62">
        <f t="shared" ref="L36" si="17">H36*E36</f>
        <v>0</v>
      </c>
      <c r="M36"/>
      <c r="N36"/>
      <c r="O36"/>
      <c r="P36"/>
      <c r="Q36"/>
      <c r="R36"/>
      <c r="T36"/>
      <c r="U36"/>
      <c r="V36"/>
      <c r="W36"/>
      <c r="X36"/>
      <c r="Z36"/>
      <c r="AA36"/>
      <c r="AB36"/>
      <c r="AC36"/>
      <c r="AD36"/>
      <c r="AE36"/>
      <c r="AG36"/>
      <c r="AH36"/>
      <c r="AI36"/>
      <c r="AJ36"/>
      <c r="AK36"/>
      <c r="AM36"/>
      <c r="AN36"/>
      <c r="AO36"/>
      <c r="AP36"/>
      <c r="AQ36"/>
      <c r="AR36"/>
      <c r="AT36"/>
      <c r="AU36"/>
      <c r="AV36"/>
      <c r="AW36"/>
      <c r="AX36"/>
      <c r="AZ36"/>
      <c r="BA36"/>
      <c r="BB36"/>
      <c r="BC36"/>
      <c r="BD36"/>
      <c r="BE36"/>
      <c r="BG36"/>
      <c r="BH36"/>
      <c r="BI36"/>
    </row>
    <row r="37" spans="1:61" x14ac:dyDescent="0.3">
      <c r="A37" s="32"/>
      <c r="B37" s="21"/>
      <c r="C37" s="22"/>
      <c r="D37" s="16"/>
      <c r="E37" s="106"/>
      <c r="G37" s="62"/>
      <c r="H37" s="63"/>
      <c r="I37" s="64"/>
      <c r="J37"/>
      <c r="K37" s="62"/>
      <c r="L37" s="63"/>
      <c r="M37"/>
      <c r="N37"/>
      <c r="O37"/>
      <c r="P37"/>
      <c r="Q37"/>
      <c r="R37"/>
      <c r="T37"/>
      <c r="U37"/>
      <c r="V37"/>
      <c r="W37"/>
      <c r="X37"/>
      <c r="Z37"/>
      <c r="AA37"/>
      <c r="AB37"/>
      <c r="AC37"/>
      <c r="AD37"/>
      <c r="AE37"/>
      <c r="AG37"/>
      <c r="AH37"/>
      <c r="AI37"/>
      <c r="AJ37"/>
      <c r="AK37"/>
      <c r="AM37"/>
      <c r="AN37"/>
      <c r="AO37"/>
      <c r="AP37"/>
      <c r="AQ37"/>
      <c r="AR37"/>
      <c r="AT37"/>
      <c r="AU37"/>
      <c r="AV37"/>
      <c r="AW37"/>
      <c r="AX37"/>
      <c r="AZ37"/>
      <c r="BA37"/>
      <c r="BB37"/>
      <c r="BC37"/>
      <c r="BD37"/>
      <c r="BE37"/>
      <c r="BG37"/>
      <c r="BH37"/>
      <c r="BI37"/>
    </row>
    <row r="38" spans="1:61" x14ac:dyDescent="0.3">
      <c r="A38" s="32"/>
      <c r="B38" s="21"/>
      <c r="C38" s="22"/>
      <c r="D38" s="16"/>
      <c r="E38" s="106"/>
      <c r="G38" s="62"/>
      <c r="H38" s="63"/>
      <c r="I38" s="64"/>
      <c r="J38"/>
      <c r="K38" s="62"/>
      <c r="L38" s="63"/>
      <c r="M38"/>
      <c r="N38"/>
      <c r="O38"/>
      <c r="P38"/>
      <c r="Q38"/>
      <c r="R38"/>
      <c r="T38"/>
      <c r="U38"/>
      <c r="V38"/>
      <c r="W38"/>
      <c r="X38"/>
      <c r="Z38"/>
      <c r="AA38"/>
      <c r="AB38"/>
      <c r="AC38"/>
      <c r="AD38"/>
      <c r="AE38"/>
      <c r="AG38"/>
      <c r="AH38"/>
      <c r="AI38"/>
      <c r="AJ38"/>
      <c r="AK38"/>
      <c r="AM38"/>
      <c r="AN38"/>
      <c r="AO38"/>
      <c r="AP38"/>
      <c r="AQ38"/>
      <c r="AR38"/>
      <c r="AT38"/>
      <c r="AU38"/>
      <c r="AV38"/>
      <c r="AW38"/>
      <c r="AX38"/>
      <c r="AZ38"/>
      <c r="BA38"/>
      <c r="BB38"/>
      <c r="BC38"/>
      <c r="BD38"/>
      <c r="BE38"/>
      <c r="BG38"/>
      <c r="BH38"/>
      <c r="BI38"/>
    </row>
    <row r="39" spans="1:61" ht="12.75" thickBot="1" x14ac:dyDescent="0.35">
      <c r="A39" s="32"/>
      <c r="B39" s="23"/>
      <c r="C39" s="24"/>
      <c r="D39" s="25"/>
      <c r="E39" s="107"/>
      <c r="G39" s="66"/>
      <c r="H39" s="67"/>
      <c r="I39" s="68"/>
      <c r="J39"/>
      <c r="K39" s="66"/>
      <c r="L39" s="67"/>
      <c r="M39"/>
      <c r="N39"/>
      <c r="O39"/>
      <c r="P39"/>
      <c r="Q39"/>
      <c r="R39"/>
      <c r="T39"/>
      <c r="U39"/>
      <c r="V39"/>
      <c r="W39"/>
      <c r="X39"/>
      <c r="Z39"/>
      <c r="AA39"/>
      <c r="AB39"/>
      <c r="AC39"/>
      <c r="AD39"/>
      <c r="AE39"/>
      <c r="AG39"/>
      <c r="AH39"/>
      <c r="AI39"/>
      <c r="AJ39"/>
      <c r="AK39"/>
      <c r="AM39"/>
      <c r="AN39"/>
      <c r="AO39"/>
      <c r="AP39"/>
      <c r="AQ39"/>
      <c r="AR39"/>
      <c r="AT39"/>
      <c r="AU39"/>
      <c r="AV39"/>
      <c r="AW39"/>
      <c r="AX39"/>
      <c r="AZ39"/>
      <c r="BA39"/>
      <c r="BB39"/>
      <c r="BC39"/>
      <c r="BD39"/>
      <c r="BE39"/>
      <c r="BG39"/>
      <c r="BH39"/>
      <c r="BI39"/>
    </row>
    <row r="40" spans="1:61" x14ac:dyDescent="0.3">
      <c r="A40" s="31" t="s">
        <v>44</v>
      </c>
      <c r="B40" s="19">
        <v>11</v>
      </c>
      <c r="C40" s="20" t="s">
        <v>47</v>
      </c>
      <c r="D40" s="14" t="s">
        <v>51</v>
      </c>
      <c r="E40" s="105">
        <f>'0.2_MR_Weighting'!J44</f>
        <v>0</v>
      </c>
      <c r="G40" s="62">
        <f>'4.2_Check_2_Art.Risk'!BG39</f>
        <v>0</v>
      </c>
      <c r="H40" s="63">
        <f>'4.2_Check_2_Art.Risk'!BH39</f>
        <v>0</v>
      </c>
      <c r="I40" s="64" t="str">
        <f t="shared" ref="I40" si="18">IFERROR(IF(ABS((G40-H40))&lt;=10%,"Acceptable","Request Narrative"),"-")</f>
        <v>Acceptable</v>
      </c>
      <c r="J40" s="65"/>
      <c r="K40" s="62">
        <f t="shared" ref="K40" si="19">G40*E40</f>
        <v>0</v>
      </c>
      <c r="L40" s="62">
        <f t="shared" ref="L40" si="20">H40*E40</f>
        <v>0</v>
      </c>
      <c r="M40"/>
      <c r="N40"/>
      <c r="O40"/>
      <c r="P40"/>
      <c r="Q40"/>
      <c r="R40"/>
      <c r="T40"/>
      <c r="U40"/>
      <c r="V40"/>
      <c r="W40"/>
      <c r="X40"/>
      <c r="Z40"/>
      <c r="AA40"/>
      <c r="AB40"/>
      <c r="AC40"/>
      <c r="AD40"/>
      <c r="AE40"/>
      <c r="AG40"/>
      <c r="AH40"/>
      <c r="AI40"/>
      <c r="AJ40"/>
      <c r="AK40"/>
      <c r="AM40"/>
      <c r="AN40"/>
      <c r="AO40"/>
      <c r="AP40"/>
      <c r="AQ40"/>
      <c r="AR40"/>
      <c r="AT40"/>
      <c r="AU40"/>
      <c r="AV40"/>
      <c r="AW40"/>
      <c r="AX40"/>
      <c r="AZ40"/>
      <c r="BA40"/>
      <c r="BB40"/>
      <c r="BC40"/>
      <c r="BD40"/>
      <c r="BE40"/>
      <c r="BG40"/>
      <c r="BH40"/>
      <c r="BI40"/>
    </row>
    <row r="41" spans="1:61" x14ac:dyDescent="0.3">
      <c r="A41" s="32"/>
      <c r="B41" s="21"/>
      <c r="C41" s="22"/>
      <c r="D41" s="16"/>
      <c r="E41" s="106"/>
      <c r="G41" s="62"/>
      <c r="H41" s="63"/>
      <c r="I41" s="64"/>
      <c r="J41"/>
      <c r="K41" s="62"/>
      <c r="L41" s="63"/>
      <c r="M41"/>
      <c r="N41"/>
      <c r="O41"/>
      <c r="P41"/>
      <c r="Q41"/>
      <c r="R41"/>
      <c r="T41"/>
      <c r="U41"/>
      <c r="V41"/>
      <c r="W41"/>
      <c r="X41"/>
      <c r="Z41"/>
      <c r="AA41"/>
      <c r="AB41"/>
      <c r="AC41"/>
      <c r="AD41"/>
      <c r="AE41"/>
      <c r="AG41"/>
      <c r="AH41"/>
      <c r="AI41"/>
      <c r="AJ41"/>
      <c r="AK41"/>
      <c r="AM41"/>
      <c r="AN41"/>
      <c r="AO41"/>
      <c r="AP41"/>
      <c r="AQ41"/>
      <c r="AR41"/>
      <c r="AT41"/>
      <c r="AU41"/>
      <c r="AV41"/>
      <c r="AW41"/>
      <c r="AX41"/>
      <c r="AZ41"/>
      <c r="BA41"/>
      <c r="BB41"/>
      <c r="BC41"/>
      <c r="BD41"/>
      <c r="BE41"/>
      <c r="BG41"/>
      <c r="BH41"/>
      <c r="BI41"/>
    </row>
    <row r="42" spans="1:61" x14ac:dyDescent="0.3">
      <c r="A42" s="32"/>
      <c r="B42" s="21"/>
      <c r="C42" s="22"/>
      <c r="D42" s="16"/>
      <c r="E42" s="106"/>
      <c r="G42" s="62"/>
      <c r="H42" s="63"/>
      <c r="I42" s="64"/>
      <c r="J42"/>
      <c r="K42" s="62"/>
      <c r="L42" s="63"/>
      <c r="M42"/>
      <c r="N42"/>
      <c r="O42"/>
      <c r="P42"/>
      <c r="Q42"/>
      <c r="R42"/>
      <c r="T42"/>
      <c r="U42"/>
      <c r="V42"/>
      <c r="W42"/>
      <c r="X42"/>
      <c r="Z42"/>
      <c r="AA42"/>
      <c r="AB42"/>
      <c r="AC42"/>
      <c r="AD42"/>
      <c r="AE42"/>
      <c r="AG42"/>
      <c r="AH42"/>
      <c r="AI42"/>
      <c r="AJ42"/>
      <c r="AK42"/>
      <c r="AM42"/>
      <c r="AN42"/>
      <c r="AO42"/>
      <c r="AP42"/>
      <c r="AQ42"/>
      <c r="AR42"/>
      <c r="AT42"/>
      <c r="AU42"/>
      <c r="AV42"/>
      <c r="AW42"/>
      <c r="AX42"/>
      <c r="AZ42"/>
      <c r="BA42"/>
      <c r="BB42"/>
      <c r="BC42"/>
      <c r="BD42"/>
      <c r="BE42"/>
      <c r="BG42"/>
      <c r="BH42"/>
      <c r="BI42"/>
    </row>
    <row r="43" spans="1:61" ht="12.75" thickBot="1" x14ac:dyDescent="0.35">
      <c r="A43" s="32"/>
      <c r="B43" s="23"/>
      <c r="C43" s="24"/>
      <c r="D43" s="25"/>
      <c r="E43" s="107"/>
      <c r="G43" s="66"/>
      <c r="H43" s="67"/>
      <c r="I43" s="68"/>
      <c r="J43"/>
      <c r="K43" s="66"/>
      <c r="L43" s="67"/>
      <c r="M43"/>
      <c r="N43"/>
      <c r="O43"/>
      <c r="P43"/>
      <c r="Q43"/>
      <c r="R43"/>
      <c r="T43"/>
      <c r="U43"/>
      <c r="V43"/>
      <c r="W43"/>
      <c r="X43"/>
      <c r="Z43"/>
      <c r="AA43"/>
      <c r="AB43"/>
      <c r="AC43"/>
      <c r="AD43"/>
      <c r="AE43"/>
      <c r="AG43"/>
      <c r="AH43"/>
      <c r="AI43"/>
      <c r="AJ43"/>
      <c r="AK43"/>
      <c r="AM43"/>
      <c r="AN43"/>
      <c r="AO43"/>
      <c r="AP43"/>
      <c r="AQ43"/>
      <c r="AR43"/>
      <c r="AT43"/>
      <c r="AU43"/>
      <c r="AV43"/>
      <c r="AW43"/>
      <c r="AX43"/>
      <c r="AZ43"/>
      <c r="BA43"/>
      <c r="BB43"/>
      <c r="BC43"/>
      <c r="BD43"/>
      <c r="BE43"/>
      <c r="BG43"/>
      <c r="BH43"/>
      <c r="BI43"/>
    </row>
    <row r="44" spans="1:61" x14ac:dyDescent="0.3">
      <c r="A44" s="31" t="s">
        <v>44</v>
      </c>
      <c r="B44" s="19">
        <v>15</v>
      </c>
      <c r="C44" s="20" t="s">
        <v>41</v>
      </c>
      <c r="D44" s="14" t="s">
        <v>52</v>
      </c>
      <c r="E44" s="105">
        <f>'0.2_MR_Weighting'!J48</f>
        <v>0</v>
      </c>
      <c r="G44" s="62">
        <f>'4.2_Check_2_Art.Risk'!BG43</f>
        <v>-124.8</v>
      </c>
      <c r="H44" s="63">
        <f>'4.2_Check_2_Art.Risk'!BH43</f>
        <v>-39.6</v>
      </c>
      <c r="I44" s="64" t="str">
        <f t="shared" ref="I44" si="21">IFERROR(IF(ABS((G44-H44))&lt;=10%,"Acceptable","Request Narrative"),"-")</f>
        <v>Request Narrative</v>
      </c>
      <c r="J44" s="65"/>
      <c r="K44" s="62">
        <f t="shared" ref="K44" si="22">G44*E44</f>
        <v>0</v>
      </c>
      <c r="L44" s="62">
        <f t="shared" ref="L44" si="23">H44*E44</f>
        <v>0</v>
      </c>
      <c r="M44"/>
      <c r="N44"/>
      <c r="O44"/>
      <c r="P44"/>
      <c r="Q44"/>
      <c r="R44"/>
      <c r="T44"/>
      <c r="U44"/>
      <c r="V44"/>
      <c r="W44"/>
      <c r="X44"/>
      <c r="Z44"/>
      <c r="AA44"/>
      <c r="AB44"/>
      <c r="AC44"/>
      <c r="AD44"/>
      <c r="AE44"/>
      <c r="AG44"/>
      <c r="AH44"/>
      <c r="AI44"/>
      <c r="AJ44"/>
      <c r="AK44"/>
      <c r="AM44"/>
      <c r="AN44"/>
      <c r="AO44"/>
      <c r="AP44"/>
      <c r="AQ44"/>
      <c r="AR44"/>
      <c r="AT44"/>
      <c r="AU44"/>
      <c r="AV44"/>
      <c r="AW44"/>
      <c r="AX44"/>
      <c r="AZ44"/>
      <c r="BA44"/>
      <c r="BB44"/>
      <c r="BC44"/>
      <c r="BD44"/>
      <c r="BE44"/>
      <c r="BG44"/>
      <c r="BH44"/>
      <c r="BI44"/>
    </row>
    <row r="45" spans="1:61" x14ac:dyDescent="0.3">
      <c r="A45" s="32"/>
      <c r="B45" s="21"/>
      <c r="C45" s="22"/>
      <c r="D45" s="16"/>
      <c r="E45" s="106"/>
      <c r="G45" s="62"/>
      <c r="H45" s="63"/>
      <c r="I45" s="64"/>
      <c r="J45"/>
      <c r="K45" s="62"/>
      <c r="L45" s="63"/>
      <c r="M45"/>
      <c r="N45"/>
      <c r="O45"/>
      <c r="P45"/>
      <c r="Q45"/>
      <c r="R45"/>
      <c r="T45"/>
      <c r="U45"/>
      <c r="V45"/>
      <c r="W45"/>
      <c r="X45"/>
      <c r="Z45"/>
      <c r="AA45"/>
      <c r="AB45"/>
      <c r="AC45"/>
      <c r="AD45"/>
      <c r="AE45"/>
      <c r="AG45"/>
      <c r="AH45"/>
      <c r="AI45"/>
      <c r="AJ45"/>
      <c r="AK45"/>
      <c r="AM45"/>
      <c r="AN45"/>
      <c r="AO45"/>
      <c r="AP45"/>
      <c r="AQ45"/>
      <c r="AR45"/>
      <c r="AT45"/>
      <c r="AU45"/>
      <c r="AV45"/>
      <c r="AW45"/>
      <c r="AX45"/>
      <c r="AZ45"/>
      <c r="BA45"/>
      <c r="BB45"/>
      <c r="BC45"/>
      <c r="BD45"/>
      <c r="BE45"/>
      <c r="BG45"/>
      <c r="BH45"/>
      <c r="BI45"/>
    </row>
    <row r="46" spans="1:61" x14ac:dyDescent="0.3">
      <c r="A46" s="32"/>
      <c r="B46" s="21"/>
      <c r="C46" s="22"/>
      <c r="D46" s="16"/>
      <c r="E46" s="106"/>
      <c r="G46" s="62"/>
      <c r="H46" s="63"/>
      <c r="I46" s="64"/>
      <c r="J46"/>
      <c r="K46" s="62"/>
      <c r="L46" s="63"/>
      <c r="M46"/>
      <c r="N46"/>
      <c r="O46"/>
      <c r="P46"/>
      <c r="Q46"/>
      <c r="R46"/>
      <c r="T46"/>
      <c r="U46"/>
      <c r="V46"/>
      <c r="W46"/>
      <c r="X46"/>
      <c r="Z46"/>
      <c r="AA46"/>
      <c r="AB46"/>
      <c r="AC46"/>
      <c r="AD46"/>
      <c r="AE46"/>
      <c r="AG46"/>
      <c r="AH46"/>
      <c r="AI46"/>
      <c r="AJ46"/>
      <c r="AK46"/>
      <c r="AM46"/>
      <c r="AN46"/>
      <c r="AO46"/>
      <c r="AP46"/>
      <c r="AQ46"/>
      <c r="AR46"/>
      <c r="AT46"/>
      <c r="AU46"/>
      <c r="AV46"/>
      <c r="AW46"/>
      <c r="AX46"/>
      <c r="AZ46"/>
      <c r="BA46"/>
      <c r="BB46"/>
      <c r="BC46"/>
      <c r="BD46"/>
      <c r="BE46"/>
      <c r="BG46"/>
      <c r="BH46"/>
      <c r="BI46"/>
    </row>
    <row r="47" spans="1:61" ht="12.75" thickBot="1" x14ac:dyDescent="0.35">
      <c r="A47" s="32"/>
      <c r="B47" s="23"/>
      <c r="C47" s="24"/>
      <c r="D47" s="25"/>
      <c r="E47" s="107"/>
      <c r="G47" s="66"/>
      <c r="H47" s="67"/>
      <c r="I47" s="68"/>
      <c r="J47"/>
      <c r="K47" s="66"/>
      <c r="L47" s="67"/>
      <c r="M47"/>
      <c r="N47"/>
      <c r="O47"/>
      <c r="P47"/>
      <c r="Q47"/>
      <c r="R47"/>
      <c r="T47"/>
      <c r="U47"/>
      <c r="V47"/>
      <c r="W47"/>
      <c r="X47"/>
      <c r="Z47"/>
      <c r="AA47"/>
      <c r="AB47"/>
      <c r="AC47"/>
      <c r="AD47"/>
      <c r="AE47"/>
      <c r="AG47"/>
      <c r="AH47"/>
      <c r="AI47"/>
      <c r="AJ47"/>
      <c r="AK47"/>
      <c r="AM47"/>
      <c r="AN47"/>
      <c r="AO47"/>
      <c r="AP47"/>
      <c r="AQ47"/>
      <c r="AR47"/>
      <c r="AT47"/>
      <c r="AU47"/>
      <c r="AV47"/>
      <c r="AW47"/>
      <c r="AX47"/>
      <c r="AZ47"/>
      <c r="BA47"/>
      <c r="BB47"/>
      <c r="BC47"/>
      <c r="BD47"/>
      <c r="BE47"/>
      <c r="BG47"/>
      <c r="BH47"/>
      <c r="BI47"/>
    </row>
    <row r="48" spans="1:61" ht="20.25" x14ac:dyDescent="0.3">
      <c r="A48" s="31" t="s">
        <v>44</v>
      </c>
      <c r="B48" s="19">
        <v>33</v>
      </c>
      <c r="C48" s="20" t="s">
        <v>15</v>
      </c>
      <c r="D48" s="14" t="s">
        <v>53</v>
      </c>
      <c r="E48" s="105">
        <f>'0.2_MR_Weighting'!J52</f>
        <v>0</v>
      </c>
      <c r="G48" s="62">
        <f>'4.2_Check_2_Art.Risk'!BG47</f>
        <v>-959.99999999999989</v>
      </c>
      <c r="H48" s="63">
        <f>'4.2_Check_2_Art.Risk'!BH47</f>
        <v>-322.60000000000002</v>
      </c>
      <c r="I48" s="64" t="str">
        <f t="shared" ref="I48" si="24">IFERROR(IF(ABS((G48-H48))&lt;=10%,"Acceptable","Request Narrative"),"-")</f>
        <v>Request Narrative</v>
      </c>
      <c r="J48" s="65"/>
      <c r="K48" s="62">
        <f t="shared" ref="K48" si="25">G48*E48</f>
        <v>0</v>
      </c>
      <c r="L48" s="62">
        <f t="shared" ref="L48" si="26">H48*E48</f>
        <v>0</v>
      </c>
      <c r="M48"/>
      <c r="N48"/>
      <c r="O48"/>
      <c r="P48"/>
      <c r="Q48"/>
      <c r="R48"/>
      <c r="T48"/>
      <c r="U48"/>
      <c r="V48"/>
      <c r="W48"/>
      <c r="X48"/>
      <c r="Z48"/>
      <c r="AA48"/>
      <c r="AB48"/>
      <c r="AC48"/>
      <c r="AD48"/>
      <c r="AE48"/>
      <c r="AG48"/>
      <c r="AH48"/>
      <c r="AI48"/>
      <c r="AJ48"/>
      <c r="AK48"/>
      <c r="AM48"/>
      <c r="AN48"/>
      <c r="AO48"/>
      <c r="AP48"/>
      <c r="AQ48"/>
      <c r="AR48"/>
      <c r="AT48"/>
      <c r="AU48"/>
      <c r="AV48"/>
      <c r="AW48"/>
      <c r="AX48"/>
      <c r="AZ48"/>
      <c r="BA48"/>
      <c r="BB48"/>
      <c r="BC48"/>
      <c r="BD48"/>
      <c r="BE48"/>
      <c r="BG48"/>
      <c r="BH48"/>
      <c r="BI48"/>
    </row>
    <row r="49" spans="1:61" x14ac:dyDescent="0.3">
      <c r="A49" s="32"/>
      <c r="B49" s="21"/>
      <c r="C49" s="22"/>
      <c r="D49" s="16"/>
      <c r="E49" s="106"/>
      <c r="G49" s="62"/>
      <c r="H49" s="63"/>
      <c r="I49" s="64"/>
      <c r="J49"/>
      <c r="K49" s="62"/>
      <c r="L49" s="63"/>
      <c r="M49"/>
      <c r="N49"/>
      <c r="O49"/>
      <c r="P49"/>
      <c r="Q49"/>
      <c r="R49"/>
      <c r="T49"/>
      <c r="U49"/>
      <c r="V49"/>
      <c r="W49"/>
      <c r="X49"/>
      <c r="Z49"/>
      <c r="AA49"/>
      <c r="AB49"/>
      <c r="AC49"/>
      <c r="AD49"/>
      <c r="AE49"/>
      <c r="AG49"/>
      <c r="AH49"/>
      <c r="AI49"/>
      <c r="AJ49"/>
      <c r="AK49"/>
      <c r="AM49"/>
      <c r="AN49"/>
      <c r="AO49"/>
      <c r="AP49"/>
      <c r="AQ49"/>
      <c r="AR49"/>
      <c r="AT49"/>
      <c r="AU49"/>
      <c r="AV49"/>
      <c r="AW49"/>
      <c r="AX49"/>
      <c r="AZ49"/>
      <c r="BA49"/>
      <c r="BB49"/>
      <c r="BC49"/>
      <c r="BD49"/>
      <c r="BE49"/>
      <c r="BG49"/>
      <c r="BH49"/>
      <c r="BI49"/>
    </row>
    <row r="50" spans="1:61" x14ac:dyDescent="0.3">
      <c r="A50" s="32"/>
      <c r="B50" s="21"/>
      <c r="C50" s="22"/>
      <c r="D50" s="16"/>
      <c r="E50" s="106"/>
      <c r="G50" s="62"/>
      <c r="H50" s="63"/>
      <c r="I50" s="64"/>
      <c r="J50"/>
      <c r="K50" s="62"/>
      <c r="L50" s="63"/>
      <c r="M50"/>
      <c r="N50"/>
      <c r="O50"/>
      <c r="P50"/>
      <c r="Q50"/>
      <c r="R50"/>
      <c r="T50"/>
      <c r="U50"/>
      <c r="V50"/>
      <c r="W50"/>
      <c r="X50"/>
      <c r="Z50"/>
      <c r="AA50"/>
      <c r="AB50"/>
      <c r="AC50"/>
      <c r="AD50"/>
      <c r="AE50"/>
      <c r="AG50"/>
      <c r="AH50"/>
      <c r="AI50"/>
      <c r="AJ50"/>
      <c r="AK50"/>
      <c r="AM50"/>
      <c r="AN50"/>
      <c r="AO50"/>
      <c r="AP50"/>
      <c r="AQ50"/>
      <c r="AR50"/>
      <c r="AT50"/>
      <c r="AU50"/>
      <c r="AV50"/>
      <c r="AW50"/>
      <c r="AX50"/>
      <c r="AZ50"/>
      <c r="BA50"/>
      <c r="BB50"/>
      <c r="BC50"/>
      <c r="BD50"/>
      <c r="BE50"/>
      <c r="BG50"/>
      <c r="BH50"/>
      <c r="BI50"/>
    </row>
    <row r="51" spans="1:61" ht="12.75" thickBot="1" x14ac:dyDescent="0.35">
      <c r="A51" s="32"/>
      <c r="B51" s="23"/>
      <c r="C51" s="24"/>
      <c r="D51" s="25"/>
      <c r="E51" s="107"/>
      <c r="G51" s="66"/>
      <c r="H51" s="67"/>
      <c r="I51" s="68"/>
      <c r="J51"/>
      <c r="K51" s="66"/>
      <c r="L51" s="67"/>
      <c r="M51"/>
      <c r="N51"/>
      <c r="O51"/>
      <c r="P51"/>
      <c r="Q51"/>
      <c r="R51"/>
      <c r="T51"/>
      <c r="U51"/>
      <c r="V51"/>
      <c r="W51"/>
      <c r="X51"/>
      <c r="Z51"/>
      <c r="AA51"/>
      <c r="AB51"/>
      <c r="AC51"/>
      <c r="AD51"/>
      <c r="AE51"/>
      <c r="AG51"/>
      <c r="AH51"/>
      <c r="AI51"/>
      <c r="AJ51"/>
      <c r="AK51"/>
      <c r="AM51"/>
      <c r="AN51"/>
      <c r="AO51"/>
      <c r="AP51"/>
      <c r="AQ51"/>
      <c r="AR51"/>
      <c r="AT51"/>
      <c r="AU51"/>
      <c r="AV51"/>
      <c r="AW51"/>
      <c r="AX51"/>
      <c r="AZ51"/>
      <c r="BA51"/>
      <c r="BB51"/>
      <c r="BC51"/>
      <c r="BD51"/>
      <c r="BE51"/>
      <c r="BG51"/>
      <c r="BH51"/>
      <c r="BI51"/>
    </row>
    <row r="52" spans="1:61" x14ac:dyDescent="0.3">
      <c r="A52" s="31" t="s">
        <v>44</v>
      </c>
      <c r="B52" s="19">
        <v>32</v>
      </c>
      <c r="C52" s="20" t="s">
        <v>14</v>
      </c>
      <c r="D52" s="14" t="s">
        <v>23</v>
      </c>
      <c r="E52" s="105">
        <f>'0.2_MR_Weighting'!J56</f>
        <v>0</v>
      </c>
      <c r="G52" s="62">
        <f>'4.2_Check_2_Art.Risk'!BG51</f>
        <v>-87</v>
      </c>
      <c r="H52" s="63">
        <f>'4.2_Check_2_Art.Risk'!BH51</f>
        <v>-85.65</v>
      </c>
      <c r="I52" s="64" t="str">
        <f t="shared" ref="I52" si="27">IFERROR(IF(ABS((G52-H52))&lt;=10%,"Acceptable","Request Narrative"),"-")</f>
        <v>Request Narrative</v>
      </c>
      <c r="J52" s="65"/>
      <c r="K52" s="62">
        <f t="shared" ref="K52" si="28">G52*E52</f>
        <v>0</v>
      </c>
      <c r="L52" s="62">
        <f t="shared" ref="L52" si="29">H52*E52</f>
        <v>0</v>
      </c>
      <c r="M52"/>
      <c r="N52"/>
      <c r="O52"/>
      <c r="P52"/>
      <c r="Q52"/>
      <c r="R52"/>
      <c r="T52"/>
      <c r="U52"/>
      <c r="V52"/>
      <c r="W52"/>
      <c r="X52"/>
      <c r="Z52"/>
      <c r="AA52"/>
      <c r="AB52"/>
      <c r="AC52"/>
      <c r="AD52"/>
      <c r="AE52"/>
      <c r="AG52"/>
      <c r="AH52"/>
      <c r="AI52"/>
      <c r="AJ52"/>
      <c r="AK52"/>
      <c r="AM52"/>
      <c r="AN52"/>
      <c r="AO52"/>
      <c r="AP52"/>
      <c r="AQ52"/>
      <c r="AR52"/>
      <c r="AT52"/>
      <c r="AU52"/>
      <c r="AV52"/>
      <c r="AW52"/>
      <c r="AX52"/>
      <c r="AZ52"/>
      <c r="BA52"/>
      <c r="BB52"/>
      <c r="BC52"/>
      <c r="BD52"/>
      <c r="BE52"/>
      <c r="BG52"/>
      <c r="BH52"/>
      <c r="BI52"/>
    </row>
    <row r="53" spans="1:61" x14ac:dyDescent="0.3">
      <c r="A53" s="32"/>
      <c r="B53" s="21"/>
      <c r="C53" s="22"/>
      <c r="D53" s="16"/>
      <c r="E53" s="106"/>
      <c r="G53" s="62"/>
      <c r="H53" s="63"/>
      <c r="I53" s="64"/>
      <c r="J53"/>
      <c r="K53" s="62"/>
      <c r="L53" s="63"/>
      <c r="M53"/>
      <c r="N53"/>
      <c r="O53"/>
      <c r="P53"/>
      <c r="Q53"/>
      <c r="R53"/>
      <c r="T53"/>
      <c r="U53"/>
      <c r="V53"/>
      <c r="W53"/>
      <c r="X53"/>
      <c r="Z53"/>
      <c r="AA53"/>
      <c r="AB53"/>
      <c r="AC53"/>
      <c r="AD53"/>
      <c r="AE53"/>
      <c r="AG53"/>
      <c r="AH53"/>
      <c r="AI53"/>
      <c r="AJ53"/>
      <c r="AK53"/>
      <c r="AM53"/>
      <c r="AN53"/>
      <c r="AO53"/>
      <c r="AP53"/>
      <c r="AQ53"/>
      <c r="AR53"/>
      <c r="AT53"/>
      <c r="AU53"/>
      <c r="AV53"/>
      <c r="AW53"/>
      <c r="AX53"/>
      <c r="AZ53"/>
      <c r="BA53"/>
      <c r="BB53"/>
      <c r="BC53"/>
      <c r="BD53"/>
      <c r="BE53"/>
      <c r="BG53"/>
      <c r="BH53"/>
      <c r="BI53"/>
    </row>
    <row r="54" spans="1:61" x14ac:dyDescent="0.3">
      <c r="A54" s="32"/>
      <c r="B54" s="21"/>
      <c r="C54" s="22"/>
      <c r="D54" s="16"/>
      <c r="E54" s="106"/>
      <c r="G54" s="62"/>
      <c r="H54" s="63"/>
      <c r="I54" s="64"/>
      <c r="J54"/>
      <c r="K54" s="62"/>
      <c r="L54" s="63"/>
      <c r="M54"/>
      <c r="N54"/>
      <c r="O54"/>
      <c r="P54"/>
      <c r="Q54"/>
      <c r="R54"/>
      <c r="T54"/>
      <c r="U54"/>
      <c r="V54"/>
      <c r="W54"/>
      <c r="X54"/>
      <c r="Z54"/>
      <c r="AA54"/>
      <c r="AB54"/>
      <c r="AC54"/>
      <c r="AD54"/>
      <c r="AE54"/>
      <c r="AG54"/>
      <c r="AH54"/>
      <c r="AI54"/>
      <c r="AJ54"/>
      <c r="AK54"/>
      <c r="AM54"/>
      <c r="AN54"/>
      <c r="AO54"/>
      <c r="AP54"/>
      <c r="AQ54"/>
      <c r="AR54"/>
      <c r="AT54"/>
      <c r="AU54"/>
      <c r="AV54"/>
      <c r="AW54"/>
      <c r="AX54"/>
      <c r="AZ54"/>
      <c r="BA54"/>
      <c r="BB54"/>
      <c r="BC54"/>
      <c r="BD54"/>
      <c r="BE54"/>
      <c r="BG54"/>
      <c r="BH54"/>
      <c r="BI54"/>
    </row>
    <row r="55" spans="1:61" ht="12.75" thickBot="1" x14ac:dyDescent="0.35">
      <c r="A55" s="32"/>
      <c r="B55" s="23"/>
      <c r="C55" s="24"/>
      <c r="D55" s="25"/>
      <c r="E55" s="107"/>
      <c r="G55" s="66"/>
      <c r="H55" s="67"/>
      <c r="I55" s="68"/>
      <c r="J55"/>
      <c r="K55" s="66"/>
      <c r="L55" s="67"/>
      <c r="M55"/>
      <c r="N55"/>
      <c r="O55"/>
      <c r="P55"/>
      <c r="Q55"/>
      <c r="R55"/>
      <c r="T55"/>
      <c r="U55"/>
      <c r="V55"/>
      <c r="W55"/>
      <c r="X55"/>
      <c r="Z55"/>
      <c r="AA55"/>
      <c r="AB55"/>
      <c r="AC55"/>
      <c r="AD55"/>
      <c r="AE55"/>
      <c r="AG55"/>
      <c r="AH55"/>
      <c r="AI55"/>
      <c r="AJ55"/>
      <c r="AK55"/>
      <c r="AM55"/>
      <c r="AN55"/>
      <c r="AO55"/>
      <c r="AP55"/>
      <c r="AQ55"/>
      <c r="AR55"/>
      <c r="AT55"/>
      <c r="AU55"/>
      <c r="AV55"/>
      <c r="AW55"/>
      <c r="AX55"/>
      <c r="AZ55"/>
      <c r="BA55"/>
      <c r="BB55"/>
      <c r="BC55"/>
      <c r="BD55"/>
      <c r="BE55"/>
      <c r="BG55"/>
      <c r="BH55"/>
      <c r="BI55"/>
    </row>
    <row r="56" spans="1:61" ht="20.25" x14ac:dyDescent="0.3">
      <c r="A56" s="31" t="s">
        <v>44</v>
      </c>
      <c r="B56" s="19">
        <v>25</v>
      </c>
      <c r="C56" s="20" t="s">
        <v>48</v>
      </c>
      <c r="D56" s="14" t="s">
        <v>54</v>
      </c>
      <c r="E56" s="105">
        <f>'0.2_MR_Weighting'!J60</f>
        <v>0</v>
      </c>
      <c r="G56" s="62">
        <f>'4.2_Check_2_Art.Risk'!BG55</f>
        <v>0</v>
      </c>
      <c r="H56" s="63">
        <f>'4.2_Check_2_Art.Risk'!BH55</f>
        <v>0</v>
      </c>
      <c r="I56" s="64" t="str">
        <f t="shared" ref="I56" si="30">IFERROR(IF(ABS((G56-H56))&lt;=10%,"Acceptable","Request Narrative"),"-")</f>
        <v>Acceptable</v>
      </c>
      <c r="J56" s="65"/>
      <c r="K56" s="62">
        <f t="shared" ref="K56" si="31">G56*E56</f>
        <v>0</v>
      </c>
      <c r="L56" s="62">
        <f t="shared" ref="L56" si="32">H56*E56</f>
        <v>0</v>
      </c>
      <c r="M56"/>
      <c r="N56"/>
      <c r="O56"/>
      <c r="P56"/>
      <c r="Q56"/>
      <c r="R56"/>
      <c r="T56"/>
      <c r="U56"/>
      <c r="V56"/>
      <c r="W56"/>
      <c r="X56"/>
      <c r="Z56"/>
      <c r="AA56"/>
      <c r="AB56"/>
      <c r="AC56"/>
      <c r="AD56"/>
      <c r="AE56"/>
      <c r="AG56"/>
      <c r="AH56"/>
      <c r="AI56"/>
      <c r="AJ56"/>
      <c r="AK56"/>
      <c r="AM56"/>
      <c r="AN56"/>
      <c r="AO56"/>
      <c r="AP56"/>
      <c r="AQ56"/>
      <c r="AR56"/>
      <c r="AT56"/>
      <c r="AU56"/>
      <c r="AV56"/>
      <c r="AW56"/>
      <c r="AX56"/>
      <c r="AZ56"/>
      <c r="BA56"/>
      <c r="BB56"/>
      <c r="BC56"/>
      <c r="BD56"/>
      <c r="BE56"/>
      <c r="BG56"/>
      <c r="BH56"/>
      <c r="BI56"/>
    </row>
    <row r="57" spans="1:61" x14ac:dyDescent="0.3">
      <c r="A57" s="32"/>
      <c r="B57" s="21"/>
      <c r="C57" s="22"/>
      <c r="D57" s="16"/>
      <c r="E57" s="106"/>
      <c r="G57" s="62"/>
      <c r="H57" s="63"/>
      <c r="I57" s="64"/>
      <c r="J57"/>
      <c r="K57" s="62"/>
      <c r="L57" s="63"/>
      <c r="M57"/>
      <c r="N57"/>
      <c r="O57"/>
      <c r="P57"/>
      <c r="Q57"/>
      <c r="R57"/>
      <c r="T57"/>
      <c r="U57"/>
      <c r="V57"/>
      <c r="W57"/>
      <c r="X57"/>
      <c r="Z57"/>
      <c r="AA57"/>
      <c r="AB57"/>
      <c r="AC57"/>
      <c r="AD57"/>
      <c r="AE57"/>
      <c r="AG57"/>
      <c r="AH57"/>
      <c r="AI57"/>
      <c r="AJ57"/>
      <c r="AK57"/>
      <c r="AM57"/>
      <c r="AN57"/>
      <c r="AO57"/>
      <c r="AP57"/>
      <c r="AQ57"/>
      <c r="AR57"/>
      <c r="AT57"/>
      <c r="AU57"/>
      <c r="AV57"/>
      <c r="AW57"/>
      <c r="AX57"/>
      <c r="AZ57"/>
      <c r="BA57"/>
      <c r="BB57"/>
      <c r="BC57"/>
      <c r="BD57"/>
      <c r="BE57"/>
      <c r="BG57"/>
      <c r="BH57"/>
      <c r="BI57"/>
    </row>
    <row r="58" spans="1:61" x14ac:dyDescent="0.3">
      <c r="A58" s="32"/>
      <c r="B58" s="21"/>
      <c r="C58" s="22"/>
      <c r="D58" s="16"/>
      <c r="E58" s="106"/>
      <c r="G58" s="62"/>
      <c r="H58" s="63"/>
      <c r="I58" s="64"/>
      <c r="J58"/>
      <c r="K58" s="62"/>
      <c r="L58" s="63"/>
      <c r="M58"/>
      <c r="N58"/>
      <c r="O58"/>
      <c r="P58"/>
      <c r="Q58"/>
      <c r="R58"/>
      <c r="T58"/>
      <c r="U58"/>
      <c r="V58"/>
      <c r="W58"/>
      <c r="X58"/>
      <c r="Z58"/>
      <c r="AA58"/>
      <c r="AB58"/>
      <c r="AC58"/>
      <c r="AD58"/>
      <c r="AE58"/>
      <c r="AG58"/>
      <c r="AH58"/>
      <c r="AI58"/>
      <c r="AJ58"/>
      <c r="AK58"/>
      <c r="AM58"/>
      <c r="AN58"/>
      <c r="AO58"/>
      <c r="AP58"/>
      <c r="AQ58"/>
      <c r="AR58"/>
      <c r="AT58"/>
      <c r="AU58"/>
      <c r="AV58"/>
      <c r="AW58"/>
      <c r="AX58"/>
      <c r="AZ58"/>
      <c r="BA58"/>
      <c r="BB58"/>
      <c r="BC58"/>
      <c r="BD58"/>
      <c r="BE58"/>
      <c r="BG58"/>
      <c r="BH58"/>
      <c r="BI58"/>
    </row>
    <row r="59" spans="1:61" ht="12.75" thickBot="1" x14ac:dyDescent="0.35">
      <c r="A59" s="32"/>
      <c r="B59" s="23"/>
      <c r="C59" s="24"/>
      <c r="D59" s="25"/>
      <c r="E59" s="107"/>
      <c r="G59" s="66"/>
      <c r="H59" s="67"/>
      <c r="I59" s="68"/>
      <c r="J59"/>
      <c r="K59" s="66"/>
      <c r="L59" s="67"/>
      <c r="M59"/>
      <c r="N59"/>
      <c r="O59"/>
      <c r="P59"/>
      <c r="Q59"/>
      <c r="R59"/>
      <c r="T59"/>
      <c r="U59"/>
      <c r="V59"/>
      <c r="W59"/>
      <c r="X59"/>
      <c r="Z59"/>
      <c r="AA59"/>
      <c r="AB59"/>
      <c r="AC59"/>
      <c r="AD59"/>
      <c r="AE59"/>
      <c r="AG59"/>
      <c r="AH59"/>
      <c r="AI59"/>
      <c r="AJ59"/>
      <c r="AK59"/>
      <c r="AM59"/>
      <c r="AN59"/>
      <c r="AO59"/>
      <c r="AP59"/>
      <c r="AQ59"/>
      <c r="AR59"/>
      <c r="AT59"/>
      <c r="AU59"/>
      <c r="AV59"/>
      <c r="AW59"/>
      <c r="AX59"/>
      <c r="AZ59"/>
      <c r="BA59"/>
      <c r="BB59"/>
      <c r="BC59"/>
      <c r="BD59"/>
      <c r="BE59"/>
      <c r="BG59"/>
      <c r="BH59"/>
      <c r="BI59"/>
    </row>
    <row r="60" spans="1:61" x14ac:dyDescent="0.3">
      <c r="A60" s="31" t="s">
        <v>44</v>
      </c>
      <c r="B60" s="19">
        <v>26</v>
      </c>
      <c r="C60" s="20" t="s">
        <v>39</v>
      </c>
      <c r="D60" s="14" t="s">
        <v>55</v>
      </c>
      <c r="E60" s="105">
        <f>'0.2_MR_Weighting'!J64</f>
        <v>0</v>
      </c>
      <c r="G60" s="62">
        <f>'4.2_Check_2_Art.Risk'!BG59</f>
        <v>0</v>
      </c>
      <c r="H60" s="63">
        <f>'4.2_Check_2_Art.Risk'!BH59</f>
        <v>0</v>
      </c>
      <c r="I60" s="64" t="str">
        <f t="shared" ref="I60" si="33">IFERROR(IF(ABS((G60-H60))&lt;=10%,"Acceptable","Request Narrative"),"-")</f>
        <v>Acceptable</v>
      </c>
      <c r="J60" s="65"/>
      <c r="K60" s="62">
        <f t="shared" ref="K60" si="34">G60*E60</f>
        <v>0</v>
      </c>
      <c r="L60" s="62">
        <f t="shared" ref="L60" si="35">H60*E60</f>
        <v>0</v>
      </c>
      <c r="M60"/>
      <c r="N60"/>
      <c r="O60"/>
      <c r="P60"/>
      <c r="Q60"/>
      <c r="R60"/>
      <c r="T60"/>
      <c r="U60"/>
      <c r="V60"/>
      <c r="W60"/>
      <c r="X60"/>
      <c r="Z60"/>
      <c r="AA60"/>
      <c r="AB60"/>
      <c r="AC60"/>
      <c r="AD60"/>
      <c r="AE60"/>
      <c r="AG60"/>
      <c r="AH60"/>
      <c r="AI60"/>
      <c r="AJ60"/>
      <c r="AK60"/>
      <c r="AM60"/>
      <c r="AN60"/>
      <c r="AO60"/>
      <c r="AP60"/>
      <c r="AQ60"/>
      <c r="AR60"/>
      <c r="AT60"/>
      <c r="AU60"/>
      <c r="AV60"/>
      <c r="AW60"/>
      <c r="AX60"/>
      <c r="AZ60"/>
      <c r="BA60"/>
      <c r="BB60"/>
      <c r="BC60"/>
      <c r="BD60"/>
      <c r="BE60"/>
      <c r="BG60"/>
      <c r="BH60"/>
      <c r="BI60"/>
    </row>
    <row r="61" spans="1:61" x14ac:dyDescent="0.3">
      <c r="A61" s="32"/>
      <c r="B61" s="21"/>
      <c r="C61" s="22"/>
      <c r="D61" s="16"/>
      <c r="E61" s="106"/>
      <c r="G61" s="62"/>
      <c r="H61" s="63"/>
      <c r="I61" s="64"/>
      <c r="J61"/>
      <c r="K61" s="62"/>
      <c r="L61" s="63"/>
      <c r="M61"/>
      <c r="N61"/>
      <c r="O61"/>
      <c r="P61"/>
      <c r="Q61"/>
      <c r="R61"/>
      <c r="T61"/>
      <c r="U61"/>
      <c r="V61"/>
      <c r="W61"/>
      <c r="X61"/>
      <c r="Z61"/>
      <c r="AA61"/>
      <c r="AB61"/>
      <c r="AC61"/>
      <c r="AD61"/>
      <c r="AE61"/>
      <c r="AG61"/>
      <c r="AH61"/>
      <c r="AI61"/>
      <c r="AJ61"/>
      <c r="AK61"/>
      <c r="AM61"/>
      <c r="AN61"/>
      <c r="AO61"/>
      <c r="AP61"/>
      <c r="AQ61"/>
      <c r="AR61"/>
      <c r="AT61"/>
      <c r="AU61"/>
      <c r="AV61"/>
      <c r="AW61"/>
      <c r="AX61"/>
      <c r="AZ61"/>
      <c r="BA61"/>
      <c r="BB61"/>
      <c r="BC61"/>
      <c r="BD61"/>
      <c r="BE61"/>
      <c r="BG61"/>
      <c r="BH61"/>
      <c r="BI61"/>
    </row>
    <row r="62" spans="1:61" x14ac:dyDescent="0.3">
      <c r="A62" s="32"/>
      <c r="B62" s="21"/>
      <c r="C62" s="22"/>
      <c r="D62" s="16"/>
      <c r="E62" s="106"/>
      <c r="G62" s="62"/>
      <c r="H62" s="63"/>
      <c r="I62" s="64"/>
      <c r="J62"/>
      <c r="K62" s="62"/>
      <c r="L62" s="63"/>
      <c r="M62"/>
      <c r="N62"/>
      <c r="O62"/>
      <c r="P62"/>
      <c r="Q62"/>
      <c r="R62"/>
      <c r="T62"/>
      <c r="U62"/>
      <c r="V62"/>
      <c r="W62"/>
      <c r="X62"/>
      <c r="Z62"/>
      <c r="AA62"/>
      <c r="AB62"/>
      <c r="AC62"/>
      <c r="AD62"/>
      <c r="AE62"/>
      <c r="AG62"/>
      <c r="AH62"/>
      <c r="AI62"/>
      <c r="AJ62"/>
      <c r="AK62"/>
      <c r="AM62"/>
      <c r="AN62"/>
      <c r="AO62"/>
      <c r="AP62"/>
      <c r="AQ62"/>
      <c r="AR62"/>
      <c r="AT62"/>
      <c r="AU62"/>
      <c r="AV62"/>
      <c r="AW62"/>
      <c r="AX62"/>
      <c r="AZ62"/>
      <c r="BA62"/>
      <c r="BB62"/>
      <c r="BC62"/>
      <c r="BD62"/>
      <c r="BE62"/>
      <c r="BG62"/>
      <c r="BH62"/>
      <c r="BI62"/>
    </row>
    <row r="63" spans="1:61" ht="12.75" thickBot="1" x14ac:dyDescent="0.35">
      <c r="A63" s="32"/>
      <c r="B63" s="23"/>
      <c r="C63" s="24"/>
      <c r="D63" s="25"/>
      <c r="E63" s="107"/>
      <c r="G63" s="66"/>
      <c r="H63" s="67"/>
      <c r="I63" s="68"/>
      <c r="J63"/>
      <c r="K63" s="66"/>
      <c r="L63" s="67"/>
      <c r="M63"/>
      <c r="N63"/>
      <c r="O63"/>
      <c r="P63"/>
      <c r="Q63"/>
      <c r="R63"/>
      <c r="T63"/>
      <c r="U63"/>
      <c r="V63"/>
      <c r="W63"/>
      <c r="X63"/>
      <c r="Z63"/>
      <c r="AA63"/>
      <c r="AB63"/>
      <c r="AC63"/>
      <c r="AD63"/>
      <c r="AE63"/>
      <c r="AG63"/>
      <c r="AH63"/>
      <c r="AI63"/>
      <c r="AJ63"/>
      <c r="AK63"/>
      <c r="AM63"/>
      <c r="AN63"/>
      <c r="AO63"/>
      <c r="AP63"/>
      <c r="AQ63"/>
      <c r="AR63"/>
      <c r="AT63"/>
      <c r="AU63"/>
      <c r="AV63"/>
      <c r="AW63"/>
      <c r="AX63"/>
      <c r="AZ63"/>
      <c r="BA63"/>
      <c r="BB63"/>
      <c r="BC63"/>
      <c r="BD63"/>
      <c r="BE63"/>
      <c r="BG63"/>
      <c r="BH63"/>
      <c r="BI63"/>
    </row>
    <row r="64" spans="1:61" x14ac:dyDescent="0.3">
      <c r="A64" s="31" t="s">
        <v>44</v>
      </c>
      <c r="B64" s="19">
        <v>24</v>
      </c>
      <c r="C64" s="20" t="s">
        <v>49</v>
      </c>
      <c r="D64" s="14" t="s">
        <v>56</v>
      </c>
      <c r="E64" s="105">
        <f>'0.2_MR_Weighting'!J68</f>
        <v>0</v>
      </c>
      <c r="G64" s="62">
        <f>'4.2_Check_2_Art.Risk'!BG63</f>
        <v>0</v>
      </c>
      <c r="H64" s="63">
        <f>'4.2_Check_2_Art.Risk'!BH63</f>
        <v>0</v>
      </c>
      <c r="I64" s="64" t="str">
        <f t="shared" ref="I64" si="36">IFERROR(IF(ABS((G64-H64))&lt;=10%,"Acceptable","Request Narrative"),"-")</f>
        <v>Acceptable</v>
      </c>
      <c r="J64" s="65"/>
      <c r="K64" s="62">
        <f t="shared" ref="K64" si="37">G64*E64</f>
        <v>0</v>
      </c>
      <c r="L64" s="62">
        <f t="shared" ref="L64" si="38">H64*E64</f>
        <v>0</v>
      </c>
      <c r="M64"/>
      <c r="N64"/>
      <c r="O64"/>
      <c r="P64"/>
      <c r="Q64"/>
      <c r="R64"/>
      <c r="T64"/>
      <c r="U64"/>
      <c r="V64"/>
      <c r="W64"/>
      <c r="X64"/>
      <c r="Z64"/>
      <c r="AA64"/>
      <c r="AB64"/>
      <c r="AC64"/>
      <c r="AD64"/>
      <c r="AE64"/>
      <c r="AG64"/>
      <c r="AH64"/>
      <c r="AI64"/>
      <c r="AJ64"/>
      <c r="AK64"/>
      <c r="AM64"/>
      <c r="AN64"/>
      <c r="AO64"/>
      <c r="AP64"/>
      <c r="AQ64"/>
      <c r="AR64"/>
      <c r="AT64"/>
      <c r="AU64"/>
      <c r="AV64"/>
      <c r="AW64"/>
      <c r="AX64"/>
      <c r="AZ64"/>
      <c r="BA64"/>
      <c r="BB64"/>
      <c r="BC64"/>
      <c r="BD64"/>
      <c r="BE64"/>
      <c r="BG64"/>
      <c r="BH64"/>
      <c r="BI64"/>
    </row>
    <row r="65" spans="1:61" x14ac:dyDescent="0.3">
      <c r="A65" s="32"/>
      <c r="B65" s="21"/>
      <c r="C65" s="22"/>
      <c r="D65" s="16"/>
      <c r="E65" s="106"/>
      <c r="G65" s="62"/>
      <c r="H65" s="63"/>
      <c r="I65" s="64"/>
      <c r="J65"/>
      <c r="K65" s="62"/>
      <c r="L65" s="63"/>
      <c r="M65"/>
      <c r="N65"/>
      <c r="O65"/>
      <c r="P65"/>
      <c r="Q65"/>
      <c r="R65"/>
      <c r="T65"/>
      <c r="U65"/>
      <c r="V65"/>
      <c r="W65"/>
      <c r="X65"/>
      <c r="Z65"/>
      <c r="AA65"/>
      <c r="AB65"/>
      <c r="AC65"/>
      <c r="AD65"/>
      <c r="AE65"/>
      <c r="AG65"/>
      <c r="AH65"/>
      <c r="AI65"/>
      <c r="AJ65"/>
      <c r="AK65"/>
      <c r="AM65"/>
      <c r="AN65"/>
      <c r="AO65"/>
      <c r="AP65"/>
      <c r="AQ65"/>
      <c r="AR65"/>
      <c r="AT65"/>
      <c r="AU65"/>
      <c r="AV65"/>
      <c r="AW65"/>
      <c r="AX65"/>
      <c r="AZ65"/>
      <c r="BA65"/>
      <c r="BB65"/>
      <c r="BC65"/>
      <c r="BD65"/>
      <c r="BE65"/>
      <c r="BG65"/>
      <c r="BH65"/>
      <c r="BI65"/>
    </row>
    <row r="66" spans="1:61" x14ac:dyDescent="0.3">
      <c r="A66" s="32"/>
      <c r="B66" s="21"/>
      <c r="C66" s="22"/>
      <c r="D66" s="16"/>
      <c r="E66" s="106"/>
      <c r="G66" s="62"/>
      <c r="H66" s="63"/>
      <c r="I66" s="64"/>
      <c r="J66"/>
      <c r="K66" s="62"/>
      <c r="L66" s="63"/>
      <c r="M66"/>
      <c r="N66"/>
      <c r="O66"/>
      <c r="P66"/>
      <c r="Q66"/>
      <c r="R66"/>
      <c r="T66"/>
      <c r="U66"/>
      <c r="V66"/>
      <c r="W66"/>
      <c r="X66"/>
      <c r="Z66"/>
      <c r="AA66"/>
      <c r="AB66"/>
      <c r="AC66"/>
      <c r="AD66"/>
      <c r="AE66"/>
      <c r="AG66"/>
      <c r="AH66"/>
      <c r="AI66"/>
      <c r="AJ66"/>
      <c r="AK66"/>
      <c r="AM66"/>
      <c r="AN66"/>
      <c r="AO66"/>
      <c r="AP66"/>
      <c r="AQ66"/>
      <c r="AR66"/>
      <c r="AT66"/>
      <c r="AU66"/>
      <c r="AV66"/>
      <c r="AW66"/>
      <c r="AX66"/>
      <c r="AZ66"/>
      <c r="BA66"/>
      <c r="BB66"/>
      <c r="BC66"/>
      <c r="BD66"/>
      <c r="BE66"/>
      <c r="BG66"/>
      <c r="BH66"/>
      <c r="BI66"/>
    </row>
    <row r="67" spans="1:61" ht="12.75" thickBot="1" x14ac:dyDescent="0.35">
      <c r="A67" s="32"/>
      <c r="B67" s="23"/>
      <c r="C67" s="24"/>
      <c r="D67" s="25"/>
      <c r="E67" s="107"/>
      <c r="G67" s="66"/>
      <c r="H67" s="67"/>
      <c r="I67" s="68"/>
      <c r="J67"/>
      <c r="K67" s="66"/>
      <c r="L67" s="67"/>
      <c r="M67"/>
      <c r="N67"/>
      <c r="O67"/>
      <c r="P67"/>
      <c r="Q67"/>
      <c r="R67"/>
      <c r="T67"/>
      <c r="U67"/>
      <c r="V67"/>
      <c r="W67"/>
      <c r="X67"/>
      <c r="Z67"/>
      <c r="AA67"/>
      <c r="AB67"/>
      <c r="AC67"/>
      <c r="AD67"/>
      <c r="AE67"/>
      <c r="AG67"/>
      <c r="AH67"/>
      <c r="AI67"/>
      <c r="AJ67"/>
      <c r="AK67"/>
      <c r="AM67"/>
      <c r="AN67"/>
      <c r="AO67"/>
      <c r="AP67"/>
      <c r="AQ67"/>
      <c r="AR67"/>
      <c r="AT67"/>
      <c r="AU67"/>
      <c r="AV67"/>
      <c r="AW67"/>
      <c r="AX67"/>
      <c r="AZ67"/>
      <c r="BA67"/>
      <c r="BB67"/>
      <c r="BC67"/>
      <c r="BD67"/>
      <c r="BE67"/>
      <c r="BG67"/>
      <c r="BH67"/>
      <c r="BI67"/>
    </row>
    <row r="68" spans="1:61" x14ac:dyDescent="0.3">
      <c r="A68" s="31" t="s">
        <v>44</v>
      </c>
      <c r="B68" s="19">
        <v>39</v>
      </c>
      <c r="C68" s="20" t="s">
        <v>16</v>
      </c>
      <c r="D68" s="14" t="s">
        <v>23</v>
      </c>
      <c r="E68" s="105">
        <f>'0.2_MR_Weighting'!J72</f>
        <v>0</v>
      </c>
      <c r="G68" s="62">
        <f>'4.2_Check_2_Art.Risk'!BG67</f>
        <v>0</v>
      </c>
      <c r="H68" s="63">
        <f>'4.2_Check_2_Art.Risk'!BH67</f>
        <v>0</v>
      </c>
      <c r="I68" s="64" t="str">
        <f t="shared" ref="I68" si="39">IFERROR(IF(ABS((G68-H68))&lt;=10%,"Acceptable","Request Narrative"),"-")</f>
        <v>Acceptable</v>
      </c>
      <c r="J68" s="65"/>
      <c r="K68" s="62">
        <f t="shared" ref="K68" si="40">G68*E68</f>
        <v>0</v>
      </c>
      <c r="L68" s="62">
        <f t="shared" ref="L68" si="41">H68*E68</f>
        <v>0</v>
      </c>
      <c r="M68"/>
      <c r="N68"/>
      <c r="O68"/>
      <c r="P68"/>
      <c r="Q68"/>
      <c r="R68"/>
      <c r="T68"/>
      <c r="U68"/>
      <c r="V68"/>
      <c r="W68"/>
      <c r="X68"/>
      <c r="Z68"/>
      <c r="AA68"/>
      <c r="AB68"/>
      <c r="AC68"/>
      <c r="AD68"/>
      <c r="AE68"/>
      <c r="AG68"/>
      <c r="AH68"/>
      <c r="AI68"/>
      <c r="AJ68"/>
      <c r="AK68"/>
      <c r="AM68"/>
      <c r="AN68"/>
      <c r="AO68"/>
      <c r="AP68"/>
      <c r="AQ68"/>
      <c r="AR68"/>
      <c r="AT68"/>
      <c r="AU68"/>
      <c r="AV68"/>
      <c r="AW68"/>
      <c r="AX68"/>
      <c r="AZ68"/>
      <c r="BA68"/>
      <c r="BB68"/>
      <c r="BC68"/>
      <c r="BD68"/>
      <c r="BE68"/>
      <c r="BG68"/>
      <c r="BH68"/>
      <c r="BI68"/>
    </row>
    <row r="69" spans="1:61" x14ac:dyDescent="0.3">
      <c r="A69" s="32"/>
      <c r="B69" s="21"/>
      <c r="C69" s="22"/>
      <c r="D69" s="16"/>
      <c r="E69" s="106"/>
      <c r="G69" s="62"/>
      <c r="H69" s="63"/>
      <c r="I69" s="64"/>
      <c r="J69"/>
      <c r="K69" s="62"/>
      <c r="L69" s="63"/>
      <c r="M69"/>
      <c r="N69"/>
      <c r="O69"/>
      <c r="P69"/>
      <c r="Q69"/>
      <c r="R69"/>
      <c r="T69"/>
      <c r="U69"/>
      <c r="V69"/>
      <c r="W69"/>
      <c r="X69"/>
      <c r="Z69"/>
      <c r="AA69"/>
      <c r="AB69"/>
      <c r="AC69"/>
      <c r="AD69"/>
      <c r="AE69"/>
      <c r="AG69"/>
      <c r="AH69"/>
      <c r="AI69"/>
      <c r="AJ69"/>
      <c r="AK69"/>
      <c r="AM69"/>
      <c r="AN69"/>
      <c r="AO69"/>
      <c r="AP69"/>
      <c r="AQ69"/>
      <c r="AR69"/>
      <c r="AT69"/>
      <c r="AU69"/>
      <c r="AV69"/>
      <c r="AW69"/>
      <c r="AX69"/>
      <c r="AZ69"/>
      <c r="BA69"/>
      <c r="BB69"/>
      <c r="BC69"/>
      <c r="BD69"/>
      <c r="BE69"/>
      <c r="BG69"/>
      <c r="BH69"/>
      <c r="BI69"/>
    </row>
    <row r="70" spans="1:61" x14ac:dyDescent="0.3">
      <c r="A70" s="32"/>
      <c r="B70" s="21"/>
      <c r="C70" s="22"/>
      <c r="D70" s="16"/>
      <c r="E70" s="106"/>
      <c r="G70" s="62"/>
      <c r="H70" s="63"/>
      <c r="I70" s="64"/>
      <c r="J70"/>
      <c r="K70" s="62"/>
      <c r="L70" s="63"/>
      <c r="M70"/>
      <c r="N70"/>
      <c r="O70"/>
      <c r="P70"/>
      <c r="Q70"/>
      <c r="R70"/>
      <c r="T70"/>
      <c r="U70"/>
      <c r="V70"/>
      <c r="W70"/>
      <c r="X70"/>
      <c r="Z70"/>
      <c r="AA70"/>
      <c r="AB70"/>
      <c r="AC70"/>
      <c r="AD70"/>
      <c r="AE70"/>
      <c r="AG70"/>
      <c r="AH70"/>
      <c r="AI70"/>
      <c r="AJ70"/>
      <c r="AK70"/>
      <c r="AM70"/>
      <c r="AN70"/>
      <c r="AO70"/>
      <c r="AP70"/>
      <c r="AQ70"/>
      <c r="AR70"/>
      <c r="AT70"/>
      <c r="AU70"/>
      <c r="AV70"/>
      <c r="AW70"/>
      <c r="AX70"/>
      <c r="AZ70"/>
      <c r="BA70"/>
      <c r="BB70"/>
      <c r="BC70"/>
      <c r="BD70"/>
      <c r="BE70"/>
      <c r="BG70"/>
      <c r="BH70"/>
      <c r="BI70"/>
    </row>
    <row r="71" spans="1:61" ht="12.75" thickBot="1" x14ac:dyDescent="0.35">
      <c r="A71" s="32"/>
      <c r="B71" s="23"/>
      <c r="C71" s="24"/>
      <c r="D71" s="25"/>
      <c r="E71" s="107"/>
      <c r="G71" s="66"/>
      <c r="H71" s="67"/>
      <c r="I71" s="68"/>
      <c r="J71"/>
      <c r="K71" s="66"/>
      <c r="L71" s="67"/>
      <c r="M71"/>
      <c r="N71"/>
      <c r="O71"/>
      <c r="P71"/>
      <c r="Q71"/>
      <c r="R71"/>
      <c r="T71"/>
      <c r="U71"/>
      <c r="V71"/>
      <c r="W71"/>
      <c r="X71"/>
      <c r="Z71"/>
      <c r="AA71"/>
      <c r="AB71"/>
      <c r="AC71"/>
      <c r="AD71"/>
      <c r="AE71"/>
      <c r="AG71"/>
      <c r="AH71"/>
      <c r="AI71"/>
      <c r="AJ71"/>
      <c r="AK71"/>
      <c r="AM71"/>
      <c r="AN71"/>
      <c r="AO71"/>
      <c r="AP71"/>
      <c r="AQ71"/>
      <c r="AR71"/>
      <c r="AT71"/>
      <c r="AU71"/>
      <c r="AV71"/>
      <c r="AW71"/>
      <c r="AX71"/>
      <c r="AZ71"/>
      <c r="BA71"/>
      <c r="BB71"/>
      <c r="BC71"/>
      <c r="BD71"/>
      <c r="BE71"/>
      <c r="BG71"/>
      <c r="BH71"/>
      <c r="BI71"/>
    </row>
    <row r="72" spans="1:61" x14ac:dyDescent="0.3">
      <c r="A72" s="31" t="s">
        <v>44</v>
      </c>
      <c r="B72" s="19">
        <v>12</v>
      </c>
      <c r="C72" s="20" t="s">
        <v>13</v>
      </c>
      <c r="D72" s="14" t="s">
        <v>23</v>
      </c>
      <c r="E72" s="105">
        <f>'0.2_MR_Weighting'!J76</f>
        <v>0</v>
      </c>
      <c r="G72" s="62">
        <f>'4.2_Check_2_Art.Risk'!BG71</f>
        <v>0</v>
      </c>
      <c r="H72" s="63">
        <f>'4.2_Check_2_Art.Risk'!BH71</f>
        <v>0</v>
      </c>
      <c r="I72" s="64" t="str">
        <f t="shared" ref="I72" si="42">IFERROR(IF(ABS((G72-H72))&lt;=10%,"Acceptable","Request Narrative"),"-")</f>
        <v>Acceptable</v>
      </c>
      <c r="J72" s="65"/>
      <c r="K72" s="62">
        <f t="shared" ref="K72" si="43">G72*E72</f>
        <v>0</v>
      </c>
      <c r="L72" s="62">
        <f t="shared" ref="L72" si="44">H72*E72</f>
        <v>0</v>
      </c>
      <c r="M72"/>
      <c r="N72"/>
      <c r="O72"/>
      <c r="P72"/>
      <c r="Q72"/>
      <c r="R72"/>
      <c r="T72"/>
      <c r="U72"/>
      <c r="V72"/>
      <c r="W72"/>
      <c r="X72"/>
      <c r="Z72"/>
      <c r="AA72"/>
      <c r="AB72"/>
      <c r="AC72"/>
      <c r="AD72"/>
      <c r="AE72"/>
      <c r="AG72"/>
      <c r="AH72"/>
      <c r="AI72"/>
      <c r="AJ72"/>
      <c r="AK72"/>
      <c r="AM72"/>
      <c r="AN72"/>
      <c r="AO72"/>
      <c r="AP72"/>
      <c r="AQ72"/>
      <c r="AR72"/>
      <c r="AT72"/>
      <c r="AU72"/>
      <c r="AV72"/>
      <c r="AW72"/>
      <c r="AX72"/>
      <c r="AZ72"/>
      <c r="BA72"/>
      <c r="BB72"/>
      <c r="BC72"/>
      <c r="BD72"/>
      <c r="BE72"/>
      <c r="BG72"/>
      <c r="BH72"/>
      <c r="BI72"/>
    </row>
    <row r="73" spans="1:61" x14ac:dyDescent="0.3">
      <c r="A73" s="32"/>
      <c r="B73" s="21"/>
      <c r="C73" s="22"/>
      <c r="D73" s="16"/>
      <c r="E73" s="106"/>
      <c r="G73" s="62"/>
      <c r="H73" s="63"/>
      <c r="I73" s="64"/>
      <c r="J73"/>
      <c r="K73" s="62"/>
      <c r="L73" s="63"/>
      <c r="M73"/>
      <c r="N73"/>
      <c r="O73"/>
      <c r="P73"/>
      <c r="Q73"/>
      <c r="R73"/>
      <c r="T73"/>
      <c r="U73"/>
      <c r="V73"/>
      <c r="W73"/>
      <c r="X73"/>
      <c r="Z73"/>
      <c r="AA73"/>
      <c r="AB73"/>
      <c r="AC73"/>
      <c r="AD73"/>
      <c r="AE73"/>
      <c r="AG73"/>
      <c r="AH73"/>
      <c r="AI73"/>
      <c r="AJ73"/>
      <c r="AK73"/>
      <c r="AM73"/>
      <c r="AN73"/>
      <c r="AO73"/>
      <c r="AP73"/>
      <c r="AQ73"/>
      <c r="AR73"/>
      <c r="AT73"/>
      <c r="AU73"/>
      <c r="AV73"/>
      <c r="AW73"/>
      <c r="AX73"/>
      <c r="AZ73"/>
      <c r="BA73"/>
      <c r="BB73"/>
      <c r="BC73"/>
      <c r="BD73"/>
      <c r="BE73"/>
      <c r="BG73"/>
      <c r="BH73"/>
      <c r="BI73"/>
    </row>
    <row r="74" spans="1:61" x14ac:dyDescent="0.3">
      <c r="A74" s="32"/>
      <c r="B74" s="21"/>
      <c r="C74" s="22"/>
      <c r="D74" s="16"/>
      <c r="E74" s="106"/>
      <c r="G74" s="62"/>
      <c r="H74" s="63"/>
      <c r="I74" s="64"/>
      <c r="J74"/>
      <c r="K74" s="62"/>
      <c r="L74" s="63"/>
      <c r="M74"/>
      <c r="N74"/>
      <c r="O74"/>
      <c r="P74"/>
      <c r="Q74"/>
      <c r="R74"/>
      <c r="T74"/>
      <c r="U74"/>
      <c r="V74"/>
      <c r="W74"/>
      <c r="X74"/>
      <c r="Z74"/>
      <c r="AA74"/>
      <c r="AB74"/>
      <c r="AC74"/>
      <c r="AD74"/>
      <c r="AE74"/>
      <c r="AG74"/>
      <c r="AH74"/>
      <c r="AI74"/>
      <c r="AJ74"/>
      <c r="AK74"/>
      <c r="AM74"/>
      <c r="AN74"/>
      <c r="AO74"/>
      <c r="AP74"/>
      <c r="AQ74"/>
      <c r="AR74"/>
      <c r="AT74"/>
      <c r="AU74"/>
      <c r="AV74"/>
      <c r="AW74"/>
      <c r="AX74"/>
      <c r="AZ74"/>
      <c r="BA74"/>
      <c r="BB74"/>
      <c r="BC74"/>
      <c r="BD74"/>
      <c r="BE74"/>
      <c r="BG74"/>
      <c r="BH74"/>
      <c r="BI74"/>
    </row>
    <row r="75" spans="1:61" ht="12.75" thickBot="1" x14ac:dyDescent="0.35">
      <c r="A75" s="32"/>
      <c r="B75" s="23"/>
      <c r="C75" s="24"/>
      <c r="D75" s="25"/>
      <c r="E75" s="107"/>
      <c r="G75" s="66"/>
      <c r="H75" s="67"/>
      <c r="I75" s="68"/>
      <c r="J75"/>
      <c r="K75" s="66"/>
      <c r="L75" s="67"/>
      <c r="M75"/>
      <c r="N75"/>
      <c r="O75"/>
      <c r="P75"/>
      <c r="Q75"/>
      <c r="R75"/>
      <c r="T75"/>
      <c r="U75"/>
      <c r="V75"/>
      <c r="W75"/>
      <c r="X75"/>
      <c r="Z75"/>
      <c r="AA75"/>
      <c r="AB75"/>
      <c r="AC75"/>
      <c r="AD75"/>
      <c r="AE75"/>
      <c r="AG75"/>
      <c r="AH75"/>
      <c r="AI75"/>
      <c r="AJ75"/>
      <c r="AK75"/>
      <c r="AM75"/>
      <c r="AN75"/>
      <c r="AO75"/>
      <c r="AP75"/>
      <c r="AQ75"/>
      <c r="AR75"/>
      <c r="AT75"/>
      <c r="AU75"/>
      <c r="AV75"/>
      <c r="AW75"/>
      <c r="AX75"/>
      <c r="AZ75"/>
      <c r="BA75"/>
      <c r="BB75"/>
      <c r="BC75"/>
      <c r="BD75"/>
      <c r="BE75"/>
      <c r="BG75"/>
      <c r="BH75"/>
      <c r="BI75"/>
    </row>
    <row r="76" spans="1:61" x14ac:dyDescent="0.3">
      <c r="A76" s="31" t="s">
        <v>44</v>
      </c>
      <c r="B76" s="19">
        <v>10</v>
      </c>
      <c r="C76" s="20" t="s">
        <v>40</v>
      </c>
      <c r="D76" s="14" t="s">
        <v>23</v>
      </c>
      <c r="E76" s="105">
        <f>'0.2_MR_Weighting'!J80</f>
        <v>0</v>
      </c>
      <c r="G76" s="62">
        <f>'4.2_Check_2_Art.Risk'!BG75</f>
        <v>0</v>
      </c>
      <c r="H76" s="63">
        <f>'4.2_Check_2_Art.Risk'!BH75</f>
        <v>0</v>
      </c>
      <c r="I76" s="64" t="str">
        <f t="shared" ref="I76" si="45">IFERROR(IF(ABS((G76-H76))&lt;=10%,"Acceptable","Request Narrative"),"-")</f>
        <v>Acceptable</v>
      </c>
      <c r="J76" s="65"/>
      <c r="K76" s="62">
        <f t="shared" ref="K76" si="46">G76*E76</f>
        <v>0</v>
      </c>
      <c r="L76" s="62">
        <f t="shared" ref="L76" si="47">H76*E76</f>
        <v>0</v>
      </c>
      <c r="M76"/>
      <c r="N76"/>
      <c r="O76"/>
      <c r="P76"/>
      <c r="Q76"/>
      <c r="R76"/>
      <c r="T76"/>
      <c r="U76"/>
      <c r="V76"/>
      <c r="W76"/>
      <c r="X76"/>
      <c r="Z76"/>
      <c r="AA76"/>
      <c r="AB76"/>
      <c r="AC76"/>
      <c r="AD76"/>
      <c r="AE76"/>
      <c r="AG76"/>
      <c r="AH76"/>
      <c r="AI76"/>
      <c r="AJ76"/>
      <c r="AK76"/>
      <c r="AM76"/>
      <c r="AN76"/>
      <c r="AO76"/>
      <c r="AP76"/>
      <c r="AQ76"/>
      <c r="AR76"/>
      <c r="AT76"/>
      <c r="AU76"/>
      <c r="AV76"/>
      <c r="AW76"/>
      <c r="AX76"/>
      <c r="AZ76"/>
      <c r="BA76"/>
      <c r="BB76"/>
      <c r="BC76"/>
      <c r="BD76"/>
      <c r="BE76"/>
      <c r="BG76"/>
      <c r="BH76"/>
      <c r="BI76"/>
    </row>
    <row r="77" spans="1:61" x14ac:dyDescent="0.3">
      <c r="A77" s="32"/>
      <c r="B77" s="21"/>
      <c r="C77" s="22"/>
      <c r="D77" s="16"/>
      <c r="E77" s="106"/>
      <c r="G77" s="62"/>
      <c r="H77" s="63"/>
      <c r="I77" s="64"/>
      <c r="J77"/>
      <c r="K77" s="62"/>
      <c r="L77" s="63"/>
      <c r="M77"/>
      <c r="N77"/>
      <c r="O77"/>
      <c r="P77"/>
      <c r="Q77"/>
      <c r="R77"/>
      <c r="T77"/>
      <c r="U77"/>
      <c r="V77"/>
      <c r="W77"/>
      <c r="X77"/>
      <c r="Z77"/>
      <c r="AA77"/>
      <c r="AB77"/>
      <c r="AC77"/>
      <c r="AD77"/>
      <c r="AE77"/>
      <c r="AG77"/>
      <c r="AH77"/>
      <c r="AI77"/>
      <c r="AJ77"/>
      <c r="AK77"/>
      <c r="AM77"/>
      <c r="AN77"/>
      <c r="AO77"/>
      <c r="AP77"/>
      <c r="AQ77"/>
      <c r="AR77"/>
      <c r="AT77"/>
      <c r="AU77"/>
      <c r="AV77"/>
      <c r="AW77"/>
      <c r="AX77"/>
      <c r="AZ77"/>
      <c r="BA77"/>
      <c r="BB77"/>
      <c r="BC77"/>
      <c r="BD77"/>
      <c r="BE77"/>
      <c r="BG77"/>
      <c r="BH77"/>
      <c r="BI77"/>
    </row>
    <row r="78" spans="1:61" x14ac:dyDescent="0.3">
      <c r="A78" s="32"/>
      <c r="B78" s="21"/>
      <c r="C78" s="22"/>
      <c r="D78" s="16"/>
      <c r="E78" s="106"/>
      <c r="G78" s="62"/>
      <c r="H78" s="63"/>
      <c r="I78" s="64"/>
      <c r="J78"/>
      <c r="K78" s="62"/>
      <c r="L78" s="63"/>
      <c r="M78"/>
      <c r="N78"/>
      <c r="O78"/>
      <c r="P78"/>
      <c r="Q78"/>
      <c r="R78"/>
      <c r="T78"/>
      <c r="U78"/>
      <c r="V78"/>
      <c r="W78"/>
      <c r="X78"/>
      <c r="Z78"/>
      <c r="AA78"/>
      <c r="AB78"/>
      <c r="AC78"/>
      <c r="AD78"/>
      <c r="AE78"/>
      <c r="AG78"/>
      <c r="AH78"/>
      <c r="AI78"/>
      <c r="AJ78"/>
      <c r="AK78"/>
      <c r="AM78"/>
      <c r="AN78"/>
      <c r="AO78"/>
      <c r="AP78"/>
      <c r="AQ78"/>
      <c r="AR78"/>
      <c r="AT78"/>
      <c r="AU78"/>
      <c r="AV78"/>
      <c r="AW78"/>
      <c r="AX78"/>
      <c r="AZ78"/>
      <c r="BA78"/>
      <c r="BB78"/>
      <c r="BC78"/>
      <c r="BD78"/>
      <c r="BE78"/>
      <c r="BG78"/>
      <c r="BH78"/>
      <c r="BI78"/>
    </row>
    <row r="79" spans="1:61" ht="12.75" thickBot="1" x14ac:dyDescent="0.35">
      <c r="A79" s="32"/>
      <c r="B79" s="23"/>
      <c r="C79" s="24"/>
      <c r="D79" s="25"/>
      <c r="E79" s="107"/>
      <c r="G79" s="66"/>
      <c r="H79" s="67"/>
      <c r="I79" s="68"/>
      <c r="J79"/>
      <c r="K79" s="66"/>
      <c r="L79" s="67"/>
      <c r="M79"/>
      <c r="N79"/>
      <c r="O79"/>
      <c r="P79"/>
      <c r="Q79"/>
      <c r="R79"/>
      <c r="T79"/>
      <c r="U79"/>
      <c r="V79"/>
      <c r="W79"/>
      <c r="X79"/>
      <c r="Z79"/>
      <c r="AA79"/>
      <c r="AB79"/>
      <c r="AC79"/>
      <c r="AD79"/>
      <c r="AE79"/>
      <c r="AG79"/>
      <c r="AH79"/>
      <c r="AI79"/>
      <c r="AJ79"/>
      <c r="AK79"/>
      <c r="AM79"/>
      <c r="AN79"/>
      <c r="AO79"/>
      <c r="AP79"/>
      <c r="AQ79"/>
      <c r="AR79"/>
      <c r="AT79"/>
      <c r="AU79"/>
      <c r="AV79"/>
      <c r="AW79"/>
      <c r="AX79"/>
      <c r="AZ79"/>
      <c r="BA79"/>
      <c r="BB79"/>
      <c r="BC79"/>
      <c r="BD79"/>
      <c r="BE79"/>
      <c r="BG79"/>
      <c r="BH79"/>
      <c r="BI79"/>
    </row>
    <row r="80" spans="1:61" x14ac:dyDescent="0.3">
      <c r="A80" s="31" t="s">
        <v>44</v>
      </c>
      <c r="B80" s="19">
        <v>9</v>
      </c>
      <c r="C80" s="20" t="s">
        <v>50</v>
      </c>
      <c r="D80" s="14" t="s">
        <v>23</v>
      </c>
      <c r="E80" s="105">
        <f>'0.2_MR_Weighting'!J84</f>
        <v>0</v>
      </c>
      <c r="G80" s="62">
        <f>'4.2_Check_2_Art.Risk'!BG79</f>
        <v>0</v>
      </c>
      <c r="H80" s="63">
        <f>'4.2_Check_2_Art.Risk'!BH79</f>
        <v>0</v>
      </c>
      <c r="I80" s="64" t="str">
        <f t="shared" ref="I80" si="48">IFERROR(IF(ABS((G80-H80))&lt;=10%,"Acceptable","Request Narrative"),"-")</f>
        <v>Acceptable</v>
      </c>
      <c r="J80" s="65"/>
      <c r="K80" s="62">
        <f t="shared" ref="K80" si="49">G80*E80</f>
        <v>0</v>
      </c>
      <c r="L80" s="62">
        <f t="shared" ref="L80" si="50">H80*E80</f>
        <v>0</v>
      </c>
      <c r="M80"/>
      <c r="N80"/>
      <c r="O80"/>
      <c r="P80"/>
      <c r="Q80"/>
      <c r="R80"/>
      <c r="T80"/>
      <c r="U80"/>
      <c r="V80"/>
      <c r="W80"/>
      <c r="X80"/>
      <c r="Z80"/>
      <c r="AA80"/>
      <c r="AB80"/>
      <c r="AC80"/>
      <c r="AD80"/>
      <c r="AE80"/>
      <c r="AG80"/>
      <c r="AH80"/>
      <c r="AI80"/>
      <c r="AJ80"/>
      <c r="AK80"/>
      <c r="AM80"/>
      <c r="AN80"/>
      <c r="AO80"/>
      <c r="AP80"/>
      <c r="AQ80"/>
      <c r="AR80"/>
      <c r="AT80"/>
      <c r="AU80"/>
      <c r="AV80"/>
      <c r="AW80"/>
      <c r="AX80"/>
      <c r="AZ80"/>
      <c r="BA80"/>
      <c r="BB80"/>
      <c r="BC80"/>
      <c r="BD80"/>
      <c r="BE80"/>
      <c r="BG80"/>
      <c r="BH80"/>
      <c r="BI80"/>
    </row>
    <row r="81" spans="1:61" x14ac:dyDescent="0.3">
      <c r="A81" s="32"/>
      <c r="B81" s="21"/>
      <c r="C81" s="22"/>
      <c r="D81" s="16"/>
      <c r="E81" s="106"/>
      <c r="G81" s="62"/>
      <c r="H81" s="63"/>
      <c r="I81" s="64"/>
      <c r="J81"/>
      <c r="K81" s="62"/>
      <c r="L81" s="63"/>
      <c r="M81"/>
      <c r="N81"/>
      <c r="O81"/>
      <c r="P81"/>
      <c r="Q81"/>
      <c r="R81"/>
      <c r="T81"/>
      <c r="U81"/>
      <c r="V81"/>
      <c r="W81"/>
      <c r="X81"/>
      <c r="Z81"/>
      <c r="AA81"/>
      <c r="AB81"/>
      <c r="AC81"/>
      <c r="AD81"/>
      <c r="AE81"/>
      <c r="AG81"/>
      <c r="AH81"/>
      <c r="AI81"/>
      <c r="AJ81"/>
      <c r="AK81"/>
      <c r="AM81"/>
      <c r="AN81"/>
      <c r="AO81"/>
      <c r="AP81"/>
      <c r="AQ81"/>
      <c r="AR81"/>
      <c r="AT81"/>
      <c r="AU81"/>
      <c r="AV81"/>
      <c r="AW81"/>
      <c r="AX81"/>
      <c r="AZ81"/>
      <c r="BA81"/>
      <c r="BB81"/>
      <c r="BC81"/>
      <c r="BD81"/>
      <c r="BE81"/>
      <c r="BG81"/>
      <c r="BH81"/>
      <c r="BI81"/>
    </row>
    <row r="82" spans="1:61" x14ac:dyDescent="0.3">
      <c r="A82" s="32"/>
      <c r="B82" s="21"/>
      <c r="C82" s="22"/>
      <c r="D82" s="16"/>
      <c r="E82" s="106"/>
      <c r="G82" s="62"/>
      <c r="H82" s="63"/>
      <c r="I82" s="64"/>
      <c r="J82"/>
      <c r="K82" s="62"/>
      <c r="L82" s="63"/>
      <c r="M82"/>
      <c r="N82"/>
      <c r="O82"/>
      <c r="P82"/>
      <c r="Q82"/>
      <c r="R82"/>
      <c r="T82"/>
      <c r="U82"/>
      <c r="V82"/>
      <c r="W82"/>
      <c r="X82"/>
      <c r="Z82"/>
      <c r="AA82"/>
      <c r="AB82"/>
      <c r="AC82"/>
      <c r="AD82"/>
      <c r="AE82"/>
      <c r="AG82"/>
      <c r="AH82"/>
      <c r="AI82"/>
      <c r="AJ82"/>
      <c r="AK82"/>
      <c r="AM82"/>
      <c r="AN82"/>
      <c r="AO82"/>
      <c r="AP82"/>
      <c r="AQ82"/>
      <c r="AR82"/>
      <c r="AT82"/>
      <c r="AU82"/>
      <c r="AV82"/>
      <c r="AW82"/>
      <c r="AX82"/>
      <c r="AZ82"/>
      <c r="BA82"/>
      <c r="BB82"/>
      <c r="BC82"/>
      <c r="BD82"/>
      <c r="BE82"/>
      <c r="BG82"/>
      <c r="BH82"/>
      <c r="BI82"/>
    </row>
    <row r="83" spans="1:61" ht="12.75" thickBot="1" x14ac:dyDescent="0.35">
      <c r="A83" s="32"/>
      <c r="B83" s="23"/>
      <c r="C83" s="24"/>
      <c r="D83" s="25"/>
      <c r="E83" s="107"/>
      <c r="G83" s="66"/>
      <c r="H83" s="67"/>
      <c r="I83" s="68"/>
      <c r="J83"/>
      <c r="K83" s="66"/>
      <c r="L83" s="67"/>
      <c r="M83"/>
      <c r="N83"/>
      <c r="O83"/>
      <c r="P83"/>
      <c r="Q83"/>
      <c r="R83"/>
      <c r="T83"/>
      <c r="U83"/>
      <c r="V83"/>
      <c r="W83"/>
      <c r="X83"/>
      <c r="Z83"/>
      <c r="AA83"/>
      <c r="AB83"/>
      <c r="AC83"/>
      <c r="AD83"/>
      <c r="AE83"/>
      <c r="AG83"/>
      <c r="AH83"/>
      <c r="AI83"/>
      <c r="AJ83"/>
      <c r="AK83"/>
      <c r="AM83"/>
      <c r="AN83"/>
      <c r="AO83"/>
      <c r="AP83"/>
      <c r="AQ83"/>
      <c r="AR83"/>
      <c r="AT83"/>
      <c r="AU83"/>
      <c r="AV83"/>
      <c r="AW83"/>
      <c r="AX83"/>
      <c r="AZ83"/>
      <c r="BA83"/>
      <c r="BB83"/>
      <c r="BC83"/>
      <c r="BD83"/>
      <c r="BE83"/>
      <c r="BG83"/>
      <c r="BH83"/>
      <c r="BI83"/>
    </row>
    <row r="84" spans="1:61" x14ac:dyDescent="0.3">
      <c r="A84" s="31" t="s">
        <v>44</v>
      </c>
      <c r="B84" s="19">
        <v>31</v>
      </c>
      <c r="C84" s="20" t="s">
        <v>17</v>
      </c>
      <c r="D84" s="14" t="s">
        <v>24</v>
      </c>
      <c r="E84" s="105">
        <f>'0.2_MR_Weighting'!J88</f>
        <v>0</v>
      </c>
      <c r="G84" s="62">
        <f>'4.2_Check_2_Art.Risk'!BG83</f>
        <v>-12</v>
      </c>
      <c r="H84" s="63">
        <f>'4.2_Check_2_Art.Risk'!BH83</f>
        <v>-9.3999999999999986</v>
      </c>
      <c r="I84" s="64" t="str">
        <f t="shared" ref="I84" si="51">IFERROR(IF(ABS((G84-H84))&lt;=10%,"Acceptable","Request Narrative"),"-")</f>
        <v>Request Narrative</v>
      </c>
      <c r="J84" s="65"/>
      <c r="K84" s="62">
        <f t="shared" ref="K84" si="52">G84*E84</f>
        <v>0</v>
      </c>
      <c r="L84" s="62">
        <f t="shared" ref="L84" si="53">H84*E84</f>
        <v>0</v>
      </c>
      <c r="M84"/>
      <c r="N84"/>
      <c r="O84"/>
      <c r="P84"/>
      <c r="Q84"/>
      <c r="R84"/>
      <c r="T84"/>
      <c r="U84"/>
      <c r="V84"/>
      <c r="W84"/>
      <c r="X84"/>
      <c r="Z84"/>
      <c r="AA84"/>
      <c r="AB84"/>
      <c r="AC84"/>
      <c r="AD84"/>
      <c r="AE84"/>
      <c r="AG84"/>
      <c r="AH84"/>
      <c r="AI84"/>
      <c r="AJ84"/>
      <c r="AK84"/>
      <c r="AM84"/>
      <c r="AN84"/>
      <c r="AO84"/>
      <c r="AP84"/>
      <c r="AQ84"/>
      <c r="AR84"/>
      <c r="AT84"/>
      <c r="AU84"/>
      <c r="AV84"/>
      <c r="AW84"/>
      <c r="AX84"/>
      <c r="AZ84"/>
      <c r="BA84"/>
      <c r="BB84"/>
      <c r="BC84"/>
      <c r="BD84"/>
      <c r="BE84"/>
      <c r="BG84"/>
      <c r="BH84"/>
      <c r="BI84"/>
    </row>
    <row r="85" spans="1:61" x14ac:dyDescent="0.3">
      <c r="A85" s="32"/>
      <c r="B85" s="21"/>
      <c r="C85" s="22"/>
      <c r="D85" s="16"/>
      <c r="E85" s="106"/>
      <c r="G85" s="62"/>
      <c r="H85" s="63"/>
      <c r="I85" s="64"/>
      <c r="J85"/>
      <c r="K85" s="62"/>
      <c r="L85" s="63"/>
      <c r="M85"/>
      <c r="N85"/>
      <c r="O85"/>
      <c r="P85"/>
      <c r="Q85"/>
      <c r="R85"/>
      <c r="T85"/>
      <c r="U85"/>
      <c r="V85"/>
      <c r="W85"/>
      <c r="X85"/>
      <c r="Z85"/>
      <c r="AA85"/>
      <c r="AB85"/>
      <c r="AC85"/>
      <c r="AD85"/>
      <c r="AE85"/>
      <c r="AG85"/>
      <c r="AH85"/>
      <c r="AI85"/>
      <c r="AJ85"/>
      <c r="AK85"/>
      <c r="AM85"/>
      <c r="AN85"/>
      <c r="AO85"/>
      <c r="AP85"/>
      <c r="AQ85"/>
      <c r="AR85"/>
      <c r="AT85"/>
      <c r="AU85"/>
      <c r="AV85"/>
      <c r="AW85"/>
      <c r="AX85"/>
      <c r="AZ85"/>
      <c r="BA85"/>
      <c r="BB85"/>
      <c r="BC85"/>
      <c r="BD85"/>
      <c r="BE85"/>
      <c r="BG85"/>
      <c r="BH85"/>
      <c r="BI85"/>
    </row>
    <row r="86" spans="1:61" x14ac:dyDescent="0.3">
      <c r="A86" s="32"/>
      <c r="B86" s="21"/>
      <c r="C86" s="22"/>
      <c r="D86" s="16"/>
      <c r="E86" s="106"/>
      <c r="G86" s="62"/>
      <c r="H86" s="63"/>
      <c r="I86" s="64"/>
      <c r="J86"/>
      <c r="K86" s="62"/>
      <c r="L86" s="63"/>
      <c r="M86"/>
      <c r="N86"/>
      <c r="O86"/>
      <c r="P86"/>
      <c r="Q86"/>
      <c r="R86"/>
      <c r="T86"/>
      <c r="U86"/>
      <c r="V86"/>
      <c r="W86"/>
      <c r="X86"/>
      <c r="Z86"/>
      <c r="AA86"/>
      <c r="AB86"/>
      <c r="AC86"/>
      <c r="AD86"/>
      <c r="AE86"/>
      <c r="AG86"/>
      <c r="AH86"/>
      <c r="AI86"/>
      <c r="AJ86"/>
      <c r="AK86"/>
      <c r="AM86"/>
      <c r="AN86"/>
      <c r="AO86"/>
      <c r="AP86"/>
      <c r="AQ86"/>
      <c r="AR86"/>
      <c r="AT86"/>
      <c r="AU86"/>
      <c r="AV86"/>
      <c r="AW86"/>
      <c r="AX86"/>
      <c r="AZ86"/>
      <c r="BA86"/>
      <c r="BB86"/>
      <c r="BC86"/>
      <c r="BD86"/>
      <c r="BE86"/>
      <c r="BG86"/>
      <c r="BH86"/>
      <c r="BI86"/>
    </row>
    <row r="87" spans="1:61" ht="12.75" thickBot="1" x14ac:dyDescent="0.35">
      <c r="A87" s="32"/>
      <c r="B87" s="23"/>
      <c r="C87" s="22"/>
      <c r="D87" s="16"/>
      <c r="E87" s="107"/>
      <c r="G87" s="66"/>
      <c r="H87" s="67"/>
      <c r="I87" s="68"/>
      <c r="J87"/>
      <c r="K87" s="66"/>
      <c r="L87" s="67"/>
      <c r="M87"/>
      <c r="N87"/>
      <c r="O87"/>
      <c r="P87"/>
      <c r="Q87"/>
      <c r="R87"/>
      <c r="T87"/>
      <c r="U87"/>
      <c r="V87"/>
      <c r="W87"/>
      <c r="X87"/>
      <c r="Z87"/>
      <c r="AA87"/>
      <c r="AB87"/>
      <c r="AC87"/>
      <c r="AD87"/>
      <c r="AE87"/>
      <c r="AG87"/>
      <c r="AH87"/>
      <c r="AI87"/>
      <c r="AJ87"/>
      <c r="AK87"/>
      <c r="AM87"/>
      <c r="AN87"/>
      <c r="AO87"/>
      <c r="AP87"/>
      <c r="AQ87"/>
      <c r="AR87"/>
      <c r="AT87"/>
      <c r="AU87"/>
      <c r="AV87"/>
      <c r="AW87"/>
      <c r="AX87"/>
      <c r="AZ87"/>
      <c r="BA87"/>
      <c r="BB87"/>
      <c r="BC87"/>
      <c r="BD87"/>
      <c r="BE87"/>
      <c r="BG87"/>
      <c r="BH87"/>
      <c r="BI87"/>
    </row>
    <row r="88" spans="1:61" x14ac:dyDescent="0.3">
      <c r="A88" s="31" t="s">
        <v>44</v>
      </c>
      <c r="B88" s="19">
        <v>43</v>
      </c>
      <c r="C88" s="20" t="s">
        <v>42</v>
      </c>
      <c r="D88" s="14" t="s">
        <v>22</v>
      </c>
      <c r="E88" s="105">
        <f>'0.2_MR_Weighting'!J92</f>
        <v>0</v>
      </c>
      <c r="G88" s="62">
        <f>'4.2_Check_2_Art.Risk'!BG87</f>
        <v>-162.39999999999998</v>
      </c>
      <c r="H88" s="63">
        <f>'4.2_Check_2_Art.Risk'!BH87</f>
        <v>-424.50000000000017</v>
      </c>
      <c r="I88" s="64" t="str">
        <f t="shared" ref="I88" si="54">IFERROR(IF(ABS((G88-H88))&lt;=10%,"Acceptable","Request Narrative"),"-")</f>
        <v>Request Narrative</v>
      </c>
      <c r="J88" s="65"/>
      <c r="K88" s="62">
        <f t="shared" ref="K88" si="55">G88*E88</f>
        <v>0</v>
      </c>
      <c r="L88" s="62">
        <f t="shared" ref="L88" si="56">H88*E88</f>
        <v>0</v>
      </c>
      <c r="M88"/>
      <c r="N88"/>
      <c r="O88"/>
      <c r="P88"/>
      <c r="Q88"/>
      <c r="R88"/>
      <c r="T88"/>
      <c r="U88"/>
      <c r="V88"/>
      <c r="W88"/>
      <c r="X88"/>
      <c r="Z88"/>
      <c r="AA88"/>
      <c r="AB88"/>
      <c r="AC88"/>
      <c r="AD88"/>
      <c r="AE88"/>
      <c r="AG88"/>
      <c r="AH88"/>
      <c r="AI88"/>
      <c r="AJ88"/>
      <c r="AK88"/>
      <c r="AM88"/>
      <c r="AN88"/>
      <c r="AO88"/>
      <c r="AP88"/>
      <c r="AQ88"/>
      <c r="AR88"/>
      <c r="AT88"/>
      <c r="AU88"/>
      <c r="AV88"/>
      <c r="AW88"/>
      <c r="AX88"/>
      <c r="AZ88"/>
      <c r="BA88"/>
      <c r="BB88"/>
      <c r="BC88"/>
      <c r="BD88"/>
      <c r="BE88"/>
      <c r="BG88"/>
      <c r="BH88"/>
      <c r="BI88"/>
    </row>
    <row r="89" spans="1:61" x14ac:dyDescent="0.3">
      <c r="A89" s="32"/>
      <c r="B89" s="21"/>
      <c r="C89" s="22"/>
      <c r="D89" s="16"/>
      <c r="E89" s="106"/>
      <c r="G89" s="62"/>
      <c r="H89" s="63"/>
      <c r="I89" s="64"/>
      <c r="J89"/>
      <c r="K89" s="62"/>
      <c r="L89" s="63"/>
      <c r="M89"/>
      <c r="N89"/>
      <c r="O89"/>
      <c r="P89"/>
      <c r="Q89"/>
      <c r="R89"/>
      <c r="T89"/>
      <c r="U89"/>
      <c r="V89"/>
      <c r="W89"/>
      <c r="X89"/>
      <c r="Z89"/>
      <c r="AA89"/>
      <c r="AB89"/>
      <c r="AC89"/>
      <c r="AD89"/>
      <c r="AE89"/>
      <c r="AG89"/>
      <c r="AH89"/>
      <c r="AI89"/>
      <c r="AJ89"/>
      <c r="AK89"/>
      <c r="AM89"/>
      <c r="AN89"/>
      <c r="AO89"/>
      <c r="AP89"/>
      <c r="AQ89"/>
      <c r="AR89"/>
      <c r="AT89"/>
      <c r="AU89"/>
      <c r="AV89"/>
      <c r="AW89"/>
      <c r="AX89"/>
      <c r="AZ89"/>
      <c r="BA89"/>
      <c r="BB89"/>
      <c r="BC89"/>
      <c r="BD89"/>
      <c r="BE89"/>
      <c r="BG89"/>
      <c r="BH89"/>
      <c r="BI89"/>
    </row>
    <row r="90" spans="1:61" x14ac:dyDescent="0.3">
      <c r="A90" s="32"/>
      <c r="B90" s="21"/>
      <c r="C90" s="22"/>
      <c r="D90" s="16"/>
      <c r="E90" s="106"/>
      <c r="G90" s="62"/>
      <c r="H90" s="63"/>
      <c r="I90" s="64"/>
      <c r="J90"/>
      <c r="K90" s="62"/>
      <c r="L90" s="63"/>
      <c r="M90"/>
      <c r="N90"/>
      <c r="O90"/>
      <c r="P90"/>
      <c r="Q90"/>
      <c r="R90"/>
      <c r="T90"/>
      <c r="U90"/>
      <c r="V90"/>
      <c r="W90"/>
      <c r="X90"/>
      <c r="Z90"/>
      <c r="AA90"/>
      <c r="AB90"/>
      <c r="AC90"/>
      <c r="AD90"/>
      <c r="AE90"/>
      <c r="AG90"/>
      <c r="AH90"/>
      <c r="AI90"/>
      <c r="AJ90"/>
      <c r="AK90"/>
      <c r="AM90"/>
      <c r="AN90"/>
      <c r="AO90"/>
      <c r="AP90"/>
      <c r="AQ90"/>
      <c r="AR90"/>
      <c r="AT90"/>
      <c r="AU90"/>
      <c r="AV90"/>
      <c r="AW90"/>
      <c r="AX90"/>
      <c r="AZ90"/>
      <c r="BA90"/>
      <c r="BB90"/>
      <c r="BC90"/>
      <c r="BD90"/>
      <c r="BE90"/>
      <c r="BG90"/>
      <c r="BH90"/>
      <c r="BI90"/>
    </row>
    <row r="91" spans="1:61" ht="12.75" thickBot="1" x14ac:dyDescent="0.35">
      <c r="A91" s="100"/>
      <c r="B91" s="23"/>
      <c r="C91" s="24"/>
      <c r="D91" s="17"/>
      <c r="E91" s="107"/>
      <c r="G91" s="66"/>
      <c r="H91" s="67"/>
      <c r="I91" s="68"/>
      <c r="J91"/>
      <c r="K91" s="66"/>
      <c r="L91" s="67"/>
      <c r="M91"/>
      <c r="N91"/>
      <c r="O91"/>
      <c r="P91"/>
      <c r="Q91"/>
      <c r="R91"/>
      <c r="T91"/>
      <c r="U91"/>
      <c r="V91"/>
      <c r="W91"/>
      <c r="X91"/>
      <c r="Z91"/>
      <c r="AA91"/>
      <c r="AB91"/>
      <c r="AC91"/>
      <c r="AD91"/>
      <c r="AE91"/>
      <c r="AG91"/>
      <c r="AH91"/>
      <c r="AI91"/>
      <c r="AJ91"/>
      <c r="AK91"/>
      <c r="AM91"/>
      <c r="AN91"/>
      <c r="AO91"/>
      <c r="AP91"/>
      <c r="AQ91"/>
      <c r="AR91"/>
      <c r="AT91"/>
      <c r="AU91"/>
      <c r="AV91"/>
      <c r="AW91"/>
      <c r="AX91"/>
      <c r="AZ91"/>
      <c r="BA91"/>
      <c r="BB91"/>
      <c r="BC91"/>
      <c r="BD91"/>
      <c r="BE91"/>
      <c r="BG91"/>
      <c r="BH91"/>
      <c r="BI91"/>
    </row>
  </sheetData>
  <conditionalFormatting sqref="I11">
    <cfRule type="containsText" dxfId="148" priority="3" operator="containsText" text="Acceptable">
      <formula>NOT(ISERROR(SEARCH("Acceptable",I11)))</formula>
    </cfRule>
    <cfRule type="containsText" dxfId="147" priority="4" operator="containsText" text="Request Narrative">
      <formula>NOT(ISERROR(SEARCH("Request Narrative",I11)))</formula>
    </cfRule>
  </conditionalFormatting>
  <conditionalFormatting sqref="I12:I91">
    <cfRule type="containsText" dxfId="146" priority="1" operator="containsText" text="Acceptable">
      <formula>NOT(ISERROR(SEARCH("Acceptable",I12)))</formula>
    </cfRule>
    <cfRule type="containsText" dxfId="145" priority="2" operator="containsText" text="Request Narrative">
      <formula>NOT(ISERROR(SEARCH("Request Narrative",I12)))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J90"/>
  <sheetViews>
    <sheetView zoomScale="85" zoomScaleNormal="85" workbookViewId="0">
      <pane xSplit="4" ySplit="10" topLeftCell="E11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52734375" bestFit="1" customWidth="1"/>
    <col min="5" max="5" width="2.41015625" customWidth="1"/>
    <col min="6" max="6" width="9.29296875" bestFit="1" customWidth="1"/>
    <col min="7" max="11" width="8.234375" style="9" customWidth="1"/>
    <col min="12" max="12" width="3.05859375" customWidth="1"/>
    <col min="13" max="17" width="8.234375" style="9" customWidth="1"/>
    <col min="18" max="18" width="11.52734375" style="40" customWidth="1"/>
    <col min="19" max="19" width="3.05859375" customWidth="1"/>
    <col min="20" max="24" width="8.234375" style="9" customWidth="1"/>
    <col min="25" max="25" width="3.05859375" customWidth="1"/>
    <col min="26" max="30" width="8.234375" style="9" customWidth="1"/>
    <col min="31" max="31" width="11.52734375" style="40" customWidth="1"/>
    <col min="32" max="32" width="3.05859375" customWidth="1"/>
    <col min="33" max="37" width="8.234375" style="9" customWidth="1"/>
    <col min="38" max="38" width="3.05859375" customWidth="1"/>
    <col min="39" max="43" width="8.234375" style="9" customWidth="1"/>
    <col min="44" max="44" width="11.52734375" style="40" customWidth="1"/>
    <col min="45" max="45" width="3.05859375" customWidth="1"/>
    <col min="46" max="50" width="8.234375" style="9" customWidth="1"/>
    <col min="51" max="51" width="3.05859375" customWidth="1"/>
    <col min="52" max="56" width="8.234375" style="9" customWidth="1"/>
    <col min="57" max="57" width="11.52734375" style="40" customWidth="1"/>
    <col min="59" max="61" width="19.87890625" style="40" customWidth="1"/>
  </cols>
  <sheetData>
    <row r="1" spans="1:166" x14ac:dyDescent="0.3">
      <c r="A1" s="10"/>
      <c r="B1" s="10"/>
      <c r="C1" s="10"/>
      <c r="D1" s="10"/>
      <c r="E1" s="10"/>
      <c r="F1" s="10"/>
      <c r="G1" s="50"/>
      <c r="H1" s="50"/>
      <c r="I1" s="50"/>
      <c r="J1" s="50"/>
      <c r="K1" s="50"/>
      <c r="L1" s="10"/>
      <c r="M1" s="50"/>
      <c r="N1" s="50"/>
      <c r="O1" s="50"/>
      <c r="P1" s="50"/>
      <c r="Q1" s="50"/>
      <c r="R1" s="11"/>
      <c r="S1" s="10"/>
      <c r="T1" s="50"/>
      <c r="U1" s="50"/>
      <c r="V1" s="50"/>
      <c r="W1" s="50"/>
      <c r="X1" s="50"/>
      <c r="Y1" s="10"/>
      <c r="Z1" s="50"/>
      <c r="AA1" s="50"/>
      <c r="AB1" s="50"/>
      <c r="AC1" s="50"/>
      <c r="AD1" s="50"/>
      <c r="AE1" s="11"/>
      <c r="AF1" s="10"/>
      <c r="AG1" s="50"/>
      <c r="AH1" s="50"/>
      <c r="AI1" s="50"/>
      <c r="AJ1" s="50"/>
      <c r="AK1" s="50"/>
      <c r="AL1" s="10"/>
      <c r="AM1" s="50"/>
      <c r="AN1" s="50"/>
      <c r="AO1" s="50"/>
      <c r="AP1" s="50"/>
      <c r="AQ1" s="50"/>
      <c r="AR1" s="11"/>
      <c r="AS1" s="10"/>
      <c r="AT1" s="50"/>
      <c r="AU1" s="50"/>
      <c r="AV1" s="50"/>
      <c r="AW1" s="50"/>
      <c r="AX1" s="50"/>
      <c r="AY1" s="10"/>
      <c r="AZ1" s="50"/>
      <c r="BA1" s="50"/>
      <c r="BB1" s="50"/>
      <c r="BC1" s="50"/>
      <c r="BD1" s="50"/>
      <c r="BE1" s="11"/>
      <c r="BF1" s="10"/>
      <c r="BG1" s="11"/>
      <c r="BH1" s="11"/>
      <c r="BI1" s="11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</row>
    <row r="2" spans="1:166" x14ac:dyDescent="0.3">
      <c r="A2" s="10"/>
      <c r="B2" s="10"/>
      <c r="C2" s="10"/>
      <c r="D2" s="12" t="s">
        <v>59</v>
      </c>
      <c r="E2" s="12"/>
      <c r="F2" s="10"/>
      <c r="G2" s="50"/>
      <c r="H2" s="50"/>
      <c r="I2" s="50"/>
      <c r="J2" s="50"/>
      <c r="K2" s="50"/>
      <c r="L2" s="10"/>
      <c r="M2" s="50"/>
      <c r="N2" s="50"/>
      <c r="O2" s="50"/>
      <c r="P2" s="50"/>
      <c r="Q2" s="50"/>
      <c r="R2" s="51"/>
      <c r="S2" s="10"/>
      <c r="T2" s="50"/>
      <c r="U2" s="50"/>
      <c r="V2" s="50"/>
      <c r="W2" s="50"/>
      <c r="X2" s="50"/>
      <c r="Y2" s="10"/>
      <c r="Z2" s="50"/>
      <c r="AA2" s="50"/>
      <c r="AB2" s="50"/>
      <c r="AC2" s="50"/>
      <c r="AD2" s="50"/>
      <c r="AE2" s="51"/>
      <c r="AF2" s="10"/>
      <c r="AG2" s="50"/>
      <c r="AH2" s="50"/>
      <c r="AI2" s="50"/>
      <c r="AJ2" s="50"/>
      <c r="AK2" s="50"/>
      <c r="AL2" s="10"/>
      <c r="AM2" s="50"/>
      <c r="AN2" s="50"/>
      <c r="AO2" s="50"/>
      <c r="AP2" s="50"/>
      <c r="AQ2" s="50"/>
      <c r="AR2" s="51"/>
      <c r="AS2" s="10"/>
      <c r="AT2" s="50"/>
      <c r="AU2" s="50"/>
      <c r="AV2" s="50"/>
      <c r="AW2" s="50"/>
      <c r="AX2" s="50"/>
      <c r="AY2" s="10"/>
      <c r="AZ2" s="50"/>
      <c r="BA2" s="50"/>
      <c r="BB2" s="50"/>
      <c r="BC2" s="50"/>
      <c r="BD2" s="50"/>
      <c r="BE2" s="51"/>
      <c r="BF2" s="10"/>
      <c r="BG2" s="51"/>
      <c r="BH2" s="51"/>
      <c r="BI2" s="51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</row>
    <row r="3" spans="1:166" x14ac:dyDescent="0.3">
      <c r="A3" s="10"/>
      <c r="B3" s="10"/>
      <c r="C3" s="10"/>
      <c r="D3" s="13" t="s">
        <v>60</v>
      </c>
      <c r="E3" s="13"/>
      <c r="F3" s="10"/>
      <c r="G3" s="50"/>
      <c r="H3" s="50"/>
      <c r="I3" s="50"/>
      <c r="J3" s="50"/>
      <c r="K3" s="50"/>
      <c r="L3" s="10"/>
      <c r="M3" s="50"/>
      <c r="N3" s="50"/>
      <c r="O3" s="50"/>
      <c r="P3" s="50"/>
      <c r="Q3" s="50"/>
      <c r="R3" s="52"/>
      <c r="S3" s="10"/>
      <c r="T3" s="50"/>
      <c r="U3" s="50"/>
      <c r="V3" s="50"/>
      <c r="W3" s="50"/>
      <c r="X3" s="50"/>
      <c r="Y3" s="10"/>
      <c r="Z3" s="50"/>
      <c r="AA3" s="50"/>
      <c r="AB3" s="50"/>
      <c r="AC3" s="50"/>
      <c r="AD3" s="50"/>
      <c r="AE3" s="52"/>
      <c r="AF3" s="10"/>
      <c r="AG3" s="50"/>
      <c r="AH3" s="50"/>
      <c r="AI3" s="50"/>
      <c r="AJ3" s="50"/>
      <c r="AK3" s="50"/>
      <c r="AL3" s="10"/>
      <c r="AM3" s="50"/>
      <c r="AN3" s="50"/>
      <c r="AO3" s="50"/>
      <c r="AP3" s="50"/>
      <c r="AQ3" s="50"/>
      <c r="AR3" s="52"/>
      <c r="AS3" s="10"/>
      <c r="AT3" s="50"/>
      <c r="AU3" s="50"/>
      <c r="AV3" s="50"/>
      <c r="AW3" s="50"/>
      <c r="AX3" s="50"/>
      <c r="AY3" s="10"/>
      <c r="AZ3" s="50"/>
      <c r="BA3" s="50"/>
      <c r="BB3" s="50"/>
      <c r="BC3" s="50"/>
      <c r="BD3" s="50"/>
      <c r="BE3" s="52"/>
      <c r="BF3" s="10"/>
      <c r="BG3" s="52"/>
      <c r="BH3" s="52"/>
      <c r="BI3" s="52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x14ac:dyDescent="0.3">
      <c r="A4" s="10"/>
      <c r="B4" s="10"/>
      <c r="C4" s="10"/>
      <c r="D4" s="10"/>
      <c r="E4" s="10"/>
      <c r="F4" s="10"/>
      <c r="G4" s="50"/>
      <c r="H4" s="50"/>
      <c r="I4" s="50"/>
      <c r="J4" s="50"/>
      <c r="K4" s="50"/>
      <c r="L4" s="10"/>
      <c r="M4" s="50"/>
      <c r="N4" s="50"/>
      <c r="O4" s="50"/>
      <c r="P4" s="50"/>
      <c r="Q4" s="50"/>
      <c r="R4" s="11"/>
      <c r="S4" s="10"/>
      <c r="T4" s="50"/>
      <c r="U4" s="50"/>
      <c r="V4" s="50"/>
      <c r="W4" s="50"/>
      <c r="X4" s="50"/>
      <c r="Y4" s="10"/>
      <c r="Z4" s="50"/>
      <c r="AA4" s="50"/>
      <c r="AB4" s="50"/>
      <c r="AC4" s="50"/>
      <c r="AD4" s="50"/>
      <c r="AE4" s="11"/>
      <c r="AF4" s="10"/>
      <c r="AG4" s="50"/>
      <c r="AH4" s="50"/>
      <c r="AI4" s="50"/>
      <c r="AJ4" s="50"/>
      <c r="AK4" s="50"/>
      <c r="AL4" s="10"/>
      <c r="AM4" s="50"/>
      <c r="AN4" s="50"/>
      <c r="AO4" s="50"/>
      <c r="AP4" s="50"/>
      <c r="AQ4" s="50"/>
      <c r="AR4" s="11"/>
      <c r="AS4" s="10"/>
      <c r="AT4" s="50"/>
      <c r="AU4" s="50"/>
      <c r="AV4" s="50"/>
      <c r="AW4" s="50"/>
      <c r="AX4" s="50"/>
      <c r="AY4" s="10"/>
      <c r="AZ4" s="50"/>
      <c r="BA4" s="50"/>
      <c r="BB4" s="50"/>
      <c r="BC4" s="50"/>
      <c r="BD4" s="50"/>
      <c r="BE4" s="11"/>
      <c r="BF4" s="10"/>
      <c r="BG4" s="11"/>
      <c r="BH4" s="11"/>
      <c r="BI4" s="11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2.75" thickBot="1" x14ac:dyDescent="0.35"/>
    <row r="6" spans="1:166" ht="15" thickBot="1" x14ac:dyDescent="0.4">
      <c r="A6" s="33" t="s">
        <v>81</v>
      </c>
      <c r="B6" s="34" t="s">
        <v>140</v>
      </c>
      <c r="C6" s="35"/>
      <c r="F6" s="69" t="s">
        <v>132</v>
      </c>
      <c r="G6" s="70" t="s">
        <v>133</v>
      </c>
      <c r="H6" s="71"/>
      <c r="I6" s="71"/>
      <c r="J6" s="72"/>
      <c r="K6" s="72"/>
      <c r="L6" s="41"/>
      <c r="M6" s="72"/>
      <c r="N6" s="72"/>
      <c r="O6" s="72"/>
      <c r="P6" s="72"/>
      <c r="Q6" s="72"/>
      <c r="R6" s="42"/>
      <c r="S6" s="41"/>
      <c r="T6" s="72"/>
      <c r="U6" s="72"/>
      <c r="V6" s="72"/>
      <c r="W6" s="72"/>
      <c r="X6" s="72"/>
      <c r="Y6" s="41"/>
      <c r="Z6" s="72"/>
      <c r="AA6" s="72"/>
      <c r="AB6" s="72"/>
      <c r="AC6" s="72"/>
      <c r="AD6" s="72"/>
      <c r="AE6" s="42"/>
      <c r="AF6" s="72"/>
      <c r="AG6" s="72"/>
      <c r="AH6" s="72"/>
      <c r="AI6" s="72"/>
      <c r="AJ6" s="72"/>
      <c r="AK6" s="72"/>
      <c r="AL6" s="41"/>
      <c r="AM6" s="72"/>
      <c r="AN6" s="72"/>
      <c r="AO6" s="72"/>
      <c r="AP6" s="72"/>
      <c r="AQ6" s="72"/>
      <c r="AR6" s="42"/>
      <c r="AS6" s="41"/>
      <c r="AT6" s="72"/>
      <c r="AU6" s="72"/>
      <c r="AV6" s="72"/>
      <c r="AW6" s="72"/>
      <c r="AX6" s="72"/>
      <c r="AY6" s="41"/>
      <c r="AZ6" s="72"/>
      <c r="BA6" s="72"/>
      <c r="BB6" s="72"/>
      <c r="BC6" s="72"/>
      <c r="BD6" s="72"/>
      <c r="BE6" s="42"/>
      <c r="BF6" s="41"/>
      <c r="BG6" s="42"/>
      <c r="BH6" s="42"/>
      <c r="BI6" s="43"/>
    </row>
    <row r="7" spans="1:166" ht="12.75" thickBot="1" x14ac:dyDescent="0.35">
      <c r="F7" s="45"/>
      <c r="G7" s="73"/>
      <c r="H7" s="74"/>
      <c r="I7" s="75" t="s">
        <v>141</v>
      </c>
      <c r="J7" s="76"/>
      <c r="K7" s="77"/>
      <c r="L7" s="44"/>
      <c r="M7" s="78"/>
      <c r="N7" s="76"/>
      <c r="O7" s="75" t="s">
        <v>142</v>
      </c>
      <c r="P7" s="76"/>
      <c r="Q7" s="77"/>
      <c r="R7" s="46"/>
      <c r="S7" s="44"/>
      <c r="T7" s="78"/>
      <c r="U7" s="76"/>
      <c r="V7" s="75" t="s">
        <v>143</v>
      </c>
      <c r="W7" s="76"/>
      <c r="X7" s="77"/>
      <c r="Y7" s="44"/>
      <c r="Z7" s="78"/>
      <c r="AA7" s="76"/>
      <c r="AB7" s="75" t="s">
        <v>144</v>
      </c>
      <c r="AC7" s="76"/>
      <c r="AD7" s="77"/>
      <c r="AE7" s="46"/>
      <c r="AF7" s="44"/>
      <c r="AG7" s="78"/>
      <c r="AH7" s="76"/>
      <c r="AI7" s="75" t="s">
        <v>145</v>
      </c>
      <c r="AJ7" s="76"/>
      <c r="AK7" s="77"/>
      <c r="AL7" s="44"/>
      <c r="AM7" s="78"/>
      <c r="AN7" s="76"/>
      <c r="AO7" s="75" t="s">
        <v>146</v>
      </c>
      <c r="AP7" s="76"/>
      <c r="AQ7" s="77"/>
      <c r="AR7" s="46"/>
      <c r="AS7" s="44"/>
      <c r="AT7" s="78"/>
      <c r="AU7" s="76"/>
      <c r="AV7" s="75" t="s">
        <v>147</v>
      </c>
      <c r="AW7" s="76"/>
      <c r="AX7" s="77"/>
      <c r="AY7" s="44"/>
      <c r="AZ7" s="78"/>
      <c r="BA7" s="76"/>
      <c r="BB7" s="75" t="s">
        <v>148</v>
      </c>
      <c r="BC7" s="76"/>
      <c r="BD7" s="77"/>
      <c r="BE7" s="46"/>
      <c r="BF7" s="44"/>
      <c r="BG7" s="46"/>
      <c r="BH7" s="46"/>
      <c r="BI7" s="47"/>
    </row>
    <row r="8" spans="1:166" ht="12.75" thickBot="1" x14ac:dyDescent="0.35">
      <c r="F8" s="45"/>
      <c r="G8" s="79"/>
      <c r="H8" s="80"/>
      <c r="I8" s="81" t="s">
        <v>149</v>
      </c>
      <c r="J8" s="80"/>
      <c r="K8" s="82"/>
      <c r="L8" s="44"/>
      <c r="M8" s="79"/>
      <c r="N8" s="80"/>
      <c r="O8" s="81" t="s">
        <v>150</v>
      </c>
      <c r="P8" s="80"/>
      <c r="Q8" s="82"/>
      <c r="R8" s="46"/>
      <c r="S8" s="44"/>
      <c r="T8" s="79"/>
      <c r="U8" s="80"/>
      <c r="V8" s="81" t="s">
        <v>151</v>
      </c>
      <c r="W8" s="80"/>
      <c r="X8" s="82"/>
      <c r="Y8" s="44"/>
      <c r="Z8" s="79"/>
      <c r="AA8" s="80"/>
      <c r="AB8" s="81" t="s">
        <v>152</v>
      </c>
      <c r="AC8" s="80"/>
      <c r="AD8" s="82"/>
      <c r="AE8" s="46"/>
      <c r="AF8" s="44"/>
      <c r="AG8" s="79"/>
      <c r="AH8" s="80"/>
      <c r="AI8" s="81" t="s">
        <v>149</v>
      </c>
      <c r="AJ8" s="80"/>
      <c r="AK8" s="82"/>
      <c r="AL8" s="44"/>
      <c r="AM8" s="79"/>
      <c r="AN8" s="80"/>
      <c r="AO8" s="81" t="s">
        <v>150</v>
      </c>
      <c r="AP8" s="80"/>
      <c r="AQ8" s="82"/>
      <c r="AR8" s="46"/>
      <c r="AS8" s="44"/>
      <c r="AT8" s="79"/>
      <c r="AU8" s="80"/>
      <c r="AV8" s="81" t="s">
        <v>151</v>
      </c>
      <c r="AW8" s="80"/>
      <c r="AX8" s="82"/>
      <c r="AY8" s="44"/>
      <c r="AZ8" s="79"/>
      <c r="BA8" s="80"/>
      <c r="BB8" s="81" t="s">
        <v>152</v>
      </c>
      <c r="BC8" s="80"/>
      <c r="BD8" s="82"/>
      <c r="BE8" s="46"/>
      <c r="BF8" s="44"/>
      <c r="BG8" s="48"/>
      <c r="BH8" s="49" t="s">
        <v>134</v>
      </c>
      <c r="BI8" s="55"/>
    </row>
    <row r="9" spans="1:166" ht="22.9" thickBot="1" x14ac:dyDescent="0.35">
      <c r="F9" s="45"/>
      <c r="G9" s="83"/>
      <c r="H9" s="84"/>
      <c r="I9" s="85" t="s">
        <v>153</v>
      </c>
      <c r="J9" s="84"/>
      <c r="K9" s="86"/>
      <c r="L9" s="44"/>
      <c r="M9" s="83"/>
      <c r="N9" s="84"/>
      <c r="O9" s="85" t="s">
        <v>153</v>
      </c>
      <c r="P9" s="84"/>
      <c r="Q9" s="86"/>
      <c r="R9" s="46"/>
      <c r="S9" s="44"/>
      <c r="T9" s="83"/>
      <c r="U9" s="84"/>
      <c r="V9" s="85" t="s">
        <v>153</v>
      </c>
      <c r="W9" s="84"/>
      <c r="X9" s="86"/>
      <c r="Y9" s="44"/>
      <c r="Z9" s="83"/>
      <c r="AA9" s="84"/>
      <c r="AB9" s="85" t="s">
        <v>153</v>
      </c>
      <c r="AC9" s="84"/>
      <c r="AD9" s="86"/>
      <c r="AE9" s="46"/>
      <c r="AF9" s="44"/>
      <c r="AG9" s="83"/>
      <c r="AH9" s="84"/>
      <c r="AI9" s="85" t="s">
        <v>153</v>
      </c>
      <c r="AJ9" s="84"/>
      <c r="AK9" s="86"/>
      <c r="AL9" s="44"/>
      <c r="AM9" s="83"/>
      <c r="AN9" s="84"/>
      <c r="AO9" s="85" t="s">
        <v>153</v>
      </c>
      <c r="AP9" s="84"/>
      <c r="AQ9" s="86"/>
      <c r="AR9" s="46"/>
      <c r="AS9" s="44"/>
      <c r="AT9" s="83"/>
      <c r="AU9" s="84"/>
      <c r="AV9" s="85" t="s">
        <v>153</v>
      </c>
      <c r="AW9" s="84"/>
      <c r="AX9" s="86"/>
      <c r="AY9" s="44"/>
      <c r="AZ9" s="83"/>
      <c r="BA9" s="84"/>
      <c r="BB9" s="85" t="s">
        <v>153</v>
      </c>
      <c r="BC9" s="84"/>
      <c r="BD9" s="86"/>
      <c r="BE9" s="46"/>
      <c r="BF9" s="44"/>
      <c r="BG9" s="57" t="s">
        <v>135</v>
      </c>
      <c r="BH9" s="57" t="s">
        <v>136</v>
      </c>
      <c r="BI9" s="58" t="s">
        <v>137</v>
      </c>
    </row>
    <row r="10" spans="1:166" ht="39.4" customHeight="1" thickBot="1" x14ac:dyDescent="0.35">
      <c r="A10" s="5" t="s">
        <v>27</v>
      </c>
      <c r="B10" s="6" t="s">
        <v>0</v>
      </c>
      <c r="C10" s="7" t="s">
        <v>1</v>
      </c>
      <c r="D10" s="8" t="s">
        <v>2</v>
      </c>
      <c r="F10" s="87" t="s">
        <v>3</v>
      </c>
      <c r="G10" s="88" t="s">
        <v>4</v>
      </c>
      <c r="H10" s="89" t="s">
        <v>5</v>
      </c>
      <c r="I10" s="89" t="s">
        <v>6</v>
      </c>
      <c r="J10" s="90" t="s">
        <v>7</v>
      </c>
      <c r="K10" s="91" t="s">
        <v>8</v>
      </c>
      <c r="L10" s="44"/>
      <c r="M10" s="88" t="s">
        <v>4</v>
      </c>
      <c r="N10" s="89" t="s">
        <v>5</v>
      </c>
      <c r="O10" s="89" t="s">
        <v>6</v>
      </c>
      <c r="P10" s="90" t="s">
        <v>7</v>
      </c>
      <c r="Q10" s="91" t="s">
        <v>8</v>
      </c>
      <c r="R10" s="57" t="s">
        <v>154</v>
      </c>
      <c r="S10" s="44"/>
      <c r="T10" s="88" t="s">
        <v>4</v>
      </c>
      <c r="U10" s="89" t="s">
        <v>5</v>
      </c>
      <c r="V10" s="89" t="s">
        <v>6</v>
      </c>
      <c r="W10" s="90" t="s">
        <v>7</v>
      </c>
      <c r="X10" s="91" t="s">
        <v>8</v>
      </c>
      <c r="Y10" s="44"/>
      <c r="Z10" s="88" t="s">
        <v>4</v>
      </c>
      <c r="AA10" s="89" t="s">
        <v>5</v>
      </c>
      <c r="AB10" s="89" t="s">
        <v>6</v>
      </c>
      <c r="AC10" s="90" t="s">
        <v>7</v>
      </c>
      <c r="AD10" s="91" t="s">
        <v>8</v>
      </c>
      <c r="AE10" s="57" t="s">
        <v>155</v>
      </c>
      <c r="AF10" s="44"/>
      <c r="AG10" s="88" t="s">
        <v>4</v>
      </c>
      <c r="AH10" s="89" t="s">
        <v>5</v>
      </c>
      <c r="AI10" s="89" t="s">
        <v>6</v>
      </c>
      <c r="AJ10" s="90" t="s">
        <v>7</v>
      </c>
      <c r="AK10" s="91" t="s">
        <v>8</v>
      </c>
      <c r="AL10" s="44"/>
      <c r="AM10" s="88" t="s">
        <v>4</v>
      </c>
      <c r="AN10" s="89" t="s">
        <v>5</v>
      </c>
      <c r="AO10" s="89" t="s">
        <v>6</v>
      </c>
      <c r="AP10" s="90" t="s">
        <v>7</v>
      </c>
      <c r="AQ10" s="91" t="s">
        <v>8</v>
      </c>
      <c r="AR10" s="57" t="s">
        <v>154</v>
      </c>
      <c r="AS10" s="44"/>
      <c r="AT10" s="88" t="s">
        <v>4</v>
      </c>
      <c r="AU10" s="89" t="s">
        <v>5</v>
      </c>
      <c r="AV10" s="89" t="s">
        <v>6</v>
      </c>
      <c r="AW10" s="90" t="s">
        <v>7</v>
      </c>
      <c r="AX10" s="91" t="s">
        <v>8</v>
      </c>
      <c r="AY10" s="44"/>
      <c r="AZ10" s="88" t="s">
        <v>4</v>
      </c>
      <c r="BA10" s="89" t="s">
        <v>5</v>
      </c>
      <c r="BB10" s="89" t="s">
        <v>6</v>
      </c>
      <c r="BC10" s="90" t="s">
        <v>7</v>
      </c>
      <c r="BD10" s="91" t="s">
        <v>8</v>
      </c>
      <c r="BE10" s="57" t="s">
        <v>155</v>
      </c>
      <c r="BF10" s="44"/>
      <c r="BG10" s="92" t="s">
        <v>138</v>
      </c>
      <c r="BH10" s="60" t="s">
        <v>138</v>
      </c>
      <c r="BI10" s="61" t="s">
        <v>139</v>
      </c>
    </row>
    <row r="11" spans="1:166" x14ac:dyDescent="0.3">
      <c r="A11" s="31" t="s">
        <v>44</v>
      </c>
      <c r="B11" s="19">
        <v>45</v>
      </c>
      <c r="C11" s="20" t="s">
        <v>9</v>
      </c>
      <c r="D11" s="14" t="s">
        <v>22</v>
      </c>
      <c r="F11" s="93" t="s">
        <v>18</v>
      </c>
      <c r="G11" s="94">
        <f>IFERROR(('2.3_Input_Data_Orig_MC'!U10-'2.3_Input_Data_Orig_MC'!G10),"-")</f>
        <v>0</v>
      </c>
      <c r="H11" s="94">
        <f>IFERROR(('2.3_Input_Data_Orig_MC'!V10-'2.3_Input_Data_Orig_MC'!H10),"-")</f>
        <v>0</v>
      </c>
      <c r="I11" s="94">
        <f>IFERROR(('2.3_Input_Data_Orig_MC'!W10-'2.3_Input_Data_Orig_MC'!I10),"-")</f>
        <v>-1</v>
      </c>
      <c r="J11" s="94">
        <f>IFERROR(('2.3_Input_Data_Orig_MC'!X10-'2.3_Input_Data_Orig_MC'!J10),"-")</f>
        <v>-1</v>
      </c>
      <c r="K11" s="94">
        <f>IFERROR(('2.3_Input_Data_Orig_MC'!Y10-'2.3_Input_Data_Orig_MC'!K10),"-")</f>
        <v>2</v>
      </c>
      <c r="L11" s="44"/>
      <c r="M11" s="95">
        <f>G11*'0.1_Coefficients'!$B$20</f>
        <v>0</v>
      </c>
      <c r="N11" s="95">
        <f>H11*'0.1_Coefficients'!$C$20</f>
        <v>0</v>
      </c>
      <c r="O11" s="95">
        <f>I11*'0.1_Coefficients'!$D$20</f>
        <v>-0.6</v>
      </c>
      <c r="P11" s="95">
        <f>J11*'0.1_Coefficients'!$E$20</f>
        <v>-0.8</v>
      </c>
      <c r="Q11" s="95">
        <f>K11*'0.1_Coefficients'!$F$20</f>
        <v>2</v>
      </c>
      <c r="R11" s="63">
        <f>SUM(M11:Q14)</f>
        <v>0.60000000000000009</v>
      </c>
      <c r="S11" s="44"/>
      <c r="T11" s="94">
        <f>IFERROR(('2.3_Input_Data_Orig_MC'!N10-'2.3_Input_Data_Orig_MC'!G10),"-")</f>
        <v>0</v>
      </c>
      <c r="U11" s="94">
        <f>IFERROR(('2.3_Input_Data_Orig_MC'!O10-'2.3_Input_Data_Orig_MC'!H10),"-")</f>
        <v>50</v>
      </c>
      <c r="V11" s="94">
        <f>IFERROR(('2.3_Input_Data_Orig_MC'!P10-'2.3_Input_Data_Orig_MC'!I10),"-")</f>
        <v>-1</v>
      </c>
      <c r="W11" s="94">
        <f>IFERROR(('2.3_Input_Data_Orig_MC'!Q10-'2.3_Input_Data_Orig_MC'!J10),"-")</f>
        <v>-1</v>
      </c>
      <c r="X11" s="94">
        <f>IFERROR(('2.3_Input_Data_Orig_MC'!R10-'2.3_Input_Data_Orig_MC'!K10),"-")</f>
        <v>0</v>
      </c>
      <c r="Y11" s="44"/>
      <c r="Z11" s="95">
        <f>T11*'0.1_Coefficients'!$B$20</f>
        <v>0</v>
      </c>
      <c r="AA11" s="95">
        <f>U11*'0.1_Coefficients'!$C$20</f>
        <v>20</v>
      </c>
      <c r="AB11" s="95">
        <f>V11*'0.1_Coefficients'!$D$20</f>
        <v>-0.6</v>
      </c>
      <c r="AC11" s="95">
        <f>W11*'0.1_Coefficients'!$E$20</f>
        <v>-0.8</v>
      </c>
      <c r="AD11" s="95">
        <f>X11*'0.1_Coefficients'!$F$20</f>
        <v>0</v>
      </c>
      <c r="AE11" s="63">
        <f>SUM(Z11:AD14)</f>
        <v>18.599999999999998</v>
      </c>
      <c r="AF11" s="44"/>
      <c r="AG11" s="94">
        <f>IFERROR(('2.4_Input_Data_Rebase'!U10-'2.4_Input_Data_Rebase'!G10),"-")</f>
        <v>0</v>
      </c>
      <c r="AH11" s="94">
        <f>IFERROR(('2.4_Input_Data_Rebase'!V10-'2.4_Input_Data_Rebase'!H10),"-")</f>
        <v>0</v>
      </c>
      <c r="AI11" s="94">
        <f>IFERROR(('2.4_Input_Data_Rebase'!W10-'2.4_Input_Data_Rebase'!I10),"-")</f>
        <v>0</v>
      </c>
      <c r="AJ11" s="94">
        <f>IFERROR(('2.4_Input_Data_Rebase'!X10-'2.4_Input_Data_Rebase'!J10),"-")</f>
        <v>0</v>
      </c>
      <c r="AK11" s="94">
        <f>IFERROR(('2.4_Input_Data_Rebase'!Y10-'2.4_Input_Data_Rebase'!K10),"-")</f>
        <v>0</v>
      </c>
      <c r="AL11" s="44"/>
      <c r="AM11" s="95">
        <f>AG11*'0.1_Coefficients'!$B$20</f>
        <v>0</v>
      </c>
      <c r="AN11" s="95">
        <f>AH11*'0.1_Coefficients'!$C$20</f>
        <v>0</v>
      </c>
      <c r="AO11" s="95">
        <f>AI11*'0.1_Coefficients'!$D$20</f>
        <v>0</v>
      </c>
      <c r="AP11" s="95">
        <f>AJ11*'0.1_Coefficients'!$E$20</f>
        <v>0</v>
      </c>
      <c r="AQ11" s="95">
        <f>AK11*'0.1_Coefficients'!$F$20</f>
        <v>0</v>
      </c>
      <c r="AR11" s="63">
        <f>SUM(AM11:AQ14)</f>
        <v>5.2</v>
      </c>
      <c r="AS11" s="44"/>
      <c r="AT11" s="94">
        <f>IFERROR(('2.4_Input_Data_Rebase'!N10-'2.4_Input_Data_Rebase'!G10),"-")</f>
        <v>0</v>
      </c>
      <c r="AU11" s="94">
        <f>IFERROR(('2.4_Input_Data_Rebase'!O10-'2.4_Input_Data_Rebase'!H10),"-")</f>
        <v>0</v>
      </c>
      <c r="AV11" s="94">
        <f>IFERROR(('2.4_Input_Data_Rebase'!P10-'2.4_Input_Data_Rebase'!I10),"-")</f>
        <v>0</v>
      </c>
      <c r="AW11" s="94">
        <f>IFERROR(('2.4_Input_Data_Rebase'!Q10-'2.4_Input_Data_Rebase'!J10),"-")</f>
        <v>0</v>
      </c>
      <c r="AX11" s="94">
        <f>IFERROR(('2.4_Input_Data_Rebase'!R10-'2.4_Input_Data_Rebase'!K10),"-")</f>
        <v>0</v>
      </c>
      <c r="AY11" s="44"/>
      <c r="AZ11" s="95">
        <f>AT11*'0.1_Coefficients'!$B$20</f>
        <v>0</v>
      </c>
      <c r="BA11" s="95">
        <f>AU11*'0.1_Coefficients'!$C$20</f>
        <v>0</v>
      </c>
      <c r="BB11" s="95">
        <f>AV11*'0.1_Coefficients'!$D$20</f>
        <v>0</v>
      </c>
      <c r="BC11" s="95">
        <f>AW11*'0.1_Coefficients'!$E$20</f>
        <v>0</v>
      </c>
      <c r="BD11" s="95">
        <f>AX11*'0.1_Coefficients'!$F$20</f>
        <v>0</v>
      </c>
      <c r="BE11" s="63">
        <f>SUM(AZ11:BD14)</f>
        <v>7.6</v>
      </c>
      <c r="BF11" s="96"/>
      <c r="BG11" s="63">
        <f>AE11-R11</f>
        <v>17.999999999999996</v>
      </c>
      <c r="BH11" s="63">
        <f>BE11-AR11</f>
        <v>2.3999999999999995</v>
      </c>
      <c r="BI11" s="64" t="str">
        <f>IFERROR(IF(ABS((BG11-BH11))&lt;=10%,"Acceptable","Request Narrative"),"-")</f>
        <v>Request Narrative</v>
      </c>
      <c r="BJ11" s="65"/>
      <c r="BK11" s="65"/>
    </row>
    <row r="12" spans="1:166" x14ac:dyDescent="0.3">
      <c r="A12" s="32"/>
      <c r="B12" s="21"/>
      <c r="C12" s="22"/>
      <c r="D12" s="16"/>
      <c r="F12" s="93" t="s">
        <v>19</v>
      </c>
      <c r="G12" s="94">
        <f>IFERROR(('2.3_Input_Data_Orig_MC'!U11-'2.3_Input_Data_Orig_MC'!G11),"-")</f>
        <v>0</v>
      </c>
      <c r="H12" s="94">
        <f>IFERROR(('2.3_Input_Data_Orig_MC'!V11-'2.3_Input_Data_Orig_MC'!H11),"-")</f>
        <v>0</v>
      </c>
      <c r="I12" s="94">
        <f>IFERROR(('2.3_Input_Data_Orig_MC'!W11-'2.3_Input_Data_Orig_MC'!I11),"-")</f>
        <v>0</v>
      </c>
      <c r="J12" s="94">
        <f>IFERROR(('2.3_Input_Data_Orig_MC'!X11-'2.3_Input_Data_Orig_MC'!J11),"-")</f>
        <v>0</v>
      </c>
      <c r="K12" s="94">
        <f>IFERROR(('2.3_Input_Data_Orig_MC'!Y11-'2.3_Input_Data_Orig_MC'!K11),"-")</f>
        <v>0</v>
      </c>
      <c r="L12" s="44"/>
      <c r="M12" s="95">
        <f>G12*'0.1_Coefficients'!$B$21</f>
        <v>0</v>
      </c>
      <c r="N12" s="95">
        <f>H12*'0.1_Coefficients'!$C$21</f>
        <v>0</v>
      </c>
      <c r="O12" s="95">
        <f>I12*'0.1_Coefficients'!$D$21</f>
        <v>0</v>
      </c>
      <c r="P12" s="95">
        <f>J12*'0.1_Coefficients'!$E$21</f>
        <v>0</v>
      </c>
      <c r="Q12" s="95">
        <f>K12*'0.1_Coefficients'!$F$21</f>
        <v>0</v>
      </c>
      <c r="R12" s="63"/>
      <c r="S12" s="44"/>
      <c r="T12" s="94">
        <f>IFERROR(('2.3_Input_Data_Orig_MC'!N11-'2.3_Input_Data_Orig_MC'!G11),"-")</f>
        <v>0</v>
      </c>
      <c r="U12" s="94">
        <f>IFERROR(('2.3_Input_Data_Orig_MC'!O11-'2.3_Input_Data_Orig_MC'!H11),"-")</f>
        <v>0</v>
      </c>
      <c r="V12" s="94">
        <f>IFERROR(('2.3_Input_Data_Orig_MC'!P11-'2.3_Input_Data_Orig_MC'!I11),"-")</f>
        <v>0</v>
      </c>
      <c r="W12" s="94">
        <f>IFERROR(('2.3_Input_Data_Orig_MC'!Q11-'2.3_Input_Data_Orig_MC'!J11),"-")</f>
        <v>0</v>
      </c>
      <c r="X12" s="94">
        <f>IFERROR(('2.3_Input_Data_Orig_MC'!R11-'2.3_Input_Data_Orig_MC'!K11),"-")</f>
        <v>0</v>
      </c>
      <c r="Y12" s="44"/>
      <c r="Z12" s="95">
        <f>T12*'0.1_Coefficients'!$B$21</f>
        <v>0</v>
      </c>
      <c r="AA12" s="95">
        <f>U12*'0.1_Coefficients'!$C$21</f>
        <v>0</v>
      </c>
      <c r="AB12" s="95">
        <f>V12*'0.1_Coefficients'!$D$21</f>
        <v>0</v>
      </c>
      <c r="AC12" s="95">
        <f>W12*'0.1_Coefficients'!$E$21</f>
        <v>0</v>
      </c>
      <c r="AD12" s="95">
        <f>X12*'0.1_Coefficients'!$F$21</f>
        <v>0</v>
      </c>
      <c r="AE12" s="63"/>
      <c r="AF12" s="44"/>
      <c r="AG12" s="94">
        <f>IFERROR(('2.4_Input_Data_Rebase'!U11-'2.4_Input_Data_Rebase'!G11),"-")</f>
        <v>2</v>
      </c>
      <c r="AH12" s="94">
        <f>IFERROR(('2.4_Input_Data_Rebase'!V11-'2.4_Input_Data_Rebase'!H11),"-")</f>
        <v>0</v>
      </c>
      <c r="AI12" s="94">
        <f>IFERROR(('2.4_Input_Data_Rebase'!W11-'2.4_Input_Data_Rebase'!I11),"-")</f>
        <v>0</v>
      </c>
      <c r="AJ12" s="94">
        <f>IFERROR(('2.4_Input_Data_Rebase'!X11-'2.4_Input_Data_Rebase'!J11),"-")</f>
        <v>0</v>
      </c>
      <c r="AK12" s="94">
        <f>IFERROR(('2.4_Input_Data_Rebase'!Y11-'2.4_Input_Data_Rebase'!K11),"-")</f>
        <v>6</v>
      </c>
      <c r="AL12" s="44"/>
      <c r="AM12" s="95">
        <f>AG12*'0.1_Coefficients'!$B$21</f>
        <v>0.3</v>
      </c>
      <c r="AN12" s="95">
        <f>AH12*'0.1_Coefficients'!$C$21</f>
        <v>0</v>
      </c>
      <c r="AO12" s="95">
        <f>AI12*'0.1_Coefficients'!$D$21</f>
        <v>0</v>
      </c>
      <c r="AP12" s="95">
        <f>AJ12*'0.1_Coefficients'!$E$21</f>
        <v>0</v>
      </c>
      <c r="AQ12" s="95">
        <f>AK12*'0.1_Coefficients'!$F$21</f>
        <v>4.5</v>
      </c>
      <c r="AR12" s="63"/>
      <c r="AS12" s="44"/>
      <c r="AT12" s="94">
        <f>IFERROR(('2.4_Input_Data_Rebase'!N11-'2.4_Input_Data_Rebase'!G11),"-")</f>
        <v>2</v>
      </c>
      <c r="AU12" s="94">
        <f>IFERROR(('2.4_Input_Data_Rebase'!O11-'2.4_Input_Data_Rebase'!H11),"-")</f>
        <v>0</v>
      </c>
      <c r="AV12" s="94">
        <f>IFERROR(('2.4_Input_Data_Rebase'!P11-'2.4_Input_Data_Rebase'!I11),"-")</f>
        <v>0</v>
      </c>
      <c r="AW12" s="94">
        <f>IFERROR(('2.4_Input_Data_Rebase'!Q11-'2.4_Input_Data_Rebase'!J11),"-")</f>
        <v>0</v>
      </c>
      <c r="AX12" s="94">
        <f>IFERROR(('2.4_Input_Data_Rebase'!R11-'2.4_Input_Data_Rebase'!K11),"-")</f>
        <v>6</v>
      </c>
      <c r="AY12" s="44"/>
      <c r="AZ12" s="95">
        <f>AT12*'0.1_Coefficients'!$B$21</f>
        <v>0.3</v>
      </c>
      <c r="BA12" s="95">
        <f>AU12*'0.1_Coefficients'!$C$21</f>
        <v>0</v>
      </c>
      <c r="BB12" s="95">
        <f>AV12*'0.1_Coefficients'!$D$21</f>
        <v>0</v>
      </c>
      <c r="BC12" s="95">
        <f>AW12*'0.1_Coefficients'!$E$21</f>
        <v>0</v>
      </c>
      <c r="BD12" s="95">
        <f>AX12*'0.1_Coefficients'!$F$21</f>
        <v>4.5</v>
      </c>
      <c r="BE12" s="63"/>
      <c r="BF12" s="44"/>
      <c r="BG12" s="63"/>
      <c r="BH12" s="63"/>
      <c r="BI12" s="64"/>
      <c r="BK12" s="65"/>
    </row>
    <row r="13" spans="1:166" x14ac:dyDescent="0.3">
      <c r="A13" s="32"/>
      <c r="B13" s="21"/>
      <c r="C13" s="22"/>
      <c r="D13" s="16"/>
      <c r="F13" s="93" t="s">
        <v>20</v>
      </c>
      <c r="G13" s="94">
        <f>IFERROR(('2.3_Input_Data_Orig_MC'!U12-'2.3_Input_Data_Orig_MC'!G12),"-")</f>
        <v>0</v>
      </c>
      <c r="H13" s="94">
        <f>IFERROR(('2.3_Input_Data_Orig_MC'!V12-'2.3_Input_Data_Orig_MC'!H12),"-")</f>
        <v>0</v>
      </c>
      <c r="I13" s="94">
        <f>IFERROR(('2.3_Input_Data_Orig_MC'!W12-'2.3_Input_Data_Orig_MC'!I12),"-")</f>
        <v>0</v>
      </c>
      <c r="J13" s="94">
        <f>IFERROR(('2.3_Input_Data_Orig_MC'!X12-'2.3_Input_Data_Orig_MC'!J12),"-")</f>
        <v>0</v>
      </c>
      <c r="K13" s="94">
        <f>IFERROR(('2.3_Input_Data_Orig_MC'!Y12-'2.3_Input_Data_Orig_MC'!K12),"-")</f>
        <v>0</v>
      </c>
      <c r="L13" s="44"/>
      <c r="M13" s="95">
        <f>G13*'0.1_Coefficients'!$B$22</f>
        <v>0</v>
      </c>
      <c r="N13" s="95">
        <f>H13*'0.1_Coefficients'!$C$22</f>
        <v>0</v>
      </c>
      <c r="O13" s="95">
        <f>I13*'0.1_Coefficients'!$D$22</f>
        <v>0</v>
      </c>
      <c r="P13" s="95">
        <f>J13*'0.1_Coefficients'!$E$22</f>
        <v>0</v>
      </c>
      <c r="Q13" s="95">
        <f>K13*'0.1_Coefficients'!$F$22</f>
        <v>0</v>
      </c>
      <c r="R13" s="63"/>
      <c r="S13" s="44"/>
      <c r="T13" s="94">
        <f>IFERROR(('2.3_Input_Data_Orig_MC'!N12-'2.3_Input_Data_Orig_MC'!G12),"-")</f>
        <v>0</v>
      </c>
      <c r="U13" s="94">
        <f>IFERROR(('2.3_Input_Data_Orig_MC'!O12-'2.3_Input_Data_Orig_MC'!H12),"-")</f>
        <v>0</v>
      </c>
      <c r="V13" s="94">
        <f>IFERROR(('2.3_Input_Data_Orig_MC'!P12-'2.3_Input_Data_Orig_MC'!I12),"-")</f>
        <v>0</v>
      </c>
      <c r="W13" s="94">
        <f>IFERROR(('2.3_Input_Data_Orig_MC'!Q12-'2.3_Input_Data_Orig_MC'!J12),"-")</f>
        <v>0</v>
      </c>
      <c r="X13" s="94">
        <f>IFERROR(('2.3_Input_Data_Orig_MC'!R12-'2.3_Input_Data_Orig_MC'!K12),"-")</f>
        <v>0</v>
      </c>
      <c r="Y13" s="44"/>
      <c r="Z13" s="95">
        <f>T13*'0.1_Coefficients'!$B$22</f>
        <v>0</v>
      </c>
      <c r="AA13" s="95">
        <f>U13*'0.1_Coefficients'!$C$22</f>
        <v>0</v>
      </c>
      <c r="AB13" s="95">
        <f>V13*'0.1_Coefficients'!$D$22</f>
        <v>0</v>
      </c>
      <c r="AC13" s="95">
        <f>W13*'0.1_Coefficients'!$E$22</f>
        <v>0</v>
      </c>
      <c r="AD13" s="95">
        <f>X13*'0.1_Coefficients'!$F$22</f>
        <v>0</v>
      </c>
      <c r="AE13" s="63"/>
      <c r="AF13" s="44"/>
      <c r="AG13" s="94">
        <f>IFERROR(('2.4_Input_Data_Rebase'!U12-'2.4_Input_Data_Rebase'!G12),"-")</f>
        <v>-2</v>
      </c>
      <c r="AH13" s="94">
        <f>IFERROR(('2.4_Input_Data_Rebase'!V12-'2.4_Input_Data_Rebase'!H12),"-")</f>
        <v>0</v>
      </c>
      <c r="AI13" s="94">
        <f>IFERROR(('2.4_Input_Data_Rebase'!W12-'2.4_Input_Data_Rebase'!I12),"-")</f>
        <v>0</v>
      </c>
      <c r="AJ13" s="94">
        <f>IFERROR(('2.4_Input_Data_Rebase'!X12-'2.4_Input_Data_Rebase'!J12),"-")</f>
        <v>-2</v>
      </c>
      <c r="AK13" s="94">
        <f>IFERROR(('2.4_Input_Data_Rebase'!Y12-'2.4_Input_Data_Rebase'!K12),"-")</f>
        <v>6</v>
      </c>
      <c r="AL13" s="44"/>
      <c r="AM13" s="95">
        <f>AG13*'0.1_Coefficients'!$B$22</f>
        <v>-0.2</v>
      </c>
      <c r="AN13" s="95">
        <f>AH13*'0.1_Coefficients'!$C$22</f>
        <v>0</v>
      </c>
      <c r="AO13" s="95">
        <f>AI13*'0.1_Coefficients'!$D$22</f>
        <v>0</v>
      </c>
      <c r="AP13" s="95">
        <f>AJ13*'0.1_Coefficients'!$E$22</f>
        <v>-0.8</v>
      </c>
      <c r="AQ13" s="95">
        <f>AK13*'0.1_Coefficients'!$F$22</f>
        <v>3</v>
      </c>
      <c r="AR13" s="63"/>
      <c r="AS13" s="44"/>
      <c r="AT13" s="94">
        <f>IFERROR(('2.4_Input_Data_Rebase'!N12-'2.4_Input_Data_Rebase'!G12),"-")</f>
        <v>-2</v>
      </c>
      <c r="AU13" s="94">
        <f>IFERROR(('2.4_Input_Data_Rebase'!O12-'2.4_Input_Data_Rebase'!H12),"-")</f>
        <v>0</v>
      </c>
      <c r="AV13" s="94">
        <f>IFERROR(('2.4_Input_Data_Rebase'!P12-'2.4_Input_Data_Rebase'!I12),"-")</f>
        <v>0</v>
      </c>
      <c r="AW13" s="94">
        <f>IFERROR(('2.4_Input_Data_Rebase'!Q12-'2.4_Input_Data_Rebase'!J12),"-")</f>
        <v>-2</v>
      </c>
      <c r="AX13" s="94">
        <f>IFERROR(('2.4_Input_Data_Rebase'!R12-'2.4_Input_Data_Rebase'!K12),"-")</f>
        <v>6</v>
      </c>
      <c r="AY13" s="44"/>
      <c r="AZ13" s="95">
        <f>AT13*'0.1_Coefficients'!$B$22</f>
        <v>-0.2</v>
      </c>
      <c r="BA13" s="95">
        <f>AU13*'0.1_Coefficients'!$C$22</f>
        <v>0</v>
      </c>
      <c r="BB13" s="95">
        <f>AV13*'0.1_Coefficients'!$D$22</f>
        <v>0</v>
      </c>
      <c r="BC13" s="95">
        <f>AW13*'0.1_Coefficients'!$E$22</f>
        <v>-0.8</v>
      </c>
      <c r="BD13" s="95">
        <f>AX13*'0.1_Coefficients'!$F$22</f>
        <v>3</v>
      </c>
      <c r="BE13" s="63"/>
      <c r="BF13" s="44"/>
      <c r="BG13" s="63"/>
      <c r="BH13" s="63"/>
      <c r="BI13" s="64"/>
    </row>
    <row r="14" spans="1:166" ht="12.75" thickBot="1" x14ac:dyDescent="0.35">
      <c r="A14" s="32"/>
      <c r="B14" s="23"/>
      <c r="C14" s="24"/>
      <c r="D14" s="25"/>
      <c r="F14" s="97" t="s">
        <v>21</v>
      </c>
      <c r="G14" s="94">
        <f>IFERROR(('2.3_Input_Data_Orig_MC'!U13-'2.3_Input_Data_Orig_MC'!G13),"-")</f>
        <v>0</v>
      </c>
      <c r="H14" s="94">
        <f>IFERROR(('2.3_Input_Data_Orig_MC'!V13-'2.3_Input_Data_Orig_MC'!H13),"-")</f>
        <v>0</v>
      </c>
      <c r="I14" s="94">
        <f>IFERROR(('2.3_Input_Data_Orig_MC'!W13-'2.3_Input_Data_Orig_MC'!I13),"-")</f>
        <v>0</v>
      </c>
      <c r="J14" s="94">
        <f>IFERROR(('2.3_Input_Data_Orig_MC'!X13-'2.3_Input_Data_Orig_MC'!J13),"-")</f>
        <v>0</v>
      </c>
      <c r="K14" s="94">
        <f>IFERROR(('2.3_Input_Data_Orig_MC'!Y13-'2.3_Input_Data_Orig_MC'!K13),"-")</f>
        <v>0</v>
      </c>
      <c r="L14" s="44"/>
      <c r="M14" s="95">
        <f>G14*'0.1_Coefficients'!$B$23</f>
        <v>0</v>
      </c>
      <c r="N14" s="95">
        <f>H14*'0.1_Coefficients'!$C$23</f>
        <v>0</v>
      </c>
      <c r="O14" s="95">
        <f>I14*'0.1_Coefficients'!$D$23</f>
        <v>0</v>
      </c>
      <c r="P14" s="95">
        <f>J14*'0.1_Coefficients'!E23</f>
        <v>0</v>
      </c>
      <c r="Q14" s="95">
        <f>K14*'0.1_Coefficients'!$F$23</f>
        <v>0</v>
      </c>
      <c r="R14" s="67"/>
      <c r="S14" s="44"/>
      <c r="T14" s="94">
        <f>IFERROR(('2.3_Input_Data_Orig_MC'!N13-'2.3_Input_Data_Orig_MC'!G13),"-")</f>
        <v>0</v>
      </c>
      <c r="U14" s="94">
        <f>IFERROR(('2.3_Input_Data_Orig_MC'!O13-'2.3_Input_Data_Orig_MC'!H13),"-")</f>
        <v>0</v>
      </c>
      <c r="V14" s="94">
        <f>IFERROR(('2.3_Input_Data_Orig_MC'!P13-'2.3_Input_Data_Orig_MC'!I13),"-")</f>
        <v>0</v>
      </c>
      <c r="W14" s="94">
        <f>IFERROR(('2.3_Input_Data_Orig_MC'!Q13-'2.3_Input_Data_Orig_MC'!J13),"-")</f>
        <v>0</v>
      </c>
      <c r="X14" s="94">
        <f>IFERROR(('2.3_Input_Data_Orig_MC'!R13-'2.3_Input_Data_Orig_MC'!K13),"-")</f>
        <v>0</v>
      </c>
      <c r="Y14" s="44"/>
      <c r="Z14" s="95">
        <f>T14*'0.1_Coefficients'!$B$23</f>
        <v>0</v>
      </c>
      <c r="AA14" s="95">
        <f>U14*'0.1_Coefficients'!$C$23</f>
        <v>0</v>
      </c>
      <c r="AB14" s="95">
        <f>V14*'0.1_Coefficients'!$D$23</f>
        <v>0</v>
      </c>
      <c r="AC14" s="95">
        <f>W14*'0.1_Coefficients'!J23</f>
        <v>0</v>
      </c>
      <c r="AD14" s="95">
        <f>X14*'0.1_Coefficients'!$F$23</f>
        <v>0</v>
      </c>
      <c r="AE14" s="67"/>
      <c r="AF14" s="44"/>
      <c r="AG14" s="94">
        <f>IFERROR(('2.4_Input_Data_Rebase'!U13-'2.4_Input_Data_Rebase'!G13),"-")</f>
        <v>0</v>
      </c>
      <c r="AH14" s="94">
        <f>IFERROR(('2.4_Input_Data_Rebase'!V13-'2.4_Input_Data_Rebase'!H13),"-")</f>
        <v>0</v>
      </c>
      <c r="AI14" s="94">
        <f>IFERROR(('2.4_Input_Data_Rebase'!W13-'2.4_Input_Data_Rebase'!I13),"-")</f>
        <v>-4</v>
      </c>
      <c r="AJ14" s="94">
        <f>IFERROR(('2.4_Input_Data_Rebase'!X13-'2.4_Input_Data_Rebase'!J13),"-")</f>
        <v>-2</v>
      </c>
      <c r="AK14" s="94">
        <f>IFERROR(('2.4_Input_Data_Rebase'!Y13-'2.4_Input_Data_Rebase'!K13),"-")</f>
        <v>-4</v>
      </c>
      <c r="AL14" s="44"/>
      <c r="AM14" s="95">
        <f>AG14*'0.1_Coefficients'!$B$23</f>
        <v>0</v>
      </c>
      <c r="AN14" s="95">
        <f>AH14*'0.1_Coefficients'!$C$23</f>
        <v>0</v>
      </c>
      <c r="AO14" s="95">
        <f>AI14*'0.1_Coefficients'!$D$23</f>
        <v>-0.6</v>
      </c>
      <c r="AP14" s="95">
        <f>AJ14*'0.1_Coefficients'!AD23</f>
        <v>0</v>
      </c>
      <c r="AQ14" s="95">
        <f>AK14*'0.1_Coefficients'!$F$23</f>
        <v>-1</v>
      </c>
      <c r="AR14" s="67"/>
      <c r="AS14" s="44"/>
      <c r="AT14" s="94">
        <f>IFERROR(('2.4_Input_Data_Rebase'!N13-'2.4_Input_Data_Rebase'!G13),"-")</f>
        <v>48</v>
      </c>
      <c r="AU14" s="94">
        <f>IFERROR(('2.4_Input_Data_Rebase'!O13-'2.4_Input_Data_Rebase'!H13),"-")</f>
        <v>0</v>
      </c>
      <c r="AV14" s="94">
        <f>IFERROR(('2.4_Input_Data_Rebase'!P13-'2.4_Input_Data_Rebase'!I13),"-")</f>
        <v>-4</v>
      </c>
      <c r="AW14" s="94">
        <f>IFERROR(('2.4_Input_Data_Rebase'!Q13-'2.4_Input_Data_Rebase'!J13),"-")</f>
        <v>-2</v>
      </c>
      <c r="AX14" s="94">
        <f>IFERROR(('2.4_Input_Data_Rebase'!R13-'2.4_Input_Data_Rebase'!K13),"-")</f>
        <v>-4</v>
      </c>
      <c r="AY14" s="44"/>
      <c r="AZ14" s="95">
        <f>AT14*'0.1_Coefficients'!$B$23</f>
        <v>2.4000000000000004</v>
      </c>
      <c r="BA14" s="95">
        <f>AU14*'0.1_Coefficients'!$C$23</f>
        <v>0</v>
      </c>
      <c r="BB14" s="95">
        <f>AV14*'0.1_Coefficients'!$D$23</f>
        <v>-0.6</v>
      </c>
      <c r="BC14" s="95">
        <f>AW14*'0.1_Coefficients'!AI23</f>
        <v>0</v>
      </c>
      <c r="BD14" s="95">
        <f>AX14*'0.1_Coefficients'!$F$23</f>
        <v>-1</v>
      </c>
      <c r="BE14" s="67"/>
      <c r="BF14" s="44"/>
      <c r="BG14" s="67"/>
      <c r="BH14" s="67"/>
      <c r="BI14" s="68"/>
    </row>
    <row r="15" spans="1:166" x14ac:dyDescent="0.3">
      <c r="A15" s="31" t="s">
        <v>44</v>
      </c>
      <c r="B15" s="19">
        <v>29</v>
      </c>
      <c r="C15" s="20" t="s">
        <v>43</v>
      </c>
      <c r="D15" s="14" t="s">
        <v>25</v>
      </c>
      <c r="F15" s="93" t="s">
        <v>18</v>
      </c>
      <c r="G15" s="94">
        <f>IFERROR(('2.3_Input_Data_Orig_MC'!U14-'2.3_Input_Data_Orig_MC'!G14),"-")</f>
        <v>-17</v>
      </c>
      <c r="H15" s="94">
        <f>IFERROR(('2.3_Input_Data_Orig_MC'!V14-'2.3_Input_Data_Orig_MC'!H14),"-")</f>
        <v>-3</v>
      </c>
      <c r="I15" s="94">
        <f>IFERROR(('2.3_Input_Data_Orig_MC'!W14-'2.3_Input_Data_Orig_MC'!I14),"-")</f>
        <v>16</v>
      </c>
      <c r="J15" s="94">
        <f>IFERROR(('2.3_Input_Data_Orig_MC'!X14-'2.3_Input_Data_Orig_MC'!J14),"-")</f>
        <v>2</v>
      </c>
      <c r="K15" s="94">
        <f>IFERROR(('2.3_Input_Data_Orig_MC'!Y14-'2.3_Input_Data_Orig_MC'!K14),"-")</f>
        <v>2</v>
      </c>
      <c r="L15" s="44"/>
      <c r="M15" s="95">
        <f>G15*'0.1_Coefficients'!$B$20</f>
        <v>-3.4000000000000004</v>
      </c>
      <c r="N15" s="95">
        <f>H15*'0.1_Coefficients'!$C$20</f>
        <v>-1.2000000000000002</v>
      </c>
      <c r="O15" s="95">
        <f>I15*'0.1_Coefficients'!$D$20</f>
        <v>9.6</v>
      </c>
      <c r="P15" s="95">
        <f>J15*'0.1_Coefficients'!$E$20</f>
        <v>1.6</v>
      </c>
      <c r="Q15" s="95">
        <f>K15*'0.1_Coefficients'!$F$20</f>
        <v>2</v>
      </c>
      <c r="R15" s="63">
        <f>SUM(M15:Q18)</f>
        <v>8.6</v>
      </c>
      <c r="S15" s="44"/>
      <c r="T15" s="94">
        <f>IFERROR(('2.3_Input_Data_Orig_MC'!N14-'2.3_Input_Data_Orig_MC'!G14),"-")</f>
        <v>33</v>
      </c>
      <c r="U15" s="94">
        <f>IFERROR(('2.3_Input_Data_Orig_MC'!O14-'2.3_Input_Data_Orig_MC'!H14),"-")</f>
        <v>-1</v>
      </c>
      <c r="V15" s="94">
        <f>IFERROR(('2.3_Input_Data_Orig_MC'!P14-'2.3_Input_Data_Orig_MC'!I14),"-")</f>
        <v>16</v>
      </c>
      <c r="W15" s="94">
        <f>IFERROR(('2.3_Input_Data_Orig_MC'!Q14-'2.3_Input_Data_Orig_MC'!J14),"-")</f>
        <v>1</v>
      </c>
      <c r="X15" s="94">
        <f>IFERROR(('2.3_Input_Data_Orig_MC'!R14-'2.3_Input_Data_Orig_MC'!K14),"-")</f>
        <v>-1</v>
      </c>
      <c r="Y15" s="44"/>
      <c r="Z15" s="95">
        <f>T15*'0.1_Coefficients'!$B$20</f>
        <v>6.6000000000000005</v>
      </c>
      <c r="AA15" s="95">
        <f>U15*'0.1_Coefficients'!$C$20</f>
        <v>-0.4</v>
      </c>
      <c r="AB15" s="95">
        <f>V15*'0.1_Coefficients'!$D$20</f>
        <v>9.6</v>
      </c>
      <c r="AC15" s="95">
        <f>W15*'0.1_Coefficients'!$E$20</f>
        <v>0.8</v>
      </c>
      <c r="AD15" s="95">
        <f>X15*'0.1_Coefficients'!$F$20</f>
        <v>-1</v>
      </c>
      <c r="AE15" s="63">
        <f t="shared" ref="AE15" si="0">SUM(Z15:AD18)</f>
        <v>15.600000000000001</v>
      </c>
      <c r="AF15" s="44"/>
      <c r="AG15" s="94">
        <f>IFERROR(('2.4_Input_Data_Rebase'!U14-'2.4_Input_Data_Rebase'!G14),"-")</f>
        <v>-3</v>
      </c>
      <c r="AH15" s="94">
        <f>IFERROR(('2.4_Input_Data_Rebase'!V14-'2.4_Input_Data_Rebase'!H14),"-")</f>
        <v>0</v>
      </c>
      <c r="AI15" s="94">
        <f>IFERROR(('2.4_Input_Data_Rebase'!W14-'2.4_Input_Data_Rebase'!I14),"-")</f>
        <v>0</v>
      </c>
      <c r="AJ15" s="94">
        <f>IFERROR(('2.4_Input_Data_Rebase'!X14-'2.4_Input_Data_Rebase'!J14),"-")</f>
        <v>0</v>
      </c>
      <c r="AK15" s="94">
        <f>IFERROR(('2.4_Input_Data_Rebase'!Y14-'2.4_Input_Data_Rebase'!K14),"-")</f>
        <v>-11</v>
      </c>
      <c r="AL15" s="44"/>
      <c r="AM15" s="95">
        <f>AG15*'0.1_Coefficients'!$B$20</f>
        <v>-0.60000000000000009</v>
      </c>
      <c r="AN15" s="95">
        <f>AH15*'0.1_Coefficients'!$C$20</f>
        <v>0</v>
      </c>
      <c r="AO15" s="95">
        <f>AI15*'0.1_Coefficients'!$D$20</f>
        <v>0</v>
      </c>
      <c r="AP15" s="95">
        <f>AJ15*'0.1_Coefficients'!$E$20</f>
        <v>0</v>
      </c>
      <c r="AQ15" s="95">
        <f>AK15*'0.1_Coefficients'!$F$20</f>
        <v>-11</v>
      </c>
      <c r="AR15" s="63">
        <f>SUM(AM15:AQ18)</f>
        <v>-0.19999999999999951</v>
      </c>
      <c r="AS15" s="44"/>
      <c r="AT15" s="94">
        <f>IFERROR(('2.4_Input_Data_Rebase'!N14-'2.4_Input_Data_Rebase'!G14),"-")</f>
        <v>-3</v>
      </c>
      <c r="AU15" s="94">
        <f>IFERROR(('2.4_Input_Data_Rebase'!O14-'2.4_Input_Data_Rebase'!H14),"-")</f>
        <v>0</v>
      </c>
      <c r="AV15" s="94">
        <f>IFERROR(('2.4_Input_Data_Rebase'!P14-'2.4_Input_Data_Rebase'!I14),"-")</f>
        <v>0</v>
      </c>
      <c r="AW15" s="94">
        <f>IFERROR(('2.4_Input_Data_Rebase'!Q14-'2.4_Input_Data_Rebase'!J14),"-")</f>
        <v>0</v>
      </c>
      <c r="AX15" s="94">
        <f>IFERROR(('2.4_Input_Data_Rebase'!R14-'2.4_Input_Data_Rebase'!K14),"-")</f>
        <v>-11</v>
      </c>
      <c r="AY15" s="44"/>
      <c r="AZ15" s="95">
        <f>AT15*'0.1_Coefficients'!$B$20</f>
        <v>-0.60000000000000009</v>
      </c>
      <c r="BA15" s="95">
        <f>AU15*'0.1_Coefficients'!$C$20</f>
        <v>0</v>
      </c>
      <c r="BB15" s="95">
        <f>AV15*'0.1_Coefficients'!$D$20</f>
        <v>0</v>
      </c>
      <c r="BC15" s="95">
        <f>AW15*'0.1_Coefficients'!$E$20</f>
        <v>0</v>
      </c>
      <c r="BD15" s="95">
        <f>AX15*'0.1_Coefficients'!$F$20</f>
        <v>-11</v>
      </c>
      <c r="BE15" s="63">
        <f t="shared" ref="BE15" si="1">SUM(AZ15:BD18)</f>
        <v>0.10000000000000098</v>
      </c>
      <c r="BF15" s="96"/>
      <c r="BG15" s="63">
        <f t="shared" ref="BG15" si="2">AE15-R15</f>
        <v>7.0000000000000018</v>
      </c>
      <c r="BH15" s="63">
        <f t="shared" ref="BH15" si="3">BE15-AR15</f>
        <v>0.30000000000000049</v>
      </c>
      <c r="BI15" s="64" t="str">
        <f t="shared" ref="BI15" si="4">IFERROR(IF(ABS((BG15-BH15))&lt;=10%,"Acceptable","Request Narrative"),"-")</f>
        <v>Request Narrative</v>
      </c>
      <c r="BJ15" s="65"/>
      <c r="BK15" s="65"/>
    </row>
    <row r="16" spans="1:166" x14ac:dyDescent="0.3">
      <c r="A16" s="32"/>
      <c r="B16" s="21"/>
      <c r="C16" s="22"/>
      <c r="D16" s="16"/>
      <c r="F16" s="93" t="s">
        <v>19</v>
      </c>
      <c r="G16" s="94">
        <f>IFERROR(('2.3_Input_Data_Orig_MC'!U15-'2.3_Input_Data_Orig_MC'!G15),"-")</f>
        <v>0</v>
      </c>
      <c r="H16" s="94">
        <f>IFERROR(('2.3_Input_Data_Orig_MC'!V15-'2.3_Input_Data_Orig_MC'!H15),"-")</f>
        <v>0</v>
      </c>
      <c r="I16" s="94">
        <f>IFERROR(('2.3_Input_Data_Orig_MC'!W15-'2.3_Input_Data_Orig_MC'!I15),"-")</f>
        <v>0</v>
      </c>
      <c r="J16" s="94">
        <f>IFERROR(('2.3_Input_Data_Orig_MC'!X15-'2.3_Input_Data_Orig_MC'!J15),"-")</f>
        <v>0</v>
      </c>
      <c r="K16" s="94">
        <f>IFERROR(('2.3_Input_Data_Orig_MC'!Y15-'2.3_Input_Data_Orig_MC'!K15),"-")</f>
        <v>0</v>
      </c>
      <c r="L16" s="44"/>
      <c r="M16" s="95">
        <f>G16*'0.1_Coefficients'!$B$21</f>
        <v>0</v>
      </c>
      <c r="N16" s="95">
        <f>H16*'0.1_Coefficients'!$C$21</f>
        <v>0</v>
      </c>
      <c r="O16" s="95">
        <f>I16*'0.1_Coefficients'!$D$21</f>
        <v>0</v>
      </c>
      <c r="P16" s="95">
        <f>J16*'0.1_Coefficients'!$E$21</f>
        <v>0</v>
      </c>
      <c r="Q16" s="95">
        <f>K16*'0.1_Coefficients'!$F$21</f>
        <v>0</v>
      </c>
      <c r="R16" s="63"/>
      <c r="S16" s="44"/>
      <c r="T16" s="94">
        <f>IFERROR(('2.3_Input_Data_Orig_MC'!N15-'2.3_Input_Data_Orig_MC'!G15),"-")</f>
        <v>0</v>
      </c>
      <c r="U16" s="94">
        <f>IFERROR(('2.3_Input_Data_Orig_MC'!O15-'2.3_Input_Data_Orig_MC'!H15),"-")</f>
        <v>0</v>
      </c>
      <c r="V16" s="94">
        <f>IFERROR(('2.3_Input_Data_Orig_MC'!P15-'2.3_Input_Data_Orig_MC'!I15),"-")</f>
        <v>0</v>
      </c>
      <c r="W16" s="94">
        <f>IFERROR(('2.3_Input_Data_Orig_MC'!Q15-'2.3_Input_Data_Orig_MC'!J15),"-")</f>
        <v>0</v>
      </c>
      <c r="X16" s="94">
        <f>IFERROR(('2.3_Input_Data_Orig_MC'!R15-'2.3_Input_Data_Orig_MC'!K15),"-")</f>
        <v>0</v>
      </c>
      <c r="Y16" s="44"/>
      <c r="Z16" s="95">
        <f>T16*'0.1_Coefficients'!$B$21</f>
        <v>0</v>
      </c>
      <c r="AA16" s="95">
        <f>U16*'0.1_Coefficients'!$C$21</f>
        <v>0</v>
      </c>
      <c r="AB16" s="95">
        <f>V16*'0.1_Coefficients'!$D$21</f>
        <v>0</v>
      </c>
      <c r="AC16" s="95">
        <f>W16*'0.1_Coefficients'!$E$21</f>
        <v>0</v>
      </c>
      <c r="AD16" s="95">
        <f>X16*'0.1_Coefficients'!$F$21</f>
        <v>0</v>
      </c>
      <c r="AE16" s="63"/>
      <c r="AF16" s="44"/>
      <c r="AG16" s="94">
        <f>IFERROR(('2.4_Input_Data_Rebase'!U15-'2.4_Input_Data_Rebase'!G15),"-")</f>
        <v>0</v>
      </c>
      <c r="AH16" s="94">
        <f>IFERROR(('2.4_Input_Data_Rebase'!V15-'2.4_Input_Data_Rebase'!H15),"-")</f>
        <v>0</v>
      </c>
      <c r="AI16" s="94">
        <f>IFERROR(('2.4_Input_Data_Rebase'!W15-'2.4_Input_Data_Rebase'!I15),"-")</f>
        <v>0</v>
      </c>
      <c r="AJ16" s="94">
        <f>IFERROR(('2.4_Input_Data_Rebase'!X15-'2.4_Input_Data_Rebase'!J15),"-")</f>
        <v>0</v>
      </c>
      <c r="AK16" s="94">
        <f>IFERROR(('2.4_Input_Data_Rebase'!Y15-'2.4_Input_Data_Rebase'!K15),"-")</f>
        <v>14</v>
      </c>
      <c r="AL16" s="44"/>
      <c r="AM16" s="95">
        <f>AG16*'0.1_Coefficients'!$B$21</f>
        <v>0</v>
      </c>
      <c r="AN16" s="95">
        <f>AH16*'0.1_Coefficients'!$C$21</f>
        <v>0</v>
      </c>
      <c r="AO16" s="95">
        <f>AI16*'0.1_Coefficients'!$D$21</f>
        <v>0</v>
      </c>
      <c r="AP16" s="95">
        <f>AJ16*'0.1_Coefficients'!$E$21</f>
        <v>0</v>
      </c>
      <c r="AQ16" s="95">
        <f>AK16*'0.1_Coefficients'!$F$21</f>
        <v>10.5</v>
      </c>
      <c r="AR16" s="63"/>
      <c r="AS16" s="44"/>
      <c r="AT16" s="94">
        <f>IFERROR(('2.4_Input_Data_Rebase'!N15-'2.4_Input_Data_Rebase'!G15),"-")</f>
        <v>2</v>
      </c>
      <c r="AU16" s="94">
        <f>IFERROR(('2.4_Input_Data_Rebase'!O15-'2.4_Input_Data_Rebase'!H15),"-")</f>
        <v>2</v>
      </c>
      <c r="AV16" s="94">
        <f>IFERROR(('2.4_Input_Data_Rebase'!P15-'2.4_Input_Data_Rebase'!I15),"-")</f>
        <v>0</v>
      </c>
      <c r="AW16" s="94">
        <f>IFERROR(('2.4_Input_Data_Rebase'!Q15-'2.4_Input_Data_Rebase'!J15),"-")</f>
        <v>0</v>
      </c>
      <c r="AX16" s="94">
        <f>IFERROR(('2.4_Input_Data_Rebase'!R15-'2.4_Input_Data_Rebase'!K15),"-")</f>
        <v>10</v>
      </c>
      <c r="AY16" s="44"/>
      <c r="AZ16" s="95">
        <f>AT16*'0.1_Coefficients'!$B$21</f>
        <v>0.3</v>
      </c>
      <c r="BA16" s="95">
        <f>AU16*'0.1_Coefficients'!$C$21</f>
        <v>0.6</v>
      </c>
      <c r="BB16" s="95">
        <f>AV16*'0.1_Coefficients'!$D$21</f>
        <v>0</v>
      </c>
      <c r="BC16" s="95">
        <f>AW16*'0.1_Coefficients'!$E$21</f>
        <v>0</v>
      </c>
      <c r="BD16" s="95">
        <f>AX16*'0.1_Coefficients'!$F$21</f>
        <v>7.5</v>
      </c>
      <c r="BE16" s="63"/>
      <c r="BF16" s="44"/>
      <c r="BG16" s="63"/>
      <c r="BH16" s="63"/>
      <c r="BI16" s="64"/>
    </row>
    <row r="17" spans="1:63" x14ac:dyDescent="0.3">
      <c r="A17" s="32"/>
      <c r="B17" s="21"/>
      <c r="C17" s="22"/>
      <c r="D17" s="16"/>
      <c r="F17" s="93" t="s">
        <v>20</v>
      </c>
      <c r="G17" s="94">
        <f>IFERROR(('2.3_Input_Data_Orig_MC'!U16-'2.3_Input_Data_Orig_MC'!G16),"-")</f>
        <v>0</v>
      </c>
      <c r="H17" s="94">
        <f>IFERROR(('2.3_Input_Data_Orig_MC'!V16-'2.3_Input_Data_Orig_MC'!H16),"-")</f>
        <v>0</v>
      </c>
      <c r="I17" s="94">
        <f>IFERROR(('2.3_Input_Data_Orig_MC'!W16-'2.3_Input_Data_Orig_MC'!I16),"-")</f>
        <v>0</v>
      </c>
      <c r="J17" s="94">
        <f>IFERROR(('2.3_Input_Data_Orig_MC'!X16-'2.3_Input_Data_Orig_MC'!J16),"-")</f>
        <v>0</v>
      </c>
      <c r="K17" s="94">
        <f>IFERROR(('2.3_Input_Data_Orig_MC'!Y16-'2.3_Input_Data_Orig_MC'!K16),"-")</f>
        <v>0</v>
      </c>
      <c r="L17" s="44"/>
      <c r="M17" s="95">
        <f>G17*'0.1_Coefficients'!$B$22</f>
        <v>0</v>
      </c>
      <c r="N17" s="95">
        <f>H17*'0.1_Coefficients'!$C$22</f>
        <v>0</v>
      </c>
      <c r="O17" s="95">
        <f>I17*'0.1_Coefficients'!$D$22</f>
        <v>0</v>
      </c>
      <c r="P17" s="95">
        <f>J17*'0.1_Coefficients'!$E$22</f>
        <v>0</v>
      </c>
      <c r="Q17" s="95">
        <f>K17*'0.1_Coefficients'!$F$22</f>
        <v>0</v>
      </c>
      <c r="R17" s="63"/>
      <c r="S17" s="44"/>
      <c r="T17" s="94">
        <f>IFERROR(('2.3_Input_Data_Orig_MC'!N16-'2.3_Input_Data_Orig_MC'!G16),"-")</f>
        <v>0</v>
      </c>
      <c r="U17" s="94">
        <f>IFERROR(('2.3_Input_Data_Orig_MC'!O16-'2.3_Input_Data_Orig_MC'!H16),"-")</f>
        <v>0</v>
      </c>
      <c r="V17" s="94">
        <f>IFERROR(('2.3_Input_Data_Orig_MC'!P16-'2.3_Input_Data_Orig_MC'!I16),"-")</f>
        <v>0</v>
      </c>
      <c r="W17" s="94">
        <f>IFERROR(('2.3_Input_Data_Orig_MC'!Q16-'2.3_Input_Data_Orig_MC'!J16),"-")</f>
        <v>0</v>
      </c>
      <c r="X17" s="94">
        <f>IFERROR(('2.3_Input_Data_Orig_MC'!R16-'2.3_Input_Data_Orig_MC'!K16),"-")</f>
        <v>0</v>
      </c>
      <c r="Y17" s="44"/>
      <c r="Z17" s="95">
        <f>T17*'0.1_Coefficients'!$B$22</f>
        <v>0</v>
      </c>
      <c r="AA17" s="95">
        <f>U17*'0.1_Coefficients'!$C$22</f>
        <v>0</v>
      </c>
      <c r="AB17" s="95">
        <f>V17*'0.1_Coefficients'!$D$22</f>
        <v>0</v>
      </c>
      <c r="AC17" s="95">
        <f>W17*'0.1_Coefficients'!$E$22</f>
        <v>0</v>
      </c>
      <c r="AD17" s="95">
        <f>X17*'0.1_Coefficients'!$F$22</f>
        <v>0</v>
      </c>
      <c r="AE17" s="63"/>
      <c r="AF17" s="44"/>
      <c r="AG17" s="94">
        <f>IFERROR(('2.4_Input_Data_Rebase'!U16-'2.4_Input_Data_Rebase'!G16),"-")</f>
        <v>0</v>
      </c>
      <c r="AH17" s="94">
        <f>IFERROR(('2.4_Input_Data_Rebase'!V16-'2.4_Input_Data_Rebase'!H16),"-")</f>
        <v>0</v>
      </c>
      <c r="AI17" s="94">
        <f>IFERROR(('2.4_Input_Data_Rebase'!W16-'2.4_Input_Data_Rebase'!I16),"-")</f>
        <v>0</v>
      </c>
      <c r="AJ17" s="94">
        <f>IFERROR(('2.4_Input_Data_Rebase'!X16-'2.4_Input_Data_Rebase'!J16),"-")</f>
        <v>0</v>
      </c>
      <c r="AK17" s="94">
        <f>IFERROR(('2.4_Input_Data_Rebase'!Y16-'2.4_Input_Data_Rebase'!K16),"-")</f>
        <v>0</v>
      </c>
      <c r="AL17" s="44"/>
      <c r="AM17" s="95">
        <f>AG17*'0.1_Coefficients'!$B$22</f>
        <v>0</v>
      </c>
      <c r="AN17" s="95">
        <f>AH17*'0.1_Coefficients'!$C$22</f>
        <v>0</v>
      </c>
      <c r="AO17" s="95">
        <f>AI17*'0.1_Coefficients'!$D$22</f>
        <v>0</v>
      </c>
      <c r="AP17" s="95">
        <f>AJ17*'0.1_Coefficients'!$E$22</f>
        <v>0</v>
      </c>
      <c r="AQ17" s="95">
        <f>AK17*'0.1_Coefficients'!$F$22</f>
        <v>0</v>
      </c>
      <c r="AR17" s="63"/>
      <c r="AS17" s="44"/>
      <c r="AT17" s="94">
        <f>IFERROR(('2.4_Input_Data_Rebase'!N16-'2.4_Input_Data_Rebase'!G16),"-")</f>
        <v>0</v>
      </c>
      <c r="AU17" s="94">
        <f>IFERROR(('2.4_Input_Data_Rebase'!O16-'2.4_Input_Data_Rebase'!H16),"-")</f>
        <v>0</v>
      </c>
      <c r="AV17" s="94">
        <f>IFERROR(('2.4_Input_Data_Rebase'!P16-'2.4_Input_Data_Rebase'!I16),"-")</f>
        <v>0</v>
      </c>
      <c r="AW17" s="94">
        <f>IFERROR(('2.4_Input_Data_Rebase'!Q16-'2.4_Input_Data_Rebase'!J16),"-")</f>
        <v>0</v>
      </c>
      <c r="AX17" s="94">
        <f>IFERROR(('2.4_Input_Data_Rebase'!R16-'2.4_Input_Data_Rebase'!K16),"-")</f>
        <v>0</v>
      </c>
      <c r="AY17" s="44"/>
      <c r="AZ17" s="95">
        <f>AT17*'0.1_Coefficients'!$B$22</f>
        <v>0</v>
      </c>
      <c r="BA17" s="95">
        <f>AU17*'0.1_Coefficients'!$C$22</f>
        <v>0</v>
      </c>
      <c r="BB17" s="95">
        <f>AV17*'0.1_Coefficients'!$D$22</f>
        <v>0</v>
      </c>
      <c r="BC17" s="95">
        <f>AW17*'0.1_Coefficients'!$E$22</f>
        <v>0</v>
      </c>
      <c r="BD17" s="95">
        <f>AX17*'0.1_Coefficients'!$F$22</f>
        <v>0</v>
      </c>
      <c r="BE17" s="63"/>
      <c r="BF17" s="44"/>
      <c r="BG17" s="63"/>
      <c r="BH17" s="63"/>
      <c r="BI17" s="64"/>
    </row>
    <row r="18" spans="1:63" ht="12.75" thickBot="1" x14ac:dyDescent="0.35">
      <c r="A18" s="32"/>
      <c r="B18" s="23"/>
      <c r="C18" s="24"/>
      <c r="D18" s="25"/>
      <c r="F18" s="97" t="s">
        <v>21</v>
      </c>
      <c r="G18" s="94">
        <f>IFERROR(('2.3_Input_Data_Orig_MC'!U17-'2.3_Input_Data_Orig_MC'!G17),"-")</f>
        <v>0</v>
      </c>
      <c r="H18" s="94">
        <f>IFERROR(('2.3_Input_Data_Orig_MC'!V17-'2.3_Input_Data_Orig_MC'!H17),"-")</f>
        <v>0</v>
      </c>
      <c r="I18" s="94">
        <f>IFERROR(('2.3_Input_Data_Orig_MC'!W17-'2.3_Input_Data_Orig_MC'!I17),"-")</f>
        <v>0</v>
      </c>
      <c r="J18" s="94">
        <f>IFERROR(('2.3_Input_Data_Orig_MC'!X17-'2.3_Input_Data_Orig_MC'!J17),"-")</f>
        <v>0</v>
      </c>
      <c r="K18" s="94">
        <f>IFERROR(('2.3_Input_Data_Orig_MC'!Y17-'2.3_Input_Data_Orig_MC'!K17),"-")</f>
        <v>0</v>
      </c>
      <c r="L18" s="44"/>
      <c r="M18" s="95">
        <f>G18*'0.1_Coefficients'!$B$23</f>
        <v>0</v>
      </c>
      <c r="N18" s="95">
        <f>H18*'0.1_Coefficients'!$C$23</f>
        <v>0</v>
      </c>
      <c r="O18" s="95">
        <f>I18*'0.1_Coefficients'!$D$23</f>
        <v>0</v>
      </c>
      <c r="P18" s="95">
        <f>J18*'0.1_Coefficients'!$E$22</f>
        <v>0</v>
      </c>
      <c r="Q18" s="95">
        <f>K18*'0.1_Coefficients'!$F$23</f>
        <v>0</v>
      </c>
      <c r="R18" s="67"/>
      <c r="S18" s="44"/>
      <c r="T18" s="94">
        <f>IFERROR(('2.3_Input_Data_Orig_MC'!N17-'2.3_Input_Data_Orig_MC'!G17),"-")</f>
        <v>0</v>
      </c>
      <c r="U18" s="94">
        <f>IFERROR(('2.3_Input_Data_Orig_MC'!O17-'2.3_Input_Data_Orig_MC'!H17),"-")</f>
        <v>0</v>
      </c>
      <c r="V18" s="94">
        <f>IFERROR(('2.3_Input_Data_Orig_MC'!P17-'2.3_Input_Data_Orig_MC'!I17),"-")</f>
        <v>0</v>
      </c>
      <c r="W18" s="94">
        <f>IFERROR(('2.3_Input_Data_Orig_MC'!Q17-'2.3_Input_Data_Orig_MC'!J17),"-")</f>
        <v>0</v>
      </c>
      <c r="X18" s="94">
        <f>IFERROR(('2.3_Input_Data_Orig_MC'!R17-'2.3_Input_Data_Orig_MC'!K17),"-")</f>
        <v>0</v>
      </c>
      <c r="Y18" s="44"/>
      <c r="Z18" s="95">
        <f>T18*'0.1_Coefficients'!$B$23</f>
        <v>0</v>
      </c>
      <c r="AA18" s="95">
        <f>U18*'0.1_Coefficients'!$C$23</f>
        <v>0</v>
      </c>
      <c r="AB18" s="95">
        <f>V18*'0.1_Coefficients'!$D$23</f>
        <v>0</v>
      </c>
      <c r="AC18" s="95">
        <f>W18*'0.1_Coefficients'!J27</f>
        <v>0</v>
      </c>
      <c r="AD18" s="95">
        <f>X18*'0.1_Coefficients'!$F$23</f>
        <v>0</v>
      </c>
      <c r="AE18" s="67"/>
      <c r="AF18" s="44"/>
      <c r="AG18" s="94">
        <f>IFERROR(('2.4_Input_Data_Rebase'!U17-'2.4_Input_Data_Rebase'!G17),"-")</f>
        <v>-4</v>
      </c>
      <c r="AH18" s="94">
        <f>IFERROR(('2.4_Input_Data_Rebase'!V17-'2.4_Input_Data_Rebase'!H17),"-")</f>
        <v>-2</v>
      </c>
      <c r="AI18" s="94">
        <f>IFERROR(('2.4_Input_Data_Rebase'!W17-'2.4_Input_Data_Rebase'!I17),"-")</f>
        <v>2</v>
      </c>
      <c r="AJ18" s="94">
        <f>IFERROR(('2.4_Input_Data_Rebase'!X17-'2.4_Input_Data_Rebase'!J17),"-")</f>
        <v>0</v>
      </c>
      <c r="AK18" s="94">
        <f>IFERROR(('2.4_Input_Data_Rebase'!Y17-'2.4_Input_Data_Rebase'!K17),"-")</f>
        <v>4</v>
      </c>
      <c r="AL18" s="44"/>
      <c r="AM18" s="95">
        <f>AG18*'0.1_Coefficients'!$B$23</f>
        <v>-0.2</v>
      </c>
      <c r="AN18" s="95">
        <f>AH18*'0.1_Coefficients'!$C$23</f>
        <v>-0.2</v>
      </c>
      <c r="AO18" s="95">
        <f>AI18*'0.1_Coefficients'!$D$23</f>
        <v>0.3</v>
      </c>
      <c r="AP18" s="95">
        <f>AJ18*'0.1_Coefficients'!AD27</f>
        <v>0</v>
      </c>
      <c r="AQ18" s="95">
        <f>AK18*'0.1_Coefficients'!$F$23</f>
        <v>1</v>
      </c>
      <c r="AR18" s="67"/>
      <c r="AS18" s="44"/>
      <c r="AT18" s="94">
        <f>IFERROR(('2.4_Input_Data_Rebase'!N17-'2.4_Input_Data_Rebase'!G17),"-")</f>
        <v>44</v>
      </c>
      <c r="AU18" s="94">
        <f>IFERROR(('2.4_Input_Data_Rebase'!O17-'2.4_Input_Data_Rebase'!H17),"-")</f>
        <v>-2</v>
      </c>
      <c r="AV18" s="94">
        <f>IFERROR(('2.4_Input_Data_Rebase'!P17-'2.4_Input_Data_Rebase'!I17),"-")</f>
        <v>2</v>
      </c>
      <c r="AW18" s="94">
        <f>IFERROR(('2.4_Input_Data_Rebase'!Q17-'2.4_Input_Data_Rebase'!J17),"-")</f>
        <v>0</v>
      </c>
      <c r="AX18" s="94">
        <f>IFERROR(('2.4_Input_Data_Rebase'!R17-'2.4_Input_Data_Rebase'!K17),"-")</f>
        <v>4</v>
      </c>
      <c r="AY18" s="44"/>
      <c r="AZ18" s="95">
        <f>AT18*'0.1_Coefficients'!$B$23</f>
        <v>2.2000000000000002</v>
      </c>
      <c r="BA18" s="95">
        <f>AU18*'0.1_Coefficients'!$C$23</f>
        <v>-0.2</v>
      </c>
      <c r="BB18" s="95">
        <f>AV18*'0.1_Coefficients'!$D$23</f>
        <v>0.3</v>
      </c>
      <c r="BC18" s="95">
        <f>AW18*'0.1_Coefficients'!AI27</f>
        <v>0</v>
      </c>
      <c r="BD18" s="95">
        <f>AX18*'0.1_Coefficients'!$F$23</f>
        <v>1</v>
      </c>
      <c r="BE18" s="67"/>
      <c r="BF18" s="44"/>
      <c r="BG18" s="67"/>
      <c r="BH18" s="67"/>
      <c r="BI18" s="68"/>
    </row>
    <row r="19" spans="1:63" x14ac:dyDescent="0.3">
      <c r="A19" s="31" t="s">
        <v>44</v>
      </c>
      <c r="B19" s="19">
        <v>17</v>
      </c>
      <c r="C19" s="20" t="s">
        <v>12</v>
      </c>
      <c r="D19" s="14" t="s">
        <v>23</v>
      </c>
      <c r="F19" s="93" t="s">
        <v>18</v>
      </c>
      <c r="G19" s="94">
        <f>IFERROR(('2.3_Input_Data_Orig_MC'!U18-'2.3_Input_Data_Orig_MC'!G18),"-")</f>
        <v>0</v>
      </c>
      <c r="H19" s="94">
        <f>IFERROR(('2.3_Input_Data_Orig_MC'!V18-'2.3_Input_Data_Orig_MC'!H18),"-")</f>
        <v>-9</v>
      </c>
      <c r="I19" s="94">
        <f>IFERROR(('2.3_Input_Data_Orig_MC'!W18-'2.3_Input_Data_Orig_MC'!I18),"-")</f>
        <v>9</v>
      </c>
      <c r="J19" s="94">
        <f>IFERROR(('2.3_Input_Data_Orig_MC'!X18-'2.3_Input_Data_Orig_MC'!J18),"-")</f>
        <v>-1</v>
      </c>
      <c r="K19" s="94">
        <f>IFERROR(('2.3_Input_Data_Orig_MC'!Y18-'2.3_Input_Data_Orig_MC'!K18),"-")</f>
        <v>1</v>
      </c>
      <c r="L19" s="44"/>
      <c r="M19" s="95">
        <f>G19*'0.1_Coefficients'!$B$20</f>
        <v>0</v>
      </c>
      <c r="N19" s="95">
        <f>H19*'0.1_Coefficients'!$C$20</f>
        <v>-3.6</v>
      </c>
      <c r="O19" s="95">
        <f>I19*'0.1_Coefficients'!$D$20</f>
        <v>5.3999999999999995</v>
      </c>
      <c r="P19" s="95">
        <f>J19*'0.1_Coefficients'!$E$20</f>
        <v>-0.8</v>
      </c>
      <c r="Q19" s="95">
        <f>K19*'0.1_Coefficients'!$F$20</f>
        <v>1</v>
      </c>
      <c r="R19" s="63">
        <f t="shared" ref="R19" si="5">SUM(M19:Q22)</f>
        <v>1.9999999999999993</v>
      </c>
      <c r="S19" s="44"/>
      <c r="T19" s="94">
        <f>IFERROR(('2.3_Input_Data_Orig_MC'!N18-'2.3_Input_Data_Orig_MC'!G18),"-")</f>
        <v>48</v>
      </c>
      <c r="U19" s="94">
        <f>IFERROR(('2.3_Input_Data_Orig_MC'!O18-'2.3_Input_Data_Orig_MC'!H18),"-")</f>
        <v>-8</v>
      </c>
      <c r="V19" s="94">
        <f>IFERROR(('2.3_Input_Data_Orig_MC'!P18-'2.3_Input_Data_Orig_MC'!I18),"-")</f>
        <v>9</v>
      </c>
      <c r="W19" s="94">
        <f>IFERROR(('2.3_Input_Data_Orig_MC'!Q18-'2.3_Input_Data_Orig_MC'!J18),"-")</f>
        <v>-1</v>
      </c>
      <c r="X19" s="94">
        <f>IFERROR(('2.3_Input_Data_Orig_MC'!R18-'2.3_Input_Data_Orig_MC'!K18),"-")</f>
        <v>0</v>
      </c>
      <c r="Y19" s="44"/>
      <c r="Z19" s="95">
        <f>T19*'0.1_Coefficients'!$B$20</f>
        <v>9.6000000000000014</v>
      </c>
      <c r="AA19" s="95">
        <f>U19*'0.1_Coefficients'!$C$20</f>
        <v>-3.2</v>
      </c>
      <c r="AB19" s="95">
        <f>V19*'0.1_Coefficients'!$D$20</f>
        <v>5.3999999999999995</v>
      </c>
      <c r="AC19" s="95">
        <f>W19*'0.1_Coefficients'!$E$20</f>
        <v>-0.8</v>
      </c>
      <c r="AD19" s="95">
        <f>X19*'0.1_Coefficients'!$F$20</f>
        <v>0</v>
      </c>
      <c r="AE19" s="63">
        <f t="shared" ref="AE19" si="6">SUM(Z19:AD22)</f>
        <v>11</v>
      </c>
      <c r="AF19" s="44"/>
      <c r="AG19" s="94">
        <f>IFERROR(('2.4_Input_Data_Rebase'!U18-'2.4_Input_Data_Rebase'!G18),"-")</f>
        <v>-6</v>
      </c>
      <c r="AH19" s="94">
        <f>IFERROR(('2.4_Input_Data_Rebase'!V18-'2.4_Input_Data_Rebase'!H18),"-")</f>
        <v>0</v>
      </c>
      <c r="AI19" s="94">
        <f>IFERROR(('2.4_Input_Data_Rebase'!W18-'2.4_Input_Data_Rebase'!I18),"-")</f>
        <v>0</v>
      </c>
      <c r="AJ19" s="94">
        <f>IFERROR(('2.4_Input_Data_Rebase'!X18-'2.4_Input_Data_Rebase'!J18),"-")</f>
        <v>0</v>
      </c>
      <c r="AK19" s="94">
        <f>IFERROR(('2.4_Input_Data_Rebase'!Y18-'2.4_Input_Data_Rebase'!K18),"-")</f>
        <v>6</v>
      </c>
      <c r="AL19" s="44"/>
      <c r="AM19" s="95">
        <f>AG19*'0.1_Coefficients'!$B$20</f>
        <v>-1.2000000000000002</v>
      </c>
      <c r="AN19" s="95">
        <f>AH19*'0.1_Coefficients'!$C$20</f>
        <v>0</v>
      </c>
      <c r="AO19" s="95">
        <f>AI19*'0.1_Coefficients'!$D$20</f>
        <v>0</v>
      </c>
      <c r="AP19" s="95">
        <f>AJ19*'0.1_Coefficients'!$E$20</f>
        <v>0</v>
      </c>
      <c r="AQ19" s="95">
        <f>AK19*'0.1_Coefficients'!$F$20</f>
        <v>6</v>
      </c>
      <c r="AR19" s="63">
        <f t="shared" ref="AR19" si="7">SUM(AM19:AQ22)</f>
        <v>4.8</v>
      </c>
      <c r="AS19" s="44"/>
      <c r="AT19" s="94">
        <f>IFERROR(('2.4_Input_Data_Rebase'!N18-'2.4_Input_Data_Rebase'!G18),"-")</f>
        <v>-4</v>
      </c>
      <c r="AU19" s="94">
        <f>IFERROR(('2.4_Input_Data_Rebase'!O18-'2.4_Input_Data_Rebase'!H18),"-")</f>
        <v>47</v>
      </c>
      <c r="AV19" s="94">
        <f>IFERROR(('2.4_Input_Data_Rebase'!P18-'2.4_Input_Data_Rebase'!I18),"-")</f>
        <v>0</v>
      </c>
      <c r="AW19" s="94">
        <f>IFERROR(('2.4_Input_Data_Rebase'!Q18-'2.4_Input_Data_Rebase'!J18),"-")</f>
        <v>0</v>
      </c>
      <c r="AX19" s="94">
        <f>IFERROR(('2.4_Input_Data_Rebase'!R18-'2.4_Input_Data_Rebase'!K18),"-")</f>
        <v>5</v>
      </c>
      <c r="AY19" s="44"/>
      <c r="AZ19" s="95">
        <f>AT19*'0.1_Coefficients'!$B$20</f>
        <v>-0.8</v>
      </c>
      <c r="BA19" s="95">
        <f>AU19*'0.1_Coefficients'!$C$20</f>
        <v>18.8</v>
      </c>
      <c r="BB19" s="95">
        <f>AV19*'0.1_Coefficients'!$D$20</f>
        <v>0</v>
      </c>
      <c r="BC19" s="95">
        <f>AW19*'0.1_Coefficients'!$E$20</f>
        <v>0</v>
      </c>
      <c r="BD19" s="95">
        <f>AX19*'0.1_Coefficients'!$F$20</f>
        <v>5</v>
      </c>
      <c r="BE19" s="63">
        <f t="shared" ref="BE19" si="8">SUM(AZ19:BD22)</f>
        <v>23</v>
      </c>
      <c r="BF19" s="96"/>
      <c r="BG19" s="63">
        <f t="shared" ref="BG19" si="9">AE19-R19</f>
        <v>9</v>
      </c>
      <c r="BH19" s="63">
        <f t="shared" ref="BH19" si="10">BE19-AR19</f>
        <v>18.2</v>
      </c>
      <c r="BI19" s="64" t="str">
        <f t="shared" ref="BI19" si="11">IFERROR(IF(ABS((BG19-BH19))&lt;=10%,"Acceptable","Request Narrative"),"-")</f>
        <v>Request Narrative</v>
      </c>
      <c r="BJ19" s="65"/>
      <c r="BK19" s="65"/>
    </row>
    <row r="20" spans="1:63" x14ac:dyDescent="0.3">
      <c r="A20" s="32"/>
      <c r="B20" s="21"/>
      <c r="C20" s="22"/>
      <c r="D20" s="16"/>
      <c r="F20" s="93" t="s">
        <v>19</v>
      </c>
      <c r="G20" s="94">
        <f>IFERROR(('2.3_Input_Data_Orig_MC'!U19-'2.3_Input_Data_Orig_MC'!G19),"-")</f>
        <v>0</v>
      </c>
      <c r="H20" s="94">
        <f>IFERROR(('2.3_Input_Data_Orig_MC'!V19-'2.3_Input_Data_Orig_MC'!H19),"-")</f>
        <v>0</v>
      </c>
      <c r="I20" s="94">
        <f>IFERROR(('2.3_Input_Data_Orig_MC'!W19-'2.3_Input_Data_Orig_MC'!I19),"-")</f>
        <v>0</v>
      </c>
      <c r="J20" s="94">
        <f>IFERROR(('2.3_Input_Data_Orig_MC'!X19-'2.3_Input_Data_Orig_MC'!J19),"-")</f>
        <v>0</v>
      </c>
      <c r="K20" s="94">
        <f>IFERROR(('2.3_Input_Data_Orig_MC'!Y19-'2.3_Input_Data_Orig_MC'!K19),"-")</f>
        <v>0</v>
      </c>
      <c r="L20" s="44"/>
      <c r="M20" s="95">
        <f>G20*'0.1_Coefficients'!$B$21</f>
        <v>0</v>
      </c>
      <c r="N20" s="95">
        <f>H20*'0.1_Coefficients'!$C$21</f>
        <v>0</v>
      </c>
      <c r="O20" s="95">
        <f>I20*'0.1_Coefficients'!$D$21</f>
        <v>0</v>
      </c>
      <c r="P20" s="95">
        <f>J20*'0.1_Coefficients'!$E$21</f>
        <v>0</v>
      </c>
      <c r="Q20" s="95">
        <f>K20*'0.1_Coefficients'!$F$21</f>
        <v>0</v>
      </c>
      <c r="R20" s="63"/>
      <c r="S20" s="44"/>
      <c r="T20" s="94">
        <f>IFERROR(('2.3_Input_Data_Orig_MC'!N19-'2.3_Input_Data_Orig_MC'!G19),"-")</f>
        <v>0</v>
      </c>
      <c r="U20" s="94">
        <f>IFERROR(('2.3_Input_Data_Orig_MC'!O19-'2.3_Input_Data_Orig_MC'!H19),"-")</f>
        <v>0</v>
      </c>
      <c r="V20" s="94">
        <f>IFERROR(('2.3_Input_Data_Orig_MC'!P19-'2.3_Input_Data_Orig_MC'!I19),"-")</f>
        <v>0</v>
      </c>
      <c r="W20" s="94">
        <f>IFERROR(('2.3_Input_Data_Orig_MC'!Q19-'2.3_Input_Data_Orig_MC'!J19),"-")</f>
        <v>0</v>
      </c>
      <c r="X20" s="94">
        <f>IFERROR(('2.3_Input_Data_Orig_MC'!R19-'2.3_Input_Data_Orig_MC'!K19),"-")</f>
        <v>0</v>
      </c>
      <c r="Y20" s="44"/>
      <c r="Z20" s="95">
        <f>T20*'0.1_Coefficients'!$B$21</f>
        <v>0</v>
      </c>
      <c r="AA20" s="95">
        <f>U20*'0.1_Coefficients'!$C$21</f>
        <v>0</v>
      </c>
      <c r="AB20" s="95">
        <f>V20*'0.1_Coefficients'!$D$21</f>
        <v>0</v>
      </c>
      <c r="AC20" s="95">
        <f>W20*'0.1_Coefficients'!$E$21</f>
        <v>0</v>
      </c>
      <c r="AD20" s="95">
        <f>X20*'0.1_Coefficients'!$F$21</f>
        <v>0</v>
      </c>
      <c r="AE20" s="63"/>
      <c r="AF20" s="44"/>
      <c r="AG20" s="94">
        <f>IFERROR(('2.4_Input_Data_Rebase'!U19-'2.4_Input_Data_Rebase'!G19),"-")</f>
        <v>0</v>
      </c>
      <c r="AH20" s="94">
        <f>IFERROR(('2.4_Input_Data_Rebase'!V19-'2.4_Input_Data_Rebase'!H19),"-")</f>
        <v>0</v>
      </c>
      <c r="AI20" s="94">
        <f>IFERROR(('2.4_Input_Data_Rebase'!W19-'2.4_Input_Data_Rebase'!I19),"-")</f>
        <v>0</v>
      </c>
      <c r="AJ20" s="94">
        <f>IFERROR(('2.4_Input_Data_Rebase'!X19-'2.4_Input_Data_Rebase'!J19),"-")</f>
        <v>0</v>
      </c>
      <c r="AK20" s="94">
        <f>IFERROR(('2.4_Input_Data_Rebase'!Y19-'2.4_Input_Data_Rebase'!K19),"-")</f>
        <v>0</v>
      </c>
      <c r="AL20" s="44"/>
      <c r="AM20" s="95">
        <f>AG20*'0.1_Coefficients'!$B$21</f>
        <v>0</v>
      </c>
      <c r="AN20" s="95">
        <f>AH20*'0.1_Coefficients'!$C$21</f>
        <v>0</v>
      </c>
      <c r="AO20" s="95">
        <f>AI20*'0.1_Coefficients'!$D$21</f>
        <v>0</v>
      </c>
      <c r="AP20" s="95">
        <f>AJ20*'0.1_Coefficients'!$E$21</f>
        <v>0</v>
      </c>
      <c r="AQ20" s="95">
        <f>AK20*'0.1_Coefficients'!$F$21</f>
        <v>0</v>
      </c>
      <c r="AR20" s="63"/>
      <c r="AS20" s="44"/>
      <c r="AT20" s="94">
        <f>IFERROR(('2.4_Input_Data_Rebase'!N19-'2.4_Input_Data_Rebase'!G19),"-")</f>
        <v>0</v>
      </c>
      <c r="AU20" s="94">
        <f>IFERROR(('2.4_Input_Data_Rebase'!O19-'2.4_Input_Data_Rebase'!H19),"-")</f>
        <v>0</v>
      </c>
      <c r="AV20" s="94">
        <f>IFERROR(('2.4_Input_Data_Rebase'!P19-'2.4_Input_Data_Rebase'!I19),"-")</f>
        <v>0</v>
      </c>
      <c r="AW20" s="94">
        <f>IFERROR(('2.4_Input_Data_Rebase'!Q19-'2.4_Input_Data_Rebase'!J19),"-")</f>
        <v>0</v>
      </c>
      <c r="AX20" s="94">
        <f>IFERROR(('2.4_Input_Data_Rebase'!R19-'2.4_Input_Data_Rebase'!K19),"-")</f>
        <v>0</v>
      </c>
      <c r="AY20" s="44"/>
      <c r="AZ20" s="95">
        <f>AT20*'0.1_Coefficients'!$B$21</f>
        <v>0</v>
      </c>
      <c r="BA20" s="95">
        <f>AU20*'0.1_Coefficients'!$C$21</f>
        <v>0</v>
      </c>
      <c r="BB20" s="95">
        <f>AV20*'0.1_Coefficients'!$D$21</f>
        <v>0</v>
      </c>
      <c r="BC20" s="95">
        <f>AW20*'0.1_Coefficients'!$E$21</f>
        <v>0</v>
      </c>
      <c r="BD20" s="95">
        <f>AX20*'0.1_Coefficients'!$F$21</f>
        <v>0</v>
      </c>
      <c r="BE20" s="63"/>
      <c r="BF20" s="44"/>
      <c r="BG20" s="63"/>
      <c r="BH20" s="63"/>
      <c r="BI20" s="64"/>
    </row>
    <row r="21" spans="1:63" x14ac:dyDescent="0.3">
      <c r="A21" s="32"/>
      <c r="B21" s="21"/>
      <c r="C21" s="22"/>
      <c r="D21" s="16"/>
      <c r="F21" s="93" t="s">
        <v>20</v>
      </c>
      <c r="G21" s="94">
        <f>IFERROR(('2.3_Input_Data_Orig_MC'!U20-'2.3_Input_Data_Orig_MC'!G20),"-")</f>
        <v>0</v>
      </c>
      <c r="H21" s="94">
        <f>IFERROR(('2.3_Input_Data_Orig_MC'!V20-'2.3_Input_Data_Orig_MC'!H20),"-")</f>
        <v>0</v>
      </c>
      <c r="I21" s="94">
        <f>IFERROR(('2.3_Input_Data_Orig_MC'!W20-'2.3_Input_Data_Orig_MC'!I20),"-")</f>
        <v>0</v>
      </c>
      <c r="J21" s="94">
        <f>IFERROR(('2.3_Input_Data_Orig_MC'!X20-'2.3_Input_Data_Orig_MC'!J20),"-")</f>
        <v>0</v>
      </c>
      <c r="K21" s="94">
        <f>IFERROR(('2.3_Input_Data_Orig_MC'!Y20-'2.3_Input_Data_Orig_MC'!K20),"-")</f>
        <v>0</v>
      </c>
      <c r="L21" s="44"/>
      <c r="M21" s="95">
        <f>G21*'0.1_Coefficients'!$B$22</f>
        <v>0</v>
      </c>
      <c r="N21" s="95">
        <f>H21*'0.1_Coefficients'!$C$22</f>
        <v>0</v>
      </c>
      <c r="O21" s="95">
        <f>I21*'0.1_Coefficients'!$D$22</f>
        <v>0</v>
      </c>
      <c r="P21" s="95">
        <f>J21*'0.1_Coefficients'!$E$22</f>
        <v>0</v>
      </c>
      <c r="Q21" s="95">
        <f>K21*'0.1_Coefficients'!$F$22</f>
        <v>0</v>
      </c>
      <c r="R21" s="63"/>
      <c r="S21" s="44"/>
      <c r="T21" s="94">
        <f>IFERROR(('2.3_Input_Data_Orig_MC'!N20-'2.3_Input_Data_Orig_MC'!G20),"-")</f>
        <v>0</v>
      </c>
      <c r="U21" s="94">
        <f>IFERROR(('2.3_Input_Data_Orig_MC'!O20-'2.3_Input_Data_Orig_MC'!H20),"-")</f>
        <v>0</v>
      </c>
      <c r="V21" s="94">
        <f>IFERROR(('2.3_Input_Data_Orig_MC'!P20-'2.3_Input_Data_Orig_MC'!I20),"-")</f>
        <v>0</v>
      </c>
      <c r="W21" s="94">
        <f>IFERROR(('2.3_Input_Data_Orig_MC'!Q20-'2.3_Input_Data_Orig_MC'!J20),"-")</f>
        <v>0</v>
      </c>
      <c r="X21" s="94">
        <f>IFERROR(('2.3_Input_Data_Orig_MC'!R20-'2.3_Input_Data_Orig_MC'!K20),"-")</f>
        <v>0</v>
      </c>
      <c r="Y21" s="44"/>
      <c r="Z21" s="95">
        <f>T21*'0.1_Coefficients'!$B$22</f>
        <v>0</v>
      </c>
      <c r="AA21" s="95">
        <f>U21*'0.1_Coefficients'!$C$22</f>
        <v>0</v>
      </c>
      <c r="AB21" s="95">
        <f>V21*'0.1_Coefficients'!$D$22</f>
        <v>0</v>
      </c>
      <c r="AC21" s="95">
        <f>W21*'0.1_Coefficients'!$E$22</f>
        <v>0</v>
      </c>
      <c r="AD21" s="95">
        <f>X21*'0.1_Coefficients'!$F$22</f>
        <v>0</v>
      </c>
      <c r="AE21" s="63"/>
      <c r="AF21" s="44"/>
      <c r="AG21" s="94">
        <f>IFERROR(('2.4_Input_Data_Rebase'!U20-'2.4_Input_Data_Rebase'!G20),"-")</f>
        <v>0</v>
      </c>
      <c r="AH21" s="94">
        <f>IFERROR(('2.4_Input_Data_Rebase'!V20-'2.4_Input_Data_Rebase'!H20),"-")</f>
        <v>0</v>
      </c>
      <c r="AI21" s="94">
        <f>IFERROR(('2.4_Input_Data_Rebase'!W20-'2.4_Input_Data_Rebase'!I20),"-")</f>
        <v>0</v>
      </c>
      <c r="AJ21" s="94">
        <f>IFERROR(('2.4_Input_Data_Rebase'!X20-'2.4_Input_Data_Rebase'!J20),"-")</f>
        <v>0</v>
      </c>
      <c r="AK21" s="94">
        <f>IFERROR(('2.4_Input_Data_Rebase'!Y20-'2.4_Input_Data_Rebase'!K20),"-")</f>
        <v>0</v>
      </c>
      <c r="AL21" s="44"/>
      <c r="AM21" s="95">
        <f>AG21*'0.1_Coefficients'!$B$22</f>
        <v>0</v>
      </c>
      <c r="AN21" s="95">
        <f>AH21*'0.1_Coefficients'!$C$22</f>
        <v>0</v>
      </c>
      <c r="AO21" s="95">
        <f>AI21*'0.1_Coefficients'!$D$22</f>
        <v>0</v>
      </c>
      <c r="AP21" s="95">
        <f>AJ21*'0.1_Coefficients'!$E$22</f>
        <v>0</v>
      </c>
      <c r="AQ21" s="95">
        <f>AK21*'0.1_Coefficients'!$F$22</f>
        <v>0</v>
      </c>
      <c r="AR21" s="63"/>
      <c r="AS21" s="44"/>
      <c r="AT21" s="94">
        <f>IFERROR(('2.4_Input_Data_Rebase'!N20-'2.4_Input_Data_Rebase'!G20),"-")</f>
        <v>0</v>
      </c>
      <c r="AU21" s="94">
        <f>IFERROR(('2.4_Input_Data_Rebase'!O20-'2.4_Input_Data_Rebase'!H20),"-")</f>
        <v>0</v>
      </c>
      <c r="AV21" s="94">
        <f>IFERROR(('2.4_Input_Data_Rebase'!P20-'2.4_Input_Data_Rebase'!I20),"-")</f>
        <v>0</v>
      </c>
      <c r="AW21" s="94">
        <f>IFERROR(('2.4_Input_Data_Rebase'!Q20-'2.4_Input_Data_Rebase'!J20),"-")</f>
        <v>0</v>
      </c>
      <c r="AX21" s="94">
        <f>IFERROR(('2.4_Input_Data_Rebase'!R20-'2.4_Input_Data_Rebase'!K20),"-")</f>
        <v>0</v>
      </c>
      <c r="AY21" s="44"/>
      <c r="AZ21" s="95">
        <f>AT21*'0.1_Coefficients'!$B$22</f>
        <v>0</v>
      </c>
      <c r="BA21" s="95">
        <f>AU21*'0.1_Coefficients'!$C$22</f>
        <v>0</v>
      </c>
      <c r="BB21" s="95">
        <f>AV21*'0.1_Coefficients'!$D$22</f>
        <v>0</v>
      </c>
      <c r="BC21" s="95">
        <f>AW21*'0.1_Coefficients'!$E$22</f>
        <v>0</v>
      </c>
      <c r="BD21" s="95">
        <f>AX21*'0.1_Coefficients'!$F$22</f>
        <v>0</v>
      </c>
      <c r="BE21" s="63"/>
      <c r="BF21" s="44"/>
      <c r="BG21" s="63"/>
      <c r="BH21" s="63"/>
      <c r="BI21" s="64"/>
    </row>
    <row r="22" spans="1:63" ht="12.75" thickBot="1" x14ac:dyDescent="0.35">
      <c r="A22" s="32"/>
      <c r="B22" s="23"/>
      <c r="C22" s="24"/>
      <c r="D22" s="25"/>
      <c r="F22" s="97" t="s">
        <v>21</v>
      </c>
      <c r="G22" s="94">
        <f>IFERROR(('2.3_Input_Data_Orig_MC'!U21-'2.3_Input_Data_Orig_MC'!G21),"-")</f>
        <v>0</v>
      </c>
      <c r="H22" s="94">
        <f>IFERROR(('2.3_Input_Data_Orig_MC'!V21-'2.3_Input_Data_Orig_MC'!H21),"-")</f>
        <v>0</v>
      </c>
      <c r="I22" s="94">
        <f>IFERROR(('2.3_Input_Data_Orig_MC'!W21-'2.3_Input_Data_Orig_MC'!I21),"-")</f>
        <v>0</v>
      </c>
      <c r="J22" s="94">
        <f>IFERROR(('2.3_Input_Data_Orig_MC'!X21-'2.3_Input_Data_Orig_MC'!J21),"-")</f>
        <v>0</v>
      </c>
      <c r="K22" s="94">
        <f>IFERROR(('2.3_Input_Data_Orig_MC'!Y21-'2.3_Input_Data_Orig_MC'!K21),"-")</f>
        <v>0</v>
      </c>
      <c r="L22" s="44"/>
      <c r="M22" s="95">
        <f>G22*'0.1_Coefficients'!$B$23</f>
        <v>0</v>
      </c>
      <c r="N22" s="95">
        <f>H22*'0.1_Coefficients'!$C$23</f>
        <v>0</v>
      </c>
      <c r="O22" s="95">
        <f>I22*'0.1_Coefficients'!$D$23</f>
        <v>0</v>
      </c>
      <c r="P22" s="95">
        <f>J22*'0.1_Coefficients'!E31</f>
        <v>0</v>
      </c>
      <c r="Q22" s="95">
        <f>K22*'0.1_Coefficients'!$F$23</f>
        <v>0</v>
      </c>
      <c r="R22" s="67"/>
      <c r="S22" s="44"/>
      <c r="T22" s="94">
        <f>IFERROR(('2.3_Input_Data_Orig_MC'!N21-'2.3_Input_Data_Orig_MC'!G21),"-")</f>
        <v>0</v>
      </c>
      <c r="U22" s="94">
        <f>IFERROR(('2.3_Input_Data_Orig_MC'!O21-'2.3_Input_Data_Orig_MC'!H21),"-")</f>
        <v>0</v>
      </c>
      <c r="V22" s="94">
        <f>IFERROR(('2.3_Input_Data_Orig_MC'!P21-'2.3_Input_Data_Orig_MC'!I21),"-")</f>
        <v>0</v>
      </c>
      <c r="W22" s="94">
        <f>IFERROR(('2.3_Input_Data_Orig_MC'!Q21-'2.3_Input_Data_Orig_MC'!J21),"-")</f>
        <v>0</v>
      </c>
      <c r="X22" s="94">
        <f>IFERROR(('2.3_Input_Data_Orig_MC'!R21-'2.3_Input_Data_Orig_MC'!K21),"-")</f>
        <v>0</v>
      </c>
      <c r="Y22" s="44"/>
      <c r="Z22" s="95">
        <f>T22*'0.1_Coefficients'!$B$23</f>
        <v>0</v>
      </c>
      <c r="AA22" s="95">
        <f>U22*'0.1_Coefficients'!$C$23</f>
        <v>0</v>
      </c>
      <c r="AB22" s="95">
        <f>V22*'0.1_Coefficients'!$D$23</f>
        <v>0</v>
      </c>
      <c r="AC22" s="95">
        <f>W22*'0.1_Coefficients'!J31</f>
        <v>0</v>
      </c>
      <c r="AD22" s="95">
        <f>X22*'0.1_Coefficients'!$F$23</f>
        <v>0</v>
      </c>
      <c r="AE22" s="67"/>
      <c r="AF22" s="44"/>
      <c r="AG22" s="94">
        <f>IFERROR(('2.4_Input_Data_Rebase'!U21-'2.4_Input_Data_Rebase'!G21),"-")</f>
        <v>0</v>
      </c>
      <c r="AH22" s="94">
        <f>IFERROR(('2.4_Input_Data_Rebase'!V21-'2.4_Input_Data_Rebase'!H21),"-")</f>
        <v>0</v>
      </c>
      <c r="AI22" s="94">
        <f>IFERROR(('2.4_Input_Data_Rebase'!W21-'2.4_Input_Data_Rebase'!I21),"-")</f>
        <v>0</v>
      </c>
      <c r="AJ22" s="94">
        <f>IFERROR(('2.4_Input_Data_Rebase'!X21-'2.4_Input_Data_Rebase'!J21),"-")</f>
        <v>0</v>
      </c>
      <c r="AK22" s="94">
        <f>IFERROR(('2.4_Input_Data_Rebase'!Y21-'2.4_Input_Data_Rebase'!K21),"-")</f>
        <v>0</v>
      </c>
      <c r="AL22" s="44"/>
      <c r="AM22" s="95">
        <f>AG22*'0.1_Coefficients'!$B$23</f>
        <v>0</v>
      </c>
      <c r="AN22" s="95">
        <f>AH22*'0.1_Coefficients'!$C$23</f>
        <v>0</v>
      </c>
      <c r="AO22" s="95">
        <f>AI22*'0.1_Coefficients'!$D$23</f>
        <v>0</v>
      </c>
      <c r="AP22" s="95">
        <f>AJ22*'0.1_Coefficients'!AD31</f>
        <v>0</v>
      </c>
      <c r="AQ22" s="95">
        <f>AK22*'0.1_Coefficients'!$F$23</f>
        <v>0</v>
      </c>
      <c r="AR22" s="67"/>
      <c r="AS22" s="44"/>
      <c r="AT22" s="94">
        <f>IFERROR(('2.4_Input_Data_Rebase'!N21-'2.4_Input_Data_Rebase'!G21),"-")</f>
        <v>0</v>
      </c>
      <c r="AU22" s="94">
        <f>IFERROR(('2.4_Input_Data_Rebase'!O21-'2.4_Input_Data_Rebase'!H21),"-")</f>
        <v>0</v>
      </c>
      <c r="AV22" s="94">
        <f>IFERROR(('2.4_Input_Data_Rebase'!P21-'2.4_Input_Data_Rebase'!I21),"-")</f>
        <v>0</v>
      </c>
      <c r="AW22" s="94">
        <f>IFERROR(('2.4_Input_Data_Rebase'!Q21-'2.4_Input_Data_Rebase'!J21),"-")</f>
        <v>0</v>
      </c>
      <c r="AX22" s="94">
        <f>IFERROR(('2.4_Input_Data_Rebase'!R21-'2.4_Input_Data_Rebase'!K21),"-")</f>
        <v>0</v>
      </c>
      <c r="AY22" s="44"/>
      <c r="AZ22" s="95">
        <f>AT22*'0.1_Coefficients'!$B$23</f>
        <v>0</v>
      </c>
      <c r="BA22" s="95">
        <f>AU22*'0.1_Coefficients'!$C$23</f>
        <v>0</v>
      </c>
      <c r="BB22" s="95">
        <f>AV22*'0.1_Coefficients'!$D$23</f>
        <v>0</v>
      </c>
      <c r="BC22" s="95">
        <f>AW22*'0.1_Coefficients'!AI31</f>
        <v>0</v>
      </c>
      <c r="BD22" s="95">
        <f>AX22*'0.1_Coefficients'!$F$23</f>
        <v>0</v>
      </c>
      <c r="BE22" s="67"/>
      <c r="BF22" s="44"/>
      <c r="BG22" s="67"/>
      <c r="BH22" s="67"/>
      <c r="BI22" s="68"/>
    </row>
    <row r="23" spans="1:63" x14ac:dyDescent="0.3">
      <c r="A23" s="31" t="s">
        <v>44</v>
      </c>
      <c r="B23" s="19">
        <v>16</v>
      </c>
      <c r="C23" s="20" t="s">
        <v>45</v>
      </c>
      <c r="D23" s="14" t="s">
        <v>23</v>
      </c>
      <c r="F23" s="98" t="s">
        <v>18</v>
      </c>
      <c r="G23" s="94">
        <f>IFERROR(('2.3_Input_Data_Orig_MC'!U22-'2.3_Input_Data_Orig_MC'!G22),"-")</f>
        <v>0</v>
      </c>
      <c r="H23" s="94">
        <f>IFERROR(('2.3_Input_Data_Orig_MC'!V22-'2.3_Input_Data_Orig_MC'!H22),"-")</f>
        <v>-13</v>
      </c>
      <c r="I23" s="94">
        <f>IFERROR(('2.3_Input_Data_Orig_MC'!W22-'2.3_Input_Data_Orig_MC'!I22),"-")</f>
        <v>9</v>
      </c>
      <c r="J23" s="94">
        <f>IFERROR(('2.3_Input_Data_Orig_MC'!X22-'2.3_Input_Data_Orig_MC'!J22),"-")</f>
        <v>-1</v>
      </c>
      <c r="K23" s="94">
        <f>IFERROR(('2.3_Input_Data_Orig_MC'!Y22-'2.3_Input_Data_Orig_MC'!K22),"-")</f>
        <v>5</v>
      </c>
      <c r="L23" s="44"/>
      <c r="M23" s="95">
        <f>G23*'0.1_Coefficients'!$B$20</f>
        <v>0</v>
      </c>
      <c r="N23" s="95">
        <f>H23*'0.1_Coefficients'!$C$20</f>
        <v>-5.2</v>
      </c>
      <c r="O23" s="95">
        <f>I23*'0.1_Coefficients'!$D$20</f>
        <v>5.3999999999999995</v>
      </c>
      <c r="P23" s="95">
        <f>J23*'0.1_Coefficients'!$E$20</f>
        <v>-0.8</v>
      </c>
      <c r="Q23" s="95">
        <f>K23*'0.1_Coefficients'!$F$20</f>
        <v>5</v>
      </c>
      <c r="R23" s="63">
        <f t="shared" ref="R23" si="12">SUM(M23:Q26)</f>
        <v>4.3999999999999995</v>
      </c>
      <c r="S23" s="44"/>
      <c r="T23" s="94">
        <f>IFERROR(('2.3_Input_Data_Orig_MC'!N22-'2.3_Input_Data_Orig_MC'!G22),"-")</f>
        <v>48</v>
      </c>
      <c r="U23" s="94">
        <f>IFERROR(('2.3_Input_Data_Orig_MC'!O22-'2.3_Input_Data_Orig_MC'!H22),"-")</f>
        <v>-10</v>
      </c>
      <c r="V23" s="94">
        <f>IFERROR(('2.3_Input_Data_Orig_MC'!P22-'2.3_Input_Data_Orig_MC'!I22),"-")</f>
        <v>9</v>
      </c>
      <c r="W23" s="94">
        <f>IFERROR(('2.3_Input_Data_Orig_MC'!Q22-'2.3_Input_Data_Orig_MC'!J22),"-")</f>
        <v>-1</v>
      </c>
      <c r="X23" s="94">
        <f>IFERROR(('2.3_Input_Data_Orig_MC'!R22-'2.3_Input_Data_Orig_MC'!K22),"-")</f>
        <v>2</v>
      </c>
      <c r="Y23" s="44"/>
      <c r="Z23" s="95">
        <f>T23*'0.1_Coefficients'!$B$20</f>
        <v>9.6000000000000014</v>
      </c>
      <c r="AA23" s="95">
        <f>U23*'0.1_Coefficients'!$C$20</f>
        <v>-4</v>
      </c>
      <c r="AB23" s="95">
        <f>V23*'0.1_Coefficients'!$D$20</f>
        <v>5.3999999999999995</v>
      </c>
      <c r="AC23" s="95">
        <f>W23*'0.1_Coefficients'!$E$20</f>
        <v>-0.8</v>
      </c>
      <c r="AD23" s="95">
        <f>X23*'0.1_Coefficients'!$F$20</f>
        <v>2</v>
      </c>
      <c r="AE23" s="63">
        <f t="shared" ref="AE23" si="13">SUM(Z23:AD26)</f>
        <v>12.2</v>
      </c>
      <c r="AF23" s="44"/>
      <c r="AG23" s="94">
        <f>IFERROR(('2.4_Input_Data_Rebase'!U22-'2.4_Input_Data_Rebase'!G22),"-")</f>
        <v>-2</v>
      </c>
      <c r="AH23" s="94">
        <f>IFERROR(('2.4_Input_Data_Rebase'!V22-'2.4_Input_Data_Rebase'!H22),"-")</f>
        <v>-8</v>
      </c>
      <c r="AI23" s="94">
        <f>IFERROR(('2.4_Input_Data_Rebase'!W22-'2.4_Input_Data_Rebase'!I22),"-")</f>
        <v>2</v>
      </c>
      <c r="AJ23" s="94">
        <f>IFERROR(('2.4_Input_Data_Rebase'!X22-'2.4_Input_Data_Rebase'!J22),"-")</f>
        <v>1</v>
      </c>
      <c r="AK23" s="94">
        <f>IFERROR(('2.4_Input_Data_Rebase'!Y22-'2.4_Input_Data_Rebase'!K22),"-")</f>
        <v>7</v>
      </c>
      <c r="AL23" s="44"/>
      <c r="AM23" s="95">
        <f>AG23*'0.1_Coefficients'!$B$20</f>
        <v>-0.4</v>
      </c>
      <c r="AN23" s="95">
        <f>AH23*'0.1_Coefficients'!$C$20</f>
        <v>-3.2</v>
      </c>
      <c r="AO23" s="95">
        <f>AI23*'0.1_Coefficients'!$D$20</f>
        <v>1.2</v>
      </c>
      <c r="AP23" s="95">
        <f>AJ23*'0.1_Coefficients'!$E$20</f>
        <v>0.8</v>
      </c>
      <c r="AQ23" s="95">
        <f>AK23*'0.1_Coefficients'!$F$20</f>
        <v>7</v>
      </c>
      <c r="AR23" s="63">
        <f t="shared" ref="AR23" si="14">SUM(AM23:AQ26)</f>
        <v>7.3</v>
      </c>
      <c r="AS23" s="44"/>
      <c r="AT23" s="94">
        <f>IFERROR(('2.4_Input_Data_Rebase'!N22-'2.4_Input_Data_Rebase'!G22),"-")</f>
        <v>46</v>
      </c>
      <c r="AU23" s="94">
        <f>IFERROR(('2.4_Input_Data_Rebase'!O22-'2.4_Input_Data_Rebase'!H22),"-")</f>
        <v>-8</v>
      </c>
      <c r="AV23" s="94">
        <f>IFERROR(('2.4_Input_Data_Rebase'!P22-'2.4_Input_Data_Rebase'!I22),"-")</f>
        <v>2</v>
      </c>
      <c r="AW23" s="94">
        <f>IFERROR(('2.4_Input_Data_Rebase'!Q22-'2.4_Input_Data_Rebase'!J22),"-")</f>
        <v>1</v>
      </c>
      <c r="AX23" s="94">
        <f>IFERROR(('2.4_Input_Data_Rebase'!R22-'2.4_Input_Data_Rebase'!K22),"-")</f>
        <v>7</v>
      </c>
      <c r="AY23" s="44"/>
      <c r="AZ23" s="95">
        <f>AT23*'0.1_Coefficients'!$B$20</f>
        <v>9.2000000000000011</v>
      </c>
      <c r="BA23" s="95">
        <f>AU23*'0.1_Coefficients'!$C$20</f>
        <v>-3.2</v>
      </c>
      <c r="BB23" s="95">
        <f>AV23*'0.1_Coefficients'!$D$20</f>
        <v>1.2</v>
      </c>
      <c r="BC23" s="95">
        <f>AW23*'0.1_Coefficients'!$E$20</f>
        <v>0.8</v>
      </c>
      <c r="BD23" s="95">
        <f>AX23*'0.1_Coefficients'!$F$20</f>
        <v>7</v>
      </c>
      <c r="BE23" s="63">
        <f t="shared" ref="BE23" si="15">SUM(AZ23:BD26)</f>
        <v>16.899999999999999</v>
      </c>
      <c r="BF23" s="44"/>
      <c r="BG23" s="63">
        <f t="shared" ref="BG23" si="16">AE23-R23</f>
        <v>7.8</v>
      </c>
      <c r="BH23" s="63">
        <f t="shared" ref="BH23" si="17">BE23-AR23</f>
        <v>9.5999999999999979</v>
      </c>
      <c r="BI23" s="64" t="str">
        <f t="shared" ref="BI23" si="18">IFERROR(IF(ABS((BG23-BH23))&lt;=10%,"Acceptable","Request Narrative"),"-")</f>
        <v>Request Narrative</v>
      </c>
    </row>
    <row r="24" spans="1:63" x14ac:dyDescent="0.3">
      <c r="A24" s="32"/>
      <c r="B24" s="21"/>
      <c r="C24" s="22"/>
      <c r="D24" s="16"/>
      <c r="F24" s="93" t="s">
        <v>19</v>
      </c>
      <c r="G24" s="94">
        <f>IFERROR(('2.3_Input_Data_Orig_MC'!U23-'2.3_Input_Data_Orig_MC'!G23),"-")</f>
        <v>0</v>
      </c>
      <c r="H24" s="94">
        <f>IFERROR(('2.3_Input_Data_Orig_MC'!V23-'2.3_Input_Data_Orig_MC'!H23),"-")</f>
        <v>0</v>
      </c>
      <c r="I24" s="94">
        <f>IFERROR(('2.3_Input_Data_Orig_MC'!W23-'2.3_Input_Data_Orig_MC'!I23),"-")</f>
        <v>0</v>
      </c>
      <c r="J24" s="94">
        <f>IFERROR(('2.3_Input_Data_Orig_MC'!X23-'2.3_Input_Data_Orig_MC'!J23),"-")</f>
        <v>0</v>
      </c>
      <c r="K24" s="94">
        <f>IFERROR(('2.3_Input_Data_Orig_MC'!Y23-'2.3_Input_Data_Orig_MC'!K23),"-")</f>
        <v>0</v>
      </c>
      <c r="L24" s="44"/>
      <c r="M24" s="95">
        <f>G24*'0.1_Coefficients'!$B$21</f>
        <v>0</v>
      </c>
      <c r="N24" s="95">
        <f>H24*'0.1_Coefficients'!$C$21</f>
        <v>0</v>
      </c>
      <c r="O24" s="95">
        <f>I24*'0.1_Coefficients'!$D$21</f>
        <v>0</v>
      </c>
      <c r="P24" s="95">
        <f>J24*'0.1_Coefficients'!$E$21</f>
        <v>0</v>
      </c>
      <c r="Q24" s="95">
        <f>K24*'0.1_Coefficients'!$F$21</f>
        <v>0</v>
      </c>
      <c r="R24" s="63"/>
      <c r="S24" s="44"/>
      <c r="T24" s="94">
        <f>IFERROR(('2.3_Input_Data_Orig_MC'!N23-'2.3_Input_Data_Orig_MC'!G23),"-")</f>
        <v>0</v>
      </c>
      <c r="U24" s="94">
        <f>IFERROR(('2.3_Input_Data_Orig_MC'!O23-'2.3_Input_Data_Orig_MC'!H23),"-")</f>
        <v>0</v>
      </c>
      <c r="V24" s="94">
        <f>IFERROR(('2.3_Input_Data_Orig_MC'!P23-'2.3_Input_Data_Orig_MC'!I23),"-")</f>
        <v>0</v>
      </c>
      <c r="W24" s="94">
        <f>IFERROR(('2.3_Input_Data_Orig_MC'!Q23-'2.3_Input_Data_Orig_MC'!J23),"-")</f>
        <v>0</v>
      </c>
      <c r="X24" s="94">
        <f>IFERROR(('2.3_Input_Data_Orig_MC'!R23-'2.3_Input_Data_Orig_MC'!K23),"-")</f>
        <v>0</v>
      </c>
      <c r="Y24" s="44"/>
      <c r="Z24" s="95">
        <f>T24*'0.1_Coefficients'!$B$21</f>
        <v>0</v>
      </c>
      <c r="AA24" s="95">
        <f>U24*'0.1_Coefficients'!$C$21</f>
        <v>0</v>
      </c>
      <c r="AB24" s="95">
        <f>V24*'0.1_Coefficients'!$D$21</f>
        <v>0</v>
      </c>
      <c r="AC24" s="95">
        <f>W24*'0.1_Coefficients'!$E$21</f>
        <v>0</v>
      </c>
      <c r="AD24" s="95">
        <f>X24*'0.1_Coefficients'!$F$21</f>
        <v>0</v>
      </c>
      <c r="AE24" s="63"/>
      <c r="AF24" s="44"/>
      <c r="AG24" s="94">
        <f>IFERROR(('2.4_Input_Data_Rebase'!U23-'2.4_Input_Data_Rebase'!G23),"-")</f>
        <v>0</v>
      </c>
      <c r="AH24" s="94">
        <f>IFERROR(('2.4_Input_Data_Rebase'!V23-'2.4_Input_Data_Rebase'!H23),"-")</f>
        <v>0</v>
      </c>
      <c r="AI24" s="94">
        <f>IFERROR(('2.4_Input_Data_Rebase'!W23-'2.4_Input_Data_Rebase'!I23),"-")</f>
        <v>0</v>
      </c>
      <c r="AJ24" s="94">
        <f>IFERROR(('2.4_Input_Data_Rebase'!X23-'2.4_Input_Data_Rebase'!J23),"-")</f>
        <v>0</v>
      </c>
      <c r="AK24" s="94">
        <f>IFERROR(('2.4_Input_Data_Rebase'!Y23-'2.4_Input_Data_Rebase'!K23),"-")</f>
        <v>3</v>
      </c>
      <c r="AL24" s="44"/>
      <c r="AM24" s="95">
        <f>AG24*'0.1_Coefficients'!$B$21</f>
        <v>0</v>
      </c>
      <c r="AN24" s="95">
        <f>AH24*'0.1_Coefficients'!$C$21</f>
        <v>0</v>
      </c>
      <c r="AO24" s="95">
        <f>AI24*'0.1_Coefficients'!$D$21</f>
        <v>0</v>
      </c>
      <c r="AP24" s="95">
        <f>AJ24*'0.1_Coefficients'!$E$21</f>
        <v>0</v>
      </c>
      <c r="AQ24" s="95">
        <f>AK24*'0.1_Coefficients'!$F$21</f>
        <v>2.25</v>
      </c>
      <c r="AR24" s="63"/>
      <c r="AS24" s="44"/>
      <c r="AT24" s="94">
        <f>IFERROR(('2.4_Input_Data_Rebase'!N23-'2.4_Input_Data_Rebase'!G23),"-")</f>
        <v>0</v>
      </c>
      <c r="AU24" s="94">
        <f>IFERROR(('2.4_Input_Data_Rebase'!O23-'2.4_Input_Data_Rebase'!H23),"-")</f>
        <v>0</v>
      </c>
      <c r="AV24" s="94">
        <f>IFERROR(('2.4_Input_Data_Rebase'!P23-'2.4_Input_Data_Rebase'!I23),"-")</f>
        <v>0</v>
      </c>
      <c r="AW24" s="94">
        <f>IFERROR(('2.4_Input_Data_Rebase'!Q23-'2.4_Input_Data_Rebase'!J23),"-")</f>
        <v>0</v>
      </c>
      <c r="AX24" s="94">
        <f>IFERROR(('2.4_Input_Data_Rebase'!R23-'2.4_Input_Data_Rebase'!K23),"-")</f>
        <v>3</v>
      </c>
      <c r="AY24" s="44"/>
      <c r="AZ24" s="95">
        <f>AT24*'0.1_Coefficients'!$B$21</f>
        <v>0</v>
      </c>
      <c r="BA24" s="95">
        <f>AU24*'0.1_Coefficients'!$C$21</f>
        <v>0</v>
      </c>
      <c r="BB24" s="95">
        <f>AV24*'0.1_Coefficients'!$D$21</f>
        <v>0</v>
      </c>
      <c r="BC24" s="95">
        <f>AW24*'0.1_Coefficients'!$E$21</f>
        <v>0</v>
      </c>
      <c r="BD24" s="95">
        <f>AX24*'0.1_Coefficients'!$F$21</f>
        <v>2.25</v>
      </c>
      <c r="BE24" s="63"/>
      <c r="BF24" s="44"/>
      <c r="BG24" s="63"/>
      <c r="BH24" s="63"/>
      <c r="BI24" s="64"/>
    </row>
    <row r="25" spans="1:63" x14ac:dyDescent="0.3">
      <c r="A25" s="32"/>
      <c r="B25" s="21"/>
      <c r="C25" s="22"/>
      <c r="D25" s="16"/>
      <c r="F25" s="93" t="s">
        <v>20</v>
      </c>
      <c r="G25" s="94">
        <f>IFERROR(('2.3_Input_Data_Orig_MC'!U24-'2.3_Input_Data_Orig_MC'!G24),"-")</f>
        <v>0</v>
      </c>
      <c r="H25" s="94">
        <f>IFERROR(('2.3_Input_Data_Orig_MC'!V24-'2.3_Input_Data_Orig_MC'!H24),"-")</f>
        <v>0</v>
      </c>
      <c r="I25" s="94">
        <f>IFERROR(('2.3_Input_Data_Orig_MC'!W24-'2.3_Input_Data_Orig_MC'!I24),"-")</f>
        <v>0</v>
      </c>
      <c r="J25" s="94">
        <f>IFERROR(('2.3_Input_Data_Orig_MC'!X24-'2.3_Input_Data_Orig_MC'!J24),"-")</f>
        <v>0</v>
      </c>
      <c r="K25" s="94">
        <f>IFERROR(('2.3_Input_Data_Orig_MC'!Y24-'2.3_Input_Data_Orig_MC'!K24),"-")</f>
        <v>0</v>
      </c>
      <c r="L25" s="44"/>
      <c r="M25" s="95">
        <f>G25*'0.1_Coefficients'!$B$22</f>
        <v>0</v>
      </c>
      <c r="N25" s="95">
        <f>H25*'0.1_Coefficients'!$C$22</f>
        <v>0</v>
      </c>
      <c r="O25" s="95">
        <f>I25*'0.1_Coefficients'!$D$22</f>
        <v>0</v>
      </c>
      <c r="P25" s="95">
        <f>J25*'0.1_Coefficients'!$E$22</f>
        <v>0</v>
      </c>
      <c r="Q25" s="95">
        <f>K25*'0.1_Coefficients'!$F$22</f>
        <v>0</v>
      </c>
      <c r="R25" s="63"/>
      <c r="S25" s="44"/>
      <c r="T25" s="94">
        <f>IFERROR(('2.3_Input_Data_Orig_MC'!N24-'2.3_Input_Data_Orig_MC'!G24),"-")</f>
        <v>0</v>
      </c>
      <c r="U25" s="94">
        <f>IFERROR(('2.3_Input_Data_Orig_MC'!O24-'2.3_Input_Data_Orig_MC'!H24),"-")</f>
        <v>0</v>
      </c>
      <c r="V25" s="94">
        <f>IFERROR(('2.3_Input_Data_Orig_MC'!P24-'2.3_Input_Data_Orig_MC'!I24),"-")</f>
        <v>0</v>
      </c>
      <c r="W25" s="94">
        <f>IFERROR(('2.3_Input_Data_Orig_MC'!Q24-'2.3_Input_Data_Orig_MC'!J24),"-")</f>
        <v>0</v>
      </c>
      <c r="X25" s="94">
        <f>IFERROR(('2.3_Input_Data_Orig_MC'!R24-'2.3_Input_Data_Orig_MC'!K24),"-")</f>
        <v>0</v>
      </c>
      <c r="Y25" s="44"/>
      <c r="Z25" s="95">
        <f>T25*'0.1_Coefficients'!$B$22</f>
        <v>0</v>
      </c>
      <c r="AA25" s="95">
        <f>U25*'0.1_Coefficients'!$C$22</f>
        <v>0</v>
      </c>
      <c r="AB25" s="95">
        <f>V25*'0.1_Coefficients'!$D$22</f>
        <v>0</v>
      </c>
      <c r="AC25" s="95">
        <f>W25*'0.1_Coefficients'!$E$22</f>
        <v>0</v>
      </c>
      <c r="AD25" s="95">
        <f>X25*'0.1_Coefficients'!$F$22</f>
        <v>0</v>
      </c>
      <c r="AE25" s="63"/>
      <c r="AF25" s="44"/>
      <c r="AG25" s="94">
        <f>IFERROR(('2.4_Input_Data_Rebase'!U24-'2.4_Input_Data_Rebase'!G24),"-")</f>
        <v>0</v>
      </c>
      <c r="AH25" s="94">
        <f>IFERROR(('2.4_Input_Data_Rebase'!V24-'2.4_Input_Data_Rebase'!H24),"-")</f>
        <v>0</v>
      </c>
      <c r="AI25" s="94">
        <f>IFERROR(('2.4_Input_Data_Rebase'!W24-'2.4_Input_Data_Rebase'!I24),"-")</f>
        <v>-2</v>
      </c>
      <c r="AJ25" s="94">
        <f>IFERROR(('2.4_Input_Data_Rebase'!X24-'2.4_Input_Data_Rebase'!J24),"-")</f>
        <v>0</v>
      </c>
      <c r="AK25" s="94">
        <f>IFERROR(('2.4_Input_Data_Rebase'!Y24-'2.4_Input_Data_Rebase'!K24),"-")</f>
        <v>-1</v>
      </c>
      <c r="AL25" s="44"/>
      <c r="AM25" s="95">
        <f>AG25*'0.1_Coefficients'!$B$22</f>
        <v>0</v>
      </c>
      <c r="AN25" s="95">
        <f>AH25*'0.1_Coefficients'!$C$22</f>
        <v>0</v>
      </c>
      <c r="AO25" s="95">
        <f>AI25*'0.1_Coefficients'!$D$22</f>
        <v>-0.6</v>
      </c>
      <c r="AP25" s="95">
        <f>AJ25*'0.1_Coefficients'!$E$22</f>
        <v>0</v>
      </c>
      <c r="AQ25" s="95">
        <f>AK25*'0.1_Coefficients'!$F$22</f>
        <v>-0.5</v>
      </c>
      <c r="AR25" s="63"/>
      <c r="AS25" s="44"/>
      <c r="AT25" s="94">
        <f>IFERROR(('2.4_Input_Data_Rebase'!N24-'2.4_Input_Data_Rebase'!G24),"-")</f>
        <v>0</v>
      </c>
      <c r="AU25" s="94">
        <f>IFERROR(('2.4_Input_Data_Rebase'!O24-'2.4_Input_Data_Rebase'!H24),"-")</f>
        <v>0</v>
      </c>
      <c r="AV25" s="94">
        <f>IFERROR(('2.4_Input_Data_Rebase'!P24-'2.4_Input_Data_Rebase'!I24),"-")</f>
        <v>-2</v>
      </c>
      <c r="AW25" s="94">
        <f>IFERROR(('2.4_Input_Data_Rebase'!Q24-'2.4_Input_Data_Rebase'!J24),"-")</f>
        <v>0</v>
      </c>
      <c r="AX25" s="94">
        <f>IFERROR(('2.4_Input_Data_Rebase'!R24-'2.4_Input_Data_Rebase'!K24),"-")</f>
        <v>-1</v>
      </c>
      <c r="AY25" s="44"/>
      <c r="AZ25" s="95">
        <f>AT25*'0.1_Coefficients'!$B$22</f>
        <v>0</v>
      </c>
      <c r="BA25" s="95">
        <f>AU25*'0.1_Coefficients'!$C$22</f>
        <v>0</v>
      </c>
      <c r="BB25" s="95">
        <f>AV25*'0.1_Coefficients'!$D$22</f>
        <v>-0.6</v>
      </c>
      <c r="BC25" s="95">
        <f>AW25*'0.1_Coefficients'!$E$22</f>
        <v>0</v>
      </c>
      <c r="BD25" s="95">
        <f>AX25*'0.1_Coefficients'!$F$22</f>
        <v>-0.5</v>
      </c>
      <c r="BE25" s="63"/>
      <c r="BF25" s="44"/>
      <c r="BG25" s="63"/>
      <c r="BH25" s="63"/>
      <c r="BI25" s="64"/>
    </row>
    <row r="26" spans="1:63" ht="12.75" thickBot="1" x14ac:dyDescent="0.35">
      <c r="A26" s="32"/>
      <c r="B26" s="23"/>
      <c r="C26" s="24"/>
      <c r="D26" s="25"/>
      <c r="F26" s="97" t="s">
        <v>21</v>
      </c>
      <c r="G26" s="94">
        <f>IFERROR(('2.3_Input_Data_Orig_MC'!U25-'2.3_Input_Data_Orig_MC'!G25),"-")</f>
        <v>0</v>
      </c>
      <c r="H26" s="94">
        <f>IFERROR(('2.3_Input_Data_Orig_MC'!V25-'2.3_Input_Data_Orig_MC'!H25),"-")</f>
        <v>0</v>
      </c>
      <c r="I26" s="94">
        <f>IFERROR(('2.3_Input_Data_Orig_MC'!W25-'2.3_Input_Data_Orig_MC'!I25),"-")</f>
        <v>0</v>
      </c>
      <c r="J26" s="94">
        <f>IFERROR(('2.3_Input_Data_Orig_MC'!X25-'2.3_Input_Data_Orig_MC'!J25),"-")</f>
        <v>0</v>
      </c>
      <c r="K26" s="94">
        <f>IFERROR(('2.3_Input_Data_Orig_MC'!Y25-'2.3_Input_Data_Orig_MC'!K25),"-")</f>
        <v>0</v>
      </c>
      <c r="L26" s="44"/>
      <c r="M26" s="95">
        <f>G26*'0.1_Coefficients'!$B$23</f>
        <v>0</v>
      </c>
      <c r="N26" s="95">
        <f>H26*'0.1_Coefficients'!$C$23</f>
        <v>0</v>
      </c>
      <c r="O26" s="95">
        <f>I26*'0.1_Coefficients'!$D$23</f>
        <v>0</v>
      </c>
      <c r="P26" s="95">
        <f>J26*'0.1_Coefficients'!E35</f>
        <v>0</v>
      </c>
      <c r="Q26" s="95">
        <f>K26*'0.1_Coefficients'!$F$23</f>
        <v>0</v>
      </c>
      <c r="R26" s="67"/>
      <c r="S26" s="44"/>
      <c r="T26" s="94">
        <f>IFERROR(('2.3_Input_Data_Orig_MC'!N25-'2.3_Input_Data_Orig_MC'!G25),"-")</f>
        <v>0</v>
      </c>
      <c r="U26" s="94">
        <f>IFERROR(('2.3_Input_Data_Orig_MC'!O25-'2.3_Input_Data_Orig_MC'!H25),"-")</f>
        <v>0</v>
      </c>
      <c r="V26" s="94">
        <f>IFERROR(('2.3_Input_Data_Orig_MC'!P25-'2.3_Input_Data_Orig_MC'!I25),"-")</f>
        <v>0</v>
      </c>
      <c r="W26" s="94">
        <f>IFERROR(('2.3_Input_Data_Orig_MC'!Q25-'2.3_Input_Data_Orig_MC'!J25),"-")</f>
        <v>0</v>
      </c>
      <c r="X26" s="94">
        <f>IFERROR(('2.3_Input_Data_Orig_MC'!R25-'2.3_Input_Data_Orig_MC'!K25),"-")</f>
        <v>0</v>
      </c>
      <c r="Y26" s="44"/>
      <c r="Z26" s="95">
        <f>T26*'0.1_Coefficients'!$B$23</f>
        <v>0</v>
      </c>
      <c r="AA26" s="95">
        <f>U26*'0.1_Coefficients'!$C$23</f>
        <v>0</v>
      </c>
      <c r="AB26" s="95">
        <f>V26*'0.1_Coefficients'!$D$23</f>
        <v>0</v>
      </c>
      <c r="AC26" s="95">
        <f>W26*'0.1_Coefficients'!J35</f>
        <v>0</v>
      </c>
      <c r="AD26" s="95">
        <f>X26*'0.1_Coefficients'!$F$23</f>
        <v>0</v>
      </c>
      <c r="AE26" s="67"/>
      <c r="AF26" s="44"/>
      <c r="AG26" s="94">
        <f>IFERROR(('2.4_Input_Data_Rebase'!U25-'2.4_Input_Data_Rebase'!G25),"-")</f>
        <v>0</v>
      </c>
      <c r="AH26" s="94">
        <f>IFERROR(('2.4_Input_Data_Rebase'!V25-'2.4_Input_Data_Rebase'!H25),"-")</f>
        <v>-5</v>
      </c>
      <c r="AI26" s="94">
        <f>IFERROR(('2.4_Input_Data_Rebase'!W25-'2.4_Input_Data_Rebase'!I25),"-")</f>
        <v>0</v>
      </c>
      <c r="AJ26" s="94">
        <f>IFERROR(('2.4_Input_Data_Rebase'!X25-'2.4_Input_Data_Rebase'!J25),"-")</f>
        <v>0</v>
      </c>
      <c r="AK26" s="94">
        <f>IFERROR(('2.4_Input_Data_Rebase'!Y25-'2.4_Input_Data_Rebase'!K25),"-")</f>
        <v>5</v>
      </c>
      <c r="AL26" s="44"/>
      <c r="AM26" s="95">
        <f>AG26*'0.1_Coefficients'!$B$23</f>
        <v>0</v>
      </c>
      <c r="AN26" s="95">
        <f>AH26*'0.1_Coefficients'!$C$23</f>
        <v>-0.5</v>
      </c>
      <c r="AO26" s="95">
        <f>AI26*'0.1_Coefficients'!$D$23</f>
        <v>0</v>
      </c>
      <c r="AP26" s="95">
        <f>AJ26*'0.1_Coefficients'!AD35</f>
        <v>0</v>
      </c>
      <c r="AQ26" s="95">
        <f>AK26*'0.1_Coefficients'!$F$23</f>
        <v>1.25</v>
      </c>
      <c r="AR26" s="67"/>
      <c r="AS26" s="44"/>
      <c r="AT26" s="94">
        <f>IFERROR(('2.4_Input_Data_Rebase'!N25-'2.4_Input_Data_Rebase'!G25),"-")</f>
        <v>0</v>
      </c>
      <c r="AU26" s="94">
        <f>IFERROR(('2.4_Input_Data_Rebase'!O25-'2.4_Input_Data_Rebase'!H25),"-")</f>
        <v>-5</v>
      </c>
      <c r="AV26" s="94">
        <f>IFERROR(('2.4_Input_Data_Rebase'!P25-'2.4_Input_Data_Rebase'!I25),"-")</f>
        <v>0</v>
      </c>
      <c r="AW26" s="94">
        <f>IFERROR(('2.4_Input_Data_Rebase'!Q25-'2.4_Input_Data_Rebase'!J25),"-")</f>
        <v>0</v>
      </c>
      <c r="AX26" s="94">
        <f>IFERROR(('2.4_Input_Data_Rebase'!R25-'2.4_Input_Data_Rebase'!K25),"-")</f>
        <v>5</v>
      </c>
      <c r="AY26" s="44"/>
      <c r="AZ26" s="95">
        <f>AT26*'0.1_Coefficients'!$B$23</f>
        <v>0</v>
      </c>
      <c r="BA26" s="95">
        <f>AU26*'0.1_Coefficients'!$C$23</f>
        <v>-0.5</v>
      </c>
      <c r="BB26" s="95">
        <f>AV26*'0.1_Coefficients'!$D$23</f>
        <v>0</v>
      </c>
      <c r="BC26" s="95">
        <f>AW26*'0.1_Coefficients'!AI35</f>
        <v>0</v>
      </c>
      <c r="BD26" s="95">
        <f>AX26*'0.1_Coefficients'!$F$23</f>
        <v>1.25</v>
      </c>
      <c r="BE26" s="67"/>
      <c r="BF26" s="44"/>
      <c r="BG26" s="67"/>
      <c r="BH26" s="67"/>
      <c r="BI26" s="68"/>
    </row>
    <row r="27" spans="1:63" x14ac:dyDescent="0.3">
      <c r="A27" s="31" t="s">
        <v>44</v>
      </c>
      <c r="B27" s="19">
        <v>7</v>
      </c>
      <c r="C27" s="20" t="s">
        <v>10</v>
      </c>
      <c r="D27" s="14" t="s">
        <v>23</v>
      </c>
      <c r="F27" s="98" t="s">
        <v>18</v>
      </c>
      <c r="G27" s="94">
        <f>IFERROR(('2.3_Input_Data_Orig_MC'!U26-'2.3_Input_Data_Orig_MC'!G26),"-")</f>
        <v>0</v>
      </c>
      <c r="H27" s="94">
        <f>IFERROR(('2.3_Input_Data_Orig_MC'!V26-'2.3_Input_Data_Orig_MC'!H26),"-")</f>
        <v>0</v>
      </c>
      <c r="I27" s="94">
        <f>IFERROR(('2.3_Input_Data_Orig_MC'!W26-'2.3_Input_Data_Orig_MC'!I26),"-")</f>
        <v>0</v>
      </c>
      <c r="J27" s="94">
        <f>IFERROR(('2.3_Input_Data_Orig_MC'!X26-'2.3_Input_Data_Orig_MC'!J26),"-")</f>
        <v>0</v>
      </c>
      <c r="K27" s="94">
        <f>IFERROR(('2.3_Input_Data_Orig_MC'!Y26-'2.3_Input_Data_Orig_MC'!K26),"-")</f>
        <v>0</v>
      </c>
      <c r="L27" s="44"/>
      <c r="M27" s="95">
        <f>G27*'0.1_Coefficients'!$B$20</f>
        <v>0</v>
      </c>
      <c r="N27" s="95">
        <f>H27*'0.1_Coefficients'!$C$20</f>
        <v>0</v>
      </c>
      <c r="O27" s="95">
        <f>I27*'0.1_Coefficients'!$D$20</f>
        <v>0</v>
      </c>
      <c r="P27" s="95">
        <f>J27*'0.1_Coefficients'!$E$20</f>
        <v>0</v>
      </c>
      <c r="Q27" s="95">
        <f>K27*'0.1_Coefficients'!$F$20</f>
        <v>0</v>
      </c>
      <c r="R27" s="63">
        <f t="shared" ref="R27" si="19">SUM(M27:Q30)</f>
        <v>0</v>
      </c>
      <c r="S27" s="44"/>
      <c r="T27" s="94">
        <f>IFERROR(('2.3_Input_Data_Orig_MC'!N26-'2.3_Input_Data_Orig_MC'!G26),"-")</f>
        <v>0</v>
      </c>
      <c r="U27" s="94">
        <f>IFERROR(('2.3_Input_Data_Orig_MC'!O26-'2.3_Input_Data_Orig_MC'!H26),"-")</f>
        <v>0</v>
      </c>
      <c r="V27" s="94">
        <f>IFERROR(('2.3_Input_Data_Orig_MC'!P26-'2.3_Input_Data_Orig_MC'!I26),"-")</f>
        <v>0</v>
      </c>
      <c r="W27" s="94">
        <f>IFERROR(('2.3_Input_Data_Orig_MC'!Q26-'2.3_Input_Data_Orig_MC'!J26),"-")</f>
        <v>0</v>
      </c>
      <c r="X27" s="94">
        <f>IFERROR(('2.3_Input_Data_Orig_MC'!R26-'2.3_Input_Data_Orig_MC'!K26),"-")</f>
        <v>0</v>
      </c>
      <c r="Y27" s="44"/>
      <c r="Z27" s="95">
        <f>T27*'0.1_Coefficients'!$B$20</f>
        <v>0</v>
      </c>
      <c r="AA27" s="95">
        <f>U27*'0.1_Coefficients'!$C$20</f>
        <v>0</v>
      </c>
      <c r="AB27" s="95">
        <f>V27*'0.1_Coefficients'!$D$20</f>
        <v>0</v>
      </c>
      <c r="AC27" s="95">
        <f>W27*'0.1_Coefficients'!$E$20</f>
        <v>0</v>
      </c>
      <c r="AD27" s="95">
        <f>X27*'0.1_Coefficients'!$F$20</f>
        <v>0</v>
      </c>
      <c r="AE27" s="63">
        <f t="shared" ref="AE27" si="20">SUM(Z27:AD30)</f>
        <v>0</v>
      </c>
      <c r="AF27" s="44"/>
      <c r="AG27" s="94">
        <f>IFERROR(('2.4_Input_Data_Rebase'!U26-'2.4_Input_Data_Rebase'!G26),"-")</f>
        <v>0</v>
      </c>
      <c r="AH27" s="94">
        <f>IFERROR(('2.4_Input_Data_Rebase'!V26-'2.4_Input_Data_Rebase'!H26),"-")</f>
        <v>0</v>
      </c>
      <c r="AI27" s="94">
        <f>IFERROR(('2.4_Input_Data_Rebase'!W26-'2.4_Input_Data_Rebase'!I26),"-")</f>
        <v>0</v>
      </c>
      <c r="AJ27" s="94">
        <f>IFERROR(('2.4_Input_Data_Rebase'!X26-'2.4_Input_Data_Rebase'!J26),"-")</f>
        <v>0</v>
      </c>
      <c r="AK27" s="94">
        <f>IFERROR(('2.4_Input_Data_Rebase'!Y26-'2.4_Input_Data_Rebase'!K26),"-")</f>
        <v>0</v>
      </c>
      <c r="AL27" s="44"/>
      <c r="AM27" s="95">
        <f>AG27*'0.1_Coefficients'!$B$20</f>
        <v>0</v>
      </c>
      <c r="AN27" s="95">
        <f>AH27*'0.1_Coefficients'!$C$20</f>
        <v>0</v>
      </c>
      <c r="AO27" s="95">
        <f>AI27*'0.1_Coefficients'!$D$20</f>
        <v>0</v>
      </c>
      <c r="AP27" s="95">
        <f>AJ27*'0.1_Coefficients'!$E$20</f>
        <v>0</v>
      </c>
      <c r="AQ27" s="95">
        <f>AK27*'0.1_Coefficients'!$F$20</f>
        <v>0</v>
      </c>
      <c r="AR27" s="63">
        <f t="shared" ref="AR27" si="21">SUM(AM27:AQ30)</f>
        <v>0</v>
      </c>
      <c r="AS27" s="44"/>
      <c r="AT27" s="94">
        <f>IFERROR(('2.4_Input_Data_Rebase'!N26-'2.4_Input_Data_Rebase'!G26),"-")</f>
        <v>0</v>
      </c>
      <c r="AU27" s="94">
        <f>IFERROR(('2.4_Input_Data_Rebase'!O26-'2.4_Input_Data_Rebase'!H26),"-")</f>
        <v>0</v>
      </c>
      <c r="AV27" s="94">
        <f>IFERROR(('2.4_Input_Data_Rebase'!P26-'2.4_Input_Data_Rebase'!I26),"-")</f>
        <v>0</v>
      </c>
      <c r="AW27" s="94">
        <f>IFERROR(('2.4_Input_Data_Rebase'!Q26-'2.4_Input_Data_Rebase'!J26),"-")</f>
        <v>0</v>
      </c>
      <c r="AX27" s="94">
        <f>IFERROR(('2.4_Input_Data_Rebase'!R26-'2.4_Input_Data_Rebase'!K26),"-")</f>
        <v>0</v>
      </c>
      <c r="AY27" s="44"/>
      <c r="AZ27" s="95">
        <f>AT27*'0.1_Coefficients'!$B$20</f>
        <v>0</v>
      </c>
      <c r="BA27" s="95">
        <f>AU27*'0.1_Coefficients'!$C$20</f>
        <v>0</v>
      </c>
      <c r="BB27" s="95">
        <f>AV27*'0.1_Coefficients'!$D$20</f>
        <v>0</v>
      </c>
      <c r="BC27" s="95">
        <f>AW27*'0.1_Coefficients'!$E$20</f>
        <v>0</v>
      </c>
      <c r="BD27" s="95">
        <f>AX27*'0.1_Coefficients'!$F$20</f>
        <v>0</v>
      </c>
      <c r="BE27" s="63">
        <f t="shared" ref="BE27" si="22">SUM(AZ27:BD30)</f>
        <v>0</v>
      </c>
      <c r="BF27" s="44"/>
      <c r="BG27" s="63">
        <f t="shared" ref="BG27" si="23">AE27-R27</f>
        <v>0</v>
      </c>
      <c r="BH27" s="63">
        <f t="shared" ref="BH27" si="24">BE27-AR27</f>
        <v>0</v>
      </c>
      <c r="BI27" s="64" t="str">
        <f t="shared" ref="BI27" si="25">IFERROR(IF(ABS((BG27-BH27))&lt;=10%,"Acceptable","Request Narrative"),"-")</f>
        <v>Acceptable</v>
      </c>
    </row>
    <row r="28" spans="1:63" x14ac:dyDescent="0.3">
      <c r="A28" s="32"/>
      <c r="B28" s="21"/>
      <c r="C28" s="22"/>
      <c r="D28" s="16"/>
      <c r="F28" s="93" t="s">
        <v>19</v>
      </c>
      <c r="G28" s="94">
        <f>IFERROR(('2.3_Input_Data_Orig_MC'!U27-'2.3_Input_Data_Orig_MC'!G27),"-")</f>
        <v>0</v>
      </c>
      <c r="H28" s="94">
        <f>IFERROR(('2.3_Input_Data_Orig_MC'!V27-'2.3_Input_Data_Orig_MC'!H27),"-")</f>
        <v>0</v>
      </c>
      <c r="I28" s="94">
        <f>IFERROR(('2.3_Input_Data_Orig_MC'!W27-'2.3_Input_Data_Orig_MC'!I27),"-")</f>
        <v>0</v>
      </c>
      <c r="J28" s="94">
        <f>IFERROR(('2.3_Input_Data_Orig_MC'!X27-'2.3_Input_Data_Orig_MC'!J27),"-")</f>
        <v>0</v>
      </c>
      <c r="K28" s="94">
        <f>IFERROR(('2.3_Input_Data_Orig_MC'!Y27-'2.3_Input_Data_Orig_MC'!K27),"-")</f>
        <v>0</v>
      </c>
      <c r="L28" s="44"/>
      <c r="M28" s="95">
        <f>G28*'0.1_Coefficients'!$B$21</f>
        <v>0</v>
      </c>
      <c r="N28" s="95">
        <f>H28*'0.1_Coefficients'!$C$21</f>
        <v>0</v>
      </c>
      <c r="O28" s="95">
        <f>I28*'0.1_Coefficients'!$D$21</f>
        <v>0</v>
      </c>
      <c r="P28" s="95">
        <f>J28*'0.1_Coefficients'!$E$21</f>
        <v>0</v>
      </c>
      <c r="Q28" s="95">
        <f>K28*'0.1_Coefficients'!$F$21</f>
        <v>0</v>
      </c>
      <c r="R28" s="63"/>
      <c r="S28" s="44"/>
      <c r="T28" s="94">
        <f>IFERROR(('2.3_Input_Data_Orig_MC'!N27-'2.3_Input_Data_Orig_MC'!G27),"-")</f>
        <v>0</v>
      </c>
      <c r="U28" s="94">
        <f>IFERROR(('2.3_Input_Data_Orig_MC'!O27-'2.3_Input_Data_Orig_MC'!H27),"-")</f>
        <v>0</v>
      </c>
      <c r="V28" s="94">
        <f>IFERROR(('2.3_Input_Data_Orig_MC'!P27-'2.3_Input_Data_Orig_MC'!I27),"-")</f>
        <v>0</v>
      </c>
      <c r="W28" s="94">
        <f>IFERROR(('2.3_Input_Data_Orig_MC'!Q27-'2.3_Input_Data_Orig_MC'!J27),"-")</f>
        <v>0</v>
      </c>
      <c r="X28" s="94">
        <f>IFERROR(('2.3_Input_Data_Orig_MC'!R27-'2.3_Input_Data_Orig_MC'!K27),"-")</f>
        <v>0</v>
      </c>
      <c r="Y28" s="44"/>
      <c r="Z28" s="95">
        <f>T28*'0.1_Coefficients'!$B$21</f>
        <v>0</v>
      </c>
      <c r="AA28" s="95">
        <f>U28*'0.1_Coefficients'!$C$21</f>
        <v>0</v>
      </c>
      <c r="AB28" s="95">
        <f>V28*'0.1_Coefficients'!$D$21</f>
        <v>0</v>
      </c>
      <c r="AC28" s="95">
        <f>W28*'0.1_Coefficients'!$E$21</f>
        <v>0</v>
      </c>
      <c r="AD28" s="95">
        <f>X28*'0.1_Coefficients'!$F$21</f>
        <v>0</v>
      </c>
      <c r="AE28" s="63"/>
      <c r="AF28" s="44"/>
      <c r="AG28" s="94">
        <f>IFERROR(('2.4_Input_Data_Rebase'!U27-'2.4_Input_Data_Rebase'!G27),"-")</f>
        <v>0</v>
      </c>
      <c r="AH28" s="94">
        <f>IFERROR(('2.4_Input_Data_Rebase'!V27-'2.4_Input_Data_Rebase'!H27),"-")</f>
        <v>0</v>
      </c>
      <c r="AI28" s="94">
        <f>IFERROR(('2.4_Input_Data_Rebase'!W27-'2.4_Input_Data_Rebase'!I27),"-")</f>
        <v>0</v>
      </c>
      <c r="AJ28" s="94">
        <f>IFERROR(('2.4_Input_Data_Rebase'!X27-'2.4_Input_Data_Rebase'!J27),"-")</f>
        <v>0</v>
      </c>
      <c r="AK28" s="94">
        <f>IFERROR(('2.4_Input_Data_Rebase'!Y27-'2.4_Input_Data_Rebase'!K27),"-")</f>
        <v>0</v>
      </c>
      <c r="AL28" s="44"/>
      <c r="AM28" s="95">
        <f>AG28*'0.1_Coefficients'!$B$21</f>
        <v>0</v>
      </c>
      <c r="AN28" s="95">
        <f>AH28*'0.1_Coefficients'!$C$21</f>
        <v>0</v>
      </c>
      <c r="AO28" s="95">
        <f>AI28*'0.1_Coefficients'!$D$21</f>
        <v>0</v>
      </c>
      <c r="AP28" s="95">
        <f>AJ28*'0.1_Coefficients'!$E$21</f>
        <v>0</v>
      </c>
      <c r="AQ28" s="95">
        <f>AK28*'0.1_Coefficients'!$F$21</f>
        <v>0</v>
      </c>
      <c r="AR28" s="63"/>
      <c r="AS28" s="44"/>
      <c r="AT28" s="94">
        <f>IFERROR(('2.4_Input_Data_Rebase'!N27-'2.4_Input_Data_Rebase'!G27),"-")</f>
        <v>0</v>
      </c>
      <c r="AU28" s="94">
        <f>IFERROR(('2.4_Input_Data_Rebase'!O27-'2.4_Input_Data_Rebase'!H27),"-")</f>
        <v>0</v>
      </c>
      <c r="AV28" s="94">
        <f>IFERROR(('2.4_Input_Data_Rebase'!P27-'2.4_Input_Data_Rebase'!I27),"-")</f>
        <v>0</v>
      </c>
      <c r="AW28" s="94">
        <f>IFERROR(('2.4_Input_Data_Rebase'!Q27-'2.4_Input_Data_Rebase'!J27),"-")</f>
        <v>0</v>
      </c>
      <c r="AX28" s="94">
        <f>IFERROR(('2.4_Input_Data_Rebase'!R27-'2.4_Input_Data_Rebase'!K27),"-")</f>
        <v>0</v>
      </c>
      <c r="AY28" s="44"/>
      <c r="AZ28" s="95">
        <f>AT28*'0.1_Coefficients'!$B$21</f>
        <v>0</v>
      </c>
      <c r="BA28" s="95">
        <f>AU28*'0.1_Coefficients'!$C$21</f>
        <v>0</v>
      </c>
      <c r="BB28" s="95">
        <f>AV28*'0.1_Coefficients'!$D$21</f>
        <v>0</v>
      </c>
      <c r="BC28" s="95">
        <f>AW28*'0.1_Coefficients'!$E$21</f>
        <v>0</v>
      </c>
      <c r="BD28" s="95">
        <f>AX28*'0.1_Coefficients'!$F$21</f>
        <v>0</v>
      </c>
      <c r="BE28" s="63"/>
      <c r="BF28" s="44"/>
      <c r="BG28" s="63"/>
      <c r="BH28" s="63"/>
      <c r="BI28" s="64"/>
    </row>
    <row r="29" spans="1:63" x14ac:dyDescent="0.3">
      <c r="A29" s="32"/>
      <c r="B29" s="21"/>
      <c r="C29" s="22"/>
      <c r="D29" s="16"/>
      <c r="F29" s="93" t="s">
        <v>20</v>
      </c>
      <c r="G29" s="94">
        <f>IFERROR(('2.3_Input_Data_Orig_MC'!U28-'2.3_Input_Data_Orig_MC'!G28),"-")</f>
        <v>0</v>
      </c>
      <c r="H29" s="94">
        <f>IFERROR(('2.3_Input_Data_Orig_MC'!V28-'2.3_Input_Data_Orig_MC'!H28),"-")</f>
        <v>0</v>
      </c>
      <c r="I29" s="94">
        <f>IFERROR(('2.3_Input_Data_Orig_MC'!W28-'2.3_Input_Data_Orig_MC'!I28),"-")</f>
        <v>0</v>
      </c>
      <c r="J29" s="94">
        <f>IFERROR(('2.3_Input_Data_Orig_MC'!X28-'2.3_Input_Data_Orig_MC'!J28),"-")</f>
        <v>0</v>
      </c>
      <c r="K29" s="94">
        <f>IFERROR(('2.3_Input_Data_Orig_MC'!Y28-'2.3_Input_Data_Orig_MC'!K28),"-")</f>
        <v>0</v>
      </c>
      <c r="L29" s="44"/>
      <c r="M29" s="95">
        <f>G29*'0.1_Coefficients'!$B$22</f>
        <v>0</v>
      </c>
      <c r="N29" s="95">
        <f>H29*'0.1_Coefficients'!$C$22</f>
        <v>0</v>
      </c>
      <c r="O29" s="95">
        <f>I29*'0.1_Coefficients'!$D$22</f>
        <v>0</v>
      </c>
      <c r="P29" s="95">
        <f>J29*'0.1_Coefficients'!$E$22</f>
        <v>0</v>
      </c>
      <c r="Q29" s="95">
        <f>K29*'0.1_Coefficients'!$F$22</f>
        <v>0</v>
      </c>
      <c r="R29" s="63"/>
      <c r="S29" s="44"/>
      <c r="T29" s="94">
        <f>IFERROR(('2.3_Input_Data_Orig_MC'!N28-'2.3_Input_Data_Orig_MC'!G28),"-")</f>
        <v>0</v>
      </c>
      <c r="U29" s="94">
        <f>IFERROR(('2.3_Input_Data_Orig_MC'!O28-'2.3_Input_Data_Orig_MC'!H28),"-")</f>
        <v>0</v>
      </c>
      <c r="V29" s="94">
        <f>IFERROR(('2.3_Input_Data_Orig_MC'!P28-'2.3_Input_Data_Orig_MC'!I28),"-")</f>
        <v>0</v>
      </c>
      <c r="W29" s="94">
        <f>IFERROR(('2.3_Input_Data_Orig_MC'!Q28-'2.3_Input_Data_Orig_MC'!J28),"-")</f>
        <v>0</v>
      </c>
      <c r="X29" s="94">
        <f>IFERROR(('2.3_Input_Data_Orig_MC'!R28-'2.3_Input_Data_Orig_MC'!K28),"-")</f>
        <v>0</v>
      </c>
      <c r="Y29" s="44"/>
      <c r="Z29" s="95">
        <f>T29*'0.1_Coefficients'!$B$22</f>
        <v>0</v>
      </c>
      <c r="AA29" s="95">
        <f>U29*'0.1_Coefficients'!$C$22</f>
        <v>0</v>
      </c>
      <c r="AB29" s="95">
        <f>V29*'0.1_Coefficients'!$D$22</f>
        <v>0</v>
      </c>
      <c r="AC29" s="95">
        <f>W29*'0.1_Coefficients'!$E$22</f>
        <v>0</v>
      </c>
      <c r="AD29" s="95">
        <f>X29*'0.1_Coefficients'!$F$22</f>
        <v>0</v>
      </c>
      <c r="AE29" s="63"/>
      <c r="AF29" s="44"/>
      <c r="AG29" s="94">
        <f>IFERROR(('2.4_Input_Data_Rebase'!U28-'2.4_Input_Data_Rebase'!G28),"-")</f>
        <v>0</v>
      </c>
      <c r="AH29" s="94">
        <f>IFERROR(('2.4_Input_Data_Rebase'!V28-'2.4_Input_Data_Rebase'!H28),"-")</f>
        <v>0</v>
      </c>
      <c r="AI29" s="94">
        <f>IFERROR(('2.4_Input_Data_Rebase'!W28-'2.4_Input_Data_Rebase'!I28),"-")</f>
        <v>0</v>
      </c>
      <c r="AJ29" s="94">
        <f>IFERROR(('2.4_Input_Data_Rebase'!X28-'2.4_Input_Data_Rebase'!J28),"-")</f>
        <v>0</v>
      </c>
      <c r="AK29" s="94">
        <f>IFERROR(('2.4_Input_Data_Rebase'!Y28-'2.4_Input_Data_Rebase'!K28),"-")</f>
        <v>0</v>
      </c>
      <c r="AL29" s="44"/>
      <c r="AM29" s="95">
        <f>AG29*'0.1_Coefficients'!$B$22</f>
        <v>0</v>
      </c>
      <c r="AN29" s="95">
        <f>AH29*'0.1_Coefficients'!$C$22</f>
        <v>0</v>
      </c>
      <c r="AO29" s="95">
        <f>AI29*'0.1_Coefficients'!$D$22</f>
        <v>0</v>
      </c>
      <c r="AP29" s="95">
        <f>AJ29*'0.1_Coefficients'!$E$22</f>
        <v>0</v>
      </c>
      <c r="AQ29" s="95">
        <f>AK29*'0.1_Coefficients'!$F$22</f>
        <v>0</v>
      </c>
      <c r="AR29" s="63"/>
      <c r="AS29" s="44"/>
      <c r="AT29" s="94">
        <f>IFERROR(('2.4_Input_Data_Rebase'!N28-'2.4_Input_Data_Rebase'!G28),"-")</f>
        <v>0</v>
      </c>
      <c r="AU29" s="94">
        <f>IFERROR(('2.4_Input_Data_Rebase'!O28-'2.4_Input_Data_Rebase'!H28),"-")</f>
        <v>0</v>
      </c>
      <c r="AV29" s="94">
        <f>IFERROR(('2.4_Input_Data_Rebase'!P28-'2.4_Input_Data_Rebase'!I28),"-")</f>
        <v>0</v>
      </c>
      <c r="AW29" s="94">
        <f>IFERROR(('2.4_Input_Data_Rebase'!Q28-'2.4_Input_Data_Rebase'!J28),"-")</f>
        <v>0</v>
      </c>
      <c r="AX29" s="94">
        <f>IFERROR(('2.4_Input_Data_Rebase'!R28-'2.4_Input_Data_Rebase'!K28),"-")</f>
        <v>0</v>
      </c>
      <c r="AY29" s="44"/>
      <c r="AZ29" s="95">
        <f>AT29*'0.1_Coefficients'!$B$22</f>
        <v>0</v>
      </c>
      <c r="BA29" s="95">
        <f>AU29*'0.1_Coefficients'!$C$22</f>
        <v>0</v>
      </c>
      <c r="BB29" s="95">
        <f>AV29*'0.1_Coefficients'!$D$22</f>
        <v>0</v>
      </c>
      <c r="BC29" s="95">
        <f>AW29*'0.1_Coefficients'!$E$22</f>
        <v>0</v>
      </c>
      <c r="BD29" s="95">
        <f>AX29*'0.1_Coefficients'!$F$22</f>
        <v>0</v>
      </c>
      <c r="BE29" s="63"/>
      <c r="BF29" s="44"/>
      <c r="BG29" s="63"/>
      <c r="BH29" s="63"/>
      <c r="BI29" s="64"/>
    </row>
    <row r="30" spans="1:63" ht="12.75" thickBot="1" x14ac:dyDescent="0.35">
      <c r="A30" s="32"/>
      <c r="B30" s="23"/>
      <c r="C30" s="24"/>
      <c r="D30" s="25"/>
      <c r="F30" s="97" t="s">
        <v>21</v>
      </c>
      <c r="G30" s="94">
        <f>IFERROR(('2.3_Input_Data_Orig_MC'!U29-'2.3_Input_Data_Orig_MC'!G29),"-")</f>
        <v>0</v>
      </c>
      <c r="H30" s="94">
        <f>IFERROR(('2.3_Input_Data_Orig_MC'!V29-'2.3_Input_Data_Orig_MC'!H29),"-")</f>
        <v>0</v>
      </c>
      <c r="I30" s="94">
        <f>IFERROR(('2.3_Input_Data_Orig_MC'!W29-'2.3_Input_Data_Orig_MC'!I29),"-")</f>
        <v>0</v>
      </c>
      <c r="J30" s="94">
        <f>IFERROR(('2.3_Input_Data_Orig_MC'!X29-'2.3_Input_Data_Orig_MC'!J29),"-")</f>
        <v>0</v>
      </c>
      <c r="K30" s="94">
        <f>IFERROR(('2.3_Input_Data_Orig_MC'!Y29-'2.3_Input_Data_Orig_MC'!K29),"-")</f>
        <v>0</v>
      </c>
      <c r="L30" s="44"/>
      <c r="M30" s="95">
        <f>G30*'0.1_Coefficients'!$B$23</f>
        <v>0</v>
      </c>
      <c r="N30" s="95">
        <f>H30*'0.1_Coefficients'!$C$23</f>
        <v>0</v>
      </c>
      <c r="O30" s="95">
        <f>I30*'0.1_Coefficients'!$D$23</f>
        <v>0</v>
      </c>
      <c r="P30" s="95">
        <f>J30*'0.1_Coefficients'!E39</f>
        <v>0</v>
      </c>
      <c r="Q30" s="95">
        <f>K30*'0.1_Coefficients'!$F$23</f>
        <v>0</v>
      </c>
      <c r="R30" s="67"/>
      <c r="S30" s="44"/>
      <c r="T30" s="94">
        <f>IFERROR(('2.3_Input_Data_Orig_MC'!N29-'2.3_Input_Data_Orig_MC'!G29),"-")</f>
        <v>0</v>
      </c>
      <c r="U30" s="94">
        <f>IFERROR(('2.3_Input_Data_Orig_MC'!O29-'2.3_Input_Data_Orig_MC'!H29),"-")</f>
        <v>0</v>
      </c>
      <c r="V30" s="94">
        <f>IFERROR(('2.3_Input_Data_Orig_MC'!P29-'2.3_Input_Data_Orig_MC'!I29),"-")</f>
        <v>0</v>
      </c>
      <c r="W30" s="94">
        <f>IFERROR(('2.3_Input_Data_Orig_MC'!Q29-'2.3_Input_Data_Orig_MC'!J29),"-")</f>
        <v>0</v>
      </c>
      <c r="X30" s="94">
        <f>IFERROR(('2.3_Input_Data_Orig_MC'!R29-'2.3_Input_Data_Orig_MC'!K29),"-")</f>
        <v>0</v>
      </c>
      <c r="Y30" s="44"/>
      <c r="Z30" s="95">
        <f>T30*'0.1_Coefficients'!$B$23</f>
        <v>0</v>
      </c>
      <c r="AA30" s="95">
        <f>U30*'0.1_Coefficients'!$C$23</f>
        <v>0</v>
      </c>
      <c r="AB30" s="95">
        <f>V30*'0.1_Coefficients'!$D$23</f>
        <v>0</v>
      </c>
      <c r="AC30" s="95">
        <f>W30*'0.1_Coefficients'!Q39</f>
        <v>0</v>
      </c>
      <c r="AD30" s="95">
        <f>X30*'0.1_Coefficients'!$F$23</f>
        <v>0</v>
      </c>
      <c r="AE30" s="67"/>
      <c r="AF30" s="44"/>
      <c r="AG30" s="94">
        <f>IFERROR(('2.4_Input_Data_Rebase'!U29-'2.4_Input_Data_Rebase'!G29),"-")</f>
        <v>0</v>
      </c>
      <c r="AH30" s="94">
        <f>IFERROR(('2.4_Input_Data_Rebase'!V29-'2.4_Input_Data_Rebase'!H29),"-")</f>
        <v>0</v>
      </c>
      <c r="AI30" s="94">
        <f>IFERROR(('2.4_Input_Data_Rebase'!W29-'2.4_Input_Data_Rebase'!I29),"-")</f>
        <v>0</v>
      </c>
      <c r="AJ30" s="94">
        <f>IFERROR(('2.4_Input_Data_Rebase'!X29-'2.4_Input_Data_Rebase'!J29),"-")</f>
        <v>0</v>
      </c>
      <c r="AK30" s="94">
        <f>IFERROR(('2.4_Input_Data_Rebase'!Y29-'2.4_Input_Data_Rebase'!K29),"-")</f>
        <v>0</v>
      </c>
      <c r="AL30" s="44"/>
      <c r="AM30" s="95">
        <f>AG30*'0.1_Coefficients'!$B$23</f>
        <v>0</v>
      </c>
      <c r="AN30" s="95">
        <f>AH30*'0.1_Coefficients'!$C$23</f>
        <v>0</v>
      </c>
      <c r="AO30" s="95">
        <f>AI30*'0.1_Coefficients'!$D$23</f>
        <v>0</v>
      </c>
      <c r="AP30" s="95">
        <f>AJ30*'0.1_Coefficients'!AD39</f>
        <v>0</v>
      </c>
      <c r="AQ30" s="95">
        <f>AK30*'0.1_Coefficients'!$F$23</f>
        <v>0</v>
      </c>
      <c r="AR30" s="67"/>
      <c r="AS30" s="44"/>
      <c r="AT30" s="94">
        <f>IFERROR(('2.4_Input_Data_Rebase'!N29-'2.4_Input_Data_Rebase'!G29),"-")</f>
        <v>0</v>
      </c>
      <c r="AU30" s="94">
        <f>IFERROR(('2.4_Input_Data_Rebase'!O29-'2.4_Input_Data_Rebase'!H29),"-")</f>
        <v>0</v>
      </c>
      <c r="AV30" s="94">
        <f>IFERROR(('2.4_Input_Data_Rebase'!P29-'2.4_Input_Data_Rebase'!I29),"-")</f>
        <v>0</v>
      </c>
      <c r="AW30" s="94">
        <f>IFERROR(('2.4_Input_Data_Rebase'!Q29-'2.4_Input_Data_Rebase'!J29),"-")</f>
        <v>0</v>
      </c>
      <c r="AX30" s="94">
        <f>IFERROR(('2.4_Input_Data_Rebase'!R29-'2.4_Input_Data_Rebase'!K29),"-")</f>
        <v>0</v>
      </c>
      <c r="AY30" s="44"/>
      <c r="AZ30" s="95">
        <f>AT30*'0.1_Coefficients'!$B$23</f>
        <v>0</v>
      </c>
      <c r="BA30" s="95">
        <f>AU30*'0.1_Coefficients'!$C$23</f>
        <v>0</v>
      </c>
      <c r="BB30" s="95">
        <f>AV30*'0.1_Coefficients'!$D$23</f>
        <v>0</v>
      </c>
      <c r="BC30" s="95">
        <f>AW30*'0.1_Coefficients'!AP39</f>
        <v>0</v>
      </c>
      <c r="BD30" s="95">
        <f>AX30*'0.1_Coefficients'!$F$23</f>
        <v>0</v>
      </c>
      <c r="BE30" s="67"/>
      <c r="BF30" s="44"/>
      <c r="BG30" s="67"/>
      <c r="BH30" s="67"/>
      <c r="BI30" s="68"/>
    </row>
    <row r="31" spans="1:63" x14ac:dyDescent="0.3">
      <c r="A31" s="31" t="s">
        <v>44</v>
      </c>
      <c r="B31" s="19">
        <v>8</v>
      </c>
      <c r="C31" s="20" t="s">
        <v>11</v>
      </c>
      <c r="D31" s="14" t="s">
        <v>23</v>
      </c>
      <c r="F31" s="98" t="s">
        <v>18</v>
      </c>
      <c r="G31" s="94">
        <f>IFERROR(('2.3_Input_Data_Orig_MC'!U30-'2.3_Input_Data_Orig_MC'!G30),"-")</f>
        <v>0</v>
      </c>
      <c r="H31" s="94">
        <f>IFERROR(('2.3_Input_Data_Orig_MC'!V30-'2.3_Input_Data_Orig_MC'!H30),"-")</f>
        <v>0</v>
      </c>
      <c r="I31" s="94">
        <f>IFERROR(('2.3_Input_Data_Orig_MC'!W30-'2.3_Input_Data_Orig_MC'!I30),"-")</f>
        <v>0</v>
      </c>
      <c r="J31" s="94">
        <f>IFERROR(('2.3_Input_Data_Orig_MC'!X30-'2.3_Input_Data_Orig_MC'!J30),"-")</f>
        <v>0</v>
      </c>
      <c r="K31" s="94">
        <f>IFERROR(('2.3_Input_Data_Orig_MC'!Y30-'2.3_Input_Data_Orig_MC'!K30),"-")</f>
        <v>0</v>
      </c>
      <c r="L31" s="44"/>
      <c r="M31" s="95">
        <f>G31*'0.1_Coefficients'!$B$20</f>
        <v>0</v>
      </c>
      <c r="N31" s="95">
        <f>H31*'0.1_Coefficients'!$C$20</f>
        <v>0</v>
      </c>
      <c r="O31" s="95">
        <f>I31*'0.1_Coefficients'!$D$20</f>
        <v>0</v>
      </c>
      <c r="P31" s="95">
        <f>J31*'0.1_Coefficients'!$E$20</f>
        <v>0</v>
      </c>
      <c r="Q31" s="95">
        <f>K31*'0.1_Coefficients'!$F$20</f>
        <v>0</v>
      </c>
      <c r="R31" s="63">
        <f t="shared" ref="R31" si="26">SUM(M31:Q34)</f>
        <v>0</v>
      </c>
      <c r="S31" s="44"/>
      <c r="T31" s="94">
        <f>IFERROR(('2.3_Input_Data_Orig_MC'!N30-'2.3_Input_Data_Orig_MC'!G30),"-")</f>
        <v>0</v>
      </c>
      <c r="U31" s="94">
        <f>IFERROR(('2.3_Input_Data_Orig_MC'!O30-'2.3_Input_Data_Orig_MC'!H30),"-")</f>
        <v>0</v>
      </c>
      <c r="V31" s="94">
        <f>IFERROR(('2.3_Input_Data_Orig_MC'!P30-'2.3_Input_Data_Orig_MC'!I30),"-")</f>
        <v>0</v>
      </c>
      <c r="W31" s="94">
        <f>IFERROR(('2.3_Input_Data_Orig_MC'!Q30-'2.3_Input_Data_Orig_MC'!J30),"-")</f>
        <v>0</v>
      </c>
      <c r="X31" s="94">
        <f>IFERROR(('2.3_Input_Data_Orig_MC'!R30-'2.3_Input_Data_Orig_MC'!K30),"-")</f>
        <v>0</v>
      </c>
      <c r="Y31" s="44"/>
      <c r="Z31" s="95">
        <f>T31*'0.1_Coefficients'!$B$20</f>
        <v>0</v>
      </c>
      <c r="AA31" s="95">
        <f>U31*'0.1_Coefficients'!$C$20</f>
        <v>0</v>
      </c>
      <c r="AB31" s="95">
        <f>V31*'0.1_Coefficients'!$D$20</f>
        <v>0</v>
      </c>
      <c r="AC31" s="95">
        <f>W31*'0.1_Coefficients'!$E$20</f>
        <v>0</v>
      </c>
      <c r="AD31" s="95">
        <f>X31*'0.1_Coefficients'!$F$20</f>
        <v>0</v>
      </c>
      <c r="AE31" s="63">
        <f t="shared" ref="AE31" si="27">SUM(Z31:AD34)</f>
        <v>0</v>
      </c>
      <c r="AF31" s="44"/>
      <c r="AG31" s="94">
        <f>IFERROR(('2.4_Input_Data_Rebase'!U30-'2.4_Input_Data_Rebase'!G30),"-")</f>
        <v>0</v>
      </c>
      <c r="AH31" s="94">
        <f>IFERROR(('2.4_Input_Data_Rebase'!V30-'2.4_Input_Data_Rebase'!H30),"-")</f>
        <v>0</v>
      </c>
      <c r="AI31" s="94">
        <f>IFERROR(('2.4_Input_Data_Rebase'!W30-'2.4_Input_Data_Rebase'!I30),"-")</f>
        <v>0</v>
      </c>
      <c r="AJ31" s="94">
        <f>IFERROR(('2.4_Input_Data_Rebase'!X30-'2.4_Input_Data_Rebase'!J30),"-")</f>
        <v>0</v>
      </c>
      <c r="AK31" s="94">
        <f>IFERROR(('2.4_Input_Data_Rebase'!Y30-'2.4_Input_Data_Rebase'!K30),"-")</f>
        <v>0</v>
      </c>
      <c r="AL31" s="44"/>
      <c r="AM31" s="95">
        <f>AG31*'0.1_Coefficients'!$B$20</f>
        <v>0</v>
      </c>
      <c r="AN31" s="95">
        <f>AH31*'0.1_Coefficients'!$C$20</f>
        <v>0</v>
      </c>
      <c r="AO31" s="95">
        <f>AI31*'0.1_Coefficients'!$D$20</f>
        <v>0</v>
      </c>
      <c r="AP31" s="95">
        <f>AJ31*'0.1_Coefficients'!$E$20</f>
        <v>0</v>
      </c>
      <c r="AQ31" s="95">
        <f>AK31*'0.1_Coefficients'!$F$20</f>
        <v>0</v>
      </c>
      <c r="AR31" s="63">
        <f t="shared" ref="AR31" si="28">SUM(AM31:AQ34)</f>
        <v>0</v>
      </c>
      <c r="AS31" s="44"/>
      <c r="AT31" s="94">
        <f>IFERROR(('2.4_Input_Data_Rebase'!N30-'2.4_Input_Data_Rebase'!G30),"-")</f>
        <v>0</v>
      </c>
      <c r="AU31" s="94">
        <f>IFERROR(('2.4_Input_Data_Rebase'!O30-'2.4_Input_Data_Rebase'!H30),"-")</f>
        <v>0</v>
      </c>
      <c r="AV31" s="94">
        <f>IFERROR(('2.4_Input_Data_Rebase'!P30-'2.4_Input_Data_Rebase'!I30),"-")</f>
        <v>0</v>
      </c>
      <c r="AW31" s="94">
        <f>IFERROR(('2.4_Input_Data_Rebase'!Q30-'2.4_Input_Data_Rebase'!J30),"-")</f>
        <v>0</v>
      </c>
      <c r="AX31" s="94">
        <f>IFERROR(('2.4_Input_Data_Rebase'!R30-'2.4_Input_Data_Rebase'!K30),"-")</f>
        <v>0</v>
      </c>
      <c r="AY31" s="44"/>
      <c r="AZ31" s="95">
        <f>AT31*'0.1_Coefficients'!$B$20</f>
        <v>0</v>
      </c>
      <c r="BA31" s="95">
        <f>AU31*'0.1_Coefficients'!$C$20</f>
        <v>0</v>
      </c>
      <c r="BB31" s="95">
        <f>AV31*'0.1_Coefficients'!$D$20</f>
        <v>0</v>
      </c>
      <c r="BC31" s="95">
        <f>AW31*'0.1_Coefficients'!$E$20</f>
        <v>0</v>
      </c>
      <c r="BD31" s="95">
        <f>AX31*'0.1_Coefficients'!$F$20</f>
        <v>0</v>
      </c>
      <c r="BE31" s="63">
        <f t="shared" ref="BE31" si="29">SUM(AZ31:BD34)</f>
        <v>0</v>
      </c>
      <c r="BF31" s="44"/>
      <c r="BG31" s="63">
        <f t="shared" ref="BG31" si="30">AE31-R31</f>
        <v>0</v>
      </c>
      <c r="BH31" s="63">
        <f t="shared" ref="BH31" si="31">BE31-AR31</f>
        <v>0</v>
      </c>
      <c r="BI31" s="64" t="str">
        <f t="shared" ref="BI31" si="32">IFERROR(IF(ABS((BG31-BH31))&lt;=10%,"Acceptable","Request Narrative"),"-")</f>
        <v>Acceptable</v>
      </c>
    </row>
    <row r="32" spans="1:63" x14ac:dyDescent="0.3">
      <c r="A32" s="32"/>
      <c r="B32" s="21"/>
      <c r="C32" s="22"/>
      <c r="D32" s="16"/>
      <c r="F32" s="93" t="s">
        <v>19</v>
      </c>
      <c r="G32" s="94">
        <f>IFERROR(('2.3_Input_Data_Orig_MC'!U31-'2.3_Input_Data_Orig_MC'!G31),"-")</f>
        <v>0</v>
      </c>
      <c r="H32" s="94">
        <f>IFERROR(('2.3_Input_Data_Orig_MC'!V31-'2.3_Input_Data_Orig_MC'!H31),"-")</f>
        <v>0</v>
      </c>
      <c r="I32" s="94">
        <f>IFERROR(('2.3_Input_Data_Orig_MC'!W31-'2.3_Input_Data_Orig_MC'!I31),"-")</f>
        <v>0</v>
      </c>
      <c r="J32" s="94">
        <f>IFERROR(('2.3_Input_Data_Orig_MC'!X31-'2.3_Input_Data_Orig_MC'!J31),"-")</f>
        <v>0</v>
      </c>
      <c r="K32" s="94">
        <f>IFERROR(('2.3_Input_Data_Orig_MC'!Y31-'2.3_Input_Data_Orig_MC'!K31),"-")</f>
        <v>0</v>
      </c>
      <c r="L32" s="44"/>
      <c r="M32" s="95">
        <f>G32*'0.1_Coefficients'!$B$21</f>
        <v>0</v>
      </c>
      <c r="N32" s="95">
        <f>H32*'0.1_Coefficients'!$C$21</f>
        <v>0</v>
      </c>
      <c r="O32" s="95">
        <f>I32*'0.1_Coefficients'!$D$21</f>
        <v>0</v>
      </c>
      <c r="P32" s="95">
        <f>J32*'0.1_Coefficients'!$E$21</f>
        <v>0</v>
      </c>
      <c r="Q32" s="95">
        <f>K32*'0.1_Coefficients'!$F$21</f>
        <v>0</v>
      </c>
      <c r="R32" s="63"/>
      <c r="S32" s="44"/>
      <c r="T32" s="94">
        <f>IFERROR(('2.3_Input_Data_Orig_MC'!N31-'2.3_Input_Data_Orig_MC'!G31),"-")</f>
        <v>0</v>
      </c>
      <c r="U32" s="94">
        <f>IFERROR(('2.3_Input_Data_Orig_MC'!O31-'2.3_Input_Data_Orig_MC'!H31),"-")</f>
        <v>0</v>
      </c>
      <c r="V32" s="94">
        <f>IFERROR(('2.3_Input_Data_Orig_MC'!P31-'2.3_Input_Data_Orig_MC'!I31),"-")</f>
        <v>0</v>
      </c>
      <c r="W32" s="94">
        <f>IFERROR(('2.3_Input_Data_Orig_MC'!Q31-'2.3_Input_Data_Orig_MC'!J31),"-")</f>
        <v>0</v>
      </c>
      <c r="X32" s="94">
        <f>IFERROR(('2.3_Input_Data_Orig_MC'!R31-'2.3_Input_Data_Orig_MC'!K31),"-")</f>
        <v>0</v>
      </c>
      <c r="Y32" s="44"/>
      <c r="Z32" s="95">
        <f>T32*'0.1_Coefficients'!$B$21</f>
        <v>0</v>
      </c>
      <c r="AA32" s="95">
        <f>U32*'0.1_Coefficients'!$C$21</f>
        <v>0</v>
      </c>
      <c r="AB32" s="95">
        <f>V32*'0.1_Coefficients'!$D$21</f>
        <v>0</v>
      </c>
      <c r="AC32" s="95">
        <f>W32*'0.1_Coefficients'!$E$21</f>
        <v>0</v>
      </c>
      <c r="AD32" s="95">
        <f>X32*'0.1_Coefficients'!$F$21</f>
        <v>0</v>
      </c>
      <c r="AE32" s="63"/>
      <c r="AF32" s="44"/>
      <c r="AG32" s="94">
        <f>IFERROR(('2.4_Input_Data_Rebase'!U31-'2.4_Input_Data_Rebase'!G31),"-")</f>
        <v>0</v>
      </c>
      <c r="AH32" s="94">
        <f>IFERROR(('2.4_Input_Data_Rebase'!V31-'2.4_Input_Data_Rebase'!H31),"-")</f>
        <v>0</v>
      </c>
      <c r="AI32" s="94">
        <f>IFERROR(('2.4_Input_Data_Rebase'!W31-'2.4_Input_Data_Rebase'!I31),"-")</f>
        <v>0</v>
      </c>
      <c r="AJ32" s="94">
        <f>IFERROR(('2.4_Input_Data_Rebase'!X31-'2.4_Input_Data_Rebase'!J31),"-")</f>
        <v>0</v>
      </c>
      <c r="AK32" s="94">
        <f>IFERROR(('2.4_Input_Data_Rebase'!Y31-'2.4_Input_Data_Rebase'!K31),"-")</f>
        <v>0</v>
      </c>
      <c r="AL32" s="44"/>
      <c r="AM32" s="95">
        <f>AG32*'0.1_Coefficients'!$B$21</f>
        <v>0</v>
      </c>
      <c r="AN32" s="95">
        <f>AH32*'0.1_Coefficients'!$C$21</f>
        <v>0</v>
      </c>
      <c r="AO32" s="95">
        <f>AI32*'0.1_Coefficients'!$D$21</f>
        <v>0</v>
      </c>
      <c r="AP32" s="95">
        <f>AJ32*'0.1_Coefficients'!$E$21</f>
        <v>0</v>
      </c>
      <c r="AQ32" s="95">
        <f>AK32*'0.1_Coefficients'!$F$21</f>
        <v>0</v>
      </c>
      <c r="AR32" s="63"/>
      <c r="AS32" s="44"/>
      <c r="AT32" s="94">
        <f>IFERROR(('2.4_Input_Data_Rebase'!N31-'2.4_Input_Data_Rebase'!G31),"-")</f>
        <v>0</v>
      </c>
      <c r="AU32" s="94">
        <f>IFERROR(('2.4_Input_Data_Rebase'!O31-'2.4_Input_Data_Rebase'!H31),"-")</f>
        <v>0</v>
      </c>
      <c r="AV32" s="94">
        <f>IFERROR(('2.4_Input_Data_Rebase'!P31-'2.4_Input_Data_Rebase'!I31),"-")</f>
        <v>0</v>
      </c>
      <c r="AW32" s="94">
        <f>IFERROR(('2.4_Input_Data_Rebase'!Q31-'2.4_Input_Data_Rebase'!J31),"-")</f>
        <v>0</v>
      </c>
      <c r="AX32" s="94">
        <f>IFERROR(('2.4_Input_Data_Rebase'!R31-'2.4_Input_Data_Rebase'!K31),"-")</f>
        <v>0</v>
      </c>
      <c r="AY32" s="44"/>
      <c r="AZ32" s="95">
        <f>AT32*'0.1_Coefficients'!$B$21</f>
        <v>0</v>
      </c>
      <c r="BA32" s="95">
        <f>AU32*'0.1_Coefficients'!$C$21</f>
        <v>0</v>
      </c>
      <c r="BB32" s="95">
        <f>AV32*'0.1_Coefficients'!$D$21</f>
        <v>0</v>
      </c>
      <c r="BC32" s="95">
        <f>AW32*'0.1_Coefficients'!$E$21</f>
        <v>0</v>
      </c>
      <c r="BD32" s="95">
        <f>AX32*'0.1_Coefficients'!$F$21</f>
        <v>0</v>
      </c>
      <c r="BE32" s="63"/>
      <c r="BF32" s="44"/>
      <c r="BG32" s="63"/>
      <c r="BH32" s="63"/>
      <c r="BI32" s="64"/>
    </row>
    <row r="33" spans="1:61" x14ac:dyDescent="0.3">
      <c r="A33" s="32"/>
      <c r="B33" s="21"/>
      <c r="C33" s="22"/>
      <c r="D33" s="16"/>
      <c r="F33" s="93" t="s">
        <v>20</v>
      </c>
      <c r="G33" s="94">
        <f>IFERROR(('2.3_Input_Data_Orig_MC'!U32-'2.3_Input_Data_Orig_MC'!G32),"-")</f>
        <v>0</v>
      </c>
      <c r="H33" s="94">
        <f>IFERROR(('2.3_Input_Data_Orig_MC'!V32-'2.3_Input_Data_Orig_MC'!H32),"-")</f>
        <v>0</v>
      </c>
      <c r="I33" s="94">
        <f>IFERROR(('2.3_Input_Data_Orig_MC'!W32-'2.3_Input_Data_Orig_MC'!I32),"-")</f>
        <v>0</v>
      </c>
      <c r="J33" s="94">
        <f>IFERROR(('2.3_Input_Data_Orig_MC'!X32-'2.3_Input_Data_Orig_MC'!J32),"-")</f>
        <v>0</v>
      </c>
      <c r="K33" s="94">
        <f>IFERROR(('2.3_Input_Data_Orig_MC'!Y32-'2.3_Input_Data_Orig_MC'!K32),"-")</f>
        <v>0</v>
      </c>
      <c r="L33" s="44"/>
      <c r="M33" s="95">
        <f>G33*'0.1_Coefficients'!$B$22</f>
        <v>0</v>
      </c>
      <c r="N33" s="95">
        <f>H33*'0.1_Coefficients'!$C$22</f>
        <v>0</v>
      </c>
      <c r="O33" s="95">
        <f>I33*'0.1_Coefficients'!$D$22</f>
        <v>0</v>
      </c>
      <c r="P33" s="95">
        <f>J33*'0.1_Coefficients'!$E$22</f>
        <v>0</v>
      </c>
      <c r="Q33" s="95">
        <f>K33*'0.1_Coefficients'!$F$22</f>
        <v>0</v>
      </c>
      <c r="R33" s="63"/>
      <c r="S33" s="44"/>
      <c r="T33" s="94">
        <f>IFERROR(('2.3_Input_Data_Orig_MC'!N32-'2.3_Input_Data_Orig_MC'!G32),"-")</f>
        <v>0</v>
      </c>
      <c r="U33" s="94">
        <f>IFERROR(('2.3_Input_Data_Orig_MC'!O32-'2.3_Input_Data_Orig_MC'!H32),"-")</f>
        <v>0</v>
      </c>
      <c r="V33" s="94">
        <f>IFERROR(('2.3_Input_Data_Orig_MC'!P32-'2.3_Input_Data_Orig_MC'!I32),"-")</f>
        <v>0</v>
      </c>
      <c r="W33" s="94">
        <f>IFERROR(('2.3_Input_Data_Orig_MC'!Q32-'2.3_Input_Data_Orig_MC'!J32),"-")</f>
        <v>0</v>
      </c>
      <c r="X33" s="94">
        <f>IFERROR(('2.3_Input_Data_Orig_MC'!R32-'2.3_Input_Data_Orig_MC'!K32),"-")</f>
        <v>0</v>
      </c>
      <c r="Y33" s="44"/>
      <c r="Z33" s="95">
        <f>T33*'0.1_Coefficients'!$B$22</f>
        <v>0</v>
      </c>
      <c r="AA33" s="95">
        <f>U33*'0.1_Coefficients'!$C$22</f>
        <v>0</v>
      </c>
      <c r="AB33" s="95">
        <f>V33*'0.1_Coefficients'!$D$22</f>
        <v>0</v>
      </c>
      <c r="AC33" s="95">
        <f>W33*'0.1_Coefficients'!$E$22</f>
        <v>0</v>
      </c>
      <c r="AD33" s="95">
        <f>X33*'0.1_Coefficients'!$F$22</f>
        <v>0</v>
      </c>
      <c r="AE33" s="63"/>
      <c r="AF33" s="44"/>
      <c r="AG33" s="94">
        <f>IFERROR(('2.4_Input_Data_Rebase'!U32-'2.4_Input_Data_Rebase'!G32),"-")</f>
        <v>0</v>
      </c>
      <c r="AH33" s="94">
        <f>IFERROR(('2.4_Input_Data_Rebase'!V32-'2.4_Input_Data_Rebase'!H32),"-")</f>
        <v>0</v>
      </c>
      <c r="AI33" s="94">
        <f>IFERROR(('2.4_Input_Data_Rebase'!W32-'2.4_Input_Data_Rebase'!I32),"-")</f>
        <v>0</v>
      </c>
      <c r="AJ33" s="94">
        <f>IFERROR(('2.4_Input_Data_Rebase'!X32-'2.4_Input_Data_Rebase'!J32),"-")</f>
        <v>0</v>
      </c>
      <c r="AK33" s="94">
        <f>IFERROR(('2.4_Input_Data_Rebase'!Y32-'2.4_Input_Data_Rebase'!K32),"-")</f>
        <v>0</v>
      </c>
      <c r="AL33" s="44"/>
      <c r="AM33" s="95">
        <f>AG33*'0.1_Coefficients'!$B$22</f>
        <v>0</v>
      </c>
      <c r="AN33" s="95">
        <f>AH33*'0.1_Coefficients'!$C$22</f>
        <v>0</v>
      </c>
      <c r="AO33" s="95">
        <f>AI33*'0.1_Coefficients'!$D$22</f>
        <v>0</v>
      </c>
      <c r="AP33" s="95">
        <f>AJ33*'0.1_Coefficients'!$E$22</f>
        <v>0</v>
      </c>
      <c r="AQ33" s="95">
        <f>AK33*'0.1_Coefficients'!$F$22</f>
        <v>0</v>
      </c>
      <c r="AR33" s="63"/>
      <c r="AS33" s="44"/>
      <c r="AT33" s="94">
        <f>IFERROR(('2.4_Input_Data_Rebase'!N32-'2.4_Input_Data_Rebase'!G32),"-")</f>
        <v>0</v>
      </c>
      <c r="AU33" s="94">
        <f>IFERROR(('2.4_Input_Data_Rebase'!O32-'2.4_Input_Data_Rebase'!H32),"-")</f>
        <v>0</v>
      </c>
      <c r="AV33" s="94">
        <f>IFERROR(('2.4_Input_Data_Rebase'!P32-'2.4_Input_Data_Rebase'!I32),"-")</f>
        <v>0</v>
      </c>
      <c r="AW33" s="94">
        <f>IFERROR(('2.4_Input_Data_Rebase'!Q32-'2.4_Input_Data_Rebase'!J32),"-")</f>
        <v>0</v>
      </c>
      <c r="AX33" s="94">
        <f>IFERROR(('2.4_Input_Data_Rebase'!R32-'2.4_Input_Data_Rebase'!K32),"-")</f>
        <v>0</v>
      </c>
      <c r="AY33" s="44"/>
      <c r="AZ33" s="95">
        <f>AT33*'0.1_Coefficients'!$B$22</f>
        <v>0</v>
      </c>
      <c r="BA33" s="95">
        <f>AU33*'0.1_Coefficients'!$C$22</f>
        <v>0</v>
      </c>
      <c r="BB33" s="95">
        <f>AV33*'0.1_Coefficients'!$D$22</f>
        <v>0</v>
      </c>
      <c r="BC33" s="95">
        <f>AW33*'0.1_Coefficients'!$E$22</f>
        <v>0</v>
      </c>
      <c r="BD33" s="95">
        <f>AX33*'0.1_Coefficients'!$F$22</f>
        <v>0</v>
      </c>
      <c r="BE33" s="63"/>
      <c r="BF33" s="44"/>
      <c r="BG33" s="63"/>
      <c r="BH33" s="63"/>
      <c r="BI33" s="64"/>
    </row>
    <row r="34" spans="1:61" ht="12.75" thickBot="1" x14ac:dyDescent="0.35">
      <c r="A34" s="32"/>
      <c r="B34" s="23"/>
      <c r="C34" s="24"/>
      <c r="D34" s="25"/>
      <c r="F34" s="97" t="s">
        <v>21</v>
      </c>
      <c r="G34" s="94">
        <f>IFERROR(('2.3_Input_Data_Orig_MC'!U33-'2.3_Input_Data_Orig_MC'!G33),"-")</f>
        <v>0</v>
      </c>
      <c r="H34" s="94">
        <f>IFERROR(('2.3_Input_Data_Orig_MC'!V33-'2.3_Input_Data_Orig_MC'!H33),"-")</f>
        <v>0</v>
      </c>
      <c r="I34" s="94">
        <f>IFERROR(('2.3_Input_Data_Orig_MC'!W33-'2.3_Input_Data_Orig_MC'!I33),"-")</f>
        <v>0</v>
      </c>
      <c r="J34" s="94">
        <f>IFERROR(('2.3_Input_Data_Orig_MC'!X33-'2.3_Input_Data_Orig_MC'!J33),"-")</f>
        <v>0</v>
      </c>
      <c r="K34" s="94">
        <f>IFERROR(('2.3_Input_Data_Orig_MC'!Y33-'2.3_Input_Data_Orig_MC'!K33),"-")</f>
        <v>0</v>
      </c>
      <c r="L34" s="44"/>
      <c r="M34" s="95">
        <f>G34*'0.1_Coefficients'!$B$23</f>
        <v>0</v>
      </c>
      <c r="N34" s="95">
        <f>H34*'0.1_Coefficients'!$C$23</f>
        <v>0</v>
      </c>
      <c r="O34" s="95">
        <f>I34*'0.1_Coefficients'!$D$23</f>
        <v>0</v>
      </c>
      <c r="P34" s="95">
        <f>J34*'0.1_Coefficients'!E43</f>
        <v>0</v>
      </c>
      <c r="Q34" s="95">
        <f>K34*'0.1_Coefficients'!$F$23</f>
        <v>0</v>
      </c>
      <c r="R34" s="67"/>
      <c r="S34" s="44"/>
      <c r="T34" s="94">
        <f>IFERROR(('2.3_Input_Data_Orig_MC'!N33-'2.3_Input_Data_Orig_MC'!G33),"-")</f>
        <v>0</v>
      </c>
      <c r="U34" s="94">
        <f>IFERROR(('2.3_Input_Data_Orig_MC'!O33-'2.3_Input_Data_Orig_MC'!H33),"-")</f>
        <v>0</v>
      </c>
      <c r="V34" s="94">
        <f>IFERROR(('2.3_Input_Data_Orig_MC'!P33-'2.3_Input_Data_Orig_MC'!I33),"-")</f>
        <v>0</v>
      </c>
      <c r="W34" s="94">
        <f>IFERROR(('2.3_Input_Data_Orig_MC'!Q33-'2.3_Input_Data_Orig_MC'!J33),"-")</f>
        <v>0</v>
      </c>
      <c r="X34" s="94">
        <f>IFERROR(('2.3_Input_Data_Orig_MC'!R33-'2.3_Input_Data_Orig_MC'!K33),"-")</f>
        <v>0</v>
      </c>
      <c r="Y34" s="44"/>
      <c r="Z34" s="95">
        <f>T34*'0.1_Coefficients'!$B$23</f>
        <v>0</v>
      </c>
      <c r="AA34" s="95">
        <f>U34*'0.1_Coefficients'!$C$23</f>
        <v>0</v>
      </c>
      <c r="AB34" s="95">
        <f>V34*'0.1_Coefficients'!$D$23</f>
        <v>0</v>
      </c>
      <c r="AC34" s="95">
        <f>W34*'0.1_Coefficients'!Q43</f>
        <v>0</v>
      </c>
      <c r="AD34" s="95">
        <f>X34*'0.1_Coefficients'!$F$23</f>
        <v>0</v>
      </c>
      <c r="AE34" s="67"/>
      <c r="AF34" s="44"/>
      <c r="AG34" s="94">
        <f>IFERROR(('2.4_Input_Data_Rebase'!U33-'2.4_Input_Data_Rebase'!G33),"-")</f>
        <v>0</v>
      </c>
      <c r="AH34" s="94">
        <f>IFERROR(('2.4_Input_Data_Rebase'!V33-'2.4_Input_Data_Rebase'!H33),"-")</f>
        <v>0</v>
      </c>
      <c r="AI34" s="94">
        <f>IFERROR(('2.4_Input_Data_Rebase'!W33-'2.4_Input_Data_Rebase'!I33),"-")</f>
        <v>0</v>
      </c>
      <c r="AJ34" s="94">
        <f>IFERROR(('2.4_Input_Data_Rebase'!X33-'2.4_Input_Data_Rebase'!J33),"-")</f>
        <v>0</v>
      </c>
      <c r="AK34" s="94">
        <f>IFERROR(('2.4_Input_Data_Rebase'!Y33-'2.4_Input_Data_Rebase'!K33),"-")</f>
        <v>0</v>
      </c>
      <c r="AL34" s="44"/>
      <c r="AM34" s="95">
        <f>AG34*'0.1_Coefficients'!$B$23</f>
        <v>0</v>
      </c>
      <c r="AN34" s="95">
        <f>AH34*'0.1_Coefficients'!$C$23</f>
        <v>0</v>
      </c>
      <c r="AO34" s="95">
        <f>AI34*'0.1_Coefficients'!$D$23</f>
        <v>0</v>
      </c>
      <c r="AP34" s="95">
        <f>AJ34*'0.1_Coefficients'!AD43</f>
        <v>0</v>
      </c>
      <c r="AQ34" s="95">
        <f>AK34*'0.1_Coefficients'!$F$23</f>
        <v>0</v>
      </c>
      <c r="AR34" s="67"/>
      <c r="AS34" s="44"/>
      <c r="AT34" s="94">
        <f>IFERROR(('2.4_Input_Data_Rebase'!N33-'2.4_Input_Data_Rebase'!G33),"-")</f>
        <v>0</v>
      </c>
      <c r="AU34" s="94">
        <f>IFERROR(('2.4_Input_Data_Rebase'!O33-'2.4_Input_Data_Rebase'!H33),"-")</f>
        <v>0</v>
      </c>
      <c r="AV34" s="94">
        <f>IFERROR(('2.4_Input_Data_Rebase'!P33-'2.4_Input_Data_Rebase'!I33),"-")</f>
        <v>0</v>
      </c>
      <c r="AW34" s="94">
        <f>IFERROR(('2.4_Input_Data_Rebase'!Q33-'2.4_Input_Data_Rebase'!J33),"-")</f>
        <v>0</v>
      </c>
      <c r="AX34" s="94">
        <f>IFERROR(('2.4_Input_Data_Rebase'!R33-'2.4_Input_Data_Rebase'!K33),"-")</f>
        <v>0</v>
      </c>
      <c r="AY34" s="44"/>
      <c r="AZ34" s="95">
        <f>AT34*'0.1_Coefficients'!$B$23</f>
        <v>0</v>
      </c>
      <c r="BA34" s="95">
        <f>AU34*'0.1_Coefficients'!$C$23</f>
        <v>0</v>
      </c>
      <c r="BB34" s="95">
        <f>AV34*'0.1_Coefficients'!$D$23</f>
        <v>0</v>
      </c>
      <c r="BC34" s="95">
        <f>AW34*'0.1_Coefficients'!AP43</f>
        <v>0</v>
      </c>
      <c r="BD34" s="95">
        <f>AX34*'0.1_Coefficients'!$F$23</f>
        <v>0</v>
      </c>
      <c r="BE34" s="67"/>
      <c r="BF34" s="44"/>
      <c r="BG34" s="67"/>
      <c r="BH34" s="67"/>
      <c r="BI34" s="68"/>
    </row>
    <row r="35" spans="1:61" x14ac:dyDescent="0.3">
      <c r="A35" s="31" t="s">
        <v>44</v>
      </c>
      <c r="B35" s="19">
        <v>5</v>
      </c>
      <c r="C35" s="20" t="s">
        <v>46</v>
      </c>
      <c r="D35" s="14" t="s">
        <v>25</v>
      </c>
      <c r="F35" s="98" t="s">
        <v>18</v>
      </c>
      <c r="G35" s="94">
        <f>IFERROR(('2.3_Input_Data_Orig_MC'!U34-'2.3_Input_Data_Orig_MC'!G34),"-")</f>
        <v>-3</v>
      </c>
      <c r="H35" s="94">
        <f>IFERROR(('2.3_Input_Data_Orig_MC'!V34-'2.3_Input_Data_Orig_MC'!H34),"-")</f>
        <v>-9</v>
      </c>
      <c r="I35" s="94">
        <f>IFERROR(('2.3_Input_Data_Orig_MC'!W34-'2.3_Input_Data_Orig_MC'!I34),"-")</f>
        <v>1</v>
      </c>
      <c r="J35" s="94">
        <f>IFERROR(('2.3_Input_Data_Orig_MC'!X34-'2.3_Input_Data_Orig_MC'!J34),"-")</f>
        <v>6</v>
      </c>
      <c r="K35" s="94">
        <f>IFERROR(('2.3_Input_Data_Orig_MC'!Y34-'2.3_Input_Data_Orig_MC'!K34),"-")</f>
        <v>5</v>
      </c>
      <c r="L35" s="44"/>
      <c r="M35" s="95">
        <f>G35*'0.1_Coefficients'!$B$20</f>
        <v>-0.60000000000000009</v>
      </c>
      <c r="N35" s="95">
        <f>H35*'0.1_Coefficients'!$C$20</f>
        <v>-3.6</v>
      </c>
      <c r="O35" s="95">
        <f>I35*'0.1_Coefficients'!$D$20</f>
        <v>0.6</v>
      </c>
      <c r="P35" s="95">
        <f>J35*'0.1_Coefficients'!$E$20</f>
        <v>4.8000000000000007</v>
      </c>
      <c r="Q35" s="95">
        <f>K35*'0.1_Coefficients'!$F$20</f>
        <v>5</v>
      </c>
      <c r="R35" s="63">
        <f t="shared" ref="R35" si="33">SUM(M35:Q38)</f>
        <v>6.2000000000000011</v>
      </c>
      <c r="S35" s="44"/>
      <c r="T35" s="94">
        <f>IFERROR(('2.3_Input_Data_Orig_MC'!N34-'2.3_Input_Data_Orig_MC'!G34),"-")</f>
        <v>1</v>
      </c>
      <c r="U35" s="94">
        <f>IFERROR(('2.3_Input_Data_Orig_MC'!O34-'2.3_Input_Data_Orig_MC'!H34),"-")</f>
        <v>-3</v>
      </c>
      <c r="V35" s="94">
        <f>IFERROR(('2.3_Input_Data_Orig_MC'!P34-'2.3_Input_Data_Orig_MC'!I34),"-")</f>
        <v>1</v>
      </c>
      <c r="W35" s="94">
        <f>IFERROR(('2.3_Input_Data_Orig_MC'!Q34-'2.3_Input_Data_Orig_MC'!J34),"-")</f>
        <v>1</v>
      </c>
      <c r="X35" s="94">
        <f>IFERROR(('2.3_Input_Data_Orig_MC'!R34-'2.3_Input_Data_Orig_MC'!K34),"-")</f>
        <v>0</v>
      </c>
      <c r="Y35" s="44"/>
      <c r="Z35" s="95">
        <f>T35*'0.1_Coefficients'!$B$20</f>
        <v>0.2</v>
      </c>
      <c r="AA35" s="95">
        <f>U35*'0.1_Coefficients'!$C$20</f>
        <v>-1.2000000000000002</v>
      </c>
      <c r="AB35" s="95">
        <f>V35*'0.1_Coefficients'!$D$20</f>
        <v>0.6</v>
      </c>
      <c r="AC35" s="95">
        <f>W35*'0.1_Coefficients'!$E$20</f>
        <v>0.8</v>
      </c>
      <c r="AD35" s="95">
        <f>X35*'0.1_Coefficients'!$F$20</f>
        <v>0</v>
      </c>
      <c r="AE35" s="63">
        <f t="shared" ref="AE35" si="34">SUM(Z35:AD38)</f>
        <v>0.3999999999999998</v>
      </c>
      <c r="AF35" s="44"/>
      <c r="AG35" s="94">
        <f>IFERROR(('2.4_Input_Data_Rebase'!U34-'2.4_Input_Data_Rebase'!G34),"-")</f>
        <v>-1</v>
      </c>
      <c r="AH35" s="94">
        <f>IFERROR(('2.4_Input_Data_Rebase'!V34-'2.4_Input_Data_Rebase'!H34),"-")</f>
        <v>0</v>
      </c>
      <c r="AI35" s="94">
        <f>IFERROR(('2.4_Input_Data_Rebase'!W34-'2.4_Input_Data_Rebase'!I34),"-")</f>
        <v>0</v>
      </c>
      <c r="AJ35" s="94">
        <f>IFERROR(('2.4_Input_Data_Rebase'!X34-'2.4_Input_Data_Rebase'!J34),"-")</f>
        <v>-1</v>
      </c>
      <c r="AK35" s="94">
        <f>IFERROR(('2.4_Input_Data_Rebase'!Y34-'2.4_Input_Data_Rebase'!K34),"-")</f>
        <v>3</v>
      </c>
      <c r="AL35" s="44"/>
      <c r="AM35" s="95">
        <f>AG35*'0.1_Coefficients'!$B$20</f>
        <v>-0.2</v>
      </c>
      <c r="AN35" s="95">
        <f>AH35*'0.1_Coefficients'!$C$20</f>
        <v>0</v>
      </c>
      <c r="AO35" s="95">
        <f>AI35*'0.1_Coefficients'!$D$20</f>
        <v>0</v>
      </c>
      <c r="AP35" s="95">
        <f>AJ35*'0.1_Coefficients'!$E$20</f>
        <v>-0.8</v>
      </c>
      <c r="AQ35" s="95">
        <f>AK35*'0.1_Coefficients'!$F$20</f>
        <v>3</v>
      </c>
      <c r="AR35" s="63">
        <f t="shared" ref="AR35" si="35">SUM(AM35:AQ38)</f>
        <v>3.8000000000000003</v>
      </c>
      <c r="AS35" s="44"/>
      <c r="AT35" s="94">
        <f>IFERROR(('2.4_Input_Data_Rebase'!N34-'2.4_Input_Data_Rebase'!G34),"-")</f>
        <v>2</v>
      </c>
      <c r="AU35" s="94">
        <f>IFERROR(('2.4_Input_Data_Rebase'!O34-'2.4_Input_Data_Rebase'!H34),"-")</f>
        <v>0</v>
      </c>
      <c r="AV35" s="94">
        <f>IFERROR(('2.4_Input_Data_Rebase'!P34-'2.4_Input_Data_Rebase'!I34),"-")</f>
        <v>4</v>
      </c>
      <c r="AW35" s="94">
        <f>IFERROR(('2.4_Input_Data_Rebase'!Q34-'2.4_Input_Data_Rebase'!J34),"-")</f>
        <v>-1</v>
      </c>
      <c r="AX35" s="94">
        <f>IFERROR(('2.4_Input_Data_Rebase'!R34-'2.4_Input_Data_Rebase'!K34),"-")</f>
        <v>-4</v>
      </c>
      <c r="AY35" s="44"/>
      <c r="AZ35" s="95">
        <f>AT35*'0.1_Coefficients'!$B$20</f>
        <v>0.4</v>
      </c>
      <c r="BA35" s="95">
        <f>AU35*'0.1_Coefficients'!$C$20</f>
        <v>0</v>
      </c>
      <c r="BB35" s="95">
        <f>AV35*'0.1_Coefficients'!$D$20</f>
        <v>2.4</v>
      </c>
      <c r="BC35" s="95">
        <f>AW35*'0.1_Coefficients'!$E$20</f>
        <v>-0.8</v>
      </c>
      <c r="BD35" s="95">
        <f>AX35*'0.1_Coefficients'!$F$20</f>
        <v>-4</v>
      </c>
      <c r="BE35" s="63">
        <f t="shared" ref="BE35" si="36">SUM(AZ35:BD38)</f>
        <v>-1.2000000000000002</v>
      </c>
      <c r="BF35" s="44"/>
      <c r="BG35" s="63">
        <f t="shared" ref="BG35" si="37">AE35-R35</f>
        <v>-5.8000000000000016</v>
      </c>
      <c r="BH35" s="63">
        <f t="shared" ref="BH35" si="38">BE35-AR35</f>
        <v>-5</v>
      </c>
      <c r="BI35" s="64" t="str">
        <f t="shared" ref="BI35" si="39">IFERROR(IF(ABS((BG35-BH35))&lt;=10%,"Acceptable","Request Narrative"),"-")</f>
        <v>Request Narrative</v>
      </c>
    </row>
    <row r="36" spans="1:61" x14ac:dyDescent="0.3">
      <c r="A36" s="32"/>
      <c r="B36" s="21"/>
      <c r="C36" s="22"/>
      <c r="D36" s="16"/>
      <c r="F36" s="93" t="s">
        <v>19</v>
      </c>
      <c r="G36" s="94">
        <f>IFERROR(('2.3_Input_Data_Orig_MC'!U35-'2.3_Input_Data_Orig_MC'!G35),"-")</f>
        <v>0</v>
      </c>
      <c r="H36" s="94">
        <f>IFERROR(('2.3_Input_Data_Orig_MC'!V35-'2.3_Input_Data_Orig_MC'!H35),"-")</f>
        <v>0</v>
      </c>
      <c r="I36" s="94">
        <f>IFERROR(('2.3_Input_Data_Orig_MC'!W35-'2.3_Input_Data_Orig_MC'!I35),"-")</f>
        <v>0</v>
      </c>
      <c r="J36" s="94">
        <f>IFERROR(('2.3_Input_Data_Orig_MC'!X35-'2.3_Input_Data_Orig_MC'!J35),"-")</f>
        <v>0</v>
      </c>
      <c r="K36" s="94">
        <f>IFERROR(('2.3_Input_Data_Orig_MC'!Y35-'2.3_Input_Data_Orig_MC'!K35),"-")</f>
        <v>0</v>
      </c>
      <c r="L36" s="44"/>
      <c r="M36" s="95">
        <f>G36*'0.1_Coefficients'!$B$21</f>
        <v>0</v>
      </c>
      <c r="N36" s="95">
        <f>H36*'0.1_Coefficients'!$C$21</f>
        <v>0</v>
      </c>
      <c r="O36" s="95">
        <f>I36*'0.1_Coefficients'!$D$21</f>
        <v>0</v>
      </c>
      <c r="P36" s="95">
        <f>J36*'0.1_Coefficients'!$E$21</f>
        <v>0</v>
      </c>
      <c r="Q36" s="95">
        <f>K36*'0.1_Coefficients'!$F$21</f>
        <v>0</v>
      </c>
      <c r="R36" s="63"/>
      <c r="S36" s="44"/>
      <c r="T36" s="94">
        <f>IFERROR(('2.3_Input_Data_Orig_MC'!N35-'2.3_Input_Data_Orig_MC'!G35),"-")</f>
        <v>0</v>
      </c>
      <c r="U36" s="94">
        <f>IFERROR(('2.3_Input_Data_Orig_MC'!O35-'2.3_Input_Data_Orig_MC'!H35),"-")</f>
        <v>0</v>
      </c>
      <c r="V36" s="94">
        <f>IFERROR(('2.3_Input_Data_Orig_MC'!P35-'2.3_Input_Data_Orig_MC'!I35),"-")</f>
        <v>0</v>
      </c>
      <c r="W36" s="94">
        <f>IFERROR(('2.3_Input_Data_Orig_MC'!Q35-'2.3_Input_Data_Orig_MC'!J35),"-")</f>
        <v>0</v>
      </c>
      <c r="X36" s="94">
        <f>IFERROR(('2.3_Input_Data_Orig_MC'!R35-'2.3_Input_Data_Orig_MC'!K35),"-")</f>
        <v>0</v>
      </c>
      <c r="Y36" s="44"/>
      <c r="Z36" s="95">
        <f>T36*'0.1_Coefficients'!$B$21</f>
        <v>0</v>
      </c>
      <c r="AA36" s="95">
        <f>U36*'0.1_Coefficients'!$C$21</f>
        <v>0</v>
      </c>
      <c r="AB36" s="95">
        <f>V36*'0.1_Coefficients'!$D$21</f>
        <v>0</v>
      </c>
      <c r="AC36" s="95">
        <f>W36*'0.1_Coefficients'!$E$21</f>
        <v>0</v>
      </c>
      <c r="AD36" s="95">
        <f>X36*'0.1_Coefficients'!$F$21</f>
        <v>0</v>
      </c>
      <c r="AE36" s="63"/>
      <c r="AF36" s="44"/>
      <c r="AG36" s="94">
        <f>IFERROR(('2.4_Input_Data_Rebase'!U35-'2.4_Input_Data_Rebase'!G35),"-")</f>
        <v>-1</v>
      </c>
      <c r="AH36" s="94">
        <f>IFERROR(('2.4_Input_Data_Rebase'!V35-'2.4_Input_Data_Rebase'!H35),"-")</f>
        <v>0</v>
      </c>
      <c r="AI36" s="94">
        <f>IFERROR(('2.4_Input_Data_Rebase'!W35-'2.4_Input_Data_Rebase'!I35),"-")</f>
        <v>0</v>
      </c>
      <c r="AJ36" s="94">
        <f>IFERROR(('2.4_Input_Data_Rebase'!X35-'2.4_Input_Data_Rebase'!J35),"-")</f>
        <v>0</v>
      </c>
      <c r="AK36" s="94">
        <f>IFERROR(('2.4_Input_Data_Rebase'!Y35-'2.4_Input_Data_Rebase'!K35),"-")</f>
        <v>0</v>
      </c>
      <c r="AL36" s="44"/>
      <c r="AM36" s="95">
        <f>AG36*'0.1_Coefficients'!$B$21</f>
        <v>-0.15</v>
      </c>
      <c r="AN36" s="95">
        <f>AH36*'0.1_Coefficients'!$C$21</f>
        <v>0</v>
      </c>
      <c r="AO36" s="95">
        <f>AI36*'0.1_Coefficients'!$D$21</f>
        <v>0</v>
      </c>
      <c r="AP36" s="95">
        <f>AJ36*'0.1_Coefficients'!$E$21</f>
        <v>0</v>
      </c>
      <c r="AQ36" s="95">
        <f>AK36*'0.1_Coefficients'!$F$21</f>
        <v>0</v>
      </c>
      <c r="AR36" s="63"/>
      <c r="AS36" s="44"/>
      <c r="AT36" s="94">
        <f>IFERROR(('2.4_Input_Data_Rebase'!N35-'2.4_Input_Data_Rebase'!G35),"-")</f>
        <v>-1</v>
      </c>
      <c r="AU36" s="94">
        <f>IFERROR(('2.4_Input_Data_Rebase'!O35-'2.4_Input_Data_Rebase'!H35),"-")</f>
        <v>0</v>
      </c>
      <c r="AV36" s="94">
        <f>IFERROR(('2.4_Input_Data_Rebase'!P35-'2.4_Input_Data_Rebase'!I35),"-")</f>
        <v>0</v>
      </c>
      <c r="AW36" s="94">
        <f>IFERROR(('2.4_Input_Data_Rebase'!Q35-'2.4_Input_Data_Rebase'!J35),"-")</f>
        <v>0</v>
      </c>
      <c r="AX36" s="94">
        <f>IFERROR(('2.4_Input_Data_Rebase'!R35-'2.4_Input_Data_Rebase'!K35),"-")</f>
        <v>0</v>
      </c>
      <c r="AY36" s="44"/>
      <c r="AZ36" s="95">
        <f>AT36*'0.1_Coefficients'!$B$21</f>
        <v>-0.15</v>
      </c>
      <c r="BA36" s="95">
        <f>AU36*'0.1_Coefficients'!$C$21</f>
        <v>0</v>
      </c>
      <c r="BB36" s="95">
        <f>AV36*'0.1_Coefficients'!$D$21</f>
        <v>0</v>
      </c>
      <c r="BC36" s="95">
        <f>AW36*'0.1_Coefficients'!$E$21</f>
        <v>0</v>
      </c>
      <c r="BD36" s="95">
        <f>AX36*'0.1_Coefficients'!$F$21</f>
        <v>0</v>
      </c>
      <c r="BE36" s="63"/>
      <c r="BF36" s="44"/>
      <c r="BG36" s="63"/>
      <c r="BH36" s="63"/>
      <c r="BI36" s="64"/>
    </row>
    <row r="37" spans="1:61" x14ac:dyDescent="0.3">
      <c r="A37" s="32"/>
      <c r="B37" s="21"/>
      <c r="C37" s="22"/>
      <c r="D37" s="16"/>
      <c r="F37" s="93" t="s">
        <v>20</v>
      </c>
      <c r="G37" s="94">
        <f>IFERROR(('2.3_Input_Data_Orig_MC'!U36-'2.3_Input_Data_Orig_MC'!G36),"-")</f>
        <v>0</v>
      </c>
      <c r="H37" s="94">
        <f>IFERROR(('2.3_Input_Data_Orig_MC'!V36-'2.3_Input_Data_Orig_MC'!H36),"-")</f>
        <v>0</v>
      </c>
      <c r="I37" s="94">
        <f>IFERROR(('2.3_Input_Data_Orig_MC'!W36-'2.3_Input_Data_Orig_MC'!I36),"-")</f>
        <v>0</v>
      </c>
      <c r="J37" s="94">
        <f>IFERROR(('2.3_Input_Data_Orig_MC'!X36-'2.3_Input_Data_Orig_MC'!J36),"-")</f>
        <v>0</v>
      </c>
      <c r="K37" s="94">
        <f>IFERROR(('2.3_Input_Data_Orig_MC'!Y36-'2.3_Input_Data_Orig_MC'!K36),"-")</f>
        <v>0</v>
      </c>
      <c r="L37" s="44"/>
      <c r="M37" s="95">
        <f>G37*'0.1_Coefficients'!$B$22</f>
        <v>0</v>
      </c>
      <c r="N37" s="95">
        <f>H37*'0.1_Coefficients'!$C$22</f>
        <v>0</v>
      </c>
      <c r="O37" s="95">
        <f>I37*'0.1_Coefficients'!$D$22</f>
        <v>0</v>
      </c>
      <c r="P37" s="95">
        <f>J37*'0.1_Coefficients'!$E$22</f>
        <v>0</v>
      </c>
      <c r="Q37" s="95">
        <f>K37*'0.1_Coefficients'!$F$22</f>
        <v>0</v>
      </c>
      <c r="R37" s="63"/>
      <c r="S37" s="44"/>
      <c r="T37" s="94">
        <f>IFERROR(('2.3_Input_Data_Orig_MC'!N36-'2.3_Input_Data_Orig_MC'!G36),"-")</f>
        <v>0</v>
      </c>
      <c r="U37" s="94">
        <f>IFERROR(('2.3_Input_Data_Orig_MC'!O36-'2.3_Input_Data_Orig_MC'!H36),"-")</f>
        <v>0</v>
      </c>
      <c r="V37" s="94">
        <f>IFERROR(('2.3_Input_Data_Orig_MC'!P36-'2.3_Input_Data_Orig_MC'!I36),"-")</f>
        <v>0</v>
      </c>
      <c r="W37" s="94">
        <f>IFERROR(('2.3_Input_Data_Orig_MC'!Q36-'2.3_Input_Data_Orig_MC'!J36),"-")</f>
        <v>0</v>
      </c>
      <c r="X37" s="94">
        <f>IFERROR(('2.3_Input_Data_Orig_MC'!R36-'2.3_Input_Data_Orig_MC'!K36),"-")</f>
        <v>0</v>
      </c>
      <c r="Y37" s="44"/>
      <c r="Z37" s="95">
        <f>T37*'0.1_Coefficients'!$B$22</f>
        <v>0</v>
      </c>
      <c r="AA37" s="95">
        <f>U37*'0.1_Coefficients'!$C$22</f>
        <v>0</v>
      </c>
      <c r="AB37" s="95">
        <f>V37*'0.1_Coefficients'!$D$22</f>
        <v>0</v>
      </c>
      <c r="AC37" s="95">
        <f>W37*'0.1_Coefficients'!$E$22</f>
        <v>0</v>
      </c>
      <c r="AD37" s="95">
        <f>X37*'0.1_Coefficients'!$F$22</f>
        <v>0</v>
      </c>
      <c r="AE37" s="63"/>
      <c r="AF37" s="44"/>
      <c r="AG37" s="94">
        <f>IFERROR(('2.4_Input_Data_Rebase'!U36-'2.4_Input_Data_Rebase'!G36),"-")</f>
        <v>0</v>
      </c>
      <c r="AH37" s="94">
        <f>IFERROR(('2.4_Input_Data_Rebase'!V36-'2.4_Input_Data_Rebase'!H36),"-")</f>
        <v>0</v>
      </c>
      <c r="AI37" s="94">
        <f>IFERROR(('2.4_Input_Data_Rebase'!W36-'2.4_Input_Data_Rebase'!I36),"-")</f>
        <v>0</v>
      </c>
      <c r="AJ37" s="94">
        <f>IFERROR(('2.4_Input_Data_Rebase'!X36-'2.4_Input_Data_Rebase'!J36),"-")</f>
        <v>-1</v>
      </c>
      <c r="AK37" s="94">
        <f>IFERROR(('2.4_Input_Data_Rebase'!Y36-'2.4_Input_Data_Rebase'!K36),"-")</f>
        <v>2</v>
      </c>
      <c r="AL37" s="44"/>
      <c r="AM37" s="95">
        <f>AG37*'0.1_Coefficients'!$B$22</f>
        <v>0</v>
      </c>
      <c r="AN37" s="95">
        <f>AH37*'0.1_Coefficients'!$C$22</f>
        <v>0</v>
      </c>
      <c r="AO37" s="95">
        <f>AI37*'0.1_Coefficients'!$D$22</f>
        <v>0</v>
      </c>
      <c r="AP37" s="95">
        <f>AJ37*'0.1_Coefficients'!$E$22</f>
        <v>-0.4</v>
      </c>
      <c r="AQ37" s="95">
        <f>AK37*'0.1_Coefficients'!$F$22</f>
        <v>1</v>
      </c>
      <c r="AR37" s="63"/>
      <c r="AS37" s="44"/>
      <c r="AT37" s="94">
        <f>IFERROR(('2.4_Input_Data_Rebase'!N36-'2.4_Input_Data_Rebase'!G36),"-")</f>
        <v>2</v>
      </c>
      <c r="AU37" s="94">
        <f>IFERROR(('2.4_Input_Data_Rebase'!O36-'2.4_Input_Data_Rebase'!H36),"-")</f>
        <v>0</v>
      </c>
      <c r="AV37" s="94">
        <f>IFERROR(('2.4_Input_Data_Rebase'!P36-'2.4_Input_Data_Rebase'!I36),"-")</f>
        <v>0</v>
      </c>
      <c r="AW37" s="94">
        <f>IFERROR(('2.4_Input_Data_Rebase'!Q36-'2.4_Input_Data_Rebase'!J36),"-")</f>
        <v>-1</v>
      </c>
      <c r="AX37" s="94">
        <f>IFERROR(('2.4_Input_Data_Rebase'!R36-'2.4_Input_Data_Rebase'!K36),"-")</f>
        <v>0</v>
      </c>
      <c r="AY37" s="44"/>
      <c r="AZ37" s="95">
        <f>AT37*'0.1_Coefficients'!$B$22</f>
        <v>0.2</v>
      </c>
      <c r="BA37" s="95">
        <f>AU37*'0.1_Coefficients'!$C$22</f>
        <v>0</v>
      </c>
      <c r="BB37" s="95">
        <f>AV37*'0.1_Coefficients'!$D$22</f>
        <v>0</v>
      </c>
      <c r="BC37" s="95">
        <f>AW37*'0.1_Coefficients'!$E$22</f>
        <v>-0.4</v>
      </c>
      <c r="BD37" s="95">
        <f>AX37*'0.1_Coefficients'!$F$22</f>
        <v>0</v>
      </c>
      <c r="BE37" s="63"/>
      <c r="BF37" s="44"/>
      <c r="BG37" s="63"/>
      <c r="BH37" s="63"/>
      <c r="BI37" s="64"/>
    </row>
    <row r="38" spans="1:61" ht="12.75" thickBot="1" x14ac:dyDescent="0.35">
      <c r="A38" s="32"/>
      <c r="B38" s="23"/>
      <c r="C38" s="24"/>
      <c r="D38" s="25"/>
      <c r="F38" s="97" t="s">
        <v>21</v>
      </c>
      <c r="G38" s="94">
        <f>IFERROR(('2.3_Input_Data_Orig_MC'!U37-'2.3_Input_Data_Orig_MC'!G37),"-")</f>
        <v>0</v>
      </c>
      <c r="H38" s="94">
        <f>IFERROR(('2.3_Input_Data_Orig_MC'!V37-'2.3_Input_Data_Orig_MC'!H37),"-")</f>
        <v>0</v>
      </c>
      <c r="I38" s="94">
        <f>IFERROR(('2.3_Input_Data_Orig_MC'!W37-'2.3_Input_Data_Orig_MC'!I37),"-")</f>
        <v>0</v>
      </c>
      <c r="J38" s="94">
        <f>IFERROR(('2.3_Input_Data_Orig_MC'!X37-'2.3_Input_Data_Orig_MC'!J37),"-")</f>
        <v>0</v>
      </c>
      <c r="K38" s="94">
        <f>IFERROR(('2.3_Input_Data_Orig_MC'!Y37-'2.3_Input_Data_Orig_MC'!K37),"-")</f>
        <v>0</v>
      </c>
      <c r="L38" s="44"/>
      <c r="M38" s="95">
        <f>G38*'0.1_Coefficients'!$B$23</f>
        <v>0</v>
      </c>
      <c r="N38" s="95">
        <f>H38*'0.1_Coefficients'!$C$23</f>
        <v>0</v>
      </c>
      <c r="O38" s="95">
        <f>I38*'0.1_Coefficients'!$D$23</f>
        <v>0</v>
      </c>
      <c r="P38" s="95">
        <f>J38*'0.1_Coefficients'!E47</f>
        <v>0</v>
      </c>
      <c r="Q38" s="95">
        <f>K38*'0.1_Coefficients'!$F$23</f>
        <v>0</v>
      </c>
      <c r="R38" s="67"/>
      <c r="S38" s="44"/>
      <c r="T38" s="94">
        <f>IFERROR(('2.3_Input_Data_Orig_MC'!N37-'2.3_Input_Data_Orig_MC'!G37),"-")</f>
        <v>0</v>
      </c>
      <c r="U38" s="94">
        <f>IFERROR(('2.3_Input_Data_Orig_MC'!O37-'2.3_Input_Data_Orig_MC'!H37),"-")</f>
        <v>0</v>
      </c>
      <c r="V38" s="94">
        <f>IFERROR(('2.3_Input_Data_Orig_MC'!P37-'2.3_Input_Data_Orig_MC'!I37),"-")</f>
        <v>0</v>
      </c>
      <c r="W38" s="94">
        <f>IFERROR(('2.3_Input_Data_Orig_MC'!Q37-'2.3_Input_Data_Orig_MC'!J37),"-")</f>
        <v>0</v>
      </c>
      <c r="X38" s="94">
        <f>IFERROR(('2.3_Input_Data_Orig_MC'!R37-'2.3_Input_Data_Orig_MC'!K37),"-")</f>
        <v>0</v>
      </c>
      <c r="Y38" s="44"/>
      <c r="Z38" s="95">
        <f>T38*'0.1_Coefficients'!$B$23</f>
        <v>0</v>
      </c>
      <c r="AA38" s="95">
        <f>U38*'0.1_Coefficients'!$C$23</f>
        <v>0</v>
      </c>
      <c r="AB38" s="95">
        <f>V38*'0.1_Coefficients'!$D$23</f>
        <v>0</v>
      </c>
      <c r="AC38" s="95">
        <f>W38*'0.1_Coefficients'!Q47</f>
        <v>0</v>
      </c>
      <c r="AD38" s="95">
        <f>X38*'0.1_Coefficients'!$F$23</f>
        <v>0</v>
      </c>
      <c r="AE38" s="67"/>
      <c r="AF38" s="44"/>
      <c r="AG38" s="94">
        <f>IFERROR(('2.4_Input_Data_Rebase'!U37-'2.4_Input_Data_Rebase'!G37),"-")</f>
        <v>-8</v>
      </c>
      <c r="AH38" s="94">
        <f>IFERROR(('2.4_Input_Data_Rebase'!V37-'2.4_Input_Data_Rebase'!H37),"-")</f>
        <v>0</v>
      </c>
      <c r="AI38" s="94">
        <f>IFERROR(('2.4_Input_Data_Rebase'!W37-'2.4_Input_Data_Rebase'!I37),"-")</f>
        <v>0</v>
      </c>
      <c r="AJ38" s="94">
        <f>IFERROR(('2.4_Input_Data_Rebase'!X37-'2.4_Input_Data_Rebase'!J37),"-")</f>
        <v>0</v>
      </c>
      <c r="AK38" s="94">
        <f>IFERROR(('2.4_Input_Data_Rebase'!Y37-'2.4_Input_Data_Rebase'!K37),"-")</f>
        <v>7</v>
      </c>
      <c r="AL38" s="44"/>
      <c r="AM38" s="95">
        <f>AG38*'0.1_Coefficients'!$B$23</f>
        <v>-0.4</v>
      </c>
      <c r="AN38" s="95">
        <f>AH38*'0.1_Coefficients'!$C$23</f>
        <v>0</v>
      </c>
      <c r="AO38" s="95">
        <f>AI38*'0.1_Coefficients'!$D$23</f>
        <v>0</v>
      </c>
      <c r="AP38" s="95">
        <f>AJ38*'0.1_Coefficients'!AD47</f>
        <v>0</v>
      </c>
      <c r="AQ38" s="95">
        <f>AK38*'0.1_Coefficients'!$F$23</f>
        <v>1.75</v>
      </c>
      <c r="AR38" s="67"/>
      <c r="AS38" s="44"/>
      <c r="AT38" s="94">
        <f>IFERROR(('2.4_Input_Data_Rebase'!N37-'2.4_Input_Data_Rebase'!G37),"-")</f>
        <v>-7</v>
      </c>
      <c r="AU38" s="94">
        <f>IFERROR(('2.4_Input_Data_Rebase'!O37-'2.4_Input_Data_Rebase'!H37),"-")</f>
        <v>0</v>
      </c>
      <c r="AV38" s="94">
        <f>IFERROR(('2.4_Input_Data_Rebase'!P37-'2.4_Input_Data_Rebase'!I37),"-")</f>
        <v>0</v>
      </c>
      <c r="AW38" s="94">
        <f>IFERROR(('2.4_Input_Data_Rebase'!Q37-'2.4_Input_Data_Rebase'!J37),"-")</f>
        <v>0</v>
      </c>
      <c r="AX38" s="94">
        <f>IFERROR(('2.4_Input_Data_Rebase'!R37-'2.4_Input_Data_Rebase'!K37),"-")</f>
        <v>6</v>
      </c>
      <c r="AY38" s="44"/>
      <c r="AZ38" s="95">
        <f>AT38*'0.1_Coefficients'!$B$23</f>
        <v>-0.35000000000000003</v>
      </c>
      <c r="BA38" s="95">
        <f>AU38*'0.1_Coefficients'!$C$23</f>
        <v>0</v>
      </c>
      <c r="BB38" s="95">
        <f>AV38*'0.1_Coefficients'!$D$23</f>
        <v>0</v>
      </c>
      <c r="BC38" s="95">
        <f>AW38*'0.1_Coefficients'!AP47</f>
        <v>0</v>
      </c>
      <c r="BD38" s="95">
        <f>AX38*'0.1_Coefficients'!$F$23</f>
        <v>1.5</v>
      </c>
      <c r="BE38" s="67"/>
      <c r="BF38" s="44"/>
      <c r="BG38" s="67"/>
      <c r="BH38" s="67"/>
      <c r="BI38" s="68"/>
    </row>
    <row r="39" spans="1:61" x14ac:dyDescent="0.3">
      <c r="A39" s="31" t="s">
        <v>44</v>
      </c>
      <c r="B39" s="19">
        <v>11</v>
      </c>
      <c r="C39" s="20" t="s">
        <v>47</v>
      </c>
      <c r="D39" s="14" t="s">
        <v>51</v>
      </c>
      <c r="F39" s="98" t="s">
        <v>18</v>
      </c>
      <c r="G39" s="94">
        <f>IFERROR(('2.3_Input_Data_Orig_MC'!U38-'2.3_Input_Data_Orig_MC'!G38),"-")</f>
        <v>0</v>
      </c>
      <c r="H39" s="94">
        <f>IFERROR(('2.3_Input_Data_Orig_MC'!V38-'2.3_Input_Data_Orig_MC'!H38),"-")</f>
        <v>0</v>
      </c>
      <c r="I39" s="94">
        <f>IFERROR(('2.3_Input_Data_Orig_MC'!W38-'2.3_Input_Data_Orig_MC'!I38),"-")</f>
        <v>0</v>
      </c>
      <c r="J39" s="94">
        <f>IFERROR(('2.3_Input_Data_Orig_MC'!X38-'2.3_Input_Data_Orig_MC'!J38),"-")</f>
        <v>0</v>
      </c>
      <c r="K39" s="94">
        <f>IFERROR(('2.3_Input_Data_Orig_MC'!Y38-'2.3_Input_Data_Orig_MC'!K38),"-")</f>
        <v>0</v>
      </c>
      <c r="L39" s="44"/>
      <c r="M39" s="95">
        <f>G39*'0.1_Coefficients'!$B$20</f>
        <v>0</v>
      </c>
      <c r="N39" s="95">
        <f>H39*'0.1_Coefficients'!$C$20</f>
        <v>0</v>
      </c>
      <c r="O39" s="95">
        <f>I39*'0.1_Coefficients'!$D$20</f>
        <v>0</v>
      </c>
      <c r="P39" s="95">
        <f>J39*'0.1_Coefficients'!$E$20</f>
        <v>0</v>
      </c>
      <c r="Q39" s="95">
        <f>K39*'0.1_Coefficients'!$F$20</f>
        <v>0</v>
      </c>
      <c r="R39" s="63">
        <f t="shared" ref="R39" si="40">SUM(M39:Q42)</f>
        <v>0</v>
      </c>
      <c r="S39" s="44"/>
      <c r="T39" s="94">
        <f>IFERROR(('2.3_Input_Data_Orig_MC'!N38-'2.3_Input_Data_Orig_MC'!G38),"-")</f>
        <v>0</v>
      </c>
      <c r="U39" s="94">
        <f>IFERROR(('2.3_Input_Data_Orig_MC'!O38-'2.3_Input_Data_Orig_MC'!H38),"-")</f>
        <v>0</v>
      </c>
      <c r="V39" s="94">
        <f>IFERROR(('2.3_Input_Data_Orig_MC'!P38-'2.3_Input_Data_Orig_MC'!I38),"-")</f>
        <v>0</v>
      </c>
      <c r="W39" s="94">
        <f>IFERROR(('2.3_Input_Data_Orig_MC'!Q38-'2.3_Input_Data_Orig_MC'!J38),"-")</f>
        <v>0</v>
      </c>
      <c r="X39" s="94">
        <f>IFERROR(('2.3_Input_Data_Orig_MC'!R38-'2.3_Input_Data_Orig_MC'!K38),"-")</f>
        <v>0</v>
      </c>
      <c r="Y39" s="44"/>
      <c r="Z39" s="95">
        <f>T39*'0.1_Coefficients'!$B$20</f>
        <v>0</v>
      </c>
      <c r="AA39" s="95">
        <f>U39*'0.1_Coefficients'!$C$20</f>
        <v>0</v>
      </c>
      <c r="AB39" s="95">
        <f>V39*'0.1_Coefficients'!$D$20</f>
        <v>0</v>
      </c>
      <c r="AC39" s="95">
        <f>W39*'0.1_Coefficients'!$E$20</f>
        <v>0</v>
      </c>
      <c r="AD39" s="95">
        <f>X39*'0.1_Coefficients'!$F$20</f>
        <v>0</v>
      </c>
      <c r="AE39" s="63">
        <f t="shared" ref="AE39" si="41">SUM(Z39:AD42)</f>
        <v>0</v>
      </c>
      <c r="AF39" s="44"/>
      <c r="AG39" s="94">
        <f>IFERROR(('2.4_Input_Data_Rebase'!U38-'2.4_Input_Data_Rebase'!G38),"-")</f>
        <v>0</v>
      </c>
      <c r="AH39" s="94">
        <f>IFERROR(('2.4_Input_Data_Rebase'!V38-'2.4_Input_Data_Rebase'!H38),"-")</f>
        <v>0</v>
      </c>
      <c r="AI39" s="94">
        <f>IFERROR(('2.4_Input_Data_Rebase'!W38-'2.4_Input_Data_Rebase'!I38),"-")</f>
        <v>0</v>
      </c>
      <c r="AJ39" s="94">
        <f>IFERROR(('2.4_Input_Data_Rebase'!X38-'2.4_Input_Data_Rebase'!J38),"-")</f>
        <v>0</v>
      </c>
      <c r="AK39" s="94">
        <f>IFERROR(('2.4_Input_Data_Rebase'!Y38-'2.4_Input_Data_Rebase'!K38),"-")</f>
        <v>0</v>
      </c>
      <c r="AL39" s="44"/>
      <c r="AM39" s="95">
        <f>AG39*'0.1_Coefficients'!$B$20</f>
        <v>0</v>
      </c>
      <c r="AN39" s="95">
        <f>AH39*'0.1_Coefficients'!$C$20</f>
        <v>0</v>
      </c>
      <c r="AO39" s="95">
        <f>AI39*'0.1_Coefficients'!$D$20</f>
        <v>0</v>
      </c>
      <c r="AP39" s="95">
        <f>AJ39*'0.1_Coefficients'!$E$20</f>
        <v>0</v>
      </c>
      <c r="AQ39" s="95">
        <f>AK39*'0.1_Coefficients'!$F$20</f>
        <v>0</v>
      </c>
      <c r="AR39" s="63">
        <f t="shared" ref="AR39" si="42">SUM(AM39:AQ42)</f>
        <v>0</v>
      </c>
      <c r="AS39" s="44"/>
      <c r="AT39" s="94">
        <f>IFERROR(('2.4_Input_Data_Rebase'!N38-'2.4_Input_Data_Rebase'!G38),"-")</f>
        <v>0</v>
      </c>
      <c r="AU39" s="94">
        <f>IFERROR(('2.4_Input_Data_Rebase'!O38-'2.4_Input_Data_Rebase'!H38),"-")</f>
        <v>0</v>
      </c>
      <c r="AV39" s="94">
        <f>IFERROR(('2.4_Input_Data_Rebase'!P38-'2.4_Input_Data_Rebase'!I38),"-")</f>
        <v>0</v>
      </c>
      <c r="AW39" s="94">
        <f>IFERROR(('2.4_Input_Data_Rebase'!Q38-'2.4_Input_Data_Rebase'!J38),"-")</f>
        <v>0</v>
      </c>
      <c r="AX39" s="94">
        <f>IFERROR(('2.4_Input_Data_Rebase'!R38-'2.4_Input_Data_Rebase'!K38),"-")</f>
        <v>0</v>
      </c>
      <c r="AY39" s="44"/>
      <c r="AZ39" s="95">
        <f>AT39*'0.1_Coefficients'!$B$20</f>
        <v>0</v>
      </c>
      <c r="BA39" s="95">
        <f>AU39*'0.1_Coefficients'!$C$20</f>
        <v>0</v>
      </c>
      <c r="BB39" s="95">
        <f>AV39*'0.1_Coefficients'!$D$20</f>
        <v>0</v>
      </c>
      <c r="BC39" s="95">
        <f>AW39*'0.1_Coefficients'!$E$20</f>
        <v>0</v>
      </c>
      <c r="BD39" s="95">
        <f>AX39*'0.1_Coefficients'!$F$20</f>
        <v>0</v>
      </c>
      <c r="BE39" s="63">
        <f t="shared" ref="BE39" si="43">SUM(AZ39:BD42)</f>
        <v>0</v>
      </c>
      <c r="BF39" s="44"/>
      <c r="BG39" s="63">
        <f t="shared" ref="BG39" si="44">AE39-R39</f>
        <v>0</v>
      </c>
      <c r="BH39" s="63">
        <f t="shared" ref="BH39" si="45">BE39-AR39</f>
        <v>0</v>
      </c>
      <c r="BI39" s="64" t="str">
        <f t="shared" ref="BI39" si="46">IFERROR(IF(ABS((BG39-BH39))&lt;=10%,"Acceptable","Request Narrative"),"-")</f>
        <v>Acceptable</v>
      </c>
    </row>
    <row r="40" spans="1:61" x14ac:dyDescent="0.3">
      <c r="A40" s="32"/>
      <c r="B40" s="21"/>
      <c r="C40" s="22"/>
      <c r="D40" s="16"/>
      <c r="F40" s="93" t="s">
        <v>19</v>
      </c>
      <c r="G40" s="94">
        <f>IFERROR(('2.3_Input_Data_Orig_MC'!U39-'2.3_Input_Data_Orig_MC'!G39),"-")</f>
        <v>0</v>
      </c>
      <c r="H40" s="94">
        <f>IFERROR(('2.3_Input_Data_Orig_MC'!V39-'2.3_Input_Data_Orig_MC'!H39),"-")</f>
        <v>0</v>
      </c>
      <c r="I40" s="94">
        <f>IFERROR(('2.3_Input_Data_Orig_MC'!W39-'2.3_Input_Data_Orig_MC'!I39),"-")</f>
        <v>0</v>
      </c>
      <c r="J40" s="94">
        <f>IFERROR(('2.3_Input_Data_Orig_MC'!X39-'2.3_Input_Data_Orig_MC'!J39),"-")</f>
        <v>0</v>
      </c>
      <c r="K40" s="94">
        <f>IFERROR(('2.3_Input_Data_Orig_MC'!Y39-'2.3_Input_Data_Orig_MC'!K39),"-")</f>
        <v>0</v>
      </c>
      <c r="L40" s="44"/>
      <c r="M40" s="95">
        <f>G40*'0.1_Coefficients'!$B$21</f>
        <v>0</v>
      </c>
      <c r="N40" s="95">
        <f>H40*'0.1_Coefficients'!$C$21</f>
        <v>0</v>
      </c>
      <c r="O40" s="95">
        <f>I40*'0.1_Coefficients'!$D$21</f>
        <v>0</v>
      </c>
      <c r="P40" s="95">
        <f>J40*'0.1_Coefficients'!$E$21</f>
        <v>0</v>
      </c>
      <c r="Q40" s="95">
        <f>K40*'0.1_Coefficients'!$F$21</f>
        <v>0</v>
      </c>
      <c r="R40" s="63"/>
      <c r="S40" s="44"/>
      <c r="T40" s="94">
        <f>IFERROR(('2.3_Input_Data_Orig_MC'!N39-'2.3_Input_Data_Orig_MC'!G39),"-")</f>
        <v>0</v>
      </c>
      <c r="U40" s="94">
        <f>IFERROR(('2.3_Input_Data_Orig_MC'!O39-'2.3_Input_Data_Orig_MC'!H39),"-")</f>
        <v>0</v>
      </c>
      <c r="V40" s="94">
        <f>IFERROR(('2.3_Input_Data_Orig_MC'!P39-'2.3_Input_Data_Orig_MC'!I39),"-")</f>
        <v>0</v>
      </c>
      <c r="W40" s="94">
        <f>IFERROR(('2.3_Input_Data_Orig_MC'!Q39-'2.3_Input_Data_Orig_MC'!J39),"-")</f>
        <v>0</v>
      </c>
      <c r="X40" s="94">
        <f>IFERROR(('2.3_Input_Data_Orig_MC'!R39-'2.3_Input_Data_Orig_MC'!K39),"-")</f>
        <v>0</v>
      </c>
      <c r="Y40" s="44"/>
      <c r="Z40" s="95">
        <f>T40*'0.1_Coefficients'!$B$21</f>
        <v>0</v>
      </c>
      <c r="AA40" s="95">
        <f>U40*'0.1_Coefficients'!$C$21</f>
        <v>0</v>
      </c>
      <c r="AB40" s="95">
        <f>V40*'0.1_Coefficients'!$D$21</f>
        <v>0</v>
      </c>
      <c r="AC40" s="95">
        <f>W40*'0.1_Coefficients'!$E$21</f>
        <v>0</v>
      </c>
      <c r="AD40" s="95">
        <f>X40*'0.1_Coefficients'!$F$21</f>
        <v>0</v>
      </c>
      <c r="AE40" s="63"/>
      <c r="AF40" s="44"/>
      <c r="AG40" s="94">
        <f>IFERROR(('2.4_Input_Data_Rebase'!U39-'2.4_Input_Data_Rebase'!G39),"-")</f>
        <v>0</v>
      </c>
      <c r="AH40" s="94">
        <f>IFERROR(('2.4_Input_Data_Rebase'!V39-'2.4_Input_Data_Rebase'!H39),"-")</f>
        <v>0</v>
      </c>
      <c r="AI40" s="94">
        <f>IFERROR(('2.4_Input_Data_Rebase'!W39-'2.4_Input_Data_Rebase'!I39),"-")</f>
        <v>0</v>
      </c>
      <c r="AJ40" s="94">
        <f>IFERROR(('2.4_Input_Data_Rebase'!X39-'2.4_Input_Data_Rebase'!J39),"-")</f>
        <v>0</v>
      </c>
      <c r="AK40" s="94">
        <f>IFERROR(('2.4_Input_Data_Rebase'!Y39-'2.4_Input_Data_Rebase'!K39),"-")</f>
        <v>0</v>
      </c>
      <c r="AL40" s="44"/>
      <c r="AM40" s="95">
        <f>AG40*'0.1_Coefficients'!$B$21</f>
        <v>0</v>
      </c>
      <c r="AN40" s="95">
        <f>AH40*'0.1_Coefficients'!$C$21</f>
        <v>0</v>
      </c>
      <c r="AO40" s="95">
        <f>AI40*'0.1_Coefficients'!$D$21</f>
        <v>0</v>
      </c>
      <c r="AP40" s="95">
        <f>AJ40*'0.1_Coefficients'!$E$21</f>
        <v>0</v>
      </c>
      <c r="AQ40" s="95">
        <f>AK40*'0.1_Coefficients'!$F$21</f>
        <v>0</v>
      </c>
      <c r="AR40" s="63"/>
      <c r="AS40" s="44"/>
      <c r="AT40" s="94">
        <f>IFERROR(('2.4_Input_Data_Rebase'!N39-'2.4_Input_Data_Rebase'!G39),"-")</f>
        <v>0</v>
      </c>
      <c r="AU40" s="94">
        <f>IFERROR(('2.4_Input_Data_Rebase'!O39-'2.4_Input_Data_Rebase'!H39),"-")</f>
        <v>0</v>
      </c>
      <c r="AV40" s="94">
        <f>IFERROR(('2.4_Input_Data_Rebase'!P39-'2.4_Input_Data_Rebase'!I39),"-")</f>
        <v>0</v>
      </c>
      <c r="AW40" s="94">
        <f>IFERROR(('2.4_Input_Data_Rebase'!Q39-'2.4_Input_Data_Rebase'!J39),"-")</f>
        <v>0</v>
      </c>
      <c r="AX40" s="94">
        <f>IFERROR(('2.4_Input_Data_Rebase'!R39-'2.4_Input_Data_Rebase'!K39),"-")</f>
        <v>0</v>
      </c>
      <c r="AY40" s="44"/>
      <c r="AZ40" s="95">
        <f>AT40*'0.1_Coefficients'!$B$21</f>
        <v>0</v>
      </c>
      <c r="BA40" s="95">
        <f>AU40*'0.1_Coefficients'!$C$21</f>
        <v>0</v>
      </c>
      <c r="BB40" s="95">
        <f>AV40*'0.1_Coefficients'!$D$21</f>
        <v>0</v>
      </c>
      <c r="BC40" s="95">
        <f>AW40*'0.1_Coefficients'!$E$21</f>
        <v>0</v>
      </c>
      <c r="BD40" s="95">
        <f>AX40*'0.1_Coefficients'!$F$21</f>
        <v>0</v>
      </c>
      <c r="BE40" s="63"/>
      <c r="BF40" s="44"/>
      <c r="BG40" s="63"/>
      <c r="BH40" s="63"/>
      <c r="BI40" s="64"/>
    </row>
    <row r="41" spans="1:61" x14ac:dyDescent="0.3">
      <c r="A41" s="32"/>
      <c r="B41" s="21"/>
      <c r="C41" s="22"/>
      <c r="D41" s="16"/>
      <c r="F41" s="93" t="s">
        <v>20</v>
      </c>
      <c r="G41" s="94">
        <f>IFERROR(('2.3_Input_Data_Orig_MC'!U40-'2.3_Input_Data_Orig_MC'!G40),"-")</f>
        <v>0</v>
      </c>
      <c r="H41" s="94">
        <f>IFERROR(('2.3_Input_Data_Orig_MC'!V40-'2.3_Input_Data_Orig_MC'!H40),"-")</f>
        <v>0</v>
      </c>
      <c r="I41" s="94">
        <f>IFERROR(('2.3_Input_Data_Orig_MC'!W40-'2.3_Input_Data_Orig_MC'!I40),"-")</f>
        <v>0</v>
      </c>
      <c r="J41" s="94">
        <f>IFERROR(('2.3_Input_Data_Orig_MC'!X40-'2.3_Input_Data_Orig_MC'!J40),"-")</f>
        <v>0</v>
      </c>
      <c r="K41" s="94">
        <f>IFERROR(('2.3_Input_Data_Orig_MC'!Y40-'2.3_Input_Data_Orig_MC'!K40),"-")</f>
        <v>0</v>
      </c>
      <c r="L41" s="44"/>
      <c r="M41" s="95">
        <f>G41*'0.1_Coefficients'!$B$22</f>
        <v>0</v>
      </c>
      <c r="N41" s="95">
        <f>H41*'0.1_Coefficients'!$C$22</f>
        <v>0</v>
      </c>
      <c r="O41" s="95">
        <f>I41*'0.1_Coefficients'!$D$22</f>
        <v>0</v>
      </c>
      <c r="P41" s="95">
        <f>J41*'0.1_Coefficients'!$E$22</f>
        <v>0</v>
      </c>
      <c r="Q41" s="95">
        <f>K41*'0.1_Coefficients'!$F$22</f>
        <v>0</v>
      </c>
      <c r="R41" s="63"/>
      <c r="S41" s="44"/>
      <c r="T41" s="94">
        <f>IFERROR(('2.3_Input_Data_Orig_MC'!N40-'2.3_Input_Data_Orig_MC'!G40),"-")</f>
        <v>0</v>
      </c>
      <c r="U41" s="94">
        <f>IFERROR(('2.3_Input_Data_Orig_MC'!O40-'2.3_Input_Data_Orig_MC'!H40),"-")</f>
        <v>0</v>
      </c>
      <c r="V41" s="94">
        <f>IFERROR(('2.3_Input_Data_Orig_MC'!P40-'2.3_Input_Data_Orig_MC'!I40),"-")</f>
        <v>0</v>
      </c>
      <c r="W41" s="94">
        <f>IFERROR(('2.3_Input_Data_Orig_MC'!Q40-'2.3_Input_Data_Orig_MC'!J40),"-")</f>
        <v>0</v>
      </c>
      <c r="X41" s="94">
        <f>IFERROR(('2.3_Input_Data_Orig_MC'!R40-'2.3_Input_Data_Orig_MC'!K40),"-")</f>
        <v>0</v>
      </c>
      <c r="Y41" s="44"/>
      <c r="Z41" s="95">
        <f>T41*'0.1_Coefficients'!$B$22</f>
        <v>0</v>
      </c>
      <c r="AA41" s="95">
        <f>U41*'0.1_Coefficients'!$C$22</f>
        <v>0</v>
      </c>
      <c r="AB41" s="95">
        <f>V41*'0.1_Coefficients'!$D$22</f>
        <v>0</v>
      </c>
      <c r="AC41" s="95">
        <f>W41*'0.1_Coefficients'!$E$22</f>
        <v>0</v>
      </c>
      <c r="AD41" s="95">
        <f>X41*'0.1_Coefficients'!$F$22</f>
        <v>0</v>
      </c>
      <c r="AE41" s="63"/>
      <c r="AF41" s="44"/>
      <c r="AG41" s="94">
        <f>IFERROR(('2.4_Input_Data_Rebase'!U40-'2.4_Input_Data_Rebase'!G40),"-")</f>
        <v>0</v>
      </c>
      <c r="AH41" s="94">
        <f>IFERROR(('2.4_Input_Data_Rebase'!V40-'2.4_Input_Data_Rebase'!H40),"-")</f>
        <v>0</v>
      </c>
      <c r="AI41" s="94">
        <f>IFERROR(('2.4_Input_Data_Rebase'!W40-'2.4_Input_Data_Rebase'!I40),"-")</f>
        <v>0</v>
      </c>
      <c r="AJ41" s="94">
        <f>IFERROR(('2.4_Input_Data_Rebase'!X40-'2.4_Input_Data_Rebase'!J40),"-")</f>
        <v>0</v>
      </c>
      <c r="AK41" s="94">
        <f>IFERROR(('2.4_Input_Data_Rebase'!Y40-'2.4_Input_Data_Rebase'!K40),"-")</f>
        <v>0</v>
      </c>
      <c r="AL41" s="44"/>
      <c r="AM41" s="95">
        <f>AG41*'0.1_Coefficients'!$B$22</f>
        <v>0</v>
      </c>
      <c r="AN41" s="95">
        <f>AH41*'0.1_Coefficients'!$C$22</f>
        <v>0</v>
      </c>
      <c r="AO41" s="95">
        <f>AI41*'0.1_Coefficients'!$D$22</f>
        <v>0</v>
      </c>
      <c r="AP41" s="95">
        <f>AJ41*'0.1_Coefficients'!$E$22</f>
        <v>0</v>
      </c>
      <c r="AQ41" s="95">
        <f>AK41*'0.1_Coefficients'!$F$22</f>
        <v>0</v>
      </c>
      <c r="AR41" s="63"/>
      <c r="AS41" s="44"/>
      <c r="AT41" s="94">
        <f>IFERROR(('2.4_Input_Data_Rebase'!N40-'2.4_Input_Data_Rebase'!G40),"-")</f>
        <v>0</v>
      </c>
      <c r="AU41" s="94">
        <f>IFERROR(('2.4_Input_Data_Rebase'!O40-'2.4_Input_Data_Rebase'!H40),"-")</f>
        <v>0</v>
      </c>
      <c r="AV41" s="94">
        <f>IFERROR(('2.4_Input_Data_Rebase'!P40-'2.4_Input_Data_Rebase'!I40),"-")</f>
        <v>0</v>
      </c>
      <c r="AW41" s="94">
        <f>IFERROR(('2.4_Input_Data_Rebase'!Q40-'2.4_Input_Data_Rebase'!J40),"-")</f>
        <v>0</v>
      </c>
      <c r="AX41" s="94">
        <f>IFERROR(('2.4_Input_Data_Rebase'!R40-'2.4_Input_Data_Rebase'!K40),"-")</f>
        <v>0</v>
      </c>
      <c r="AY41" s="44"/>
      <c r="AZ41" s="95">
        <f>AT41*'0.1_Coefficients'!$B$22</f>
        <v>0</v>
      </c>
      <c r="BA41" s="95">
        <f>AU41*'0.1_Coefficients'!$C$22</f>
        <v>0</v>
      </c>
      <c r="BB41" s="95">
        <f>AV41*'0.1_Coefficients'!$D$22</f>
        <v>0</v>
      </c>
      <c r="BC41" s="95">
        <f>AW41*'0.1_Coefficients'!$E$22</f>
        <v>0</v>
      </c>
      <c r="BD41" s="95">
        <f>AX41*'0.1_Coefficients'!$F$22</f>
        <v>0</v>
      </c>
      <c r="BE41" s="63"/>
      <c r="BF41" s="44"/>
      <c r="BG41" s="63"/>
      <c r="BH41" s="63"/>
      <c r="BI41" s="64"/>
    </row>
    <row r="42" spans="1:61" ht="12.75" thickBot="1" x14ac:dyDescent="0.35">
      <c r="A42" s="32"/>
      <c r="B42" s="23"/>
      <c r="C42" s="24"/>
      <c r="D42" s="25"/>
      <c r="F42" s="97" t="s">
        <v>21</v>
      </c>
      <c r="G42" s="94">
        <f>IFERROR(('2.3_Input_Data_Orig_MC'!U41-'2.3_Input_Data_Orig_MC'!G41),"-")</f>
        <v>0</v>
      </c>
      <c r="H42" s="94">
        <f>IFERROR(('2.3_Input_Data_Orig_MC'!V41-'2.3_Input_Data_Orig_MC'!H41),"-")</f>
        <v>0</v>
      </c>
      <c r="I42" s="94">
        <f>IFERROR(('2.3_Input_Data_Orig_MC'!W41-'2.3_Input_Data_Orig_MC'!I41),"-")</f>
        <v>0</v>
      </c>
      <c r="J42" s="94">
        <f>IFERROR(('2.3_Input_Data_Orig_MC'!X41-'2.3_Input_Data_Orig_MC'!J41),"-")</f>
        <v>0</v>
      </c>
      <c r="K42" s="94">
        <f>IFERROR(('2.3_Input_Data_Orig_MC'!Y41-'2.3_Input_Data_Orig_MC'!K41),"-")</f>
        <v>0</v>
      </c>
      <c r="L42" s="44"/>
      <c r="M42" s="95">
        <f>G42*'0.1_Coefficients'!$B$23</f>
        <v>0</v>
      </c>
      <c r="N42" s="95">
        <f>H42*'0.1_Coefficients'!$C$23</f>
        <v>0</v>
      </c>
      <c r="O42" s="95">
        <f>I42*'0.1_Coefficients'!$D$23</f>
        <v>0</v>
      </c>
      <c r="P42" s="95">
        <f>J42*'0.1_Coefficients'!E51</f>
        <v>0</v>
      </c>
      <c r="Q42" s="95">
        <f>K42*'0.1_Coefficients'!$F$23</f>
        <v>0</v>
      </c>
      <c r="R42" s="67"/>
      <c r="S42" s="44"/>
      <c r="T42" s="94">
        <f>IFERROR(('2.3_Input_Data_Orig_MC'!N41-'2.3_Input_Data_Orig_MC'!G41),"-")</f>
        <v>0</v>
      </c>
      <c r="U42" s="94">
        <f>IFERROR(('2.3_Input_Data_Orig_MC'!O41-'2.3_Input_Data_Orig_MC'!H41),"-")</f>
        <v>0</v>
      </c>
      <c r="V42" s="94">
        <f>IFERROR(('2.3_Input_Data_Orig_MC'!P41-'2.3_Input_Data_Orig_MC'!I41),"-")</f>
        <v>0</v>
      </c>
      <c r="W42" s="94">
        <f>IFERROR(('2.3_Input_Data_Orig_MC'!Q41-'2.3_Input_Data_Orig_MC'!J41),"-")</f>
        <v>0</v>
      </c>
      <c r="X42" s="94">
        <f>IFERROR(('2.3_Input_Data_Orig_MC'!R41-'2.3_Input_Data_Orig_MC'!K41),"-")</f>
        <v>0</v>
      </c>
      <c r="Y42" s="44"/>
      <c r="Z42" s="95">
        <f>T42*'0.1_Coefficients'!$B$23</f>
        <v>0</v>
      </c>
      <c r="AA42" s="95">
        <f>U42*'0.1_Coefficients'!$C$23</f>
        <v>0</v>
      </c>
      <c r="AB42" s="95">
        <f>V42*'0.1_Coefficients'!$D$23</f>
        <v>0</v>
      </c>
      <c r="AC42" s="95">
        <f>W42*'0.1_Coefficients'!Q51</f>
        <v>0</v>
      </c>
      <c r="AD42" s="95">
        <f>X42*'0.1_Coefficients'!$F$23</f>
        <v>0</v>
      </c>
      <c r="AE42" s="67"/>
      <c r="AF42" s="44"/>
      <c r="AG42" s="94">
        <f>IFERROR(('2.4_Input_Data_Rebase'!U41-'2.4_Input_Data_Rebase'!G41),"-")</f>
        <v>0</v>
      </c>
      <c r="AH42" s="94">
        <f>IFERROR(('2.4_Input_Data_Rebase'!V41-'2.4_Input_Data_Rebase'!H41),"-")</f>
        <v>0</v>
      </c>
      <c r="AI42" s="94">
        <f>IFERROR(('2.4_Input_Data_Rebase'!W41-'2.4_Input_Data_Rebase'!I41),"-")</f>
        <v>0</v>
      </c>
      <c r="AJ42" s="94">
        <f>IFERROR(('2.4_Input_Data_Rebase'!X41-'2.4_Input_Data_Rebase'!J41),"-")</f>
        <v>0</v>
      </c>
      <c r="AK42" s="94">
        <f>IFERROR(('2.4_Input_Data_Rebase'!Y41-'2.4_Input_Data_Rebase'!K41),"-")</f>
        <v>0</v>
      </c>
      <c r="AL42" s="44"/>
      <c r="AM42" s="95">
        <f>AG42*'0.1_Coefficients'!$B$23</f>
        <v>0</v>
      </c>
      <c r="AN42" s="95">
        <f>AH42*'0.1_Coefficients'!$C$23</f>
        <v>0</v>
      </c>
      <c r="AO42" s="95">
        <f>AI42*'0.1_Coefficients'!$D$23</f>
        <v>0</v>
      </c>
      <c r="AP42" s="95">
        <f>AJ42*'0.1_Coefficients'!AD51</f>
        <v>0</v>
      </c>
      <c r="AQ42" s="95">
        <f>AK42*'0.1_Coefficients'!$F$23</f>
        <v>0</v>
      </c>
      <c r="AR42" s="67"/>
      <c r="AS42" s="44"/>
      <c r="AT42" s="94">
        <f>IFERROR(('2.4_Input_Data_Rebase'!N41-'2.4_Input_Data_Rebase'!G41),"-")</f>
        <v>0</v>
      </c>
      <c r="AU42" s="94">
        <f>IFERROR(('2.4_Input_Data_Rebase'!O41-'2.4_Input_Data_Rebase'!H41),"-")</f>
        <v>0</v>
      </c>
      <c r="AV42" s="94">
        <f>IFERROR(('2.4_Input_Data_Rebase'!P41-'2.4_Input_Data_Rebase'!I41),"-")</f>
        <v>0</v>
      </c>
      <c r="AW42" s="94">
        <f>IFERROR(('2.4_Input_Data_Rebase'!Q41-'2.4_Input_Data_Rebase'!J41),"-")</f>
        <v>0</v>
      </c>
      <c r="AX42" s="94">
        <f>IFERROR(('2.4_Input_Data_Rebase'!R41-'2.4_Input_Data_Rebase'!K41),"-")</f>
        <v>0</v>
      </c>
      <c r="AY42" s="44"/>
      <c r="AZ42" s="95">
        <f>AT42*'0.1_Coefficients'!$B$23</f>
        <v>0</v>
      </c>
      <c r="BA42" s="95">
        <f>AU42*'0.1_Coefficients'!$C$23</f>
        <v>0</v>
      </c>
      <c r="BB42" s="95">
        <f>AV42*'0.1_Coefficients'!$D$23</f>
        <v>0</v>
      </c>
      <c r="BC42" s="95">
        <f>AW42*'0.1_Coefficients'!AP51</f>
        <v>0</v>
      </c>
      <c r="BD42" s="95">
        <f>AX42*'0.1_Coefficients'!$F$23</f>
        <v>0</v>
      </c>
      <c r="BE42" s="67"/>
      <c r="BF42" s="44"/>
      <c r="BG42" s="67"/>
      <c r="BH42" s="67"/>
      <c r="BI42" s="68"/>
    </row>
    <row r="43" spans="1:61" x14ac:dyDescent="0.3">
      <c r="A43" s="31" t="s">
        <v>44</v>
      </c>
      <c r="B43" s="19">
        <v>15</v>
      </c>
      <c r="C43" s="20" t="s">
        <v>41</v>
      </c>
      <c r="D43" s="14" t="s">
        <v>52</v>
      </c>
      <c r="F43" s="98" t="s">
        <v>18</v>
      </c>
      <c r="G43" s="94">
        <f>IFERROR(('2.3_Input_Data_Orig_MC'!U42-'2.3_Input_Data_Orig_MC'!G42),"-")</f>
        <v>0</v>
      </c>
      <c r="H43" s="94">
        <f>IFERROR(('2.3_Input_Data_Orig_MC'!V42-'2.3_Input_Data_Orig_MC'!H42),"-")</f>
        <v>-146</v>
      </c>
      <c r="I43" s="94">
        <f>IFERROR(('2.3_Input_Data_Orig_MC'!W42-'2.3_Input_Data_Orig_MC'!I42),"-")</f>
        <v>-25</v>
      </c>
      <c r="J43" s="94">
        <f>IFERROR(('2.3_Input_Data_Orig_MC'!X42-'2.3_Input_Data_Orig_MC'!J42),"-")</f>
        <v>-49</v>
      </c>
      <c r="K43" s="94">
        <f>IFERROR(('2.3_Input_Data_Orig_MC'!Y42-'2.3_Input_Data_Orig_MC'!K42),"-")</f>
        <v>220</v>
      </c>
      <c r="L43" s="44"/>
      <c r="M43" s="95">
        <f>G43*'0.1_Coefficients'!$B$20</f>
        <v>0</v>
      </c>
      <c r="N43" s="95">
        <f>H43*'0.1_Coefficients'!$C$20</f>
        <v>-58.400000000000006</v>
      </c>
      <c r="O43" s="95">
        <f>I43*'0.1_Coefficients'!$D$20</f>
        <v>-15</v>
      </c>
      <c r="P43" s="95">
        <f>J43*'0.1_Coefficients'!$E$20</f>
        <v>-39.200000000000003</v>
      </c>
      <c r="Q43" s="95">
        <f>K43*'0.1_Coefficients'!$F$20</f>
        <v>220</v>
      </c>
      <c r="R43" s="63">
        <f t="shared" ref="R43" si="47">SUM(M43:Q46)</f>
        <v>107.39999999999999</v>
      </c>
      <c r="S43" s="44"/>
      <c r="T43" s="94">
        <f>IFERROR(('2.3_Input_Data_Orig_MC'!N42-'2.3_Input_Data_Orig_MC'!G42),"-")</f>
        <v>51</v>
      </c>
      <c r="U43" s="94">
        <f>IFERROR(('2.3_Input_Data_Orig_MC'!O42-'2.3_Input_Data_Orig_MC'!H42),"-")</f>
        <v>-6</v>
      </c>
      <c r="V43" s="94">
        <f>IFERROR(('2.3_Input_Data_Orig_MC'!P42-'2.3_Input_Data_Orig_MC'!I42),"-")</f>
        <v>-25</v>
      </c>
      <c r="W43" s="94">
        <f>IFERROR(('2.3_Input_Data_Orig_MC'!Q42-'2.3_Input_Data_Orig_MC'!J42),"-")</f>
        <v>-49</v>
      </c>
      <c r="X43" s="94">
        <f>IFERROR(('2.3_Input_Data_Orig_MC'!R42-'2.3_Input_Data_Orig_MC'!K42),"-")</f>
        <v>29</v>
      </c>
      <c r="Y43" s="44"/>
      <c r="Z43" s="95">
        <f>T43*'0.1_Coefficients'!$B$20</f>
        <v>10.200000000000001</v>
      </c>
      <c r="AA43" s="95">
        <f>U43*'0.1_Coefficients'!$C$20</f>
        <v>-2.4000000000000004</v>
      </c>
      <c r="AB43" s="95">
        <f>V43*'0.1_Coefficients'!$D$20</f>
        <v>-15</v>
      </c>
      <c r="AC43" s="95">
        <f>W43*'0.1_Coefficients'!$E$20</f>
        <v>-39.200000000000003</v>
      </c>
      <c r="AD43" s="95">
        <f>X43*'0.1_Coefficients'!$F$20</f>
        <v>29</v>
      </c>
      <c r="AE43" s="63">
        <f t="shared" ref="AE43" si="48">SUM(Z43:AD46)</f>
        <v>-17.400000000000006</v>
      </c>
      <c r="AF43" s="44"/>
      <c r="AG43" s="94">
        <f>IFERROR(('2.4_Input_Data_Rebase'!U42-'2.4_Input_Data_Rebase'!G42),"-")</f>
        <v>8</v>
      </c>
      <c r="AH43" s="94">
        <f>IFERROR(('2.4_Input_Data_Rebase'!V42-'2.4_Input_Data_Rebase'!H42),"-")</f>
        <v>4</v>
      </c>
      <c r="AI43" s="94">
        <f>IFERROR(('2.4_Input_Data_Rebase'!W42-'2.4_Input_Data_Rebase'!I42),"-")</f>
        <v>2</v>
      </c>
      <c r="AJ43" s="94">
        <f>IFERROR(('2.4_Input_Data_Rebase'!X42-'2.4_Input_Data_Rebase'!J42),"-")</f>
        <v>0</v>
      </c>
      <c r="AK43" s="94">
        <f>IFERROR(('2.4_Input_Data_Rebase'!Y42-'2.4_Input_Data_Rebase'!K42),"-")</f>
        <v>30</v>
      </c>
      <c r="AL43" s="44"/>
      <c r="AM43" s="95">
        <f>AG43*'0.1_Coefficients'!$B$20</f>
        <v>1.6</v>
      </c>
      <c r="AN43" s="95">
        <f>AH43*'0.1_Coefficients'!$C$20</f>
        <v>1.6</v>
      </c>
      <c r="AO43" s="95">
        <f>AI43*'0.1_Coefficients'!$D$20</f>
        <v>1.2</v>
      </c>
      <c r="AP43" s="95">
        <f>AJ43*'0.1_Coefficients'!$E$20</f>
        <v>0</v>
      </c>
      <c r="AQ43" s="95">
        <f>AK43*'0.1_Coefficients'!$F$20</f>
        <v>30</v>
      </c>
      <c r="AR43" s="63">
        <f t="shared" ref="AR43" si="49">SUM(AM43:AQ46)</f>
        <v>50.85</v>
      </c>
      <c r="AS43" s="44"/>
      <c r="AT43" s="94">
        <f>IFERROR(('2.4_Input_Data_Rebase'!N42-'2.4_Input_Data_Rebase'!G42),"-")</f>
        <v>44</v>
      </c>
      <c r="AU43" s="94">
        <f>IFERROR(('2.4_Input_Data_Rebase'!O42-'2.4_Input_Data_Rebase'!H42),"-")</f>
        <v>0</v>
      </c>
      <c r="AV43" s="94">
        <f>IFERROR(('2.4_Input_Data_Rebase'!P42-'2.4_Input_Data_Rebase'!I42),"-")</f>
        <v>0</v>
      </c>
      <c r="AW43" s="94">
        <f>IFERROR(('2.4_Input_Data_Rebase'!Q42-'2.4_Input_Data_Rebase'!J42),"-")</f>
        <v>0</v>
      </c>
      <c r="AX43" s="94">
        <f>IFERROR(('2.4_Input_Data_Rebase'!R42-'2.4_Input_Data_Rebase'!K42),"-")</f>
        <v>0</v>
      </c>
      <c r="AY43" s="44"/>
      <c r="AZ43" s="95">
        <f>AT43*'0.1_Coefficients'!$B$20</f>
        <v>8.8000000000000007</v>
      </c>
      <c r="BA43" s="95">
        <f>AU43*'0.1_Coefficients'!$C$20</f>
        <v>0</v>
      </c>
      <c r="BB43" s="95">
        <f>AV43*'0.1_Coefficients'!$D$20</f>
        <v>0</v>
      </c>
      <c r="BC43" s="95">
        <f>AW43*'0.1_Coefficients'!$E$20</f>
        <v>0</v>
      </c>
      <c r="BD43" s="95">
        <f>AX43*'0.1_Coefficients'!$F$20</f>
        <v>0</v>
      </c>
      <c r="BE43" s="63">
        <f t="shared" ref="BE43" si="50">SUM(AZ43:BD46)</f>
        <v>11.25</v>
      </c>
      <c r="BF43" s="44"/>
      <c r="BG43" s="63">
        <f t="shared" ref="BG43" si="51">AE43-R43</f>
        <v>-124.8</v>
      </c>
      <c r="BH43" s="63">
        <f t="shared" ref="BH43" si="52">BE43-AR43</f>
        <v>-39.6</v>
      </c>
      <c r="BI43" s="64" t="str">
        <f t="shared" ref="BI43" si="53">IFERROR(IF(ABS((BG43-BH43))&lt;=10%,"Acceptable","Request Narrative"),"-")</f>
        <v>Request Narrative</v>
      </c>
    </row>
    <row r="44" spans="1:61" x14ac:dyDescent="0.3">
      <c r="A44" s="32"/>
      <c r="B44" s="21"/>
      <c r="C44" s="22"/>
      <c r="D44" s="16"/>
      <c r="F44" s="93" t="s">
        <v>19</v>
      </c>
      <c r="G44" s="94">
        <f>IFERROR(('2.3_Input_Data_Orig_MC'!U43-'2.3_Input_Data_Orig_MC'!G43),"-")</f>
        <v>0</v>
      </c>
      <c r="H44" s="94">
        <f>IFERROR(('2.3_Input_Data_Orig_MC'!V43-'2.3_Input_Data_Orig_MC'!H43),"-")</f>
        <v>0</v>
      </c>
      <c r="I44" s="94">
        <f>IFERROR(('2.3_Input_Data_Orig_MC'!W43-'2.3_Input_Data_Orig_MC'!I43),"-")</f>
        <v>0</v>
      </c>
      <c r="J44" s="94">
        <f>IFERROR(('2.3_Input_Data_Orig_MC'!X43-'2.3_Input_Data_Orig_MC'!J43),"-")</f>
        <v>0</v>
      </c>
      <c r="K44" s="94">
        <f>IFERROR(('2.3_Input_Data_Orig_MC'!Y43-'2.3_Input_Data_Orig_MC'!K43),"-")</f>
        <v>0</v>
      </c>
      <c r="L44" s="44"/>
      <c r="M44" s="95">
        <f>G44*'0.1_Coefficients'!$B$21</f>
        <v>0</v>
      </c>
      <c r="N44" s="95">
        <f>H44*'0.1_Coefficients'!$C$21</f>
        <v>0</v>
      </c>
      <c r="O44" s="95">
        <f>I44*'0.1_Coefficients'!$D$21</f>
        <v>0</v>
      </c>
      <c r="P44" s="95">
        <f>J44*'0.1_Coefficients'!$E$21</f>
        <v>0</v>
      </c>
      <c r="Q44" s="95">
        <f>K44*'0.1_Coefficients'!$F$21</f>
        <v>0</v>
      </c>
      <c r="R44" s="63"/>
      <c r="S44" s="44"/>
      <c r="T44" s="94">
        <f>IFERROR(('2.3_Input_Data_Orig_MC'!N43-'2.3_Input_Data_Orig_MC'!G43),"-")</f>
        <v>0</v>
      </c>
      <c r="U44" s="94">
        <f>IFERROR(('2.3_Input_Data_Orig_MC'!O43-'2.3_Input_Data_Orig_MC'!H43),"-")</f>
        <v>0</v>
      </c>
      <c r="V44" s="94">
        <f>IFERROR(('2.3_Input_Data_Orig_MC'!P43-'2.3_Input_Data_Orig_MC'!I43),"-")</f>
        <v>0</v>
      </c>
      <c r="W44" s="94">
        <f>IFERROR(('2.3_Input_Data_Orig_MC'!Q43-'2.3_Input_Data_Orig_MC'!J43),"-")</f>
        <v>0</v>
      </c>
      <c r="X44" s="94">
        <f>IFERROR(('2.3_Input_Data_Orig_MC'!R43-'2.3_Input_Data_Orig_MC'!K43),"-")</f>
        <v>0</v>
      </c>
      <c r="Y44" s="44"/>
      <c r="Z44" s="95">
        <f>T44*'0.1_Coefficients'!$B$21</f>
        <v>0</v>
      </c>
      <c r="AA44" s="95">
        <f>U44*'0.1_Coefficients'!$C$21</f>
        <v>0</v>
      </c>
      <c r="AB44" s="95">
        <f>V44*'0.1_Coefficients'!$D$21</f>
        <v>0</v>
      </c>
      <c r="AC44" s="95">
        <f>W44*'0.1_Coefficients'!$E$21</f>
        <v>0</v>
      </c>
      <c r="AD44" s="95">
        <f>X44*'0.1_Coefficients'!$F$21</f>
        <v>0</v>
      </c>
      <c r="AE44" s="63"/>
      <c r="AF44" s="44"/>
      <c r="AG44" s="94">
        <f>IFERROR(('2.4_Input_Data_Rebase'!U43-'2.4_Input_Data_Rebase'!G43),"-")</f>
        <v>13</v>
      </c>
      <c r="AH44" s="94">
        <f>IFERROR(('2.4_Input_Data_Rebase'!V43-'2.4_Input_Data_Rebase'!H43),"-")</f>
        <v>7</v>
      </c>
      <c r="AI44" s="94">
        <f>IFERROR(('2.4_Input_Data_Rebase'!W43-'2.4_Input_Data_Rebase'!I43),"-")</f>
        <v>2</v>
      </c>
      <c r="AJ44" s="94">
        <f>IFERROR(('2.4_Input_Data_Rebase'!X43-'2.4_Input_Data_Rebase'!J43),"-")</f>
        <v>0</v>
      </c>
      <c r="AK44" s="94">
        <f>IFERROR(('2.4_Input_Data_Rebase'!Y43-'2.4_Input_Data_Rebase'!K43),"-")</f>
        <v>6</v>
      </c>
      <c r="AL44" s="44"/>
      <c r="AM44" s="95">
        <f>AG44*'0.1_Coefficients'!$B$21</f>
        <v>1.95</v>
      </c>
      <c r="AN44" s="95">
        <f>AH44*'0.1_Coefficients'!$C$21</f>
        <v>2.1</v>
      </c>
      <c r="AO44" s="95">
        <f>AI44*'0.1_Coefficients'!$D$21</f>
        <v>0.9</v>
      </c>
      <c r="AP44" s="95">
        <f>AJ44*'0.1_Coefficients'!$E$21</f>
        <v>0</v>
      </c>
      <c r="AQ44" s="95">
        <f>AK44*'0.1_Coefficients'!$F$21</f>
        <v>4.5</v>
      </c>
      <c r="AR44" s="63"/>
      <c r="AS44" s="44"/>
      <c r="AT44" s="94">
        <f>IFERROR(('2.4_Input_Data_Rebase'!N43-'2.4_Input_Data_Rebase'!G43),"-")</f>
        <v>28</v>
      </c>
      <c r="AU44" s="94">
        <f>IFERROR(('2.4_Input_Data_Rebase'!O43-'2.4_Input_Data_Rebase'!H43),"-")</f>
        <v>0</v>
      </c>
      <c r="AV44" s="94">
        <f>IFERROR(('2.4_Input_Data_Rebase'!P43-'2.4_Input_Data_Rebase'!I43),"-")</f>
        <v>0</v>
      </c>
      <c r="AW44" s="94">
        <f>IFERROR(('2.4_Input_Data_Rebase'!Q43-'2.4_Input_Data_Rebase'!J43),"-")</f>
        <v>0</v>
      </c>
      <c r="AX44" s="94">
        <f>IFERROR(('2.4_Input_Data_Rebase'!R43-'2.4_Input_Data_Rebase'!K43),"-")</f>
        <v>0</v>
      </c>
      <c r="AY44" s="44"/>
      <c r="AZ44" s="95">
        <f>AT44*'0.1_Coefficients'!$B$21</f>
        <v>4.2</v>
      </c>
      <c r="BA44" s="95">
        <f>AU44*'0.1_Coefficients'!$C$21</f>
        <v>0</v>
      </c>
      <c r="BB44" s="95">
        <f>AV44*'0.1_Coefficients'!$D$21</f>
        <v>0</v>
      </c>
      <c r="BC44" s="95">
        <f>AW44*'0.1_Coefficients'!$E$21</f>
        <v>0</v>
      </c>
      <c r="BD44" s="95">
        <f>AX44*'0.1_Coefficients'!$F$21</f>
        <v>0</v>
      </c>
      <c r="BE44" s="63"/>
      <c r="BF44" s="44"/>
      <c r="BG44" s="63"/>
      <c r="BH44" s="63"/>
      <c r="BI44" s="64"/>
    </row>
    <row r="45" spans="1:61" x14ac:dyDescent="0.3">
      <c r="A45" s="32"/>
      <c r="B45" s="21"/>
      <c r="C45" s="22"/>
      <c r="D45" s="16"/>
      <c r="F45" s="93" t="s">
        <v>20</v>
      </c>
      <c r="G45" s="94">
        <f>IFERROR(('2.3_Input_Data_Orig_MC'!U44-'2.3_Input_Data_Orig_MC'!G44),"-")</f>
        <v>0</v>
      </c>
      <c r="H45" s="94">
        <f>IFERROR(('2.3_Input_Data_Orig_MC'!V44-'2.3_Input_Data_Orig_MC'!H44),"-")</f>
        <v>0</v>
      </c>
      <c r="I45" s="94">
        <f>IFERROR(('2.3_Input_Data_Orig_MC'!W44-'2.3_Input_Data_Orig_MC'!I44),"-")</f>
        <v>0</v>
      </c>
      <c r="J45" s="94">
        <f>IFERROR(('2.3_Input_Data_Orig_MC'!X44-'2.3_Input_Data_Orig_MC'!J44),"-")</f>
        <v>0</v>
      </c>
      <c r="K45" s="94">
        <f>IFERROR(('2.3_Input_Data_Orig_MC'!Y44-'2.3_Input_Data_Orig_MC'!K44),"-")</f>
        <v>0</v>
      </c>
      <c r="L45" s="44"/>
      <c r="M45" s="95">
        <f>G45*'0.1_Coefficients'!$B$22</f>
        <v>0</v>
      </c>
      <c r="N45" s="95">
        <f>H45*'0.1_Coefficients'!$C$22</f>
        <v>0</v>
      </c>
      <c r="O45" s="95">
        <f>I45*'0.1_Coefficients'!$D$22</f>
        <v>0</v>
      </c>
      <c r="P45" s="95">
        <f>J45*'0.1_Coefficients'!$E$22</f>
        <v>0</v>
      </c>
      <c r="Q45" s="95">
        <f>K45*'0.1_Coefficients'!$F$22</f>
        <v>0</v>
      </c>
      <c r="R45" s="63"/>
      <c r="S45" s="44"/>
      <c r="T45" s="94">
        <f>IFERROR(('2.3_Input_Data_Orig_MC'!N44-'2.3_Input_Data_Orig_MC'!G44),"-")</f>
        <v>0</v>
      </c>
      <c r="U45" s="94">
        <f>IFERROR(('2.3_Input_Data_Orig_MC'!O44-'2.3_Input_Data_Orig_MC'!H44),"-")</f>
        <v>0</v>
      </c>
      <c r="V45" s="94">
        <f>IFERROR(('2.3_Input_Data_Orig_MC'!P44-'2.3_Input_Data_Orig_MC'!I44),"-")</f>
        <v>0</v>
      </c>
      <c r="W45" s="94">
        <f>IFERROR(('2.3_Input_Data_Orig_MC'!Q44-'2.3_Input_Data_Orig_MC'!J44),"-")</f>
        <v>0</v>
      </c>
      <c r="X45" s="94">
        <f>IFERROR(('2.3_Input_Data_Orig_MC'!R44-'2.3_Input_Data_Orig_MC'!K44),"-")</f>
        <v>0</v>
      </c>
      <c r="Y45" s="44"/>
      <c r="Z45" s="95">
        <f>T45*'0.1_Coefficients'!$B$22</f>
        <v>0</v>
      </c>
      <c r="AA45" s="95">
        <f>U45*'0.1_Coefficients'!$C$22</f>
        <v>0</v>
      </c>
      <c r="AB45" s="95">
        <f>V45*'0.1_Coefficients'!$D$22</f>
        <v>0</v>
      </c>
      <c r="AC45" s="95">
        <f>W45*'0.1_Coefficients'!$E$22</f>
        <v>0</v>
      </c>
      <c r="AD45" s="95">
        <f>X45*'0.1_Coefficients'!$F$22</f>
        <v>0</v>
      </c>
      <c r="AE45" s="63"/>
      <c r="AF45" s="44"/>
      <c r="AG45" s="94">
        <f>IFERROR(('2.4_Input_Data_Rebase'!U44-'2.4_Input_Data_Rebase'!G44),"-")</f>
        <v>13</v>
      </c>
      <c r="AH45" s="94">
        <f>IFERROR(('2.4_Input_Data_Rebase'!V44-'2.4_Input_Data_Rebase'!H44),"-")</f>
        <v>3</v>
      </c>
      <c r="AI45" s="94">
        <f>IFERROR(('2.4_Input_Data_Rebase'!W44-'2.4_Input_Data_Rebase'!I44),"-")</f>
        <v>16</v>
      </c>
      <c r="AJ45" s="94">
        <f>IFERROR(('2.4_Input_Data_Rebase'!X44-'2.4_Input_Data_Rebase'!J44),"-")</f>
        <v>0</v>
      </c>
      <c r="AK45" s="94">
        <f>IFERROR(('2.4_Input_Data_Rebase'!Y44-'2.4_Input_Data_Rebase'!K44),"-")</f>
        <v>5</v>
      </c>
      <c r="AL45" s="44"/>
      <c r="AM45" s="95">
        <f>AG45*'0.1_Coefficients'!$B$22</f>
        <v>1.3</v>
      </c>
      <c r="AN45" s="95">
        <f>AH45*'0.1_Coefficients'!$C$22</f>
        <v>0.60000000000000009</v>
      </c>
      <c r="AO45" s="95">
        <f>AI45*'0.1_Coefficients'!$D$22</f>
        <v>4.8</v>
      </c>
      <c r="AP45" s="95">
        <f>AJ45*'0.1_Coefficients'!$E$22</f>
        <v>0</v>
      </c>
      <c r="AQ45" s="95">
        <f>AK45*'0.1_Coefficients'!$F$22</f>
        <v>2.5</v>
      </c>
      <c r="AR45" s="63"/>
      <c r="AS45" s="44"/>
      <c r="AT45" s="94">
        <f>IFERROR(('2.4_Input_Data_Rebase'!N44-'2.4_Input_Data_Rebase'!G44),"-")</f>
        <v>37</v>
      </c>
      <c r="AU45" s="94">
        <f>IFERROR(('2.4_Input_Data_Rebase'!O44-'2.4_Input_Data_Rebase'!H44),"-")</f>
        <v>0</v>
      </c>
      <c r="AV45" s="94">
        <f>IFERROR(('2.4_Input_Data_Rebase'!P44-'2.4_Input_Data_Rebase'!I44),"-")</f>
        <v>0</v>
      </c>
      <c r="AW45" s="94">
        <f>IFERROR(('2.4_Input_Data_Rebase'!Q44-'2.4_Input_Data_Rebase'!J44),"-")</f>
        <v>0</v>
      </c>
      <c r="AX45" s="94">
        <f>IFERROR(('2.4_Input_Data_Rebase'!R44-'2.4_Input_Data_Rebase'!K44),"-")</f>
        <v>0</v>
      </c>
      <c r="AY45" s="44"/>
      <c r="AZ45" s="95">
        <f>AT45*'0.1_Coefficients'!$B$22</f>
        <v>3.7</v>
      </c>
      <c r="BA45" s="95">
        <f>AU45*'0.1_Coefficients'!$C$22</f>
        <v>0</v>
      </c>
      <c r="BB45" s="95">
        <f>AV45*'0.1_Coefficients'!$D$22</f>
        <v>0</v>
      </c>
      <c r="BC45" s="95">
        <f>AW45*'0.1_Coefficients'!$E$22</f>
        <v>0</v>
      </c>
      <c r="BD45" s="95">
        <f>AX45*'0.1_Coefficients'!$F$22</f>
        <v>0</v>
      </c>
      <c r="BE45" s="63"/>
      <c r="BF45" s="44"/>
      <c r="BG45" s="63"/>
      <c r="BH45" s="63"/>
      <c r="BI45" s="64"/>
    </row>
    <row r="46" spans="1:61" ht="12.75" thickBot="1" x14ac:dyDescent="0.35">
      <c r="A46" s="32"/>
      <c r="B46" s="23"/>
      <c r="C46" s="24"/>
      <c r="D46" s="25"/>
      <c r="F46" s="97" t="s">
        <v>21</v>
      </c>
      <c r="G46" s="94">
        <f>IFERROR(('2.3_Input_Data_Orig_MC'!U45-'2.3_Input_Data_Orig_MC'!G45),"-")</f>
        <v>0</v>
      </c>
      <c r="H46" s="94">
        <f>IFERROR(('2.3_Input_Data_Orig_MC'!V45-'2.3_Input_Data_Orig_MC'!H45),"-")</f>
        <v>0</v>
      </c>
      <c r="I46" s="94">
        <f>IFERROR(('2.3_Input_Data_Orig_MC'!W45-'2.3_Input_Data_Orig_MC'!I45),"-")</f>
        <v>0</v>
      </c>
      <c r="J46" s="94">
        <f>IFERROR(('2.3_Input_Data_Orig_MC'!X45-'2.3_Input_Data_Orig_MC'!J45),"-")</f>
        <v>0</v>
      </c>
      <c r="K46" s="94">
        <f>IFERROR(('2.3_Input_Data_Orig_MC'!Y45-'2.3_Input_Data_Orig_MC'!K45),"-")</f>
        <v>0</v>
      </c>
      <c r="L46" s="44"/>
      <c r="M46" s="95">
        <f>G46*'0.1_Coefficients'!$B$23</f>
        <v>0</v>
      </c>
      <c r="N46" s="95">
        <f>H46*'0.1_Coefficients'!$C$23</f>
        <v>0</v>
      </c>
      <c r="O46" s="95">
        <f>I46*'0.1_Coefficients'!$D$23</f>
        <v>0</v>
      </c>
      <c r="P46" s="95">
        <f>J46*'0.1_Coefficients'!E55</f>
        <v>0</v>
      </c>
      <c r="Q46" s="95">
        <f>K46*'0.1_Coefficients'!$F$23</f>
        <v>0</v>
      </c>
      <c r="R46" s="67"/>
      <c r="S46" s="44"/>
      <c r="T46" s="94">
        <f>IFERROR(('2.3_Input_Data_Orig_MC'!N45-'2.3_Input_Data_Orig_MC'!G45),"-")</f>
        <v>0</v>
      </c>
      <c r="U46" s="94">
        <f>IFERROR(('2.3_Input_Data_Orig_MC'!O45-'2.3_Input_Data_Orig_MC'!H45),"-")</f>
        <v>0</v>
      </c>
      <c r="V46" s="94">
        <f>IFERROR(('2.3_Input_Data_Orig_MC'!P45-'2.3_Input_Data_Orig_MC'!I45),"-")</f>
        <v>0</v>
      </c>
      <c r="W46" s="94">
        <f>IFERROR(('2.3_Input_Data_Orig_MC'!Q45-'2.3_Input_Data_Orig_MC'!J45),"-")</f>
        <v>0</v>
      </c>
      <c r="X46" s="94">
        <f>IFERROR(('2.3_Input_Data_Orig_MC'!R45-'2.3_Input_Data_Orig_MC'!K45),"-")</f>
        <v>0</v>
      </c>
      <c r="Y46" s="44"/>
      <c r="Z46" s="95">
        <f>T46*'0.1_Coefficients'!$B$23</f>
        <v>0</v>
      </c>
      <c r="AA46" s="95">
        <f>U46*'0.1_Coefficients'!$C$23</f>
        <v>0</v>
      </c>
      <c r="AB46" s="95">
        <f>V46*'0.1_Coefficients'!$D$23</f>
        <v>0</v>
      </c>
      <c r="AC46" s="95">
        <f>W46*'0.1_Coefficients'!Q55</f>
        <v>0</v>
      </c>
      <c r="AD46" s="95">
        <f>X46*'0.1_Coefficients'!$F$23</f>
        <v>0</v>
      </c>
      <c r="AE46" s="67"/>
      <c r="AF46" s="44"/>
      <c r="AG46" s="94">
        <f>IFERROR(('2.4_Input_Data_Rebase'!U45-'2.4_Input_Data_Rebase'!G45),"-")</f>
        <v>-138</v>
      </c>
      <c r="AH46" s="94">
        <f>IFERROR(('2.4_Input_Data_Rebase'!V45-'2.4_Input_Data_Rebase'!H45),"-")</f>
        <v>17</v>
      </c>
      <c r="AI46" s="94">
        <f>IFERROR(('2.4_Input_Data_Rebase'!W45-'2.4_Input_Data_Rebase'!I45),"-")</f>
        <v>0</v>
      </c>
      <c r="AJ46" s="94">
        <f>IFERROR(('2.4_Input_Data_Rebase'!X45-'2.4_Input_Data_Rebase'!J45),"-")</f>
        <v>0</v>
      </c>
      <c r="AK46" s="94">
        <f>IFERROR(('2.4_Input_Data_Rebase'!Y45-'2.4_Input_Data_Rebase'!K45),"-")</f>
        <v>12</v>
      </c>
      <c r="AL46" s="44"/>
      <c r="AM46" s="95">
        <f>AG46*'0.1_Coefficients'!$B$23</f>
        <v>-6.9</v>
      </c>
      <c r="AN46" s="95">
        <f>AH46*'0.1_Coefficients'!$C$23</f>
        <v>1.7000000000000002</v>
      </c>
      <c r="AO46" s="95">
        <f>AI46*'0.1_Coefficients'!$D$23</f>
        <v>0</v>
      </c>
      <c r="AP46" s="95">
        <f>AJ46*'0.1_Coefficients'!AD55</f>
        <v>0</v>
      </c>
      <c r="AQ46" s="95">
        <f>AK46*'0.1_Coefficients'!$F$23</f>
        <v>3</v>
      </c>
      <c r="AR46" s="67"/>
      <c r="AS46" s="44"/>
      <c r="AT46" s="94">
        <f>IFERROR(('2.4_Input_Data_Rebase'!N45-'2.4_Input_Data_Rebase'!G45),"-")</f>
        <v>-109</v>
      </c>
      <c r="AU46" s="94">
        <f>IFERROR(('2.4_Input_Data_Rebase'!O45-'2.4_Input_Data_Rebase'!H45),"-")</f>
        <v>0</v>
      </c>
      <c r="AV46" s="94">
        <f>IFERROR(('2.4_Input_Data_Rebase'!P45-'2.4_Input_Data_Rebase'!I45),"-")</f>
        <v>0</v>
      </c>
      <c r="AW46" s="94">
        <f>IFERROR(('2.4_Input_Data_Rebase'!Q45-'2.4_Input_Data_Rebase'!J45),"-")</f>
        <v>0</v>
      </c>
      <c r="AX46" s="94">
        <f>IFERROR(('2.4_Input_Data_Rebase'!R45-'2.4_Input_Data_Rebase'!K45),"-")</f>
        <v>0</v>
      </c>
      <c r="AY46" s="44"/>
      <c r="AZ46" s="95">
        <f>AT46*'0.1_Coefficients'!$B$23</f>
        <v>-5.45</v>
      </c>
      <c r="BA46" s="95">
        <f>AU46*'0.1_Coefficients'!$C$23</f>
        <v>0</v>
      </c>
      <c r="BB46" s="95">
        <f>AV46*'0.1_Coefficients'!$D$23</f>
        <v>0</v>
      </c>
      <c r="BC46" s="95">
        <f>AW46*'0.1_Coefficients'!AP55</f>
        <v>0</v>
      </c>
      <c r="BD46" s="95">
        <f>AX46*'0.1_Coefficients'!$F$23</f>
        <v>0</v>
      </c>
      <c r="BE46" s="67"/>
      <c r="BF46" s="44"/>
      <c r="BG46" s="67"/>
      <c r="BH46" s="67"/>
      <c r="BI46" s="68"/>
    </row>
    <row r="47" spans="1:61" ht="20.25" x14ac:dyDescent="0.3">
      <c r="A47" s="31" t="s">
        <v>44</v>
      </c>
      <c r="B47" s="19">
        <v>33</v>
      </c>
      <c r="C47" s="20" t="s">
        <v>15</v>
      </c>
      <c r="D47" s="14" t="s">
        <v>53</v>
      </c>
      <c r="F47" s="98" t="s">
        <v>18</v>
      </c>
      <c r="G47" s="94">
        <f>IFERROR(('2.3_Input_Data_Orig_MC'!U46-'2.3_Input_Data_Orig_MC'!G46),"-")</f>
        <v>0</v>
      </c>
      <c r="H47" s="94">
        <f>IFERROR(('2.3_Input_Data_Orig_MC'!V46-'2.3_Input_Data_Orig_MC'!H46),"-")</f>
        <v>0</v>
      </c>
      <c r="I47" s="94">
        <f>IFERROR(('2.3_Input_Data_Orig_MC'!W46-'2.3_Input_Data_Orig_MC'!I46),"-")</f>
        <v>-1514</v>
      </c>
      <c r="J47" s="94">
        <f>IFERROR(('2.3_Input_Data_Orig_MC'!X46-'2.3_Input_Data_Orig_MC'!J46),"-")</f>
        <v>-857</v>
      </c>
      <c r="K47" s="94">
        <f>IFERROR(('2.3_Input_Data_Orig_MC'!Y46-'2.3_Input_Data_Orig_MC'!K46),"-")</f>
        <v>2371</v>
      </c>
      <c r="L47" s="44"/>
      <c r="M47" s="95">
        <f>G47*'0.1_Coefficients'!$B$20</f>
        <v>0</v>
      </c>
      <c r="N47" s="95">
        <f>H47*'0.1_Coefficients'!$C$20</f>
        <v>0</v>
      </c>
      <c r="O47" s="95">
        <f>I47*'0.1_Coefficients'!$D$20</f>
        <v>-908.4</v>
      </c>
      <c r="P47" s="95">
        <f>J47*'0.1_Coefficients'!$E$20</f>
        <v>-685.6</v>
      </c>
      <c r="Q47" s="95">
        <f>K47*'0.1_Coefficients'!$F$20</f>
        <v>2371</v>
      </c>
      <c r="R47" s="63">
        <f t="shared" ref="R47" si="54">SUM(M47:Q50)</f>
        <v>777</v>
      </c>
      <c r="S47" s="44"/>
      <c r="T47" s="94">
        <f>IFERROR(('2.3_Input_Data_Orig_MC'!N46-'2.3_Input_Data_Orig_MC'!G46),"-")</f>
        <v>0</v>
      </c>
      <c r="U47" s="94">
        <f>IFERROR(('2.3_Input_Data_Orig_MC'!O46-'2.3_Input_Data_Orig_MC'!H46),"-")</f>
        <v>1600.0000000000002</v>
      </c>
      <c r="V47" s="94">
        <f>IFERROR(('2.3_Input_Data_Orig_MC'!P46-'2.3_Input_Data_Orig_MC'!I46),"-")</f>
        <v>-1514</v>
      </c>
      <c r="W47" s="94">
        <f>IFERROR(('2.3_Input_Data_Orig_MC'!Q46-'2.3_Input_Data_Orig_MC'!J46),"-")</f>
        <v>-857</v>
      </c>
      <c r="X47" s="94">
        <f>IFERROR(('2.3_Input_Data_Orig_MC'!R46-'2.3_Input_Data_Orig_MC'!K46),"-")</f>
        <v>771</v>
      </c>
      <c r="Y47" s="44"/>
      <c r="Z47" s="95">
        <f>T47*'0.1_Coefficients'!$B$20</f>
        <v>0</v>
      </c>
      <c r="AA47" s="95">
        <f>U47*'0.1_Coefficients'!$C$20</f>
        <v>640.00000000000011</v>
      </c>
      <c r="AB47" s="95">
        <f>V47*'0.1_Coefficients'!$D$20</f>
        <v>-908.4</v>
      </c>
      <c r="AC47" s="95">
        <f>W47*'0.1_Coefficients'!$E$20</f>
        <v>-685.6</v>
      </c>
      <c r="AD47" s="95">
        <f>X47*'0.1_Coefficients'!$F$20</f>
        <v>771</v>
      </c>
      <c r="AE47" s="63">
        <f t="shared" ref="AE47" si="55">SUM(Z47:AD50)</f>
        <v>-182.99999999999989</v>
      </c>
      <c r="AF47" s="44"/>
      <c r="AG47" s="94">
        <f>IFERROR(('2.4_Input_Data_Rebase'!U46-'2.4_Input_Data_Rebase'!G46),"-")</f>
        <v>-40</v>
      </c>
      <c r="AH47" s="94">
        <f>IFERROR(('2.4_Input_Data_Rebase'!V46-'2.4_Input_Data_Rebase'!H46),"-")</f>
        <v>-118</v>
      </c>
      <c r="AI47" s="94">
        <f>IFERROR(('2.4_Input_Data_Rebase'!W46-'2.4_Input_Data_Rebase'!I46),"-")</f>
        <v>0</v>
      </c>
      <c r="AJ47" s="94">
        <f>IFERROR(('2.4_Input_Data_Rebase'!X46-'2.4_Input_Data_Rebase'!J46),"-")</f>
        <v>-21</v>
      </c>
      <c r="AK47" s="94">
        <f>IFERROR(('2.4_Input_Data_Rebase'!Y46-'2.4_Input_Data_Rebase'!K46),"-")</f>
        <v>21</v>
      </c>
      <c r="AL47" s="44"/>
      <c r="AM47" s="95">
        <f>AG47*'0.1_Coefficients'!$B$20</f>
        <v>-8</v>
      </c>
      <c r="AN47" s="95">
        <f>AH47*'0.1_Coefficients'!$C$20</f>
        <v>-47.2</v>
      </c>
      <c r="AO47" s="95">
        <f>AI47*'0.1_Coefficients'!$D$20</f>
        <v>0</v>
      </c>
      <c r="AP47" s="95">
        <f>AJ47*'0.1_Coefficients'!$E$20</f>
        <v>-16.8</v>
      </c>
      <c r="AQ47" s="95">
        <f>AK47*'0.1_Coefficients'!$F$20</f>
        <v>21</v>
      </c>
      <c r="AR47" s="63">
        <f t="shared" ref="AR47" si="56">SUM(AM47:AQ50)</f>
        <v>135.15</v>
      </c>
      <c r="AS47" s="44"/>
      <c r="AT47" s="94">
        <f>IFERROR(('2.4_Input_Data_Rebase'!N46-'2.4_Input_Data_Rebase'!G46),"-")</f>
        <v>-6</v>
      </c>
      <c r="AU47" s="94">
        <f>IFERROR(('2.4_Input_Data_Rebase'!O46-'2.4_Input_Data_Rebase'!H46),"-")</f>
        <v>-100</v>
      </c>
      <c r="AV47" s="94">
        <f>IFERROR(('2.4_Input_Data_Rebase'!P46-'2.4_Input_Data_Rebase'!I46),"-")</f>
        <v>0</v>
      </c>
      <c r="AW47" s="94">
        <f>IFERROR(('2.4_Input_Data_Rebase'!Q46-'2.4_Input_Data_Rebase'!J46),"-")</f>
        <v>-21</v>
      </c>
      <c r="AX47" s="94">
        <f>IFERROR(('2.4_Input_Data_Rebase'!R46-'2.4_Input_Data_Rebase'!K46),"-")</f>
        <v>-31</v>
      </c>
      <c r="AY47" s="44"/>
      <c r="AZ47" s="95">
        <f>AT47*'0.1_Coefficients'!$B$20</f>
        <v>-1.2000000000000002</v>
      </c>
      <c r="BA47" s="95">
        <f>AU47*'0.1_Coefficients'!$C$20</f>
        <v>-40</v>
      </c>
      <c r="BB47" s="95">
        <f>AV47*'0.1_Coefficients'!$D$20</f>
        <v>0</v>
      </c>
      <c r="BC47" s="95">
        <f>AW47*'0.1_Coefficients'!$E$20</f>
        <v>-16.8</v>
      </c>
      <c r="BD47" s="95">
        <f>AX47*'0.1_Coefficients'!$F$20</f>
        <v>-31</v>
      </c>
      <c r="BE47" s="63">
        <f t="shared" ref="BE47" si="57">SUM(AZ47:BD50)</f>
        <v>-187.45</v>
      </c>
      <c r="BF47" s="44"/>
      <c r="BG47" s="63">
        <f t="shared" ref="BG47" si="58">AE47-R47</f>
        <v>-959.99999999999989</v>
      </c>
      <c r="BH47" s="63">
        <f t="shared" ref="BH47" si="59">BE47-AR47</f>
        <v>-322.60000000000002</v>
      </c>
      <c r="BI47" s="64" t="str">
        <f t="shared" ref="BI47" si="60">IFERROR(IF(ABS((BG47-BH47))&lt;=10%,"Acceptable","Request Narrative"),"-")</f>
        <v>Request Narrative</v>
      </c>
    </row>
    <row r="48" spans="1:61" x14ac:dyDescent="0.3">
      <c r="A48" s="32"/>
      <c r="B48" s="21"/>
      <c r="C48" s="22"/>
      <c r="D48" s="16"/>
      <c r="F48" s="93" t="s">
        <v>19</v>
      </c>
      <c r="G48" s="94">
        <f>IFERROR(('2.3_Input_Data_Orig_MC'!U47-'2.3_Input_Data_Orig_MC'!G47),"-")</f>
        <v>0</v>
      </c>
      <c r="H48" s="94">
        <f>IFERROR(('2.3_Input_Data_Orig_MC'!V47-'2.3_Input_Data_Orig_MC'!H47),"-")</f>
        <v>0</v>
      </c>
      <c r="I48" s="94">
        <f>IFERROR(('2.3_Input_Data_Orig_MC'!W47-'2.3_Input_Data_Orig_MC'!I47),"-")</f>
        <v>0</v>
      </c>
      <c r="J48" s="94">
        <f>IFERROR(('2.3_Input_Data_Orig_MC'!X47-'2.3_Input_Data_Orig_MC'!J47),"-")</f>
        <v>0</v>
      </c>
      <c r="K48" s="94">
        <f>IFERROR(('2.3_Input_Data_Orig_MC'!Y47-'2.3_Input_Data_Orig_MC'!K47),"-")</f>
        <v>0</v>
      </c>
      <c r="L48" s="44"/>
      <c r="M48" s="95">
        <f>G48*'0.1_Coefficients'!$B$21</f>
        <v>0</v>
      </c>
      <c r="N48" s="95">
        <f>H48*'0.1_Coefficients'!$C$21</f>
        <v>0</v>
      </c>
      <c r="O48" s="95">
        <f>I48*'0.1_Coefficients'!$D$21</f>
        <v>0</v>
      </c>
      <c r="P48" s="95">
        <f>J48*'0.1_Coefficients'!$E$21</f>
        <v>0</v>
      </c>
      <c r="Q48" s="95">
        <f>K48*'0.1_Coefficients'!$F$21</f>
        <v>0</v>
      </c>
      <c r="R48" s="63"/>
      <c r="S48" s="44"/>
      <c r="T48" s="94">
        <f>IFERROR(('2.3_Input_Data_Orig_MC'!N47-'2.3_Input_Data_Orig_MC'!G47),"-")</f>
        <v>0</v>
      </c>
      <c r="U48" s="94">
        <f>IFERROR(('2.3_Input_Data_Orig_MC'!O47-'2.3_Input_Data_Orig_MC'!H47),"-")</f>
        <v>0</v>
      </c>
      <c r="V48" s="94">
        <f>IFERROR(('2.3_Input_Data_Orig_MC'!P47-'2.3_Input_Data_Orig_MC'!I47),"-")</f>
        <v>0</v>
      </c>
      <c r="W48" s="94">
        <f>IFERROR(('2.3_Input_Data_Orig_MC'!Q47-'2.3_Input_Data_Orig_MC'!J47),"-")</f>
        <v>0</v>
      </c>
      <c r="X48" s="94">
        <f>IFERROR(('2.3_Input_Data_Orig_MC'!R47-'2.3_Input_Data_Orig_MC'!K47),"-")</f>
        <v>0</v>
      </c>
      <c r="Y48" s="44"/>
      <c r="Z48" s="95">
        <f>T48*'0.1_Coefficients'!$B$21</f>
        <v>0</v>
      </c>
      <c r="AA48" s="95">
        <f>U48*'0.1_Coefficients'!$C$21</f>
        <v>0</v>
      </c>
      <c r="AB48" s="95">
        <f>V48*'0.1_Coefficients'!$D$21</f>
        <v>0</v>
      </c>
      <c r="AC48" s="95">
        <f>W48*'0.1_Coefficients'!$E$21</f>
        <v>0</v>
      </c>
      <c r="AD48" s="95">
        <f>X48*'0.1_Coefficients'!$F$21</f>
        <v>0</v>
      </c>
      <c r="AE48" s="63"/>
      <c r="AF48" s="44"/>
      <c r="AG48" s="94">
        <f>IFERROR(('2.4_Input_Data_Rebase'!U47-'2.4_Input_Data_Rebase'!G47),"-")</f>
        <v>-129</v>
      </c>
      <c r="AH48" s="94">
        <f>IFERROR(('2.4_Input_Data_Rebase'!V47-'2.4_Input_Data_Rebase'!H47),"-")</f>
        <v>-90</v>
      </c>
      <c r="AI48" s="94">
        <f>IFERROR(('2.4_Input_Data_Rebase'!W47-'2.4_Input_Data_Rebase'!I47),"-")</f>
        <v>77</v>
      </c>
      <c r="AJ48" s="94">
        <f>IFERROR(('2.4_Input_Data_Rebase'!X47-'2.4_Input_Data_Rebase'!J47),"-")</f>
        <v>81</v>
      </c>
      <c r="AK48" s="94">
        <f>IFERROR(('2.4_Input_Data_Rebase'!Y47-'2.4_Input_Data_Rebase'!K47),"-")</f>
        <v>0</v>
      </c>
      <c r="AL48" s="44"/>
      <c r="AM48" s="95">
        <f>AG48*'0.1_Coefficients'!$B$21</f>
        <v>-19.349999999999998</v>
      </c>
      <c r="AN48" s="95">
        <f>AH48*'0.1_Coefficients'!$C$21</f>
        <v>-27</v>
      </c>
      <c r="AO48" s="95">
        <f>AI48*'0.1_Coefficients'!$D$21</f>
        <v>34.65</v>
      </c>
      <c r="AP48" s="95">
        <f>AJ48*'0.1_Coefficients'!$E$21</f>
        <v>48.6</v>
      </c>
      <c r="AQ48" s="95">
        <f>AK48*'0.1_Coefficients'!$F$21</f>
        <v>0</v>
      </c>
      <c r="AR48" s="63"/>
      <c r="AS48" s="44"/>
      <c r="AT48" s="94">
        <f>IFERROR(('2.4_Input_Data_Rebase'!N47-'2.4_Input_Data_Rebase'!G47),"-")</f>
        <v>-129</v>
      </c>
      <c r="AU48" s="94">
        <f>IFERROR(('2.4_Input_Data_Rebase'!O47-'2.4_Input_Data_Rebase'!H47),"-")</f>
        <v>-90</v>
      </c>
      <c r="AV48" s="94">
        <f>IFERROR(('2.4_Input_Data_Rebase'!P47-'2.4_Input_Data_Rebase'!I47),"-")</f>
        <v>77</v>
      </c>
      <c r="AW48" s="94">
        <f>IFERROR(('2.4_Input_Data_Rebase'!Q47-'2.4_Input_Data_Rebase'!J47),"-")</f>
        <v>81</v>
      </c>
      <c r="AX48" s="94">
        <f>IFERROR(('2.4_Input_Data_Rebase'!R47-'2.4_Input_Data_Rebase'!K47),"-")</f>
        <v>0</v>
      </c>
      <c r="AY48" s="44"/>
      <c r="AZ48" s="95">
        <f>AT48*'0.1_Coefficients'!$B$21</f>
        <v>-19.349999999999998</v>
      </c>
      <c r="BA48" s="95">
        <f>AU48*'0.1_Coefficients'!$C$21</f>
        <v>-27</v>
      </c>
      <c r="BB48" s="95">
        <f>AV48*'0.1_Coefficients'!$D$21</f>
        <v>34.65</v>
      </c>
      <c r="BC48" s="95">
        <f>AW48*'0.1_Coefficients'!$E$21</f>
        <v>48.6</v>
      </c>
      <c r="BD48" s="95">
        <f>AX48*'0.1_Coefficients'!$F$21</f>
        <v>0</v>
      </c>
      <c r="BE48" s="63"/>
      <c r="BF48" s="44"/>
      <c r="BG48" s="63"/>
      <c r="BH48" s="63"/>
      <c r="BI48" s="64"/>
    </row>
    <row r="49" spans="1:61" x14ac:dyDescent="0.3">
      <c r="A49" s="32"/>
      <c r="B49" s="21"/>
      <c r="C49" s="22"/>
      <c r="D49" s="16"/>
      <c r="F49" s="93" t="s">
        <v>20</v>
      </c>
      <c r="G49" s="94">
        <f>IFERROR(('2.3_Input_Data_Orig_MC'!U48-'2.3_Input_Data_Orig_MC'!G48),"-")</f>
        <v>0</v>
      </c>
      <c r="H49" s="94">
        <f>IFERROR(('2.3_Input_Data_Orig_MC'!V48-'2.3_Input_Data_Orig_MC'!H48),"-")</f>
        <v>0</v>
      </c>
      <c r="I49" s="94">
        <f>IFERROR(('2.3_Input_Data_Orig_MC'!W48-'2.3_Input_Data_Orig_MC'!I48),"-")</f>
        <v>0</v>
      </c>
      <c r="J49" s="94">
        <f>IFERROR(('2.3_Input_Data_Orig_MC'!X48-'2.3_Input_Data_Orig_MC'!J48),"-")</f>
        <v>0</v>
      </c>
      <c r="K49" s="94">
        <f>IFERROR(('2.3_Input_Data_Orig_MC'!Y48-'2.3_Input_Data_Orig_MC'!K48),"-")</f>
        <v>0</v>
      </c>
      <c r="L49" s="44"/>
      <c r="M49" s="95">
        <f>G49*'0.1_Coefficients'!$B$22</f>
        <v>0</v>
      </c>
      <c r="N49" s="95">
        <f>H49*'0.1_Coefficients'!$C$22</f>
        <v>0</v>
      </c>
      <c r="O49" s="95">
        <f>I49*'0.1_Coefficients'!$D$22</f>
        <v>0</v>
      </c>
      <c r="P49" s="95">
        <f>J49*'0.1_Coefficients'!$E$22</f>
        <v>0</v>
      </c>
      <c r="Q49" s="95">
        <f>K49*'0.1_Coefficients'!$F$22</f>
        <v>0</v>
      </c>
      <c r="R49" s="63"/>
      <c r="S49" s="44"/>
      <c r="T49" s="94">
        <f>IFERROR(('2.3_Input_Data_Orig_MC'!N48-'2.3_Input_Data_Orig_MC'!G48),"-")</f>
        <v>0</v>
      </c>
      <c r="U49" s="94">
        <f>IFERROR(('2.3_Input_Data_Orig_MC'!O48-'2.3_Input_Data_Orig_MC'!H48),"-")</f>
        <v>0</v>
      </c>
      <c r="V49" s="94">
        <f>IFERROR(('2.3_Input_Data_Orig_MC'!P48-'2.3_Input_Data_Orig_MC'!I48),"-")</f>
        <v>0</v>
      </c>
      <c r="W49" s="94">
        <f>IFERROR(('2.3_Input_Data_Orig_MC'!Q48-'2.3_Input_Data_Orig_MC'!J48),"-")</f>
        <v>0</v>
      </c>
      <c r="X49" s="94">
        <f>IFERROR(('2.3_Input_Data_Orig_MC'!R48-'2.3_Input_Data_Orig_MC'!K48),"-")</f>
        <v>0</v>
      </c>
      <c r="Y49" s="44"/>
      <c r="Z49" s="95">
        <f>T49*'0.1_Coefficients'!$B$22</f>
        <v>0</v>
      </c>
      <c r="AA49" s="95">
        <f>U49*'0.1_Coefficients'!$C$22</f>
        <v>0</v>
      </c>
      <c r="AB49" s="95">
        <f>V49*'0.1_Coefficients'!$D$22</f>
        <v>0</v>
      </c>
      <c r="AC49" s="95">
        <f>W49*'0.1_Coefficients'!$E$22</f>
        <v>0</v>
      </c>
      <c r="AD49" s="95">
        <f>X49*'0.1_Coefficients'!$F$22</f>
        <v>0</v>
      </c>
      <c r="AE49" s="63"/>
      <c r="AF49" s="44"/>
      <c r="AG49" s="94">
        <f>IFERROR(('2.4_Input_Data_Rebase'!U48-'2.4_Input_Data_Rebase'!G48),"-")</f>
        <v>-454</v>
      </c>
      <c r="AH49" s="94">
        <f>IFERROR(('2.4_Input_Data_Rebase'!V48-'2.4_Input_Data_Rebase'!H48),"-")</f>
        <v>144</v>
      </c>
      <c r="AI49" s="94">
        <f>IFERROR(('2.4_Input_Data_Rebase'!W48-'2.4_Input_Data_Rebase'!I48),"-")</f>
        <v>52</v>
      </c>
      <c r="AJ49" s="94">
        <f>IFERROR(('2.4_Input_Data_Rebase'!X48-'2.4_Input_Data_Rebase'!J48),"-")</f>
        <v>39</v>
      </c>
      <c r="AK49" s="94">
        <f>IFERROR(('2.4_Input_Data_Rebase'!Y48-'2.4_Input_Data_Rebase'!K48),"-")</f>
        <v>0</v>
      </c>
      <c r="AL49" s="44"/>
      <c r="AM49" s="95">
        <f>AG49*'0.1_Coefficients'!$B$22</f>
        <v>-45.400000000000006</v>
      </c>
      <c r="AN49" s="95">
        <f>AH49*'0.1_Coefficients'!$C$22</f>
        <v>28.8</v>
      </c>
      <c r="AO49" s="95">
        <f>AI49*'0.1_Coefficients'!$D$22</f>
        <v>15.6</v>
      </c>
      <c r="AP49" s="95">
        <f>AJ49*'0.1_Coefficients'!$E$22</f>
        <v>15.600000000000001</v>
      </c>
      <c r="AQ49" s="95">
        <f>AK49*'0.1_Coefficients'!$F$22</f>
        <v>0</v>
      </c>
      <c r="AR49" s="63"/>
      <c r="AS49" s="44"/>
      <c r="AT49" s="94">
        <f>IFERROR(('2.4_Input_Data_Rebase'!N48-'2.4_Input_Data_Rebase'!G48),"-")</f>
        <v>-454</v>
      </c>
      <c r="AU49" s="94">
        <f>IFERROR(('2.4_Input_Data_Rebase'!O48-'2.4_Input_Data_Rebase'!H48),"-")</f>
        <v>144</v>
      </c>
      <c r="AV49" s="94">
        <f>IFERROR(('2.4_Input_Data_Rebase'!P48-'2.4_Input_Data_Rebase'!I48),"-")</f>
        <v>52</v>
      </c>
      <c r="AW49" s="94">
        <f>IFERROR(('2.4_Input_Data_Rebase'!Q48-'2.4_Input_Data_Rebase'!J48),"-")</f>
        <v>39</v>
      </c>
      <c r="AX49" s="94">
        <f>IFERROR(('2.4_Input_Data_Rebase'!R48-'2.4_Input_Data_Rebase'!K48),"-")</f>
        <v>0</v>
      </c>
      <c r="AY49" s="44"/>
      <c r="AZ49" s="95">
        <f>AT49*'0.1_Coefficients'!$B$22</f>
        <v>-45.400000000000006</v>
      </c>
      <c r="BA49" s="95">
        <f>AU49*'0.1_Coefficients'!$C$22</f>
        <v>28.8</v>
      </c>
      <c r="BB49" s="95">
        <f>AV49*'0.1_Coefficients'!$D$22</f>
        <v>15.6</v>
      </c>
      <c r="BC49" s="95">
        <f>AW49*'0.1_Coefficients'!$E$22</f>
        <v>15.600000000000001</v>
      </c>
      <c r="BD49" s="95">
        <f>AX49*'0.1_Coefficients'!$F$22</f>
        <v>0</v>
      </c>
      <c r="BE49" s="63"/>
      <c r="BF49" s="44"/>
      <c r="BG49" s="63"/>
      <c r="BH49" s="63"/>
      <c r="BI49" s="64"/>
    </row>
    <row r="50" spans="1:61" ht="12.75" thickBot="1" x14ac:dyDescent="0.35">
      <c r="A50" s="32"/>
      <c r="B50" s="23"/>
      <c r="C50" s="24"/>
      <c r="D50" s="25"/>
      <c r="F50" s="97" t="s">
        <v>21</v>
      </c>
      <c r="G50" s="94">
        <f>IFERROR(('2.3_Input_Data_Orig_MC'!U49-'2.3_Input_Data_Orig_MC'!G49),"-")</f>
        <v>0</v>
      </c>
      <c r="H50" s="94">
        <f>IFERROR(('2.3_Input_Data_Orig_MC'!V49-'2.3_Input_Data_Orig_MC'!H49),"-")</f>
        <v>0</v>
      </c>
      <c r="I50" s="94">
        <f>IFERROR(('2.3_Input_Data_Orig_MC'!W49-'2.3_Input_Data_Orig_MC'!I49),"-")</f>
        <v>0</v>
      </c>
      <c r="J50" s="94">
        <f>IFERROR(('2.3_Input_Data_Orig_MC'!X49-'2.3_Input_Data_Orig_MC'!J49),"-")</f>
        <v>0</v>
      </c>
      <c r="K50" s="94">
        <f>IFERROR(('2.3_Input_Data_Orig_MC'!Y49-'2.3_Input_Data_Orig_MC'!K49),"-")</f>
        <v>0</v>
      </c>
      <c r="L50" s="44"/>
      <c r="M50" s="95">
        <f>G50*'0.1_Coefficients'!$B$23</f>
        <v>0</v>
      </c>
      <c r="N50" s="95">
        <f>H50*'0.1_Coefficients'!$C$23</f>
        <v>0</v>
      </c>
      <c r="O50" s="95">
        <f>I50*'0.1_Coefficients'!$D$23</f>
        <v>0</v>
      </c>
      <c r="P50" s="95">
        <f>J50*'0.1_Coefficients'!E59</f>
        <v>0</v>
      </c>
      <c r="Q50" s="95">
        <f>K50*'0.1_Coefficients'!$F$23</f>
        <v>0</v>
      </c>
      <c r="R50" s="67"/>
      <c r="S50" s="44"/>
      <c r="T50" s="94">
        <f>IFERROR(('2.3_Input_Data_Orig_MC'!N49-'2.3_Input_Data_Orig_MC'!G49),"-")</f>
        <v>0</v>
      </c>
      <c r="U50" s="94">
        <f>IFERROR(('2.3_Input_Data_Orig_MC'!O49-'2.3_Input_Data_Orig_MC'!H49),"-")</f>
        <v>0</v>
      </c>
      <c r="V50" s="94">
        <f>IFERROR(('2.3_Input_Data_Orig_MC'!P49-'2.3_Input_Data_Orig_MC'!I49),"-")</f>
        <v>0</v>
      </c>
      <c r="W50" s="94">
        <f>IFERROR(('2.3_Input_Data_Orig_MC'!Q49-'2.3_Input_Data_Orig_MC'!J49),"-")</f>
        <v>0</v>
      </c>
      <c r="X50" s="94">
        <f>IFERROR(('2.3_Input_Data_Orig_MC'!R49-'2.3_Input_Data_Orig_MC'!K49),"-")</f>
        <v>0</v>
      </c>
      <c r="Y50" s="44"/>
      <c r="Z50" s="95">
        <f>T50*'0.1_Coefficients'!$B$23</f>
        <v>0</v>
      </c>
      <c r="AA50" s="95">
        <f>U50*'0.1_Coefficients'!$C$23</f>
        <v>0</v>
      </c>
      <c r="AB50" s="95">
        <f>V50*'0.1_Coefficients'!$D$23</f>
        <v>0</v>
      </c>
      <c r="AC50" s="95">
        <f>W50*'0.1_Coefficients'!Q59</f>
        <v>0</v>
      </c>
      <c r="AD50" s="95">
        <f>X50*'0.1_Coefficients'!$F$23</f>
        <v>0</v>
      </c>
      <c r="AE50" s="67"/>
      <c r="AF50" s="44"/>
      <c r="AG50" s="94">
        <f>IFERROR(('2.4_Input_Data_Rebase'!U49-'2.4_Input_Data_Rebase'!G49),"-")</f>
        <v>-274</v>
      </c>
      <c r="AH50" s="94">
        <f>IFERROR(('2.4_Input_Data_Rebase'!V49-'2.4_Input_Data_Rebase'!H49),"-")</f>
        <v>14</v>
      </c>
      <c r="AI50" s="94">
        <f>IFERROR(('2.4_Input_Data_Rebase'!W49-'2.4_Input_Data_Rebase'!I49),"-")</f>
        <v>-277</v>
      </c>
      <c r="AJ50" s="94">
        <f>IFERROR(('2.4_Input_Data_Rebase'!X49-'2.4_Input_Data_Rebase'!J49),"-")</f>
        <v>221</v>
      </c>
      <c r="AK50" s="94">
        <f>IFERROR(('2.4_Input_Data_Rebase'!Y49-'2.4_Input_Data_Rebase'!K49),"-")</f>
        <v>754</v>
      </c>
      <c r="AL50" s="44"/>
      <c r="AM50" s="95">
        <f>AG50*'0.1_Coefficients'!$B$23</f>
        <v>-13.700000000000001</v>
      </c>
      <c r="AN50" s="95">
        <f>AH50*'0.1_Coefficients'!$C$23</f>
        <v>1.4000000000000001</v>
      </c>
      <c r="AO50" s="95">
        <f>AI50*'0.1_Coefficients'!$D$23</f>
        <v>-41.55</v>
      </c>
      <c r="AP50" s="95">
        <f>AJ50*'0.1_Coefficients'!AD59</f>
        <v>0</v>
      </c>
      <c r="AQ50" s="95">
        <f>AK50*'0.1_Coefficients'!$F$23</f>
        <v>188.5</v>
      </c>
      <c r="AR50" s="67"/>
      <c r="AS50" s="44"/>
      <c r="AT50" s="94">
        <f>IFERROR(('2.4_Input_Data_Rebase'!N49-'2.4_Input_Data_Rebase'!G49),"-")</f>
        <v>879</v>
      </c>
      <c r="AU50" s="94">
        <f>IFERROR(('2.4_Input_Data_Rebase'!O49-'2.4_Input_Data_Rebase'!H49),"-")</f>
        <v>322</v>
      </c>
      <c r="AV50" s="94">
        <f>IFERROR(('2.4_Input_Data_Rebase'!P49-'2.4_Input_Data_Rebase'!I49),"-")</f>
        <v>-199</v>
      </c>
      <c r="AW50" s="94">
        <f>IFERROR(('2.4_Input_Data_Rebase'!Q49-'2.4_Input_Data_Rebase'!J49),"-")</f>
        <v>221</v>
      </c>
      <c r="AX50" s="94">
        <f>IFERROR(('2.4_Input_Data_Rebase'!R49-'2.4_Input_Data_Rebase'!K49),"-")</f>
        <v>-785</v>
      </c>
      <c r="AY50" s="44"/>
      <c r="AZ50" s="95">
        <f>AT50*'0.1_Coefficients'!$B$23</f>
        <v>43.95</v>
      </c>
      <c r="BA50" s="95">
        <f>AU50*'0.1_Coefficients'!$C$23</f>
        <v>32.200000000000003</v>
      </c>
      <c r="BB50" s="95">
        <f>AV50*'0.1_Coefficients'!$D$23</f>
        <v>-29.849999999999998</v>
      </c>
      <c r="BC50" s="95">
        <f>AW50*'0.1_Coefficients'!AP59</f>
        <v>0</v>
      </c>
      <c r="BD50" s="95">
        <f>AX50*'0.1_Coefficients'!$F$23</f>
        <v>-196.25</v>
      </c>
      <c r="BE50" s="67"/>
      <c r="BF50" s="44"/>
      <c r="BG50" s="67"/>
      <c r="BH50" s="67"/>
      <c r="BI50" s="68"/>
    </row>
    <row r="51" spans="1:61" x14ac:dyDescent="0.3">
      <c r="A51" s="31" t="s">
        <v>44</v>
      </c>
      <c r="B51" s="19">
        <v>32</v>
      </c>
      <c r="C51" s="20" t="s">
        <v>14</v>
      </c>
      <c r="D51" s="14" t="s">
        <v>23</v>
      </c>
      <c r="F51" s="98" t="s">
        <v>18</v>
      </c>
      <c r="G51" s="94">
        <f>IFERROR(('2.3_Input_Data_Orig_MC'!U50-'2.3_Input_Data_Orig_MC'!G50),"-")</f>
        <v>0</v>
      </c>
      <c r="H51" s="94">
        <f>IFERROR(('2.3_Input_Data_Orig_MC'!V50-'2.3_Input_Data_Orig_MC'!H50),"-")</f>
        <v>-50</v>
      </c>
      <c r="I51" s="94">
        <f>IFERROR(('2.3_Input_Data_Orig_MC'!W50-'2.3_Input_Data_Orig_MC'!I50),"-")</f>
        <v>-15</v>
      </c>
      <c r="J51" s="94">
        <f>IFERROR(('2.3_Input_Data_Orig_MC'!X50-'2.3_Input_Data_Orig_MC'!J50),"-")</f>
        <v>35</v>
      </c>
      <c r="K51" s="94">
        <f>IFERROR(('2.3_Input_Data_Orig_MC'!Y50-'2.3_Input_Data_Orig_MC'!K50),"-")</f>
        <v>30</v>
      </c>
      <c r="L51" s="44"/>
      <c r="M51" s="95">
        <f>G51*'0.1_Coefficients'!$B$20</f>
        <v>0</v>
      </c>
      <c r="N51" s="95">
        <f>H51*'0.1_Coefficients'!$C$20</f>
        <v>-20</v>
      </c>
      <c r="O51" s="95">
        <f>I51*'0.1_Coefficients'!$D$20</f>
        <v>-9</v>
      </c>
      <c r="P51" s="95">
        <f>J51*'0.1_Coefficients'!$E$20</f>
        <v>28</v>
      </c>
      <c r="Q51" s="95">
        <f>K51*'0.1_Coefficients'!$F$20</f>
        <v>30</v>
      </c>
      <c r="R51" s="63">
        <f t="shared" ref="R51" si="61">SUM(M51:Q54)</f>
        <v>29</v>
      </c>
      <c r="S51" s="44"/>
      <c r="T51" s="94">
        <f>IFERROR(('2.3_Input_Data_Orig_MC'!N50-'2.3_Input_Data_Orig_MC'!G50),"-")</f>
        <v>48</v>
      </c>
      <c r="U51" s="94">
        <f>IFERROR(('2.3_Input_Data_Orig_MC'!O50-'2.3_Input_Data_Orig_MC'!H50),"-")</f>
        <v>-77</v>
      </c>
      <c r="V51" s="94">
        <f>IFERROR(('2.3_Input_Data_Orig_MC'!P50-'2.3_Input_Data_Orig_MC'!I50),"-")</f>
        <v>-28</v>
      </c>
      <c r="W51" s="94">
        <f>IFERROR(('2.3_Input_Data_Orig_MC'!Q50-'2.3_Input_Data_Orig_MC'!J50),"-")</f>
        <v>-25</v>
      </c>
      <c r="X51" s="94">
        <f>IFERROR(('2.3_Input_Data_Orig_MC'!R50-'2.3_Input_Data_Orig_MC'!K50),"-")</f>
        <v>0</v>
      </c>
      <c r="Y51" s="44"/>
      <c r="Z51" s="95">
        <f>T51*'0.1_Coefficients'!$B$20</f>
        <v>9.6000000000000014</v>
      </c>
      <c r="AA51" s="95">
        <f>U51*'0.1_Coefficients'!$C$20</f>
        <v>-30.8</v>
      </c>
      <c r="AB51" s="95">
        <f>V51*'0.1_Coefficients'!$D$20</f>
        <v>-16.8</v>
      </c>
      <c r="AC51" s="95">
        <f>W51*'0.1_Coefficients'!$E$20</f>
        <v>-20</v>
      </c>
      <c r="AD51" s="95">
        <f>X51*'0.1_Coefficients'!$F$20</f>
        <v>0</v>
      </c>
      <c r="AE51" s="63">
        <f t="shared" ref="AE51" si="62">SUM(Z51:AD54)</f>
        <v>-58</v>
      </c>
      <c r="AF51" s="44"/>
      <c r="AG51" s="94">
        <f>IFERROR(('2.4_Input_Data_Rebase'!U50-'2.4_Input_Data_Rebase'!G50),"-")</f>
        <v>-9</v>
      </c>
      <c r="AH51" s="94">
        <f>IFERROR(('2.4_Input_Data_Rebase'!V50-'2.4_Input_Data_Rebase'!H50),"-")</f>
        <v>0</v>
      </c>
      <c r="AI51" s="94">
        <f>IFERROR(('2.4_Input_Data_Rebase'!W50-'2.4_Input_Data_Rebase'!I50),"-")</f>
        <v>0</v>
      </c>
      <c r="AJ51" s="94">
        <f>IFERROR(('2.4_Input_Data_Rebase'!X50-'2.4_Input_Data_Rebase'!J50),"-")</f>
        <v>0</v>
      </c>
      <c r="AK51" s="94">
        <f>IFERROR(('2.4_Input_Data_Rebase'!Y50-'2.4_Input_Data_Rebase'!K50),"-")</f>
        <v>10</v>
      </c>
      <c r="AL51" s="44"/>
      <c r="AM51" s="95">
        <f>AG51*'0.1_Coefficients'!$B$20</f>
        <v>-1.8</v>
      </c>
      <c r="AN51" s="95">
        <f>AH51*'0.1_Coefficients'!$C$20</f>
        <v>0</v>
      </c>
      <c r="AO51" s="95">
        <f>AI51*'0.1_Coefficients'!$D$20</f>
        <v>0</v>
      </c>
      <c r="AP51" s="95">
        <f>AJ51*'0.1_Coefficients'!$E$20</f>
        <v>0</v>
      </c>
      <c r="AQ51" s="95">
        <f>AK51*'0.1_Coefficients'!$F$20</f>
        <v>10</v>
      </c>
      <c r="AR51" s="63">
        <f t="shared" ref="AR51" si="63">SUM(AM51:AQ54)</f>
        <v>-2.8000000000000007</v>
      </c>
      <c r="AS51" s="44"/>
      <c r="AT51" s="94">
        <f>IFERROR(('2.4_Input_Data_Rebase'!N50-'2.4_Input_Data_Rebase'!G50),"-")</f>
        <v>39</v>
      </c>
      <c r="AU51" s="94">
        <f>IFERROR(('2.4_Input_Data_Rebase'!O50-'2.4_Input_Data_Rebase'!H50),"-")</f>
        <v>0</v>
      </c>
      <c r="AV51" s="94">
        <f>IFERROR(('2.4_Input_Data_Rebase'!P50-'2.4_Input_Data_Rebase'!I50),"-")</f>
        <v>0</v>
      </c>
      <c r="AW51" s="94">
        <f>IFERROR(('2.4_Input_Data_Rebase'!Q50-'2.4_Input_Data_Rebase'!J50),"-")</f>
        <v>0</v>
      </c>
      <c r="AX51" s="94">
        <f>IFERROR(('2.4_Input_Data_Rebase'!R50-'2.4_Input_Data_Rebase'!K50),"-")</f>
        <v>-24</v>
      </c>
      <c r="AY51" s="44"/>
      <c r="AZ51" s="95">
        <f>AT51*'0.1_Coefficients'!$B$20</f>
        <v>7.8000000000000007</v>
      </c>
      <c r="BA51" s="95">
        <f>AU51*'0.1_Coefficients'!$C$20</f>
        <v>0</v>
      </c>
      <c r="BB51" s="95">
        <f>AV51*'0.1_Coefficients'!$D$20</f>
        <v>0</v>
      </c>
      <c r="BC51" s="95">
        <f>AW51*'0.1_Coefficients'!$E$20</f>
        <v>0</v>
      </c>
      <c r="BD51" s="95">
        <f>AX51*'0.1_Coefficients'!$F$20</f>
        <v>-24</v>
      </c>
      <c r="BE51" s="63">
        <f t="shared" ref="BE51" si="64">SUM(AZ51:BD54)</f>
        <v>-88.45</v>
      </c>
      <c r="BF51" s="44"/>
      <c r="BG51" s="63">
        <f t="shared" ref="BG51" si="65">AE51-R51</f>
        <v>-87</v>
      </c>
      <c r="BH51" s="63">
        <f t="shared" ref="BH51" si="66">BE51-AR51</f>
        <v>-85.65</v>
      </c>
      <c r="BI51" s="64" t="str">
        <f t="shared" ref="BI51" si="67">IFERROR(IF(ABS((BG51-BH51))&lt;=10%,"Acceptable","Request Narrative"),"-")</f>
        <v>Request Narrative</v>
      </c>
    </row>
    <row r="52" spans="1:61" x14ac:dyDescent="0.3">
      <c r="A52" s="32"/>
      <c r="B52" s="21"/>
      <c r="C52" s="22"/>
      <c r="D52" s="16"/>
      <c r="F52" s="93" t="s">
        <v>19</v>
      </c>
      <c r="G52" s="94">
        <f>IFERROR(('2.3_Input_Data_Orig_MC'!U51-'2.3_Input_Data_Orig_MC'!G51),"-")</f>
        <v>0</v>
      </c>
      <c r="H52" s="94">
        <f>IFERROR(('2.3_Input_Data_Orig_MC'!V51-'2.3_Input_Data_Orig_MC'!H51),"-")</f>
        <v>0</v>
      </c>
      <c r="I52" s="94">
        <f>IFERROR(('2.3_Input_Data_Orig_MC'!W51-'2.3_Input_Data_Orig_MC'!I51),"-")</f>
        <v>0</v>
      </c>
      <c r="J52" s="94">
        <f>IFERROR(('2.3_Input_Data_Orig_MC'!X51-'2.3_Input_Data_Orig_MC'!J51),"-")</f>
        <v>0</v>
      </c>
      <c r="K52" s="94">
        <f>IFERROR(('2.3_Input_Data_Orig_MC'!Y51-'2.3_Input_Data_Orig_MC'!K51),"-")</f>
        <v>0</v>
      </c>
      <c r="L52" s="44"/>
      <c r="M52" s="95">
        <f>G52*'0.1_Coefficients'!$B$21</f>
        <v>0</v>
      </c>
      <c r="N52" s="95">
        <f>H52*'0.1_Coefficients'!$C$21</f>
        <v>0</v>
      </c>
      <c r="O52" s="95">
        <f>I52*'0.1_Coefficients'!$D$21</f>
        <v>0</v>
      </c>
      <c r="P52" s="95">
        <f>J52*'0.1_Coefficients'!$E$21</f>
        <v>0</v>
      </c>
      <c r="Q52" s="95">
        <f>K52*'0.1_Coefficients'!$F$21</f>
        <v>0</v>
      </c>
      <c r="R52" s="63"/>
      <c r="S52" s="44"/>
      <c r="T52" s="94">
        <f>IFERROR(('2.3_Input_Data_Orig_MC'!N51-'2.3_Input_Data_Orig_MC'!G51),"-")</f>
        <v>0</v>
      </c>
      <c r="U52" s="94">
        <f>IFERROR(('2.3_Input_Data_Orig_MC'!O51-'2.3_Input_Data_Orig_MC'!H51),"-")</f>
        <v>0</v>
      </c>
      <c r="V52" s="94">
        <f>IFERROR(('2.3_Input_Data_Orig_MC'!P51-'2.3_Input_Data_Orig_MC'!I51),"-")</f>
        <v>0</v>
      </c>
      <c r="W52" s="94">
        <f>IFERROR(('2.3_Input_Data_Orig_MC'!Q51-'2.3_Input_Data_Orig_MC'!J51),"-")</f>
        <v>0</v>
      </c>
      <c r="X52" s="94">
        <f>IFERROR(('2.3_Input_Data_Orig_MC'!R51-'2.3_Input_Data_Orig_MC'!K51),"-")</f>
        <v>0</v>
      </c>
      <c r="Y52" s="44"/>
      <c r="Z52" s="95">
        <f>T52*'0.1_Coefficients'!$B$21</f>
        <v>0</v>
      </c>
      <c r="AA52" s="95">
        <f>U52*'0.1_Coefficients'!$C$21</f>
        <v>0</v>
      </c>
      <c r="AB52" s="95">
        <f>V52*'0.1_Coefficients'!$D$21</f>
        <v>0</v>
      </c>
      <c r="AC52" s="95">
        <f>W52*'0.1_Coefficients'!$E$21</f>
        <v>0</v>
      </c>
      <c r="AD52" s="95">
        <f>X52*'0.1_Coefficients'!$F$21</f>
        <v>0</v>
      </c>
      <c r="AE52" s="63"/>
      <c r="AF52" s="44"/>
      <c r="AG52" s="94">
        <f>IFERROR(('2.4_Input_Data_Rebase'!U51-'2.4_Input_Data_Rebase'!G51),"-")</f>
        <v>0</v>
      </c>
      <c r="AH52" s="94">
        <f>IFERROR(('2.4_Input_Data_Rebase'!V51-'2.4_Input_Data_Rebase'!H51),"-")</f>
        <v>-1</v>
      </c>
      <c r="AI52" s="94">
        <f>IFERROR(('2.4_Input_Data_Rebase'!W51-'2.4_Input_Data_Rebase'!I51),"-")</f>
        <v>-1</v>
      </c>
      <c r="AJ52" s="94">
        <f>IFERROR(('2.4_Input_Data_Rebase'!X51-'2.4_Input_Data_Rebase'!J51),"-")</f>
        <v>0</v>
      </c>
      <c r="AK52" s="94">
        <f>IFERROR(('2.4_Input_Data_Rebase'!Y51-'2.4_Input_Data_Rebase'!K51),"-")</f>
        <v>-43</v>
      </c>
      <c r="AL52" s="44"/>
      <c r="AM52" s="95">
        <f>AG52*'0.1_Coefficients'!$B$21</f>
        <v>0</v>
      </c>
      <c r="AN52" s="95">
        <f>AH52*'0.1_Coefficients'!$C$21</f>
        <v>-0.3</v>
      </c>
      <c r="AO52" s="95">
        <f>AI52*'0.1_Coefficients'!$D$21</f>
        <v>-0.45</v>
      </c>
      <c r="AP52" s="95">
        <f>AJ52*'0.1_Coefficients'!$E$21</f>
        <v>0</v>
      </c>
      <c r="AQ52" s="95">
        <f>AK52*'0.1_Coefficients'!$F$21</f>
        <v>-32.25</v>
      </c>
      <c r="AR52" s="63"/>
      <c r="AS52" s="44"/>
      <c r="AT52" s="94">
        <f>IFERROR(('2.4_Input_Data_Rebase'!N51-'2.4_Input_Data_Rebase'!G51),"-")</f>
        <v>0</v>
      </c>
      <c r="AU52" s="94">
        <f>IFERROR(('2.4_Input_Data_Rebase'!O51-'2.4_Input_Data_Rebase'!H51),"-")</f>
        <v>-1</v>
      </c>
      <c r="AV52" s="94">
        <f>IFERROR(('2.4_Input_Data_Rebase'!P51-'2.4_Input_Data_Rebase'!I51),"-")</f>
        <v>-1</v>
      </c>
      <c r="AW52" s="94">
        <f>IFERROR(('2.4_Input_Data_Rebase'!Q51-'2.4_Input_Data_Rebase'!J51),"-")</f>
        <v>0</v>
      </c>
      <c r="AX52" s="94">
        <f>IFERROR(('2.4_Input_Data_Rebase'!R51-'2.4_Input_Data_Rebase'!K51),"-")</f>
        <v>-104</v>
      </c>
      <c r="AY52" s="44"/>
      <c r="AZ52" s="95">
        <f>AT52*'0.1_Coefficients'!$B$21</f>
        <v>0</v>
      </c>
      <c r="BA52" s="95">
        <f>AU52*'0.1_Coefficients'!$C$21</f>
        <v>-0.3</v>
      </c>
      <c r="BB52" s="95">
        <f>AV52*'0.1_Coefficients'!$D$21</f>
        <v>-0.45</v>
      </c>
      <c r="BC52" s="95">
        <f>AW52*'0.1_Coefficients'!$E$21</f>
        <v>0</v>
      </c>
      <c r="BD52" s="95">
        <f>AX52*'0.1_Coefficients'!$F$21</f>
        <v>-78</v>
      </c>
      <c r="BE52" s="63"/>
      <c r="BF52" s="44"/>
      <c r="BG52" s="63"/>
      <c r="BH52" s="63"/>
      <c r="BI52" s="64"/>
    </row>
    <row r="53" spans="1:61" x14ac:dyDescent="0.3">
      <c r="A53" s="32"/>
      <c r="B53" s="21"/>
      <c r="C53" s="22"/>
      <c r="D53" s="16"/>
      <c r="F53" s="93" t="s">
        <v>20</v>
      </c>
      <c r="G53" s="94">
        <f>IFERROR(('2.3_Input_Data_Orig_MC'!U52-'2.3_Input_Data_Orig_MC'!G52),"-")</f>
        <v>0</v>
      </c>
      <c r="H53" s="94">
        <f>IFERROR(('2.3_Input_Data_Orig_MC'!V52-'2.3_Input_Data_Orig_MC'!H52),"-")</f>
        <v>0</v>
      </c>
      <c r="I53" s="94">
        <f>IFERROR(('2.3_Input_Data_Orig_MC'!W52-'2.3_Input_Data_Orig_MC'!I52),"-")</f>
        <v>0</v>
      </c>
      <c r="J53" s="94">
        <f>IFERROR(('2.3_Input_Data_Orig_MC'!X52-'2.3_Input_Data_Orig_MC'!J52),"-")</f>
        <v>0</v>
      </c>
      <c r="K53" s="94">
        <f>IFERROR(('2.3_Input_Data_Orig_MC'!Y52-'2.3_Input_Data_Orig_MC'!K52),"-")</f>
        <v>0</v>
      </c>
      <c r="L53" s="44"/>
      <c r="M53" s="95">
        <f>G53*'0.1_Coefficients'!$B$22</f>
        <v>0</v>
      </c>
      <c r="N53" s="95">
        <f>H53*'0.1_Coefficients'!$C$22</f>
        <v>0</v>
      </c>
      <c r="O53" s="95">
        <f>I53*'0.1_Coefficients'!$D$22</f>
        <v>0</v>
      </c>
      <c r="P53" s="95">
        <f>J53*'0.1_Coefficients'!$E$22</f>
        <v>0</v>
      </c>
      <c r="Q53" s="95">
        <f>K53*'0.1_Coefficients'!$F$22</f>
        <v>0</v>
      </c>
      <c r="R53" s="63"/>
      <c r="S53" s="44"/>
      <c r="T53" s="94">
        <f>IFERROR(('2.3_Input_Data_Orig_MC'!N52-'2.3_Input_Data_Orig_MC'!G52),"-")</f>
        <v>0</v>
      </c>
      <c r="U53" s="94">
        <f>IFERROR(('2.3_Input_Data_Orig_MC'!O52-'2.3_Input_Data_Orig_MC'!H52),"-")</f>
        <v>0</v>
      </c>
      <c r="V53" s="94">
        <f>IFERROR(('2.3_Input_Data_Orig_MC'!P52-'2.3_Input_Data_Orig_MC'!I52),"-")</f>
        <v>0</v>
      </c>
      <c r="W53" s="94">
        <f>IFERROR(('2.3_Input_Data_Orig_MC'!Q52-'2.3_Input_Data_Orig_MC'!J52),"-")</f>
        <v>0</v>
      </c>
      <c r="X53" s="94">
        <f>IFERROR(('2.3_Input_Data_Orig_MC'!R52-'2.3_Input_Data_Orig_MC'!K52),"-")</f>
        <v>0</v>
      </c>
      <c r="Y53" s="44"/>
      <c r="Z53" s="95">
        <f>T53*'0.1_Coefficients'!$B$22</f>
        <v>0</v>
      </c>
      <c r="AA53" s="95">
        <f>U53*'0.1_Coefficients'!$C$22</f>
        <v>0</v>
      </c>
      <c r="AB53" s="95">
        <f>V53*'0.1_Coefficients'!$D$22</f>
        <v>0</v>
      </c>
      <c r="AC53" s="95">
        <f>W53*'0.1_Coefficients'!$E$22</f>
        <v>0</v>
      </c>
      <c r="AD53" s="95">
        <f>X53*'0.1_Coefficients'!$F$22</f>
        <v>0</v>
      </c>
      <c r="AE53" s="63"/>
      <c r="AF53" s="44"/>
      <c r="AG53" s="94">
        <f>IFERROR(('2.4_Input_Data_Rebase'!U52-'2.4_Input_Data_Rebase'!G52),"-")</f>
        <v>0</v>
      </c>
      <c r="AH53" s="94">
        <f>IFERROR(('2.4_Input_Data_Rebase'!V52-'2.4_Input_Data_Rebase'!H52),"-")</f>
        <v>0</v>
      </c>
      <c r="AI53" s="94">
        <f>IFERROR(('2.4_Input_Data_Rebase'!W52-'2.4_Input_Data_Rebase'!I52),"-")</f>
        <v>0</v>
      </c>
      <c r="AJ53" s="94">
        <f>IFERROR(('2.4_Input_Data_Rebase'!X52-'2.4_Input_Data_Rebase'!J52),"-")</f>
        <v>0</v>
      </c>
      <c r="AK53" s="94">
        <f>IFERROR(('2.4_Input_Data_Rebase'!Y52-'2.4_Input_Data_Rebase'!K52),"-")</f>
        <v>44</v>
      </c>
      <c r="AL53" s="44"/>
      <c r="AM53" s="95">
        <f>AG53*'0.1_Coefficients'!$B$22</f>
        <v>0</v>
      </c>
      <c r="AN53" s="95">
        <f>AH53*'0.1_Coefficients'!$C$22</f>
        <v>0</v>
      </c>
      <c r="AO53" s="95">
        <f>AI53*'0.1_Coefficients'!$D$22</f>
        <v>0</v>
      </c>
      <c r="AP53" s="95">
        <f>AJ53*'0.1_Coefficients'!$E$22</f>
        <v>0</v>
      </c>
      <c r="AQ53" s="95">
        <f>AK53*'0.1_Coefficients'!$F$22</f>
        <v>22</v>
      </c>
      <c r="AR53" s="63"/>
      <c r="AS53" s="44"/>
      <c r="AT53" s="94">
        <f>IFERROR(('2.4_Input_Data_Rebase'!N52-'2.4_Input_Data_Rebase'!G52),"-")</f>
        <v>0</v>
      </c>
      <c r="AU53" s="94">
        <f>IFERROR(('2.4_Input_Data_Rebase'!O52-'2.4_Input_Data_Rebase'!H52),"-")</f>
        <v>0</v>
      </c>
      <c r="AV53" s="94">
        <f>IFERROR(('2.4_Input_Data_Rebase'!P52-'2.4_Input_Data_Rebase'!I52),"-")</f>
        <v>0</v>
      </c>
      <c r="AW53" s="94">
        <f>IFERROR(('2.4_Input_Data_Rebase'!Q52-'2.4_Input_Data_Rebase'!J52),"-")</f>
        <v>0</v>
      </c>
      <c r="AX53" s="94">
        <f>IFERROR(('2.4_Input_Data_Rebase'!R52-'2.4_Input_Data_Rebase'!K52),"-")</f>
        <v>17</v>
      </c>
      <c r="AY53" s="44"/>
      <c r="AZ53" s="95">
        <f>AT53*'0.1_Coefficients'!$B$22</f>
        <v>0</v>
      </c>
      <c r="BA53" s="95">
        <f>AU53*'0.1_Coefficients'!$C$22</f>
        <v>0</v>
      </c>
      <c r="BB53" s="95">
        <f>AV53*'0.1_Coefficients'!$D$22</f>
        <v>0</v>
      </c>
      <c r="BC53" s="95">
        <f>AW53*'0.1_Coefficients'!$E$22</f>
        <v>0</v>
      </c>
      <c r="BD53" s="95">
        <f>AX53*'0.1_Coefficients'!$F$22</f>
        <v>8.5</v>
      </c>
      <c r="BE53" s="63"/>
      <c r="BF53" s="44"/>
      <c r="BG53" s="63"/>
      <c r="BH53" s="63"/>
      <c r="BI53" s="64"/>
    </row>
    <row r="54" spans="1:61" ht="12.75" thickBot="1" x14ac:dyDescent="0.35">
      <c r="A54" s="32"/>
      <c r="B54" s="23"/>
      <c r="C54" s="24"/>
      <c r="D54" s="25"/>
      <c r="F54" s="97" t="s">
        <v>21</v>
      </c>
      <c r="G54" s="94">
        <f>IFERROR(('2.3_Input_Data_Orig_MC'!U53-'2.3_Input_Data_Orig_MC'!G53),"-")</f>
        <v>0</v>
      </c>
      <c r="H54" s="94">
        <f>IFERROR(('2.3_Input_Data_Orig_MC'!V53-'2.3_Input_Data_Orig_MC'!H53),"-")</f>
        <v>0</v>
      </c>
      <c r="I54" s="94">
        <f>IFERROR(('2.3_Input_Data_Orig_MC'!W53-'2.3_Input_Data_Orig_MC'!I53),"-")</f>
        <v>0</v>
      </c>
      <c r="J54" s="94">
        <f>IFERROR(('2.3_Input_Data_Orig_MC'!X53-'2.3_Input_Data_Orig_MC'!J53),"-")</f>
        <v>0</v>
      </c>
      <c r="K54" s="94">
        <f>IFERROR(('2.3_Input_Data_Orig_MC'!Y53-'2.3_Input_Data_Orig_MC'!K53),"-")</f>
        <v>0</v>
      </c>
      <c r="L54" s="44"/>
      <c r="M54" s="95">
        <f>G54*'0.1_Coefficients'!$B$23</f>
        <v>0</v>
      </c>
      <c r="N54" s="95">
        <f>H54*'0.1_Coefficients'!$C$23</f>
        <v>0</v>
      </c>
      <c r="O54" s="95">
        <f>I54*'0.1_Coefficients'!$D$23</f>
        <v>0</v>
      </c>
      <c r="P54" s="95">
        <f>J54*'0.1_Coefficients'!E63</f>
        <v>0</v>
      </c>
      <c r="Q54" s="95">
        <f>K54*'0.1_Coefficients'!$F$23</f>
        <v>0</v>
      </c>
      <c r="R54" s="67"/>
      <c r="S54" s="44"/>
      <c r="T54" s="94">
        <f>IFERROR(('2.3_Input_Data_Orig_MC'!N53-'2.3_Input_Data_Orig_MC'!G53),"-")</f>
        <v>0</v>
      </c>
      <c r="U54" s="94">
        <f>IFERROR(('2.3_Input_Data_Orig_MC'!O53-'2.3_Input_Data_Orig_MC'!H53),"-")</f>
        <v>0</v>
      </c>
      <c r="V54" s="94">
        <f>IFERROR(('2.3_Input_Data_Orig_MC'!P53-'2.3_Input_Data_Orig_MC'!I53),"-")</f>
        <v>0</v>
      </c>
      <c r="W54" s="94">
        <f>IFERROR(('2.3_Input_Data_Orig_MC'!Q53-'2.3_Input_Data_Orig_MC'!J53),"-")</f>
        <v>0</v>
      </c>
      <c r="X54" s="94">
        <f>IFERROR(('2.3_Input_Data_Orig_MC'!R53-'2.3_Input_Data_Orig_MC'!K53),"-")</f>
        <v>0</v>
      </c>
      <c r="Y54" s="44"/>
      <c r="Z54" s="95">
        <f>T54*'0.1_Coefficients'!$B$23</f>
        <v>0</v>
      </c>
      <c r="AA54" s="95">
        <f>U54*'0.1_Coefficients'!$C$23</f>
        <v>0</v>
      </c>
      <c r="AB54" s="95">
        <f>V54*'0.1_Coefficients'!$D$23</f>
        <v>0</v>
      </c>
      <c r="AC54" s="95">
        <f>W54*'0.1_Coefficients'!Q63</f>
        <v>0</v>
      </c>
      <c r="AD54" s="95">
        <f>X54*'0.1_Coefficients'!$F$23</f>
        <v>0</v>
      </c>
      <c r="AE54" s="67"/>
      <c r="AF54" s="44"/>
      <c r="AG54" s="94">
        <f>IFERROR(('2.4_Input_Data_Rebase'!U53-'2.4_Input_Data_Rebase'!G53),"-")</f>
        <v>0</v>
      </c>
      <c r="AH54" s="94">
        <f>IFERROR(('2.4_Input_Data_Rebase'!V53-'2.4_Input_Data_Rebase'!H53),"-")</f>
        <v>0</v>
      </c>
      <c r="AI54" s="94">
        <f>IFERROR(('2.4_Input_Data_Rebase'!W53-'2.4_Input_Data_Rebase'!I53),"-")</f>
        <v>0</v>
      </c>
      <c r="AJ54" s="94">
        <f>IFERROR(('2.4_Input_Data_Rebase'!X53-'2.4_Input_Data_Rebase'!J53),"-")</f>
        <v>0</v>
      </c>
      <c r="AK54" s="94">
        <f>IFERROR(('2.4_Input_Data_Rebase'!Y53-'2.4_Input_Data_Rebase'!K53),"-")</f>
        <v>0</v>
      </c>
      <c r="AL54" s="44"/>
      <c r="AM54" s="95">
        <f>AG54*'0.1_Coefficients'!$B$23</f>
        <v>0</v>
      </c>
      <c r="AN54" s="95">
        <f>AH54*'0.1_Coefficients'!$C$23</f>
        <v>0</v>
      </c>
      <c r="AO54" s="95">
        <f>AI54*'0.1_Coefficients'!$D$23</f>
        <v>0</v>
      </c>
      <c r="AP54" s="95">
        <f>AJ54*'0.1_Coefficients'!AD63</f>
        <v>0</v>
      </c>
      <c r="AQ54" s="95">
        <f>AK54*'0.1_Coefficients'!$F$23</f>
        <v>0</v>
      </c>
      <c r="AR54" s="67"/>
      <c r="AS54" s="44"/>
      <c r="AT54" s="94">
        <f>IFERROR(('2.4_Input_Data_Rebase'!N53-'2.4_Input_Data_Rebase'!G53),"-")</f>
        <v>0</v>
      </c>
      <c r="AU54" s="94">
        <f>IFERROR(('2.4_Input_Data_Rebase'!O53-'2.4_Input_Data_Rebase'!H53),"-")</f>
        <v>0</v>
      </c>
      <c r="AV54" s="94">
        <f>IFERROR(('2.4_Input_Data_Rebase'!P53-'2.4_Input_Data_Rebase'!I53),"-")</f>
        <v>0</v>
      </c>
      <c r="AW54" s="94">
        <f>IFERROR(('2.4_Input_Data_Rebase'!Q53-'2.4_Input_Data_Rebase'!J53),"-")</f>
        <v>0</v>
      </c>
      <c r="AX54" s="94">
        <f>IFERROR(('2.4_Input_Data_Rebase'!R53-'2.4_Input_Data_Rebase'!K53),"-")</f>
        <v>-8</v>
      </c>
      <c r="AY54" s="44"/>
      <c r="AZ54" s="95">
        <f>AT54*'0.1_Coefficients'!$B$23</f>
        <v>0</v>
      </c>
      <c r="BA54" s="95">
        <f>AU54*'0.1_Coefficients'!$C$23</f>
        <v>0</v>
      </c>
      <c r="BB54" s="95">
        <f>AV54*'0.1_Coefficients'!$D$23</f>
        <v>0</v>
      </c>
      <c r="BC54" s="95">
        <f>AW54*'0.1_Coefficients'!AP63</f>
        <v>0</v>
      </c>
      <c r="BD54" s="95">
        <f>AX54*'0.1_Coefficients'!$F$23</f>
        <v>-2</v>
      </c>
      <c r="BE54" s="67"/>
      <c r="BF54" s="44"/>
      <c r="BG54" s="67"/>
      <c r="BH54" s="67"/>
      <c r="BI54" s="68"/>
    </row>
    <row r="55" spans="1:61" ht="20.25" x14ac:dyDescent="0.3">
      <c r="A55" s="31" t="s">
        <v>44</v>
      </c>
      <c r="B55" s="19">
        <v>25</v>
      </c>
      <c r="C55" s="20" t="s">
        <v>48</v>
      </c>
      <c r="D55" s="14" t="s">
        <v>54</v>
      </c>
      <c r="F55" s="98" t="s">
        <v>18</v>
      </c>
      <c r="G55" s="94">
        <f>IFERROR(('2.3_Input_Data_Orig_MC'!U54-'2.3_Input_Data_Orig_MC'!G54),"-")</f>
        <v>0</v>
      </c>
      <c r="H55" s="94">
        <f>IFERROR(('2.3_Input_Data_Orig_MC'!V54-'2.3_Input_Data_Orig_MC'!H54),"-")</f>
        <v>0</v>
      </c>
      <c r="I55" s="94">
        <f>IFERROR(('2.3_Input_Data_Orig_MC'!W54-'2.3_Input_Data_Orig_MC'!I54),"-")</f>
        <v>0</v>
      </c>
      <c r="J55" s="94">
        <f>IFERROR(('2.3_Input_Data_Orig_MC'!X54-'2.3_Input_Data_Orig_MC'!J54),"-")</f>
        <v>0</v>
      </c>
      <c r="K55" s="94">
        <f>IFERROR(('2.3_Input_Data_Orig_MC'!Y54-'2.3_Input_Data_Orig_MC'!K54),"-")</f>
        <v>0</v>
      </c>
      <c r="L55" s="44"/>
      <c r="M55" s="95">
        <f>G55*'0.1_Coefficients'!$B$20</f>
        <v>0</v>
      </c>
      <c r="N55" s="95">
        <f>H55*'0.1_Coefficients'!$C$20</f>
        <v>0</v>
      </c>
      <c r="O55" s="95">
        <f>I55*'0.1_Coefficients'!$D$20</f>
        <v>0</v>
      </c>
      <c r="P55" s="95">
        <f>J55*'0.1_Coefficients'!$E$20</f>
        <v>0</v>
      </c>
      <c r="Q55" s="95">
        <f>K55*'0.1_Coefficients'!$F$20</f>
        <v>0</v>
      </c>
      <c r="R55" s="63">
        <f t="shared" ref="R55" si="68">SUM(M55:Q58)</f>
        <v>0</v>
      </c>
      <c r="S55" s="44"/>
      <c r="T55" s="94">
        <f>IFERROR(('2.3_Input_Data_Orig_MC'!N54-'2.3_Input_Data_Orig_MC'!G54),"-")</f>
        <v>0</v>
      </c>
      <c r="U55" s="94">
        <f>IFERROR(('2.3_Input_Data_Orig_MC'!O54-'2.3_Input_Data_Orig_MC'!H54),"-")</f>
        <v>0</v>
      </c>
      <c r="V55" s="94">
        <f>IFERROR(('2.3_Input_Data_Orig_MC'!P54-'2.3_Input_Data_Orig_MC'!I54),"-")</f>
        <v>0</v>
      </c>
      <c r="W55" s="94">
        <f>IFERROR(('2.3_Input_Data_Orig_MC'!Q54-'2.3_Input_Data_Orig_MC'!J54),"-")</f>
        <v>0</v>
      </c>
      <c r="X55" s="94">
        <f>IFERROR(('2.3_Input_Data_Orig_MC'!R54-'2.3_Input_Data_Orig_MC'!K54),"-")</f>
        <v>0</v>
      </c>
      <c r="Y55" s="44"/>
      <c r="Z55" s="95">
        <f>T55*'0.1_Coefficients'!$B$20</f>
        <v>0</v>
      </c>
      <c r="AA55" s="95">
        <f>U55*'0.1_Coefficients'!$C$20</f>
        <v>0</v>
      </c>
      <c r="AB55" s="95">
        <f>V55*'0.1_Coefficients'!$D$20</f>
        <v>0</v>
      </c>
      <c r="AC55" s="95">
        <f>W55*'0.1_Coefficients'!$E$20</f>
        <v>0</v>
      </c>
      <c r="AD55" s="95">
        <f>X55*'0.1_Coefficients'!$F$20</f>
        <v>0</v>
      </c>
      <c r="AE55" s="63">
        <f t="shared" ref="AE55" si="69">SUM(Z55:AD58)</f>
        <v>0</v>
      </c>
      <c r="AF55" s="44"/>
      <c r="AG55" s="94">
        <f>IFERROR(('2.4_Input_Data_Rebase'!U54-'2.4_Input_Data_Rebase'!G54),"-")</f>
        <v>0</v>
      </c>
      <c r="AH55" s="94">
        <f>IFERROR(('2.4_Input_Data_Rebase'!V54-'2.4_Input_Data_Rebase'!H54),"-")</f>
        <v>0</v>
      </c>
      <c r="AI55" s="94">
        <f>IFERROR(('2.4_Input_Data_Rebase'!W54-'2.4_Input_Data_Rebase'!I54),"-")</f>
        <v>0</v>
      </c>
      <c r="AJ55" s="94">
        <f>IFERROR(('2.4_Input_Data_Rebase'!X54-'2.4_Input_Data_Rebase'!J54),"-")</f>
        <v>0</v>
      </c>
      <c r="AK55" s="94">
        <f>IFERROR(('2.4_Input_Data_Rebase'!Y54-'2.4_Input_Data_Rebase'!K54),"-")</f>
        <v>0</v>
      </c>
      <c r="AL55" s="44"/>
      <c r="AM55" s="95">
        <f>AG55*'0.1_Coefficients'!$B$20</f>
        <v>0</v>
      </c>
      <c r="AN55" s="95">
        <f>AH55*'0.1_Coefficients'!$C$20</f>
        <v>0</v>
      </c>
      <c r="AO55" s="95">
        <f>AI55*'0.1_Coefficients'!$D$20</f>
        <v>0</v>
      </c>
      <c r="AP55" s="95">
        <f>AJ55*'0.1_Coefficients'!$E$20</f>
        <v>0</v>
      </c>
      <c r="AQ55" s="95">
        <f>AK55*'0.1_Coefficients'!$F$20</f>
        <v>0</v>
      </c>
      <c r="AR55" s="63">
        <f t="shared" ref="AR55" si="70">SUM(AM55:AQ58)</f>
        <v>0</v>
      </c>
      <c r="AS55" s="44"/>
      <c r="AT55" s="94">
        <f>IFERROR(('2.4_Input_Data_Rebase'!N54-'2.4_Input_Data_Rebase'!G54),"-")</f>
        <v>0</v>
      </c>
      <c r="AU55" s="94">
        <f>IFERROR(('2.4_Input_Data_Rebase'!O54-'2.4_Input_Data_Rebase'!H54),"-")</f>
        <v>0</v>
      </c>
      <c r="AV55" s="94">
        <f>IFERROR(('2.4_Input_Data_Rebase'!P54-'2.4_Input_Data_Rebase'!I54),"-")</f>
        <v>0</v>
      </c>
      <c r="AW55" s="94">
        <f>IFERROR(('2.4_Input_Data_Rebase'!Q54-'2.4_Input_Data_Rebase'!J54),"-")</f>
        <v>0</v>
      </c>
      <c r="AX55" s="94">
        <f>IFERROR(('2.4_Input_Data_Rebase'!R54-'2.4_Input_Data_Rebase'!K54),"-")</f>
        <v>0</v>
      </c>
      <c r="AY55" s="44"/>
      <c r="AZ55" s="95">
        <f>AT55*'0.1_Coefficients'!$B$20</f>
        <v>0</v>
      </c>
      <c r="BA55" s="95">
        <f>AU55*'0.1_Coefficients'!$C$20</f>
        <v>0</v>
      </c>
      <c r="BB55" s="95">
        <f>AV55*'0.1_Coefficients'!$D$20</f>
        <v>0</v>
      </c>
      <c r="BC55" s="95">
        <f>AW55*'0.1_Coefficients'!$E$20</f>
        <v>0</v>
      </c>
      <c r="BD55" s="95">
        <f>AX55*'0.1_Coefficients'!$F$20</f>
        <v>0</v>
      </c>
      <c r="BE55" s="63">
        <f t="shared" ref="BE55" si="71">SUM(AZ55:BD58)</f>
        <v>0</v>
      </c>
      <c r="BF55" s="44"/>
      <c r="BG55" s="63">
        <f t="shared" ref="BG55" si="72">AE55-R55</f>
        <v>0</v>
      </c>
      <c r="BH55" s="63">
        <f t="shared" ref="BH55" si="73">BE55-AR55</f>
        <v>0</v>
      </c>
      <c r="BI55" s="64" t="str">
        <f t="shared" ref="BI55" si="74">IFERROR(IF(ABS((BG55-BH55))&lt;=10%,"Acceptable","Request Narrative"),"-")</f>
        <v>Acceptable</v>
      </c>
    </row>
    <row r="56" spans="1:61" x14ac:dyDescent="0.3">
      <c r="A56" s="32"/>
      <c r="B56" s="21"/>
      <c r="C56" s="22"/>
      <c r="D56" s="16"/>
      <c r="F56" s="93" t="s">
        <v>19</v>
      </c>
      <c r="G56" s="94">
        <f>IFERROR(('2.3_Input_Data_Orig_MC'!U55-'2.3_Input_Data_Orig_MC'!G55),"-")</f>
        <v>0</v>
      </c>
      <c r="H56" s="94">
        <f>IFERROR(('2.3_Input_Data_Orig_MC'!V55-'2.3_Input_Data_Orig_MC'!H55),"-")</f>
        <v>0</v>
      </c>
      <c r="I56" s="94">
        <f>IFERROR(('2.3_Input_Data_Orig_MC'!W55-'2.3_Input_Data_Orig_MC'!I55),"-")</f>
        <v>0</v>
      </c>
      <c r="J56" s="94">
        <f>IFERROR(('2.3_Input_Data_Orig_MC'!X55-'2.3_Input_Data_Orig_MC'!J55),"-")</f>
        <v>0</v>
      </c>
      <c r="K56" s="94">
        <f>IFERROR(('2.3_Input_Data_Orig_MC'!Y55-'2.3_Input_Data_Orig_MC'!K55),"-")</f>
        <v>0</v>
      </c>
      <c r="L56" s="44"/>
      <c r="M56" s="95">
        <f>G56*'0.1_Coefficients'!$B$21</f>
        <v>0</v>
      </c>
      <c r="N56" s="95">
        <f>H56*'0.1_Coefficients'!$C$21</f>
        <v>0</v>
      </c>
      <c r="O56" s="95">
        <f>I56*'0.1_Coefficients'!$D$21</f>
        <v>0</v>
      </c>
      <c r="P56" s="95">
        <f>J56*'0.1_Coefficients'!$E$21</f>
        <v>0</v>
      </c>
      <c r="Q56" s="95">
        <f>K56*'0.1_Coefficients'!$F$21</f>
        <v>0</v>
      </c>
      <c r="R56" s="63"/>
      <c r="S56" s="44"/>
      <c r="T56" s="94">
        <f>IFERROR(('2.3_Input_Data_Orig_MC'!N55-'2.3_Input_Data_Orig_MC'!G55),"-")</f>
        <v>0</v>
      </c>
      <c r="U56" s="94">
        <f>IFERROR(('2.3_Input_Data_Orig_MC'!O55-'2.3_Input_Data_Orig_MC'!H55),"-")</f>
        <v>0</v>
      </c>
      <c r="V56" s="94">
        <f>IFERROR(('2.3_Input_Data_Orig_MC'!P55-'2.3_Input_Data_Orig_MC'!I55),"-")</f>
        <v>0</v>
      </c>
      <c r="W56" s="94">
        <f>IFERROR(('2.3_Input_Data_Orig_MC'!Q55-'2.3_Input_Data_Orig_MC'!J55),"-")</f>
        <v>0</v>
      </c>
      <c r="X56" s="94">
        <f>IFERROR(('2.3_Input_Data_Orig_MC'!R55-'2.3_Input_Data_Orig_MC'!K55),"-")</f>
        <v>0</v>
      </c>
      <c r="Y56" s="44"/>
      <c r="Z56" s="95">
        <f>T56*'0.1_Coefficients'!$B$21</f>
        <v>0</v>
      </c>
      <c r="AA56" s="95">
        <f>U56*'0.1_Coefficients'!$C$21</f>
        <v>0</v>
      </c>
      <c r="AB56" s="95">
        <f>V56*'0.1_Coefficients'!$D$21</f>
        <v>0</v>
      </c>
      <c r="AC56" s="95">
        <f>W56*'0.1_Coefficients'!$E$21</f>
        <v>0</v>
      </c>
      <c r="AD56" s="95">
        <f>X56*'0.1_Coefficients'!$F$21</f>
        <v>0</v>
      </c>
      <c r="AE56" s="63"/>
      <c r="AF56" s="44"/>
      <c r="AG56" s="94">
        <f>IFERROR(('2.4_Input_Data_Rebase'!U55-'2.4_Input_Data_Rebase'!G55),"-")</f>
        <v>0</v>
      </c>
      <c r="AH56" s="94">
        <f>IFERROR(('2.4_Input_Data_Rebase'!V55-'2.4_Input_Data_Rebase'!H55),"-")</f>
        <v>0</v>
      </c>
      <c r="AI56" s="94">
        <f>IFERROR(('2.4_Input_Data_Rebase'!W55-'2.4_Input_Data_Rebase'!I55),"-")</f>
        <v>0</v>
      </c>
      <c r="AJ56" s="94">
        <f>IFERROR(('2.4_Input_Data_Rebase'!X55-'2.4_Input_Data_Rebase'!J55),"-")</f>
        <v>0</v>
      </c>
      <c r="AK56" s="94">
        <f>IFERROR(('2.4_Input_Data_Rebase'!Y55-'2.4_Input_Data_Rebase'!K55),"-")</f>
        <v>0</v>
      </c>
      <c r="AL56" s="44"/>
      <c r="AM56" s="95">
        <f>AG56*'0.1_Coefficients'!$B$21</f>
        <v>0</v>
      </c>
      <c r="AN56" s="95">
        <f>AH56*'0.1_Coefficients'!$C$21</f>
        <v>0</v>
      </c>
      <c r="AO56" s="95">
        <f>AI56*'0.1_Coefficients'!$D$21</f>
        <v>0</v>
      </c>
      <c r="AP56" s="95">
        <f>AJ56*'0.1_Coefficients'!$E$21</f>
        <v>0</v>
      </c>
      <c r="AQ56" s="95">
        <f>AK56*'0.1_Coefficients'!$F$21</f>
        <v>0</v>
      </c>
      <c r="AR56" s="63"/>
      <c r="AS56" s="44"/>
      <c r="AT56" s="94">
        <f>IFERROR(('2.4_Input_Data_Rebase'!N55-'2.4_Input_Data_Rebase'!G55),"-")</f>
        <v>0</v>
      </c>
      <c r="AU56" s="94">
        <f>IFERROR(('2.4_Input_Data_Rebase'!O55-'2.4_Input_Data_Rebase'!H55),"-")</f>
        <v>0</v>
      </c>
      <c r="AV56" s="94">
        <f>IFERROR(('2.4_Input_Data_Rebase'!P55-'2.4_Input_Data_Rebase'!I55),"-")</f>
        <v>0</v>
      </c>
      <c r="AW56" s="94">
        <f>IFERROR(('2.4_Input_Data_Rebase'!Q55-'2.4_Input_Data_Rebase'!J55),"-")</f>
        <v>0</v>
      </c>
      <c r="AX56" s="94">
        <f>IFERROR(('2.4_Input_Data_Rebase'!R55-'2.4_Input_Data_Rebase'!K55),"-")</f>
        <v>0</v>
      </c>
      <c r="AY56" s="44"/>
      <c r="AZ56" s="95">
        <f>AT56*'0.1_Coefficients'!$B$21</f>
        <v>0</v>
      </c>
      <c r="BA56" s="95">
        <f>AU56*'0.1_Coefficients'!$C$21</f>
        <v>0</v>
      </c>
      <c r="BB56" s="95">
        <f>AV56*'0.1_Coefficients'!$D$21</f>
        <v>0</v>
      </c>
      <c r="BC56" s="95">
        <f>AW56*'0.1_Coefficients'!$E$21</f>
        <v>0</v>
      </c>
      <c r="BD56" s="95">
        <f>AX56*'0.1_Coefficients'!$F$21</f>
        <v>0</v>
      </c>
      <c r="BE56" s="63"/>
      <c r="BF56" s="44"/>
      <c r="BG56" s="63"/>
      <c r="BH56" s="63"/>
      <c r="BI56" s="64"/>
    </row>
    <row r="57" spans="1:61" x14ac:dyDescent="0.3">
      <c r="A57" s="32"/>
      <c r="B57" s="21"/>
      <c r="C57" s="22"/>
      <c r="D57" s="16"/>
      <c r="F57" s="93" t="s">
        <v>20</v>
      </c>
      <c r="G57" s="94">
        <f>IFERROR(('2.3_Input_Data_Orig_MC'!U56-'2.3_Input_Data_Orig_MC'!G56),"-")</f>
        <v>0</v>
      </c>
      <c r="H57" s="94">
        <f>IFERROR(('2.3_Input_Data_Orig_MC'!V56-'2.3_Input_Data_Orig_MC'!H56),"-")</f>
        <v>0</v>
      </c>
      <c r="I57" s="94">
        <f>IFERROR(('2.3_Input_Data_Orig_MC'!W56-'2.3_Input_Data_Orig_MC'!I56),"-")</f>
        <v>0</v>
      </c>
      <c r="J57" s="94">
        <f>IFERROR(('2.3_Input_Data_Orig_MC'!X56-'2.3_Input_Data_Orig_MC'!J56),"-")</f>
        <v>0</v>
      </c>
      <c r="K57" s="94">
        <f>IFERROR(('2.3_Input_Data_Orig_MC'!Y56-'2.3_Input_Data_Orig_MC'!K56),"-")</f>
        <v>0</v>
      </c>
      <c r="L57" s="44"/>
      <c r="M57" s="95">
        <f>G57*'0.1_Coefficients'!$B$22</f>
        <v>0</v>
      </c>
      <c r="N57" s="95">
        <f>H57*'0.1_Coefficients'!$C$22</f>
        <v>0</v>
      </c>
      <c r="O57" s="95">
        <f>I57*'0.1_Coefficients'!$D$22</f>
        <v>0</v>
      </c>
      <c r="P57" s="95">
        <f>J57*'0.1_Coefficients'!$E$22</f>
        <v>0</v>
      </c>
      <c r="Q57" s="95">
        <f>K57*'0.1_Coefficients'!$F$22</f>
        <v>0</v>
      </c>
      <c r="R57" s="63"/>
      <c r="S57" s="44"/>
      <c r="T57" s="94">
        <f>IFERROR(('2.3_Input_Data_Orig_MC'!N56-'2.3_Input_Data_Orig_MC'!G56),"-")</f>
        <v>0</v>
      </c>
      <c r="U57" s="94">
        <f>IFERROR(('2.3_Input_Data_Orig_MC'!O56-'2.3_Input_Data_Orig_MC'!H56),"-")</f>
        <v>0</v>
      </c>
      <c r="V57" s="94">
        <f>IFERROR(('2.3_Input_Data_Orig_MC'!P56-'2.3_Input_Data_Orig_MC'!I56),"-")</f>
        <v>0</v>
      </c>
      <c r="W57" s="94">
        <f>IFERROR(('2.3_Input_Data_Orig_MC'!Q56-'2.3_Input_Data_Orig_MC'!J56),"-")</f>
        <v>0</v>
      </c>
      <c r="X57" s="94">
        <f>IFERROR(('2.3_Input_Data_Orig_MC'!R56-'2.3_Input_Data_Orig_MC'!K56),"-")</f>
        <v>0</v>
      </c>
      <c r="Y57" s="44"/>
      <c r="Z57" s="95">
        <f>T57*'0.1_Coefficients'!$B$22</f>
        <v>0</v>
      </c>
      <c r="AA57" s="95">
        <f>U57*'0.1_Coefficients'!$C$22</f>
        <v>0</v>
      </c>
      <c r="AB57" s="95">
        <f>V57*'0.1_Coefficients'!$D$22</f>
        <v>0</v>
      </c>
      <c r="AC57" s="95">
        <f>W57*'0.1_Coefficients'!$E$22</f>
        <v>0</v>
      </c>
      <c r="AD57" s="95">
        <f>X57*'0.1_Coefficients'!$F$22</f>
        <v>0</v>
      </c>
      <c r="AE57" s="63"/>
      <c r="AF57" s="44"/>
      <c r="AG57" s="94">
        <f>IFERROR(('2.4_Input_Data_Rebase'!U56-'2.4_Input_Data_Rebase'!G56),"-")</f>
        <v>0</v>
      </c>
      <c r="AH57" s="94">
        <f>IFERROR(('2.4_Input_Data_Rebase'!V56-'2.4_Input_Data_Rebase'!H56),"-")</f>
        <v>0</v>
      </c>
      <c r="AI57" s="94">
        <f>IFERROR(('2.4_Input_Data_Rebase'!W56-'2.4_Input_Data_Rebase'!I56),"-")</f>
        <v>0</v>
      </c>
      <c r="AJ57" s="94">
        <f>IFERROR(('2.4_Input_Data_Rebase'!X56-'2.4_Input_Data_Rebase'!J56),"-")</f>
        <v>0</v>
      </c>
      <c r="AK57" s="94">
        <f>IFERROR(('2.4_Input_Data_Rebase'!Y56-'2.4_Input_Data_Rebase'!K56),"-")</f>
        <v>0</v>
      </c>
      <c r="AL57" s="44"/>
      <c r="AM57" s="95">
        <f>AG57*'0.1_Coefficients'!$B$22</f>
        <v>0</v>
      </c>
      <c r="AN57" s="95">
        <f>AH57*'0.1_Coefficients'!$C$22</f>
        <v>0</v>
      </c>
      <c r="AO57" s="95">
        <f>AI57*'0.1_Coefficients'!$D$22</f>
        <v>0</v>
      </c>
      <c r="AP57" s="95">
        <f>AJ57*'0.1_Coefficients'!$E$22</f>
        <v>0</v>
      </c>
      <c r="AQ57" s="95">
        <f>AK57*'0.1_Coefficients'!$F$22</f>
        <v>0</v>
      </c>
      <c r="AR57" s="63"/>
      <c r="AS57" s="44"/>
      <c r="AT57" s="94">
        <f>IFERROR(('2.4_Input_Data_Rebase'!N56-'2.4_Input_Data_Rebase'!G56),"-")</f>
        <v>0</v>
      </c>
      <c r="AU57" s="94">
        <f>IFERROR(('2.4_Input_Data_Rebase'!O56-'2.4_Input_Data_Rebase'!H56),"-")</f>
        <v>0</v>
      </c>
      <c r="AV57" s="94">
        <f>IFERROR(('2.4_Input_Data_Rebase'!P56-'2.4_Input_Data_Rebase'!I56),"-")</f>
        <v>0</v>
      </c>
      <c r="AW57" s="94">
        <f>IFERROR(('2.4_Input_Data_Rebase'!Q56-'2.4_Input_Data_Rebase'!J56),"-")</f>
        <v>0</v>
      </c>
      <c r="AX57" s="94">
        <f>IFERROR(('2.4_Input_Data_Rebase'!R56-'2.4_Input_Data_Rebase'!K56),"-")</f>
        <v>0</v>
      </c>
      <c r="AY57" s="44"/>
      <c r="AZ57" s="95">
        <f>AT57*'0.1_Coefficients'!$B$22</f>
        <v>0</v>
      </c>
      <c r="BA57" s="95">
        <f>AU57*'0.1_Coefficients'!$C$22</f>
        <v>0</v>
      </c>
      <c r="BB57" s="95">
        <f>AV57*'0.1_Coefficients'!$D$22</f>
        <v>0</v>
      </c>
      <c r="BC57" s="95">
        <f>AW57*'0.1_Coefficients'!$E$22</f>
        <v>0</v>
      </c>
      <c r="BD57" s="95">
        <f>AX57*'0.1_Coefficients'!$F$22</f>
        <v>0</v>
      </c>
      <c r="BE57" s="63"/>
      <c r="BF57" s="44"/>
      <c r="BG57" s="63"/>
      <c r="BH57" s="63"/>
      <c r="BI57" s="64"/>
    </row>
    <row r="58" spans="1:61" ht="12.75" thickBot="1" x14ac:dyDescent="0.35">
      <c r="A58" s="32"/>
      <c r="B58" s="23"/>
      <c r="C58" s="24"/>
      <c r="D58" s="25"/>
      <c r="F58" s="97" t="s">
        <v>21</v>
      </c>
      <c r="G58" s="94">
        <f>IFERROR(('2.3_Input_Data_Orig_MC'!U57-'2.3_Input_Data_Orig_MC'!G57),"-")</f>
        <v>0</v>
      </c>
      <c r="H58" s="94">
        <f>IFERROR(('2.3_Input_Data_Orig_MC'!V57-'2.3_Input_Data_Orig_MC'!H57),"-")</f>
        <v>0</v>
      </c>
      <c r="I58" s="94">
        <f>IFERROR(('2.3_Input_Data_Orig_MC'!W57-'2.3_Input_Data_Orig_MC'!I57),"-")</f>
        <v>0</v>
      </c>
      <c r="J58" s="94">
        <f>IFERROR(('2.3_Input_Data_Orig_MC'!X57-'2.3_Input_Data_Orig_MC'!J57),"-")</f>
        <v>0</v>
      </c>
      <c r="K58" s="94">
        <f>IFERROR(('2.3_Input_Data_Orig_MC'!Y57-'2.3_Input_Data_Orig_MC'!K57),"-")</f>
        <v>0</v>
      </c>
      <c r="L58" s="44"/>
      <c r="M58" s="95">
        <f>G58*'0.1_Coefficients'!$B$23</f>
        <v>0</v>
      </c>
      <c r="N58" s="95">
        <f>H58*'0.1_Coefficients'!$C$23</f>
        <v>0</v>
      </c>
      <c r="O58" s="95">
        <f>I58*'0.1_Coefficients'!$D$23</f>
        <v>0</v>
      </c>
      <c r="P58" s="95">
        <f>J58*'0.1_Coefficients'!E67</f>
        <v>0</v>
      </c>
      <c r="Q58" s="95">
        <f>K58*'0.1_Coefficients'!$F$23</f>
        <v>0</v>
      </c>
      <c r="R58" s="67"/>
      <c r="S58" s="44"/>
      <c r="T58" s="94">
        <f>IFERROR(('2.3_Input_Data_Orig_MC'!N57-'2.3_Input_Data_Orig_MC'!G57),"-")</f>
        <v>0</v>
      </c>
      <c r="U58" s="94">
        <f>IFERROR(('2.3_Input_Data_Orig_MC'!O57-'2.3_Input_Data_Orig_MC'!H57),"-")</f>
        <v>0</v>
      </c>
      <c r="V58" s="94">
        <f>IFERROR(('2.3_Input_Data_Orig_MC'!P57-'2.3_Input_Data_Orig_MC'!I57),"-")</f>
        <v>0</v>
      </c>
      <c r="W58" s="94">
        <f>IFERROR(('2.3_Input_Data_Orig_MC'!Q57-'2.3_Input_Data_Orig_MC'!J57),"-")</f>
        <v>0</v>
      </c>
      <c r="X58" s="94">
        <f>IFERROR(('2.3_Input_Data_Orig_MC'!R57-'2.3_Input_Data_Orig_MC'!K57),"-")</f>
        <v>0</v>
      </c>
      <c r="Y58" s="44"/>
      <c r="Z58" s="95">
        <f>T58*'0.1_Coefficients'!$B$23</f>
        <v>0</v>
      </c>
      <c r="AA58" s="95">
        <f>U58*'0.1_Coefficients'!$C$23</f>
        <v>0</v>
      </c>
      <c r="AB58" s="95">
        <f>V58*'0.1_Coefficients'!$D$23</f>
        <v>0</v>
      </c>
      <c r="AC58" s="95">
        <f>W58*'0.1_Coefficients'!Q67</f>
        <v>0</v>
      </c>
      <c r="AD58" s="95">
        <f>X58*'0.1_Coefficients'!$F$23</f>
        <v>0</v>
      </c>
      <c r="AE58" s="67"/>
      <c r="AF58" s="44"/>
      <c r="AG58" s="94">
        <f>IFERROR(('2.4_Input_Data_Rebase'!U57-'2.4_Input_Data_Rebase'!G57),"-")</f>
        <v>0</v>
      </c>
      <c r="AH58" s="94">
        <f>IFERROR(('2.4_Input_Data_Rebase'!V57-'2.4_Input_Data_Rebase'!H57),"-")</f>
        <v>0</v>
      </c>
      <c r="AI58" s="94">
        <f>IFERROR(('2.4_Input_Data_Rebase'!W57-'2.4_Input_Data_Rebase'!I57),"-")</f>
        <v>0</v>
      </c>
      <c r="AJ58" s="94">
        <f>IFERROR(('2.4_Input_Data_Rebase'!X57-'2.4_Input_Data_Rebase'!J57),"-")</f>
        <v>0</v>
      </c>
      <c r="AK58" s="94">
        <f>IFERROR(('2.4_Input_Data_Rebase'!Y57-'2.4_Input_Data_Rebase'!K57),"-")</f>
        <v>0</v>
      </c>
      <c r="AL58" s="44"/>
      <c r="AM58" s="95">
        <f>AG58*'0.1_Coefficients'!$B$23</f>
        <v>0</v>
      </c>
      <c r="AN58" s="95">
        <f>AH58*'0.1_Coefficients'!$C$23</f>
        <v>0</v>
      </c>
      <c r="AO58" s="95">
        <f>AI58*'0.1_Coefficients'!$D$23</f>
        <v>0</v>
      </c>
      <c r="AP58" s="95">
        <f>AJ58*'0.1_Coefficients'!AD67</f>
        <v>0</v>
      </c>
      <c r="AQ58" s="95">
        <f>AK58*'0.1_Coefficients'!$F$23</f>
        <v>0</v>
      </c>
      <c r="AR58" s="67"/>
      <c r="AS58" s="44"/>
      <c r="AT58" s="94">
        <f>IFERROR(('2.4_Input_Data_Rebase'!N57-'2.4_Input_Data_Rebase'!G57),"-")</f>
        <v>0</v>
      </c>
      <c r="AU58" s="94">
        <f>IFERROR(('2.4_Input_Data_Rebase'!O57-'2.4_Input_Data_Rebase'!H57),"-")</f>
        <v>0</v>
      </c>
      <c r="AV58" s="94">
        <f>IFERROR(('2.4_Input_Data_Rebase'!P57-'2.4_Input_Data_Rebase'!I57),"-")</f>
        <v>0</v>
      </c>
      <c r="AW58" s="94">
        <f>IFERROR(('2.4_Input_Data_Rebase'!Q57-'2.4_Input_Data_Rebase'!J57),"-")</f>
        <v>0</v>
      </c>
      <c r="AX58" s="94">
        <f>IFERROR(('2.4_Input_Data_Rebase'!R57-'2.4_Input_Data_Rebase'!K57),"-")</f>
        <v>0</v>
      </c>
      <c r="AY58" s="44"/>
      <c r="AZ58" s="95">
        <f>AT58*'0.1_Coefficients'!$B$23</f>
        <v>0</v>
      </c>
      <c r="BA58" s="95">
        <f>AU58*'0.1_Coefficients'!$C$23</f>
        <v>0</v>
      </c>
      <c r="BB58" s="95">
        <f>AV58*'0.1_Coefficients'!$D$23</f>
        <v>0</v>
      </c>
      <c r="BC58" s="95">
        <f>AW58*'0.1_Coefficients'!AP67</f>
        <v>0</v>
      </c>
      <c r="BD58" s="95">
        <f>AX58*'0.1_Coefficients'!$F$23</f>
        <v>0</v>
      </c>
      <c r="BE58" s="67"/>
      <c r="BF58" s="44"/>
      <c r="BG58" s="67"/>
      <c r="BH58" s="67"/>
      <c r="BI58" s="68"/>
    </row>
    <row r="59" spans="1:61" x14ac:dyDescent="0.3">
      <c r="A59" s="31" t="s">
        <v>44</v>
      </c>
      <c r="B59" s="19">
        <v>26</v>
      </c>
      <c r="C59" s="20" t="s">
        <v>39</v>
      </c>
      <c r="D59" s="14" t="s">
        <v>55</v>
      </c>
      <c r="F59" s="98" t="s">
        <v>18</v>
      </c>
      <c r="G59" s="94">
        <f>IFERROR(('2.3_Input_Data_Orig_MC'!U58-'2.3_Input_Data_Orig_MC'!G58),"-")</f>
        <v>0</v>
      </c>
      <c r="H59" s="94">
        <f>IFERROR(('2.3_Input_Data_Orig_MC'!V58-'2.3_Input_Data_Orig_MC'!H58),"-")</f>
        <v>0</v>
      </c>
      <c r="I59" s="94">
        <f>IFERROR(('2.3_Input_Data_Orig_MC'!W58-'2.3_Input_Data_Orig_MC'!I58),"-")</f>
        <v>0</v>
      </c>
      <c r="J59" s="94">
        <f>IFERROR(('2.3_Input_Data_Orig_MC'!X58-'2.3_Input_Data_Orig_MC'!J58),"-")</f>
        <v>0</v>
      </c>
      <c r="K59" s="94">
        <f>IFERROR(('2.3_Input_Data_Orig_MC'!Y58-'2.3_Input_Data_Orig_MC'!K58),"-")</f>
        <v>0</v>
      </c>
      <c r="L59" s="44"/>
      <c r="M59" s="95">
        <f>G59*'0.1_Coefficients'!$B$20</f>
        <v>0</v>
      </c>
      <c r="N59" s="95">
        <f>H59*'0.1_Coefficients'!$C$20</f>
        <v>0</v>
      </c>
      <c r="O59" s="95">
        <f>I59*'0.1_Coefficients'!$D$20</f>
        <v>0</v>
      </c>
      <c r="P59" s="95">
        <f>J59*'0.1_Coefficients'!$E$20</f>
        <v>0</v>
      </c>
      <c r="Q59" s="95">
        <f>K59*'0.1_Coefficients'!$F$20</f>
        <v>0</v>
      </c>
      <c r="R59" s="63">
        <f t="shared" ref="R59" si="75">SUM(M59:Q62)</f>
        <v>0</v>
      </c>
      <c r="S59" s="44"/>
      <c r="T59" s="94">
        <f>IFERROR(('2.3_Input_Data_Orig_MC'!N58-'2.3_Input_Data_Orig_MC'!G58),"-")</f>
        <v>0</v>
      </c>
      <c r="U59" s="94">
        <f>IFERROR(('2.3_Input_Data_Orig_MC'!O58-'2.3_Input_Data_Orig_MC'!H58),"-")</f>
        <v>0</v>
      </c>
      <c r="V59" s="94">
        <f>IFERROR(('2.3_Input_Data_Orig_MC'!P58-'2.3_Input_Data_Orig_MC'!I58),"-")</f>
        <v>0</v>
      </c>
      <c r="W59" s="94">
        <f>IFERROR(('2.3_Input_Data_Orig_MC'!Q58-'2.3_Input_Data_Orig_MC'!J58),"-")</f>
        <v>0</v>
      </c>
      <c r="X59" s="94">
        <f>IFERROR(('2.3_Input_Data_Orig_MC'!R58-'2.3_Input_Data_Orig_MC'!K58),"-")</f>
        <v>0</v>
      </c>
      <c r="Y59" s="44"/>
      <c r="Z59" s="95">
        <f>T59*'0.1_Coefficients'!$B$20</f>
        <v>0</v>
      </c>
      <c r="AA59" s="95">
        <f>U59*'0.1_Coefficients'!$C$20</f>
        <v>0</v>
      </c>
      <c r="AB59" s="95">
        <f>V59*'0.1_Coefficients'!$D$20</f>
        <v>0</v>
      </c>
      <c r="AC59" s="95">
        <f>W59*'0.1_Coefficients'!$E$20</f>
        <v>0</v>
      </c>
      <c r="AD59" s="95">
        <f>X59*'0.1_Coefficients'!$F$20</f>
        <v>0</v>
      </c>
      <c r="AE59" s="63">
        <f t="shared" ref="AE59" si="76">SUM(Z59:AD62)</f>
        <v>0</v>
      </c>
      <c r="AF59" s="44"/>
      <c r="AG59" s="94">
        <f>IFERROR(('2.4_Input_Data_Rebase'!U58-'2.4_Input_Data_Rebase'!G58),"-")</f>
        <v>0</v>
      </c>
      <c r="AH59" s="94">
        <f>IFERROR(('2.4_Input_Data_Rebase'!V58-'2.4_Input_Data_Rebase'!H58),"-")</f>
        <v>0</v>
      </c>
      <c r="AI59" s="94">
        <f>IFERROR(('2.4_Input_Data_Rebase'!W58-'2.4_Input_Data_Rebase'!I58),"-")</f>
        <v>0</v>
      </c>
      <c r="AJ59" s="94">
        <f>IFERROR(('2.4_Input_Data_Rebase'!X58-'2.4_Input_Data_Rebase'!J58),"-")</f>
        <v>0</v>
      </c>
      <c r="AK59" s="94">
        <f>IFERROR(('2.4_Input_Data_Rebase'!Y58-'2.4_Input_Data_Rebase'!K58),"-")</f>
        <v>0</v>
      </c>
      <c r="AL59" s="44"/>
      <c r="AM59" s="95">
        <f>AG59*'0.1_Coefficients'!$B$20</f>
        <v>0</v>
      </c>
      <c r="AN59" s="95">
        <f>AH59*'0.1_Coefficients'!$C$20</f>
        <v>0</v>
      </c>
      <c r="AO59" s="95">
        <f>AI59*'0.1_Coefficients'!$D$20</f>
        <v>0</v>
      </c>
      <c r="AP59" s="95">
        <f>AJ59*'0.1_Coefficients'!$E$20</f>
        <v>0</v>
      </c>
      <c r="AQ59" s="95">
        <f>AK59*'0.1_Coefficients'!$F$20</f>
        <v>0</v>
      </c>
      <c r="AR59" s="63">
        <f t="shared" ref="AR59" si="77">SUM(AM59:AQ62)</f>
        <v>0</v>
      </c>
      <c r="AS59" s="44"/>
      <c r="AT59" s="94">
        <f>IFERROR(('2.4_Input_Data_Rebase'!N58-'2.4_Input_Data_Rebase'!G58),"-")</f>
        <v>0</v>
      </c>
      <c r="AU59" s="94">
        <f>IFERROR(('2.4_Input_Data_Rebase'!O58-'2.4_Input_Data_Rebase'!H58),"-")</f>
        <v>0</v>
      </c>
      <c r="AV59" s="94">
        <f>IFERROR(('2.4_Input_Data_Rebase'!P58-'2.4_Input_Data_Rebase'!I58),"-")</f>
        <v>0</v>
      </c>
      <c r="AW59" s="94">
        <f>IFERROR(('2.4_Input_Data_Rebase'!Q58-'2.4_Input_Data_Rebase'!J58),"-")</f>
        <v>0</v>
      </c>
      <c r="AX59" s="94">
        <f>IFERROR(('2.4_Input_Data_Rebase'!R58-'2.4_Input_Data_Rebase'!K58),"-")</f>
        <v>0</v>
      </c>
      <c r="AY59" s="44"/>
      <c r="AZ59" s="95">
        <f>AT59*'0.1_Coefficients'!$B$20</f>
        <v>0</v>
      </c>
      <c r="BA59" s="95">
        <f>AU59*'0.1_Coefficients'!$C$20</f>
        <v>0</v>
      </c>
      <c r="BB59" s="95">
        <f>AV59*'0.1_Coefficients'!$D$20</f>
        <v>0</v>
      </c>
      <c r="BC59" s="95">
        <f>AW59*'0.1_Coefficients'!$E$20</f>
        <v>0</v>
      </c>
      <c r="BD59" s="95">
        <f>AX59*'0.1_Coefficients'!$F$20</f>
        <v>0</v>
      </c>
      <c r="BE59" s="63">
        <f t="shared" ref="BE59" si="78">SUM(AZ59:BD62)</f>
        <v>0</v>
      </c>
      <c r="BF59" s="44"/>
      <c r="BG59" s="63">
        <f t="shared" ref="BG59" si="79">AE59-R59</f>
        <v>0</v>
      </c>
      <c r="BH59" s="63">
        <f t="shared" ref="BH59" si="80">BE59-AR59</f>
        <v>0</v>
      </c>
      <c r="BI59" s="64" t="str">
        <f t="shared" ref="BI59" si="81">IFERROR(IF(ABS((BG59-BH59))&lt;=10%,"Acceptable","Request Narrative"),"-")</f>
        <v>Acceptable</v>
      </c>
    </row>
    <row r="60" spans="1:61" x14ac:dyDescent="0.3">
      <c r="A60" s="32"/>
      <c r="B60" s="21"/>
      <c r="C60" s="22"/>
      <c r="D60" s="16"/>
      <c r="F60" s="93" t="s">
        <v>19</v>
      </c>
      <c r="G60" s="94">
        <f>IFERROR(('2.3_Input_Data_Orig_MC'!U59-'2.3_Input_Data_Orig_MC'!G59),"-")</f>
        <v>0</v>
      </c>
      <c r="H60" s="94">
        <f>IFERROR(('2.3_Input_Data_Orig_MC'!V59-'2.3_Input_Data_Orig_MC'!H59),"-")</f>
        <v>0</v>
      </c>
      <c r="I60" s="94">
        <f>IFERROR(('2.3_Input_Data_Orig_MC'!W59-'2.3_Input_Data_Orig_MC'!I59),"-")</f>
        <v>0</v>
      </c>
      <c r="J60" s="94">
        <f>IFERROR(('2.3_Input_Data_Orig_MC'!X59-'2.3_Input_Data_Orig_MC'!J59),"-")</f>
        <v>0</v>
      </c>
      <c r="K60" s="94">
        <f>IFERROR(('2.3_Input_Data_Orig_MC'!Y59-'2.3_Input_Data_Orig_MC'!K59),"-")</f>
        <v>0</v>
      </c>
      <c r="L60" s="44"/>
      <c r="M60" s="95">
        <f>G60*'0.1_Coefficients'!$B$21</f>
        <v>0</v>
      </c>
      <c r="N60" s="95">
        <f>H60*'0.1_Coefficients'!$C$21</f>
        <v>0</v>
      </c>
      <c r="O60" s="95">
        <f>I60*'0.1_Coefficients'!$D$21</f>
        <v>0</v>
      </c>
      <c r="P60" s="95">
        <f>J60*'0.1_Coefficients'!$E$21</f>
        <v>0</v>
      </c>
      <c r="Q60" s="95">
        <f>K60*'0.1_Coefficients'!$F$21</f>
        <v>0</v>
      </c>
      <c r="R60" s="63"/>
      <c r="S60" s="44"/>
      <c r="T60" s="94">
        <f>IFERROR(('2.3_Input_Data_Orig_MC'!N59-'2.3_Input_Data_Orig_MC'!G59),"-")</f>
        <v>0</v>
      </c>
      <c r="U60" s="94">
        <f>IFERROR(('2.3_Input_Data_Orig_MC'!O59-'2.3_Input_Data_Orig_MC'!H59),"-")</f>
        <v>0</v>
      </c>
      <c r="V60" s="94">
        <f>IFERROR(('2.3_Input_Data_Orig_MC'!P59-'2.3_Input_Data_Orig_MC'!I59),"-")</f>
        <v>0</v>
      </c>
      <c r="W60" s="94">
        <f>IFERROR(('2.3_Input_Data_Orig_MC'!Q59-'2.3_Input_Data_Orig_MC'!J59),"-")</f>
        <v>0</v>
      </c>
      <c r="X60" s="94">
        <f>IFERROR(('2.3_Input_Data_Orig_MC'!R59-'2.3_Input_Data_Orig_MC'!K59),"-")</f>
        <v>0</v>
      </c>
      <c r="Y60" s="44"/>
      <c r="Z60" s="95">
        <f>T60*'0.1_Coefficients'!$B$21</f>
        <v>0</v>
      </c>
      <c r="AA60" s="95">
        <f>U60*'0.1_Coefficients'!$C$21</f>
        <v>0</v>
      </c>
      <c r="AB60" s="95">
        <f>V60*'0.1_Coefficients'!$D$21</f>
        <v>0</v>
      </c>
      <c r="AC60" s="95">
        <f>W60*'0.1_Coefficients'!$E$21</f>
        <v>0</v>
      </c>
      <c r="AD60" s="95">
        <f>X60*'0.1_Coefficients'!$F$21</f>
        <v>0</v>
      </c>
      <c r="AE60" s="63"/>
      <c r="AF60" s="44"/>
      <c r="AG60" s="94">
        <f>IFERROR(('2.4_Input_Data_Rebase'!U59-'2.4_Input_Data_Rebase'!G59),"-")</f>
        <v>0</v>
      </c>
      <c r="AH60" s="94">
        <f>IFERROR(('2.4_Input_Data_Rebase'!V59-'2.4_Input_Data_Rebase'!H59),"-")</f>
        <v>0</v>
      </c>
      <c r="AI60" s="94">
        <f>IFERROR(('2.4_Input_Data_Rebase'!W59-'2.4_Input_Data_Rebase'!I59),"-")</f>
        <v>0</v>
      </c>
      <c r="AJ60" s="94">
        <f>IFERROR(('2.4_Input_Data_Rebase'!X59-'2.4_Input_Data_Rebase'!J59),"-")</f>
        <v>0</v>
      </c>
      <c r="AK60" s="94">
        <f>IFERROR(('2.4_Input_Data_Rebase'!Y59-'2.4_Input_Data_Rebase'!K59),"-")</f>
        <v>0</v>
      </c>
      <c r="AL60" s="44"/>
      <c r="AM60" s="95">
        <f>AG60*'0.1_Coefficients'!$B$21</f>
        <v>0</v>
      </c>
      <c r="AN60" s="95">
        <f>AH60*'0.1_Coefficients'!$C$21</f>
        <v>0</v>
      </c>
      <c r="AO60" s="95">
        <f>AI60*'0.1_Coefficients'!$D$21</f>
        <v>0</v>
      </c>
      <c r="AP60" s="95">
        <f>AJ60*'0.1_Coefficients'!$E$21</f>
        <v>0</v>
      </c>
      <c r="AQ60" s="95">
        <f>AK60*'0.1_Coefficients'!$F$21</f>
        <v>0</v>
      </c>
      <c r="AR60" s="63"/>
      <c r="AS60" s="44"/>
      <c r="AT60" s="94">
        <f>IFERROR(('2.4_Input_Data_Rebase'!N59-'2.4_Input_Data_Rebase'!G59),"-")</f>
        <v>0</v>
      </c>
      <c r="AU60" s="94">
        <f>IFERROR(('2.4_Input_Data_Rebase'!O59-'2.4_Input_Data_Rebase'!H59),"-")</f>
        <v>0</v>
      </c>
      <c r="AV60" s="94">
        <f>IFERROR(('2.4_Input_Data_Rebase'!P59-'2.4_Input_Data_Rebase'!I59),"-")</f>
        <v>0</v>
      </c>
      <c r="AW60" s="94">
        <f>IFERROR(('2.4_Input_Data_Rebase'!Q59-'2.4_Input_Data_Rebase'!J59),"-")</f>
        <v>0</v>
      </c>
      <c r="AX60" s="94">
        <f>IFERROR(('2.4_Input_Data_Rebase'!R59-'2.4_Input_Data_Rebase'!K59),"-")</f>
        <v>0</v>
      </c>
      <c r="AY60" s="44"/>
      <c r="AZ60" s="95">
        <f>AT60*'0.1_Coefficients'!$B$21</f>
        <v>0</v>
      </c>
      <c r="BA60" s="95">
        <f>AU60*'0.1_Coefficients'!$C$21</f>
        <v>0</v>
      </c>
      <c r="BB60" s="95">
        <f>AV60*'0.1_Coefficients'!$D$21</f>
        <v>0</v>
      </c>
      <c r="BC60" s="95">
        <f>AW60*'0.1_Coefficients'!$E$21</f>
        <v>0</v>
      </c>
      <c r="BD60" s="95">
        <f>AX60*'0.1_Coefficients'!$F$21</f>
        <v>0</v>
      </c>
      <c r="BE60" s="63"/>
      <c r="BF60" s="44"/>
      <c r="BG60" s="63"/>
      <c r="BH60" s="63"/>
      <c r="BI60" s="64"/>
    </row>
    <row r="61" spans="1:61" x14ac:dyDescent="0.3">
      <c r="A61" s="32"/>
      <c r="B61" s="21"/>
      <c r="C61" s="22"/>
      <c r="D61" s="16"/>
      <c r="F61" s="93" t="s">
        <v>20</v>
      </c>
      <c r="G61" s="94">
        <f>IFERROR(('2.3_Input_Data_Orig_MC'!U60-'2.3_Input_Data_Orig_MC'!G60),"-")</f>
        <v>0</v>
      </c>
      <c r="H61" s="94">
        <f>IFERROR(('2.3_Input_Data_Orig_MC'!V60-'2.3_Input_Data_Orig_MC'!H60),"-")</f>
        <v>0</v>
      </c>
      <c r="I61" s="94">
        <f>IFERROR(('2.3_Input_Data_Orig_MC'!W60-'2.3_Input_Data_Orig_MC'!I60),"-")</f>
        <v>0</v>
      </c>
      <c r="J61" s="94">
        <f>IFERROR(('2.3_Input_Data_Orig_MC'!X60-'2.3_Input_Data_Orig_MC'!J60),"-")</f>
        <v>0</v>
      </c>
      <c r="K61" s="94">
        <f>IFERROR(('2.3_Input_Data_Orig_MC'!Y60-'2.3_Input_Data_Orig_MC'!K60),"-")</f>
        <v>0</v>
      </c>
      <c r="L61" s="44"/>
      <c r="M61" s="95">
        <f>G61*'0.1_Coefficients'!$B$22</f>
        <v>0</v>
      </c>
      <c r="N61" s="95">
        <f>H61*'0.1_Coefficients'!$C$22</f>
        <v>0</v>
      </c>
      <c r="O61" s="95">
        <f>I61*'0.1_Coefficients'!$D$22</f>
        <v>0</v>
      </c>
      <c r="P61" s="95">
        <f>J61*'0.1_Coefficients'!$E$22</f>
        <v>0</v>
      </c>
      <c r="Q61" s="95">
        <f>K61*'0.1_Coefficients'!$F$22</f>
        <v>0</v>
      </c>
      <c r="R61" s="63"/>
      <c r="S61" s="44"/>
      <c r="T61" s="94">
        <f>IFERROR(('2.3_Input_Data_Orig_MC'!N60-'2.3_Input_Data_Orig_MC'!G60),"-")</f>
        <v>0</v>
      </c>
      <c r="U61" s="94">
        <f>IFERROR(('2.3_Input_Data_Orig_MC'!O60-'2.3_Input_Data_Orig_MC'!H60),"-")</f>
        <v>0</v>
      </c>
      <c r="V61" s="94">
        <f>IFERROR(('2.3_Input_Data_Orig_MC'!P60-'2.3_Input_Data_Orig_MC'!I60),"-")</f>
        <v>0</v>
      </c>
      <c r="W61" s="94">
        <f>IFERROR(('2.3_Input_Data_Orig_MC'!Q60-'2.3_Input_Data_Orig_MC'!J60),"-")</f>
        <v>0</v>
      </c>
      <c r="X61" s="94">
        <f>IFERROR(('2.3_Input_Data_Orig_MC'!R60-'2.3_Input_Data_Orig_MC'!K60),"-")</f>
        <v>0</v>
      </c>
      <c r="Y61" s="44"/>
      <c r="Z61" s="95">
        <f>T61*'0.1_Coefficients'!$B$22</f>
        <v>0</v>
      </c>
      <c r="AA61" s="95">
        <f>U61*'0.1_Coefficients'!$C$22</f>
        <v>0</v>
      </c>
      <c r="AB61" s="95">
        <f>V61*'0.1_Coefficients'!$D$22</f>
        <v>0</v>
      </c>
      <c r="AC61" s="95">
        <f>W61*'0.1_Coefficients'!$E$22</f>
        <v>0</v>
      </c>
      <c r="AD61" s="95">
        <f>X61*'0.1_Coefficients'!$F$22</f>
        <v>0</v>
      </c>
      <c r="AE61" s="63"/>
      <c r="AF61" s="44"/>
      <c r="AG61" s="94">
        <f>IFERROR(('2.4_Input_Data_Rebase'!U60-'2.4_Input_Data_Rebase'!G60),"-")</f>
        <v>0</v>
      </c>
      <c r="AH61" s="94">
        <f>IFERROR(('2.4_Input_Data_Rebase'!V60-'2.4_Input_Data_Rebase'!H60),"-")</f>
        <v>0</v>
      </c>
      <c r="AI61" s="94">
        <f>IFERROR(('2.4_Input_Data_Rebase'!W60-'2.4_Input_Data_Rebase'!I60),"-")</f>
        <v>0</v>
      </c>
      <c r="AJ61" s="94">
        <f>IFERROR(('2.4_Input_Data_Rebase'!X60-'2.4_Input_Data_Rebase'!J60),"-")</f>
        <v>0</v>
      </c>
      <c r="AK61" s="94">
        <f>IFERROR(('2.4_Input_Data_Rebase'!Y60-'2.4_Input_Data_Rebase'!K60),"-")</f>
        <v>0</v>
      </c>
      <c r="AL61" s="44"/>
      <c r="AM61" s="95">
        <f>AG61*'0.1_Coefficients'!$B$22</f>
        <v>0</v>
      </c>
      <c r="AN61" s="95">
        <f>AH61*'0.1_Coefficients'!$C$22</f>
        <v>0</v>
      </c>
      <c r="AO61" s="95">
        <f>AI61*'0.1_Coefficients'!$D$22</f>
        <v>0</v>
      </c>
      <c r="AP61" s="95">
        <f>AJ61*'0.1_Coefficients'!$E$22</f>
        <v>0</v>
      </c>
      <c r="AQ61" s="95">
        <f>AK61*'0.1_Coefficients'!$F$22</f>
        <v>0</v>
      </c>
      <c r="AR61" s="63"/>
      <c r="AS61" s="44"/>
      <c r="AT61" s="94">
        <f>IFERROR(('2.4_Input_Data_Rebase'!N60-'2.4_Input_Data_Rebase'!G60),"-")</f>
        <v>0</v>
      </c>
      <c r="AU61" s="94">
        <f>IFERROR(('2.4_Input_Data_Rebase'!O60-'2.4_Input_Data_Rebase'!H60),"-")</f>
        <v>0</v>
      </c>
      <c r="AV61" s="94">
        <f>IFERROR(('2.4_Input_Data_Rebase'!P60-'2.4_Input_Data_Rebase'!I60),"-")</f>
        <v>0</v>
      </c>
      <c r="AW61" s="94">
        <f>IFERROR(('2.4_Input_Data_Rebase'!Q60-'2.4_Input_Data_Rebase'!J60),"-")</f>
        <v>0</v>
      </c>
      <c r="AX61" s="94">
        <f>IFERROR(('2.4_Input_Data_Rebase'!R60-'2.4_Input_Data_Rebase'!K60),"-")</f>
        <v>0</v>
      </c>
      <c r="AY61" s="44"/>
      <c r="AZ61" s="95">
        <f>AT61*'0.1_Coefficients'!$B$22</f>
        <v>0</v>
      </c>
      <c r="BA61" s="95">
        <f>AU61*'0.1_Coefficients'!$C$22</f>
        <v>0</v>
      </c>
      <c r="BB61" s="95">
        <f>AV61*'0.1_Coefficients'!$D$22</f>
        <v>0</v>
      </c>
      <c r="BC61" s="95">
        <f>AW61*'0.1_Coefficients'!$E$22</f>
        <v>0</v>
      </c>
      <c r="BD61" s="95">
        <f>AX61*'0.1_Coefficients'!$F$22</f>
        <v>0</v>
      </c>
      <c r="BE61" s="63"/>
      <c r="BF61" s="44"/>
      <c r="BG61" s="63"/>
      <c r="BH61" s="63"/>
      <c r="BI61" s="64"/>
    </row>
    <row r="62" spans="1:61" ht="12.75" thickBot="1" x14ac:dyDescent="0.35">
      <c r="A62" s="32"/>
      <c r="B62" s="23"/>
      <c r="C62" s="24"/>
      <c r="D62" s="25"/>
      <c r="F62" s="97" t="s">
        <v>21</v>
      </c>
      <c r="G62" s="94">
        <f>IFERROR(('2.3_Input_Data_Orig_MC'!U61-'2.3_Input_Data_Orig_MC'!G61),"-")</f>
        <v>0</v>
      </c>
      <c r="H62" s="94">
        <f>IFERROR(('2.3_Input_Data_Orig_MC'!V61-'2.3_Input_Data_Orig_MC'!H61),"-")</f>
        <v>0</v>
      </c>
      <c r="I62" s="94">
        <f>IFERROR(('2.3_Input_Data_Orig_MC'!W61-'2.3_Input_Data_Orig_MC'!I61),"-")</f>
        <v>0</v>
      </c>
      <c r="J62" s="94">
        <f>IFERROR(('2.3_Input_Data_Orig_MC'!X61-'2.3_Input_Data_Orig_MC'!J61),"-")</f>
        <v>0</v>
      </c>
      <c r="K62" s="94">
        <f>IFERROR(('2.3_Input_Data_Orig_MC'!Y61-'2.3_Input_Data_Orig_MC'!K61),"-")</f>
        <v>0</v>
      </c>
      <c r="L62" s="44"/>
      <c r="M62" s="95">
        <f>G62*'0.1_Coefficients'!$B$23</f>
        <v>0</v>
      </c>
      <c r="N62" s="95">
        <f>H62*'0.1_Coefficients'!$C$23</f>
        <v>0</v>
      </c>
      <c r="O62" s="95">
        <f>I62*'0.1_Coefficients'!$D$23</f>
        <v>0</v>
      </c>
      <c r="P62" s="95">
        <f>J62*'0.1_Coefficients'!E71</f>
        <v>0</v>
      </c>
      <c r="Q62" s="95">
        <f>K62*'0.1_Coefficients'!$F$23</f>
        <v>0</v>
      </c>
      <c r="R62" s="67"/>
      <c r="S62" s="44"/>
      <c r="T62" s="94">
        <f>IFERROR(('2.3_Input_Data_Orig_MC'!N61-'2.3_Input_Data_Orig_MC'!G61),"-")</f>
        <v>0</v>
      </c>
      <c r="U62" s="94">
        <f>IFERROR(('2.3_Input_Data_Orig_MC'!O61-'2.3_Input_Data_Orig_MC'!H61),"-")</f>
        <v>0</v>
      </c>
      <c r="V62" s="94">
        <f>IFERROR(('2.3_Input_Data_Orig_MC'!P61-'2.3_Input_Data_Orig_MC'!I61),"-")</f>
        <v>0</v>
      </c>
      <c r="W62" s="94">
        <f>IFERROR(('2.3_Input_Data_Orig_MC'!Q61-'2.3_Input_Data_Orig_MC'!J61),"-")</f>
        <v>0</v>
      </c>
      <c r="X62" s="94">
        <f>IFERROR(('2.3_Input_Data_Orig_MC'!R61-'2.3_Input_Data_Orig_MC'!K61),"-")</f>
        <v>0</v>
      </c>
      <c r="Y62" s="44"/>
      <c r="Z62" s="95">
        <f>T62*'0.1_Coefficients'!$B$23</f>
        <v>0</v>
      </c>
      <c r="AA62" s="95">
        <f>U62*'0.1_Coefficients'!$C$23</f>
        <v>0</v>
      </c>
      <c r="AB62" s="95">
        <f>V62*'0.1_Coefficients'!$D$23</f>
        <v>0</v>
      </c>
      <c r="AC62" s="95">
        <f>W62*'0.1_Coefficients'!Q71</f>
        <v>0</v>
      </c>
      <c r="AD62" s="95">
        <f>X62*'0.1_Coefficients'!$F$23</f>
        <v>0</v>
      </c>
      <c r="AE62" s="67"/>
      <c r="AF62" s="44"/>
      <c r="AG62" s="94">
        <f>IFERROR(('2.4_Input_Data_Rebase'!U61-'2.4_Input_Data_Rebase'!G61),"-")</f>
        <v>0</v>
      </c>
      <c r="AH62" s="94">
        <f>IFERROR(('2.4_Input_Data_Rebase'!V61-'2.4_Input_Data_Rebase'!H61),"-")</f>
        <v>0</v>
      </c>
      <c r="AI62" s="94">
        <f>IFERROR(('2.4_Input_Data_Rebase'!W61-'2.4_Input_Data_Rebase'!I61),"-")</f>
        <v>0</v>
      </c>
      <c r="AJ62" s="94">
        <f>IFERROR(('2.4_Input_Data_Rebase'!X61-'2.4_Input_Data_Rebase'!J61),"-")</f>
        <v>0</v>
      </c>
      <c r="AK62" s="94">
        <f>IFERROR(('2.4_Input_Data_Rebase'!Y61-'2.4_Input_Data_Rebase'!K61),"-")</f>
        <v>0</v>
      </c>
      <c r="AL62" s="44"/>
      <c r="AM62" s="95">
        <f>AG62*'0.1_Coefficients'!$B$23</f>
        <v>0</v>
      </c>
      <c r="AN62" s="95">
        <f>AH62*'0.1_Coefficients'!$C$23</f>
        <v>0</v>
      </c>
      <c r="AO62" s="95">
        <f>AI62*'0.1_Coefficients'!$D$23</f>
        <v>0</v>
      </c>
      <c r="AP62" s="95">
        <f>AJ62*'0.1_Coefficients'!AD71</f>
        <v>0</v>
      </c>
      <c r="AQ62" s="95">
        <f>AK62*'0.1_Coefficients'!$F$23</f>
        <v>0</v>
      </c>
      <c r="AR62" s="67"/>
      <c r="AS62" s="44"/>
      <c r="AT62" s="94">
        <f>IFERROR(('2.4_Input_Data_Rebase'!N61-'2.4_Input_Data_Rebase'!G61),"-")</f>
        <v>0</v>
      </c>
      <c r="AU62" s="94">
        <f>IFERROR(('2.4_Input_Data_Rebase'!O61-'2.4_Input_Data_Rebase'!H61),"-")</f>
        <v>0</v>
      </c>
      <c r="AV62" s="94">
        <f>IFERROR(('2.4_Input_Data_Rebase'!P61-'2.4_Input_Data_Rebase'!I61),"-")</f>
        <v>0</v>
      </c>
      <c r="AW62" s="94">
        <f>IFERROR(('2.4_Input_Data_Rebase'!Q61-'2.4_Input_Data_Rebase'!J61),"-")</f>
        <v>0</v>
      </c>
      <c r="AX62" s="94">
        <f>IFERROR(('2.4_Input_Data_Rebase'!R61-'2.4_Input_Data_Rebase'!K61),"-")</f>
        <v>0</v>
      </c>
      <c r="AY62" s="44"/>
      <c r="AZ62" s="95">
        <f>AT62*'0.1_Coefficients'!$B$23</f>
        <v>0</v>
      </c>
      <c r="BA62" s="95">
        <f>AU62*'0.1_Coefficients'!$C$23</f>
        <v>0</v>
      </c>
      <c r="BB62" s="95">
        <f>AV62*'0.1_Coefficients'!$D$23</f>
        <v>0</v>
      </c>
      <c r="BC62" s="95">
        <f>AW62*'0.1_Coefficients'!AP71</f>
        <v>0</v>
      </c>
      <c r="BD62" s="95">
        <f>AX62*'0.1_Coefficients'!$F$23</f>
        <v>0</v>
      </c>
      <c r="BE62" s="67"/>
      <c r="BF62" s="44"/>
      <c r="BG62" s="67"/>
      <c r="BH62" s="67"/>
      <c r="BI62" s="68"/>
    </row>
    <row r="63" spans="1:61" x14ac:dyDescent="0.3">
      <c r="A63" s="31" t="s">
        <v>44</v>
      </c>
      <c r="B63" s="19">
        <v>24</v>
      </c>
      <c r="C63" s="20" t="s">
        <v>49</v>
      </c>
      <c r="D63" s="14" t="s">
        <v>56</v>
      </c>
      <c r="F63" s="98" t="s">
        <v>18</v>
      </c>
      <c r="G63" s="94">
        <f>IFERROR(('2.3_Input_Data_Orig_MC'!U62-'2.3_Input_Data_Orig_MC'!G62),"-")</f>
        <v>0</v>
      </c>
      <c r="H63" s="94">
        <f>IFERROR(('2.3_Input_Data_Orig_MC'!V62-'2.3_Input_Data_Orig_MC'!H62),"-")</f>
        <v>0</v>
      </c>
      <c r="I63" s="94">
        <f>IFERROR(('2.3_Input_Data_Orig_MC'!W62-'2.3_Input_Data_Orig_MC'!I62),"-")</f>
        <v>0</v>
      </c>
      <c r="J63" s="94">
        <f>IFERROR(('2.3_Input_Data_Orig_MC'!X62-'2.3_Input_Data_Orig_MC'!J62),"-")</f>
        <v>0</v>
      </c>
      <c r="K63" s="94">
        <f>IFERROR(('2.3_Input_Data_Orig_MC'!Y62-'2.3_Input_Data_Orig_MC'!K62),"-")</f>
        <v>0</v>
      </c>
      <c r="L63" s="44"/>
      <c r="M63" s="95">
        <f>G63*'0.1_Coefficients'!$B$20</f>
        <v>0</v>
      </c>
      <c r="N63" s="95">
        <f>H63*'0.1_Coefficients'!$C$20</f>
        <v>0</v>
      </c>
      <c r="O63" s="95">
        <f>I63*'0.1_Coefficients'!$D$20</f>
        <v>0</v>
      </c>
      <c r="P63" s="95">
        <f>J63*'0.1_Coefficients'!$E$20</f>
        <v>0</v>
      </c>
      <c r="Q63" s="95">
        <f>K63*'0.1_Coefficients'!$F$20</f>
        <v>0</v>
      </c>
      <c r="R63" s="63">
        <f t="shared" ref="R63" si="82">SUM(M63:Q66)</f>
        <v>0</v>
      </c>
      <c r="S63" s="44"/>
      <c r="T63" s="94">
        <f>IFERROR(('2.3_Input_Data_Orig_MC'!N62-'2.3_Input_Data_Orig_MC'!G62),"-")</f>
        <v>0</v>
      </c>
      <c r="U63" s="94">
        <f>IFERROR(('2.3_Input_Data_Orig_MC'!O62-'2.3_Input_Data_Orig_MC'!H62),"-")</f>
        <v>0</v>
      </c>
      <c r="V63" s="94">
        <f>IFERROR(('2.3_Input_Data_Orig_MC'!P62-'2.3_Input_Data_Orig_MC'!I62),"-")</f>
        <v>0</v>
      </c>
      <c r="W63" s="94">
        <f>IFERROR(('2.3_Input_Data_Orig_MC'!Q62-'2.3_Input_Data_Orig_MC'!J62),"-")</f>
        <v>0</v>
      </c>
      <c r="X63" s="94">
        <f>IFERROR(('2.3_Input_Data_Orig_MC'!R62-'2.3_Input_Data_Orig_MC'!K62),"-")</f>
        <v>0</v>
      </c>
      <c r="Y63" s="44"/>
      <c r="Z63" s="95">
        <f>T63*'0.1_Coefficients'!$B$20</f>
        <v>0</v>
      </c>
      <c r="AA63" s="95">
        <f>U63*'0.1_Coefficients'!$C$20</f>
        <v>0</v>
      </c>
      <c r="AB63" s="95">
        <f>V63*'0.1_Coefficients'!$D$20</f>
        <v>0</v>
      </c>
      <c r="AC63" s="95">
        <f>W63*'0.1_Coefficients'!$E$20</f>
        <v>0</v>
      </c>
      <c r="AD63" s="95">
        <f>X63*'0.1_Coefficients'!$F$20</f>
        <v>0</v>
      </c>
      <c r="AE63" s="63">
        <f t="shared" ref="AE63" si="83">SUM(Z63:AD66)</f>
        <v>0</v>
      </c>
      <c r="AF63" s="44"/>
      <c r="AG63" s="94">
        <f>IFERROR(('2.4_Input_Data_Rebase'!U62-'2.4_Input_Data_Rebase'!G62),"-")</f>
        <v>0</v>
      </c>
      <c r="AH63" s="94">
        <f>IFERROR(('2.4_Input_Data_Rebase'!V62-'2.4_Input_Data_Rebase'!H62),"-")</f>
        <v>0</v>
      </c>
      <c r="AI63" s="94">
        <f>IFERROR(('2.4_Input_Data_Rebase'!W62-'2.4_Input_Data_Rebase'!I62),"-")</f>
        <v>0</v>
      </c>
      <c r="AJ63" s="94">
        <f>IFERROR(('2.4_Input_Data_Rebase'!X62-'2.4_Input_Data_Rebase'!J62),"-")</f>
        <v>0</v>
      </c>
      <c r="AK63" s="94">
        <f>IFERROR(('2.4_Input_Data_Rebase'!Y62-'2.4_Input_Data_Rebase'!K62),"-")</f>
        <v>0</v>
      </c>
      <c r="AL63" s="44"/>
      <c r="AM63" s="95">
        <f>AG63*'0.1_Coefficients'!$B$20</f>
        <v>0</v>
      </c>
      <c r="AN63" s="95">
        <f>AH63*'0.1_Coefficients'!$C$20</f>
        <v>0</v>
      </c>
      <c r="AO63" s="95">
        <f>AI63*'0.1_Coefficients'!$D$20</f>
        <v>0</v>
      </c>
      <c r="AP63" s="95">
        <f>AJ63*'0.1_Coefficients'!$E$20</f>
        <v>0</v>
      </c>
      <c r="AQ63" s="95">
        <f>AK63*'0.1_Coefficients'!$F$20</f>
        <v>0</v>
      </c>
      <c r="AR63" s="63">
        <f t="shared" ref="AR63" si="84">SUM(AM63:AQ66)</f>
        <v>0</v>
      </c>
      <c r="AS63" s="44"/>
      <c r="AT63" s="94">
        <f>IFERROR(('2.4_Input_Data_Rebase'!N62-'2.4_Input_Data_Rebase'!G62),"-")</f>
        <v>0</v>
      </c>
      <c r="AU63" s="94">
        <f>IFERROR(('2.4_Input_Data_Rebase'!O62-'2.4_Input_Data_Rebase'!H62),"-")</f>
        <v>0</v>
      </c>
      <c r="AV63" s="94">
        <f>IFERROR(('2.4_Input_Data_Rebase'!P62-'2.4_Input_Data_Rebase'!I62),"-")</f>
        <v>0</v>
      </c>
      <c r="AW63" s="94">
        <f>IFERROR(('2.4_Input_Data_Rebase'!Q62-'2.4_Input_Data_Rebase'!J62),"-")</f>
        <v>0</v>
      </c>
      <c r="AX63" s="94">
        <f>IFERROR(('2.4_Input_Data_Rebase'!R62-'2.4_Input_Data_Rebase'!K62),"-")</f>
        <v>0</v>
      </c>
      <c r="AY63" s="44"/>
      <c r="AZ63" s="95">
        <f>AT63*'0.1_Coefficients'!$B$20</f>
        <v>0</v>
      </c>
      <c r="BA63" s="95">
        <f>AU63*'0.1_Coefficients'!$C$20</f>
        <v>0</v>
      </c>
      <c r="BB63" s="95">
        <f>AV63*'0.1_Coefficients'!$D$20</f>
        <v>0</v>
      </c>
      <c r="BC63" s="95">
        <f>AW63*'0.1_Coefficients'!$E$20</f>
        <v>0</v>
      </c>
      <c r="BD63" s="95">
        <f>AX63*'0.1_Coefficients'!$F$20</f>
        <v>0</v>
      </c>
      <c r="BE63" s="63">
        <f t="shared" ref="BE63" si="85">SUM(AZ63:BD66)</f>
        <v>0</v>
      </c>
      <c r="BF63" s="44"/>
      <c r="BG63" s="63">
        <f t="shared" ref="BG63" si="86">AE63-R63</f>
        <v>0</v>
      </c>
      <c r="BH63" s="63">
        <f t="shared" ref="BH63" si="87">BE63-AR63</f>
        <v>0</v>
      </c>
      <c r="BI63" s="64" t="str">
        <f t="shared" ref="BI63" si="88">IFERROR(IF(ABS((BG63-BH63))&lt;=10%,"Acceptable","Request Narrative"),"-")</f>
        <v>Acceptable</v>
      </c>
    </row>
    <row r="64" spans="1:61" x14ac:dyDescent="0.3">
      <c r="A64" s="32"/>
      <c r="B64" s="21"/>
      <c r="C64" s="22"/>
      <c r="D64" s="16"/>
      <c r="F64" s="93" t="s">
        <v>19</v>
      </c>
      <c r="G64" s="94">
        <f>IFERROR(('2.3_Input_Data_Orig_MC'!U63-'2.3_Input_Data_Orig_MC'!G63),"-")</f>
        <v>0</v>
      </c>
      <c r="H64" s="94">
        <f>IFERROR(('2.3_Input_Data_Orig_MC'!V63-'2.3_Input_Data_Orig_MC'!H63),"-")</f>
        <v>0</v>
      </c>
      <c r="I64" s="94">
        <f>IFERROR(('2.3_Input_Data_Orig_MC'!W63-'2.3_Input_Data_Orig_MC'!I63),"-")</f>
        <v>0</v>
      </c>
      <c r="J64" s="94">
        <f>IFERROR(('2.3_Input_Data_Orig_MC'!X63-'2.3_Input_Data_Orig_MC'!J63),"-")</f>
        <v>0</v>
      </c>
      <c r="K64" s="94">
        <f>IFERROR(('2.3_Input_Data_Orig_MC'!Y63-'2.3_Input_Data_Orig_MC'!K63),"-")</f>
        <v>0</v>
      </c>
      <c r="L64" s="44"/>
      <c r="M64" s="95">
        <f>G64*'0.1_Coefficients'!$B$21</f>
        <v>0</v>
      </c>
      <c r="N64" s="95">
        <f>H64*'0.1_Coefficients'!$C$21</f>
        <v>0</v>
      </c>
      <c r="O64" s="95">
        <f>I64*'0.1_Coefficients'!$D$21</f>
        <v>0</v>
      </c>
      <c r="P64" s="95">
        <f>J64*'0.1_Coefficients'!$E$21</f>
        <v>0</v>
      </c>
      <c r="Q64" s="95">
        <f>K64*'0.1_Coefficients'!$F$21</f>
        <v>0</v>
      </c>
      <c r="R64" s="63"/>
      <c r="S64" s="44"/>
      <c r="T64" s="94">
        <f>IFERROR(('2.3_Input_Data_Orig_MC'!N63-'2.3_Input_Data_Orig_MC'!G63),"-")</f>
        <v>0</v>
      </c>
      <c r="U64" s="94">
        <f>IFERROR(('2.3_Input_Data_Orig_MC'!O63-'2.3_Input_Data_Orig_MC'!H63),"-")</f>
        <v>0</v>
      </c>
      <c r="V64" s="94">
        <f>IFERROR(('2.3_Input_Data_Orig_MC'!P63-'2.3_Input_Data_Orig_MC'!I63),"-")</f>
        <v>0</v>
      </c>
      <c r="W64" s="94">
        <f>IFERROR(('2.3_Input_Data_Orig_MC'!Q63-'2.3_Input_Data_Orig_MC'!J63),"-")</f>
        <v>0</v>
      </c>
      <c r="X64" s="94">
        <f>IFERROR(('2.3_Input_Data_Orig_MC'!R63-'2.3_Input_Data_Orig_MC'!K63),"-")</f>
        <v>0</v>
      </c>
      <c r="Y64" s="44"/>
      <c r="Z64" s="95">
        <f>T64*'0.1_Coefficients'!$B$21</f>
        <v>0</v>
      </c>
      <c r="AA64" s="95">
        <f>U64*'0.1_Coefficients'!$C$21</f>
        <v>0</v>
      </c>
      <c r="AB64" s="95">
        <f>V64*'0.1_Coefficients'!$D$21</f>
        <v>0</v>
      </c>
      <c r="AC64" s="95">
        <f>W64*'0.1_Coefficients'!$E$21</f>
        <v>0</v>
      </c>
      <c r="AD64" s="95">
        <f>X64*'0.1_Coefficients'!$F$21</f>
        <v>0</v>
      </c>
      <c r="AE64" s="63"/>
      <c r="AF64" s="44"/>
      <c r="AG64" s="94">
        <f>IFERROR(('2.4_Input_Data_Rebase'!U63-'2.4_Input_Data_Rebase'!G63),"-")</f>
        <v>0</v>
      </c>
      <c r="AH64" s="94">
        <f>IFERROR(('2.4_Input_Data_Rebase'!V63-'2.4_Input_Data_Rebase'!H63),"-")</f>
        <v>0</v>
      </c>
      <c r="AI64" s="94">
        <f>IFERROR(('2.4_Input_Data_Rebase'!W63-'2.4_Input_Data_Rebase'!I63),"-")</f>
        <v>0</v>
      </c>
      <c r="AJ64" s="94">
        <f>IFERROR(('2.4_Input_Data_Rebase'!X63-'2.4_Input_Data_Rebase'!J63),"-")</f>
        <v>0</v>
      </c>
      <c r="AK64" s="94">
        <f>IFERROR(('2.4_Input_Data_Rebase'!Y63-'2.4_Input_Data_Rebase'!K63),"-")</f>
        <v>0</v>
      </c>
      <c r="AL64" s="44"/>
      <c r="AM64" s="95">
        <f>AG64*'0.1_Coefficients'!$B$21</f>
        <v>0</v>
      </c>
      <c r="AN64" s="95">
        <f>AH64*'0.1_Coefficients'!$C$21</f>
        <v>0</v>
      </c>
      <c r="AO64" s="95">
        <f>AI64*'0.1_Coefficients'!$D$21</f>
        <v>0</v>
      </c>
      <c r="AP64" s="95">
        <f>AJ64*'0.1_Coefficients'!$E$21</f>
        <v>0</v>
      </c>
      <c r="AQ64" s="95">
        <f>AK64*'0.1_Coefficients'!$F$21</f>
        <v>0</v>
      </c>
      <c r="AR64" s="63"/>
      <c r="AS64" s="44"/>
      <c r="AT64" s="94">
        <f>IFERROR(('2.4_Input_Data_Rebase'!N63-'2.4_Input_Data_Rebase'!G63),"-")</f>
        <v>0</v>
      </c>
      <c r="AU64" s="94">
        <f>IFERROR(('2.4_Input_Data_Rebase'!O63-'2.4_Input_Data_Rebase'!H63),"-")</f>
        <v>0</v>
      </c>
      <c r="AV64" s="94">
        <f>IFERROR(('2.4_Input_Data_Rebase'!P63-'2.4_Input_Data_Rebase'!I63),"-")</f>
        <v>0</v>
      </c>
      <c r="AW64" s="94">
        <f>IFERROR(('2.4_Input_Data_Rebase'!Q63-'2.4_Input_Data_Rebase'!J63),"-")</f>
        <v>0</v>
      </c>
      <c r="AX64" s="94">
        <f>IFERROR(('2.4_Input_Data_Rebase'!R63-'2.4_Input_Data_Rebase'!K63),"-")</f>
        <v>0</v>
      </c>
      <c r="AY64" s="44"/>
      <c r="AZ64" s="95">
        <f>AT64*'0.1_Coefficients'!$B$21</f>
        <v>0</v>
      </c>
      <c r="BA64" s="95">
        <f>AU64*'0.1_Coefficients'!$C$21</f>
        <v>0</v>
      </c>
      <c r="BB64" s="95">
        <f>AV64*'0.1_Coefficients'!$D$21</f>
        <v>0</v>
      </c>
      <c r="BC64" s="95">
        <f>AW64*'0.1_Coefficients'!$E$21</f>
        <v>0</v>
      </c>
      <c r="BD64" s="95">
        <f>AX64*'0.1_Coefficients'!$F$21</f>
        <v>0</v>
      </c>
      <c r="BE64" s="63"/>
      <c r="BF64" s="44"/>
      <c r="BG64" s="63"/>
      <c r="BH64" s="63"/>
      <c r="BI64" s="64"/>
    </row>
    <row r="65" spans="1:61" x14ac:dyDescent="0.3">
      <c r="A65" s="32"/>
      <c r="B65" s="21"/>
      <c r="C65" s="22"/>
      <c r="D65" s="16"/>
      <c r="F65" s="93" t="s">
        <v>20</v>
      </c>
      <c r="G65" s="94">
        <f>IFERROR(('2.3_Input_Data_Orig_MC'!U64-'2.3_Input_Data_Orig_MC'!G64),"-")</f>
        <v>0</v>
      </c>
      <c r="H65" s="94">
        <f>IFERROR(('2.3_Input_Data_Orig_MC'!V64-'2.3_Input_Data_Orig_MC'!H64),"-")</f>
        <v>0</v>
      </c>
      <c r="I65" s="94">
        <f>IFERROR(('2.3_Input_Data_Orig_MC'!W64-'2.3_Input_Data_Orig_MC'!I64),"-")</f>
        <v>0</v>
      </c>
      <c r="J65" s="94">
        <f>IFERROR(('2.3_Input_Data_Orig_MC'!X64-'2.3_Input_Data_Orig_MC'!J64),"-")</f>
        <v>0</v>
      </c>
      <c r="K65" s="94">
        <f>IFERROR(('2.3_Input_Data_Orig_MC'!Y64-'2.3_Input_Data_Orig_MC'!K64),"-")</f>
        <v>0</v>
      </c>
      <c r="L65" s="44"/>
      <c r="M65" s="95">
        <f>G65*'0.1_Coefficients'!$B$22</f>
        <v>0</v>
      </c>
      <c r="N65" s="95">
        <f>H65*'0.1_Coefficients'!$C$22</f>
        <v>0</v>
      </c>
      <c r="O65" s="95">
        <f>I65*'0.1_Coefficients'!$D$22</f>
        <v>0</v>
      </c>
      <c r="P65" s="95">
        <f>J65*'0.1_Coefficients'!$E$22</f>
        <v>0</v>
      </c>
      <c r="Q65" s="95">
        <f>K65*'0.1_Coefficients'!$F$22</f>
        <v>0</v>
      </c>
      <c r="R65" s="63"/>
      <c r="S65" s="44"/>
      <c r="T65" s="94">
        <f>IFERROR(('2.3_Input_Data_Orig_MC'!N64-'2.3_Input_Data_Orig_MC'!G64),"-")</f>
        <v>0</v>
      </c>
      <c r="U65" s="94">
        <f>IFERROR(('2.3_Input_Data_Orig_MC'!O64-'2.3_Input_Data_Orig_MC'!H64),"-")</f>
        <v>0</v>
      </c>
      <c r="V65" s="94">
        <f>IFERROR(('2.3_Input_Data_Orig_MC'!P64-'2.3_Input_Data_Orig_MC'!I64),"-")</f>
        <v>0</v>
      </c>
      <c r="W65" s="94">
        <f>IFERROR(('2.3_Input_Data_Orig_MC'!Q64-'2.3_Input_Data_Orig_MC'!J64),"-")</f>
        <v>0</v>
      </c>
      <c r="X65" s="94">
        <f>IFERROR(('2.3_Input_Data_Orig_MC'!R64-'2.3_Input_Data_Orig_MC'!K64),"-")</f>
        <v>0</v>
      </c>
      <c r="Y65" s="44"/>
      <c r="Z65" s="95">
        <f>T65*'0.1_Coefficients'!$B$22</f>
        <v>0</v>
      </c>
      <c r="AA65" s="95">
        <f>U65*'0.1_Coefficients'!$C$22</f>
        <v>0</v>
      </c>
      <c r="AB65" s="95">
        <f>V65*'0.1_Coefficients'!$D$22</f>
        <v>0</v>
      </c>
      <c r="AC65" s="95">
        <f>W65*'0.1_Coefficients'!$E$22</f>
        <v>0</v>
      </c>
      <c r="AD65" s="95">
        <f>X65*'0.1_Coefficients'!$F$22</f>
        <v>0</v>
      </c>
      <c r="AE65" s="63"/>
      <c r="AF65" s="44"/>
      <c r="AG65" s="94">
        <f>IFERROR(('2.4_Input_Data_Rebase'!U64-'2.4_Input_Data_Rebase'!G64),"-")</f>
        <v>0</v>
      </c>
      <c r="AH65" s="94">
        <f>IFERROR(('2.4_Input_Data_Rebase'!V64-'2.4_Input_Data_Rebase'!H64),"-")</f>
        <v>0</v>
      </c>
      <c r="AI65" s="94">
        <f>IFERROR(('2.4_Input_Data_Rebase'!W64-'2.4_Input_Data_Rebase'!I64),"-")</f>
        <v>0</v>
      </c>
      <c r="AJ65" s="94">
        <f>IFERROR(('2.4_Input_Data_Rebase'!X64-'2.4_Input_Data_Rebase'!J64),"-")</f>
        <v>0</v>
      </c>
      <c r="AK65" s="94">
        <f>IFERROR(('2.4_Input_Data_Rebase'!Y64-'2.4_Input_Data_Rebase'!K64),"-")</f>
        <v>0</v>
      </c>
      <c r="AL65" s="44"/>
      <c r="AM65" s="95">
        <f>AG65*'0.1_Coefficients'!$B$22</f>
        <v>0</v>
      </c>
      <c r="AN65" s="95">
        <f>AH65*'0.1_Coefficients'!$C$22</f>
        <v>0</v>
      </c>
      <c r="AO65" s="95">
        <f>AI65*'0.1_Coefficients'!$D$22</f>
        <v>0</v>
      </c>
      <c r="AP65" s="95">
        <f>AJ65*'0.1_Coefficients'!$E$22</f>
        <v>0</v>
      </c>
      <c r="AQ65" s="95">
        <f>AK65*'0.1_Coefficients'!$F$22</f>
        <v>0</v>
      </c>
      <c r="AR65" s="63"/>
      <c r="AS65" s="44"/>
      <c r="AT65" s="94">
        <f>IFERROR(('2.4_Input_Data_Rebase'!N64-'2.4_Input_Data_Rebase'!G64),"-")</f>
        <v>0</v>
      </c>
      <c r="AU65" s="94">
        <f>IFERROR(('2.4_Input_Data_Rebase'!O64-'2.4_Input_Data_Rebase'!H64),"-")</f>
        <v>0</v>
      </c>
      <c r="AV65" s="94">
        <f>IFERROR(('2.4_Input_Data_Rebase'!P64-'2.4_Input_Data_Rebase'!I64),"-")</f>
        <v>0</v>
      </c>
      <c r="AW65" s="94">
        <f>IFERROR(('2.4_Input_Data_Rebase'!Q64-'2.4_Input_Data_Rebase'!J64),"-")</f>
        <v>0</v>
      </c>
      <c r="AX65" s="94">
        <f>IFERROR(('2.4_Input_Data_Rebase'!R64-'2.4_Input_Data_Rebase'!K64),"-")</f>
        <v>0</v>
      </c>
      <c r="AY65" s="44"/>
      <c r="AZ65" s="95">
        <f>AT65*'0.1_Coefficients'!$B$22</f>
        <v>0</v>
      </c>
      <c r="BA65" s="95">
        <f>AU65*'0.1_Coefficients'!$C$22</f>
        <v>0</v>
      </c>
      <c r="BB65" s="95">
        <f>AV65*'0.1_Coefficients'!$D$22</f>
        <v>0</v>
      </c>
      <c r="BC65" s="95">
        <f>AW65*'0.1_Coefficients'!$E$22</f>
        <v>0</v>
      </c>
      <c r="BD65" s="95">
        <f>AX65*'0.1_Coefficients'!$F$22</f>
        <v>0</v>
      </c>
      <c r="BE65" s="63"/>
      <c r="BF65" s="44"/>
      <c r="BG65" s="63"/>
      <c r="BH65" s="63"/>
      <c r="BI65" s="64"/>
    </row>
    <row r="66" spans="1:61" ht="12.75" thickBot="1" x14ac:dyDescent="0.35">
      <c r="A66" s="32"/>
      <c r="B66" s="23"/>
      <c r="C66" s="24"/>
      <c r="D66" s="25"/>
      <c r="F66" s="97" t="s">
        <v>21</v>
      </c>
      <c r="G66" s="94">
        <f>IFERROR(('2.3_Input_Data_Orig_MC'!U65-'2.3_Input_Data_Orig_MC'!G65),"-")</f>
        <v>0</v>
      </c>
      <c r="H66" s="94">
        <f>IFERROR(('2.3_Input_Data_Orig_MC'!V65-'2.3_Input_Data_Orig_MC'!H65),"-")</f>
        <v>0</v>
      </c>
      <c r="I66" s="94">
        <f>IFERROR(('2.3_Input_Data_Orig_MC'!W65-'2.3_Input_Data_Orig_MC'!I65),"-")</f>
        <v>0</v>
      </c>
      <c r="J66" s="94">
        <f>IFERROR(('2.3_Input_Data_Orig_MC'!X65-'2.3_Input_Data_Orig_MC'!J65),"-")</f>
        <v>0</v>
      </c>
      <c r="K66" s="94">
        <f>IFERROR(('2.3_Input_Data_Orig_MC'!Y65-'2.3_Input_Data_Orig_MC'!K65),"-")</f>
        <v>0</v>
      </c>
      <c r="L66" s="44"/>
      <c r="M66" s="95">
        <f>G66*'0.1_Coefficients'!$B$23</f>
        <v>0</v>
      </c>
      <c r="N66" s="95">
        <f>H66*'0.1_Coefficients'!$C$23</f>
        <v>0</v>
      </c>
      <c r="O66" s="95">
        <f>I66*'0.1_Coefficients'!$D$23</f>
        <v>0</v>
      </c>
      <c r="P66" s="95">
        <f>J66*'0.1_Coefficients'!E75</f>
        <v>0</v>
      </c>
      <c r="Q66" s="95">
        <f>K66*'0.1_Coefficients'!$F$23</f>
        <v>0</v>
      </c>
      <c r="R66" s="67"/>
      <c r="S66" s="44"/>
      <c r="T66" s="94">
        <f>IFERROR(('2.3_Input_Data_Orig_MC'!N65-'2.3_Input_Data_Orig_MC'!G65),"-")</f>
        <v>0</v>
      </c>
      <c r="U66" s="94">
        <f>IFERROR(('2.3_Input_Data_Orig_MC'!O65-'2.3_Input_Data_Orig_MC'!H65),"-")</f>
        <v>0</v>
      </c>
      <c r="V66" s="94">
        <f>IFERROR(('2.3_Input_Data_Orig_MC'!P65-'2.3_Input_Data_Orig_MC'!I65),"-")</f>
        <v>0</v>
      </c>
      <c r="W66" s="94">
        <f>IFERROR(('2.3_Input_Data_Orig_MC'!Q65-'2.3_Input_Data_Orig_MC'!J65),"-")</f>
        <v>0</v>
      </c>
      <c r="X66" s="94">
        <f>IFERROR(('2.3_Input_Data_Orig_MC'!R65-'2.3_Input_Data_Orig_MC'!K65),"-")</f>
        <v>0</v>
      </c>
      <c r="Y66" s="44"/>
      <c r="Z66" s="95">
        <f>T66*'0.1_Coefficients'!$B$23</f>
        <v>0</v>
      </c>
      <c r="AA66" s="95">
        <f>U66*'0.1_Coefficients'!$C$23</f>
        <v>0</v>
      </c>
      <c r="AB66" s="95">
        <f>V66*'0.1_Coefficients'!$D$23</f>
        <v>0</v>
      </c>
      <c r="AC66" s="95">
        <f>W66*'0.1_Coefficients'!Q75</f>
        <v>0</v>
      </c>
      <c r="AD66" s="95">
        <f>X66*'0.1_Coefficients'!$F$23</f>
        <v>0</v>
      </c>
      <c r="AE66" s="67"/>
      <c r="AF66" s="44"/>
      <c r="AG66" s="94">
        <f>IFERROR(('2.4_Input_Data_Rebase'!U65-'2.4_Input_Data_Rebase'!G65),"-")</f>
        <v>0</v>
      </c>
      <c r="AH66" s="94">
        <f>IFERROR(('2.4_Input_Data_Rebase'!V65-'2.4_Input_Data_Rebase'!H65),"-")</f>
        <v>0</v>
      </c>
      <c r="AI66" s="94">
        <f>IFERROR(('2.4_Input_Data_Rebase'!W65-'2.4_Input_Data_Rebase'!I65),"-")</f>
        <v>0</v>
      </c>
      <c r="AJ66" s="94">
        <f>IFERROR(('2.4_Input_Data_Rebase'!X65-'2.4_Input_Data_Rebase'!J65),"-")</f>
        <v>0</v>
      </c>
      <c r="AK66" s="94">
        <f>IFERROR(('2.4_Input_Data_Rebase'!Y65-'2.4_Input_Data_Rebase'!K65),"-")</f>
        <v>0</v>
      </c>
      <c r="AL66" s="44"/>
      <c r="AM66" s="95">
        <f>AG66*'0.1_Coefficients'!$B$23</f>
        <v>0</v>
      </c>
      <c r="AN66" s="95">
        <f>AH66*'0.1_Coefficients'!$C$23</f>
        <v>0</v>
      </c>
      <c r="AO66" s="95">
        <f>AI66*'0.1_Coefficients'!$D$23</f>
        <v>0</v>
      </c>
      <c r="AP66" s="95">
        <f>AJ66*'0.1_Coefficients'!AD75</f>
        <v>0</v>
      </c>
      <c r="AQ66" s="95">
        <f>AK66*'0.1_Coefficients'!$F$23</f>
        <v>0</v>
      </c>
      <c r="AR66" s="67"/>
      <c r="AS66" s="44"/>
      <c r="AT66" s="94">
        <f>IFERROR(('2.4_Input_Data_Rebase'!N65-'2.4_Input_Data_Rebase'!G65),"-")</f>
        <v>0</v>
      </c>
      <c r="AU66" s="94">
        <f>IFERROR(('2.4_Input_Data_Rebase'!O65-'2.4_Input_Data_Rebase'!H65),"-")</f>
        <v>0</v>
      </c>
      <c r="AV66" s="94">
        <f>IFERROR(('2.4_Input_Data_Rebase'!P65-'2.4_Input_Data_Rebase'!I65),"-")</f>
        <v>0</v>
      </c>
      <c r="AW66" s="94">
        <f>IFERROR(('2.4_Input_Data_Rebase'!Q65-'2.4_Input_Data_Rebase'!J65),"-")</f>
        <v>0</v>
      </c>
      <c r="AX66" s="94">
        <f>IFERROR(('2.4_Input_Data_Rebase'!R65-'2.4_Input_Data_Rebase'!K65),"-")</f>
        <v>0</v>
      </c>
      <c r="AY66" s="44"/>
      <c r="AZ66" s="95">
        <f>AT66*'0.1_Coefficients'!$B$23</f>
        <v>0</v>
      </c>
      <c r="BA66" s="95">
        <f>AU66*'0.1_Coefficients'!$C$23</f>
        <v>0</v>
      </c>
      <c r="BB66" s="95">
        <f>AV66*'0.1_Coefficients'!$D$23</f>
        <v>0</v>
      </c>
      <c r="BC66" s="95">
        <f>AW66*'0.1_Coefficients'!AP75</f>
        <v>0</v>
      </c>
      <c r="BD66" s="95">
        <f>AX66*'0.1_Coefficients'!$F$23</f>
        <v>0</v>
      </c>
      <c r="BE66" s="67"/>
      <c r="BF66" s="44"/>
      <c r="BG66" s="67"/>
      <c r="BH66" s="67"/>
      <c r="BI66" s="68"/>
    </row>
    <row r="67" spans="1:61" x14ac:dyDescent="0.3">
      <c r="A67" s="31" t="s">
        <v>44</v>
      </c>
      <c r="B67" s="19">
        <v>39</v>
      </c>
      <c r="C67" s="20" t="s">
        <v>16</v>
      </c>
      <c r="D67" s="14" t="s">
        <v>23</v>
      </c>
      <c r="F67" s="98" t="s">
        <v>18</v>
      </c>
      <c r="G67" s="94">
        <f>IFERROR(('2.3_Input_Data_Orig_MC'!U66-'2.3_Input_Data_Orig_MC'!G66),"-")</f>
        <v>0</v>
      </c>
      <c r="H67" s="94">
        <f>IFERROR(('2.3_Input_Data_Orig_MC'!V66-'2.3_Input_Data_Orig_MC'!H66),"-")</f>
        <v>0</v>
      </c>
      <c r="I67" s="94">
        <f>IFERROR(('2.3_Input_Data_Orig_MC'!W66-'2.3_Input_Data_Orig_MC'!I66),"-")</f>
        <v>0</v>
      </c>
      <c r="J67" s="94">
        <f>IFERROR(('2.3_Input_Data_Orig_MC'!X66-'2.3_Input_Data_Orig_MC'!J66),"-")</f>
        <v>0</v>
      </c>
      <c r="K67" s="94">
        <f>IFERROR(('2.3_Input_Data_Orig_MC'!Y66-'2.3_Input_Data_Orig_MC'!K66),"-")</f>
        <v>0</v>
      </c>
      <c r="L67" s="44"/>
      <c r="M67" s="95">
        <f>G67*'0.1_Coefficients'!$B$20</f>
        <v>0</v>
      </c>
      <c r="N67" s="95">
        <f>H67*'0.1_Coefficients'!$C$20</f>
        <v>0</v>
      </c>
      <c r="O67" s="95">
        <f>I67*'0.1_Coefficients'!$D$20</f>
        <v>0</v>
      </c>
      <c r="P67" s="95">
        <f>J67*'0.1_Coefficients'!$E$20</f>
        <v>0</v>
      </c>
      <c r="Q67" s="95">
        <f>K67*'0.1_Coefficients'!$F$20</f>
        <v>0</v>
      </c>
      <c r="R67" s="63">
        <f t="shared" ref="R67" si="89">SUM(M67:Q70)</f>
        <v>0</v>
      </c>
      <c r="S67" s="44"/>
      <c r="T67" s="94">
        <f>IFERROR(('2.3_Input_Data_Orig_MC'!N66-'2.3_Input_Data_Orig_MC'!G66),"-")</f>
        <v>0</v>
      </c>
      <c r="U67" s="94">
        <f>IFERROR(('2.3_Input_Data_Orig_MC'!O66-'2.3_Input_Data_Orig_MC'!H66),"-")</f>
        <v>0</v>
      </c>
      <c r="V67" s="94">
        <f>IFERROR(('2.3_Input_Data_Orig_MC'!P66-'2.3_Input_Data_Orig_MC'!I66),"-")</f>
        <v>0</v>
      </c>
      <c r="W67" s="94">
        <f>IFERROR(('2.3_Input_Data_Orig_MC'!Q66-'2.3_Input_Data_Orig_MC'!J66),"-")</f>
        <v>0</v>
      </c>
      <c r="X67" s="94">
        <f>IFERROR(('2.3_Input_Data_Orig_MC'!R66-'2.3_Input_Data_Orig_MC'!K66),"-")</f>
        <v>0</v>
      </c>
      <c r="Y67" s="44"/>
      <c r="Z67" s="95">
        <f>T67*'0.1_Coefficients'!$B$20</f>
        <v>0</v>
      </c>
      <c r="AA67" s="95">
        <f>U67*'0.1_Coefficients'!$C$20</f>
        <v>0</v>
      </c>
      <c r="AB67" s="95">
        <f>V67*'0.1_Coefficients'!$D$20</f>
        <v>0</v>
      </c>
      <c r="AC67" s="95">
        <f>W67*'0.1_Coefficients'!$E$20</f>
        <v>0</v>
      </c>
      <c r="AD67" s="95">
        <f>X67*'0.1_Coefficients'!$F$20</f>
        <v>0</v>
      </c>
      <c r="AE67" s="63">
        <f t="shared" ref="AE67" si="90">SUM(Z67:AD70)</f>
        <v>0</v>
      </c>
      <c r="AF67" s="44"/>
      <c r="AG67" s="94">
        <f>IFERROR(('2.4_Input_Data_Rebase'!U66-'2.4_Input_Data_Rebase'!G66),"-")</f>
        <v>0</v>
      </c>
      <c r="AH67" s="94">
        <f>IFERROR(('2.4_Input_Data_Rebase'!V66-'2.4_Input_Data_Rebase'!H66),"-")</f>
        <v>0</v>
      </c>
      <c r="AI67" s="94">
        <f>IFERROR(('2.4_Input_Data_Rebase'!W66-'2.4_Input_Data_Rebase'!I66),"-")</f>
        <v>0</v>
      </c>
      <c r="AJ67" s="94">
        <f>IFERROR(('2.4_Input_Data_Rebase'!X66-'2.4_Input_Data_Rebase'!J66),"-")</f>
        <v>0</v>
      </c>
      <c r="AK67" s="94">
        <f>IFERROR(('2.4_Input_Data_Rebase'!Y66-'2.4_Input_Data_Rebase'!K66),"-")</f>
        <v>0</v>
      </c>
      <c r="AL67" s="44"/>
      <c r="AM67" s="95">
        <f>AG67*'0.1_Coefficients'!$B$20</f>
        <v>0</v>
      </c>
      <c r="AN67" s="95">
        <f>AH67*'0.1_Coefficients'!$C$20</f>
        <v>0</v>
      </c>
      <c r="AO67" s="95">
        <f>AI67*'0.1_Coefficients'!$D$20</f>
        <v>0</v>
      </c>
      <c r="AP67" s="95">
        <f>AJ67*'0.1_Coefficients'!$E$20</f>
        <v>0</v>
      </c>
      <c r="AQ67" s="95">
        <f>AK67*'0.1_Coefficients'!$F$20</f>
        <v>0</v>
      </c>
      <c r="AR67" s="63">
        <f t="shared" ref="AR67" si="91">SUM(AM67:AQ70)</f>
        <v>0</v>
      </c>
      <c r="AS67" s="44"/>
      <c r="AT67" s="94">
        <f>IFERROR(('2.4_Input_Data_Rebase'!N66-'2.4_Input_Data_Rebase'!G66),"-")</f>
        <v>0</v>
      </c>
      <c r="AU67" s="94">
        <f>IFERROR(('2.4_Input_Data_Rebase'!O66-'2.4_Input_Data_Rebase'!H66),"-")</f>
        <v>0</v>
      </c>
      <c r="AV67" s="94">
        <f>IFERROR(('2.4_Input_Data_Rebase'!P66-'2.4_Input_Data_Rebase'!I66),"-")</f>
        <v>0</v>
      </c>
      <c r="AW67" s="94">
        <f>IFERROR(('2.4_Input_Data_Rebase'!Q66-'2.4_Input_Data_Rebase'!J66),"-")</f>
        <v>0</v>
      </c>
      <c r="AX67" s="94">
        <f>IFERROR(('2.4_Input_Data_Rebase'!R66-'2.4_Input_Data_Rebase'!K66),"-")</f>
        <v>0</v>
      </c>
      <c r="AY67" s="44"/>
      <c r="AZ67" s="95">
        <f>AT67*'0.1_Coefficients'!$B$20</f>
        <v>0</v>
      </c>
      <c r="BA67" s="95">
        <f>AU67*'0.1_Coefficients'!$C$20</f>
        <v>0</v>
      </c>
      <c r="BB67" s="95">
        <f>AV67*'0.1_Coefficients'!$D$20</f>
        <v>0</v>
      </c>
      <c r="BC67" s="95">
        <f>AW67*'0.1_Coefficients'!$E$20</f>
        <v>0</v>
      </c>
      <c r="BD67" s="95">
        <f>AX67*'0.1_Coefficients'!$F$20</f>
        <v>0</v>
      </c>
      <c r="BE67" s="63">
        <f t="shared" ref="BE67" si="92">SUM(AZ67:BD70)</f>
        <v>0</v>
      </c>
      <c r="BF67" s="44"/>
      <c r="BG67" s="63">
        <f t="shared" ref="BG67" si="93">AE67-R67</f>
        <v>0</v>
      </c>
      <c r="BH67" s="63">
        <f t="shared" ref="BH67" si="94">BE67-AR67</f>
        <v>0</v>
      </c>
      <c r="BI67" s="64" t="str">
        <f t="shared" ref="BI67" si="95">IFERROR(IF(ABS((BG67-BH67))&lt;=10%,"Acceptable","Request Narrative"),"-")</f>
        <v>Acceptable</v>
      </c>
    </row>
    <row r="68" spans="1:61" x14ac:dyDescent="0.3">
      <c r="A68" s="32"/>
      <c r="B68" s="21"/>
      <c r="C68" s="22"/>
      <c r="D68" s="16"/>
      <c r="F68" s="93" t="s">
        <v>19</v>
      </c>
      <c r="G68" s="94">
        <f>IFERROR(('2.3_Input_Data_Orig_MC'!U67-'2.3_Input_Data_Orig_MC'!G67),"-")</f>
        <v>0</v>
      </c>
      <c r="H68" s="94">
        <f>IFERROR(('2.3_Input_Data_Orig_MC'!V67-'2.3_Input_Data_Orig_MC'!H67),"-")</f>
        <v>0</v>
      </c>
      <c r="I68" s="94">
        <f>IFERROR(('2.3_Input_Data_Orig_MC'!W67-'2.3_Input_Data_Orig_MC'!I67),"-")</f>
        <v>0</v>
      </c>
      <c r="J68" s="94">
        <f>IFERROR(('2.3_Input_Data_Orig_MC'!X67-'2.3_Input_Data_Orig_MC'!J67),"-")</f>
        <v>0</v>
      </c>
      <c r="K68" s="94">
        <f>IFERROR(('2.3_Input_Data_Orig_MC'!Y67-'2.3_Input_Data_Orig_MC'!K67),"-")</f>
        <v>0</v>
      </c>
      <c r="L68" s="44"/>
      <c r="M68" s="95">
        <f>G68*'0.1_Coefficients'!$B$21</f>
        <v>0</v>
      </c>
      <c r="N68" s="95">
        <f>H68*'0.1_Coefficients'!$C$21</f>
        <v>0</v>
      </c>
      <c r="O68" s="95">
        <f>I68*'0.1_Coefficients'!$D$21</f>
        <v>0</v>
      </c>
      <c r="P68" s="95">
        <f>J68*'0.1_Coefficients'!$E$21</f>
        <v>0</v>
      </c>
      <c r="Q68" s="95">
        <f>K68*'0.1_Coefficients'!$F$21</f>
        <v>0</v>
      </c>
      <c r="R68" s="63"/>
      <c r="S68" s="44"/>
      <c r="T68" s="94">
        <f>IFERROR(('2.3_Input_Data_Orig_MC'!N67-'2.3_Input_Data_Orig_MC'!G67),"-")</f>
        <v>0</v>
      </c>
      <c r="U68" s="94">
        <f>IFERROR(('2.3_Input_Data_Orig_MC'!O67-'2.3_Input_Data_Orig_MC'!H67),"-")</f>
        <v>0</v>
      </c>
      <c r="V68" s="94">
        <f>IFERROR(('2.3_Input_Data_Orig_MC'!P67-'2.3_Input_Data_Orig_MC'!I67),"-")</f>
        <v>0</v>
      </c>
      <c r="W68" s="94">
        <f>IFERROR(('2.3_Input_Data_Orig_MC'!Q67-'2.3_Input_Data_Orig_MC'!J67),"-")</f>
        <v>0</v>
      </c>
      <c r="X68" s="94">
        <f>IFERROR(('2.3_Input_Data_Orig_MC'!R67-'2.3_Input_Data_Orig_MC'!K67),"-")</f>
        <v>0</v>
      </c>
      <c r="Y68" s="44"/>
      <c r="Z68" s="95">
        <f>T68*'0.1_Coefficients'!$B$21</f>
        <v>0</v>
      </c>
      <c r="AA68" s="95">
        <f>U68*'0.1_Coefficients'!$C$21</f>
        <v>0</v>
      </c>
      <c r="AB68" s="95">
        <f>V68*'0.1_Coefficients'!$D$21</f>
        <v>0</v>
      </c>
      <c r="AC68" s="95">
        <f>W68*'0.1_Coefficients'!$E$21</f>
        <v>0</v>
      </c>
      <c r="AD68" s="95">
        <f>X68*'0.1_Coefficients'!$F$21</f>
        <v>0</v>
      </c>
      <c r="AE68" s="63"/>
      <c r="AF68" s="44"/>
      <c r="AG68" s="94">
        <f>IFERROR(('2.4_Input_Data_Rebase'!U67-'2.4_Input_Data_Rebase'!G67),"-")</f>
        <v>0</v>
      </c>
      <c r="AH68" s="94">
        <f>IFERROR(('2.4_Input_Data_Rebase'!V67-'2.4_Input_Data_Rebase'!H67),"-")</f>
        <v>0</v>
      </c>
      <c r="AI68" s="94">
        <f>IFERROR(('2.4_Input_Data_Rebase'!W67-'2.4_Input_Data_Rebase'!I67),"-")</f>
        <v>0</v>
      </c>
      <c r="AJ68" s="94">
        <f>IFERROR(('2.4_Input_Data_Rebase'!X67-'2.4_Input_Data_Rebase'!J67),"-")</f>
        <v>0</v>
      </c>
      <c r="AK68" s="94">
        <f>IFERROR(('2.4_Input_Data_Rebase'!Y67-'2.4_Input_Data_Rebase'!K67),"-")</f>
        <v>0</v>
      </c>
      <c r="AL68" s="44"/>
      <c r="AM68" s="95">
        <f>AG68*'0.1_Coefficients'!$B$21</f>
        <v>0</v>
      </c>
      <c r="AN68" s="95">
        <f>AH68*'0.1_Coefficients'!$C$21</f>
        <v>0</v>
      </c>
      <c r="AO68" s="95">
        <f>AI68*'0.1_Coefficients'!$D$21</f>
        <v>0</v>
      </c>
      <c r="AP68" s="95">
        <f>AJ68*'0.1_Coefficients'!$E$21</f>
        <v>0</v>
      </c>
      <c r="AQ68" s="95">
        <f>AK68*'0.1_Coefficients'!$F$21</f>
        <v>0</v>
      </c>
      <c r="AR68" s="63"/>
      <c r="AS68" s="44"/>
      <c r="AT68" s="94">
        <f>IFERROR(('2.4_Input_Data_Rebase'!N67-'2.4_Input_Data_Rebase'!G67),"-")</f>
        <v>0</v>
      </c>
      <c r="AU68" s="94">
        <f>IFERROR(('2.4_Input_Data_Rebase'!O67-'2.4_Input_Data_Rebase'!H67),"-")</f>
        <v>0</v>
      </c>
      <c r="AV68" s="94">
        <f>IFERROR(('2.4_Input_Data_Rebase'!P67-'2.4_Input_Data_Rebase'!I67),"-")</f>
        <v>0</v>
      </c>
      <c r="AW68" s="94">
        <f>IFERROR(('2.4_Input_Data_Rebase'!Q67-'2.4_Input_Data_Rebase'!J67),"-")</f>
        <v>0</v>
      </c>
      <c r="AX68" s="94">
        <f>IFERROR(('2.4_Input_Data_Rebase'!R67-'2.4_Input_Data_Rebase'!K67),"-")</f>
        <v>0</v>
      </c>
      <c r="AY68" s="44"/>
      <c r="AZ68" s="95">
        <f>AT68*'0.1_Coefficients'!$B$21</f>
        <v>0</v>
      </c>
      <c r="BA68" s="95">
        <f>AU68*'0.1_Coefficients'!$C$21</f>
        <v>0</v>
      </c>
      <c r="BB68" s="95">
        <f>AV68*'0.1_Coefficients'!$D$21</f>
        <v>0</v>
      </c>
      <c r="BC68" s="95">
        <f>AW68*'0.1_Coefficients'!$E$21</f>
        <v>0</v>
      </c>
      <c r="BD68" s="95">
        <f>AX68*'0.1_Coefficients'!$F$21</f>
        <v>0</v>
      </c>
      <c r="BE68" s="63"/>
      <c r="BF68" s="44"/>
      <c r="BG68" s="63"/>
      <c r="BH68" s="63"/>
      <c r="BI68" s="64"/>
    </row>
    <row r="69" spans="1:61" x14ac:dyDescent="0.3">
      <c r="A69" s="32"/>
      <c r="B69" s="21"/>
      <c r="C69" s="22"/>
      <c r="D69" s="16"/>
      <c r="F69" s="93" t="s">
        <v>20</v>
      </c>
      <c r="G69" s="94">
        <f>IFERROR(('2.3_Input_Data_Orig_MC'!U68-'2.3_Input_Data_Orig_MC'!G68),"-")</f>
        <v>0</v>
      </c>
      <c r="H69" s="94">
        <f>IFERROR(('2.3_Input_Data_Orig_MC'!V68-'2.3_Input_Data_Orig_MC'!H68),"-")</f>
        <v>0</v>
      </c>
      <c r="I69" s="94">
        <f>IFERROR(('2.3_Input_Data_Orig_MC'!W68-'2.3_Input_Data_Orig_MC'!I68),"-")</f>
        <v>0</v>
      </c>
      <c r="J69" s="94">
        <f>IFERROR(('2.3_Input_Data_Orig_MC'!X68-'2.3_Input_Data_Orig_MC'!J68),"-")</f>
        <v>0</v>
      </c>
      <c r="K69" s="94">
        <f>IFERROR(('2.3_Input_Data_Orig_MC'!Y68-'2.3_Input_Data_Orig_MC'!K68),"-")</f>
        <v>0</v>
      </c>
      <c r="L69" s="44"/>
      <c r="M69" s="95">
        <f>G69*'0.1_Coefficients'!$B$22</f>
        <v>0</v>
      </c>
      <c r="N69" s="95">
        <f>H69*'0.1_Coefficients'!$C$22</f>
        <v>0</v>
      </c>
      <c r="O69" s="95">
        <f>I69*'0.1_Coefficients'!$D$22</f>
        <v>0</v>
      </c>
      <c r="P69" s="95">
        <f>J69*'0.1_Coefficients'!$E$22</f>
        <v>0</v>
      </c>
      <c r="Q69" s="95">
        <f>K69*'0.1_Coefficients'!$F$22</f>
        <v>0</v>
      </c>
      <c r="R69" s="63"/>
      <c r="S69" s="44"/>
      <c r="T69" s="94">
        <f>IFERROR(('2.3_Input_Data_Orig_MC'!N68-'2.3_Input_Data_Orig_MC'!G68),"-")</f>
        <v>0</v>
      </c>
      <c r="U69" s="94">
        <f>IFERROR(('2.3_Input_Data_Orig_MC'!O68-'2.3_Input_Data_Orig_MC'!H68),"-")</f>
        <v>0</v>
      </c>
      <c r="V69" s="94">
        <f>IFERROR(('2.3_Input_Data_Orig_MC'!P68-'2.3_Input_Data_Orig_MC'!I68),"-")</f>
        <v>0</v>
      </c>
      <c r="W69" s="94">
        <f>IFERROR(('2.3_Input_Data_Orig_MC'!Q68-'2.3_Input_Data_Orig_MC'!J68),"-")</f>
        <v>0</v>
      </c>
      <c r="X69" s="94">
        <f>IFERROR(('2.3_Input_Data_Orig_MC'!R68-'2.3_Input_Data_Orig_MC'!K68),"-")</f>
        <v>0</v>
      </c>
      <c r="Y69" s="44"/>
      <c r="Z69" s="95">
        <f>T69*'0.1_Coefficients'!$B$22</f>
        <v>0</v>
      </c>
      <c r="AA69" s="95">
        <f>U69*'0.1_Coefficients'!$C$22</f>
        <v>0</v>
      </c>
      <c r="AB69" s="95">
        <f>V69*'0.1_Coefficients'!$D$22</f>
        <v>0</v>
      </c>
      <c r="AC69" s="95">
        <f>W69*'0.1_Coefficients'!$E$22</f>
        <v>0</v>
      </c>
      <c r="AD69" s="95">
        <f>X69*'0.1_Coefficients'!$F$22</f>
        <v>0</v>
      </c>
      <c r="AE69" s="63"/>
      <c r="AF69" s="44"/>
      <c r="AG69" s="94">
        <f>IFERROR(('2.4_Input_Data_Rebase'!U68-'2.4_Input_Data_Rebase'!G68),"-")</f>
        <v>0</v>
      </c>
      <c r="AH69" s="94">
        <f>IFERROR(('2.4_Input_Data_Rebase'!V68-'2.4_Input_Data_Rebase'!H68),"-")</f>
        <v>0</v>
      </c>
      <c r="AI69" s="94">
        <f>IFERROR(('2.4_Input_Data_Rebase'!W68-'2.4_Input_Data_Rebase'!I68),"-")</f>
        <v>0</v>
      </c>
      <c r="AJ69" s="94">
        <f>IFERROR(('2.4_Input_Data_Rebase'!X68-'2.4_Input_Data_Rebase'!J68),"-")</f>
        <v>0</v>
      </c>
      <c r="AK69" s="94">
        <f>IFERROR(('2.4_Input_Data_Rebase'!Y68-'2.4_Input_Data_Rebase'!K68),"-")</f>
        <v>0</v>
      </c>
      <c r="AL69" s="44"/>
      <c r="AM69" s="95">
        <f>AG69*'0.1_Coefficients'!$B$22</f>
        <v>0</v>
      </c>
      <c r="AN69" s="95">
        <f>AH69*'0.1_Coefficients'!$C$22</f>
        <v>0</v>
      </c>
      <c r="AO69" s="95">
        <f>AI69*'0.1_Coefficients'!$D$22</f>
        <v>0</v>
      </c>
      <c r="AP69" s="95">
        <f>AJ69*'0.1_Coefficients'!$E$22</f>
        <v>0</v>
      </c>
      <c r="AQ69" s="95">
        <f>AK69*'0.1_Coefficients'!$F$22</f>
        <v>0</v>
      </c>
      <c r="AR69" s="63"/>
      <c r="AS69" s="44"/>
      <c r="AT69" s="94">
        <f>IFERROR(('2.4_Input_Data_Rebase'!N68-'2.4_Input_Data_Rebase'!G68),"-")</f>
        <v>0</v>
      </c>
      <c r="AU69" s="94">
        <f>IFERROR(('2.4_Input_Data_Rebase'!O68-'2.4_Input_Data_Rebase'!H68),"-")</f>
        <v>0</v>
      </c>
      <c r="AV69" s="94">
        <f>IFERROR(('2.4_Input_Data_Rebase'!P68-'2.4_Input_Data_Rebase'!I68),"-")</f>
        <v>0</v>
      </c>
      <c r="AW69" s="94">
        <f>IFERROR(('2.4_Input_Data_Rebase'!Q68-'2.4_Input_Data_Rebase'!J68),"-")</f>
        <v>0</v>
      </c>
      <c r="AX69" s="94">
        <f>IFERROR(('2.4_Input_Data_Rebase'!R68-'2.4_Input_Data_Rebase'!K68),"-")</f>
        <v>0</v>
      </c>
      <c r="AY69" s="44"/>
      <c r="AZ69" s="95">
        <f>AT69*'0.1_Coefficients'!$B$22</f>
        <v>0</v>
      </c>
      <c r="BA69" s="95">
        <f>AU69*'0.1_Coefficients'!$C$22</f>
        <v>0</v>
      </c>
      <c r="BB69" s="95">
        <f>AV69*'0.1_Coefficients'!$D$22</f>
        <v>0</v>
      </c>
      <c r="BC69" s="95">
        <f>AW69*'0.1_Coefficients'!$E$22</f>
        <v>0</v>
      </c>
      <c r="BD69" s="95">
        <f>AX69*'0.1_Coefficients'!$F$22</f>
        <v>0</v>
      </c>
      <c r="BE69" s="63"/>
      <c r="BF69" s="44"/>
      <c r="BG69" s="63"/>
      <c r="BH69" s="63"/>
      <c r="BI69" s="64"/>
    </row>
    <row r="70" spans="1:61" ht="12.75" thickBot="1" x14ac:dyDescent="0.35">
      <c r="A70" s="32"/>
      <c r="B70" s="23"/>
      <c r="C70" s="24"/>
      <c r="D70" s="25"/>
      <c r="F70" s="97" t="s">
        <v>21</v>
      </c>
      <c r="G70" s="94">
        <f>IFERROR(('2.3_Input_Data_Orig_MC'!U69-'2.3_Input_Data_Orig_MC'!G69),"-")</f>
        <v>0</v>
      </c>
      <c r="H70" s="94">
        <f>IFERROR(('2.3_Input_Data_Orig_MC'!V69-'2.3_Input_Data_Orig_MC'!H69),"-")</f>
        <v>0</v>
      </c>
      <c r="I70" s="94">
        <f>IFERROR(('2.3_Input_Data_Orig_MC'!W69-'2.3_Input_Data_Orig_MC'!I69),"-")</f>
        <v>0</v>
      </c>
      <c r="J70" s="94">
        <f>IFERROR(('2.3_Input_Data_Orig_MC'!X69-'2.3_Input_Data_Orig_MC'!J69),"-")</f>
        <v>0</v>
      </c>
      <c r="K70" s="94">
        <f>IFERROR(('2.3_Input_Data_Orig_MC'!Y69-'2.3_Input_Data_Orig_MC'!K69),"-")</f>
        <v>0</v>
      </c>
      <c r="L70" s="44"/>
      <c r="M70" s="95">
        <f>G70*'0.1_Coefficients'!$B$23</f>
        <v>0</v>
      </c>
      <c r="N70" s="95">
        <f>H70*'0.1_Coefficients'!$C$23</f>
        <v>0</v>
      </c>
      <c r="O70" s="95">
        <f>I70*'0.1_Coefficients'!$D$23</f>
        <v>0</v>
      </c>
      <c r="P70" s="95">
        <f>J70*'0.1_Coefficients'!E79</f>
        <v>0</v>
      </c>
      <c r="Q70" s="95">
        <f>K70*'0.1_Coefficients'!$F$23</f>
        <v>0</v>
      </c>
      <c r="R70" s="67"/>
      <c r="S70" s="44"/>
      <c r="T70" s="94">
        <f>IFERROR(('2.3_Input_Data_Orig_MC'!N69-'2.3_Input_Data_Orig_MC'!G69),"-")</f>
        <v>0</v>
      </c>
      <c r="U70" s="94">
        <f>IFERROR(('2.3_Input_Data_Orig_MC'!O69-'2.3_Input_Data_Orig_MC'!H69),"-")</f>
        <v>0</v>
      </c>
      <c r="V70" s="94">
        <f>IFERROR(('2.3_Input_Data_Orig_MC'!P69-'2.3_Input_Data_Orig_MC'!I69),"-")</f>
        <v>0</v>
      </c>
      <c r="W70" s="94">
        <f>IFERROR(('2.3_Input_Data_Orig_MC'!Q69-'2.3_Input_Data_Orig_MC'!J69),"-")</f>
        <v>0</v>
      </c>
      <c r="X70" s="94">
        <f>IFERROR(('2.3_Input_Data_Orig_MC'!R69-'2.3_Input_Data_Orig_MC'!K69),"-")</f>
        <v>0</v>
      </c>
      <c r="Y70" s="44"/>
      <c r="Z70" s="95">
        <f>T70*'0.1_Coefficients'!$B$23</f>
        <v>0</v>
      </c>
      <c r="AA70" s="95">
        <f>U70*'0.1_Coefficients'!$C$23</f>
        <v>0</v>
      </c>
      <c r="AB70" s="95">
        <f>V70*'0.1_Coefficients'!$D$23</f>
        <v>0</v>
      </c>
      <c r="AC70" s="95">
        <f>W70*'0.1_Coefficients'!Q79</f>
        <v>0</v>
      </c>
      <c r="AD70" s="95">
        <f>X70*'0.1_Coefficients'!$F$23</f>
        <v>0</v>
      </c>
      <c r="AE70" s="67"/>
      <c r="AF70" s="44"/>
      <c r="AG70" s="94">
        <f>IFERROR(('2.4_Input_Data_Rebase'!U69-'2.4_Input_Data_Rebase'!G69),"-")</f>
        <v>0</v>
      </c>
      <c r="AH70" s="94">
        <f>IFERROR(('2.4_Input_Data_Rebase'!V69-'2.4_Input_Data_Rebase'!H69),"-")</f>
        <v>0</v>
      </c>
      <c r="AI70" s="94">
        <f>IFERROR(('2.4_Input_Data_Rebase'!W69-'2.4_Input_Data_Rebase'!I69),"-")</f>
        <v>0</v>
      </c>
      <c r="AJ70" s="94">
        <f>IFERROR(('2.4_Input_Data_Rebase'!X69-'2.4_Input_Data_Rebase'!J69),"-")</f>
        <v>0</v>
      </c>
      <c r="AK70" s="94">
        <f>IFERROR(('2.4_Input_Data_Rebase'!Y69-'2.4_Input_Data_Rebase'!K69),"-")</f>
        <v>0</v>
      </c>
      <c r="AL70" s="44"/>
      <c r="AM70" s="95">
        <f>AG70*'0.1_Coefficients'!$B$23</f>
        <v>0</v>
      </c>
      <c r="AN70" s="95">
        <f>AH70*'0.1_Coefficients'!$C$23</f>
        <v>0</v>
      </c>
      <c r="AO70" s="95">
        <f>AI70*'0.1_Coefficients'!$D$23</f>
        <v>0</v>
      </c>
      <c r="AP70" s="95">
        <f>AJ70*'0.1_Coefficients'!AD79</f>
        <v>0</v>
      </c>
      <c r="AQ70" s="95">
        <f>AK70*'0.1_Coefficients'!$F$23</f>
        <v>0</v>
      </c>
      <c r="AR70" s="67"/>
      <c r="AS70" s="44"/>
      <c r="AT70" s="94">
        <f>IFERROR(('2.4_Input_Data_Rebase'!N69-'2.4_Input_Data_Rebase'!G69),"-")</f>
        <v>0</v>
      </c>
      <c r="AU70" s="94">
        <f>IFERROR(('2.4_Input_Data_Rebase'!O69-'2.4_Input_Data_Rebase'!H69),"-")</f>
        <v>0</v>
      </c>
      <c r="AV70" s="94">
        <f>IFERROR(('2.4_Input_Data_Rebase'!P69-'2.4_Input_Data_Rebase'!I69),"-")</f>
        <v>0</v>
      </c>
      <c r="AW70" s="94">
        <f>IFERROR(('2.4_Input_Data_Rebase'!Q69-'2.4_Input_Data_Rebase'!J69),"-")</f>
        <v>0</v>
      </c>
      <c r="AX70" s="94">
        <f>IFERROR(('2.4_Input_Data_Rebase'!R69-'2.4_Input_Data_Rebase'!K69),"-")</f>
        <v>0</v>
      </c>
      <c r="AY70" s="44"/>
      <c r="AZ70" s="95">
        <f>AT70*'0.1_Coefficients'!$B$23</f>
        <v>0</v>
      </c>
      <c r="BA70" s="95">
        <f>AU70*'0.1_Coefficients'!$C$23</f>
        <v>0</v>
      </c>
      <c r="BB70" s="95">
        <f>AV70*'0.1_Coefficients'!$D$23</f>
        <v>0</v>
      </c>
      <c r="BC70" s="95">
        <f>AW70*'0.1_Coefficients'!AP79</f>
        <v>0</v>
      </c>
      <c r="BD70" s="95">
        <f>AX70*'0.1_Coefficients'!$F$23</f>
        <v>0</v>
      </c>
      <c r="BE70" s="67"/>
      <c r="BF70" s="44"/>
      <c r="BG70" s="67"/>
      <c r="BH70" s="67"/>
      <c r="BI70" s="68"/>
    </row>
    <row r="71" spans="1:61" x14ac:dyDescent="0.3">
      <c r="A71" s="31" t="s">
        <v>44</v>
      </c>
      <c r="B71" s="19">
        <v>12</v>
      </c>
      <c r="C71" s="20" t="s">
        <v>13</v>
      </c>
      <c r="D71" s="14" t="s">
        <v>23</v>
      </c>
      <c r="F71" s="98" t="s">
        <v>18</v>
      </c>
      <c r="G71" s="94">
        <f>IFERROR(('2.3_Input_Data_Orig_MC'!U70-'2.3_Input_Data_Orig_MC'!G70),"-")</f>
        <v>0</v>
      </c>
      <c r="H71" s="94">
        <f>IFERROR(('2.3_Input_Data_Orig_MC'!V70-'2.3_Input_Data_Orig_MC'!H70),"-")</f>
        <v>0</v>
      </c>
      <c r="I71" s="94">
        <f>IFERROR(('2.3_Input_Data_Orig_MC'!W70-'2.3_Input_Data_Orig_MC'!I70),"-")</f>
        <v>0</v>
      </c>
      <c r="J71" s="94">
        <f>IFERROR(('2.3_Input_Data_Orig_MC'!X70-'2.3_Input_Data_Orig_MC'!J70),"-")</f>
        <v>0</v>
      </c>
      <c r="K71" s="94">
        <f>IFERROR(('2.3_Input_Data_Orig_MC'!Y70-'2.3_Input_Data_Orig_MC'!K70),"-")</f>
        <v>0</v>
      </c>
      <c r="L71" s="44"/>
      <c r="M71" s="95">
        <f>G71*'0.1_Coefficients'!$B$20</f>
        <v>0</v>
      </c>
      <c r="N71" s="95">
        <f>H71*'0.1_Coefficients'!$C$20</f>
        <v>0</v>
      </c>
      <c r="O71" s="95">
        <f>I71*'0.1_Coefficients'!$D$20</f>
        <v>0</v>
      </c>
      <c r="P71" s="95">
        <f>J71*'0.1_Coefficients'!$E$20</f>
        <v>0</v>
      </c>
      <c r="Q71" s="95">
        <f>K71*'0.1_Coefficients'!$F$20</f>
        <v>0</v>
      </c>
      <c r="R71" s="63">
        <f t="shared" ref="R71" si="96">SUM(M71:Q74)</f>
        <v>0</v>
      </c>
      <c r="S71" s="44"/>
      <c r="T71" s="94">
        <f>IFERROR(('2.3_Input_Data_Orig_MC'!N70-'2.3_Input_Data_Orig_MC'!G70),"-")</f>
        <v>0</v>
      </c>
      <c r="U71" s="94">
        <f>IFERROR(('2.3_Input_Data_Orig_MC'!O70-'2.3_Input_Data_Orig_MC'!H70),"-")</f>
        <v>0</v>
      </c>
      <c r="V71" s="94">
        <f>IFERROR(('2.3_Input_Data_Orig_MC'!P70-'2.3_Input_Data_Orig_MC'!I70),"-")</f>
        <v>0</v>
      </c>
      <c r="W71" s="94">
        <f>IFERROR(('2.3_Input_Data_Orig_MC'!Q70-'2.3_Input_Data_Orig_MC'!J70),"-")</f>
        <v>0</v>
      </c>
      <c r="X71" s="94">
        <f>IFERROR(('2.3_Input_Data_Orig_MC'!R70-'2.3_Input_Data_Orig_MC'!K70),"-")</f>
        <v>0</v>
      </c>
      <c r="Y71" s="44"/>
      <c r="Z71" s="95">
        <f>T71*'0.1_Coefficients'!$B$20</f>
        <v>0</v>
      </c>
      <c r="AA71" s="95">
        <f>U71*'0.1_Coefficients'!$C$20</f>
        <v>0</v>
      </c>
      <c r="AB71" s="95">
        <f>V71*'0.1_Coefficients'!$D$20</f>
        <v>0</v>
      </c>
      <c r="AC71" s="95">
        <f>W71*'0.1_Coefficients'!$E$20</f>
        <v>0</v>
      </c>
      <c r="AD71" s="95">
        <f>X71*'0.1_Coefficients'!$F$20</f>
        <v>0</v>
      </c>
      <c r="AE71" s="63">
        <f t="shared" ref="AE71" si="97">SUM(Z71:AD74)</f>
        <v>0</v>
      </c>
      <c r="AF71" s="44"/>
      <c r="AG71" s="94">
        <f>IFERROR(('2.4_Input_Data_Rebase'!U70-'2.4_Input_Data_Rebase'!G70),"-")</f>
        <v>0</v>
      </c>
      <c r="AH71" s="94">
        <f>IFERROR(('2.4_Input_Data_Rebase'!V70-'2.4_Input_Data_Rebase'!H70),"-")</f>
        <v>0</v>
      </c>
      <c r="AI71" s="94">
        <f>IFERROR(('2.4_Input_Data_Rebase'!W70-'2.4_Input_Data_Rebase'!I70),"-")</f>
        <v>0</v>
      </c>
      <c r="AJ71" s="94">
        <f>IFERROR(('2.4_Input_Data_Rebase'!X70-'2.4_Input_Data_Rebase'!J70),"-")</f>
        <v>0</v>
      </c>
      <c r="AK71" s="94">
        <f>IFERROR(('2.4_Input_Data_Rebase'!Y70-'2.4_Input_Data_Rebase'!K70),"-")</f>
        <v>0</v>
      </c>
      <c r="AL71" s="44"/>
      <c r="AM71" s="95">
        <f>AG71*'0.1_Coefficients'!$B$20</f>
        <v>0</v>
      </c>
      <c r="AN71" s="95">
        <f>AH71*'0.1_Coefficients'!$C$20</f>
        <v>0</v>
      </c>
      <c r="AO71" s="95">
        <f>AI71*'0.1_Coefficients'!$D$20</f>
        <v>0</v>
      </c>
      <c r="AP71" s="95">
        <f>AJ71*'0.1_Coefficients'!$E$20</f>
        <v>0</v>
      </c>
      <c r="AQ71" s="95">
        <f>AK71*'0.1_Coefficients'!$F$20</f>
        <v>0</v>
      </c>
      <c r="AR71" s="63">
        <f t="shared" ref="AR71" si="98">SUM(AM71:AQ74)</f>
        <v>0</v>
      </c>
      <c r="AS71" s="44"/>
      <c r="AT71" s="94">
        <f>IFERROR(('2.4_Input_Data_Rebase'!N70-'2.4_Input_Data_Rebase'!G70),"-")</f>
        <v>0</v>
      </c>
      <c r="AU71" s="94">
        <f>IFERROR(('2.4_Input_Data_Rebase'!O70-'2.4_Input_Data_Rebase'!H70),"-")</f>
        <v>0</v>
      </c>
      <c r="AV71" s="94">
        <f>IFERROR(('2.4_Input_Data_Rebase'!P70-'2.4_Input_Data_Rebase'!I70),"-")</f>
        <v>0</v>
      </c>
      <c r="AW71" s="94">
        <f>IFERROR(('2.4_Input_Data_Rebase'!Q70-'2.4_Input_Data_Rebase'!J70),"-")</f>
        <v>0</v>
      </c>
      <c r="AX71" s="94">
        <f>IFERROR(('2.4_Input_Data_Rebase'!R70-'2.4_Input_Data_Rebase'!K70),"-")</f>
        <v>0</v>
      </c>
      <c r="AY71" s="44"/>
      <c r="AZ71" s="95">
        <f>AT71*'0.1_Coefficients'!$B$20</f>
        <v>0</v>
      </c>
      <c r="BA71" s="95">
        <f>AU71*'0.1_Coefficients'!$C$20</f>
        <v>0</v>
      </c>
      <c r="BB71" s="95">
        <f>AV71*'0.1_Coefficients'!$D$20</f>
        <v>0</v>
      </c>
      <c r="BC71" s="95">
        <f>AW71*'0.1_Coefficients'!$E$20</f>
        <v>0</v>
      </c>
      <c r="BD71" s="95">
        <f>AX71*'0.1_Coefficients'!$F$20</f>
        <v>0</v>
      </c>
      <c r="BE71" s="63">
        <f t="shared" ref="BE71" si="99">SUM(AZ71:BD74)</f>
        <v>0</v>
      </c>
      <c r="BF71" s="44"/>
      <c r="BG71" s="63">
        <f t="shared" ref="BG71" si="100">AE71-R71</f>
        <v>0</v>
      </c>
      <c r="BH71" s="63">
        <f t="shared" ref="BH71" si="101">BE71-AR71</f>
        <v>0</v>
      </c>
      <c r="BI71" s="64" t="str">
        <f t="shared" ref="BI71" si="102">IFERROR(IF(ABS((BG71-BH71))&lt;=10%,"Acceptable","Request Narrative"),"-")</f>
        <v>Acceptable</v>
      </c>
    </row>
    <row r="72" spans="1:61" x14ac:dyDescent="0.3">
      <c r="A72" s="32"/>
      <c r="B72" s="21"/>
      <c r="C72" s="22"/>
      <c r="D72" s="16"/>
      <c r="F72" s="93" t="s">
        <v>19</v>
      </c>
      <c r="G72" s="94">
        <f>IFERROR(('2.3_Input_Data_Orig_MC'!U71-'2.3_Input_Data_Orig_MC'!G71),"-")</f>
        <v>0</v>
      </c>
      <c r="H72" s="94">
        <f>IFERROR(('2.3_Input_Data_Orig_MC'!V71-'2.3_Input_Data_Orig_MC'!H71),"-")</f>
        <v>0</v>
      </c>
      <c r="I72" s="94">
        <f>IFERROR(('2.3_Input_Data_Orig_MC'!W71-'2.3_Input_Data_Orig_MC'!I71),"-")</f>
        <v>0</v>
      </c>
      <c r="J72" s="94">
        <f>IFERROR(('2.3_Input_Data_Orig_MC'!X71-'2.3_Input_Data_Orig_MC'!J71),"-")</f>
        <v>0</v>
      </c>
      <c r="K72" s="94">
        <f>IFERROR(('2.3_Input_Data_Orig_MC'!Y71-'2.3_Input_Data_Orig_MC'!K71),"-")</f>
        <v>0</v>
      </c>
      <c r="L72" s="44"/>
      <c r="M72" s="95">
        <f>G72*'0.1_Coefficients'!$B$21</f>
        <v>0</v>
      </c>
      <c r="N72" s="95">
        <f>H72*'0.1_Coefficients'!$C$21</f>
        <v>0</v>
      </c>
      <c r="O72" s="95">
        <f>I72*'0.1_Coefficients'!$D$21</f>
        <v>0</v>
      </c>
      <c r="P72" s="95">
        <f>J72*'0.1_Coefficients'!$E$21</f>
        <v>0</v>
      </c>
      <c r="Q72" s="95">
        <f>K72*'0.1_Coefficients'!$F$21</f>
        <v>0</v>
      </c>
      <c r="R72" s="63"/>
      <c r="S72" s="44"/>
      <c r="T72" s="94">
        <f>IFERROR(('2.3_Input_Data_Orig_MC'!N71-'2.3_Input_Data_Orig_MC'!G71),"-")</f>
        <v>0</v>
      </c>
      <c r="U72" s="94">
        <f>IFERROR(('2.3_Input_Data_Orig_MC'!O71-'2.3_Input_Data_Orig_MC'!H71),"-")</f>
        <v>0</v>
      </c>
      <c r="V72" s="94">
        <f>IFERROR(('2.3_Input_Data_Orig_MC'!P71-'2.3_Input_Data_Orig_MC'!I71),"-")</f>
        <v>0</v>
      </c>
      <c r="W72" s="94">
        <f>IFERROR(('2.3_Input_Data_Orig_MC'!Q71-'2.3_Input_Data_Orig_MC'!J71),"-")</f>
        <v>0</v>
      </c>
      <c r="X72" s="94">
        <f>IFERROR(('2.3_Input_Data_Orig_MC'!R71-'2.3_Input_Data_Orig_MC'!K71),"-")</f>
        <v>0</v>
      </c>
      <c r="Y72" s="44"/>
      <c r="Z72" s="95">
        <f>T72*'0.1_Coefficients'!$B$21</f>
        <v>0</v>
      </c>
      <c r="AA72" s="95">
        <f>U72*'0.1_Coefficients'!$C$21</f>
        <v>0</v>
      </c>
      <c r="AB72" s="95">
        <f>V72*'0.1_Coefficients'!$D$21</f>
        <v>0</v>
      </c>
      <c r="AC72" s="95">
        <f>W72*'0.1_Coefficients'!$E$21</f>
        <v>0</v>
      </c>
      <c r="AD72" s="95">
        <f>X72*'0.1_Coefficients'!$F$21</f>
        <v>0</v>
      </c>
      <c r="AE72" s="63"/>
      <c r="AF72" s="44"/>
      <c r="AG72" s="94">
        <f>IFERROR(('2.4_Input_Data_Rebase'!U71-'2.4_Input_Data_Rebase'!G71),"-")</f>
        <v>0</v>
      </c>
      <c r="AH72" s="94">
        <f>IFERROR(('2.4_Input_Data_Rebase'!V71-'2.4_Input_Data_Rebase'!H71),"-")</f>
        <v>0</v>
      </c>
      <c r="AI72" s="94">
        <f>IFERROR(('2.4_Input_Data_Rebase'!W71-'2.4_Input_Data_Rebase'!I71),"-")</f>
        <v>0</v>
      </c>
      <c r="AJ72" s="94">
        <f>IFERROR(('2.4_Input_Data_Rebase'!X71-'2.4_Input_Data_Rebase'!J71),"-")</f>
        <v>0</v>
      </c>
      <c r="AK72" s="94">
        <f>IFERROR(('2.4_Input_Data_Rebase'!Y71-'2.4_Input_Data_Rebase'!K71),"-")</f>
        <v>0</v>
      </c>
      <c r="AL72" s="44"/>
      <c r="AM72" s="95">
        <f>AG72*'0.1_Coefficients'!$B$21</f>
        <v>0</v>
      </c>
      <c r="AN72" s="95">
        <f>AH72*'0.1_Coefficients'!$C$21</f>
        <v>0</v>
      </c>
      <c r="AO72" s="95">
        <f>AI72*'0.1_Coefficients'!$D$21</f>
        <v>0</v>
      </c>
      <c r="AP72" s="95">
        <f>AJ72*'0.1_Coefficients'!$E$21</f>
        <v>0</v>
      </c>
      <c r="AQ72" s="95">
        <f>AK72*'0.1_Coefficients'!$F$21</f>
        <v>0</v>
      </c>
      <c r="AR72" s="63"/>
      <c r="AS72" s="44"/>
      <c r="AT72" s="94">
        <f>IFERROR(('2.4_Input_Data_Rebase'!N71-'2.4_Input_Data_Rebase'!G71),"-")</f>
        <v>0</v>
      </c>
      <c r="AU72" s="94">
        <f>IFERROR(('2.4_Input_Data_Rebase'!O71-'2.4_Input_Data_Rebase'!H71),"-")</f>
        <v>0</v>
      </c>
      <c r="AV72" s="94">
        <f>IFERROR(('2.4_Input_Data_Rebase'!P71-'2.4_Input_Data_Rebase'!I71),"-")</f>
        <v>0</v>
      </c>
      <c r="AW72" s="94">
        <f>IFERROR(('2.4_Input_Data_Rebase'!Q71-'2.4_Input_Data_Rebase'!J71),"-")</f>
        <v>0</v>
      </c>
      <c r="AX72" s="94">
        <f>IFERROR(('2.4_Input_Data_Rebase'!R71-'2.4_Input_Data_Rebase'!K71),"-")</f>
        <v>0</v>
      </c>
      <c r="AY72" s="44"/>
      <c r="AZ72" s="95">
        <f>AT72*'0.1_Coefficients'!$B$21</f>
        <v>0</v>
      </c>
      <c r="BA72" s="95">
        <f>AU72*'0.1_Coefficients'!$C$21</f>
        <v>0</v>
      </c>
      <c r="BB72" s="95">
        <f>AV72*'0.1_Coefficients'!$D$21</f>
        <v>0</v>
      </c>
      <c r="BC72" s="95">
        <f>AW72*'0.1_Coefficients'!$E$21</f>
        <v>0</v>
      </c>
      <c r="BD72" s="95">
        <f>AX72*'0.1_Coefficients'!$F$21</f>
        <v>0</v>
      </c>
      <c r="BE72" s="63"/>
      <c r="BF72" s="44"/>
      <c r="BG72" s="63"/>
      <c r="BH72" s="63"/>
      <c r="BI72" s="64"/>
    </row>
    <row r="73" spans="1:61" x14ac:dyDescent="0.3">
      <c r="A73" s="32"/>
      <c r="B73" s="21"/>
      <c r="C73" s="22"/>
      <c r="D73" s="16"/>
      <c r="F73" s="93" t="s">
        <v>20</v>
      </c>
      <c r="G73" s="94">
        <f>IFERROR(('2.3_Input_Data_Orig_MC'!U72-'2.3_Input_Data_Orig_MC'!G72),"-")</f>
        <v>0</v>
      </c>
      <c r="H73" s="94">
        <f>IFERROR(('2.3_Input_Data_Orig_MC'!V72-'2.3_Input_Data_Orig_MC'!H72),"-")</f>
        <v>0</v>
      </c>
      <c r="I73" s="94">
        <f>IFERROR(('2.3_Input_Data_Orig_MC'!W72-'2.3_Input_Data_Orig_MC'!I72),"-")</f>
        <v>0</v>
      </c>
      <c r="J73" s="94">
        <f>IFERROR(('2.3_Input_Data_Orig_MC'!X72-'2.3_Input_Data_Orig_MC'!J72),"-")</f>
        <v>0</v>
      </c>
      <c r="K73" s="94">
        <f>IFERROR(('2.3_Input_Data_Orig_MC'!Y72-'2.3_Input_Data_Orig_MC'!K72),"-")</f>
        <v>0</v>
      </c>
      <c r="L73" s="44"/>
      <c r="M73" s="95">
        <f>G73*'0.1_Coefficients'!$B$22</f>
        <v>0</v>
      </c>
      <c r="N73" s="95">
        <f>H73*'0.1_Coefficients'!$C$22</f>
        <v>0</v>
      </c>
      <c r="O73" s="95">
        <f>I73*'0.1_Coefficients'!$D$22</f>
        <v>0</v>
      </c>
      <c r="P73" s="95">
        <f>J73*'0.1_Coefficients'!$E$22</f>
        <v>0</v>
      </c>
      <c r="Q73" s="95">
        <f>K73*'0.1_Coefficients'!$F$22</f>
        <v>0</v>
      </c>
      <c r="R73" s="63"/>
      <c r="S73" s="44"/>
      <c r="T73" s="94">
        <f>IFERROR(('2.3_Input_Data_Orig_MC'!N72-'2.3_Input_Data_Orig_MC'!G72),"-")</f>
        <v>0</v>
      </c>
      <c r="U73" s="94">
        <f>IFERROR(('2.3_Input_Data_Orig_MC'!O72-'2.3_Input_Data_Orig_MC'!H72),"-")</f>
        <v>0</v>
      </c>
      <c r="V73" s="94">
        <f>IFERROR(('2.3_Input_Data_Orig_MC'!P72-'2.3_Input_Data_Orig_MC'!I72),"-")</f>
        <v>0</v>
      </c>
      <c r="W73" s="94">
        <f>IFERROR(('2.3_Input_Data_Orig_MC'!Q72-'2.3_Input_Data_Orig_MC'!J72),"-")</f>
        <v>0</v>
      </c>
      <c r="X73" s="94">
        <f>IFERROR(('2.3_Input_Data_Orig_MC'!R72-'2.3_Input_Data_Orig_MC'!K72),"-")</f>
        <v>0</v>
      </c>
      <c r="Y73" s="44"/>
      <c r="Z73" s="95">
        <f>T73*'0.1_Coefficients'!$B$22</f>
        <v>0</v>
      </c>
      <c r="AA73" s="95">
        <f>U73*'0.1_Coefficients'!$C$22</f>
        <v>0</v>
      </c>
      <c r="AB73" s="95">
        <f>V73*'0.1_Coefficients'!$D$22</f>
        <v>0</v>
      </c>
      <c r="AC73" s="95">
        <f>W73*'0.1_Coefficients'!$E$22</f>
        <v>0</v>
      </c>
      <c r="AD73" s="95">
        <f>X73*'0.1_Coefficients'!$F$22</f>
        <v>0</v>
      </c>
      <c r="AE73" s="63"/>
      <c r="AF73" s="44"/>
      <c r="AG73" s="94">
        <f>IFERROR(('2.4_Input_Data_Rebase'!U72-'2.4_Input_Data_Rebase'!G72),"-")</f>
        <v>0</v>
      </c>
      <c r="AH73" s="94">
        <f>IFERROR(('2.4_Input_Data_Rebase'!V72-'2.4_Input_Data_Rebase'!H72),"-")</f>
        <v>0</v>
      </c>
      <c r="AI73" s="94">
        <f>IFERROR(('2.4_Input_Data_Rebase'!W72-'2.4_Input_Data_Rebase'!I72),"-")</f>
        <v>0</v>
      </c>
      <c r="AJ73" s="94">
        <f>IFERROR(('2.4_Input_Data_Rebase'!X72-'2.4_Input_Data_Rebase'!J72),"-")</f>
        <v>0</v>
      </c>
      <c r="AK73" s="94">
        <f>IFERROR(('2.4_Input_Data_Rebase'!Y72-'2.4_Input_Data_Rebase'!K72),"-")</f>
        <v>0</v>
      </c>
      <c r="AL73" s="44"/>
      <c r="AM73" s="95">
        <f>AG73*'0.1_Coefficients'!$B$22</f>
        <v>0</v>
      </c>
      <c r="AN73" s="95">
        <f>AH73*'0.1_Coefficients'!$C$22</f>
        <v>0</v>
      </c>
      <c r="AO73" s="95">
        <f>AI73*'0.1_Coefficients'!$D$22</f>
        <v>0</v>
      </c>
      <c r="AP73" s="95">
        <f>AJ73*'0.1_Coefficients'!$E$22</f>
        <v>0</v>
      </c>
      <c r="AQ73" s="95">
        <f>AK73*'0.1_Coefficients'!$F$22</f>
        <v>0</v>
      </c>
      <c r="AR73" s="63"/>
      <c r="AS73" s="44"/>
      <c r="AT73" s="94">
        <f>IFERROR(('2.4_Input_Data_Rebase'!N72-'2.4_Input_Data_Rebase'!G72),"-")</f>
        <v>0</v>
      </c>
      <c r="AU73" s="94">
        <f>IFERROR(('2.4_Input_Data_Rebase'!O72-'2.4_Input_Data_Rebase'!H72),"-")</f>
        <v>0</v>
      </c>
      <c r="AV73" s="94">
        <f>IFERROR(('2.4_Input_Data_Rebase'!P72-'2.4_Input_Data_Rebase'!I72),"-")</f>
        <v>0</v>
      </c>
      <c r="AW73" s="94">
        <f>IFERROR(('2.4_Input_Data_Rebase'!Q72-'2.4_Input_Data_Rebase'!J72),"-")</f>
        <v>0</v>
      </c>
      <c r="AX73" s="94">
        <f>IFERROR(('2.4_Input_Data_Rebase'!R72-'2.4_Input_Data_Rebase'!K72),"-")</f>
        <v>0</v>
      </c>
      <c r="AY73" s="44"/>
      <c r="AZ73" s="95">
        <f>AT73*'0.1_Coefficients'!$B$22</f>
        <v>0</v>
      </c>
      <c r="BA73" s="95">
        <f>AU73*'0.1_Coefficients'!$C$22</f>
        <v>0</v>
      </c>
      <c r="BB73" s="95">
        <f>AV73*'0.1_Coefficients'!$D$22</f>
        <v>0</v>
      </c>
      <c r="BC73" s="95">
        <f>AW73*'0.1_Coefficients'!$E$22</f>
        <v>0</v>
      </c>
      <c r="BD73" s="95">
        <f>AX73*'0.1_Coefficients'!$F$22</f>
        <v>0</v>
      </c>
      <c r="BE73" s="63"/>
      <c r="BF73" s="44"/>
      <c r="BG73" s="63"/>
      <c r="BH73" s="63"/>
      <c r="BI73" s="64"/>
    </row>
    <row r="74" spans="1:61" ht="12.75" thickBot="1" x14ac:dyDescent="0.35">
      <c r="A74" s="32"/>
      <c r="B74" s="23"/>
      <c r="C74" s="24"/>
      <c r="D74" s="25"/>
      <c r="F74" s="97" t="s">
        <v>21</v>
      </c>
      <c r="G74" s="94">
        <f>IFERROR(('2.3_Input_Data_Orig_MC'!U73-'2.3_Input_Data_Orig_MC'!G73),"-")</f>
        <v>0</v>
      </c>
      <c r="H74" s="94">
        <f>IFERROR(('2.3_Input_Data_Orig_MC'!V73-'2.3_Input_Data_Orig_MC'!H73),"-")</f>
        <v>0</v>
      </c>
      <c r="I74" s="94">
        <f>IFERROR(('2.3_Input_Data_Orig_MC'!W73-'2.3_Input_Data_Orig_MC'!I73),"-")</f>
        <v>0</v>
      </c>
      <c r="J74" s="94">
        <f>IFERROR(('2.3_Input_Data_Orig_MC'!X73-'2.3_Input_Data_Orig_MC'!J73),"-")</f>
        <v>0</v>
      </c>
      <c r="K74" s="94">
        <f>IFERROR(('2.3_Input_Data_Orig_MC'!Y73-'2.3_Input_Data_Orig_MC'!K73),"-")</f>
        <v>0</v>
      </c>
      <c r="L74" s="44"/>
      <c r="M74" s="95">
        <f>G74*'0.1_Coefficients'!$B$23</f>
        <v>0</v>
      </c>
      <c r="N74" s="95">
        <f>H74*'0.1_Coefficients'!$C$23</f>
        <v>0</v>
      </c>
      <c r="O74" s="95">
        <f>I74*'0.1_Coefficients'!$D$23</f>
        <v>0</v>
      </c>
      <c r="P74" s="95">
        <f>J74*'0.1_Coefficients'!E83</f>
        <v>0</v>
      </c>
      <c r="Q74" s="95">
        <f>K74*'0.1_Coefficients'!$F$23</f>
        <v>0</v>
      </c>
      <c r="R74" s="67"/>
      <c r="S74" s="44"/>
      <c r="T74" s="94">
        <f>IFERROR(('2.3_Input_Data_Orig_MC'!N73-'2.3_Input_Data_Orig_MC'!G73),"-")</f>
        <v>0</v>
      </c>
      <c r="U74" s="94">
        <f>IFERROR(('2.3_Input_Data_Orig_MC'!O73-'2.3_Input_Data_Orig_MC'!H73),"-")</f>
        <v>0</v>
      </c>
      <c r="V74" s="94">
        <f>IFERROR(('2.3_Input_Data_Orig_MC'!P73-'2.3_Input_Data_Orig_MC'!I73),"-")</f>
        <v>0</v>
      </c>
      <c r="W74" s="94">
        <f>IFERROR(('2.3_Input_Data_Orig_MC'!Q73-'2.3_Input_Data_Orig_MC'!J73),"-")</f>
        <v>0</v>
      </c>
      <c r="X74" s="94">
        <f>IFERROR(('2.3_Input_Data_Orig_MC'!R73-'2.3_Input_Data_Orig_MC'!K73),"-")</f>
        <v>0</v>
      </c>
      <c r="Y74" s="44"/>
      <c r="Z74" s="95">
        <f>T74*'0.1_Coefficients'!$B$23</f>
        <v>0</v>
      </c>
      <c r="AA74" s="95">
        <f>U74*'0.1_Coefficients'!$C$23</f>
        <v>0</v>
      </c>
      <c r="AB74" s="95">
        <f>V74*'0.1_Coefficients'!$D$23</f>
        <v>0</v>
      </c>
      <c r="AC74" s="95">
        <f>W74*'0.1_Coefficients'!Q83</f>
        <v>0</v>
      </c>
      <c r="AD74" s="95">
        <f>X74*'0.1_Coefficients'!$F$23</f>
        <v>0</v>
      </c>
      <c r="AE74" s="67"/>
      <c r="AF74" s="44"/>
      <c r="AG74" s="94">
        <f>IFERROR(('2.4_Input_Data_Rebase'!U73-'2.4_Input_Data_Rebase'!G73),"-")</f>
        <v>0</v>
      </c>
      <c r="AH74" s="94">
        <f>IFERROR(('2.4_Input_Data_Rebase'!V73-'2.4_Input_Data_Rebase'!H73),"-")</f>
        <v>0</v>
      </c>
      <c r="AI74" s="94">
        <f>IFERROR(('2.4_Input_Data_Rebase'!W73-'2.4_Input_Data_Rebase'!I73),"-")</f>
        <v>0</v>
      </c>
      <c r="AJ74" s="94">
        <f>IFERROR(('2.4_Input_Data_Rebase'!X73-'2.4_Input_Data_Rebase'!J73),"-")</f>
        <v>0</v>
      </c>
      <c r="AK74" s="94">
        <f>IFERROR(('2.4_Input_Data_Rebase'!Y73-'2.4_Input_Data_Rebase'!K73),"-")</f>
        <v>0</v>
      </c>
      <c r="AL74" s="44"/>
      <c r="AM74" s="95">
        <f>AG74*'0.1_Coefficients'!$B$23</f>
        <v>0</v>
      </c>
      <c r="AN74" s="95">
        <f>AH74*'0.1_Coefficients'!$C$23</f>
        <v>0</v>
      </c>
      <c r="AO74" s="95">
        <f>AI74*'0.1_Coefficients'!$D$23</f>
        <v>0</v>
      </c>
      <c r="AP74" s="95">
        <f>AJ74*'0.1_Coefficients'!AD83</f>
        <v>0</v>
      </c>
      <c r="AQ74" s="95">
        <f>AK74*'0.1_Coefficients'!$F$23</f>
        <v>0</v>
      </c>
      <c r="AR74" s="67"/>
      <c r="AS74" s="44"/>
      <c r="AT74" s="94">
        <f>IFERROR(('2.4_Input_Data_Rebase'!N73-'2.4_Input_Data_Rebase'!G73),"-")</f>
        <v>0</v>
      </c>
      <c r="AU74" s="94">
        <f>IFERROR(('2.4_Input_Data_Rebase'!O73-'2.4_Input_Data_Rebase'!H73),"-")</f>
        <v>0</v>
      </c>
      <c r="AV74" s="94">
        <f>IFERROR(('2.4_Input_Data_Rebase'!P73-'2.4_Input_Data_Rebase'!I73),"-")</f>
        <v>0</v>
      </c>
      <c r="AW74" s="94">
        <f>IFERROR(('2.4_Input_Data_Rebase'!Q73-'2.4_Input_Data_Rebase'!J73),"-")</f>
        <v>0</v>
      </c>
      <c r="AX74" s="94">
        <f>IFERROR(('2.4_Input_Data_Rebase'!R73-'2.4_Input_Data_Rebase'!K73),"-")</f>
        <v>0</v>
      </c>
      <c r="AY74" s="44"/>
      <c r="AZ74" s="95">
        <f>AT74*'0.1_Coefficients'!$B$23</f>
        <v>0</v>
      </c>
      <c r="BA74" s="95">
        <f>AU74*'0.1_Coefficients'!$C$23</f>
        <v>0</v>
      </c>
      <c r="BB74" s="95">
        <f>AV74*'0.1_Coefficients'!$D$23</f>
        <v>0</v>
      </c>
      <c r="BC74" s="95">
        <f>AW74*'0.1_Coefficients'!AP83</f>
        <v>0</v>
      </c>
      <c r="BD74" s="95">
        <f>AX74*'0.1_Coefficients'!$F$23</f>
        <v>0</v>
      </c>
      <c r="BE74" s="67"/>
      <c r="BF74" s="44"/>
      <c r="BG74" s="67"/>
      <c r="BH74" s="67"/>
      <c r="BI74" s="68"/>
    </row>
    <row r="75" spans="1:61" x14ac:dyDescent="0.3">
      <c r="A75" s="31" t="s">
        <v>44</v>
      </c>
      <c r="B75" s="19">
        <v>10</v>
      </c>
      <c r="C75" s="20" t="s">
        <v>40</v>
      </c>
      <c r="D75" s="14" t="s">
        <v>23</v>
      </c>
      <c r="F75" s="98" t="s">
        <v>18</v>
      </c>
      <c r="G75" s="94">
        <f>IFERROR(('2.3_Input_Data_Orig_MC'!U74-'2.3_Input_Data_Orig_MC'!G74),"-")</f>
        <v>0</v>
      </c>
      <c r="H75" s="94">
        <f>IFERROR(('2.3_Input_Data_Orig_MC'!V74-'2.3_Input_Data_Orig_MC'!H74),"-")</f>
        <v>0</v>
      </c>
      <c r="I75" s="94">
        <f>IFERROR(('2.3_Input_Data_Orig_MC'!W74-'2.3_Input_Data_Orig_MC'!I74),"-")</f>
        <v>0</v>
      </c>
      <c r="J75" s="94">
        <f>IFERROR(('2.3_Input_Data_Orig_MC'!X74-'2.3_Input_Data_Orig_MC'!J74),"-")</f>
        <v>0</v>
      </c>
      <c r="K75" s="94">
        <f>IFERROR(('2.3_Input_Data_Orig_MC'!Y74-'2.3_Input_Data_Orig_MC'!K74),"-")</f>
        <v>0</v>
      </c>
      <c r="L75" s="44"/>
      <c r="M75" s="95">
        <f>G75*'0.1_Coefficients'!$B$20</f>
        <v>0</v>
      </c>
      <c r="N75" s="95">
        <f>H75*'0.1_Coefficients'!$C$20</f>
        <v>0</v>
      </c>
      <c r="O75" s="95">
        <f>I75*'0.1_Coefficients'!$D$20</f>
        <v>0</v>
      </c>
      <c r="P75" s="95">
        <f>J75*'0.1_Coefficients'!$E$20</f>
        <v>0</v>
      </c>
      <c r="Q75" s="95">
        <f>K75*'0.1_Coefficients'!$F$20</f>
        <v>0</v>
      </c>
      <c r="R75" s="63">
        <f t="shared" ref="R75" si="103">SUM(M75:Q78)</f>
        <v>0</v>
      </c>
      <c r="S75" s="44"/>
      <c r="T75" s="94">
        <f>IFERROR(('2.3_Input_Data_Orig_MC'!N74-'2.3_Input_Data_Orig_MC'!G74),"-")</f>
        <v>0</v>
      </c>
      <c r="U75" s="94">
        <f>IFERROR(('2.3_Input_Data_Orig_MC'!O74-'2.3_Input_Data_Orig_MC'!H74),"-")</f>
        <v>0</v>
      </c>
      <c r="V75" s="94">
        <f>IFERROR(('2.3_Input_Data_Orig_MC'!P74-'2.3_Input_Data_Orig_MC'!I74),"-")</f>
        <v>0</v>
      </c>
      <c r="W75" s="94">
        <f>IFERROR(('2.3_Input_Data_Orig_MC'!Q74-'2.3_Input_Data_Orig_MC'!J74),"-")</f>
        <v>0</v>
      </c>
      <c r="X75" s="94">
        <f>IFERROR(('2.3_Input_Data_Orig_MC'!R74-'2.3_Input_Data_Orig_MC'!K74),"-")</f>
        <v>0</v>
      </c>
      <c r="Y75" s="44"/>
      <c r="Z75" s="95">
        <f>T75*'0.1_Coefficients'!$B$20</f>
        <v>0</v>
      </c>
      <c r="AA75" s="95">
        <f>U75*'0.1_Coefficients'!$C$20</f>
        <v>0</v>
      </c>
      <c r="AB75" s="95">
        <f>V75*'0.1_Coefficients'!$D$20</f>
        <v>0</v>
      </c>
      <c r="AC75" s="95">
        <f>W75*'0.1_Coefficients'!$E$20</f>
        <v>0</v>
      </c>
      <c r="AD75" s="95">
        <f>X75*'0.1_Coefficients'!$F$20</f>
        <v>0</v>
      </c>
      <c r="AE75" s="63">
        <f t="shared" ref="AE75" si="104">SUM(Z75:AD78)</f>
        <v>0</v>
      </c>
      <c r="AF75" s="44"/>
      <c r="AG75" s="94">
        <f>IFERROR(('2.4_Input_Data_Rebase'!U74-'2.4_Input_Data_Rebase'!G74),"-")</f>
        <v>0</v>
      </c>
      <c r="AH75" s="94">
        <f>IFERROR(('2.4_Input_Data_Rebase'!V74-'2.4_Input_Data_Rebase'!H74),"-")</f>
        <v>0</v>
      </c>
      <c r="AI75" s="94">
        <f>IFERROR(('2.4_Input_Data_Rebase'!W74-'2.4_Input_Data_Rebase'!I74),"-")</f>
        <v>0</v>
      </c>
      <c r="AJ75" s="94">
        <f>IFERROR(('2.4_Input_Data_Rebase'!X74-'2.4_Input_Data_Rebase'!J74),"-")</f>
        <v>0</v>
      </c>
      <c r="AK75" s="94">
        <f>IFERROR(('2.4_Input_Data_Rebase'!Y74-'2.4_Input_Data_Rebase'!K74),"-")</f>
        <v>0</v>
      </c>
      <c r="AL75" s="44"/>
      <c r="AM75" s="95">
        <f>AG75*'0.1_Coefficients'!$B$20</f>
        <v>0</v>
      </c>
      <c r="AN75" s="95">
        <f>AH75*'0.1_Coefficients'!$C$20</f>
        <v>0</v>
      </c>
      <c r="AO75" s="95">
        <f>AI75*'0.1_Coefficients'!$D$20</f>
        <v>0</v>
      </c>
      <c r="AP75" s="95">
        <f>AJ75*'0.1_Coefficients'!$E$20</f>
        <v>0</v>
      </c>
      <c r="AQ75" s="95">
        <f>AK75*'0.1_Coefficients'!$F$20</f>
        <v>0</v>
      </c>
      <c r="AR75" s="63">
        <f t="shared" ref="AR75" si="105">SUM(AM75:AQ78)</f>
        <v>0</v>
      </c>
      <c r="AS75" s="44"/>
      <c r="AT75" s="94">
        <f>IFERROR(('2.4_Input_Data_Rebase'!N74-'2.4_Input_Data_Rebase'!G74),"-")</f>
        <v>0</v>
      </c>
      <c r="AU75" s="94">
        <f>IFERROR(('2.4_Input_Data_Rebase'!O74-'2.4_Input_Data_Rebase'!H74),"-")</f>
        <v>0</v>
      </c>
      <c r="AV75" s="94">
        <f>IFERROR(('2.4_Input_Data_Rebase'!P74-'2.4_Input_Data_Rebase'!I74),"-")</f>
        <v>0</v>
      </c>
      <c r="AW75" s="94">
        <f>IFERROR(('2.4_Input_Data_Rebase'!Q74-'2.4_Input_Data_Rebase'!J74),"-")</f>
        <v>0</v>
      </c>
      <c r="AX75" s="94">
        <f>IFERROR(('2.4_Input_Data_Rebase'!R74-'2.4_Input_Data_Rebase'!K74),"-")</f>
        <v>0</v>
      </c>
      <c r="AY75" s="44"/>
      <c r="AZ75" s="95">
        <f>AT75*'0.1_Coefficients'!$B$20</f>
        <v>0</v>
      </c>
      <c r="BA75" s="95">
        <f>AU75*'0.1_Coefficients'!$C$20</f>
        <v>0</v>
      </c>
      <c r="BB75" s="95">
        <f>AV75*'0.1_Coefficients'!$D$20</f>
        <v>0</v>
      </c>
      <c r="BC75" s="95">
        <f>AW75*'0.1_Coefficients'!$E$20</f>
        <v>0</v>
      </c>
      <c r="BD75" s="95">
        <f>AX75*'0.1_Coefficients'!$F$20</f>
        <v>0</v>
      </c>
      <c r="BE75" s="63">
        <f t="shared" ref="BE75" si="106">SUM(AZ75:BD78)</f>
        <v>0</v>
      </c>
      <c r="BF75" s="44"/>
      <c r="BG75" s="63">
        <f t="shared" ref="BG75" si="107">AE75-R75</f>
        <v>0</v>
      </c>
      <c r="BH75" s="63">
        <f t="shared" ref="BH75" si="108">BE75-AR75</f>
        <v>0</v>
      </c>
      <c r="BI75" s="64" t="str">
        <f t="shared" ref="BI75" si="109">IFERROR(IF(ABS((BG75-BH75))&lt;=10%,"Acceptable","Request Narrative"),"-")</f>
        <v>Acceptable</v>
      </c>
    </row>
    <row r="76" spans="1:61" x14ac:dyDescent="0.3">
      <c r="A76" s="32"/>
      <c r="B76" s="21"/>
      <c r="C76" s="22"/>
      <c r="D76" s="16"/>
      <c r="F76" s="93" t="s">
        <v>19</v>
      </c>
      <c r="G76" s="94">
        <f>IFERROR(('2.3_Input_Data_Orig_MC'!U75-'2.3_Input_Data_Orig_MC'!G75),"-")</f>
        <v>0</v>
      </c>
      <c r="H76" s="94">
        <f>IFERROR(('2.3_Input_Data_Orig_MC'!V75-'2.3_Input_Data_Orig_MC'!H75),"-")</f>
        <v>0</v>
      </c>
      <c r="I76" s="94">
        <f>IFERROR(('2.3_Input_Data_Orig_MC'!W75-'2.3_Input_Data_Orig_MC'!I75),"-")</f>
        <v>0</v>
      </c>
      <c r="J76" s="94">
        <f>IFERROR(('2.3_Input_Data_Orig_MC'!X75-'2.3_Input_Data_Orig_MC'!J75),"-")</f>
        <v>0</v>
      </c>
      <c r="K76" s="94">
        <f>IFERROR(('2.3_Input_Data_Orig_MC'!Y75-'2.3_Input_Data_Orig_MC'!K75),"-")</f>
        <v>0</v>
      </c>
      <c r="L76" s="44"/>
      <c r="M76" s="95">
        <f>G76*'0.1_Coefficients'!$B$21</f>
        <v>0</v>
      </c>
      <c r="N76" s="95">
        <f>H76*'0.1_Coefficients'!$C$21</f>
        <v>0</v>
      </c>
      <c r="O76" s="95">
        <f>I76*'0.1_Coefficients'!$D$21</f>
        <v>0</v>
      </c>
      <c r="P76" s="95">
        <f>J76*'0.1_Coefficients'!$E$21</f>
        <v>0</v>
      </c>
      <c r="Q76" s="95">
        <f>K76*'0.1_Coefficients'!$F$21</f>
        <v>0</v>
      </c>
      <c r="R76" s="63"/>
      <c r="S76" s="44"/>
      <c r="T76" s="94">
        <f>IFERROR(('2.3_Input_Data_Orig_MC'!N75-'2.3_Input_Data_Orig_MC'!G75),"-")</f>
        <v>0</v>
      </c>
      <c r="U76" s="94">
        <f>IFERROR(('2.3_Input_Data_Orig_MC'!O75-'2.3_Input_Data_Orig_MC'!H75),"-")</f>
        <v>0</v>
      </c>
      <c r="V76" s="94">
        <f>IFERROR(('2.3_Input_Data_Orig_MC'!P75-'2.3_Input_Data_Orig_MC'!I75),"-")</f>
        <v>0</v>
      </c>
      <c r="W76" s="94">
        <f>IFERROR(('2.3_Input_Data_Orig_MC'!Q75-'2.3_Input_Data_Orig_MC'!J75),"-")</f>
        <v>0</v>
      </c>
      <c r="X76" s="94">
        <f>IFERROR(('2.3_Input_Data_Orig_MC'!R75-'2.3_Input_Data_Orig_MC'!K75),"-")</f>
        <v>0</v>
      </c>
      <c r="Y76" s="44"/>
      <c r="Z76" s="95">
        <f>T76*'0.1_Coefficients'!$B$21</f>
        <v>0</v>
      </c>
      <c r="AA76" s="95">
        <f>U76*'0.1_Coefficients'!$C$21</f>
        <v>0</v>
      </c>
      <c r="AB76" s="95">
        <f>V76*'0.1_Coefficients'!$D$21</f>
        <v>0</v>
      </c>
      <c r="AC76" s="95">
        <f>W76*'0.1_Coefficients'!$E$21</f>
        <v>0</v>
      </c>
      <c r="AD76" s="95">
        <f>X76*'0.1_Coefficients'!$F$21</f>
        <v>0</v>
      </c>
      <c r="AE76" s="63"/>
      <c r="AF76" s="44"/>
      <c r="AG76" s="94">
        <f>IFERROR(('2.4_Input_Data_Rebase'!U75-'2.4_Input_Data_Rebase'!G75),"-")</f>
        <v>0</v>
      </c>
      <c r="AH76" s="94">
        <f>IFERROR(('2.4_Input_Data_Rebase'!V75-'2.4_Input_Data_Rebase'!H75),"-")</f>
        <v>0</v>
      </c>
      <c r="AI76" s="94">
        <f>IFERROR(('2.4_Input_Data_Rebase'!W75-'2.4_Input_Data_Rebase'!I75),"-")</f>
        <v>0</v>
      </c>
      <c r="AJ76" s="94">
        <f>IFERROR(('2.4_Input_Data_Rebase'!X75-'2.4_Input_Data_Rebase'!J75),"-")</f>
        <v>0</v>
      </c>
      <c r="AK76" s="94">
        <f>IFERROR(('2.4_Input_Data_Rebase'!Y75-'2.4_Input_Data_Rebase'!K75),"-")</f>
        <v>0</v>
      </c>
      <c r="AL76" s="44"/>
      <c r="AM76" s="95">
        <f>AG76*'0.1_Coefficients'!$B$21</f>
        <v>0</v>
      </c>
      <c r="AN76" s="95">
        <f>AH76*'0.1_Coefficients'!$C$21</f>
        <v>0</v>
      </c>
      <c r="AO76" s="95">
        <f>AI76*'0.1_Coefficients'!$D$21</f>
        <v>0</v>
      </c>
      <c r="AP76" s="95">
        <f>AJ76*'0.1_Coefficients'!$E$21</f>
        <v>0</v>
      </c>
      <c r="AQ76" s="95">
        <f>AK76*'0.1_Coefficients'!$F$21</f>
        <v>0</v>
      </c>
      <c r="AR76" s="63"/>
      <c r="AS76" s="44"/>
      <c r="AT76" s="94">
        <f>IFERROR(('2.4_Input_Data_Rebase'!N75-'2.4_Input_Data_Rebase'!G75),"-")</f>
        <v>0</v>
      </c>
      <c r="AU76" s="94">
        <f>IFERROR(('2.4_Input_Data_Rebase'!O75-'2.4_Input_Data_Rebase'!H75),"-")</f>
        <v>0</v>
      </c>
      <c r="AV76" s="94">
        <f>IFERROR(('2.4_Input_Data_Rebase'!P75-'2.4_Input_Data_Rebase'!I75),"-")</f>
        <v>0</v>
      </c>
      <c r="AW76" s="94">
        <f>IFERROR(('2.4_Input_Data_Rebase'!Q75-'2.4_Input_Data_Rebase'!J75),"-")</f>
        <v>0</v>
      </c>
      <c r="AX76" s="94">
        <f>IFERROR(('2.4_Input_Data_Rebase'!R75-'2.4_Input_Data_Rebase'!K75),"-")</f>
        <v>0</v>
      </c>
      <c r="AY76" s="44"/>
      <c r="AZ76" s="95">
        <f>AT76*'0.1_Coefficients'!$B$21</f>
        <v>0</v>
      </c>
      <c r="BA76" s="95">
        <f>AU76*'0.1_Coefficients'!$C$21</f>
        <v>0</v>
      </c>
      <c r="BB76" s="95">
        <f>AV76*'0.1_Coefficients'!$D$21</f>
        <v>0</v>
      </c>
      <c r="BC76" s="95">
        <f>AW76*'0.1_Coefficients'!$E$21</f>
        <v>0</v>
      </c>
      <c r="BD76" s="95">
        <f>AX76*'0.1_Coefficients'!$F$21</f>
        <v>0</v>
      </c>
      <c r="BE76" s="63"/>
      <c r="BF76" s="44"/>
      <c r="BG76" s="63"/>
      <c r="BH76" s="63"/>
      <c r="BI76" s="64"/>
    </row>
    <row r="77" spans="1:61" x14ac:dyDescent="0.3">
      <c r="A77" s="32"/>
      <c r="B77" s="21"/>
      <c r="C77" s="22"/>
      <c r="D77" s="16"/>
      <c r="F77" s="93" t="s">
        <v>20</v>
      </c>
      <c r="G77" s="94">
        <f>IFERROR(('2.3_Input_Data_Orig_MC'!U76-'2.3_Input_Data_Orig_MC'!G76),"-")</f>
        <v>0</v>
      </c>
      <c r="H77" s="94">
        <f>IFERROR(('2.3_Input_Data_Orig_MC'!V76-'2.3_Input_Data_Orig_MC'!H76),"-")</f>
        <v>0</v>
      </c>
      <c r="I77" s="94">
        <f>IFERROR(('2.3_Input_Data_Orig_MC'!W76-'2.3_Input_Data_Orig_MC'!I76),"-")</f>
        <v>0</v>
      </c>
      <c r="J77" s="94">
        <f>IFERROR(('2.3_Input_Data_Orig_MC'!X76-'2.3_Input_Data_Orig_MC'!J76),"-")</f>
        <v>0</v>
      </c>
      <c r="K77" s="94">
        <f>IFERROR(('2.3_Input_Data_Orig_MC'!Y76-'2.3_Input_Data_Orig_MC'!K76),"-")</f>
        <v>0</v>
      </c>
      <c r="L77" s="44"/>
      <c r="M77" s="95">
        <f>G77*'0.1_Coefficients'!$B$22</f>
        <v>0</v>
      </c>
      <c r="N77" s="95">
        <f>H77*'0.1_Coefficients'!$C$22</f>
        <v>0</v>
      </c>
      <c r="O77" s="95">
        <f>I77*'0.1_Coefficients'!$D$22</f>
        <v>0</v>
      </c>
      <c r="P77" s="95">
        <f>J77*'0.1_Coefficients'!$E$22</f>
        <v>0</v>
      </c>
      <c r="Q77" s="95">
        <f>K77*'0.1_Coefficients'!$F$22</f>
        <v>0</v>
      </c>
      <c r="R77" s="63"/>
      <c r="S77" s="44"/>
      <c r="T77" s="94">
        <f>IFERROR(('2.3_Input_Data_Orig_MC'!N76-'2.3_Input_Data_Orig_MC'!G76),"-")</f>
        <v>0</v>
      </c>
      <c r="U77" s="94">
        <f>IFERROR(('2.3_Input_Data_Orig_MC'!O76-'2.3_Input_Data_Orig_MC'!H76),"-")</f>
        <v>0</v>
      </c>
      <c r="V77" s="94">
        <f>IFERROR(('2.3_Input_Data_Orig_MC'!P76-'2.3_Input_Data_Orig_MC'!I76),"-")</f>
        <v>0</v>
      </c>
      <c r="W77" s="94">
        <f>IFERROR(('2.3_Input_Data_Orig_MC'!Q76-'2.3_Input_Data_Orig_MC'!J76),"-")</f>
        <v>0</v>
      </c>
      <c r="X77" s="94">
        <f>IFERROR(('2.3_Input_Data_Orig_MC'!R76-'2.3_Input_Data_Orig_MC'!K76),"-")</f>
        <v>0</v>
      </c>
      <c r="Y77" s="44"/>
      <c r="Z77" s="95">
        <f>T77*'0.1_Coefficients'!$B$22</f>
        <v>0</v>
      </c>
      <c r="AA77" s="95">
        <f>U77*'0.1_Coefficients'!$C$22</f>
        <v>0</v>
      </c>
      <c r="AB77" s="95">
        <f>V77*'0.1_Coefficients'!$D$22</f>
        <v>0</v>
      </c>
      <c r="AC77" s="95">
        <f>W77*'0.1_Coefficients'!$E$22</f>
        <v>0</v>
      </c>
      <c r="AD77" s="95">
        <f>X77*'0.1_Coefficients'!$F$22</f>
        <v>0</v>
      </c>
      <c r="AE77" s="63"/>
      <c r="AF77" s="44"/>
      <c r="AG77" s="94">
        <f>IFERROR(('2.4_Input_Data_Rebase'!U76-'2.4_Input_Data_Rebase'!G76),"-")</f>
        <v>0</v>
      </c>
      <c r="AH77" s="94">
        <f>IFERROR(('2.4_Input_Data_Rebase'!V76-'2.4_Input_Data_Rebase'!H76),"-")</f>
        <v>0</v>
      </c>
      <c r="AI77" s="94">
        <f>IFERROR(('2.4_Input_Data_Rebase'!W76-'2.4_Input_Data_Rebase'!I76),"-")</f>
        <v>0</v>
      </c>
      <c r="AJ77" s="94">
        <f>IFERROR(('2.4_Input_Data_Rebase'!X76-'2.4_Input_Data_Rebase'!J76),"-")</f>
        <v>0</v>
      </c>
      <c r="AK77" s="94">
        <f>IFERROR(('2.4_Input_Data_Rebase'!Y76-'2.4_Input_Data_Rebase'!K76),"-")</f>
        <v>0</v>
      </c>
      <c r="AL77" s="44"/>
      <c r="AM77" s="95">
        <f>AG77*'0.1_Coefficients'!$B$22</f>
        <v>0</v>
      </c>
      <c r="AN77" s="95">
        <f>AH77*'0.1_Coefficients'!$C$22</f>
        <v>0</v>
      </c>
      <c r="AO77" s="95">
        <f>AI77*'0.1_Coefficients'!$D$22</f>
        <v>0</v>
      </c>
      <c r="AP77" s="95">
        <f>AJ77*'0.1_Coefficients'!$E$22</f>
        <v>0</v>
      </c>
      <c r="AQ77" s="95">
        <f>AK77*'0.1_Coefficients'!$F$22</f>
        <v>0</v>
      </c>
      <c r="AR77" s="63"/>
      <c r="AS77" s="44"/>
      <c r="AT77" s="94">
        <f>IFERROR(('2.4_Input_Data_Rebase'!N76-'2.4_Input_Data_Rebase'!G76),"-")</f>
        <v>0</v>
      </c>
      <c r="AU77" s="94">
        <f>IFERROR(('2.4_Input_Data_Rebase'!O76-'2.4_Input_Data_Rebase'!H76),"-")</f>
        <v>0</v>
      </c>
      <c r="AV77" s="94">
        <f>IFERROR(('2.4_Input_Data_Rebase'!P76-'2.4_Input_Data_Rebase'!I76),"-")</f>
        <v>0</v>
      </c>
      <c r="AW77" s="94">
        <f>IFERROR(('2.4_Input_Data_Rebase'!Q76-'2.4_Input_Data_Rebase'!J76),"-")</f>
        <v>0</v>
      </c>
      <c r="AX77" s="94">
        <f>IFERROR(('2.4_Input_Data_Rebase'!R76-'2.4_Input_Data_Rebase'!K76),"-")</f>
        <v>0</v>
      </c>
      <c r="AY77" s="44"/>
      <c r="AZ77" s="95">
        <f>AT77*'0.1_Coefficients'!$B$22</f>
        <v>0</v>
      </c>
      <c r="BA77" s="95">
        <f>AU77*'0.1_Coefficients'!$C$22</f>
        <v>0</v>
      </c>
      <c r="BB77" s="95">
        <f>AV77*'0.1_Coefficients'!$D$22</f>
        <v>0</v>
      </c>
      <c r="BC77" s="95">
        <f>AW77*'0.1_Coefficients'!$E$22</f>
        <v>0</v>
      </c>
      <c r="BD77" s="95">
        <f>AX77*'0.1_Coefficients'!$F$22</f>
        <v>0</v>
      </c>
      <c r="BE77" s="63"/>
      <c r="BF77" s="44"/>
      <c r="BG77" s="63"/>
      <c r="BH77" s="63"/>
      <c r="BI77" s="64"/>
    </row>
    <row r="78" spans="1:61" ht="12.75" thickBot="1" x14ac:dyDescent="0.35">
      <c r="A78" s="32"/>
      <c r="B78" s="23"/>
      <c r="C78" s="24"/>
      <c r="D78" s="25"/>
      <c r="F78" s="97" t="s">
        <v>21</v>
      </c>
      <c r="G78" s="94">
        <f>IFERROR(('2.3_Input_Data_Orig_MC'!U77-'2.3_Input_Data_Orig_MC'!G77),"-")</f>
        <v>0</v>
      </c>
      <c r="H78" s="94">
        <f>IFERROR(('2.3_Input_Data_Orig_MC'!V77-'2.3_Input_Data_Orig_MC'!H77),"-")</f>
        <v>0</v>
      </c>
      <c r="I78" s="94">
        <f>IFERROR(('2.3_Input_Data_Orig_MC'!W77-'2.3_Input_Data_Orig_MC'!I77),"-")</f>
        <v>0</v>
      </c>
      <c r="J78" s="94">
        <f>IFERROR(('2.3_Input_Data_Orig_MC'!X77-'2.3_Input_Data_Orig_MC'!J77),"-")</f>
        <v>0</v>
      </c>
      <c r="K78" s="94">
        <f>IFERROR(('2.3_Input_Data_Orig_MC'!Y77-'2.3_Input_Data_Orig_MC'!K77),"-")</f>
        <v>0</v>
      </c>
      <c r="L78" s="44"/>
      <c r="M78" s="95">
        <f>G78*'0.1_Coefficients'!$B$23</f>
        <v>0</v>
      </c>
      <c r="N78" s="95">
        <f>H78*'0.1_Coefficients'!$C$23</f>
        <v>0</v>
      </c>
      <c r="O78" s="95">
        <f>I78*'0.1_Coefficients'!$D$23</f>
        <v>0</v>
      </c>
      <c r="P78" s="95">
        <f>J78*'0.1_Coefficients'!E87</f>
        <v>0</v>
      </c>
      <c r="Q78" s="95">
        <f>K78*'0.1_Coefficients'!$F$23</f>
        <v>0</v>
      </c>
      <c r="R78" s="67"/>
      <c r="S78" s="44"/>
      <c r="T78" s="94">
        <f>IFERROR(('2.3_Input_Data_Orig_MC'!N77-'2.3_Input_Data_Orig_MC'!G77),"-")</f>
        <v>0</v>
      </c>
      <c r="U78" s="94">
        <f>IFERROR(('2.3_Input_Data_Orig_MC'!O77-'2.3_Input_Data_Orig_MC'!H77),"-")</f>
        <v>0</v>
      </c>
      <c r="V78" s="94">
        <f>IFERROR(('2.3_Input_Data_Orig_MC'!P77-'2.3_Input_Data_Orig_MC'!I77),"-")</f>
        <v>0</v>
      </c>
      <c r="W78" s="94">
        <f>IFERROR(('2.3_Input_Data_Orig_MC'!Q77-'2.3_Input_Data_Orig_MC'!J77),"-")</f>
        <v>0</v>
      </c>
      <c r="X78" s="94">
        <f>IFERROR(('2.3_Input_Data_Orig_MC'!R77-'2.3_Input_Data_Orig_MC'!K77),"-")</f>
        <v>0</v>
      </c>
      <c r="Y78" s="44"/>
      <c r="Z78" s="95">
        <f>T78*'0.1_Coefficients'!$B$23</f>
        <v>0</v>
      </c>
      <c r="AA78" s="95">
        <f>U78*'0.1_Coefficients'!$C$23</f>
        <v>0</v>
      </c>
      <c r="AB78" s="95">
        <f>V78*'0.1_Coefficients'!$D$23</f>
        <v>0</v>
      </c>
      <c r="AC78" s="95">
        <f>W78*'0.1_Coefficients'!Q87</f>
        <v>0</v>
      </c>
      <c r="AD78" s="95">
        <f>X78*'0.1_Coefficients'!$F$23</f>
        <v>0</v>
      </c>
      <c r="AE78" s="67"/>
      <c r="AF78" s="44"/>
      <c r="AG78" s="94">
        <f>IFERROR(('2.4_Input_Data_Rebase'!U77-'2.4_Input_Data_Rebase'!G77),"-")</f>
        <v>0</v>
      </c>
      <c r="AH78" s="94">
        <f>IFERROR(('2.4_Input_Data_Rebase'!V77-'2.4_Input_Data_Rebase'!H77),"-")</f>
        <v>0</v>
      </c>
      <c r="AI78" s="94">
        <f>IFERROR(('2.4_Input_Data_Rebase'!W77-'2.4_Input_Data_Rebase'!I77),"-")</f>
        <v>0</v>
      </c>
      <c r="AJ78" s="94">
        <f>IFERROR(('2.4_Input_Data_Rebase'!X77-'2.4_Input_Data_Rebase'!J77),"-")</f>
        <v>0</v>
      </c>
      <c r="AK78" s="94">
        <f>IFERROR(('2.4_Input_Data_Rebase'!Y77-'2.4_Input_Data_Rebase'!K77),"-")</f>
        <v>0</v>
      </c>
      <c r="AL78" s="44"/>
      <c r="AM78" s="95">
        <f>AG78*'0.1_Coefficients'!$B$23</f>
        <v>0</v>
      </c>
      <c r="AN78" s="95">
        <f>AH78*'0.1_Coefficients'!$C$23</f>
        <v>0</v>
      </c>
      <c r="AO78" s="95">
        <f>AI78*'0.1_Coefficients'!$D$23</f>
        <v>0</v>
      </c>
      <c r="AP78" s="95">
        <f>AJ78*'0.1_Coefficients'!AD87</f>
        <v>0</v>
      </c>
      <c r="AQ78" s="95">
        <f>AK78*'0.1_Coefficients'!$F$23</f>
        <v>0</v>
      </c>
      <c r="AR78" s="67"/>
      <c r="AS78" s="44"/>
      <c r="AT78" s="94">
        <f>IFERROR(('2.4_Input_Data_Rebase'!N77-'2.4_Input_Data_Rebase'!G77),"-")</f>
        <v>0</v>
      </c>
      <c r="AU78" s="94">
        <f>IFERROR(('2.4_Input_Data_Rebase'!O77-'2.4_Input_Data_Rebase'!H77),"-")</f>
        <v>0</v>
      </c>
      <c r="AV78" s="94">
        <f>IFERROR(('2.4_Input_Data_Rebase'!P77-'2.4_Input_Data_Rebase'!I77),"-")</f>
        <v>0</v>
      </c>
      <c r="AW78" s="94">
        <f>IFERROR(('2.4_Input_Data_Rebase'!Q77-'2.4_Input_Data_Rebase'!J77),"-")</f>
        <v>0</v>
      </c>
      <c r="AX78" s="94">
        <f>IFERROR(('2.4_Input_Data_Rebase'!R77-'2.4_Input_Data_Rebase'!K77),"-")</f>
        <v>0</v>
      </c>
      <c r="AY78" s="44"/>
      <c r="AZ78" s="95">
        <f>AT78*'0.1_Coefficients'!$B$23</f>
        <v>0</v>
      </c>
      <c r="BA78" s="95">
        <f>AU78*'0.1_Coefficients'!$C$23</f>
        <v>0</v>
      </c>
      <c r="BB78" s="95">
        <f>AV78*'0.1_Coefficients'!$D$23</f>
        <v>0</v>
      </c>
      <c r="BC78" s="95">
        <f>AW78*'0.1_Coefficients'!AP87</f>
        <v>0</v>
      </c>
      <c r="BD78" s="95">
        <f>AX78*'0.1_Coefficients'!$F$23</f>
        <v>0</v>
      </c>
      <c r="BE78" s="67"/>
      <c r="BF78" s="44"/>
      <c r="BG78" s="67"/>
      <c r="BH78" s="67"/>
      <c r="BI78" s="68"/>
    </row>
    <row r="79" spans="1:61" x14ac:dyDescent="0.3">
      <c r="A79" s="31" t="s">
        <v>44</v>
      </c>
      <c r="B79" s="19">
        <v>9</v>
      </c>
      <c r="C79" s="20" t="s">
        <v>50</v>
      </c>
      <c r="D79" s="14" t="s">
        <v>23</v>
      </c>
      <c r="F79" s="98" t="s">
        <v>18</v>
      </c>
      <c r="G79" s="94">
        <f>IFERROR(('2.3_Input_Data_Orig_MC'!U78-'2.3_Input_Data_Orig_MC'!G78),"-")</f>
        <v>0</v>
      </c>
      <c r="H79" s="94">
        <f>IFERROR(('2.3_Input_Data_Orig_MC'!V78-'2.3_Input_Data_Orig_MC'!H78),"-")</f>
        <v>0</v>
      </c>
      <c r="I79" s="94">
        <f>IFERROR(('2.3_Input_Data_Orig_MC'!W78-'2.3_Input_Data_Orig_MC'!I78),"-")</f>
        <v>0</v>
      </c>
      <c r="J79" s="94">
        <f>IFERROR(('2.3_Input_Data_Orig_MC'!X78-'2.3_Input_Data_Orig_MC'!J78),"-")</f>
        <v>0</v>
      </c>
      <c r="K79" s="94">
        <f>IFERROR(('2.3_Input_Data_Orig_MC'!Y78-'2.3_Input_Data_Orig_MC'!K78),"-")</f>
        <v>0</v>
      </c>
      <c r="L79" s="44"/>
      <c r="M79" s="95">
        <f>G79*'0.1_Coefficients'!$B$20</f>
        <v>0</v>
      </c>
      <c r="N79" s="95">
        <f>H79*'0.1_Coefficients'!$C$20</f>
        <v>0</v>
      </c>
      <c r="O79" s="95">
        <f>I79*'0.1_Coefficients'!$D$20</f>
        <v>0</v>
      </c>
      <c r="P79" s="95">
        <f>J79*'0.1_Coefficients'!$E$20</f>
        <v>0</v>
      </c>
      <c r="Q79" s="95">
        <f>K79*'0.1_Coefficients'!$F$20</f>
        <v>0</v>
      </c>
      <c r="R79" s="63">
        <f t="shared" ref="R79" si="110">SUM(M79:Q82)</f>
        <v>0</v>
      </c>
      <c r="S79" s="44"/>
      <c r="T79" s="94">
        <f>IFERROR(('2.3_Input_Data_Orig_MC'!N78-'2.3_Input_Data_Orig_MC'!G78),"-")</f>
        <v>0</v>
      </c>
      <c r="U79" s="94">
        <f>IFERROR(('2.3_Input_Data_Orig_MC'!O78-'2.3_Input_Data_Orig_MC'!H78),"-")</f>
        <v>0</v>
      </c>
      <c r="V79" s="94">
        <f>IFERROR(('2.3_Input_Data_Orig_MC'!P78-'2.3_Input_Data_Orig_MC'!I78),"-")</f>
        <v>0</v>
      </c>
      <c r="W79" s="94">
        <f>IFERROR(('2.3_Input_Data_Orig_MC'!Q78-'2.3_Input_Data_Orig_MC'!J78),"-")</f>
        <v>0</v>
      </c>
      <c r="X79" s="94">
        <f>IFERROR(('2.3_Input_Data_Orig_MC'!R78-'2.3_Input_Data_Orig_MC'!K78),"-")</f>
        <v>0</v>
      </c>
      <c r="Y79" s="44"/>
      <c r="Z79" s="95">
        <f>T79*'0.1_Coefficients'!$B$20</f>
        <v>0</v>
      </c>
      <c r="AA79" s="95">
        <f>U79*'0.1_Coefficients'!$C$20</f>
        <v>0</v>
      </c>
      <c r="AB79" s="95">
        <f>V79*'0.1_Coefficients'!$D$20</f>
        <v>0</v>
      </c>
      <c r="AC79" s="95">
        <f>W79*'0.1_Coefficients'!$E$20</f>
        <v>0</v>
      </c>
      <c r="AD79" s="95">
        <f>X79*'0.1_Coefficients'!$F$20</f>
        <v>0</v>
      </c>
      <c r="AE79" s="63">
        <f t="shared" ref="AE79" si="111">SUM(Z79:AD82)</f>
        <v>0</v>
      </c>
      <c r="AF79" s="44"/>
      <c r="AG79" s="94">
        <f>IFERROR(('2.4_Input_Data_Rebase'!U78-'2.4_Input_Data_Rebase'!G78),"-")</f>
        <v>0</v>
      </c>
      <c r="AH79" s="94">
        <f>IFERROR(('2.4_Input_Data_Rebase'!V78-'2.4_Input_Data_Rebase'!H78),"-")</f>
        <v>0</v>
      </c>
      <c r="AI79" s="94">
        <f>IFERROR(('2.4_Input_Data_Rebase'!W78-'2.4_Input_Data_Rebase'!I78),"-")</f>
        <v>0</v>
      </c>
      <c r="AJ79" s="94">
        <f>IFERROR(('2.4_Input_Data_Rebase'!X78-'2.4_Input_Data_Rebase'!J78),"-")</f>
        <v>0</v>
      </c>
      <c r="AK79" s="94">
        <f>IFERROR(('2.4_Input_Data_Rebase'!Y78-'2.4_Input_Data_Rebase'!K78),"-")</f>
        <v>0</v>
      </c>
      <c r="AL79" s="44"/>
      <c r="AM79" s="95">
        <f>AG79*'0.1_Coefficients'!$B$20</f>
        <v>0</v>
      </c>
      <c r="AN79" s="95">
        <f>AH79*'0.1_Coefficients'!$C$20</f>
        <v>0</v>
      </c>
      <c r="AO79" s="95">
        <f>AI79*'0.1_Coefficients'!$D$20</f>
        <v>0</v>
      </c>
      <c r="AP79" s="95">
        <f>AJ79*'0.1_Coefficients'!$E$20</f>
        <v>0</v>
      </c>
      <c r="AQ79" s="95">
        <f>AK79*'0.1_Coefficients'!$F$20</f>
        <v>0</v>
      </c>
      <c r="AR79" s="63">
        <f t="shared" ref="AR79" si="112">SUM(AM79:AQ82)</f>
        <v>0</v>
      </c>
      <c r="AS79" s="44"/>
      <c r="AT79" s="94">
        <f>IFERROR(('2.4_Input_Data_Rebase'!N78-'2.4_Input_Data_Rebase'!G78),"-")</f>
        <v>0</v>
      </c>
      <c r="AU79" s="94">
        <f>IFERROR(('2.4_Input_Data_Rebase'!O78-'2.4_Input_Data_Rebase'!H78),"-")</f>
        <v>0</v>
      </c>
      <c r="AV79" s="94">
        <f>IFERROR(('2.4_Input_Data_Rebase'!P78-'2.4_Input_Data_Rebase'!I78),"-")</f>
        <v>0</v>
      </c>
      <c r="AW79" s="94">
        <f>IFERROR(('2.4_Input_Data_Rebase'!Q78-'2.4_Input_Data_Rebase'!J78),"-")</f>
        <v>0</v>
      </c>
      <c r="AX79" s="94">
        <f>IFERROR(('2.4_Input_Data_Rebase'!R78-'2.4_Input_Data_Rebase'!K78),"-")</f>
        <v>0</v>
      </c>
      <c r="AY79" s="44"/>
      <c r="AZ79" s="95">
        <f>AT79*'0.1_Coefficients'!$B$20</f>
        <v>0</v>
      </c>
      <c r="BA79" s="95">
        <f>AU79*'0.1_Coefficients'!$C$20</f>
        <v>0</v>
      </c>
      <c r="BB79" s="95">
        <f>AV79*'0.1_Coefficients'!$D$20</f>
        <v>0</v>
      </c>
      <c r="BC79" s="95">
        <f>AW79*'0.1_Coefficients'!$E$20</f>
        <v>0</v>
      </c>
      <c r="BD79" s="95">
        <f>AX79*'0.1_Coefficients'!$F$20</f>
        <v>0</v>
      </c>
      <c r="BE79" s="63">
        <f t="shared" ref="BE79" si="113">SUM(AZ79:BD82)</f>
        <v>0</v>
      </c>
      <c r="BF79" s="44"/>
      <c r="BG79" s="63">
        <f t="shared" ref="BG79" si="114">AE79-R79</f>
        <v>0</v>
      </c>
      <c r="BH79" s="63">
        <f t="shared" ref="BH79" si="115">BE79-AR79</f>
        <v>0</v>
      </c>
      <c r="BI79" s="64" t="str">
        <f t="shared" ref="BI79" si="116">IFERROR(IF(ABS((BG79-BH79))&lt;=10%,"Acceptable","Request Narrative"),"-")</f>
        <v>Acceptable</v>
      </c>
    </row>
    <row r="80" spans="1:61" x14ac:dyDescent="0.3">
      <c r="A80" s="32"/>
      <c r="B80" s="21"/>
      <c r="C80" s="22"/>
      <c r="D80" s="16"/>
      <c r="F80" s="93" t="s">
        <v>19</v>
      </c>
      <c r="G80" s="94">
        <f>IFERROR(('2.3_Input_Data_Orig_MC'!U79-'2.3_Input_Data_Orig_MC'!G79),"-")</f>
        <v>0</v>
      </c>
      <c r="H80" s="94">
        <f>IFERROR(('2.3_Input_Data_Orig_MC'!V79-'2.3_Input_Data_Orig_MC'!H79),"-")</f>
        <v>0</v>
      </c>
      <c r="I80" s="94">
        <f>IFERROR(('2.3_Input_Data_Orig_MC'!W79-'2.3_Input_Data_Orig_MC'!I79),"-")</f>
        <v>0</v>
      </c>
      <c r="J80" s="94">
        <f>IFERROR(('2.3_Input_Data_Orig_MC'!X79-'2.3_Input_Data_Orig_MC'!J79),"-")</f>
        <v>0</v>
      </c>
      <c r="K80" s="94">
        <f>IFERROR(('2.3_Input_Data_Orig_MC'!Y79-'2.3_Input_Data_Orig_MC'!K79),"-")</f>
        <v>0</v>
      </c>
      <c r="L80" s="44"/>
      <c r="M80" s="95">
        <f>G80*'0.1_Coefficients'!$B$21</f>
        <v>0</v>
      </c>
      <c r="N80" s="95">
        <f>H80*'0.1_Coefficients'!$C$21</f>
        <v>0</v>
      </c>
      <c r="O80" s="95">
        <f>I80*'0.1_Coefficients'!$D$21</f>
        <v>0</v>
      </c>
      <c r="P80" s="95">
        <f>J80*'0.1_Coefficients'!$E$21</f>
        <v>0</v>
      </c>
      <c r="Q80" s="95">
        <f>K80*'0.1_Coefficients'!$F$21</f>
        <v>0</v>
      </c>
      <c r="R80" s="63"/>
      <c r="S80" s="44"/>
      <c r="T80" s="94">
        <f>IFERROR(('2.3_Input_Data_Orig_MC'!N79-'2.3_Input_Data_Orig_MC'!G79),"-")</f>
        <v>0</v>
      </c>
      <c r="U80" s="94">
        <f>IFERROR(('2.3_Input_Data_Orig_MC'!O79-'2.3_Input_Data_Orig_MC'!H79),"-")</f>
        <v>0</v>
      </c>
      <c r="V80" s="94">
        <f>IFERROR(('2.3_Input_Data_Orig_MC'!P79-'2.3_Input_Data_Orig_MC'!I79),"-")</f>
        <v>0</v>
      </c>
      <c r="W80" s="94">
        <f>IFERROR(('2.3_Input_Data_Orig_MC'!Q79-'2.3_Input_Data_Orig_MC'!J79),"-")</f>
        <v>0</v>
      </c>
      <c r="X80" s="94">
        <f>IFERROR(('2.3_Input_Data_Orig_MC'!R79-'2.3_Input_Data_Orig_MC'!K79),"-")</f>
        <v>0</v>
      </c>
      <c r="Y80" s="44"/>
      <c r="Z80" s="95">
        <f>T80*'0.1_Coefficients'!$B$21</f>
        <v>0</v>
      </c>
      <c r="AA80" s="95">
        <f>U80*'0.1_Coefficients'!$C$21</f>
        <v>0</v>
      </c>
      <c r="AB80" s="95">
        <f>V80*'0.1_Coefficients'!$D$21</f>
        <v>0</v>
      </c>
      <c r="AC80" s="95">
        <f>W80*'0.1_Coefficients'!$E$21</f>
        <v>0</v>
      </c>
      <c r="AD80" s="95">
        <f>X80*'0.1_Coefficients'!$F$21</f>
        <v>0</v>
      </c>
      <c r="AE80" s="63"/>
      <c r="AF80" s="44"/>
      <c r="AG80" s="94">
        <f>IFERROR(('2.4_Input_Data_Rebase'!U79-'2.4_Input_Data_Rebase'!G79),"-")</f>
        <v>0</v>
      </c>
      <c r="AH80" s="94">
        <f>IFERROR(('2.4_Input_Data_Rebase'!V79-'2.4_Input_Data_Rebase'!H79),"-")</f>
        <v>0</v>
      </c>
      <c r="AI80" s="94">
        <f>IFERROR(('2.4_Input_Data_Rebase'!W79-'2.4_Input_Data_Rebase'!I79),"-")</f>
        <v>0</v>
      </c>
      <c r="AJ80" s="94">
        <f>IFERROR(('2.4_Input_Data_Rebase'!X79-'2.4_Input_Data_Rebase'!J79),"-")</f>
        <v>0</v>
      </c>
      <c r="AK80" s="94">
        <f>IFERROR(('2.4_Input_Data_Rebase'!Y79-'2.4_Input_Data_Rebase'!K79),"-")</f>
        <v>0</v>
      </c>
      <c r="AL80" s="44"/>
      <c r="AM80" s="95">
        <f>AG80*'0.1_Coefficients'!$B$21</f>
        <v>0</v>
      </c>
      <c r="AN80" s="95">
        <f>AH80*'0.1_Coefficients'!$C$21</f>
        <v>0</v>
      </c>
      <c r="AO80" s="95">
        <f>AI80*'0.1_Coefficients'!$D$21</f>
        <v>0</v>
      </c>
      <c r="AP80" s="95">
        <f>AJ80*'0.1_Coefficients'!$E$21</f>
        <v>0</v>
      </c>
      <c r="AQ80" s="95">
        <f>AK80*'0.1_Coefficients'!$F$21</f>
        <v>0</v>
      </c>
      <c r="AR80" s="63"/>
      <c r="AS80" s="44"/>
      <c r="AT80" s="94">
        <f>IFERROR(('2.4_Input_Data_Rebase'!N79-'2.4_Input_Data_Rebase'!G79),"-")</f>
        <v>0</v>
      </c>
      <c r="AU80" s="94">
        <f>IFERROR(('2.4_Input_Data_Rebase'!O79-'2.4_Input_Data_Rebase'!H79),"-")</f>
        <v>0</v>
      </c>
      <c r="AV80" s="94">
        <f>IFERROR(('2.4_Input_Data_Rebase'!P79-'2.4_Input_Data_Rebase'!I79),"-")</f>
        <v>0</v>
      </c>
      <c r="AW80" s="94">
        <f>IFERROR(('2.4_Input_Data_Rebase'!Q79-'2.4_Input_Data_Rebase'!J79),"-")</f>
        <v>0</v>
      </c>
      <c r="AX80" s="94">
        <f>IFERROR(('2.4_Input_Data_Rebase'!R79-'2.4_Input_Data_Rebase'!K79),"-")</f>
        <v>0</v>
      </c>
      <c r="AY80" s="44"/>
      <c r="AZ80" s="95">
        <f>AT80*'0.1_Coefficients'!$B$21</f>
        <v>0</v>
      </c>
      <c r="BA80" s="95">
        <f>AU80*'0.1_Coefficients'!$C$21</f>
        <v>0</v>
      </c>
      <c r="BB80" s="95">
        <f>AV80*'0.1_Coefficients'!$D$21</f>
        <v>0</v>
      </c>
      <c r="BC80" s="95">
        <f>AW80*'0.1_Coefficients'!$E$21</f>
        <v>0</v>
      </c>
      <c r="BD80" s="95">
        <f>AX80*'0.1_Coefficients'!$F$21</f>
        <v>0</v>
      </c>
      <c r="BE80" s="63"/>
      <c r="BF80" s="44"/>
      <c r="BG80" s="63"/>
      <c r="BH80" s="63"/>
      <c r="BI80" s="64"/>
    </row>
    <row r="81" spans="1:61" x14ac:dyDescent="0.3">
      <c r="A81" s="32"/>
      <c r="B81" s="21"/>
      <c r="C81" s="22"/>
      <c r="D81" s="16"/>
      <c r="F81" s="93" t="s">
        <v>20</v>
      </c>
      <c r="G81" s="94">
        <f>IFERROR(('2.3_Input_Data_Orig_MC'!U80-'2.3_Input_Data_Orig_MC'!G80),"-")</f>
        <v>0</v>
      </c>
      <c r="H81" s="94">
        <f>IFERROR(('2.3_Input_Data_Orig_MC'!V80-'2.3_Input_Data_Orig_MC'!H80),"-")</f>
        <v>0</v>
      </c>
      <c r="I81" s="94">
        <f>IFERROR(('2.3_Input_Data_Orig_MC'!W80-'2.3_Input_Data_Orig_MC'!I80),"-")</f>
        <v>0</v>
      </c>
      <c r="J81" s="94">
        <f>IFERROR(('2.3_Input_Data_Orig_MC'!X80-'2.3_Input_Data_Orig_MC'!J80),"-")</f>
        <v>0</v>
      </c>
      <c r="K81" s="94">
        <f>IFERROR(('2.3_Input_Data_Orig_MC'!Y80-'2.3_Input_Data_Orig_MC'!K80),"-")</f>
        <v>0</v>
      </c>
      <c r="L81" s="44"/>
      <c r="M81" s="95">
        <f>G81*'0.1_Coefficients'!$B$22</f>
        <v>0</v>
      </c>
      <c r="N81" s="95">
        <f>H81*'0.1_Coefficients'!$C$22</f>
        <v>0</v>
      </c>
      <c r="O81" s="95">
        <f>I81*'0.1_Coefficients'!$D$22</f>
        <v>0</v>
      </c>
      <c r="P81" s="95">
        <f>J81*'0.1_Coefficients'!$E$22</f>
        <v>0</v>
      </c>
      <c r="Q81" s="95">
        <f>K81*'0.1_Coefficients'!$F$22</f>
        <v>0</v>
      </c>
      <c r="R81" s="63"/>
      <c r="S81" s="44"/>
      <c r="T81" s="94">
        <f>IFERROR(('2.3_Input_Data_Orig_MC'!N80-'2.3_Input_Data_Orig_MC'!G80),"-")</f>
        <v>0</v>
      </c>
      <c r="U81" s="94">
        <f>IFERROR(('2.3_Input_Data_Orig_MC'!O80-'2.3_Input_Data_Orig_MC'!H80),"-")</f>
        <v>0</v>
      </c>
      <c r="V81" s="94">
        <f>IFERROR(('2.3_Input_Data_Orig_MC'!P80-'2.3_Input_Data_Orig_MC'!I80),"-")</f>
        <v>0</v>
      </c>
      <c r="W81" s="94">
        <f>IFERROR(('2.3_Input_Data_Orig_MC'!Q80-'2.3_Input_Data_Orig_MC'!J80),"-")</f>
        <v>0</v>
      </c>
      <c r="X81" s="94">
        <f>IFERROR(('2.3_Input_Data_Orig_MC'!R80-'2.3_Input_Data_Orig_MC'!K80),"-")</f>
        <v>0</v>
      </c>
      <c r="Y81" s="44"/>
      <c r="Z81" s="95">
        <f>T81*'0.1_Coefficients'!$B$22</f>
        <v>0</v>
      </c>
      <c r="AA81" s="95">
        <f>U81*'0.1_Coefficients'!$C$22</f>
        <v>0</v>
      </c>
      <c r="AB81" s="95">
        <f>V81*'0.1_Coefficients'!$D$22</f>
        <v>0</v>
      </c>
      <c r="AC81" s="95">
        <f>W81*'0.1_Coefficients'!$E$22</f>
        <v>0</v>
      </c>
      <c r="AD81" s="95">
        <f>X81*'0.1_Coefficients'!$F$22</f>
        <v>0</v>
      </c>
      <c r="AE81" s="63"/>
      <c r="AF81" s="44"/>
      <c r="AG81" s="94">
        <f>IFERROR(('2.4_Input_Data_Rebase'!U80-'2.4_Input_Data_Rebase'!G80),"-")</f>
        <v>0</v>
      </c>
      <c r="AH81" s="94">
        <f>IFERROR(('2.4_Input_Data_Rebase'!V80-'2.4_Input_Data_Rebase'!H80),"-")</f>
        <v>0</v>
      </c>
      <c r="AI81" s="94">
        <f>IFERROR(('2.4_Input_Data_Rebase'!W80-'2.4_Input_Data_Rebase'!I80),"-")</f>
        <v>0</v>
      </c>
      <c r="AJ81" s="94">
        <f>IFERROR(('2.4_Input_Data_Rebase'!X80-'2.4_Input_Data_Rebase'!J80),"-")</f>
        <v>0</v>
      </c>
      <c r="AK81" s="94">
        <f>IFERROR(('2.4_Input_Data_Rebase'!Y80-'2.4_Input_Data_Rebase'!K80),"-")</f>
        <v>0</v>
      </c>
      <c r="AL81" s="44"/>
      <c r="AM81" s="95">
        <f>AG81*'0.1_Coefficients'!$B$22</f>
        <v>0</v>
      </c>
      <c r="AN81" s="95">
        <f>AH81*'0.1_Coefficients'!$C$22</f>
        <v>0</v>
      </c>
      <c r="AO81" s="95">
        <f>AI81*'0.1_Coefficients'!$D$22</f>
        <v>0</v>
      </c>
      <c r="AP81" s="95">
        <f>AJ81*'0.1_Coefficients'!$E$22</f>
        <v>0</v>
      </c>
      <c r="AQ81" s="95">
        <f>AK81*'0.1_Coefficients'!$F$22</f>
        <v>0</v>
      </c>
      <c r="AR81" s="63"/>
      <c r="AS81" s="44"/>
      <c r="AT81" s="94">
        <f>IFERROR(('2.4_Input_Data_Rebase'!N80-'2.4_Input_Data_Rebase'!G80),"-")</f>
        <v>0</v>
      </c>
      <c r="AU81" s="94">
        <f>IFERROR(('2.4_Input_Data_Rebase'!O80-'2.4_Input_Data_Rebase'!H80),"-")</f>
        <v>0</v>
      </c>
      <c r="AV81" s="94">
        <f>IFERROR(('2.4_Input_Data_Rebase'!P80-'2.4_Input_Data_Rebase'!I80),"-")</f>
        <v>0</v>
      </c>
      <c r="AW81" s="94">
        <f>IFERROR(('2.4_Input_Data_Rebase'!Q80-'2.4_Input_Data_Rebase'!J80),"-")</f>
        <v>0</v>
      </c>
      <c r="AX81" s="94">
        <f>IFERROR(('2.4_Input_Data_Rebase'!R80-'2.4_Input_Data_Rebase'!K80),"-")</f>
        <v>0</v>
      </c>
      <c r="AY81" s="44"/>
      <c r="AZ81" s="95">
        <f>AT81*'0.1_Coefficients'!$B$22</f>
        <v>0</v>
      </c>
      <c r="BA81" s="95">
        <f>AU81*'0.1_Coefficients'!$C$22</f>
        <v>0</v>
      </c>
      <c r="BB81" s="95">
        <f>AV81*'0.1_Coefficients'!$D$22</f>
        <v>0</v>
      </c>
      <c r="BC81" s="95">
        <f>AW81*'0.1_Coefficients'!$E$22</f>
        <v>0</v>
      </c>
      <c r="BD81" s="95">
        <f>AX81*'0.1_Coefficients'!$F$22</f>
        <v>0</v>
      </c>
      <c r="BE81" s="63"/>
      <c r="BF81" s="44"/>
      <c r="BG81" s="63"/>
      <c r="BH81" s="63"/>
      <c r="BI81" s="64"/>
    </row>
    <row r="82" spans="1:61" ht="12.75" thickBot="1" x14ac:dyDescent="0.35">
      <c r="A82" s="32"/>
      <c r="B82" s="23"/>
      <c r="C82" s="24"/>
      <c r="D82" s="25"/>
      <c r="F82" s="97" t="s">
        <v>21</v>
      </c>
      <c r="G82" s="94">
        <f>IFERROR(('2.3_Input_Data_Orig_MC'!U81-'2.3_Input_Data_Orig_MC'!G81),"-")</f>
        <v>0</v>
      </c>
      <c r="H82" s="94">
        <f>IFERROR(('2.3_Input_Data_Orig_MC'!V81-'2.3_Input_Data_Orig_MC'!H81),"-")</f>
        <v>0</v>
      </c>
      <c r="I82" s="94">
        <f>IFERROR(('2.3_Input_Data_Orig_MC'!W81-'2.3_Input_Data_Orig_MC'!I81),"-")</f>
        <v>0</v>
      </c>
      <c r="J82" s="94">
        <f>IFERROR(('2.3_Input_Data_Orig_MC'!X81-'2.3_Input_Data_Orig_MC'!J81),"-")</f>
        <v>0</v>
      </c>
      <c r="K82" s="94">
        <f>IFERROR(('2.3_Input_Data_Orig_MC'!Y81-'2.3_Input_Data_Orig_MC'!K81),"-")</f>
        <v>0</v>
      </c>
      <c r="L82" s="44"/>
      <c r="M82" s="95">
        <f>G82*'0.1_Coefficients'!$B$23</f>
        <v>0</v>
      </c>
      <c r="N82" s="95">
        <f>H82*'0.1_Coefficients'!$C$23</f>
        <v>0</v>
      </c>
      <c r="O82" s="95">
        <f>I82*'0.1_Coefficients'!$D$23</f>
        <v>0</v>
      </c>
      <c r="P82" s="95">
        <f>J82*'0.1_Coefficients'!E91</f>
        <v>0</v>
      </c>
      <c r="Q82" s="95">
        <f>K82*'0.1_Coefficients'!$F$23</f>
        <v>0</v>
      </c>
      <c r="R82" s="67"/>
      <c r="S82" s="44"/>
      <c r="T82" s="94">
        <f>IFERROR(('2.3_Input_Data_Orig_MC'!N81-'2.3_Input_Data_Orig_MC'!G81),"-")</f>
        <v>0</v>
      </c>
      <c r="U82" s="94">
        <f>IFERROR(('2.3_Input_Data_Orig_MC'!O81-'2.3_Input_Data_Orig_MC'!H81),"-")</f>
        <v>0</v>
      </c>
      <c r="V82" s="94">
        <f>IFERROR(('2.3_Input_Data_Orig_MC'!P81-'2.3_Input_Data_Orig_MC'!I81),"-")</f>
        <v>0</v>
      </c>
      <c r="W82" s="94">
        <f>IFERROR(('2.3_Input_Data_Orig_MC'!Q81-'2.3_Input_Data_Orig_MC'!J81),"-")</f>
        <v>0</v>
      </c>
      <c r="X82" s="94">
        <f>IFERROR(('2.3_Input_Data_Orig_MC'!R81-'2.3_Input_Data_Orig_MC'!K81),"-")</f>
        <v>0</v>
      </c>
      <c r="Y82" s="44"/>
      <c r="Z82" s="95">
        <f>T82*'0.1_Coefficients'!$B$23</f>
        <v>0</v>
      </c>
      <c r="AA82" s="95">
        <f>U82*'0.1_Coefficients'!$C$23</f>
        <v>0</v>
      </c>
      <c r="AB82" s="95">
        <f>V82*'0.1_Coefficients'!$D$23</f>
        <v>0</v>
      </c>
      <c r="AC82" s="95">
        <f>W82*'0.1_Coefficients'!Q91</f>
        <v>0</v>
      </c>
      <c r="AD82" s="95">
        <f>X82*'0.1_Coefficients'!$F$23</f>
        <v>0</v>
      </c>
      <c r="AE82" s="67"/>
      <c r="AF82" s="44"/>
      <c r="AG82" s="94">
        <f>IFERROR(('2.4_Input_Data_Rebase'!U81-'2.4_Input_Data_Rebase'!G81),"-")</f>
        <v>0</v>
      </c>
      <c r="AH82" s="94">
        <f>IFERROR(('2.4_Input_Data_Rebase'!V81-'2.4_Input_Data_Rebase'!H81),"-")</f>
        <v>0</v>
      </c>
      <c r="AI82" s="94">
        <f>IFERROR(('2.4_Input_Data_Rebase'!W81-'2.4_Input_Data_Rebase'!I81),"-")</f>
        <v>0</v>
      </c>
      <c r="AJ82" s="94">
        <f>IFERROR(('2.4_Input_Data_Rebase'!X81-'2.4_Input_Data_Rebase'!J81),"-")</f>
        <v>0</v>
      </c>
      <c r="AK82" s="94">
        <f>IFERROR(('2.4_Input_Data_Rebase'!Y81-'2.4_Input_Data_Rebase'!K81),"-")</f>
        <v>0</v>
      </c>
      <c r="AL82" s="44"/>
      <c r="AM82" s="95">
        <f>AG82*'0.1_Coefficients'!$B$23</f>
        <v>0</v>
      </c>
      <c r="AN82" s="95">
        <f>AH82*'0.1_Coefficients'!$C$23</f>
        <v>0</v>
      </c>
      <c r="AO82" s="95">
        <f>AI82*'0.1_Coefficients'!$D$23</f>
        <v>0</v>
      </c>
      <c r="AP82" s="95">
        <f>AJ82*'0.1_Coefficients'!AD91</f>
        <v>0</v>
      </c>
      <c r="AQ82" s="95">
        <f>AK82*'0.1_Coefficients'!$F$23</f>
        <v>0</v>
      </c>
      <c r="AR82" s="67"/>
      <c r="AS82" s="44"/>
      <c r="AT82" s="94">
        <f>IFERROR(('2.4_Input_Data_Rebase'!N81-'2.4_Input_Data_Rebase'!G81),"-")</f>
        <v>0</v>
      </c>
      <c r="AU82" s="94">
        <f>IFERROR(('2.4_Input_Data_Rebase'!O81-'2.4_Input_Data_Rebase'!H81),"-")</f>
        <v>0</v>
      </c>
      <c r="AV82" s="94">
        <f>IFERROR(('2.4_Input_Data_Rebase'!P81-'2.4_Input_Data_Rebase'!I81),"-")</f>
        <v>0</v>
      </c>
      <c r="AW82" s="94">
        <f>IFERROR(('2.4_Input_Data_Rebase'!Q81-'2.4_Input_Data_Rebase'!J81),"-")</f>
        <v>0</v>
      </c>
      <c r="AX82" s="94">
        <f>IFERROR(('2.4_Input_Data_Rebase'!R81-'2.4_Input_Data_Rebase'!K81),"-")</f>
        <v>0</v>
      </c>
      <c r="AY82" s="44"/>
      <c r="AZ82" s="95">
        <f>AT82*'0.1_Coefficients'!$B$23</f>
        <v>0</v>
      </c>
      <c r="BA82" s="95">
        <f>AU82*'0.1_Coefficients'!$C$23</f>
        <v>0</v>
      </c>
      <c r="BB82" s="95">
        <f>AV82*'0.1_Coefficients'!$D$23</f>
        <v>0</v>
      </c>
      <c r="BC82" s="95">
        <f>AW82*'0.1_Coefficients'!AP91</f>
        <v>0</v>
      </c>
      <c r="BD82" s="95">
        <f>AX82*'0.1_Coefficients'!$F$23</f>
        <v>0</v>
      </c>
      <c r="BE82" s="67"/>
      <c r="BF82" s="44"/>
      <c r="BG82" s="67"/>
      <c r="BH82" s="67"/>
      <c r="BI82" s="68"/>
    </row>
    <row r="83" spans="1:61" x14ac:dyDescent="0.3">
      <c r="A83" s="31" t="s">
        <v>44</v>
      </c>
      <c r="B83" s="19">
        <v>31</v>
      </c>
      <c r="C83" s="20" t="s">
        <v>17</v>
      </c>
      <c r="D83" s="14" t="s">
        <v>24</v>
      </c>
      <c r="F83" s="98" t="s">
        <v>18</v>
      </c>
      <c r="G83" s="94">
        <f>IFERROR(('2.3_Input_Data_Orig_MC'!U82-'2.3_Input_Data_Orig_MC'!G82),"-")</f>
        <v>0</v>
      </c>
      <c r="H83" s="94">
        <f>IFERROR(('2.3_Input_Data_Orig_MC'!V82-'2.3_Input_Data_Orig_MC'!H82),"-")</f>
        <v>0</v>
      </c>
      <c r="I83" s="94">
        <f>IFERROR(('2.3_Input_Data_Orig_MC'!W82-'2.3_Input_Data_Orig_MC'!I82),"-")</f>
        <v>0</v>
      </c>
      <c r="J83" s="94">
        <f>IFERROR(('2.3_Input_Data_Orig_MC'!X82-'2.3_Input_Data_Orig_MC'!J82),"-")</f>
        <v>0</v>
      </c>
      <c r="K83" s="94">
        <f>IFERROR(('2.3_Input_Data_Orig_MC'!Y82-'2.3_Input_Data_Orig_MC'!K82),"-")</f>
        <v>0</v>
      </c>
      <c r="L83" s="44"/>
      <c r="M83" s="95">
        <f>G83*'0.1_Coefficients'!$B$20</f>
        <v>0</v>
      </c>
      <c r="N83" s="95">
        <f>H83*'0.1_Coefficients'!$C$20</f>
        <v>0</v>
      </c>
      <c r="O83" s="95">
        <f>I83*'0.1_Coefficients'!$D$20</f>
        <v>0</v>
      </c>
      <c r="P83" s="95">
        <f>J83*'0.1_Coefficients'!$E$20</f>
        <v>0</v>
      </c>
      <c r="Q83" s="95">
        <f>K83*'0.1_Coefficients'!$F$20</f>
        <v>0</v>
      </c>
      <c r="R83" s="63">
        <f t="shared" ref="R83" si="117">SUM(M83:Q86)</f>
        <v>7.35</v>
      </c>
      <c r="S83" s="44"/>
      <c r="T83" s="94">
        <f>IFERROR(('2.3_Input_Data_Orig_MC'!N82-'2.3_Input_Data_Orig_MC'!G82),"-")</f>
        <v>0</v>
      </c>
      <c r="U83" s="94">
        <f>IFERROR(('2.3_Input_Data_Orig_MC'!O82-'2.3_Input_Data_Orig_MC'!H82),"-")</f>
        <v>0</v>
      </c>
      <c r="V83" s="94">
        <f>IFERROR(('2.3_Input_Data_Orig_MC'!P82-'2.3_Input_Data_Orig_MC'!I82),"-")</f>
        <v>0</v>
      </c>
      <c r="W83" s="94">
        <f>IFERROR(('2.3_Input_Data_Orig_MC'!Q82-'2.3_Input_Data_Orig_MC'!J82),"-")</f>
        <v>0</v>
      </c>
      <c r="X83" s="94">
        <f>IFERROR(('2.3_Input_Data_Orig_MC'!R82-'2.3_Input_Data_Orig_MC'!K82),"-")</f>
        <v>0</v>
      </c>
      <c r="Y83" s="44"/>
      <c r="Z83" s="95">
        <f>T83*'0.1_Coefficients'!$B$20</f>
        <v>0</v>
      </c>
      <c r="AA83" s="95">
        <f>U83*'0.1_Coefficients'!$C$20</f>
        <v>0</v>
      </c>
      <c r="AB83" s="95">
        <f>V83*'0.1_Coefficients'!$D$20</f>
        <v>0</v>
      </c>
      <c r="AC83" s="95">
        <f>W83*'0.1_Coefficients'!$E$20</f>
        <v>0</v>
      </c>
      <c r="AD83" s="95">
        <f>X83*'0.1_Coefficients'!$F$20</f>
        <v>0</v>
      </c>
      <c r="AE83" s="63">
        <f t="shared" ref="AE83" si="118">SUM(Z83:AD86)</f>
        <v>-4.6500000000000012</v>
      </c>
      <c r="AF83" s="44"/>
      <c r="AG83" s="94">
        <f>IFERROR(('2.4_Input_Data_Rebase'!U82-'2.4_Input_Data_Rebase'!G82),"-")</f>
        <v>0</v>
      </c>
      <c r="AH83" s="94">
        <f>IFERROR(('2.4_Input_Data_Rebase'!V82-'2.4_Input_Data_Rebase'!H82),"-")</f>
        <v>0</v>
      </c>
      <c r="AI83" s="94">
        <f>IFERROR(('2.4_Input_Data_Rebase'!W82-'2.4_Input_Data_Rebase'!I82),"-")</f>
        <v>0</v>
      </c>
      <c r="AJ83" s="94">
        <f>IFERROR(('2.4_Input_Data_Rebase'!X82-'2.4_Input_Data_Rebase'!J82),"-")</f>
        <v>0</v>
      </c>
      <c r="AK83" s="94">
        <f>IFERROR(('2.4_Input_Data_Rebase'!Y82-'2.4_Input_Data_Rebase'!K82),"-")</f>
        <v>0</v>
      </c>
      <c r="AL83" s="44"/>
      <c r="AM83" s="95">
        <f>AG83*'0.1_Coefficients'!$B$20</f>
        <v>0</v>
      </c>
      <c r="AN83" s="95">
        <f>AH83*'0.1_Coefficients'!$C$20</f>
        <v>0</v>
      </c>
      <c r="AO83" s="95">
        <f>AI83*'0.1_Coefficients'!$D$20</f>
        <v>0</v>
      </c>
      <c r="AP83" s="95">
        <f>AJ83*'0.1_Coefficients'!$E$20</f>
        <v>0</v>
      </c>
      <c r="AQ83" s="95">
        <f>AK83*'0.1_Coefficients'!$F$20</f>
        <v>0</v>
      </c>
      <c r="AR83" s="63">
        <f t="shared" ref="AR83" si="119">SUM(AM83:AQ86)</f>
        <v>0</v>
      </c>
      <c r="AS83" s="44"/>
      <c r="AT83" s="94">
        <f>IFERROR(('2.4_Input_Data_Rebase'!N82-'2.4_Input_Data_Rebase'!G82),"-")</f>
        <v>28</v>
      </c>
      <c r="AU83" s="94">
        <f>IFERROR(('2.4_Input_Data_Rebase'!O82-'2.4_Input_Data_Rebase'!H82),"-")</f>
        <v>-20</v>
      </c>
      <c r="AV83" s="94">
        <f>IFERROR(('2.4_Input_Data_Rebase'!P82-'2.4_Input_Data_Rebase'!I82),"-")</f>
        <v>0</v>
      </c>
      <c r="AW83" s="94">
        <f>IFERROR(('2.4_Input_Data_Rebase'!Q82-'2.4_Input_Data_Rebase'!J82),"-")</f>
        <v>-5</v>
      </c>
      <c r="AX83" s="94">
        <f>IFERROR(('2.4_Input_Data_Rebase'!R82-'2.4_Input_Data_Rebase'!K82),"-")</f>
        <v>-3</v>
      </c>
      <c r="AY83" s="44"/>
      <c r="AZ83" s="95">
        <f>AT83*'0.1_Coefficients'!$B$20</f>
        <v>5.6000000000000005</v>
      </c>
      <c r="BA83" s="95">
        <f>AU83*'0.1_Coefficients'!$C$20</f>
        <v>-8</v>
      </c>
      <c r="BB83" s="95">
        <f>AV83*'0.1_Coefficients'!$D$20</f>
        <v>0</v>
      </c>
      <c r="BC83" s="95">
        <f>AW83*'0.1_Coefficients'!$E$20</f>
        <v>-4</v>
      </c>
      <c r="BD83" s="95">
        <f>AX83*'0.1_Coefficients'!$F$20</f>
        <v>-3</v>
      </c>
      <c r="BE83" s="63">
        <f t="shared" ref="BE83" si="120">SUM(AZ83:BD86)</f>
        <v>-9.3999999999999986</v>
      </c>
      <c r="BF83" s="44"/>
      <c r="BG83" s="63">
        <f t="shared" ref="BG83" si="121">AE83-R83</f>
        <v>-12</v>
      </c>
      <c r="BH83" s="63">
        <f t="shared" ref="BH83" si="122">BE83-AR83</f>
        <v>-9.3999999999999986</v>
      </c>
      <c r="BI83" s="64" t="str">
        <f t="shared" ref="BI83" si="123">IFERROR(IF(ABS((BG83-BH83))&lt;=10%,"Acceptable","Request Narrative"),"-")</f>
        <v>Request Narrative</v>
      </c>
    </row>
    <row r="84" spans="1:61" x14ac:dyDescent="0.3">
      <c r="A84" s="32"/>
      <c r="B84" s="21"/>
      <c r="C84" s="22"/>
      <c r="D84" s="16"/>
      <c r="F84" s="93" t="s">
        <v>19</v>
      </c>
      <c r="G84" s="94">
        <f>IFERROR(('2.3_Input_Data_Orig_MC'!U83-'2.3_Input_Data_Orig_MC'!G83),"-")</f>
        <v>0</v>
      </c>
      <c r="H84" s="94">
        <f>IFERROR(('2.3_Input_Data_Orig_MC'!V83-'2.3_Input_Data_Orig_MC'!H83),"-")</f>
        <v>-4</v>
      </c>
      <c r="I84" s="94">
        <f>IFERROR(('2.3_Input_Data_Orig_MC'!W83-'2.3_Input_Data_Orig_MC'!I83),"-")</f>
        <v>-13</v>
      </c>
      <c r="J84" s="94">
        <f>IFERROR(('2.3_Input_Data_Orig_MC'!X83-'2.3_Input_Data_Orig_MC'!J83),"-")</f>
        <v>-11</v>
      </c>
      <c r="K84" s="94">
        <f>IFERROR(('2.3_Input_Data_Orig_MC'!Y83-'2.3_Input_Data_Orig_MC'!K83),"-")</f>
        <v>28</v>
      </c>
      <c r="L84" s="44"/>
      <c r="M84" s="95">
        <f>G84*'0.1_Coefficients'!$B$21</f>
        <v>0</v>
      </c>
      <c r="N84" s="95">
        <f>H84*'0.1_Coefficients'!$C$21</f>
        <v>-1.2</v>
      </c>
      <c r="O84" s="95">
        <f>I84*'0.1_Coefficients'!$D$21</f>
        <v>-5.8500000000000005</v>
      </c>
      <c r="P84" s="95">
        <f>J84*'0.1_Coefficients'!$E$21</f>
        <v>-6.6</v>
      </c>
      <c r="Q84" s="95">
        <f>K84*'0.1_Coefficients'!$F$21</f>
        <v>21</v>
      </c>
      <c r="R84" s="63"/>
      <c r="S84" s="44"/>
      <c r="T84" s="94">
        <f>IFERROR(('2.3_Input_Data_Orig_MC'!N83-'2.3_Input_Data_Orig_MC'!G83),"-")</f>
        <v>0</v>
      </c>
      <c r="U84" s="94">
        <f>IFERROR(('2.3_Input_Data_Orig_MC'!O83-'2.3_Input_Data_Orig_MC'!H83),"-")</f>
        <v>24</v>
      </c>
      <c r="V84" s="94">
        <f>IFERROR(('2.3_Input_Data_Orig_MC'!P83-'2.3_Input_Data_Orig_MC'!I83),"-")</f>
        <v>-13</v>
      </c>
      <c r="W84" s="94">
        <f>IFERROR(('2.3_Input_Data_Orig_MC'!Q83-'2.3_Input_Data_Orig_MC'!J83),"-")</f>
        <v>-15</v>
      </c>
      <c r="X84" s="94">
        <f>IFERROR(('2.3_Input_Data_Orig_MC'!R83-'2.3_Input_Data_Orig_MC'!K83),"-")</f>
        <v>4</v>
      </c>
      <c r="Y84" s="44"/>
      <c r="Z84" s="95">
        <f>T84*'0.1_Coefficients'!$B$21</f>
        <v>0</v>
      </c>
      <c r="AA84" s="95">
        <f>U84*'0.1_Coefficients'!$C$21</f>
        <v>7.1999999999999993</v>
      </c>
      <c r="AB84" s="95">
        <f>V84*'0.1_Coefficients'!$D$21</f>
        <v>-5.8500000000000005</v>
      </c>
      <c r="AC84" s="95">
        <f>W84*'0.1_Coefficients'!$E$21</f>
        <v>-9</v>
      </c>
      <c r="AD84" s="95">
        <f>X84*'0.1_Coefficients'!$F$21</f>
        <v>3</v>
      </c>
      <c r="AE84" s="63"/>
      <c r="AF84" s="44"/>
      <c r="AG84" s="94">
        <f>IFERROR(('2.4_Input_Data_Rebase'!U83-'2.4_Input_Data_Rebase'!G83),"-")</f>
        <v>0</v>
      </c>
      <c r="AH84" s="94">
        <f>IFERROR(('2.4_Input_Data_Rebase'!V83-'2.4_Input_Data_Rebase'!H83),"-")</f>
        <v>0</v>
      </c>
      <c r="AI84" s="94">
        <f>IFERROR(('2.4_Input_Data_Rebase'!W83-'2.4_Input_Data_Rebase'!I83),"-")</f>
        <v>0</v>
      </c>
      <c r="AJ84" s="94">
        <f>IFERROR(('2.4_Input_Data_Rebase'!X83-'2.4_Input_Data_Rebase'!J83),"-")</f>
        <v>0</v>
      </c>
      <c r="AK84" s="94">
        <f>IFERROR(('2.4_Input_Data_Rebase'!Y83-'2.4_Input_Data_Rebase'!K83),"-")</f>
        <v>0</v>
      </c>
      <c r="AL84" s="44"/>
      <c r="AM84" s="95">
        <f>AG84*'0.1_Coefficients'!$B$21</f>
        <v>0</v>
      </c>
      <c r="AN84" s="95">
        <f>AH84*'0.1_Coefficients'!$C$21</f>
        <v>0</v>
      </c>
      <c r="AO84" s="95">
        <f>AI84*'0.1_Coefficients'!$D$21</f>
        <v>0</v>
      </c>
      <c r="AP84" s="95">
        <f>AJ84*'0.1_Coefficients'!$E$21</f>
        <v>0</v>
      </c>
      <c r="AQ84" s="95">
        <f>AK84*'0.1_Coefficients'!$F$21</f>
        <v>0</v>
      </c>
      <c r="AR84" s="63"/>
      <c r="AS84" s="44"/>
      <c r="AT84" s="94">
        <f>IFERROR(('2.4_Input_Data_Rebase'!N83-'2.4_Input_Data_Rebase'!G83),"-")</f>
        <v>0</v>
      </c>
      <c r="AU84" s="94">
        <f>IFERROR(('2.4_Input_Data_Rebase'!O83-'2.4_Input_Data_Rebase'!H83),"-")</f>
        <v>0</v>
      </c>
      <c r="AV84" s="94">
        <f>IFERROR(('2.4_Input_Data_Rebase'!P83-'2.4_Input_Data_Rebase'!I83),"-")</f>
        <v>0</v>
      </c>
      <c r="AW84" s="94">
        <f>IFERROR(('2.4_Input_Data_Rebase'!Q83-'2.4_Input_Data_Rebase'!J83),"-")</f>
        <v>0</v>
      </c>
      <c r="AX84" s="94">
        <f>IFERROR(('2.4_Input_Data_Rebase'!R83-'2.4_Input_Data_Rebase'!K83),"-")</f>
        <v>0</v>
      </c>
      <c r="AY84" s="44"/>
      <c r="AZ84" s="95">
        <f>AT84*'0.1_Coefficients'!$B$21</f>
        <v>0</v>
      </c>
      <c r="BA84" s="95">
        <f>AU84*'0.1_Coefficients'!$C$21</f>
        <v>0</v>
      </c>
      <c r="BB84" s="95">
        <f>AV84*'0.1_Coefficients'!$D$21</f>
        <v>0</v>
      </c>
      <c r="BC84" s="95">
        <f>AW84*'0.1_Coefficients'!$E$21</f>
        <v>0</v>
      </c>
      <c r="BD84" s="95">
        <f>AX84*'0.1_Coefficients'!$F$21</f>
        <v>0</v>
      </c>
      <c r="BE84" s="63"/>
      <c r="BF84" s="44"/>
      <c r="BG84" s="63"/>
      <c r="BH84" s="63"/>
      <c r="BI84" s="64"/>
    </row>
    <row r="85" spans="1:61" x14ac:dyDescent="0.3">
      <c r="A85" s="32"/>
      <c r="B85" s="21"/>
      <c r="C85" s="22"/>
      <c r="D85" s="16"/>
      <c r="F85" s="93" t="s">
        <v>20</v>
      </c>
      <c r="G85" s="94">
        <f>IFERROR(('2.3_Input_Data_Orig_MC'!U84-'2.3_Input_Data_Orig_MC'!G84),"-")</f>
        <v>0</v>
      </c>
      <c r="H85" s="94">
        <f>IFERROR(('2.3_Input_Data_Orig_MC'!V84-'2.3_Input_Data_Orig_MC'!H84),"-")</f>
        <v>0</v>
      </c>
      <c r="I85" s="94">
        <f>IFERROR(('2.3_Input_Data_Orig_MC'!W84-'2.3_Input_Data_Orig_MC'!I84),"-")</f>
        <v>0</v>
      </c>
      <c r="J85" s="94">
        <f>IFERROR(('2.3_Input_Data_Orig_MC'!X84-'2.3_Input_Data_Orig_MC'!J84),"-")</f>
        <v>0</v>
      </c>
      <c r="K85" s="94">
        <f>IFERROR(('2.3_Input_Data_Orig_MC'!Y84-'2.3_Input_Data_Orig_MC'!K84),"-")</f>
        <v>0</v>
      </c>
      <c r="L85" s="44"/>
      <c r="M85" s="95">
        <f>G85*'0.1_Coefficients'!$B$22</f>
        <v>0</v>
      </c>
      <c r="N85" s="95">
        <f>H85*'0.1_Coefficients'!$C$22</f>
        <v>0</v>
      </c>
      <c r="O85" s="95">
        <f>I85*'0.1_Coefficients'!$D$22</f>
        <v>0</v>
      </c>
      <c r="P85" s="95">
        <f>J85*'0.1_Coefficients'!$E$22</f>
        <v>0</v>
      </c>
      <c r="Q85" s="95">
        <f>K85*'0.1_Coefficients'!$F$22</f>
        <v>0</v>
      </c>
      <c r="R85" s="63"/>
      <c r="S85" s="44"/>
      <c r="T85" s="94">
        <f>IFERROR(('2.3_Input_Data_Orig_MC'!N84-'2.3_Input_Data_Orig_MC'!G84),"-")</f>
        <v>0</v>
      </c>
      <c r="U85" s="94">
        <f>IFERROR(('2.3_Input_Data_Orig_MC'!O84-'2.3_Input_Data_Orig_MC'!H84),"-")</f>
        <v>0</v>
      </c>
      <c r="V85" s="94">
        <f>IFERROR(('2.3_Input_Data_Orig_MC'!P84-'2.3_Input_Data_Orig_MC'!I84),"-")</f>
        <v>0</v>
      </c>
      <c r="W85" s="94">
        <f>IFERROR(('2.3_Input_Data_Orig_MC'!Q84-'2.3_Input_Data_Orig_MC'!J84),"-")</f>
        <v>0</v>
      </c>
      <c r="X85" s="94">
        <f>IFERROR(('2.3_Input_Data_Orig_MC'!R84-'2.3_Input_Data_Orig_MC'!K84),"-")</f>
        <v>0</v>
      </c>
      <c r="Y85" s="44"/>
      <c r="Z85" s="95">
        <f>T85*'0.1_Coefficients'!$B$22</f>
        <v>0</v>
      </c>
      <c r="AA85" s="95">
        <f>U85*'0.1_Coefficients'!$C$22</f>
        <v>0</v>
      </c>
      <c r="AB85" s="95">
        <f>V85*'0.1_Coefficients'!$D$22</f>
        <v>0</v>
      </c>
      <c r="AC85" s="95">
        <f>W85*'0.1_Coefficients'!$E$22</f>
        <v>0</v>
      </c>
      <c r="AD85" s="95">
        <f>X85*'0.1_Coefficients'!$F$22</f>
        <v>0</v>
      </c>
      <c r="AE85" s="63"/>
      <c r="AF85" s="44"/>
      <c r="AG85" s="94">
        <f>IFERROR(('2.4_Input_Data_Rebase'!U84-'2.4_Input_Data_Rebase'!G84),"-")</f>
        <v>0</v>
      </c>
      <c r="AH85" s="94">
        <f>IFERROR(('2.4_Input_Data_Rebase'!V84-'2.4_Input_Data_Rebase'!H84),"-")</f>
        <v>0</v>
      </c>
      <c r="AI85" s="94">
        <f>IFERROR(('2.4_Input_Data_Rebase'!W84-'2.4_Input_Data_Rebase'!I84),"-")</f>
        <v>0</v>
      </c>
      <c r="AJ85" s="94">
        <f>IFERROR(('2.4_Input_Data_Rebase'!X84-'2.4_Input_Data_Rebase'!J84),"-")</f>
        <v>0</v>
      </c>
      <c r="AK85" s="94">
        <f>IFERROR(('2.4_Input_Data_Rebase'!Y84-'2.4_Input_Data_Rebase'!K84),"-")</f>
        <v>0</v>
      </c>
      <c r="AL85" s="44"/>
      <c r="AM85" s="95">
        <f>AG85*'0.1_Coefficients'!$B$22</f>
        <v>0</v>
      </c>
      <c r="AN85" s="95">
        <f>AH85*'0.1_Coefficients'!$C$22</f>
        <v>0</v>
      </c>
      <c r="AO85" s="95">
        <f>AI85*'0.1_Coefficients'!$D$22</f>
        <v>0</v>
      </c>
      <c r="AP85" s="95">
        <f>AJ85*'0.1_Coefficients'!$E$22</f>
        <v>0</v>
      </c>
      <c r="AQ85" s="95">
        <f>AK85*'0.1_Coefficients'!$F$22</f>
        <v>0</v>
      </c>
      <c r="AR85" s="63"/>
      <c r="AS85" s="44"/>
      <c r="AT85" s="94">
        <f>IFERROR(('2.4_Input_Data_Rebase'!N84-'2.4_Input_Data_Rebase'!G84),"-")</f>
        <v>0</v>
      </c>
      <c r="AU85" s="94">
        <f>IFERROR(('2.4_Input_Data_Rebase'!O84-'2.4_Input_Data_Rebase'!H84),"-")</f>
        <v>0</v>
      </c>
      <c r="AV85" s="94">
        <f>IFERROR(('2.4_Input_Data_Rebase'!P84-'2.4_Input_Data_Rebase'!I84),"-")</f>
        <v>0</v>
      </c>
      <c r="AW85" s="94">
        <f>IFERROR(('2.4_Input_Data_Rebase'!Q84-'2.4_Input_Data_Rebase'!J84),"-")</f>
        <v>0</v>
      </c>
      <c r="AX85" s="94">
        <f>IFERROR(('2.4_Input_Data_Rebase'!R84-'2.4_Input_Data_Rebase'!K84),"-")</f>
        <v>0</v>
      </c>
      <c r="AY85" s="44"/>
      <c r="AZ85" s="95">
        <f>AT85*'0.1_Coefficients'!$B$22</f>
        <v>0</v>
      </c>
      <c r="BA85" s="95">
        <f>AU85*'0.1_Coefficients'!$C$22</f>
        <v>0</v>
      </c>
      <c r="BB85" s="95">
        <f>AV85*'0.1_Coefficients'!$D$22</f>
        <v>0</v>
      </c>
      <c r="BC85" s="95">
        <f>AW85*'0.1_Coefficients'!$E$22</f>
        <v>0</v>
      </c>
      <c r="BD85" s="95">
        <f>AX85*'0.1_Coefficients'!$F$22</f>
        <v>0</v>
      </c>
      <c r="BE85" s="63"/>
      <c r="BF85" s="44"/>
      <c r="BG85" s="63"/>
      <c r="BH85" s="63"/>
      <c r="BI85" s="64"/>
    </row>
    <row r="86" spans="1:61" ht="12.75" thickBot="1" x14ac:dyDescent="0.35">
      <c r="A86" s="32"/>
      <c r="B86" s="23"/>
      <c r="C86" s="22"/>
      <c r="D86" s="16"/>
      <c r="F86" s="97" t="s">
        <v>21</v>
      </c>
      <c r="G86" s="94">
        <f>IFERROR(('2.3_Input_Data_Orig_MC'!U85-'2.3_Input_Data_Orig_MC'!G85),"-")</f>
        <v>0</v>
      </c>
      <c r="H86" s="94">
        <f>IFERROR(('2.3_Input_Data_Orig_MC'!V85-'2.3_Input_Data_Orig_MC'!H85),"-")</f>
        <v>0</v>
      </c>
      <c r="I86" s="94">
        <f>IFERROR(('2.3_Input_Data_Orig_MC'!W85-'2.3_Input_Data_Orig_MC'!I85),"-")</f>
        <v>0</v>
      </c>
      <c r="J86" s="94">
        <f>IFERROR(('2.3_Input_Data_Orig_MC'!X85-'2.3_Input_Data_Orig_MC'!J85),"-")</f>
        <v>0</v>
      </c>
      <c r="K86" s="94">
        <f>IFERROR(('2.3_Input_Data_Orig_MC'!Y85-'2.3_Input_Data_Orig_MC'!K85),"-")</f>
        <v>0</v>
      </c>
      <c r="L86" s="44"/>
      <c r="M86" s="95">
        <f>G86*'0.1_Coefficients'!$B$23</f>
        <v>0</v>
      </c>
      <c r="N86" s="95">
        <f>H86*'0.1_Coefficients'!$C$23</f>
        <v>0</v>
      </c>
      <c r="O86" s="95">
        <f>I86*'0.1_Coefficients'!$D$23</f>
        <v>0</v>
      </c>
      <c r="P86" s="95">
        <f>J86*'0.1_Coefficients'!E95</f>
        <v>0</v>
      </c>
      <c r="Q86" s="95">
        <f>K86*'0.1_Coefficients'!$F$23</f>
        <v>0</v>
      </c>
      <c r="R86" s="67"/>
      <c r="S86" s="44"/>
      <c r="T86" s="94">
        <f>IFERROR(('2.3_Input_Data_Orig_MC'!N85-'2.3_Input_Data_Orig_MC'!G85),"-")</f>
        <v>0</v>
      </c>
      <c r="U86" s="94">
        <f>IFERROR(('2.3_Input_Data_Orig_MC'!O85-'2.3_Input_Data_Orig_MC'!H85),"-")</f>
        <v>0</v>
      </c>
      <c r="V86" s="94">
        <f>IFERROR(('2.3_Input_Data_Orig_MC'!P85-'2.3_Input_Data_Orig_MC'!I85),"-")</f>
        <v>0</v>
      </c>
      <c r="W86" s="94">
        <f>IFERROR(('2.3_Input_Data_Orig_MC'!Q85-'2.3_Input_Data_Orig_MC'!J85),"-")</f>
        <v>0</v>
      </c>
      <c r="X86" s="94">
        <f>IFERROR(('2.3_Input_Data_Orig_MC'!R85-'2.3_Input_Data_Orig_MC'!K85),"-")</f>
        <v>0</v>
      </c>
      <c r="Y86" s="44"/>
      <c r="Z86" s="95">
        <f>T86*'0.1_Coefficients'!$B$23</f>
        <v>0</v>
      </c>
      <c r="AA86" s="95">
        <f>U86*'0.1_Coefficients'!$C$23</f>
        <v>0</v>
      </c>
      <c r="AB86" s="95">
        <f>V86*'0.1_Coefficients'!$D$23</f>
        <v>0</v>
      </c>
      <c r="AC86" s="95">
        <f>W86*'0.1_Coefficients'!Q95</f>
        <v>0</v>
      </c>
      <c r="AD86" s="95">
        <f>X86*'0.1_Coefficients'!$F$23</f>
        <v>0</v>
      </c>
      <c r="AE86" s="67"/>
      <c r="AF86" s="44"/>
      <c r="AG86" s="94">
        <f>IFERROR(('2.4_Input_Data_Rebase'!U85-'2.4_Input_Data_Rebase'!G85),"-")</f>
        <v>0</v>
      </c>
      <c r="AH86" s="94">
        <f>IFERROR(('2.4_Input_Data_Rebase'!V85-'2.4_Input_Data_Rebase'!H85),"-")</f>
        <v>0</v>
      </c>
      <c r="AI86" s="94">
        <f>IFERROR(('2.4_Input_Data_Rebase'!W85-'2.4_Input_Data_Rebase'!I85),"-")</f>
        <v>0</v>
      </c>
      <c r="AJ86" s="94">
        <f>IFERROR(('2.4_Input_Data_Rebase'!X85-'2.4_Input_Data_Rebase'!J85),"-")</f>
        <v>0</v>
      </c>
      <c r="AK86" s="94">
        <f>IFERROR(('2.4_Input_Data_Rebase'!Y85-'2.4_Input_Data_Rebase'!K85),"-")</f>
        <v>0</v>
      </c>
      <c r="AL86" s="44"/>
      <c r="AM86" s="95">
        <f>AG86*'0.1_Coefficients'!$B$23</f>
        <v>0</v>
      </c>
      <c r="AN86" s="95">
        <f>AH86*'0.1_Coefficients'!$C$23</f>
        <v>0</v>
      </c>
      <c r="AO86" s="95">
        <f>AI86*'0.1_Coefficients'!$D$23</f>
        <v>0</v>
      </c>
      <c r="AP86" s="95">
        <f>AJ86*'0.1_Coefficients'!AD95</f>
        <v>0</v>
      </c>
      <c r="AQ86" s="95">
        <f>AK86*'0.1_Coefficients'!$F$23</f>
        <v>0</v>
      </c>
      <c r="AR86" s="67"/>
      <c r="AS86" s="44"/>
      <c r="AT86" s="94">
        <f>IFERROR(('2.4_Input_Data_Rebase'!N85-'2.4_Input_Data_Rebase'!G85),"-")</f>
        <v>0</v>
      </c>
      <c r="AU86" s="94">
        <f>IFERROR(('2.4_Input_Data_Rebase'!O85-'2.4_Input_Data_Rebase'!H85),"-")</f>
        <v>0</v>
      </c>
      <c r="AV86" s="94">
        <f>IFERROR(('2.4_Input_Data_Rebase'!P85-'2.4_Input_Data_Rebase'!I85),"-")</f>
        <v>0</v>
      </c>
      <c r="AW86" s="94">
        <f>IFERROR(('2.4_Input_Data_Rebase'!Q85-'2.4_Input_Data_Rebase'!J85),"-")</f>
        <v>0</v>
      </c>
      <c r="AX86" s="94">
        <f>IFERROR(('2.4_Input_Data_Rebase'!R85-'2.4_Input_Data_Rebase'!K85),"-")</f>
        <v>0</v>
      </c>
      <c r="AY86" s="44"/>
      <c r="AZ86" s="95">
        <f>AT86*'0.1_Coefficients'!$B$23</f>
        <v>0</v>
      </c>
      <c r="BA86" s="95">
        <f>AU86*'0.1_Coefficients'!$C$23</f>
        <v>0</v>
      </c>
      <c r="BB86" s="95">
        <f>AV86*'0.1_Coefficients'!$D$23</f>
        <v>0</v>
      </c>
      <c r="BC86" s="95">
        <f>AW86*'0.1_Coefficients'!AP95</f>
        <v>0</v>
      </c>
      <c r="BD86" s="95">
        <f>AX86*'0.1_Coefficients'!$F$23</f>
        <v>0</v>
      </c>
      <c r="BE86" s="67"/>
      <c r="BF86" s="44"/>
      <c r="BG86" s="67"/>
      <c r="BH86" s="67"/>
      <c r="BI86" s="68"/>
    </row>
    <row r="87" spans="1:61" x14ac:dyDescent="0.3">
      <c r="A87" s="31" t="s">
        <v>44</v>
      </c>
      <c r="B87" s="19">
        <v>43</v>
      </c>
      <c r="C87" s="20" t="s">
        <v>42</v>
      </c>
      <c r="D87" s="14" t="s">
        <v>22</v>
      </c>
      <c r="F87" s="98" t="s">
        <v>18</v>
      </c>
      <c r="G87" s="94">
        <f>IFERROR(('2.3_Input_Data_Orig_MC'!U86-'2.3_Input_Data_Orig_MC'!G86),"-")</f>
        <v>0</v>
      </c>
      <c r="H87" s="94">
        <f>IFERROR(('2.3_Input_Data_Orig_MC'!V86-'2.3_Input_Data_Orig_MC'!H86),"-")</f>
        <v>0</v>
      </c>
      <c r="I87" s="94">
        <f>IFERROR(('2.3_Input_Data_Orig_MC'!W86-'2.3_Input_Data_Orig_MC'!I86),"-")</f>
        <v>0</v>
      </c>
      <c r="J87" s="94">
        <f>IFERROR(('2.3_Input_Data_Orig_MC'!X86-'2.3_Input_Data_Orig_MC'!J86),"-")</f>
        <v>0</v>
      </c>
      <c r="K87" s="94">
        <f>IFERROR(('2.3_Input_Data_Orig_MC'!Y86-'2.3_Input_Data_Orig_MC'!K86),"-")</f>
        <v>0</v>
      </c>
      <c r="L87" s="44"/>
      <c r="M87" s="95">
        <f>G87*'0.1_Coefficients'!$B$20</f>
        <v>0</v>
      </c>
      <c r="N87" s="95">
        <f>H87*'0.1_Coefficients'!$C$20</f>
        <v>0</v>
      </c>
      <c r="O87" s="95">
        <f>I87*'0.1_Coefficients'!$D$20</f>
        <v>0</v>
      </c>
      <c r="P87" s="95">
        <f>J87*'0.1_Coefficients'!$E$20</f>
        <v>0</v>
      </c>
      <c r="Q87" s="95">
        <f>K87*'0.1_Coefficients'!$F$20</f>
        <v>0</v>
      </c>
      <c r="R87" s="63">
        <f t="shared" ref="R87" si="124">SUM(M87:Q90)</f>
        <v>8.5</v>
      </c>
      <c r="S87" s="44"/>
      <c r="T87" s="94">
        <f>IFERROR(('2.3_Input_Data_Orig_MC'!N86-'2.3_Input_Data_Orig_MC'!G86),"-")</f>
        <v>0</v>
      </c>
      <c r="U87" s="94">
        <f>IFERROR(('2.3_Input_Data_Orig_MC'!O86-'2.3_Input_Data_Orig_MC'!H86),"-")</f>
        <v>0</v>
      </c>
      <c r="V87" s="94">
        <f>IFERROR(('2.3_Input_Data_Orig_MC'!P86-'2.3_Input_Data_Orig_MC'!I86),"-")</f>
        <v>0</v>
      </c>
      <c r="W87" s="94">
        <f>IFERROR(('2.3_Input_Data_Orig_MC'!Q86-'2.3_Input_Data_Orig_MC'!J86),"-")</f>
        <v>0</v>
      </c>
      <c r="X87" s="94">
        <f>IFERROR(('2.3_Input_Data_Orig_MC'!R86-'2.3_Input_Data_Orig_MC'!K86),"-")</f>
        <v>0</v>
      </c>
      <c r="Y87" s="44"/>
      <c r="Z87" s="95">
        <f>T87*'0.1_Coefficients'!$B$20</f>
        <v>0</v>
      </c>
      <c r="AA87" s="95">
        <f>U87*'0.1_Coefficients'!$C$20</f>
        <v>0</v>
      </c>
      <c r="AB87" s="95">
        <f>V87*'0.1_Coefficients'!$D$20</f>
        <v>0</v>
      </c>
      <c r="AC87" s="95">
        <f>W87*'0.1_Coefficients'!$E$20</f>
        <v>0</v>
      </c>
      <c r="AD87" s="95">
        <f>X87*'0.1_Coefficients'!$F$20</f>
        <v>0</v>
      </c>
      <c r="AE87" s="63">
        <f t="shared" ref="AE87" si="125">SUM(Z87:AD90)</f>
        <v>-153.89999999999998</v>
      </c>
      <c r="AF87" s="44"/>
      <c r="AG87" s="94">
        <f>IFERROR(('2.4_Input_Data_Rebase'!U86-'2.4_Input_Data_Rebase'!G86),"-")</f>
        <v>1</v>
      </c>
      <c r="AH87" s="94">
        <f>IFERROR(('2.4_Input_Data_Rebase'!V86-'2.4_Input_Data_Rebase'!H86),"-")</f>
        <v>24</v>
      </c>
      <c r="AI87" s="94">
        <f>IFERROR(('2.4_Input_Data_Rebase'!W86-'2.4_Input_Data_Rebase'!I86),"-")</f>
        <v>507</v>
      </c>
      <c r="AJ87" s="94">
        <f>IFERROR(('2.4_Input_Data_Rebase'!X86-'2.4_Input_Data_Rebase'!J86),"-")</f>
        <v>333</v>
      </c>
      <c r="AK87" s="94">
        <f>IFERROR(('2.4_Input_Data_Rebase'!Y86-'2.4_Input_Data_Rebase'!K86),"-")</f>
        <v>89</v>
      </c>
      <c r="AL87" s="44"/>
      <c r="AM87" s="95">
        <f>AG87*'0.1_Coefficients'!$B$20</f>
        <v>0.2</v>
      </c>
      <c r="AN87" s="95">
        <f>AH87*'0.1_Coefficients'!$C$20</f>
        <v>9.6000000000000014</v>
      </c>
      <c r="AO87" s="95">
        <f>AI87*'0.1_Coefficients'!$D$20</f>
        <v>304.2</v>
      </c>
      <c r="AP87" s="95">
        <f>AJ87*'0.1_Coefficients'!$E$20</f>
        <v>266.40000000000003</v>
      </c>
      <c r="AQ87" s="95">
        <f>AK87*'0.1_Coefficients'!$F$20</f>
        <v>89</v>
      </c>
      <c r="AR87" s="63">
        <f t="shared" ref="AR87" si="126">SUM(AM87:AQ90)</f>
        <v>448.35000000000014</v>
      </c>
      <c r="AS87" s="44"/>
      <c r="AT87" s="94">
        <f>IFERROR(('2.4_Input_Data_Rebase'!N86-'2.4_Input_Data_Rebase'!G86),"-")</f>
        <v>1</v>
      </c>
      <c r="AU87" s="94">
        <f>IFERROR(('2.4_Input_Data_Rebase'!O86-'2.4_Input_Data_Rebase'!H86),"-")</f>
        <v>23</v>
      </c>
      <c r="AV87" s="94">
        <f>IFERROR(('2.4_Input_Data_Rebase'!P86-'2.4_Input_Data_Rebase'!I86),"-")</f>
        <v>451</v>
      </c>
      <c r="AW87" s="94">
        <f>IFERROR(('2.4_Input_Data_Rebase'!Q86-'2.4_Input_Data_Rebase'!J86),"-")</f>
        <v>113</v>
      </c>
      <c r="AX87" s="94">
        <f>IFERROR(('2.4_Input_Data_Rebase'!R86-'2.4_Input_Data_Rebase'!K86),"-")</f>
        <v>-125</v>
      </c>
      <c r="AY87" s="44"/>
      <c r="AZ87" s="95">
        <f>AT87*'0.1_Coefficients'!$B$20</f>
        <v>0.2</v>
      </c>
      <c r="BA87" s="95">
        <f>AU87*'0.1_Coefficients'!$C$20</f>
        <v>9.2000000000000011</v>
      </c>
      <c r="BB87" s="95">
        <f>AV87*'0.1_Coefficients'!$D$20</f>
        <v>270.59999999999997</v>
      </c>
      <c r="BC87" s="95">
        <f>AW87*'0.1_Coefficients'!$E$20</f>
        <v>90.4</v>
      </c>
      <c r="BD87" s="95">
        <f>AX87*'0.1_Coefficients'!$F$20</f>
        <v>-125</v>
      </c>
      <c r="BE87" s="63">
        <f t="shared" ref="BE87" si="127">SUM(AZ87:BD90)</f>
        <v>23.849999999999977</v>
      </c>
      <c r="BF87" s="44"/>
      <c r="BG87" s="63">
        <f t="shared" ref="BG87" si="128">AE87-R87</f>
        <v>-162.39999999999998</v>
      </c>
      <c r="BH87" s="63">
        <f t="shared" ref="BH87" si="129">BE87-AR87</f>
        <v>-424.50000000000017</v>
      </c>
      <c r="BI87" s="64" t="str">
        <f t="shared" ref="BI87" si="130">IFERROR(IF(ABS((BG87-BH87))&lt;=10%,"Acceptable","Request Narrative"),"-")</f>
        <v>Request Narrative</v>
      </c>
    </row>
    <row r="88" spans="1:61" x14ac:dyDescent="0.3">
      <c r="A88" s="32"/>
      <c r="B88" s="21"/>
      <c r="C88" s="22"/>
      <c r="D88" s="16"/>
      <c r="F88" s="93" t="s">
        <v>19</v>
      </c>
      <c r="G88" s="94">
        <f>IFERROR(('2.3_Input_Data_Orig_MC'!U87-'2.3_Input_Data_Orig_MC'!G87),"-")</f>
        <v>0</v>
      </c>
      <c r="H88" s="94">
        <f>IFERROR(('2.3_Input_Data_Orig_MC'!V87-'2.3_Input_Data_Orig_MC'!H87),"-")</f>
        <v>0</v>
      </c>
      <c r="I88" s="94">
        <f>IFERROR(('2.3_Input_Data_Orig_MC'!W87-'2.3_Input_Data_Orig_MC'!I87),"-")</f>
        <v>0</v>
      </c>
      <c r="J88" s="94">
        <f>IFERROR(('2.3_Input_Data_Orig_MC'!X87-'2.3_Input_Data_Orig_MC'!J87),"-")</f>
        <v>0</v>
      </c>
      <c r="K88" s="94">
        <f>IFERROR(('2.3_Input_Data_Orig_MC'!Y87-'2.3_Input_Data_Orig_MC'!K87),"-")</f>
        <v>0</v>
      </c>
      <c r="L88" s="44"/>
      <c r="M88" s="95">
        <f>G88*'0.1_Coefficients'!$B$21</f>
        <v>0</v>
      </c>
      <c r="N88" s="95">
        <f>H88*'0.1_Coefficients'!$C$21</f>
        <v>0</v>
      </c>
      <c r="O88" s="95">
        <f>I88*'0.1_Coefficients'!$D$21</f>
        <v>0</v>
      </c>
      <c r="P88" s="95">
        <f>J88*'0.1_Coefficients'!$E$21</f>
        <v>0</v>
      </c>
      <c r="Q88" s="95">
        <f>K88*'0.1_Coefficients'!$F$21</f>
        <v>0</v>
      </c>
      <c r="R88" s="63"/>
      <c r="S88" s="44"/>
      <c r="T88" s="94">
        <f>IFERROR(('2.3_Input_Data_Orig_MC'!N87-'2.3_Input_Data_Orig_MC'!G87),"-")</f>
        <v>0</v>
      </c>
      <c r="U88" s="94">
        <f>IFERROR(('2.3_Input_Data_Orig_MC'!O87-'2.3_Input_Data_Orig_MC'!H87),"-")</f>
        <v>0</v>
      </c>
      <c r="V88" s="94">
        <f>IFERROR(('2.3_Input_Data_Orig_MC'!P87-'2.3_Input_Data_Orig_MC'!I87),"-")</f>
        <v>0</v>
      </c>
      <c r="W88" s="94">
        <f>IFERROR(('2.3_Input_Data_Orig_MC'!Q87-'2.3_Input_Data_Orig_MC'!J87),"-")</f>
        <v>0</v>
      </c>
      <c r="X88" s="94">
        <f>IFERROR(('2.3_Input_Data_Orig_MC'!R87-'2.3_Input_Data_Orig_MC'!K87),"-")</f>
        <v>0</v>
      </c>
      <c r="Y88" s="44"/>
      <c r="Z88" s="95">
        <f>T88*'0.1_Coefficients'!$B$21</f>
        <v>0</v>
      </c>
      <c r="AA88" s="95">
        <f>U88*'0.1_Coefficients'!$C$21</f>
        <v>0</v>
      </c>
      <c r="AB88" s="95">
        <f>V88*'0.1_Coefficients'!$D$21</f>
        <v>0</v>
      </c>
      <c r="AC88" s="95">
        <f>W88*'0.1_Coefficients'!$E$21</f>
        <v>0</v>
      </c>
      <c r="AD88" s="95">
        <f>X88*'0.1_Coefficients'!$F$21</f>
        <v>0</v>
      </c>
      <c r="AE88" s="63"/>
      <c r="AF88" s="44"/>
      <c r="AG88" s="94">
        <f>IFERROR(('2.4_Input_Data_Rebase'!U87-'2.4_Input_Data_Rebase'!G87),"-")</f>
        <v>1</v>
      </c>
      <c r="AH88" s="94">
        <f>IFERROR(('2.4_Input_Data_Rebase'!V87-'2.4_Input_Data_Rebase'!H87),"-")</f>
        <v>-24</v>
      </c>
      <c r="AI88" s="94">
        <f>IFERROR(('2.4_Input_Data_Rebase'!W87-'2.4_Input_Data_Rebase'!I87),"-")</f>
        <v>-160</v>
      </c>
      <c r="AJ88" s="94">
        <f>IFERROR(('2.4_Input_Data_Rebase'!X87-'2.4_Input_Data_Rebase'!J87),"-")</f>
        <v>1</v>
      </c>
      <c r="AK88" s="94">
        <f>IFERROR(('2.4_Input_Data_Rebase'!Y87-'2.4_Input_Data_Rebase'!K87),"-")</f>
        <v>-7</v>
      </c>
      <c r="AL88" s="44"/>
      <c r="AM88" s="95">
        <f>AG88*'0.1_Coefficients'!$B$21</f>
        <v>0.15</v>
      </c>
      <c r="AN88" s="95">
        <f>AH88*'0.1_Coefficients'!$C$21</f>
        <v>-7.1999999999999993</v>
      </c>
      <c r="AO88" s="95">
        <f>AI88*'0.1_Coefficients'!$D$21</f>
        <v>-72</v>
      </c>
      <c r="AP88" s="95">
        <f>AJ88*'0.1_Coefficients'!$E$21</f>
        <v>0.6</v>
      </c>
      <c r="AQ88" s="95">
        <f>AK88*'0.1_Coefficients'!$F$21</f>
        <v>-5.25</v>
      </c>
      <c r="AR88" s="63"/>
      <c r="AS88" s="44"/>
      <c r="AT88" s="94">
        <f>IFERROR(('2.4_Input_Data_Rebase'!N87-'2.4_Input_Data_Rebase'!G87),"-")</f>
        <v>1</v>
      </c>
      <c r="AU88" s="94">
        <f>IFERROR(('2.4_Input_Data_Rebase'!O87-'2.4_Input_Data_Rebase'!H87),"-")</f>
        <v>-24</v>
      </c>
      <c r="AV88" s="94">
        <f>IFERROR(('2.4_Input_Data_Rebase'!P87-'2.4_Input_Data_Rebase'!I87),"-")</f>
        <v>-160</v>
      </c>
      <c r="AW88" s="94">
        <f>IFERROR(('2.4_Input_Data_Rebase'!Q87-'2.4_Input_Data_Rebase'!J87),"-")</f>
        <v>1</v>
      </c>
      <c r="AX88" s="94">
        <f>IFERROR(('2.4_Input_Data_Rebase'!R87-'2.4_Input_Data_Rebase'!K87),"-")</f>
        <v>-7</v>
      </c>
      <c r="AY88" s="44"/>
      <c r="AZ88" s="95">
        <f>AT88*'0.1_Coefficients'!$B$21</f>
        <v>0.15</v>
      </c>
      <c r="BA88" s="95">
        <f>AU88*'0.1_Coefficients'!$C$21</f>
        <v>-7.1999999999999993</v>
      </c>
      <c r="BB88" s="95">
        <f>AV88*'0.1_Coefficients'!$D$21</f>
        <v>-72</v>
      </c>
      <c r="BC88" s="95">
        <f>AW88*'0.1_Coefficients'!$E$21</f>
        <v>0.6</v>
      </c>
      <c r="BD88" s="95">
        <f>AX88*'0.1_Coefficients'!$F$21</f>
        <v>-5.25</v>
      </c>
      <c r="BE88" s="63"/>
      <c r="BF88" s="44"/>
      <c r="BG88" s="63"/>
      <c r="BH88" s="63"/>
      <c r="BI88" s="64"/>
    </row>
    <row r="89" spans="1:61" x14ac:dyDescent="0.3">
      <c r="A89" s="32"/>
      <c r="B89" s="21"/>
      <c r="C89" s="22"/>
      <c r="D89" s="16"/>
      <c r="F89" s="93" t="s">
        <v>20</v>
      </c>
      <c r="G89" s="94">
        <f>IFERROR(('2.3_Input_Data_Orig_MC'!U88-'2.3_Input_Data_Orig_MC'!G88),"-")</f>
        <v>0</v>
      </c>
      <c r="H89" s="94">
        <f>IFERROR(('2.3_Input_Data_Orig_MC'!V88-'2.3_Input_Data_Orig_MC'!H88),"-")</f>
        <v>0</v>
      </c>
      <c r="I89" s="94">
        <f>IFERROR(('2.3_Input_Data_Orig_MC'!W88-'2.3_Input_Data_Orig_MC'!I88),"-")</f>
        <v>0</v>
      </c>
      <c r="J89" s="94">
        <f>IFERROR(('2.3_Input_Data_Orig_MC'!X88-'2.3_Input_Data_Orig_MC'!J88),"-")</f>
        <v>-85</v>
      </c>
      <c r="K89" s="94">
        <f>IFERROR(('2.3_Input_Data_Orig_MC'!Y88-'2.3_Input_Data_Orig_MC'!K88),"-")</f>
        <v>85</v>
      </c>
      <c r="L89" s="44"/>
      <c r="M89" s="95">
        <f>G89*'0.1_Coefficients'!$B$22</f>
        <v>0</v>
      </c>
      <c r="N89" s="95">
        <f>H89*'0.1_Coefficients'!$C$22</f>
        <v>0</v>
      </c>
      <c r="O89" s="95">
        <f>I89*'0.1_Coefficients'!$D$22</f>
        <v>0</v>
      </c>
      <c r="P89" s="95">
        <f>J89*'0.1_Coefficients'!$E$22</f>
        <v>-34</v>
      </c>
      <c r="Q89" s="95">
        <f>K89*'0.1_Coefficients'!$F$22</f>
        <v>42.5</v>
      </c>
      <c r="R89" s="63"/>
      <c r="S89" s="44"/>
      <c r="T89" s="94">
        <f>IFERROR(('2.3_Input_Data_Orig_MC'!N88-'2.3_Input_Data_Orig_MC'!G88),"-")</f>
        <v>0</v>
      </c>
      <c r="U89" s="94">
        <f>IFERROR(('2.3_Input_Data_Orig_MC'!O88-'2.3_Input_Data_Orig_MC'!H88),"-")</f>
        <v>0</v>
      </c>
      <c r="V89" s="94">
        <f>IFERROR(('2.3_Input_Data_Orig_MC'!P88-'2.3_Input_Data_Orig_MC'!I88),"-")</f>
        <v>-418</v>
      </c>
      <c r="W89" s="94">
        <f>IFERROR(('2.3_Input_Data_Orig_MC'!Q88-'2.3_Input_Data_Orig_MC'!J88),"-")</f>
        <v>-85</v>
      </c>
      <c r="X89" s="94">
        <f>IFERROR(('2.3_Input_Data_Orig_MC'!R88-'2.3_Input_Data_Orig_MC'!K88),"-")</f>
        <v>11</v>
      </c>
      <c r="Y89" s="44"/>
      <c r="Z89" s="95">
        <f>T89*'0.1_Coefficients'!$B$22</f>
        <v>0</v>
      </c>
      <c r="AA89" s="95">
        <f>U89*'0.1_Coefficients'!$C$22</f>
        <v>0</v>
      </c>
      <c r="AB89" s="95">
        <f>V89*'0.1_Coefficients'!$D$22</f>
        <v>-125.39999999999999</v>
      </c>
      <c r="AC89" s="95">
        <f>W89*'0.1_Coefficients'!$E$22</f>
        <v>-34</v>
      </c>
      <c r="AD89" s="95">
        <f>X89*'0.1_Coefficients'!$F$22</f>
        <v>5.5</v>
      </c>
      <c r="AE89" s="63"/>
      <c r="AF89" s="44"/>
      <c r="AG89" s="94">
        <f>IFERROR(('2.4_Input_Data_Rebase'!U88-'2.4_Input_Data_Rebase'!G88),"-")</f>
        <v>2</v>
      </c>
      <c r="AH89" s="94">
        <f>IFERROR(('2.4_Input_Data_Rebase'!V88-'2.4_Input_Data_Rebase'!H88),"-")</f>
        <v>-516</v>
      </c>
      <c r="AI89" s="94">
        <f>IFERROR(('2.4_Input_Data_Rebase'!W88-'2.4_Input_Data_Rebase'!I88),"-")</f>
        <v>-66</v>
      </c>
      <c r="AJ89" s="94">
        <f>IFERROR(('2.4_Input_Data_Rebase'!X88-'2.4_Input_Data_Rebase'!J88),"-")</f>
        <v>12</v>
      </c>
      <c r="AK89" s="94">
        <f>IFERROR(('2.4_Input_Data_Rebase'!Y88-'2.4_Input_Data_Rebase'!K88),"-")</f>
        <v>-2</v>
      </c>
      <c r="AL89" s="44"/>
      <c r="AM89" s="95">
        <f>AG89*'0.1_Coefficients'!$B$22</f>
        <v>0.2</v>
      </c>
      <c r="AN89" s="95">
        <f>AH89*'0.1_Coefficients'!$C$22</f>
        <v>-103.2</v>
      </c>
      <c r="AO89" s="95">
        <f>AI89*'0.1_Coefficients'!$D$22</f>
        <v>-19.8</v>
      </c>
      <c r="AP89" s="95">
        <f>AJ89*'0.1_Coefficients'!$E$22</f>
        <v>4.8000000000000007</v>
      </c>
      <c r="AQ89" s="95">
        <f>AK89*'0.1_Coefficients'!$F$22</f>
        <v>-1</v>
      </c>
      <c r="AR89" s="63"/>
      <c r="AS89" s="44"/>
      <c r="AT89" s="94">
        <f>IFERROR(('2.4_Input_Data_Rebase'!N88-'2.4_Input_Data_Rebase'!G88),"-")</f>
        <v>2</v>
      </c>
      <c r="AU89" s="94">
        <f>IFERROR(('2.4_Input_Data_Rebase'!O88-'2.4_Input_Data_Rebase'!H88),"-")</f>
        <v>-516</v>
      </c>
      <c r="AV89" s="94">
        <f>IFERROR(('2.4_Input_Data_Rebase'!P88-'2.4_Input_Data_Rebase'!I88),"-")</f>
        <v>-66</v>
      </c>
      <c r="AW89" s="94">
        <f>IFERROR(('2.4_Input_Data_Rebase'!Q88-'2.4_Input_Data_Rebase'!J88),"-")</f>
        <v>12</v>
      </c>
      <c r="AX89" s="94">
        <f>IFERROR(('2.4_Input_Data_Rebase'!R88-'2.4_Input_Data_Rebase'!K88),"-")</f>
        <v>-3</v>
      </c>
      <c r="AY89" s="44"/>
      <c r="AZ89" s="95">
        <f>AT89*'0.1_Coefficients'!$B$22</f>
        <v>0.2</v>
      </c>
      <c r="BA89" s="95">
        <f>AU89*'0.1_Coefficients'!$C$22</f>
        <v>-103.2</v>
      </c>
      <c r="BB89" s="95">
        <f>AV89*'0.1_Coefficients'!$D$22</f>
        <v>-19.8</v>
      </c>
      <c r="BC89" s="95">
        <f>AW89*'0.1_Coefficients'!$E$22</f>
        <v>4.8000000000000007</v>
      </c>
      <c r="BD89" s="95">
        <f>AX89*'0.1_Coefficients'!$F$22</f>
        <v>-1.5</v>
      </c>
      <c r="BE89" s="63"/>
      <c r="BF89" s="44"/>
      <c r="BG89" s="63"/>
      <c r="BH89" s="63"/>
      <c r="BI89" s="64"/>
    </row>
    <row r="90" spans="1:61" ht="12.75" thickBot="1" x14ac:dyDescent="0.35">
      <c r="A90" s="100"/>
      <c r="B90" s="23"/>
      <c r="C90" s="24"/>
      <c r="D90" s="17"/>
      <c r="F90" s="97" t="s">
        <v>21</v>
      </c>
      <c r="G90" s="94">
        <f>IFERROR(('2.3_Input_Data_Orig_MC'!U89-'2.3_Input_Data_Orig_MC'!G89),"-")</f>
        <v>0</v>
      </c>
      <c r="H90" s="94">
        <f>IFERROR(('2.3_Input_Data_Orig_MC'!V89-'2.3_Input_Data_Orig_MC'!H89),"-")</f>
        <v>0</v>
      </c>
      <c r="I90" s="94">
        <f>IFERROR(('2.3_Input_Data_Orig_MC'!W89-'2.3_Input_Data_Orig_MC'!I89),"-")</f>
        <v>0</v>
      </c>
      <c r="J90" s="94">
        <f>IFERROR(('2.3_Input_Data_Orig_MC'!X89-'2.3_Input_Data_Orig_MC'!J89),"-")</f>
        <v>0</v>
      </c>
      <c r="K90" s="94">
        <f>IFERROR(('2.3_Input_Data_Orig_MC'!Y89-'2.3_Input_Data_Orig_MC'!K89),"-")</f>
        <v>0</v>
      </c>
      <c r="L90" s="44"/>
      <c r="M90" s="95">
        <f>G90*'0.1_Coefficients'!$B$23</f>
        <v>0</v>
      </c>
      <c r="N90" s="95">
        <f>H90*'0.1_Coefficients'!$C$23</f>
        <v>0</v>
      </c>
      <c r="O90" s="95">
        <f>I90*'0.1_Coefficients'!$D$23</f>
        <v>0</v>
      </c>
      <c r="P90" s="95">
        <f>J90*'0.1_Coefficients'!E99</f>
        <v>0</v>
      </c>
      <c r="Q90" s="95">
        <f>K90*'0.1_Coefficients'!$F$23</f>
        <v>0</v>
      </c>
      <c r="R90" s="67"/>
      <c r="S90" s="44"/>
      <c r="T90" s="94">
        <f>IFERROR(('2.3_Input_Data_Orig_MC'!N89-'2.3_Input_Data_Orig_MC'!G89),"-")</f>
        <v>0</v>
      </c>
      <c r="U90" s="94">
        <f>IFERROR(('2.3_Input_Data_Orig_MC'!O89-'2.3_Input_Data_Orig_MC'!H89),"-")</f>
        <v>0</v>
      </c>
      <c r="V90" s="94">
        <f>IFERROR(('2.3_Input_Data_Orig_MC'!P89-'2.3_Input_Data_Orig_MC'!I89),"-")</f>
        <v>0</v>
      </c>
      <c r="W90" s="94">
        <f>IFERROR(('2.3_Input_Data_Orig_MC'!Q89-'2.3_Input_Data_Orig_MC'!J89),"-")</f>
        <v>0</v>
      </c>
      <c r="X90" s="94">
        <f>IFERROR(('2.3_Input_Data_Orig_MC'!R89-'2.3_Input_Data_Orig_MC'!K89),"-")</f>
        <v>0</v>
      </c>
      <c r="Y90" s="44"/>
      <c r="Z90" s="95">
        <f>T90*'0.1_Coefficients'!$B$23</f>
        <v>0</v>
      </c>
      <c r="AA90" s="95">
        <f>U90*'0.1_Coefficients'!$C$23</f>
        <v>0</v>
      </c>
      <c r="AB90" s="95">
        <f>V90*'0.1_Coefficients'!$D$23</f>
        <v>0</v>
      </c>
      <c r="AC90" s="95">
        <f>W90*'0.1_Coefficients'!Q99</f>
        <v>0</v>
      </c>
      <c r="AD90" s="95">
        <f>X90*'0.1_Coefficients'!$F$23</f>
        <v>0</v>
      </c>
      <c r="AE90" s="67"/>
      <c r="AF90" s="44"/>
      <c r="AG90" s="94">
        <f>IFERROR(('2.4_Input_Data_Rebase'!U89-'2.4_Input_Data_Rebase'!G89),"-")</f>
        <v>-88</v>
      </c>
      <c r="AH90" s="94">
        <f>IFERROR(('2.4_Input_Data_Rebase'!V89-'2.4_Input_Data_Rebase'!H89),"-")</f>
        <v>-70</v>
      </c>
      <c r="AI90" s="94">
        <f>IFERROR(('2.4_Input_Data_Rebase'!W89-'2.4_Input_Data_Rebase'!I89),"-")</f>
        <v>-18</v>
      </c>
      <c r="AJ90" s="94">
        <f>IFERROR(('2.4_Input_Data_Rebase'!X89-'2.4_Input_Data_Rebase'!J89),"-")</f>
        <v>-2</v>
      </c>
      <c r="AK90" s="94">
        <f>IFERROR(('2.4_Input_Data_Rebase'!Y89-'2.4_Input_Data_Rebase'!K89),"-")</f>
        <v>-17</v>
      </c>
      <c r="AL90" s="44"/>
      <c r="AM90" s="95">
        <f>AG90*'0.1_Coefficients'!$B$23</f>
        <v>-4.4000000000000004</v>
      </c>
      <c r="AN90" s="95">
        <f>AH90*'0.1_Coefficients'!$C$23</f>
        <v>-7</v>
      </c>
      <c r="AO90" s="95">
        <f>AI90*'0.1_Coefficients'!$D$23</f>
        <v>-2.6999999999999997</v>
      </c>
      <c r="AP90" s="95">
        <f>AJ90*'0.1_Coefficients'!AD99</f>
        <v>0</v>
      </c>
      <c r="AQ90" s="95">
        <f>AK90*'0.1_Coefficients'!$F$23</f>
        <v>-4.25</v>
      </c>
      <c r="AR90" s="67"/>
      <c r="AS90" s="44"/>
      <c r="AT90" s="94">
        <f>IFERROR(('2.4_Input_Data_Rebase'!N89-'2.4_Input_Data_Rebase'!G89),"-")</f>
        <v>-88</v>
      </c>
      <c r="AU90" s="94">
        <f>IFERROR(('2.4_Input_Data_Rebase'!O89-'2.4_Input_Data_Rebase'!H89),"-")</f>
        <v>-70</v>
      </c>
      <c r="AV90" s="94">
        <f>IFERROR(('2.4_Input_Data_Rebase'!P89-'2.4_Input_Data_Rebase'!I89),"-")</f>
        <v>-18</v>
      </c>
      <c r="AW90" s="94">
        <f>IFERROR(('2.4_Input_Data_Rebase'!Q89-'2.4_Input_Data_Rebase'!J89),"-")</f>
        <v>-2</v>
      </c>
      <c r="AX90" s="94">
        <f>IFERROR(('2.4_Input_Data_Rebase'!R89-'2.4_Input_Data_Rebase'!K89),"-")</f>
        <v>-17</v>
      </c>
      <c r="AY90" s="44"/>
      <c r="AZ90" s="95">
        <f>AT90*'0.1_Coefficients'!$B$23</f>
        <v>-4.4000000000000004</v>
      </c>
      <c r="BA90" s="95">
        <f>AU90*'0.1_Coefficients'!$C$23</f>
        <v>-7</v>
      </c>
      <c r="BB90" s="95">
        <f>AV90*'0.1_Coefficients'!$D$23</f>
        <v>-2.6999999999999997</v>
      </c>
      <c r="BC90" s="95">
        <f>AW90*'0.1_Coefficients'!AP99</f>
        <v>0</v>
      </c>
      <c r="BD90" s="95">
        <f>AX90*'0.1_Coefficients'!$F$23</f>
        <v>-4.25</v>
      </c>
      <c r="BE90" s="67"/>
      <c r="BF90" s="44"/>
      <c r="BG90" s="67"/>
      <c r="BH90" s="67"/>
      <c r="BI90" s="68"/>
    </row>
  </sheetData>
  <conditionalFormatting sqref="BI11:BI90">
    <cfRule type="containsText" dxfId="144" priority="1" operator="containsText" text="Acceptable">
      <formula>NOT(ISERROR(SEARCH("Acceptable",BI11)))</formula>
    </cfRule>
    <cfRule type="containsText" dxfId="143" priority="2" operator="containsText" text="Request Narrative">
      <formula>NOT(ISERROR(SEARCH("Request Narrative",BI11)))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G43"/>
  <sheetViews>
    <sheetView workbookViewId="0">
      <selection sqref="A1:XFD1048576"/>
    </sheetView>
  </sheetViews>
  <sheetFormatPr defaultRowHeight="12.75" x14ac:dyDescent="0.35"/>
  <cols>
    <col min="1" max="16384" width="8.9375" style="114"/>
  </cols>
  <sheetData>
    <row r="1" spans="1:33" s="393" customFormat="1" x14ac:dyDescent="0.35">
      <c r="U1" s="399"/>
    </row>
    <row r="2" spans="1:33" s="393" customFormat="1" ht="13.15" x14ac:dyDescent="0.4">
      <c r="E2" s="397" t="s">
        <v>59</v>
      </c>
      <c r="J2" s="397"/>
      <c r="O2" s="397"/>
      <c r="S2" s="397"/>
      <c r="U2" s="399"/>
      <c r="W2" s="397"/>
      <c r="AA2" s="397"/>
      <c r="AE2" s="397"/>
      <c r="AF2" s="397"/>
      <c r="AG2" s="397"/>
    </row>
    <row r="3" spans="1:33" s="393" customFormat="1" ht="13.15" x14ac:dyDescent="0.4">
      <c r="E3" s="398" t="s">
        <v>60</v>
      </c>
      <c r="J3" s="398"/>
      <c r="O3" s="398"/>
      <c r="S3" s="398"/>
      <c r="U3" s="399"/>
      <c r="W3" s="398"/>
      <c r="AA3" s="398"/>
      <c r="AE3" s="398"/>
      <c r="AF3" s="398"/>
      <c r="AG3" s="398"/>
    </row>
    <row r="4" spans="1:33" s="393" customFormat="1" x14ac:dyDescent="0.35">
      <c r="U4" s="399"/>
    </row>
    <row r="7" spans="1:33" ht="13.5" customHeight="1" x14ac:dyDescent="0.4">
      <c r="A7" s="641" t="s">
        <v>28</v>
      </c>
      <c r="B7" s="641"/>
      <c r="C7" s="641"/>
      <c r="D7" s="641"/>
      <c r="E7" s="641"/>
      <c r="F7" s="641"/>
      <c r="G7" s="641"/>
      <c r="H7" s="641"/>
    </row>
    <row r="8" spans="1:33" ht="13.5" customHeight="1" x14ac:dyDescent="0.4">
      <c r="A8" s="641" t="s">
        <v>29</v>
      </c>
      <c r="B8" s="641"/>
      <c r="C8" s="641"/>
      <c r="D8" s="641"/>
      <c r="E8" s="641"/>
      <c r="F8" s="641"/>
      <c r="G8" s="641"/>
      <c r="H8" s="641"/>
    </row>
    <row r="9" spans="1:33" ht="13.5" customHeight="1" x14ac:dyDescent="0.4">
      <c r="A9" s="641" t="s">
        <v>30</v>
      </c>
      <c r="B9" s="641"/>
      <c r="C9" s="641"/>
      <c r="D9" s="641"/>
      <c r="E9" s="641"/>
      <c r="F9" s="641"/>
      <c r="G9" s="641"/>
      <c r="H9" s="641"/>
    </row>
    <row r="11" spans="1:33" ht="13.15" x14ac:dyDescent="0.4">
      <c r="A11" s="640" t="s">
        <v>61</v>
      </c>
      <c r="B11" s="640"/>
      <c r="C11" s="640"/>
      <c r="D11" s="114" t="s">
        <v>77</v>
      </c>
    </row>
    <row r="12" spans="1:33" ht="13.15" x14ac:dyDescent="0.4">
      <c r="A12" s="640" t="s">
        <v>156</v>
      </c>
      <c r="B12" s="640"/>
      <c r="C12" s="640"/>
      <c r="D12" s="114" t="s">
        <v>157</v>
      </c>
    </row>
    <row r="13" spans="1:33" ht="13.5" customHeight="1" x14ac:dyDescent="0.4">
      <c r="A13" s="640" t="s">
        <v>64</v>
      </c>
      <c r="B13" s="640"/>
      <c r="C13" s="640"/>
      <c r="D13" s="652" t="s">
        <v>158</v>
      </c>
      <c r="E13" s="652"/>
      <c r="F13" s="652"/>
      <c r="G13" s="652"/>
      <c r="H13" s="652"/>
      <c r="I13" s="652"/>
      <c r="J13" s="225"/>
    </row>
    <row r="14" spans="1:33" x14ac:dyDescent="0.35">
      <c r="D14" s="652"/>
      <c r="E14" s="652"/>
      <c r="F14" s="652"/>
      <c r="G14" s="652"/>
      <c r="H14" s="652"/>
      <c r="I14" s="652"/>
      <c r="J14" s="225"/>
    </row>
    <row r="15" spans="1:33" x14ac:dyDescent="0.35">
      <c r="D15" s="652"/>
      <c r="E15" s="652"/>
      <c r="F15" s="652"/>
      <c r="G15" s="652"/>
      <c r="H15" s="652"/>
      <c r="I15" s="652"/>
      <c r="J15" s="225"/>
    </row>
    <row r="16" spans="1:33" x14ac:dyDescent="0.35">
      <c r="D16" s="226"/>
      <c r="E16" s="226"/>
      <c r="F16" s="226"/>
      <c r="G16" s="226"/>
      <c r="H16" s="226"/>
      <c r="I16" s="226"/>
      <c r="J16" s="225"/>
    </row>
    <row r="17" spans="1:10" ht="13.15" x14ac:dyDescent="0.4">
      <c r="A17" s="640" t="s">
        <v>159</v>
      </c>
      <c r="B17" s="640"/>
      <c r="C17" s="640"/>
      <c r="D17" s="226"/>
      <c r="E17" s="226"/>
      <c r="F17" s="226"/>
      <c r="G17" s="226"/>
      <c r="H17" s="226"/>
      <c r="I17" s="226"/>
      <c r="J17" s="225"/>
    </row>
    <row r="18" spans="1:10" x14ac:dyDescent="0.35">
      <c r="D18" s="225"/>
      <c r="E18" s="225"/>
      <c r="F18" s="225"/>
      <c r="G18" s="225"/>
      <c r="H18" s="225"/>
      <c r="I18" s="225"/>
      <c r="J18" s="225"/>
    </row>
    <row r="19" spans="1:10" x14ac:dyDescent="0.35">
      <c r="D19" s="225"/>
      <c r="E19" s="225"/>
      <c r="F19" s="225"/>
      <c r="G19" s="225"/>
      <c r="H19" s="225"/>
      <c r="I19" s="225"/>
      <c r="J19" s="225"/>
    </row>
    <row r="41" spans="1:3" ht="13.15" x14ac:dyDescent="0.4">
      <c r="A41" s="640" t="s">
        <v>99</v>
      </c>
      <c r="B41" s="640"/>
      <c r="C41" s="640"/>
    </row>
    <row r="42" spans="1:3" x14ac:dyDescent="0.35">
      <c r="A42" s="647" t="s">
        <v>235</v>
      </c>
      <c r="B42" s="647"/>
      <c r="C42" s="114" t="s">
        <v>236</v>
      </c>
    </row>
    <row r="43" spans="1:3" x14ac:dyDescent="0.35">
      <c r="A43" s="647"/>
      <c r="B43" s="647"/>
    </row>
  </sheetData>
  <mergeCells count="11">
    <mergeCell ref="A17:C17"/>
    <mergeCell ref="A41:C41"/>
    <mergeCell ref="A42:B42"/>
    <mergeCell ref="A43:B43"/>
    <mergeCell ref="A7:H7"/>
    <mergeCell ref="A8:H8"/>
    <mergeCell ref="A9:H9"/>
    <mergeCell ref="A11:C11"/>
    <mergeCell ref="A12:C12"/>
    <mergeCell ref="A13:C13"/>
    <mergeCell ref="D13:I15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W94"/>
  <sheetViews>
    <sheetView topLeftCell="X1" zoomScale="70" zoomScaleNormal="70" workbookViewId="0">
      <selection activeCell="AF13" sqref="AF13:AH91"/>
    </sheetView>
  </sheetViews>
  <sheetFormatPr defaultRowHeight="12.75" x14ac:dyDescent="0.35"/>
  <cols>
    <col min="1" max="1" width="13.3515625" style="114" customWidth="1"/>
    <col min="2" max="2" width="10.1171875" style="114" customWidth="1"/>
    <col min="3" max="3" width="29.05859375" style="114" customWidth="1"/>
    <col min="4" max="4" width="17.05859375" style="116" customWidth="1"/>
    <col min="5" max="5" width="17.05859375" style="214" customWidth="1"/>
    <col min="6" max="6" width="2.17578125" style="116" customWidth="1"/>
    <col min="7" max="8" width="15.8203125" style="114" customWidth="1"/>
    <col min="9" max="9" width="20.64453125" style="114" customWidth="1"/>
    <col min="10" max="10" width="18.64453125" style="116" bestFit="1" customWidth="1"/>
    <col min="11" max="11" width="2.64453125" style="114" customWidth="1"/>
    <col min="12" max="13" width="15.8203125" style="114" customWidth="1"/>
    <col min="14" max="14" width="20.64453125" style="114" customWidth="1"/>
    <col min="15" max="15" width="20.05859375" style="116" customWidth="1"/>
    <col min="16" max="16" width="3.234375" style="116" customWidth="1"/>
    <col min="17" max="18" width="15.8203125" style="114" customWidth="1"/>
    <col min="19" max="19" width="20.64453125" style="114" customWidth="1"/>
    <col min="20" max="20" width="18.05859375" style="116" customWidth="1"/>
    <col min="21" max="21" width="8.9375" style="114"/>
    <col min="22" max="23" width="15.8203125" style="114" customWidth="1"/>
    <col min="24" max="24" width="20.64453125" style="114" customWidth="1"/>
    <col min="25" max="25" width="19.9375" style="116" customWidth="1"/>
    <col min="26" max="26" width="2.64453125" style="114" customWidth="1"/>
    <col min="27" max="28" width="15.8203125" style="114" customWidth="1"/>
    <col min="29" max="29" width="25.8203125" style="114" customWidth="1"/>
    <col min="30" max="30" width="24.46875" style="116" customWidth="1"/>
    <col min="31" max="31" width="3.234375" style="116" customWidth="1"/>
    <col min="32" max="33" width="15.8203125" style="114" customWidth="1"/>
    <col min="34" max="34" width="20.64453125" style="214" customWidth="1"/>
    <col min="35" max="35" width="25.1171875" style="116" customWidth="1"/>
    <col min="36" max="16384" width="8.9375" style="114"/>
  </cols>
  <sheetData>
    <row r="1" spans="1:49" s="393" customFormat="1" x14ac:dyDescent="0.35">
      <c r="D1" s="400"/>
      <c r="E1" s="403"/>
      <c r="F1" s="400"/>
      <c r="G1" s="395"/>
      <c r="H1" s="395"/>
      <c r="I1" s="395"/>
      <c r="J1" s="396"/>
      <c r="L1" s="395"/>
      <c r="M1" s="395"/>
      <c r="N1" s="395"/>
      <c r="O1" s="396"/>
      <c r="P1" s="400"/>
      <c r="Q1" s="395"/>
      <c r="R1" s="395"/>
      <c r="S1" s="395"/>
      <c r="T1" s="396"/>
      <c r="U1" s="399"/>
      <c r="V1" s="395"/>
      <c r="W1" s="395"/>
      <c r="X1" s="395"/>
      <c r="Y1" s="396"/>
      <c r="AA1" s="395"/>
      <c r="AB1" s="395"/>
      <c r="AC1" s="395"/>
      <c r="AD1" s="396"/>
      <c r="AE1" s="400"/>
      <c r="AF1" s="395"/>
      <c r="AG1" s="395"/>
      <c r="AH1" s="403"/>
      <c r="AI1" s="396"/>
      <c r="AJ1" s="401"/>
      <c r="AK1" s="399"/>
      <c r="AN1" s="401"/>
      <c r="AO1" s="399"/>
      <c r="AP1" s="399"/>
      <c r="AQ1" s="401"/>
    </row>
    <row r="2" spans="1:49" s="393" customFormat="1" ht="13.15" x14ac:dyDescent="0.4">
      <c r="D2" s="397" t="s">
        <v>59</v>
      </c>
      <c r="E2" s="403"/>
      <c r="F2" s="400"/>
      <c r="G2" s="395"/>
      <c r="H2" s="395"/>
      <c r="I2" s="395"/>
      <c r="J2" s="396"/>
      <c r="L2" s="395"/>
      <c r="M2" s="395"/>
      <c r="N2" s="395"/>
      <c r="O2" s="396"/>
      <c r="P2" s="400"/>
      <c r="Q2" s="395"/>
      <c r="R2" s="395"/>
      <c r="S2" s="395"/>
      <c r="T2" s="396"/>
      <c r="U2" s="399"/>
      <c r="V2" s="395"/>
      <c r="W2" s="395"/>
      <c r="X2" s="395"/>
      <c r="Y2" s="396"/>
      <c r="AA2" s="395"/>
      <c r="AB2" s="395"/>
      <c r="AC2" s="395"/>
      <c r="AD2" s="396"/>
      <c r="AE2" s="400"/>
      <c r="AF2" s="395"/>
      <c r="AG2" s="395"/>
      <c r="AH2" s="403"/>
      <c r="AI2" s="396"/>
      <c r="AJ2" s="401"/>
      <c r="AK2" s="399"/>
      <c r="AN2" s="401"/>
      <c r="AO2" s="399"/>
      <c r="AP2" s="399"/>
      <c r="AQ2" s="401"/>
    </row>
    <row r="3" spans="1:49" s="393" customFormat="1" ht="13.15" x14ac:dyDescent="0.4">
      <c r="D3" s="398" t="s">
        <v>60</v>
      </c>
      <c r="E3" s="403"/>
      <c r="F3" s="400"/>
      <c r="G3" s="395"/>
      <c r="H3" s="395"/>
      <c r="I3" s="395"/>
      <c r="J3" s="396"/>
      <c r="L3" s="395"/>
      <c r="M3" s="395"/>
      <c r="N3" s="395"/>
      <c r="O3" s="396"/>
      <c r="P3" s="400"/>
      <c r="Q3" s="395"/>
      <c r="R3" s="395"/>
      <c r="S3" s="395"/>
      <c r="T3" s="396"/>
      <c r="U3" s="399"/>
      <c r="V3" s="395"/>
      <c r="W3" s="395"/>
      <c r="X3" s="395"/>
      <c r="Y3" s="396"/>
      <c r="AA3" s="395"/>
      <c r="AB3" s="395"/>
      <c r="AC3" s="395"/>
      <c r="AD3" s="396"/>
      <c r="AE3" s="400"/>
      <c r="AF3" s="395"/>
      <c r="AG3" s="395"/>
      <c r="AH3" s="403"/>
      <c r="AI3" s="396"/>
      <c r="AJ3" s="401"/>
      <c r="AK3" s="399"/>
      <c r="AN3" s="401"/>
      <c r="AO3" s="399"/>
      <c r="AP3" s="399"/>
      <c r="AQ3" s="401"/>
    </row>
    <row r="4" spans="1:49" s="393" customFormat="1" x14ac:dyDescent="0.35">
      <c r="D4" s="400"/>
      <c r="E4" s="403"/>
      <c r="F4" s="400"/>
      <c r="G4" s="395"/>
      <c r="H4" s="395"/>
      <c r="I4" s="395"/>
      <c r="J4" s="396"/>
      <c r="L4" s="395"/>
      <c r="M4" s="395"/>
      <c r="N4" s="395"/>
      <c r="O4" s="396"/>
      <c r="P4" s="400"/>
      <c r="Q4" s="395"/>
      <c r="R4" s="395"/>
      <c r="S4" s="395"/>
      <c r="T4" s="396"/>
      <c r="U4" s="399"/>
      <c r="V4" s="395"/>
      <c r="W4" s="395"/>
      <c r="X4" s="395"/>
      <c r="Y4" s="396"/>
      <c r="AA4" s="395"/>
      <c r="AB4" s="395"/>
      <c r="AC4" s="395"/>
      <c r="AD4" s="396"/>
      <c r="AE4" s="400"/>
      <c r="AF4" s="395"/>
      <c r="AG4" s="395"/>
      <c r="AH4" s="403"/>
      <c r="AI4" s="396"/>
      <c r="AJ4" s="401"/>
      <c r="AK4" s="399"/>
      <c r="AN4" s="401"/>
      <c r="AO4" s="399"/>
      <c r="AP4" s="399"/>
      <c r="AQ4" s="401"/>
    </row>
    <row r="5" spans="1:49" ht="13.15" thickBot="1" x14ac:dyDescent="0.4"/>
    <row r="6" spans="1:49" ht="13.5" thickBot="1" x14ac:dyDescent="0.45">
      <c r="A6" s="248" t="s">
        <v>160</v>
      </c>
      <c r="B6" s="210" t="s">
        <v>234</v>
      </c>
      <c r="C6" s="117"/>
      <c r="F6" s="208"/>
      <c r="G6" s="209" t="s">
        <v>162</v>
      </c>
      <c r="H6" s="210" t="s">
        <v>161</v>
      </c>
      <c r="I6" s="117"/>
      <c r="J6" s="213"/>
      <c r="K6" s="212"/>
      <c r="L6" s="212"/>
      <c r="M6" s="212"/>
      <c r="N6" s="212"/>
      <c r="O6" s="213"/>
      <c r="P6" s="211"/>
      <c r="Q6" s="212"/>
      <c r="R6" s="212"/>
      <c r="S6" s="212"/>
      <c r="T6" s="215"/>
      <c r="V6" s="209" t="s">
        <v>163</v>
      </c>
      <c r="W6" s="210" t="s">
        <v>164</v>
      </c>
      <c r="X6" s="117"/>
      <c r="Y6" s="213"/>
      <c r="Z6" s="212"/>
      <c r="AA6" s="212"/>
      <c r="AB6" s="212"/>
      <c r="AC6" s="212"/>
      <c r="AD6" s="213"/>
      <c r="AE6" s="211"/>
      <c r="AF6" s="212"/>
      <c r="AG6" s="212"/>
      <c r="AH6" s="212"/>
      <c r="AI6" s="215"/>
    </row>
    <row r="7" spans="1:49" ht="13.15" thickBot="1" x14ac:dyDescent="0.4">
      <c r="G7" s="128"/>
      <c r="H7" s="130"/>
      <c r="I7" s="130"/>
      <c r="J7" s="129"/>
      <c r="K7" s="130"/>
      <c r="L7" s="130"/>
      <c r="M7" s="130"/>
      <c r="N7" s="130"/>
      <c r="O7" s="129"/>
      <c r="P7" s="129"/>
      <c r="Q7" s="130"/>
      <c r="R7" s="130"/>
      <c r="S7" s="130"/>
      <c r="T7" s="131"/>
      <c r="V7" s="128"/>
      <c r="W7" s="130"/>
      <c r="X7" s="130"/>
      <c r="Y7" s="129"/>
      <c r="Z7" s="130"/>
      <c r="AA7" s="130"/>
      <c r="AB7" s="130"/>
      <c r="AC7" s="130"/>
      <c r="AD7" s="129"/>
      <c r="AE7" s="129"/>
      <c r="AF7" s="130"/>
      <c r="AG7" s="130"/>
      <c r="AH7" s="130"/>
      <c r="AI7" s="131"/>
    </row>
    <row r="8" spans="1:49" ht="13.5" thickBot="1" x14ac:dyDescent="0.4">
      <c r="G8" s="317" t="s">
        <v>165</v>
      </c>
      <c r="H8" s="318"/>
      <c r="I8" s="130"/>
      <c r="J8" s="129"/>
      <c r="K8" s="130"/>
      <c r="L8" s="317" t="s">
        <v>165</v>
      </c>
      <c r="M8" s="318"/>
      <c r="N8" s="130"/>
      <c r="O8" s="129"/>
      <c r="P8" s="129"/>
      <c r="Q8" s="317" t="s">
        <v>165</v>
      </c>
      <c r="R8" s="318"/>
      <c r="S8" s="130"/>
      <c r="T8" s="131"/>
      <c r="V8" s="317" t="s">
        <v>166</v>
      </c>
      <c r="W8" s="318"/>
      <c r="X8" s="130"/>
      <c r="Y8" s="129"/>
      <c r="Z8" s="130"/>
      <c r="AA8" s="317" t="s">
        <v>166</v>
      </c>
      <c r="AB8" s="318"/>
      <c r="AC8" s="130"/>
      <c r="AD8" s="129"/>
      <c r="AE8" s="129"/>
      <c r="AF8" s="317" t="s">
        <v>166</v>
      </c>
      <c r="AG8" s="318"/>
      <c r="AH8" s="130"/>
      <c r="AI8" s="131"/>
    </row>
    <row r="9" spans="1:49" ht="13.5" thickBot="1" x14ac:dyDescent="0.4">
      <c r="G9" s="319" t="s">
        <v>167</v>
      </c>
      <c r="H9" s="320"/>
      <c r="I9" s="653" t="s">
        <v>168</v>
      </c>
      <c r="J9" s="654"/>
      <c r="K9" s="130"/>
      <c r="L9" s="319" t="s">
        <v>169</v>
      </c>
      <c r="M9" s="320"/>
      <c r="N9" s="653" t="s">
        <v>170</v>
      </c>
      <c r="O9" s="654"/>
      <c r="P9" s="129"/>
      <c r="Q9" s="319" t="s">
        <v>171</v>
      </c>
      <c r="R9" s="320"/>
      <c r="S9" s="653" t="s">
        <v>172</v>
      </c>
      <c r="T9" s="654"/>
      <c r="V9" s="319" t="s">
        <v>173</v>
      </c>
      <c r="W9" s="320"/>
      <c r="X9" s="653" t="s">
        <v>174</v>
      </c>
      <c r="Y9" s="654"/>
      <c r="Z9" s="130"/>
      <c r="AA9" s="319" t="s">
        <v>175</v>
      </c>
      <c r="AB9" s="320"/>
      <c r="AC9" s="653" t="s">
        <v>176</v>
      </c>
      <c r="AD9" s="654"/>
      <c r="AE9" s="129"/>
      <c r="AF9" s="319" t="s">
        <v>177</v>
      </c>
      <c r="AG9" s="320"/>
      <c r="AH9" s="653" t="s">
        <v>178</v>
      </c>
      <c r="AI9" s="654"/>
    </row>
    <row r="10" spans="1:49" ht="26.65" thickBot="1" x14ac:dyDescent="0.4">
      <c r="G10" s="249" t="s">
        <v>179</v>
      </c>
      <c r="H10" s="251" t="s">
        <v>180</v>
      </c>
      <c r="I10" s="252" t="s">
        <v>181</v>
      </c>
      <c r="J10" s="258" t="s">
        <v>182</v>
      </c>
      <c r="K10" s="130"/>
      <c r="L10" s="249" t="s">
        <v>179</v>
      </c>
      <c r="M10" s="251" t="s">
        <v>180</v>
      </c>
      <c r="N10" s="252" t="s">
        <v>181</v>
      </c>
      <c r="O10" s="258" t="s">
        <v>181</v>
      </c>
      <c r="P10" s="129"/>
      <c r="Q10" s="249" t="s">
        <v>179</v>
      </c>
      <c r="R10" s="251" t="s">
        <v>180</v>
      </c>
      <c r="S10" s="252" t="s">
        <v>181</v>
      </c>
      <c r="T10" s="258" t="s">
        <v>181</v>
      </c>
      <c r="V10" s="249" t="s">
        <v>179</v>
      </c>
      <c r="W10" s="251" t="s">
        <v>180</v>
      </c>
      <c r="X10" s="252" t="s">
        <v>181</v>
      </c>
      <c r="Y10" s="258" t="s">
        <v>181</v>
      </c>
      <c r="Z10" s="130"/>
      <c r="AA10" s="249" t="s">
        <v>179</v>
      </c>
      <c r="AB10" s="251" t="s">
        <v>180</v>
      </c>
      <c r="AC10" s="252" t="s">
        <v>181</v>
      </c>
      <c r="AD10" s="258" t="s">
        <v>181</v>
      </c>
      <c r="AE10" s="129"/>
      <c r="AF10" s="249" t="s">
        <v>179</v>
      </c>
      <c r="AG10" s="251" t="s">
        <v>180</v>
      </c>
      <c r="AH10" s="252" t="s">
        <v>181</v>
      </c>
      <c r="AI10" s="258" t="s">
        <v>181</v>
      </c>
    </row>
    <row r="11" spans="1:49" ht="26.65" thickBot="1" x14ac:dyDescent="0.4">
      <c r="A11" s="321" t="s">
        <v>27</v>
      </c>
      <c r="B11" s="322" t="s">
        <v>0</v>
      </c>
      <c r="C11" s="323" t="s">
        <v>1</v>
      </c>
      <c r="D11" s="322" t="s">
        <v>183</v>
      </c>
      <c r="E11" s="324" t="s">
        <v>184</v>
      </c>
      <c r="G11" s="325" t="s">
        <v>139</v>
      </c>
      <c r="H11" s="326" t="s">
        <v>139</v>
      </c>
      <c r="I11" s="325" t="s">
        <v>185</v>
      </c>
      <c r="J11" s="326" t="s">
        <v>186</v>
      </c>
      <c r="K11" s="130"/>
      <c r="L11" s="325" t="s">
        <v>139</v>
      </c>
      <c r="M11" s="326" t="s">
        <v>139</v>
      </c>
      <c r="N11" s="325" t="s">
        <v>185</v>
      </c>
      <c r="O11" s="326" t="s">
        <v>186</v>
      </c>
      <c r="P11" s="129"/>
      <c r="Q11" s="325" t="s">
        <v>139</v>
      </c>
      <c r="R11" s="326" t="s">
        <v>139</v>
      </c>
      <c r="S11" s="325" t="s">
        <v>185</v>
      </c>
      <c r="T11" s="326" t="s">
        <v>186</v>
      </c>
      <c r="V11" s="325" t="s">
        <v>139</v>
      </c>
      <c r="W11" s="326" t="s">
        <v>139</v>
      </c>
      <c r="X11" s="325" t="s">
        <v>185</v>
      </c>
      <c r="Y11" s="326" t="s">
        <v>186</v>
      </c>
      <c r="Z11" s="130"/>
      <c r="AA11" s="325" t="s">
        <v>139</v>
      </c>
      <c r="AB11" s="326" t="s">
        <v>139</v>
      </c>
      <c r="AC11" s="325" t="s">
        <v>185</v>
      </c>
      <c r="AD11" s="326" t="s">
        <v>186</v>
      </c>
      <c r="AE11" s="129"/>
      <c r="AF11" s="325" t="s">
        <v>139</v>
      </c>
      <c r="AG11" s="326" t="s">
        <v>139</v>
      </c>
      <c r="AH11" s="325" t="s">
        <v>185</v>
      </c>
      <c r="AI11" s="326" t="s">
        <v>186</v>
      </c>
    </row>
    <row r="12" spans="1:49" ht="6" customHeight="1" x14ac:dyDescent="0.35">
      <c r="A12" s="123"/>
      <c r="B12" s="124"/>
      <c r="C12" s="124"/>
      <c r="D12" s="124"/>
      <c r="E12" s="125"/>
      <c r="F12" s="216"/>
      <c r="G12" s="123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  <c r="U12" s="216"/>
      <c r="V12" s="123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5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</row>
    <row r="13" spans="1:49" ht="13.15" x14ac:dyDescent="0.35">
      <c r="A13" s="109" t="s">
        <v>216</v>
      </c>
      <c r="B13" s="110" t="s">
        <v>216</v>
      </c>
      <c r="C13" s="111" t="s">
        <v>216</v>
      </c>
      <c r="D13" s="217">
        <f>SUM(D15:D94)</f>
        <v>6.737762815022573E-2</v>
      </c>
      <c r="E13" s="218">
        <f>SUM(E15:E94)</f>
        <v>7.0404121134075117</v>
      </c>
      <c r="G13" s="539" t="s">
        <v>139</v>
      </c>
      <c r="H13" s="540" t="s">
        <v>139</v>
      </c>
      <c r="I13" s="541">
        <f>SUM(I15:I94)</f>
        <v>-9.0149887882191929E-2</v>
      </c>
      <c r="J13" s="219">
        <f>IFERROR(I13/(SUM([3]Weighting_Totals!$E$16)),I13)</f>
        <v>-5.0986021688588434E-3</v>
      </c>
      <c r="K13" s="124"/>
      <c r="L13" s="539" t="s">
        <v>139</v>
      </c>
      <c r="M13" s="540" t="s">
        <v>139</v>
      </c>
      <c r="N13" s="541">
        <f>SUM(N15:N94)</f>
        <v>-0.43619836636472303</v>
      </c>
      <c r="O13" s="219">
        <f>IFERROR(N13/(SUM([3]Weighting_Totals!$E$16)),N13)</f>
        <v>-2.4670046619538696E-2</v>
      </c>
      <c r="P13" s="220"/>
      <c r="Q13" s="539" t="s">
        <v>139</v>
      </c>
      <c r="R13" s="540" t="s">
        <v>139</v>
      </c>
      <c r="S13" s="541">
        <f>SUM(S15:S94)</f>
        <v>-0.68029548256437311</v>
      </c>
      <c r="T13" s="219">
        <f>IFERROR(S13/(SUM([3]Weighting_Totals!$E$16)),S13)</f>
        <v>-3.847543357347602E-2</v>
      </c>
      <c r="U13" s="216"/>
      <c r="V13" s="539" t="s">
        <v>139</v>
      </c>
      <c r="W13" s="540" t="s">
        <v>139</v>
      </c>
      <c r="X13" s="541">
        <f>SUM(X15:X94)</f>
        <v>2.1049565414977692E-3</v>
      </c>
      <c r="Y13" s="219">
        <f>IFERROR(X13/(SUM([3]Weighting_Totals!$E$16)),X13)</f>
        <v>1.1904990943371085E-4</v>
      </c>
      <c r="Z13" s="124"/>
      <c r="AA13" s="539" t="s">
        <v>139</v>
      </c>
      <c r="AB13" s="540" t="s">
        <v>139</v>
      </c>
      <c r="AC13" s="541">
        <f>SUM(AC15:AC94)</f>
        <v>-8.9795618090020582E-2</v>
      </c>
      <c r="AD13" s="219">
        <f>IFERROR(AC13/(SUM([3]Weighting_Totals!$E$16)),AC13)</f>
        <v>-5.0785657520295022E-3</v>
      </c>
      <c r="AE13" s="220"/>
      <c r="AF13" s="539"/>
      <c r="AG13" s="540"/>
      <c r="AH13" s="541">
        <f>SUM(AH15:AH94)</f>
        <v>-5.0176390771749443E-2</v>
      </c>
      <c r="AI13" s="219">
        <f>IFERROR(AH13/(SUM([3]Weighting_Totals!$E$16)),AH13)</f>
        <v>-2.8378233276193207E-3</v>
      </c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</row>
    <row r="14" spans="1:49" ht="6" customHeight="1" x14ac:dyDescent="0.35">
      <c r="A14" s="123"/>
      <c r="B14" s="124"/>
      <c r="C14" s="124"/>
      <c r="D14" s="124"/>
      <c r="E14" s="125"/>
      <c r="F14" s="216"/>
      <c r="G14" s="542"/>
      <c r="H14" s="543"/>
      <c r="I14" s="543"/>
      <c r="J14" s="124"/>
      <c r="K14" s="124"/>
      <c r="L14" s="542"/>
      <c r="M14" s="543"/>
      <c r="N14" s="543"/>
      <c r="O14" s="124"/>
      <c r="P14" s="124"/>
      <c r="Q14" s="542"/>
      <c r="R14" s="543"/>
      <c r="S14" s="543"/>
      <c r="T14" s="124"/>
      <c r="U14" s="216"/>
      <c r="V14" s="542"/>
      <c r="W14" s="543"/>
      <c r="X14" s="543"/>
      <c r="Y14" s="124"/>
      <c r="Z14" s="124"/>
      <c r="AA14" s="542"/>
      <c r="AB14" s="543"/>
      <c r="AC14" s="543"/>
      <c r="AD14" s="124"/>
      <c r="AE14" s="124"/>
      <c r="AF14" s="542"/>
      <c r="AG14" s="543"/>
      <c r="AH14" s="543"/>
      <c r="AI14" s="124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</row>
    <row r="15" spans="1:49" ht="13.15" x14ac:dyDescent="0.35">
      <c r="A15" s="308" t="s">
        <v>44</v>
      </c>
      <c r="B15" s="309">
        <v>45</v>
      </c>
      <c r="C15" s="327" t="s">
        <v>9</v>
      </c>
      <c r="D15" s="221">
        <f>'0.2_MR_Weighting'!I16</f>
        <v>4.311783474072186E-2</v>
      </c>
      <c r="E15" s="222">
        <f>D15*ABS(SUMIF('2.3_Input_Data_Orig_MC'!AB10:AF13, "&lt;0"))</f>
        <v>8.6235669481443719E-2</v>
      </c>
      <c r="F15" s="223"/>
      <c r="G15" s="544">
        <f>'5.2_Check_3.1_Crit_PTO'!L12</f>
        <v>0</v>
      </c>
      <c r="H15" s="545">
        <f>'5.2_Check_3.1_Crit_PTO'!AJ12</f>
        <v>0</v>
      </c>
      <c r="I15" s="545">
        <f>IFERROR(G15-H15, "Direct to C1 &amp; C2")</f>
        <v>0</v>
      </c>
      <c r="J15" s="224">
        <f>IFERROR(I15/(SUM([3]Weighting_Totals!$E$16)), I15)</f>
        <v>0</v>
      </c>
      <c r="K15" s="130"/>
      <c r="L15" s="544">
        <f>'5.2_Check_3.1_Crit_PTO'!T12</f>
        <v>0</v>
      </c>
      <c r="M15" s="545">
        <f>'5.2_Check_3.1_Crit_PTO'!AR12</f>
        <v>0</v>
      </c>
      <c r="N15" s="545">
        <f>IFERROR(L15-M15, "Direct to C1, C2 &amp; C3")</f>
        <v>0</v>
      </c>
      <c r="O15" s="224">
        <f>IFERROR(N15/(SUM([3]Weighting_Totals!$E$16)), N15)</f>
        <v>0</v>
      </c>
      <c r="P15" s="129"/>
      <c r="Q15" s="544">
        <f>'5.2_Check_3.1_Crit_PTO'!AB12</f>
        <v>0</v>
      </c>
      <c r="R15" s="545">
        <f>'5.2_Check_3.1_Crit_PTO'!AZ12</f>
        <v>0</v>
      </c>
      <c r="S15" s="545">
        <f>IFERROR(Q15-R15, "No Intervention")</f>
        <v>0</v>
      </c>
      <c r="T15" s="224">
        <f>IFERROR(S15/(SUM([3]Weighting_Totals!$E$16)), S15)</f>
        <v>0</v>
      </c>
      <c r="V15" s="544">
        <f>'5.3_Check_3.2_AH_PTO'!L12</f>
        <v>0</v>
      </c>
      <c r="W15" s="545">
        <f>'5.3_Check_3.2_AH_PTO'!AJ12</f>
        <v>0</v>
      </c>
      <c r="X15" s="545">
        <f>IFERROR(V15-W15, "Direct to AH4 &amp; AH5")</f>
        <v>0</v>
      </c>
      <c r="Y15" s="224">
        <f>IFERROR(X15/(SUM([3]Weighting_Totals!$E$16)), X15)</f>
        <v>0</v>
      </c>
      <c r="Z15" s="130"/>
      <c r="AA15" s="544">
        <f>'5.3_Check_3.2_AH_PTO'!T12</f>
        <v>0</v>
      </c>
      <c r="AB15" s="545">
        <f>'5.3_Check_3.2_AH_PTO'!AR12</f>
        <v>0</v>
      </c>
      <c r="AC15" s="545">
        <f>IFERROR(AA15-AB15, "Direct to AH3, AH4 &amp; AH5")</f>
        <v>0</v>
      </c>
      <c r="AD15" s="224">
        <f>IFERROR(AC15/(SUM([3]Weighting_Totals!$E$16)), AC15)</f>
        <v>0</v>
      </c>
      <c r="AE15" s="129"/>
      <c r="AF15" s="544">
        <f>'5.3_Check_3.2_AH_PTO'!AB12</f>
        <v>0</v>
      </c>
      <c r="AG15" s="545">
        <f>'5.3_Check_3.2_AH_PTO'!AZ12</f>
        <v>0</v>
      </c>
      <c r="AH15" s="545">
        <f>IFERROR(AF15-AG15, "No Intervention")</f>
        <v>0</v>
      </c>
      <c r="AI15" s="224">
        <f>IFERROR(AH15/(SUM([3]Weighting_Totals!$E$16)), AH15)</f>
        <v>0</v>
      </c>
    </row>
    <row r="16" spans="1:49" ht="13.15" x14ac:dyDescent="0.35">
      <c r="A16" s="276"/>
      <c r="B16" s="277"/>
      <c r="C16" s="278"/>
      <c r="D16" s="328"/>
      <c r="E16" s="329"/>
      <c r="G16" s="546"/>
      <c r="H16" s="547"/>
      <c r="I16" s="547"/>
      <c r="J16" s="332"/>
      <c r="K16" s="130"/>
      <c r="L16" s="546"/>
      <c r="M16" s="547"/>
      <c r="N16" s="547"/>
      <c r="O16" s="332"/>
      <c r="P16" s="129"/>
      <c r="Q16" s="546"/>
      <c r="R16" s="547"/>
      <c r="S16" s="547"/>
      <c r="T16" s="332"/>
      <c r="V16" s="546"/>
      <c r="W16" s="547"/>
      <c r="X16" s="547"/>
      <c r="Y16" s="332"/>
      <c r="Z16" s="130"/>
      <c r="AA16" s="546"/>
      <c r="AB16" s="547"/>
      <c r="AC16" s="547"/>
      <c r="AD16" s="332"/>
      <c r="AE16" s="129"/>
      <c r="AF16" s="546"/>
      <c r="AG16" s="547"/>
      <c r="AH16" s="547"/>
      <c r="AI16" s="332"/>
    </row>
    <row r="17" spans="1:35" ht="13.15" x14ac:dyDescent="0.35">
      <c r="A17" s="276"/>
      <c r="B17" s="277"/>
      <c r="C17" s="278"/>
      <c r="D17" s="328"/>
      <c r="E17" s="329"/>
      <c r="G17" s="546"/>
      <c r="H17" s="547"/>
      <c r="I17" s="547"/>
      <c r="J17" s="332"/>
      <c r="K17" s="130"/>
      <c r="L17" s="546"/>
      <c r="M17" s="547"/>
      <c r="N17" s="547"/>
      <c r="O17" s="332"/>
      <c r="P17" s="129"/>
      <c r="Q17" s="546"/>
      <c r="R17" s="547"/>
      <c r="S17" s="547"/>
      <c r="T17" s="332"/>
      <c r="V17" s="546"/>
      <c r="W17" s="547"/>
      <c r="X17" s="547"/>
      <c r="Y17" s="332"/>
      <c r="Z17" s="130"/>
      <c r="AA17" s="546"/>
      <c r="AB17" s="547"/>
      <c r="AC17" s="547"/>
      <c r="AD17" s="332"/>
      <c r="AE17" s="129"/>
      <c r="AF17" s="546"/>
      <c r="AG17" s="547"/>
      <c r="AH17" s="547"/>
      <c r="AI17" s="332"/>
    </row>
    <row r="18" spans="1:35" ht="13.15" x14ac:dyDescent="0.35">
      <c r="A18" s="312"/>
      <c r="B18" s="313"/>
      <c r="C18" s="316"/>
      <c r="D18" s="335"/>
      <c r="E18" s="336"/>
      <c r="G18" s="548"/>
      <c r="H18" s="549"/>
      <c r="I18" s="549"/>
      <c r="J18" s="339"/>
      <c r="K18" s="130"/>
      <c r="L18" s="548"/>
      <c r="M18" s="549"/>
      <c r="N18" s="549"/>
      <c r="O18" s="339"/>
      <c r="P18" s="129"/>
      <c r="Q18" s="548"/>
      <c r="R18" s="549"/>
      <c r="S18" s="549"/>
      <c r="T18" s="339"/>
      <c r="V18" s="548"/>
      <c r="W18" s="549"/>
      <c r="X18" s="549"/>
      <c r="Y18" s="339"/>
      <c r="Z18" s="130"/>
      <c r="AA18" s="548"/>
      <c r="AB18" s="549"/>
      <c r="AC18" s="549"/>
      <c r="AD18" s="339"/>
      <c r="AE18" s="129"/>
      <c r="AF18" s="548"/>
      <c r="AG18" s="549"/>
      <c r="AH18" s="549"/>
      <c r="AI18" s="339"/>
    </row>
    <row r="19" spans="1:35" ht="26.25" x14ac:dyDescent="0.35">
      <c r="A19" s="308" t="s">
        <v>44</v>
      </c>
      <c r="B19" s="309">
        <v>29</v>
      </c>
      <c r="C19" s="327" t="s">
        <v>43</v>
      </c>
      <c r="D19" s="221">
        <f>'0.2_MR_Weighting'!I20</f>
        <v>2.9861462545822115E-3</v>
      </c>
      <c r="E19" s="222">
        <f>D19*ABS(SUMIF('2.3_Input_Data_Orig_MC'!AB14:AF17, "&lt;0"))</f>
        <v>1.1944585018328846E-2</v>
      </c>
      <c r="G19" s="544">
        <f>'5.2_Check_3.1_Crit_PTO'!L16</f>
        <v>0</v>
      </c>
      <c r="H19" s="545">
        <f>'5.2_Check_3.1_Crit_PTO'!AJ16</f>
        <v>8.9584387637466345E-3</v>
      </c>
      <c r="I19" s="545">
        <f t="shared" ref="I19" si="0">IFERROR(G19-H19, "Direct to C1 &amp; C2")</f>
        <v>-8.9584387637466345E-3</v>
      </c>
      <c r="J19" s="224">
        <f>IFERROR(I19/(SUM([3]Weighting_Totals!$E$16)), I19)</f>
        <v>-5.0666192031338512E-4</v>
      </c>
      <c r="K19" s="130"/>
      <c r="L19" s="544">
        <f>'5.2_Check_3.1_Crit_PTO'!T16</f>
        <v>0</v>
      </c>
      <c r="M19" s="545">
        <f>'5.2_Check_3.1_Crit_PTO'!AR16</f>
        <v>0</v>
      </c>
      <c r="N19" s="545">
        <f t="shared" ref="N19" si="1">IFERROR(L19-M19, "Direct to C1, C2 &amp; C3")</f>
        <v>0</v>
      </c>
      <c r="O19" s="224">
        <f>IFERROR(N19/(SUM([3]Weighting_Totals!$E$16)), N19)</f>
        <v>0</v>
      </c>
      <c r="P19" s="129"/>
      <c r="Q19" s="544">
        <f>'5.2_Check_3.1_Crit_PTO'!AB16</f>
        <v>0</v>
      </c>
      <c r="R19" s="545">
        <f>'5.2_Check_3.1_Crit_PTO'!AZ16</f>
        <v>0</v>
      </c>
      <c r="S19" s="545">
        <f t="shared" ref="S19" si="2">IFERROR(Q19-R19, "No Intervention")</f>
        <v>0</v>
      </c>
      <c r="T19" s="224">
        <f>IFERROR(S19/(SUM([3]Weighting_Totals!$E$16)), S19)</f>
        <v>0</v>
      </c>
      <c r="V19" s="544">
        <f>'5.3_Check_3.2_AH_PTO'!L16</f>
        <v>0</v>
      </c>
      <c r="W19" s="545">
        <f>'5.3_Check_3.2_AH_PTO'!AJ16</f>
        <v>0</v>
      </c>
      <c r="X19" s="545">
        <f t="shared" ref="X19" si="3">IFERROR(V19-W19, "Direct to AH4 &amp; AH5")</f>
        <v>0</v>
      </c>
      <c r="Y19" s="224">
        <f>IFERROR(X19/(SUM([3]Weighting_Totals!$E$16)), X19)</f>
        <v>0</v>
      </c>
      <c r="Z19" s="130"/>
      <c r="AA19" s="544">
        <f>'5.3_Check_3.2_AH_PTO'!T16</f>
        <v>0</v>
      </c>
      <c r="AB19" s="545">
        <f>'5.3_Check_3.2_AH_PTO'!AR16</f>
        <v>0</v>
      </c>
      <c r="AC19" s="545">
        <f t="shared" ref="AC19" si="4">IFERROR(AA19-AB19, "Direct to AH3, AH4 &amp; AH5")</f>
        <v>0</v>
      </c>
      <c r="AD19" s="224">
        <f>IFERROR(AC19/(SUM([3]Weighting_Totals!$E$16)), AC19)</f>
        <v>0</v>
      </c>
      <c r="AE19" s="129"/>
      <c r="AF19" s="544">
        <f>'5.3_Check_3.2_AH_PTO'!AB16</f>
        <v>0</v>
      </c>
      <c r="AG19" s="545">
        <f>'5.3_Check_3.2_AH_PTO'!AZ16</f>
        <v>0</v>
      </c>
      <c r="AH19" s="545">
        <f t="shared" ref="AH19" si="5">IFERROR(AF19-AG19, "No Intervention")</f>
        <v>0</v>
      </c>
      <c r="AI19" s="224">
        <f>IFERROR(AH19/(SUM([3]Weighting_Totals!$E$16)), AH19)</f>
        <v>0</v>
      </c>
    </row>
    <row r="20" spans="1:35" ht="13.15" x14ac:dyDescent="0.35">
      <c r="A20" s="276"/>
      <c r="B20" s="277"/>
      <c r="C20" s="278"/>
      <c r="D20" s="328"/>
      <c r="E20" s="329"/>
      <c r="G20" s="546"/>
      <c r="H20" s="547"/>
      <c r="I20" s="547"/>
      <c r="J20" s="332"/>
      <c r="K20" s="130"/>
      <c r="L20" s="546"/>
      <c r="M20" s="547"/>
      <c r="N20" s="547"/>
      <c r="O20" s="332"/>
      <c r="P20" s="129"/>
      <c r="Q20" s="546"/>
      <c r="R20" s="547"/>
      <c r="S20" s="547"/>
      <c r="T20" s="332"/>
      <c r="V20" s="546"/>
      <c r="W20" s="547"/>
      <c r="X20" s="547"/>
      <c r="Y20" s="332"/>
      <c r="Z20" s="130"/>
      <c r="AA20" s="546"/>
      <c r="AB20" s="547"/>
      <c r="AC20" s="547"/>
      <c r="AD20" s="332"/>
      <c r="AE20" s="129"/>
      <c r="AF20" s="546"/>
      <c r="AG20" s="547"/>
      <c r="AH20" s="547"/>
      <c r="AI20" s="332"/>
    </row>
    <row r="21" spans="1:35" ht="13.15" x14ac:dyDescent="0.35">
      <c r="A21" s="276"/>
      <c r="B21" s="277"/>
      <c r="C21" s="278"/>
      <c r="D21" s="328"/>
      <c r="E21" s="329"/>
      <c r="G21" s="546"/>
      <c r="H21" s="547"/>
      <c r="I21" s="547"/>
      <c r="J21" s="332"/>
      <c r="K21" s="130"/>
      <c r="L21" s="546"/>
      <c r="M21" s="547"/>
      <c r="N21" s="547"/>
      <c r="O21" s="332"/>
      <c r="P21" s="129"/>
      <c r="Q21" s="546"/>
      <c r="R21" s="547"/>
      <c r="S21" s="547"/>
      <c r="T21" s="332"/>
      <c r="V21" s="546"/>
      <c r="W21" s="547"/>
      <c r="X21" s="547"/>
      <c r="Y21" s="332"/>
      <c r="Z21" s="130"/>
      <c r="AA21" s="546"/>
      <c r="AB21" s="547"/>
      <c r="AC21" s="547"/>
      <c r="AD21" s="332"/>
      <c r="AE21" s="129"/>
      <c r="AF21" s="546"/>
      <c r="AG21" s="547"/>
      <c r="AH21" s="547"/>
      <c r="AI21" s="332"/>
    </row>
    <row r="22" spans="1:35" ht="13.15" x14ac:dyDescent="0.35">
      <c r="A22" s="312"/>
      <c r="B22" s="313"/>
      <c r="C22" s="316"/>
      <c r="D22" s="335"/>
      <c r="E22" s="336"/>
      <c r="G22" s="548"/>
      <c r="H22" s="549"/>
      <c r="I22" s="549"/>
      <c r="J22" s="339"/>
      <c r="K22" s="130"/>
      <c r="L22" s="548"/>
      <c r="M22" s="549"/>
      <c r="N22" s="549"/>
      <c r="O22" s="339"/>
      <c r="P22" s="129"/>
      <c r="Q22" s="548"/>
      <c r="R22" s="549"/>
      <c r="S22" s="549"/>
      <c r="T22" s="339"/>
      <c r="V22" s="548"/>
      <c r="W22" s="549"/>
      <c r="X22" s="549"/>
      <c r="Y22" s="339"/>
      <c r="Z22" s="130"/>
      <c r="AA22" s="548"/>
      <c r="AB22" s="549"/>
      <c r="AC22" s="549"/>
      <c r="AD22" s="339"/>
      <c r="AE22" s="129"/>
      <c r="AF22" s="548"/>
      <c r="AG22" s="549"/>
      <c r="AH22" s="549"/>
      <c r="AI22" s="339"/>
    </row>
    <row r="23" spans="1:35" ht="13.15" x14ac:dyDescent="0.35">
      <c r="A23" s="308" t="s">
        <v>44</v>
      </c>
      <c r="B23" s="309">
        <v>17</v>
      </c>
      <c r="C23" s="327" t="s">
        <v>12</v>
      </c>
      <c r="D23" s="221">
        <f>'0.2_MR_Weighting'!I24</f>
        <v>0</v>
      </c>
      <c r="E23" s="222">
        <f>D23*ABS(SUMIF('2.3_Input_Data_Orig_MC'!AB18:AF21, "&lt;0"))</f>
        <v>0</v>
      </c>
      <c r="G23" s="544">
        <f>'5.2_Check_3.1_Crit_PTO'!L20</f>
        <v>0</v>
      </c>
      <c r="H23" s="545">
        <f>'5.2_Check_3.1_Crit_PTO'!AJ20</f>
        <v>0</v>
      </c>
      <c r="I23" s="545">
        <f t="shared" ref="I23" si="6">IFERROR(G23-H23, "Direct to C1 &amp; C2")</f>
        <v>0</v>
      </c>
      <c r="J23" s="224">
        <f>IFERROR(I23/(SUM([3]Weighting_Totals!$E$16)), I23)</f>
        <v>0</v>
      </c>
      <c r="K23" s="130"/>
      <c r="L23" s="544">
        <f>'5.2_Check_3.1_Crit_PTO'!T20</f>
        <v>0</v>
      </c>
      <c r="M23" s="545">
        <f>'5.2_Check_3.1_Crit_PTO'!AR20</f>
        <v>0</v>
      </c>
      <c r="N23" s="545">
        <f t="shared" ref="N23" si="7">IFERROR(L23-M23, "Direct to C1, C2 &amp; C3")</f>
        <v>0</v>
      </c>
      <c r="O23" s="224">
        <f>IFERROR(N23/(SUM([3]Weighting_Totals!$E$16)), N23)</f>
        <v>0</v>
      </c>
      <c r="P23" s="129"/>
      <c r="Q23" s="544">
        <f>'5.2_Check_3.1_Crit_PTO'!AB20</f>
        <v>0</v>
      </c>
      <c r="R23" s="545">
        <f>'5.2_Check_3.1_Crit_PTO'!AZ20</f>
        <v>0</v>
      </c>
      <c r="S23" s="545">
        <f t="shared" ref="S23" si="8">IFERROR(Q23-R23, "No Intervention")</f>
        <v>0</v>
      </c>
      <c r="T23" s="224">
        <f>IFERROR(S23/(SUM([3]Weighting_Totals!$E$16)), S23)</f>
        <v>0</v>
      </c>
      <c r="V23" s="544">
        <f>'5.3_Check_3.2_AH_PTO'!L20</f>
        <v>0</v>
      </c>
      <c r="W23" s="545">
        <f>'5.3_Check_3.2_AH_PTO'!AJ20</f>
        <v>0</v>
      </c>
      <c r="X23" s="545">
        <f t="shared" ref="X23" si="9">IFERROR(V23-W23, "Direct to AH4 &amp; AH5")</f>
        <v>0</v>
      </c>
      <c r="Y23" s="224">
        <f>IFERROR(X23/(SUM([3]Weighting_Totals!$E$16)), X23)</f>
        <v>0</v>
      </c>
      <c r="Z23" s="130"/>
      <c r="AA23" s="544">
        <f>'5.3_Check_3.2_AH_PTO'!T20</f>
        <v>0</v>
      </c>
      <c r="AB23" s="545">
        <f>'5.3_Check_3.2_AH_PTO'!AR20</f>
        <v>0</v>
      </c>
      <c r="AC23" s="545">
        <f t="shared" ref="AC23" si="10">IFERROR(AA23-AB23, "Direct to AH3, AH4 &amp; AH5")</f>
        <v>0</v>
      </c>
      <c r="AD23" s="224">
        <f>IFERROR(AC23/(SUM([3]Weighting_Totals!$E$16)), AC23)</f>
        <v>0</v>
      </c>
      <c r="AE23" s="129"/>
      <c r="AF23" s="544">
        <f>'5.3_Check_3.2_AH_PTO'!AB20</f>
        <v>0</v>
      </c>
      <c r="AG23" s="545">
        <f>'5.3_Check_3.2_AH_PTO'!AZ20</f>
        <v>0</v>
      </c>
      <c r="AH23" s="545">
        <f t="shared" ref="AH23" si="11">IFERROR(AF23-AG23, "No Intervention")</f>
        <v>0</v>
      </c>
      <c r="AI23" s="224">
        <f>IFERROR(AH23/(SUM([3]Weighting_Totals!$E$16)), AH23)</f>
        <v>0</v>
      </c>
    </row>
    <row r="24" spans="1:35" ht="13.15" x14ac:dyDescent="0.35">
      <c r="A24" s="276"/>
      <c r="B24" s="277"/>
      <c r="C24" s="278"/>
      <c r="D24" s="328"/>
      <c r="E24" s="329"/>
      <c r="G24" s="546"/>
      <c r="H24" s="547"/>
      <c r="I24" s="547"/>
      <c r="J24" s="332"/>
      <c r="K24" s="130"/>
      <c r="L24" s="546"/>
      <c r="M24" s="547"/>
      <c r="N24" s="547"/>
      <c r="O24" s="332"/>
      <c r="P24" s="129"/>
      <c r="Q24" s="546"/>
      <c r="R24" s="547"/>
      <c r="S24" s="547"/>
      <c r="T24" s="332"/>
      <c r="V24" s="546"/>
      <c r="W24" s="547"/>
      <c r="X24" s="547"/>
      <c r="Y24" s="332"/>
      <c r="Z24" s="130"/>
      <c r="AA24" s="546"/>
      <c r="AB24" s="547"/>
      <c r="AC24" s="547"/>
      <c r="AD24" s="332"/>
      <c r="AE24" s="129"/>
      <c r="AF24" s="546"/>
      <c r="AG24" s="547"/>
      <c r="AH24" s="547"/>
      <c r="AI24" s="332"/>
    </row>
    <row r="25" spans="1:35" ht="13.15" x14ac:dyDescent="0.35">
      <c r="A25" s="276"/>
      <c r="B25" s="277"/>
      <c r="C25" s="278"/>
      <c r="D25" s="328"/>
      <c r="E25" s="329"/>
      <c r="G25" s="546"/>
      <c r="H25" s="547"/>
      <c r="I25" s="547"/>
      <c r="J25" s="332"/>
      <c r="K25" s="130"/>
      <c r="L25" s="546"/>
      <c r="M25" s="547"/>
      <c r="N25" s="547"/>
      <c r="O25" s="332"/>
      <c r="P25" s="129"/>
      <c r="Q25" s="546"/>
      <c r="R25" s="547"/>
      <c r="S25" s="547"/>
      <c r="T25" s="332"/>
      <c r="V25" s="546"/>
      <c r="W25" s="547"/>
      <c r="X25" s="547"/>
      <c r="Y25" s="332"/>
      <c r="Z25" s="130"/>
      <c r="AA25" s="546"/>
      <c r="AB25" s="547"/>
      <c r="AC25" s="547"/>
      <c r="AD25" s="332"/>
      <c r="AE25" s="129"/>
      <c r="AF25" s="546"/>
      <c r="AG25" s="547"/>
      <c r="AH25" s="547"/>
      <c r="AI25" s="332"/>
    </row>
    <row r="26" spans="1:35" ht="13.15" x14ac:dyDescent="0.35">
      <c r="A26" s="312"/>
      <c r="B26" s="313"/>
      <c r="C26" s="316"/>
      <c r="D26" s="335"/>
      <c r="E26" s="336"/>
      <c r="G26" s="548"/>
      <c r="H26" s="549"/>
      <c r="I26" s="549"/>
      <c r="J26" s="339"/>
      <c r="K26" s="130"/>
      <c r="L26" s="548"/>
      <c r="M26" s="549"/>
      <c r="N26" s="549"/>
      <c r="O26" s="339"/>
      <c r="P26" s="129"/>
      <c r="Q26" s="548"/>
      <c r="R26" s="549"/>
      <c r="S26" s="549"/>
      <c r="T26" s="339"/>
      <c r="V26" s="548"/>
      <c r="W26" s="549"/>
      <c r="X26" s="549"/>
      <c r="Y26" s="339"/>
      <c r="Z26" s="130"/>
      <c r="AA26" s="548"/>
      <c r="AB26" s="549"/>
      <c r="AC26" s="549"/>
      <c r="AD26" s="339"/>
      <c r="AE26" s="129"/>
      <c r="AF26" s="548"/>
      <c r="AG26" s="549"/>
      <c r="AH26" s="549"/>
      <c r="AI26" s="339"/>
    </row>
    <row r="27" spans="1:35" ht="26.25" x14ac:dyDescent="0.35">
      <c r="A27" s="308" t="s">
        <v>44</v>
      </c>
      <c r="B27" s="309">
        <v>16</v>
      </c>
      <c r="C27" s="327" t="s">
        <v>45</v>
      </c>
      <c r="D27" s="221">
        <f>'0.2_MR_Weighting'!I28</f>
        <v>1.1020964573400973E-3</v>
      </c>
      <c r="E27" s="222">
        <f>D27*ABS(SUMIF('2.3_Input_Data_Orig_MC'!AB22:AF25, "&lt;0"))</f>
        <v>3.3062893720202918E-3</v>
      </c>
      <c r="G27" s="544">
        <f>'5.2_Check_3.1_Crit_PTO'!L24</f>
        <v>0</v>
      </c>
      <c r="H27" s="545">
        <f>'5.2_Check_3.1_Crit_PTO'!AJ24</f>
        <v>1.212306103074107E-2</v>
      </c>
      <c r="I27" s="545">
        <f t="shared" ref="I27" si="12">IFERROR(G27-H27, "Direct to C1 &amp; C2")</f>
        <v>-1.212306103074107E-2</v>
      </c>
      <c r="J27" s="224">
        <f>IFERROR(I27/(SUM([3]Weighting_Totals!$E$16)), I27)</f>
        <v>-6.8564328494028588E-4</v>
      </c>
      <c r="K27" s="130"/>
      <c r="L27" s="544">
        <f>'5.2_Check_3.1_Crit_PTO'!T24</f>
        <v>0</v>
      </c>
      <c r="M27" s="545">
        <f>'5.2_Check_3.1_Crit_PTO'!AR24</f>
        <v>2.0939832689461851E-2</v>
      </c>
      <c r="N27" s="545">
        <f t="shared" ref="N27" si="13">IFERROR(L27-M27, "Direct to C1, C2 &amp; C3")</f>
        <v>-2.0939832689461851E-2</v>
      </c>
      <c r="O27" s="224">
        <f>IFERROR(N27/(SUM([3]Weighting_Totals!$E$16)), N27)</f>
        <v>-1.1842929467150395E-3</v>
      </c>
      <c r="P27" s="129"/>
      <c r="Q27" s="544">
        <f>'5.2_Check_3.1_Crit_PTO'!AB24</f>
        <v>0</v>
      </c>
      <c r="R27" s="545">
        <f>'5.2_Check_3.1_Crit_PTO'!AZ24</f>
        <v>2.3144025604142044E-2</v>
      </c>
      <c r="S27" s="545">
        <f t="shared" ref="S27" si="14">IFERROR(Q27-R27, "No Intervention")</f>
        <v>-2.3144025604142044E-2</v>
      </c>
      <c r="T27" s="224">
        <f>IFERROR(S27/(SUM([3]Weighting_Totals!$E$16)), S27)</f>
        <v>-1.3089553621587278E-3</v>
      </c>
      <c r="V27" s="544">
        <f>'5.3_Check_3.2_AH_PTO'!L24</f>
        <v>0</v>
      </c>
      <c r="W27" s="545">
        <f>'5.3_Check_3.2_AH_PTO'!AJ24</f>
        <v>0</v>
      </c>
      <c r="X27" s="545">
        <f t="shared" ref="X27" si="15">IFERROR(V27-W27, "Direct to AH4 &amp; AH5")</f>
        <v>0</v>
      </c>
      <c r="Y27" s="224">
        <f>IFERROR(X27/(SUM([3]Weighting_Totals!$E$16)), X27)</f>
        <v>0</v>
      </c>
      <c r="Z27" s="130"/>
      <c r="AA27" s="544">
        <f>'5.3_Check_3.2_AH_PTO'!T24</f>
        <v>0</v>
      </c>
      <c r="AB27" s="545">
        <f>'5.3_Check_3.2_AH_PTO'!AR24</f>
        <v>0</v>
      </c>
      <c r="AC27" s="545">
        <f t="shared" ref="AC27" si="16">IFERROR(AA27-AB27, "Direct to AH3, AH4 &amp; AH5")</f>
        <v>0</v>
      </c>
      <c r="AD27" s="224">
        <f>IFERROR(AC27/(SUM([3]Weighting_Totals!$E$16)), AC27)</f>
        <v>0</v>
      </c>
      <c r="AE27" s="129"/>
      <c r="AF27" s="544">
        <f>'5.3_Check_3.2_AH_PTO'!AB24</f>
        <v>0</v>
      </c>
      <c r="AG27" s="545">
        <f>'5.3_Check_3.2_AH_PTO'!AZ24</f>
        <v>0</v>
      </c>
      <c r="AH27" s="545">
        <f t="shared" ref="AH27" si="17">IFERROR(AF27-AG27, "No Intervention")</f>
        <v>0</v>
      </c>
      <c r="AI27" s="224">
        <f>IFERROR(AH27/(SUM([3]Weighting_Totals!$E$16)), AH27)</f>
        <v>0</v>
      </c>
    </row>
    <row r="28" spans="1:35" ht="13.15" x14ac:dyDescent="0.35">
      <c r="A28" s="276"/>
      <c r="B28" s="277"/>
      <c r="C28" s="278"/>
      <c r="D28" s="328"/>
      <c r="E28" s="329"/>
      <c r="G28" s="546"/>
      <c r="H28" s="547"/>
      <c r="I28" s="547"/>
      <c r="J28" s="332"/>
      <c r="K28" s="130"/>
      <c r="L28" s="546"/>
      <c r="M28" s="547"/>
      <c r="N28" s="547"/>
      <c r="O28" s="332"/>
      <c r="P28" s="129"/>
      <c r="Q28" s="546"/>
      <c r="R28" s="547"/>
      <c r="S28" s="547"/>
      <c r="T28" s="332"/>
      <c r="V28" s="546"/>
      <c r="W28" s="547"/>
      <c r="X28" s="547"/>
      <c r="Y28" s="332"/>
      <c r="Z28" s="130"/>
      <c r="AA28" s="546"/>
      <c r="AB28" s="547"/>
      <c r="AC28" s="547"/>
      <c r="AD28" s="332"/>
      <c r="AE28" s="129"/>
      <c r="AF28" s="546"/>
      <c r="AG28" s="547"/>
      <c r="AH28" s="547"/>
      <c r="AI28" s="332"/>
    </row>
    <row r="29" spans="1:35" ht="13.15" x14ac:dyDescent="0.35">
      <c r="A29" s="276"/>
      <c r="B29" s="277"/>
      <c r="C29" s="278"/>
      <c r="D29" s="328"/>
      <c r="E29" s="329"/>
      <c r="G29" s="546"/>
      <c r="H29" s="547"/>
      <c r="I29" s="547"/>
      <c r="J29" s="332"/>
      <c r="K29" s="130"/>
      <c r="L29" s="546"/>
      <c r="M29" s="547"/>
      <c r="N29" s="547"/>
      <c r="O29" s="332"/>
      <c r="P29" s="129"/>
      <c r="Q29" s="546"/>
      <c r="R29" s="547"/>
      <c r="S29" s="547"/>
      <c r="T29" s="332"/>
      <c r="V29" s="546"/>
      <c r="W29" s="547"/>
      <c r="X29" s="547"/>
      <c r="Y29" s="332"/>
      <c r="Z29" s="130"/>
      <c r="AA29" s="546"/>
      <c r="AB29" s="547"/>
      <c r="AC29" s="547"/>
      <c r="AD29" s="332"/>
      <c r="AE29" s="129"/>
      <c r="AF29" s="546"/>
      <c r="AG29" s="547"/>
      <c r="AH29" s="547"/>
      <c r="AI29" s="332"/>
    </row>
    <row r="30" spans="1:35" ht="13.15" x14ac:dyDescent="0.35">
      <c r="A30" s="312"/>
      <c r="B30" s="313"/>
      <c r="C30" s="316"/>
      <c r="D30" s="335"/>
      <c r="E30" s="336"/>
      <c r="G30" s="548"/>
      <c r="H30" s="549"/>
      <c r="I30" s="549"/>
      <c r="J30" s="339"/>
      <c r="K30" s="130"/>
      <c r="L30" s="548"/>
      <c r="M30" s="549"/>
      <c r="N30" s="549"/>
      <c r="O30" s="339"/>
      <c r="P30" s="129"/>
      <c r="Q30" s="548"/>
      <c r="R30" s="549"/>
      <c r="S30" s="549"/>
      <c r="T30" s="339"/>
      <c r="V30" s="548"/>
      <c r="W30" s="549"/>
      <c r="X30" s="549"/>
      <c r="Y30" s="339"/>
      <c r="Z30" s="130"/>
      <c r="AA30" s="548"/>
      <c r="AB30" s="549"/>
      <c r="AC30" s="549"/>
      <c r="AD30" s="339"/>
      <c r="AE30" s="129"/>
      <c r="AF30" s="548"/>
      <c r="AG30" s="549"/>
      <c r="AH30" s="549"/>
      <c r="AI30" s="339"/>
    </row>
    <row r="31" spans="1:35" ht="13.15" x14ac:dyDescent="0.35">
      <c r="A31" s="308" t="s">
        <v>44</v>
      </c>
      <c r="B31" s="309">
        <v>7</v>
      </c>
      <c r="C31" s="327" t="s">
        <v>10</v>
      </c>
      <c r="D31" s="221">
        <f>'0.2_MR_Weighting'!I32</f>
        <v>0</v>
      </c>
      <c r="E31" s="222">
        <f>D31*ABS(SUMIF('2.3_Input_Data_Orig_MC'!AB26:AF29, "&lt;0"))</f>
        <v>0</v>
      </c>
      <c r="G31" s="544" t="str">
        <f>'5.2_Check_3.1_Crit_PTO'!L28</f>
        <v>N/A</v>
      </c>
      <c r="H31" s="545" t="str">
        <f>'5.2_Check_3.1_Crit_PTO'!AJ28</f>
        <v>N/A</v>
      </c>
      <c r="I31" s="545" t="str">
        <f t="shared" ref="I31" si="18">IFERROR(G31-H31, "Direct to C1 &amp; C2")</f>
        <v>Direct to C1 &amp; C2</v>
      </c>
      <c r="J31" s="224" t="str">
        <f>IFERROR(I31/(SUM([3]Weighting_Totals!$E$16)), I31)</f>
        <v>Direct to C1 &amp; C2</v>
      </c>
      <c r="K31" s="130"/>
      <c r="L31" s="544" t="str">
        <f>'5.2_Check_3.1_Crit_PTO'!T28</f>
        <v>N/A</v>
      </c>
      <c r="M31" s="545" t="str">
        <f>'5.2_Check_3.1_Crit_PTO'!AR28</f>
        <v>N/A</v>
      </c>
      <c r="N31" s="545" t="str">
        <f t="shared" ref="N31" si="19">IFERROR(L31-M31, "Direct to C1, C2 &amp; C3")</f>
        <v>Direct to C1, C2 &amp; C3</v>
      </c>
      <c r="O31" s="224" t="str">
        <f>IFERROR(N31/(SUM([3]Weighting_Totals!$E$16)), N31)</f>
        <v>Direct to C1, C2 &amp; C3</v>
      </c>
      <c r="P31" s="129"/>
      <c r="Q31" s="544" t="str">
        <f>'5.2_Check_3.1_Crit_PTO'!AB28</f>
        <v>No Interventions</v>
      </c>
      <c r="R31" s="545" t="str">
        <f>'5.2_Check_3.1_Crit_PTO'!AZ28</f>
        <v>No Interventions</v>
      </c>
      <c r="S31" s="545" t="str">
        <f t="shared" ref="S31" si="20">IFERROR(Q31-R31, "No Intervention")</f>
        <v>No Intervention</v>
      </c>
      <c r="T31" s="224" t="str">
        <f>IFERROR(S31/(SUM([3]Weighting_Totals!$E$16)), S31)</f>
        <v>No Intervention</v>
      </c>
      <c r="V31" s="544" t="str">
        <f>'5.3_Check_3.2_AH_PTO'!L28</f>
        <v>N/A</v>
      </c>
      <c r="W31" s="545" t="str">
        <f>'5.3_Check_3.2_AH_PTO'!AJ28</f>
        <v>N/A</v>
      </c>
      <c r="X31" s="545" t="str">
        <f t="shared" ref="X31" si="21">IFERROR(V31-W31, "Direct to AH4 &amp; AH5")</f>
        <v>Direct to AH4 &amp; AH5</v>
      </c>
      <c r="Y31" s="224" t="str">
        <f>IFERROR(X31/(SUM([3]Weighting_Totals!$E$16)), X31)</f>
        <v>Direct to AH4 &amp; AH5</v>
      </c>
      <c r="Z31" s="130"/>
      <c r="AA31" s="544" t="str">
        <f>'5.3_Check_3.2_AH_PTO'!T28</f>
        <v>N/A</v>
      </c>
      <c r="AB31" s="545" t="str">
        <f>'5.3_Check_3.2_AH_PTO'!AR28</f>
        <v>N/A</v>
      </c>
      <c r="AC31" s="545" t="str">
        <f t="shared" ref="AC31" si="22">IFERROR(AA31-AB31, "Direct to AH3, AH4 &amp; AH5")</f>
        <v>Direct to AH3, AH4 &amp; AH5</v>
      </c>
      <c r="AD31" s="224" t="str">
        <f>IFERROR(AC31/(SUM([3]Weighting_Totals!$E$16)), AC31)</f>
        <v>Direct to AH3, AH4 &amp; AH5</v>
      </c>
      <c r="AE31" s="129"/>
      <c r="AF31" s="544" t="str">
        <f>'5.3_Check_3.2_AH_PTO'!AB28</f>
        <v>N/A</v>
      </c>
      <c r="AG31" s="545" t="str">
        <f>'5.3_Check_3.2_AH_PTO'!AZ28</f>
        <v>No Interventions</v>
      </c>
      <c r="AH31" s="545" t="str">
        <f t="shared" ref="AH31" si="23">IFERROR(AF31-AG31, "No Intervention")</f>
        <v>No Intervention</v>
      </c>
      <c r="AI31" s="224" t="str">
        <f>IFERROR(AH31/(SUM([3]Weighting_Totals!$E$16)), AH31)</f>
        <v>No Intervention</v>
      </c>
    </row>
    <row r="32" spans="1:35" ht="13.15" x14ac:dyDescent="0.35">
      <c r="A32" s="276"/>
      <c r="B32" s="277"/>
      <c r="C32" s="278"/>
      <c r="D32" s="328"/>
      <c r="E32" s="329"/>
      <c r="G32" s="546"/>
      <c r="H32" s="547"/>
      <c r="I32" s="547"/>
      <c r="J32" s="332"/>
      <c r="K32" s="130"/>
      <c r="L32" s="546"/>
      <c r="M32" s="547"/>
      <c r="N32" s="547"/>
      <c r="O32" s="332"/>
      <c r="P32" s="129"/>
      <c r="Q32" s="546"/>
      <c r="R32" s="547"/>
      <c r="S32" s="547"/>
      <c r="T32" s="332"/>
      <c r="V32" s="546"/>
      <c r="W32" s="547"/>
      <c r="X32" s="547"/>
      <c r="Y32" s="332"/>
      <c r="Z32" s="130"/>
      <c r="AA32" s="546"/>
      <c r="AB32" s="547"/>
      <c r="AC32" s="547"/>
      <c r="AD32" s="332"/>
      <c r="AE32" s="129"/>
      <c r="AF32" s="546"/>
      <c r="AG32" s="547"/>
      <c r="AH32" s="547"/>
      <c r="AI32" s="332"/>
    </row>
    <row r="33" spans="1:35" ht="13.15" x14ac:dyDescent="0.35">
      <c r="A33" s="276"/>
      <c r="B33" s="277"/>
      <c r="C33" s="278"/>
      <c r="D33" s="328"/>
      <c r="E33" s="329"/>
      <c r="G33" s="546"/>
      <c r="H33" s="547"/>
      <c r="I33" s="547"/>
      <c r="J33" s="332"/>
      <c r="K33" s="130"/>
      <c r="L33" s="546"/>
      <c r="M33" s="547"/>
      <c r="N33" s="547"/>
      <c r="O33" s="332"/>
      <c r="P33" s="129"/>
      <c r="Q33" s="546"/>
      <c r="R33" s="547"/>
      <c r="S33" s="547"/>
      <c r="T33" s="332"/>
      <c r="V33" s="546"/>
      <c r="W33" s="547"/>
      <c r="X33" s="547"/>
      <c r="Y33" s="332"/>
      <c r="Z33" s="130"/>
      <c r="AA33" s="546"/>
      <c r="AB33" s="547"/>
      <c r="AC33" s="547"/>
      <c r="AD33" s="332"/>
      <c r="AE33" s="129"/>
      <c r="AF33" s="546"/>
      <c r="AG33" s="547"/>
      <c r="AH33" s="547"/>
      <c r="AI33" s="332"/>
    </row>
    <row r="34" spans="1:35" ht="13.15" x14ac:dyDescent="0.35">
      <c r="A34" s="312"/>
      <c r="B34" s="313"/>
      <c r="C34" s="316"/>
      <c r="D34" s="335"/>
      <c r="E34" s="336"/>
      <c r="G34" s="548"/>
      <c r="H34" s="549"/>
      <c r="I34" s="549"/>
      <c r="J34" s="339"/>
      <c r="K34" s="130"/>
      <c r="L34" s="548"/>
      <c r="M34" s="549"/>
      <c r="N34" s="549"/>
      <c r="O34" s="339"/>
      <c r="P34" s="129"/>
      <c r="Q34" s="548"/>
      <c r="R34" s="549"/>
      <c r="S34" s="549"/>
      <c r="T34" s="339"/>
      <c r="V34" s="548"/>
      <c r="W34" s="549"/>
      <c r="X34" s="549"/>
      <c r="Y34" s="339"/>
      <c r="Z34" s="130"/>
      <c r="AA34" s="548"/>
      <c r="AB34" s="549"/>
      <c r="AC34" s="549"/>
      <c r="AD34" s="339"/>
      <c r="AE34" s="129"/>
      <c r="AF34" s="548"/>
      <c r="AG34" s="549"/>
      <c r="AH34" s="549"/>
      <c r="AI34" s="339"/>
    </row>
    <row r="35" spans="1:35" ht="13.15" x14ac:dyDescent="0.35">
      <c r="A35" s="308" t="s">
        <v>44</v>
      </c>
      <c r="B35" s="309">
        <v>8</v>
      </c>
      <c r="C35" s="327" t="s">
        <v>11</v>
      </c>
      <c r="D35" s="221">
        <f>'0.2_MR_Weighting'!I36</f>
        <v>0</v>
      </c>
      <c r="E35" s="222">
        <f>D35*ABS(SUMIF('2.3_Input_Data_Orig_MC'!AB30:AF33, "&lt;0"))</f>
        <v>0</v>
      </c>
      <c r="G35" s="544" t="str">
        <f>'5.2_Check_3.1_Crit_PTO'!L32</f>
        <v>N/A</v>
      </c>
      <c r="H35" s="545" t="str">
        <f>'5.2_Check_3.1_Crit_PTO'!AJ32</f>
        <v>N/A</v>
      </c>
      <c r="I35" s="545" t="str">
        <f t="shared" ref="I35" si="24">IFERROR(G35-H35, "Direct to C1 &amp; C2")</f>
        <v>Direct to C1 &amp; C2</v>
      </c>
      <c r="J35" s="224" t="str">
        <f>IFERROR(I35/(SUM([3]Weighting_Totals!$E$16)), I35)</f>
        <v>Direct to C1 &amp; C2</v>
      </c>
      <c r="K35" s="130"/>
      <c r="L35" s="544" t="str">
        <f>'5.2_Check_3.1_Crit_PTO'!T32</f>
        <v>N/A</v>
      </c>
      <c r="M35" s="545" t="str">
        <f>'5.2_Check_3.1_Crit_PTO'!AR32</f>
        <v>N/A</v>
      </c>
      <c r="N35" s="545" t="str">
        <f t="shared" ref="N35" si="25">IFERROR(L35-M35, "Direct to C1, C2 &amp; C3")</f>
        <v>Direct to C1, C2 &amp; C3</v>
      </c>
      <c r="O35" s="224" t="str">
        <f>IFERROR(N35/(SUM([3]Weighting_Totals!$E$16)), N35)</f>
        <v>Direct to C1, C2 &amp; C3</v>
      </c>
      <c r="P35" s="129"/>
      <c r="Q35" s="544" t="str">
        <f>'5.2_Check_3.1_Crit_PTO'!AB32</f>
        <v>No Interventions</v>
      </c>
      <c r="R35" s="545" t="str">
        <f>'5.2_Check_3.1_Crit_PTO'!AZ32</f>
        <v>No Interventions</v>
      </c>
      <c r="S35" s="545" t="str">
        <f t="shared" ref="S35" si="26">IFERROR(Q35-R35, "No Intervention")</f>
        <v>No Intervention</v>
      </c>
      <c r="T35" s="224" t="str">
        <f>IFERROR(S35/(SUM([3]Weighting_Totals!$E$16)), S35)</f>
        <v>No Intervention</v>
      </c>
      <c r="V35" s="544" t="str">
        <f>'5.3_Check_3.2_AH_PTO'!L32</f>
        <v>N/A</v>
      </c>
      <c r="W35" s="545" t="str">
        <f>'5.3_Check_3.2_AH_PTO'!AJ32</f>
        <v>N/A</v>
      </c>
      <c r="X35" s="545" t="str">
        <f t="shared" ref="X35" si="27">IFERROR(V35-W35, "Direct to AH4 &amp; AH5")</f>
        <v>Direct to AH4 &amp; AH5</v>
      </c>
      <c r="Y35" s="224" t="str">
        <f>IFERROR(X35/(SUM([3]Weighting_Totals!$E$16)), X35)</f>
        <v>Direct to AH4 &amp; AH5</v>
      </c>
      <c r="Z35" s="130"/>
      <c r="AA35" s="544" t="str">
        <f>'5.3_Check_3.2_AH_PTO'!T32</f>
        <v>N/A</v>
      </c>
      <c r="AB35" s="545" t="str">
        <f>'5.3_Check_3.2_AH_PTO'!AR32</f>
        <v>N/A</v>
      </c>
      <c r="AC35" s="545" t="str">
        <f t="shared" ref="AC35" si="28">IFERROR(AA35-AB35, "Direct to AH3, AH4 &amp; AH5")</f>
        <v>Direct to AH3, AH4 &amp; AH5</v>
      </c>
      <c r="AD35" s="224" t="str">
        <f>IFERROR(AC35/(SUM([3]Weighting_Totals!$E$16)), AC35)</f>
        <v>Direct to AH3, AH4 &amp; AH5</v>
      </c>
      <c r="AE35" s="129"/>
      <c r="AF35" s="544" t="str">
        <f>'5.3_Check_3.2_AH_PTO'!AB32</f>
        <v>N/A</v>
      </c>
      <c r="AG35" s="545" t="str">
        <f>'5.3_Check_3.2_AH_PTO'!AZ32</f>
        <v>No Interventions</v>
      </c>
      <c r="AH35" s="545" t="str">
        <f t="shared" ref="AH35" si="29">IFERROR(AF35-AG35, "No Intervention")</f>
        <v>No Intervention</v>
      </c>
      <c r="AI35" s="224" t="str">
        <f>IFERROR(AH35/(SUM([3]Weighting_Totals!$E$16)), AH35)</f>
        <v>No Intervention</v>
      </c>
    </row>
    <row r="36" spans="1:35" ht="13.15" x14ac:dyDescent="0.35">
      <c r="A36" s="276"/>
      <c r="B36" s="277"/>
      <c r="C36" s="278"/>
      <c r="D36" s="328"/>
      <c r="E36" s="329"/>
      <c r="G36" s="546"/>
      <c r="H36" s="547"/>
      <c r="I36" s="547"/>
      <c r="J36" s="332"/>
      <c r="K36" s="130"/>
      <c r="L36" s="546"/>
      <c r="M36" s="547"/>
      <c r="N36" s="547"/>
      <c r="O36" s="332"/>
      <c r="P36" s="129"/>
      <c r="Q36" s="546"/>
      <c r="R36" s="547"/>
      <c r="S36" s="547"/>
      <c r="T36" s="332"/>
      <c r="V36" s="546"/>
      <c r="W36" s="547"/>
      <c r="X36" s="547"/>
      <c r="Y36" s="332"/>
      <c r="Z36" s="130"/>
      <c r="AA36" s="546"/>
      <c r="AB36" s="547"/>
      <c r="AC36" s="547"/>
      <c r="AD36" s="332"/>
      <c r="AE36" s="129"/>
      <c r="AF36" s="546"/>
      <c r="AG36" s="547"/>
      <c r="AH36" s="547"/>
      <c r="AI36" s="332"/>
    </row>
    <row r="37" spans="1:35" ht="13.15" x14ac:dyDescent="0.35">
      <c r="A37" s="276"/>
      <c r="B37" s="277"/>
      <c r="C37" s="278"/>
      <c r="D37" s="328"/>
      <c r="E37" s="329"/>
      <c r="G37" s="546"/>
      <c r="H37" s="547"/>
      <c r="I37" s="547"/>
      <c r="J37" s="332"/>
      <c r="K37" s="130"/>
      <c r="L37" s="546"/>
      <c r="M37" s="547"/>
      <c r="N37" s="547"/>
      <c r="O37" s="332"/>
      <c r="P37" s="129"/>
      <c r="Q37" s="546"/>
      <c r="R37" s="547"/>
      <c r="S37" s="547"/>
      <c r="T37" s="332"/>
      <c r="V37" s="546"/>
      <c r="W37" s="547"/>
      <c r="X37" s="547"/>
      <c r="Y37" s="332"/>
      <c r="Z37" s="130"/>
      <c r="AA37" s="546"/>
      <c r="AB37" s="547"/>
      <c r="AC37" s="547"/>
      <c r="AD37" s="332"/>
      <c r="AE37" s="129"/>
      <c r="AF37" s="546"/>
      <c r="AG37" s="547"/>
      <c r="AH37" s="547"/>
      <c r="AI37" s="332"/>
    </row>
    <row r="38" spans="1:35" ht="13.15" x14ac:dyDescent="0.35">
      <c r="A38" s="312"/>
      <c r="B38" s="313"/>
      <c r="C38" s="316"/>
      <c r="D38" s="335"/>
      <c r="E38" s="336"/>
      <c r="G38" s="548"/>
      <c r="H38" s="549"/>
      <c r="I38" s="549"/>
      <c r="J38" s="339"/>
      <c r="K38" s="130"/>
      <c r="L38" s="548"/>
      <c r="M38" s="549"/>
      <c r="N38" s="549"/>
      <c r="O38" s="339"/>
      <c r="P38" s="129"/>
      <c r="Q38" s="548"/>
      <c r="R38" s="549"/>
      <c r="S38" s="549"/>
      <c r="T38" s="339"/>
      <c r="V38" s="548"/>
      <c r="W38" s="549"/>
      <c r="X38" s="549"/>
      <c r="Y38" s="339"/>
      <c r="Z38" s="130"/>
      <c r="AA38" s="548"/>
      <c r="AB38" s="549"/>
      <c r="AC38" s="549"/>
      <c r="AD38" s="339"/>
      <c r="AE38" s="129"/>
      <c r="AF38" s="548"/>
      <c r="AG38" s="549"/>
      <c r="AH38" s="549"/>
      <c r="AI38" s="339"/>
    </row>
    <row r="39" spans="1:35" ht="13.15" x14ac:dyDescent="0.35">
      <c r="A39" s="308" t="s">
        <v>44</v>
      </c>
      <c r="B39" s="309">
        <v>5</v>
      </c>
      <c r="C39" s="327" t="s">
        <v>46</v>
      </c>
      <c r="D39" s="221">
        <f>'0.2_MR_Weighting'!I40</f>
        <v>1.4428823755015068E-2</v>
      </c>
      <c r="E39" s="222">
        <f>D39*ABS(SUMIF('2.3_Input_Data_Orig_MC'!AB34:AF37, "&lt;0"))</f>
        <v>0.14428823755015069</v>
      </c>
      <c r="G39" s="544">
        <f>'5.2_Check_3.1_Crit_PTO'!L36</f>
        <v>0</v>
      </c>
      <c r="H39" s="545">
        <f>'5.2_Check_3.1_Crit_PTO'!AJ36</f>
        <v>0</v>
      </c>
      <c r="I39" s="545">
        <f t="shared" ref="I39" si="30">IFERROR(G39-H39, "Direct to C1 &amp; C2")</f>
        <v>0</v>
      </c>
      <c r="J39" s="224">
        <f>IFERROR(I39/(SUM([3]Weighting_Totals!$E$16)), I39)</f>
        <v>0</v>
      </c>
      <c r="K39" s="130"/>
      <c r="L39" s="544">
        <f>'5.2_Check_3.1_Crit_PTO'!T36</f>
        <v>0</v>
      </c>
      <c r="M39" s="545">
        <f>'5.2_Check_3.1_Crit_PTO'!AR36</f>
        <v>0</v>
      </c>
      <c r="N39" s="545">
        <f t="shared" ref="N39" si="31">IFERROR(L39-M39, "Direct to C1, C2 &amp; C3")</f>
        <v>0</v>
      </c>
      <c r="O39" s="224">
        <f>IFERROR(N39/(SUM([3]Weighting_Totals!$E$16)), N39)</f>
        <v>0</v>
      </c>
      <c r="P39" s="129"/>
      <c r="Q39" s="544">
        <f>'5.2_Check_3.1_Crit_PTO'!AB36</f>
        <v>0</v>
      </c>
      <c r="R39" s="545">
        <f>'5.2_Check_3.1_Crit_PTO'!AZ36</f>
        <v>0</v>
      </c>
      <c r="S39" s="545">
        <f t="shared" ref="S39" si="32">IFERROR(Q39-R39, "No Intervention")</f>
        <v>0</v>
      </c>
      <c r="T39" s="224">
        <f>IFERROR(S39/(SUM([3]Weighting_Totals!$E$16)), S39)</f>
        <v>0</v>
      </c>
      <c r="V39" s="544">
        <f>'5.3_Check_3.2_AH_PTO'!L36</f>
        <v>0</v>
      </c>
      <c r="W39" s="545">
        <f>'5.3_Check_3.2_AH_PTO'!AJ36</f>
        <v>0</v>
      </c>
      <c r="X39" s="545">
        <f t="shared" ref="X39" si="33">IFERROR(V39-W39, "Direct to AH4 &amp; AH5")</f>
        <v>0</v>
      </c>
      <c r="Y39" s="224">
        <f>IFERROR(X39/(SUM([3]Weighting_Totals!$E$16)), X39)</f>
        <v>0</v>
      </c>
      <c r="Z39" s="130"/>
      <c r="AA39" s="544">
        <f>'5.3_Check_3.2_AH_PTO'!T36</f>
        <v>0</v>
      </c>
      <c r="AB39" s="545">
        <f>'5.3_Check_3.2_AH_PTO'!AR36</f>
        <v>0</v>
      </c>
      <c r="AC39" s="545">
        <f t="shared" ref="AC39" si="34">IFERROR(AA39-AB39, "Direct to AH3, AH4 &amp; AH5")</f>
        <v>0</v>
      </c>
      <c r="AD39" s="224">
        <f>IFERROR(AC39/(SUM([3]Weighting_Totals!$E$16)), AC39)</f>
        <v>0</v>
      </c>
      <c r="AE39" s="129"/>
      <c r="AF39" s="544">
        <f>'5.3_Check_3.2_AH_PTO'!AB36</f>
        <v>0</v>
      </c>
      <c r="AG39" s="545">
        <f>'5.3_Check_3.2_AH_PTO'!AZ36</f>
        <v>0</v>
      </c>
      <c r="AH39" s="545">
        <f t="shared" ref="AH39" si="35">IFERROR(AF39-AG39, "No Intervention")</f>
        <v>0</v>
      </c>
      <c r="AI39" s="224">
        <f>IFERROR(AH39/(SUM([3]Weighting_Totals!$E$16)), AH39)</f>
        <v>0</v>
      </c>
    </row>
    <row r="40" spans="1:35" ht="13.15" x14ac:dyDescent="0.35">
      <c r="A40" s="276"/>
      <c r="B40" s="277"/>
      <c r="C40" s="278"/>
      <c r="D40" s="328"/>
      <c r="E40" s="329"/>
      <c r="G40" s="546"/>
      <c r="H40" s="547"/>
      <c r="I40" s="547"/>
      <c r="J40" s="332"/>
      <c r="K40" s="130"/>
      <c r="L40" s="546"/>
      <c r="M40" s="547"/>
      <c r="N40" s="547"/>
      <c r="O40" s="332"/>
      <c r="P40" s="129"/>
      <c r="Q40" s="546"/>
      <c r="R40" s="547"/>
      <c r="S40" s="547"/>
      <c r="T40" s="332"/>
      <c r="V40" s="546"/>
      <c r="W40" s="547"/>
      <c r="X40" s="547"/>
      <c r="Y40" s="332"/>
      <c r="Z40" s="130"/>
      <c r="AA40" s="546"/>
      <c r="AB40" s="547"/>
      <c r="AC40" s="547"/>
      <c r="AD40" s="332"/>
      <c r="AE40" s="129"/>
      <c r="AF40" s="546"/>
      <c r="AG40" s="547"/>
      <c r="AH40" s="547"/>
      <c r="AI40" s="332"/>
    </row>
    <row r="41" spans="1:35" ht="13.15" x14ac:dyDescent="0.35">
      <c r="A41" s="276"/>
      <c r="B41" s="277"/>
      <c r="C41" s="278"/>
      <c r="D41" s="328"/>
      <c r="E41" s="329"/>
      <c r="G41" s="546"/>
      <c r="H41" s="547"/>
      <c r="I41" s="547"/>
      <c r="J41" s="332"/>
      <c r="K41" s="130"/>
      <c r="L41" s="546"/>
      <c r="M41" s="547"/>
      <c r="N41" s="547"/>
      <c r="O41" s="332"/>
      <c r="P41" s="129"/>
      <c r="Q41" s="546"/>
      <c r="R41" s="547"/>
      <c r="S41" s="547"/>
      <c r="T41" s="332"/>
      <c r="V41" s="546"/>
      <c r="W41" s="547"/>
      <c r="X41" s="547"/>
      <c r="Y41" s="332"/>
      <c r="Z41" s="130"/>
      <c r="AA41" s="546"/>
      <c r="AB41" s="547"/>
      <c r="AC41" s="547"/>
      <c r="AD41" s="332"/>
      <c r="AE41" s="129"/>
      <c r="AF41" s="546"/>
      <c r="AG41" s="547"/>
      <c r="AH41" s="547"/>
      <c r="AI41" s="332"/>
    </row>
    <row r="42" spans="1:35" ht="13.15" x14ac:dyDescent="0.35">
      <c r="A42" s="312"/>
      <c r="B42" s="313"/>
      <c r="C42" s="316"/>
      <c r="D42" s="335"/>
      <c r="E42" s="336"/>
      <c r="G42" s="548"/>
      <c r="H42" s="549"/>
      <c r="I42" s="549"/>
      <c r="J42" s="339"/>
      <c r="K42" s="130"/>
      <c r="L42" s="548"/>
      <c r="M42" s="549"/>
      <c r="N42" s="549"/>
      <c r="O42" s="339"/>
      <c r="P42" s="129"/>
      <c r="Q42" s="548"/>
      <c r="R42" s="549"/>
      <c r="S42" s="549"/>
      <c r="T42" s="339"/>
      <c r="V42" s="548"/>
      <c r="W42" s="549"/>
      <c r="X42" s="549"/>
      <c r="Y42" s="339"/>
      <c r="Z42" s="130"/>
      <c r="AA42" s="548"/>
      <c r="AB42" s="549"/>
      <c r="AC42" s="549"/>
      <c r="AD42" s="339"/>
      <c r="AE42" s="129"/>
      <c r="AF42" s="548"/>
      <c r="AG42" s="549"/>
      <c r="AH42" s="549"/>
      <c r="AI42" s="339"/>
    </row>
    <row r="43" spans="1:35" ht="13.15" x14ac:dyDescent="0.35">
      <c r="A43" s="308" t="s">
        <v>44</v>
      </c>
      <c r="B43" s="309">
        <v>11</v>
      </c>
      <c r="C43" s="327" t="s">
        <v>47</v>
      </c>
      <c r="D43" s="221">
        <f>'0.2_MR_Weighting'!I44</f>
        <v>0</v>
      </c>
      <c r="E43" s="222">
        <f>D43*ABS(SUMIF('2.3_Input_Data_Orig_MC'!AB38:AF41, "&lt;0"))</f>
        <v>0</v>
      </c>
      <c r="G43" s="544" t="str">
        <f>'5.2_Check_3.1_Crit_PTO'!L40</f>
        <v>N/A</v>
      </c>
      <c r="H43" s="545" t="str">
        <f>'5.2_Check_3.1_Crit_PTO'!AJ40</f>
        <v>N/A</v>
      </c>
      <c r="I43" s="545" t="str">
        <f t="shared" ref="I43" si="36">IFERROR(G43-H43, "Direct to C1 &amp; C2")</f>
        <v>Direct to C1 &amp; C2</v>
      </c>
      <c r="J43" s="224" t="str">
        <f>IFERROR(I43/(SUM([3]Weighting_Totals!$E$16)), I43)</f>
        <v>Direct to C1 &amp; C2</v>
      </c>
      <c r="K43" s="130"/>
      <c r="L43" s="544" t="str">
        <f>'5.2_Check_3.1_Crit_PTO'!T40</f>
        <v>N/A</v>
      </c>
      <c r="M43" s="545" t="str">
        <f>'5.2_Check_3.1_Crit_PTO'!AR40</f>
        <v>N/A</v>
      </c>
      <c r="N43" s="545" t="str">
        <f t="shared" ref="N43" si="37">IFERROR(L43-M43, "Direct to C1, C2 &amp; C3")</f>
        <v>Direct to C1, C2 &amp; C3</v>
      </c>
      <c r="O43" s="224" t="str">
        <f>IFERROR(N43/(SUM([3]Weighting_Totals!$E$16)), N43)</f>
        <v>Direct to C1, C2 &amp; C3</v>
      </c>
      <c r="P43" s="129"/>
      <c r="Q43" s="544" t="str">
        <f>'5.2_Check_3.1_Crit_PTO'!AB40</f>
        <v>No Interventions</v>
      </c>
      <c r="R43" s="545" t="str">
        <f>'5.2_Check_3.1_Crit_PTO'!AZ40</f>
        <v>No Interventions</v>
      </c>
      <c r="S43" s="545" t="str">
        <f t="shared" ref="S43" si="38">IFERROR(Q43-R43, "No Intervention")</f>
        <v>No Intervention</v>
      </c>
      <c r="T43" s="224" t="str">
        <f>IFERROR(S43/(SUM([3]Weighting_Totals!$E$16)), S43)</f>
        <v>No Intervention</v>
      </c>
      <c r="V43" s="544" t="str">
        <f>'5.3_Check_3.2_AH_PTO'!L40</f>
        <v>N/A</v>
      </c>
      <c r="W43" s="545" t="str">
        <f>'5.3_Check_3.2_AH_PTO'!AJ40</f>
        <v>N/A</v>
      </c>
      <c r="X43" s="545" t="str">
        <f t="shared" ref="X43" si="39">IFERROR(V43-W43, "Direct to AH4 &amp; AH5")</f>
        <v>Direct to AH4 &amp; AH5</v>
      </c>
      <c r="Y43" s="224" t="str">
        <f>IFERROR(X43/(SUM([3]Weighting_Totals!$E$16)), X43)</f>
        <v>Direct to AH4 &amp; AH5</v>
      </c>
      <c r="Z43" s="130"/>
      <c r="AA43" s="544" t="str">
        <f>'5.3_Check_3.2_AH_PTO'!T40</f>
        <v>N/A</v>
      </c>
      <c r="AB43" s="545" t="str">
        <f>'5.3_Check_3.2_AH_PTO'!AR40</f>
        <v>N/A</v>
      </c>
      <c r="AC43" s="545" t="str">
        <f t="shared" ref="AC43" si="40">IFERROR(AA43-AB43, "Direct to AH3, AH4 &amp; AH5")</f>
        <v>Direct to AH3, AH4 &amp; AH5</v>
      </c>
      <c r="AD43" s="224" t="str">
        <f>IFERROR(AC43/(SUM([3]Weighting_Totals!$E$16)), AC43)</f>
        <v>Direct to AH3, AH4 &amp; AH5</v>
      </c>
      <c r="AE43" s="129"/>
      <c r="AF43" s="544" t="str">
        <f>'5.3_Check_3.2_AH_PTO'!AB40</f>
        <v>N/A</v>
      </c>
      <c r="AG43" s="545" t="str">
        <f>'5.3_Check_3.2_AH_PTO'!AZ40</f>
        <v>No Interventions</v>
      </c>
      <c r="AH43" s="545" t="str">
        <f t="shared" ref="AH43" si="41">IFERROR(AF43-AG43, "No Intervention")</f>
        <v>No Intervention</v>
      </c>
      <c r="AI43" s="224" t="str">
        <f>IFERROR(AH43/(SUM([3]Weighting_Totals!$E$16)), AH43)</f>
        <v>No Intervention</v>
      </c>
    </row>
    <row r="44" spans="1:35" ht="13.15" x14ac:dyDescent="0.35">
      <c r="A44" s="276"/>
      <c r="B44" s="277"/>
      <c r="C44" s="278"/>
      <c r="D44" s="328"/>
      <c r="E44" s="329"/>
      <c r="G44" s="546"/>
      <c r="H44" s="547"/>
      <c r="I44" s="547"/>
      <c r="J44" s="332"/>
      <c r="K44" s="130"/>
      <c r="L44" s="546"/>
      <c r="M44" s="547"/>
      <c r="N44" s="547"/>
      <c r="O44" s="332"/>
      <c r="P44" s="129"/>
      <c r="Q44" s="546"/>
      <c r="R44" s="547"/>
      <c r="S44" s="547"/>
      <c r="T44" s="332"/>
      <c r="V44" s="546"/>
      <c r="W44" s="547"/>
      <c r="X44" s="547"/>
      <c r="Y44" s="332"/>
      <c r="Z44" s="130"/>
      <c r="AA44" s="546"/>
      <c r="AB44" s="547"/>
      <c r="AC44" s="547"/>
      <c r="AD44" s="332"/>
      <c r="AE44" s="129"/>
      <c r="AF44" s="546"/>
      <c r="AG44" s="547"/>
      <c r="AH44" s="547"/>
      <c r="AI44" s="332"/>
    </row>
    <row r="45" spans="1:35" ht="13.15" x14ac:dyDescent="0.35">
      <c r="A45" s="276"/>
      <c r="B45" s="277"/>
      <c r="C45" s="278"/>
      <c r="D45" s="328"/>
      <c r="E45" s="329"/>
      <c r="G45" s="546"/>
      <c r="H45" s="547"/>
      <c r="I45" s="547"/>
      <c r="J45" s="332"/>
      <c r="K45" s="130"/>
      <c r="L45" s="546"/>
      <c r="M45" s="547"/>
      <c r="N45" s="547"/>
      <c r="O45" s="332"/>
      <c r="P45" s="129"/>
      <c r="Q45" s="546"/>
      <c r="R45" s="547"/>
      <c r="S45" s="547"/>
      <c r="T45" s="332"/>
      <c r="V45" s="546"/>
      <c r="W45" s="547"/>
      <c r="X45" s="547"/>
      <c r="Y45" s="332"/>
      <c r="Z45" s="130"/>
      <c r="AA45" s="546"/>
      <c r="AB45" s="547"/>
      <c r="AC45" s="547"/>
      <c r="AD45" s="332"/>
      <c r="AE45" s="129"/>
      <c r="AF45" s="546"/>
      <c r="AG45" s="547"/>
      <c r="AH45" s="547"/>
      <c r="AI45" s="332"/>
    </row>
    <row r="46" spans="1:35" ht="13.15" x14ac:dyDescent="0.35">
      <c r="A46" s="312"/>
      <c r="B46" s="313"/>
      <c r="C46" s="316"/>
      <c r="D46" s="335"/>
      <c r="E46" s="336"/>
      <c r="G46" s="548"/>
      <c r="H46" s="549"/>
      <c r="I46" s="549"/>
      <c r="J46" s="339"/>
      <c r="K46" s="130"/>
      <c r="L46" s="548"/>
      <c r="M46" s="549"/>
      <c r="N46" s="549"/>
      <c r="O46" s="339"/>
      <c r="P46" s="129"/>
      <c r="Q46" s="548"/>
      <c r="R46" s="549"/>
      <c r="S46" s="549"/>
      <c r="T46" s="339"/>
      <c r="V46" s="548"/>
      <c r="W46" s="549"/>
      <c r="X46" s="549"/>
      <c r="Y46" s="339"/>
      <c r="Z46" s="130"/>
      <c r="AA46" s="548"/>
      <c r="AB46" s="549"/>
      <c r="AC46" s="549"/>
      <c r="AD46" s="339"/>
      <c r="AE46" s="129"/>
      <c r="AF46" s="548"/>
      <c r="AG46" s="549"/>
      <c r="AH46" s="549"/>
      <c r="AI46" s="339"/>
    </row>
    <row r="47" spans="1:35" ht="13.15" x14ac:dyDescent="0.35">
      <c r="A47" s="308" t="s">
        <v>44</v>
      </c>
      <c r="B47" s="309">
        <v>15</v>
      </c>
      <c r="C47" s="327" t="s">
        <v>41</v>
      </c>
      <c r="D47" s="221">
        <f>'0.2_MR_Weighting'!I48</f>
        <v>6.6419026237214711E-6</v>
      </c>
      <c r="E47" s="222">
        <f>D47*ABS(SUMIF('2.3_Input_Data_Orig_MC'!AB42:AF45, "&lt;0"))</f>
        <v>1.268603401130801E-3</v>
      </c>
      <c r="G47" s="544">
        <f>'5.2_Check_3.1_Crit_PTO'!L44</f>
        <v>0</v>
      </c>
      <c r="H47" s="545">
        <f>'5.2_Check_3.1_Crit_PTO'!AJ44</f>
        <v>0</v>
      </c>
      <c r="I47" s="545">
        <f t="shared" ref="I47" si="42">IFERROR(G47-H47, "Direct to C1 &amp; C2")</f>
        <v>0</v>
      </c>
      <c r="J47" s="224">
        <f>IFERROR(I47/(SUM([3]Weighting_Totals!$E$16)), I47)</f>
        <v>0</v>
      </c>
      <c r="K47" s="130"/>
      <c r="L47" s="544">
        <f>'5.2_Check_3.1_Crit_PTO'!T44</f>
        <v>0</v>
      </c>
      <c r="M47" s="545">
        <f>'5.2_Check_3.1_Crit_PTO'!AR44</f>
        <v>0</v>
      </c>
      <c r="N47" s="545">
        <f t="shared" ref="N47" si="43">IFERROR(L47-M47, "Direct to C1, C2 &amp; C3")</f>
        <v>0</v>
      </c>
      <c r="O47" s="224">
        <f>IFERROR(N47/(SUM([3]Weighting_Totals!$E$16)), N47)</f>
        <v>0</v>
      </c>
      <c r="P47" s="129"/>
      <c r="Q47" s="544">
        <f>'5.2_Check_3.1_Crit_PTO'!AB44</f>
        <v>0</v>
      </c>
      <c r="R47" s="545">
        <f>'5.2_Check_3.1_Crit_PTO'!AZ44</f>
        <v>0</v>
      </c>
      <c r="S47" s="545">
        <f t="shared" ref="S47" si="44">IFERROR(Q47-R47, "No Intervention")</f>
        <v>0</v>
      </c>
      <c r="T47" s="224">
        <f>IFERROR(S47/(SUM([3]Weighting_Totals!$E$16)), S47)</f>
        <v>0</v>
      </c>
      <c r="V47" s="544">
        <f>'5.3_Check_3.2_AH_PTO'!L44</f>
        <v>0</v>
      </c>
      <c r="W47" s="545">
        <f>'5.3_Check_3.2_AH_PTO'!AJ44</f>
        <v>0</v>
      </c>
      <c r="X47" s="545">
        <f t="shared" ref="X47" si="45">IFERROR(V47-W47, "Direct to AH4 &amp; AH5")</f>
        <v>0</v>
      </c>
      <c r="Y47" s="224">
        <f>IFERROR(X47/(SUM([3]Weighting_Totals!$E$16)), X47)</f>
        <v>0</v>
      </c>
      <c r="Z47" s="130"/>
      <c r="AA47" s="544">
        <f>'5.3_Check_3.2_AH_PTO'!T44</f>
        <v>0</v>
      </c>
      <c r="AB47" s="545">
        <f>'5.3_Check_3.2_AH_PTO'!AR44</f>
        <v>0</v>
      </c>
      <c r="AC47" s="545">
        <f t="shared" ref="AC47" si="46">IFERROR(AA47-AB47, "Direct to AH3, AH4 &amp; AH5")</f>
        <v>0</v>
      </c>
      <c r="AD47" s="224">
        <f>IFERROR(AC47/(SUM([3]Weighting_Totals!$E$16)), AC47)</f>
        <v>0</v>
      </c>
      <c r="AE47" s="129"/>
      <c r="AF47" s="544">
        <f>'5.3_Check_3.2_AH_PTO'!AB44</f>
        <v>0</v>
      </c>
      <c r="AG47" s="545">
        <f>'5.3_Check_3.2_AH_PTO'!AZ44</f>
        <v>0</v>
      </c>
      <c r="AH47" s="545">
        <f t="shared" ref="AH47" si="47">IFERROR(AF47-AG47, "No Intervention")</f>
        <v>0</v>
      </c>
      <c r="AI47" s="224">
        <f>IFERROR(AH47/(SUM([3]Weighting_Totals!$E$16)), AH47)</f>
        <v>0</v>
      </c>
    </row>
    <row r="48" spans="1:35" ht="13.15" x14ac:dyDescent="0.35">
      <c r="A48" s="276"/>
      <c r="B48" s="277"/>
      <c r="C48" s="278"/>
      <c r="D48" s="328"/>
      <c r="E48" s="329"/>
      <c r="G48" s="546"/>
      <c r="H48" s="547"/>
      <c r="I48" s="547"/>
      <c r="J48" s="332"/>
      <c r="K48" s="130"/>
      <c r="L48" s="546"/>
      <c r="M48" s="547"/>
      <c r="N48" s="547"/>
      <c r="O48" s="332"/>
      <c r="P48" s="129"/>
      <c r="Q48" s="546"/>
      <c r="R48" s="547"/>
      <c r="S48" s="547"/>
      <c r="T48" s="332"/>
      <c r="V48" s="546"/>
      <c r="W48" s="547"/>
      <c r="X48" s="547"/>
      <c r="Y48" s="332"/>
      <c r="Z48" s="130"/>
      <c r="AA48" s="546"/>
      <c r="AB48" s="547"/>
      <c r="AC48" s="547"/>
      <c r="AD48" s="332"/>
      <c r="AE48" s="129"/>
      <c r="AF48" s="546"/>
      <c r="AG48" s="547"/>
      <c r="AH48" s="547"/>
      <c r="AI48" s="332"/>
    </row>
    <row r="49" spans="1:35" ht="13.15" x14ac:dyDescent="0.35">
      <c r="A49" s="276"/>
      <c r="B49" s="277"/>
      <c r="C49" s="278"/>
      <c r="D49" s="328"/>
      <c r="E49" s="329"/>
      <c r="G49" s="546"/>
      <c r="H49" s="547"/>
      <c r="I49" s="547"/>
      <c r="J49" s="332"/>
      <c r="K49" s="130"/>
      <c r="L49" s="546"/>
      <c r="M49" s="547"/>
      <c r="N49" s="547"/>
      <c r="O49" s="332"/>
      <c r="P49" s="129"/>
      <c r="Q49" s="546"/>
      <c r="R49" s="547"/>
      <c r="S49" s="547"/>
      <c r="T49" s="332"/>
      <c r="V49" s="546"/>
      <c r="W49" s="547"/>
      <c r="X49" s="547"/>
      <c r="Y49" s="332"/>
      <c r="Z49" s="130"/>
      <c r="AA49" s="546"/>
      <c r="AB49" s="547"/>
      <c r="AC49" s="547"/>
      <c r="AD49" s="332"/>
      <c r="AE49" s="129"/>
      <c r="AF49" s="546"/>
      <c r="AG49" s="547"/>
      <c r="AH49" s="547"/>
      <c r="AI49" s="332"/>
    </row>
    <row r="50" spans="1:35" ht="13.15" x14ac:dyDescent="0.35">
      <c r="A50" s="312"/>
      <c r="B50" s="313"/>
      <c r="C50" s="316"/>
      <c r="D50" s="335"/>
      <c r="E50" s="336"/>
      <c r="G50" s="548"/>
      <c r="H50" s="549"/>
      <c r="I50" s="549"/>
      <c r="J50" s="339"/>
      <c r="K50" s="130"/>
      <c r="L50" s="548"/>
      <c r="M50" s="549"/>
      <c r="N50" s="549"/>
      <c r="O50" s="339"/>
      <c r="P50" s="129"/>
      <c r="Q50" s="548"/>
      <c r="R50" s="549"/>
      <c r="S50" s="549"/>
      <c r="T50" s="339"/>
      <c r="V50" s="548"/>
      <c r="W50" s="549"/>
      <c r="X50" s="549"/>
      <c r="Y50" s="339"/>
      <c r="Z50" s="130"/>
      <c r="AA50" s="548"/>
      <c r="AB50" s="549"/>
      <c r="AC50" s="549"/>
      <c r="AD50" s="339"/>
      <c r="AE50" s="129"/>
      <c r="AF50" s="548"/>
      <c r="AG50" s="549"/>
      <c r="AH50" s="549"/>
      <c r="AI50" s="339"/>
    </row>
    <row r="51" spans="1:35" ht="13.15" x14ac:dyDescent="0.35">
      <c r="A51" s="308" t="s">
        <v>44</v>
      </c>
      <c r="B51" s="309">
        <v>33</v>
      </c>
      <c r="C51" s="327" t="s">
        <v>15</v>
      </c>
      <c r="D51" s="221">
        <f>'0.2_MR_Weighting'!I52</f>
        <v>3.7731248872587653E-3</v>
      </c>
      <c r="E51" s="222">
        <f>D51*ABS(SUMIF('2.3_Input_Data_Orig_MC'!AB46:AF49, "&lt;0"))</f>
        <v>6.0369998196140244</v>
      </c>
      <c r="G51" s="544">
        <f>'5.2_Check_3.1_Crit_PTO'!L48</f>
        <v>0</v>
      </c>
      <c r="H51" s="545">
        <f>'5.2_Check_3.1_Crit_PTO'!AJ48</f>
        <v>7.5422633584142459E-2</v>
      </c>
      <c r="I51" s="545">
        <f t="shared" ref="I51" si="48">IFERROR(G51-H51, "Direct to C1 &amp; C2")</f>
        <v>-7.5422633584142459E-2</v>
      </c>
      <c r="J51" s="224">
        <f>IFERROR(I51/(SUM([3]Weighting_Totals!$E$16)), I51)</f>
        <v>-4.2656736708944704E-3</v>
      </c>
      <c r="K51" s="130"/>
      <c r="L51" s="544">
        <f>'5.2_Check_3.1_Crit_PTO'!T48</f>
        <v>0</v>
      </c>
      <c r="M51" s="545">
        <f>'5.2_Check_3.1_Crit_PTO'!AR48</f>
        <v>0.41193815637357944</v>
      </c>
      <c r="N51" s="545">
        <f t="shared" ref="N51" si="49">IFERROR(L51-M51, "Direct to C1, C2 &amp; C3")</f>
        <v>-0.41193815637357944</v>
      </c>
      <c r="O51" s="224">
        <f>IFERROR(N51/(SUM([3]Weighting_Totals!$E$16)), N51)</f>
        <v>-2.3297963279407887E-2</v>
      </c>
      <c r="P51" s="129"/>
      <c r="Q51" s="544">
        <f>'5.2_Check_3.1_Crit_PTO'!AB48</f>
        <v>0</v>
      </c>
      <c r="R51" s="545">
        <f>'5.2_Check_3.1_Crit_PTO'!AZ48</f>
        <v>0.55957079915942665</v>
      </c>
      <c r="S51" s="545">
        <f t="shared" ref="S51" si="50">IFERROR(Q51-R51, "No Intervention")</f>
        <v>-0.55957079915942665</v>
      </c>
      <c r="T51" s="224">
        <f>IFERROR(S51/(SUM([3]Weighting_Totals!$E$16)), S51)</f>
        <v>-3.1647614403610504E-2</v>
      </c>
      <c r="V51" s="544">
        <f>'5.3_Check_3.2_AH_PTO'!L48</f>
        <v>0</v>
      </c>
      <c r="W51" s="545">
        <f>'5.3_Check_3.2_AH_PTO'!AJ48</f>
        <v>0</v>
      </c>
      <c r="X51" s="545">
        <f t="shared" ref="X51" si="51">IFERROR(V51-W51, "Direct to AH4 &amp; AH5")</f>
        <v>0</v>
      </c>
      <c r="Y51" s="224">
        <f>IFERROR(X51/(SUM([3]Weighting_Totals!$E$16)), X51)</f>
        <v>0</v>
      </c>
      <c r="Z51" s="130"/>
      <c r="AA51" s="544">
        <f>'5.3_Check_3.2_AH_PTO'!T48</f>
        <v>0</v>
      </c>
      <c r="AB51" s="545">
        <f>'5.3_Check_3.2_AH_PTO'!AR48</f>
        <v>0</v>
      </c>
      <c r="AC51" s="545">
        <f t="shared" ref="AC51" si="52">IFERROR(AA51-AB51, "Direct to AH3, AH4 &amp; AH5")</f>
        <v>0</v>
      </c>
      <c r="AD51" s="224">
        <f>IFERROR(AC51/(SUM([3]Weighting_Totals!$E$16)), AC51)</f>
        <v>0</v>
      </c>
      <c r="AE51" s="129"/>
      <c r="AF51" s="544">
        <f>'5.3_Check_3.2_AH_PTO'!AB48</f>
        <v>0</v>
      </c>
      <c r="AG51" s="545">
        <f>'5.3_Check_3.2_AH_PTO'!AZ48</f>
        <v>0</v>
      </c>
      <c r="AH51" s="545">
        <f t="shared" ref="AH51" si="53">IFERROR(AF51-AG51, "No Intervention")</f>
        <v>0</v>
      </c>
      <c r="AI51" s="224">
        <f>IFERROR(AH51/(SUM([3]Weighting_Totals!$E$16)), AH51)</f>
        <v>0</v>
      </c>
    </row>
    <row r="52" spans="1:35" ht="13.15" x14ac:dyDescent="0.35">
      <c r="A52" s="276"/>
      <c r="B52" s="277"/>
      <c r="C52" s="278"/>
      <c r="D52" s="328"/>
      <c r="E52" s="329"/>
      <c r="G52" s="546"/>
      <c r="H52" s="547"/>
      <c r="I52" s="547"/>
      <c r="J52" s="332"/>
      <c r="K52" s="130"/>
      <c r="L52" s="546"/>
      <c r="M52" s="547"/>
      <c r="N52" s="547"/>
      <c r="O52" s="332"/>
      <c r="P52" s="129"/>
      <c r="Q52" s="546"/>
      <c r="R52" s="547"/>
      <c r="S52" s="547"/>
      <c r="T52" s="332"/>
      <c r="V52" s="546"/>
      <c r="W52" s="547"/>
      <c r="X52" s="547"/>
      <c r="Y52" s="332"/>
      <c r="Z52" s="130"/>
      <c r="AA52" s="546"/>
      <c r="AB52" s="547"/>
      <c r="AC52" s="547"/>
      <c r="AD52" s="332"/>
      <c r="AE52" s="129"/>
      <c r="AF52" s="546"/>
      <c r="AG52" s="547"/>
      <c r="AH52" s="547"/>
      <c r="AI52" s="332"/>
    </row>
    <row r="53" spans="1:35" ht="13.15" x14ac:dyDescent="0.35">
      <c r="A53" s="276"/>
      <c r="B53" s="277"/>
      <c r="C53" s="278"/>
      <c r="D53" s="328"/>
      <c r="E53" s="329"/>
      <c r="G53" s="546"/>
      <c r="H53" s="547"/>
      <c r="I53" s="547"/>
      <c r="J53" s="332"/>
      <c r="K53" s="130"/>
      <c r="L53" s="546"/>
      <c r="M53" s="547"/>
      <c r="N53" s="547"/>
      <c r="O53" s="332"/>
      <c r="P53" s="129"/>
      <c r="Q53" s="546"/>
      <c r="R53" s="547"/>
      <c r="S53" s="547"/>
      <c r="T53" s="332"/>
      <c r="V53" s="546"/>
      <c r="W53" s="547"/>
      <c r="X53" s="547"/>
      <c r="Y53" s="332"/>
      <c r="Z53" s="130"/>
      <c r="AA53" s="546"/>
      <c r="AB53" s="547"/>
      <c r="AC53" s="547"/>
      <c r="AD53" s="332"/>
      <c r="AE53" s="129"/>
      <c r="AF53" s="546"/>
      <c r="AG53" s="547"/>
      <c r="AH53" s="547"/>
      <c r="AI53" s="332"/>
    </row>
    <row r="54" spans="1:35" ht="13.15" x14ac:dyDescent="0.35">
      <c r="A54" s="312"/>
      <c r="B54" s="313"/>
      <c r="C54" s="316"/>
      <c r="D54" s="335"/>
      <c r="E54" s="336"/>
      <c r="G54" s="548"/>
      <c r="H54" s="549"/>
      <c r="I54" s="549"/>
      <c r="J54" s="339"/>
      <c r="K54" s="130"/>
      <c r="L54" s="548"/>
      <c r="M54" s="549"/>
      <c r="N54" s="549"/>
      <c r="O54" s="339"/>
      <c r="P54" s="129"/>
      <c r="Q54" s="548"/>
      <c r="R54" s="549"/>
      <c r="S54" s="549"/>
      <c r="T54" s="339"/>
      <c r="V54" s="548"/>
      <c r="W54" s="549"/>
      <c r="X54" s="549"/>
      <c r="Y54" s="339"/>
      <c r="Z54" s="130"/>
      <c r="AA54" s="548"/>
      <c r="AB54" s="549"/>
      <c r="AC54" s="549"/>
      <c r="AD54" s="339"/>
      <c r="AE54" s="129"/>
      <c r="AF54" s="548"/>
      <c r="AG54" s="549"/>
      <c r="AH54" s="549"/>
      <c r="AI54" s="339"/>
    </row>
    <row r="55" spans="1:35" ht="13.15" x14ac:dyDescent="0.35">
      <c r="A55" s="308" t="s">
        <v>44</v>
      </c>
      <c r="B55" s="309">
        <v>32</v>
      </c>
      <c r="C55" s="327" t="s">
        <v>14</v>
      </c>
      <c r="D55" s="221">
        <f>'0.2_MR_Weighting'!I56</f>
        <v>4.7730329071446232E-4</v>
      </c>
      <c r="E55" s="222">
        <f>D55*ABS(SUMIF('2.3_Input_Data_Orig_MC'!AB50:AF53, "&lt;0"))</f>
        <v>6.2049427792880099E-2</v>
      </c>
      <c r="G55" s="544">
        <f>'5.2_Check_3.1_Crit_PTO'!L52</f>
        <v>6.3542454964382366E-3</v>
      </c>
      <c r="H55" s="545">
        <f>'5.2_Check_3.1_Crit_PTO'!AJ52</f>
        <v>0</v>
      </c>
      <c r="I55" s="545">
        <f t="shared" ref="I55" si="54">IFERROR(G55-H55, "Direct to C1 &amp; C2")</f>
        <v>6.3542454964382366E-3</v>
      </c>
      <c r="J55" s="224">
        <f>IFERROR(I55/(SUM([3]Weighting_Totals!$E$16)), I55)</f>
        <v>3.593767072892981E-4</v>
      </c>
      <c r="K55" s="130"/>
      <c r="L55" s="544">
        <f>'5.2_Check_3.1_Crit_PTO'!T52</f>
        <v>6.3542454964382366E-3</v>
      </c>
      <c r="M55" s="545">
        <f>'5.2_Check_3.1_Crit_PTO'!AR52</f>
        <v>9.6746227981199528E-3</v>
      </c>
      <c r="N55" s="545">
        <f t="shared" ref="N55" si="55">IFERROR(L55-M55, "Direct to C1, C2 &amp; C3")</f>
        <v>-3.3203773016817163E-3</v>
      </c>
      <c r="O55" s="224">
        <f>IFERROR(N55/(SUM([3]Weighting_Totals!$E$16)), N55)</f>
        <v>-1.8779039341576661E-4</v>
      </c>
      <c r="P55" s="129"/>
      <c r="Q55" s="544">
        <f>'5.2_Check_3.1_Crit_PTO'!AB52</f>
        <v>6.3542454964382366E-3</v>
      </c>
      <c r="R55" s="545">
        <f>'5.2_Check_3.1_Crit_PTO'!AZ52</f>
        <v>1.0119245403339415E-2</v>
      </c>
      <c r="S55" s="545">
        <f t="shared" ref="S55" si="56">IFERROR(Q55-R55, "No Intervention")</f>
        <v>-3.7649999069011781E-3</v>
      </c>
      <c r="T55" s="224">
        <f>IFERROR(S55/(SUM([3]Weighting_Totals!$E$16)), S55)</f>
        <v>-2.1293688924123094E-4</v>
      </c>
      <c r="V55" s="544">
        <f>'5.3_Check_3.2_AH_PTO'!L52</f>
        <v>2.3307924322876995E-3</v>
      </c>
      <c r="W55" s="545">
        <f>'5.3_Check_3.2_AH_PTO'!AJ52</f>
        <v>0</v>
      </c>
      <c r="X55" s="545">
        <f t="shared" ref="X55" si="57">IFERROR(V55-W55, "Direct to AH4 &amp; AH5")</f>
        <v>2.3307924322876995E-3</v>
      </c>
      <c r="Y55" s="224">
        <f>IFERROR(X55/(SUM([3]Weighting_Totals!$E$16)), X55)</f>
        <v>1.3182249728309811E-4</v>
      </c>
      <c r="Z55" s="130"/>
      <c r="AA55" s="544">
        <f>'5.3_Check_3.2_AH_PTO'!T52</f>
        <v>6.3542454964382366E-3</v>
      </c>
      <c r="AB55" s="545">
        <f>'5.3_Check_3.2_AH_PTO'!AR52</f>
        <v>0</v>
      </c>
      <c r="AC55" s="545">
        <f t="shared" ref="AC55" si="58">IFERROR(AA55-AB55, "Direct to AH3, AH4 &amp; AH5")</f>
        <v>6.3542454964382366E-3</v>
      </c>
      <c r="AD55" s="224">
        <f>IFERROR(AC55/(SUM([3]Weighting_Totals!$E$16)), AC55)</f>
        <v>3.593767072892981E-4</v>
      </c>
      <c r="AE55" s="129"/>
      <c r="AF55" s="544">
        <f>'5.3_Check_3.2_AH_PTO'!AB52</f>
        <v>6.4820312043802255E-3</v>
      </c>
      <c r="AG55" s="545">
        <f>'5.3_Check_3.2_AH_PTO'!AZ52</f>
        <v>0</v>
      </c>
      <c r="AH55" s="545">
        <f t="shared" ref="AH55" si="59">IFERROR(AF55-AG55, "No Intervention")</f>
        <v>6.4820312043802255E-3</v>
      </c>
      <c r="AI55" s="224">
        <f>IFERROR(AH55/(SUM([3]Weighting_Totals!$E$16)), AH55)</f>
        <v>3.6660387642913783E-4</v>
      </c>
    </row>
    <row r="56" spans="1:35" ht="13.15" x14ac:dyDescent="0.35">
      <c r="A56" s="276"/>
      <c r="B56" s="277"/>
      <c r="C56" s="278"/>
      <c r="D56" s="328"/>
      <c r="E56" s="329"/>
      <c r="G56" s="546"/>
      <c r="H56" s="547"/>
      <c r="I56" s="547"/>
      <c r="J56" s="332"/>
      <c r="K56" s="130"/>
      <c r="L56" s="546"/>
      <c r="M56" s="547"/>
      <c r="N56" s="547"/>
      <c r="O56" s="332"/>
      <c r="P56" s="129"/>
      <c r="Q56" s="546"/>
      <c r="R56" s="547"/>
      <c r="S56" s="547"/>
      <c r="T56" s="332"/>
      <c r="V56" s="546"/>
      <c r="W56" s="547"/>
      <c r="X56" s="547"/>
      <c r="Y56" s="332"/>
      <c r="Z56" s="130"/>
      <c r="AA56" s="546"/>
      <c r="AB56" s="547"/>
      <c r="AC56" s="547"/>
      <c r="AD56" s="332"/>
      <c r="AE56" s="129"/>
      <c r="AF56" s="546"/>
      <c r="AG56" s="547"/>
      <c r="AH56" s="547"/>
      <c r="AI56" s="332"/>
    </row>
    <row r="57" spans="1:35" ht="13.15" x14ac:dyDescent="0.35">
      <c r="A57" s="276"/>
      <c r="B57" s="277"/>
      <c r="C57" s="278"/>
      <c r="D57" s="328"/>
      <c r="E57" s="329"/>
      <c r="G57" s="546"/>
      <c r="H57" s="547"/>
      <c r="I57" s="547"/>
      <c r="J57" s="332"/>
      <c r="K57" s="130"/>
      <c r="L57" s="546"/>
      <c r="M57" s="547"/>
      <c r="N57" s="547"/>
      <c r="O57" s="332"/>
      <c r="P57" s="129"/>
      <c r="Q57" s="546"/>
      <c r="R57" s="547"/>
      <c r="S57" s="547"/>
      <c r="T57" s="332"/>
      <c r="V57" s="546"/>
      <c r="W57" s="547"/>
      <c r="X57" s="547"/>
      <c r="Y57" s="332"/>
      <c r="Z57" s="130"/>
      <c r="AA57" s="546"/>
      <c r="AB57" s="547"/>
      <c r="AC57" s="547"/>
      <c r="AD57" s="332"/>
      <c r="AE57" s="129"/>
      <c r="AF57" s="546"/>
      <c r="AG57" s="547"/>
      <c r="AH57" s="547"/>
      <c r="AI57" s="332"/>
    </row>
    <row r="58" spans="1:35" ht="13.15" x14ac:dyDescent="0.35">
      <c r="A58" s="312"/>
      <c r="B58" s="313"/>
      <c r="C58" s="316"/>
      <c r="D58" s="335"/>
      <c r="E58" s="336"/>
      <c r="G58" s="548"/>
      <c r="H58" s="549"/>
      <c r="I58" s="549"/>
      <c r="J58" s="339"/>
      <c r="K58" s="130"/>
      <c r="L58" s="548"/>
      <c r="M58" s="549"/>
      <c r="N58" s="549"/>
      <c r="O58" s="339"/>
      <c r="P58" s="129"/>
      <c r="Q58" s="548"/>
      <c r="R58" s="549"/>
      <c r="S58" s="549"/>
      <c r="T58" s="339"/>
      <c r="V58" s="548"/>
      <c r="W58" s="549"/>
      <c r="X58" s="549"/>
      <c r="Y58" s="339"/>
      <c r="Z58" s="130"/>
      <c r="AA58" s="548"/>
      <c r="AB58" s="549"/>
      <c r="AC58" s="549"/>
      <c r="AD58" s="339"/>
      <c r="AE58" s="129"/>
      <c r="AF58" s="548"/>
      <c r="AG58" s="549"/>
      <c r="AH58" s="549"/>
      <c r="AI58" s="339"/>
    </row>
    <row r="59" spans="1:35" ht="13.15" x14ac:dyDescent="0.35">
      <c r="A59" s="308" t="s">
        <v>44</v>
      </c>
      <c r="B59" s="309">
        <v>25</v>
      </c>
      <c r="C59" s="327" t="s">
        <v>48</v>
      </c>
      <c r="D59" s="221">
        <f>'0.2_MR_Weighting'!I60</f>
        <v>0</v>
      </c>
      <c r="E59" s="222">
        <f>D59*ABS(SUMIF('2.3_Input_Data_Orig_MC'!AB54:AF57, "&lt;0"))</f>
        <v>0</v>
      </c>
      <c r="G59" s="544" t="str">
        <f>'5.2_Check_3.1_Crit_PTO'!L56</f>
        <v>N/A</v>
      </c>
      <c r="H59" s="545" t="str">
        <f>'5.2_Check_3.1_Crit_PTO'!AJ56</f>
        <v>N/A</v>
      </c>
      <c r="I59" s="545" t="str">
        <f t="shared" ref="I59" si="60">IFERROR(G59-H59, "Direct to C1 &amp; C2")</f>
        <v>Direct to C1 &amp; C2</v>
      </c>
      <c r="J59" s="224" t="str">
        <f>IFERROR(I59/(SUM([3]Weighting_Totals!$E$16)), I59)</f>
        <v>Direct to C1 &amp; C2</v>
      </c>
      <c r="K59" s="130"/>
      <c r="L59" s="544" t="str">
        <f>'5.2_Check_3.1_Crit_PTO'!T56</f>
        <v>N/A</v>
      </c>
      <c r="M59" s="545" t="str">
        <f>'5.2_Check_3.1_Crit_PTO'!AR56</f>
        <v>N/A</v>
      </c>
      <c r="N59" s="545" t="str">
        <f t="shared" ref="N59" si="61">IFERROR(L59-M59, "Direct to C1, C2 &amp; C3")</f>
        <v>Direct to C1, C2 &amp; C3</v>
      </c>
      <c r="O59" s="224" t="str">
        <f>IFERROR(N59/(SUM([3]Weighting_Totals!$E$16)), N59)</f>
        <v>Direct to C1, C2 &amp; C3</v>
      </c>
      <c r="P59" s="129"/>
      <c r="Q59" s="544" t="str">
        <f>'5.2_Check_3.1_Crit_PTO'!AB56</f>
        <v>No Interventions</v>
      </c>
      <c r="R59" s="545" t="str">
        <f>'5.2_Check_3.1_Crit_PTO'!AZ56</f>
        <v>No Interventions</v>
      </c>
      <c r="S59" s="545" t="str">
        <f t="shared" ref="S59" si="62">IFERROR(Q59-R59, "No Intervention")</f>
        <v>No Intervention</v>
      </c>
      <c r="T59" s="224" t="str">
        <f>IFERROR(S59/(SUM([3]Weighting_Totals!$E$16)), S59)</f>
        <v>No Intervention</v>
      </c>
      <c r="V59" s="544" t="str">
        <f>'5.3_Check_3.2_AH_PTO'!L56</f>
        <v>N/A</v>
      </c>
      <c r="W59" s="545" t="str">
        <f>'5.3_Check_3.2_AH_PTO'!AJ56</f>
        <v>N/A</v>
      </c>
      <c r="X59" s="545" t="str">
        <f t="shared" ref="X59" si="63">IFERROR(V59-W59, "Direct to AH4 &amp; AH5")</f>
        <v>Direct to AH4 &amp; AH5</v>
      </c>
      <c r="Y59" s="224" t="str">
        <f>IFERROR(X59/(SUM([3]Weighting_Totals!$E$16)), X59)</f>
        <v>Direct to AH4 &amp; AH5</v>
      </c>
      <c r="Z59" s="130"/>
      <c r="AA59" s="544" t="str">
        <f>'5.3_Check_3.2_AH_PTO'!T56</f>
        <v>N/A</v>
      </c>
      <c r="AB59" s="545" t="str">
        <f>'5.3_Check_3.2_AH_PTO'!AR56</f>
        <v>N/A</v>
      </c>
      <c r="AC59" s="545" t="str">
        <f t="shared" ref="AC59" si="64">IFERROR(AA59-AB59, "Direct to AH3, AH4 &amp; AH5")</f>
        <v>Direct to AH3, AH4 &amp; AH5</v>
      </c>
      <c r="AD59" s="224" t="str">
        <f>IFERROR(AC59/(SUM([3]Weighting_Totals!$E$16)), AC59)</f>
        <v>Direct to AH3, AH4 &amp; AH5</v>
      </c>
      <c r="AE59" s="129"/>
      <c r="AF59" s="544" t="str">
        <f>'5.3_Check_3.2_AH_PTO'!AB56</f>
        <v>N/A</v>
      </c>
      <c r="AG59" s="545" t="str">
        <f>'5.3_Check_3.2_AH_PTO'!AZ56</f>
        <v>No Interventions</v>
      </c>
      <c r="AH59" s="545" t="str">
        <f t="shared" ref="AH59" si="65">IFERROR(AF59-AG59, "No Intervention")</f>
        <v>No Intervention</v>
      </c>
      <c r="AI59" s="224" t="str">
        <f>IFERROR(AH59/(SUM([3]Weighting_Totals!$E$16)), AH59)</f>
        <v>No Intervention</v>
      </c>
    </row>
    <row r="60" spans="1:35" ht="13.15" x14ac:dyDescent="0.35">
      <c r="A60" s="276"/>
      <c r="B60" s="277"/>
      <c r="C60" s="278"/>
      <c r="D60" s="328"/>
      <c r="E60" s="329"/>
      <c r="G60" s="546"/>
      <c r="H60" s="547"/>
      <c r="I60" s="547"/>
      <c r="J60" s="332"/>
      <c r="K60" s="130"/>
      <c r="L60" s="546"/>
      <c r="M60" s="547"/>
      <c r="N60" s="547"/>
      <c r="O60" s="332"/>
      <c r="P60" s="129"/>
      <c r="Q60" s="546"/>
      <c r="R60" s="547"/>
      <c r="S60" s="547"/>
      <c r="T60" s="332"/>
      <c r="V60" s="546"/>
      <c r="W60" s="547"/>
      <c r="X60" s="547"/>
      <c r="Y60" s="332"/>
      <c r="Z60" s="130"/>
      <c r="AA60" s="546"/>
      <c r="AB60" s="547"/>
      <c r="AC60" s="547"/>
      <c r="AD60" s="332"/>
      <c r="AE60" s="129"/>
      <c r="AF60" s="546"/>
      <c r="AG60" s="547"/>
      <c r="AH60" s="547"/>
      <c r="AI60" s="332"/>
    </row>
    <row r="61" spans="1:35" ht="13.15" x14ac:dyDescent="0.35">
      <c r="A61" s="276"/>
      <c r="B61" s="277"/>
      <c r="C61" s="278"/>
      <c r="D61" s="328"/>
      <c r="E61" s="329"/>
      <c r="G61" s="546"/>
      <c r="H61" s="547"/>
      <c r="I61" s="547"/>
      <c r="J61" s="332"/>
      <c r="K61" s="130"/>
      <c r="L61" s="546"/>
      <c r="M61" s="547"/>
      <c r="N61" s="547"/>
      <c r="O61" s="332"/>
      <c r="P61" s="129"/>
      <c r="Q61" s="546"/>
      <c r="R61" s="547"/>
      <c r="S61" s="547"/>
      <c r="T61" s="332"/>
      <c r="V61" s="546"/>
      <c r="W61" s="547"/>
      <c r="X61" s="547"/>
      <c r="Y61" s="332"/>
      <c r="Z61" s="130"/>
      <c r="AA61" s="546"/>
      <c r="AB61" s="547"/>
      <c r="AC61" s="547"/>
      <c r="AD61" s="332"/>
      <c r="AE61" s="129"/>
      <c r="AF61" s="546"/>
      <c r="AG61" s="547"/>
      <c r="AH61" s="547"/>
      <c r="AI61" s="332"/>
    </row>
    <row r="62" spans="1:35" ht="13.15" x14ac:dyDescent="0.35">
      <c r="A62" s="312"/>
      <c r="B62" s="313"/>
      <c r="C62" s="316"/>
      <c r="D62" s="335"/>
      <c r="E62" s="336"/>
      <c r="G62" s="548"/>
      <c r="H62" s="549"/>
      <c r="I62" s="549"/>
      <c r="J62" s="339"/>
      <c r="K62" s="130"/>
      <c r="L62" s="548"/>
      <c r="M62" s="549"/>
      <c r="N62" s="549"/>
      <c r="O62" s="339"/>
      <c r="P62" s="129"/>
      <c r="Q62" s="548"/>
      <c r="R62" s="549"/>
      <c r="S62" s="549"/>
      <c r="T62" s="339"/>
      <c r="V62" s="548"/>
      <c r="W62" s="549"/>
      <c r="X62" s="549"/>
      <c r="Y62" s="339"/>
      <c r="Z62" s="130"/>
      <c r="AA62" s="548"/>
      <c r="AB62" s="549"/>
      <c r="AC62" s="549"/>
      <c r="AD62" s="339"/>
      <c r="AE62" s="129"/>
      <c r="AF62" s="548"/>
      <c r="AG62" s="549"/>
      <c r="AH62" s="549"/>
      <c r="AI62" s="339"/>
    </row>
    <row r="63" spans="1:35" ht="13.15" x14ac:dyDescent="0.35">
      <c r="A63" s="308" t="s">
        <v>44</v>
      </c>
      <c r="B63" s="309">
        <v>26</v>
      </c>
      <c r="C63" s="327" t="s">
        <v>39</v>
      </c>
      <c r="D63" s="221">
        <f>'0.2_MR_Weighting'!I64</f>
        <v>0</v>
      </c>
      <c r="E63" s="222">
        <f>D63*ABS(SUMIF('2.3_Input_Data_Orig_MC'!AB58:AF61, "&lt;0"))</f>
        <v>0</v>
      </c>
      <c r="G63" s="544" t="str">
        <f>'5.2_Check_3.1_Crit_PTO'!L60</f>
        <v>N/A</v>
      </c>
      <c r="H63" s="545" t="str">
        <f>'5.2_Check_3.1_Crit_PTO'!AJ60</f>
        <v>N/A</v>
      </c>
      <c r="I63" s="545" t="str">
        <f t="shared" ref="I63" si="66">IFERROR(G63-H63, "Direct to C1 &amp; C2")</f>
        <v>Direct to C1 &amp; C2</v>
      </c>
      <c r="J63" s="224" t="str">
        <f>IFERROR(I63/(SUM([3]Weighting_Totals!$E$16)), I63)</f>
        <v>Direct to C1 &amp; C2</v>
      </c>
      <c r="K63" s="130"/>
      <c r="L63" s="544" t="str">
        <f>'5.2_Check_3.1_Crit_PTO'!T60</f>
        <v>N/A</v>
      </c>
      <c r="M63" s="545" t="str">
        <f>'5.2_Check_3.1_Crit_PTO'!AR60</f>
        <v>N/A</v>
      </c>
      <c r="N63" s="545" t="str">
        <f t="shared" ref="N63" si="67">IFERROR(L63-M63, "Direct to C1, C2 &amp; C3")</f>
        <v>Direct to C1, C2 &amp; C3</v>
      </c>
      <c r="O63" s="224" t="str">
        <f>IFERROR(N63/(SUM([3]Weighting_Totals!$E$16)), N63)</f>
        <v>Direct to C1, C2 &amp; C3</v>
      </c>
      <c r="P63" s="129"/>
      <c r="Q63" s="544" t="str">
        <f>'5.2_Check_3.1_Crit_PTO'!AB60</f>
        <v>No Interventions</v>
      </c>
      <c r="R63" s="545" t="str">
        <f>'5.2_Check_3.1_Crit_PTO'!AZ60</f>
        <v>No Interventions</v>
      </c>
      <c r="S63" s="545" t="str">
        <f t="shared" ref="S63" si="68">IFERROR(Q63-R63, "No Intervention")</f>
        <v>No Intervention</v>
      </c>
      <c r="T63" s="224" t="str">
        <f>IFERROR(S63/(SUM([3]Weighting_Totals!$E$16)), S63)</f>
        <v>No Intervention</v>
      </c>
      <c r="V63" s="544" t="str">
        <f>'5.3_Check_3.2_AH_PTO'!L60</f>
        <v>N/A</v>
      </c>
      <c r="W63" s="545" t="str">
        <f>'5.3_Check_3.2_AH_PTO'!AJ60</f>
        <v>N/A</v>
      </c>
      <c r="X63" s="545" t="str">
        <f t="shared" ref="X63" si="69">IFERROR(V63-W63, "Direct to AH4 &amp; AH5")</f>
        <v>Direct to AH4 &amp; AH5</v>
      </c>
      <c r="Y63" s="224" t="str">
        <f>IFERROR(X63/(SUM([3]Weighting_Totals!$E$16)), X63)</f>
        <v>Direct to AH4 &amp; AH5</v>
      </c>
      <c r="Z63" s="130"/>
      <c r="AA63" s="544" t="str">
        <f>'5.3_Check_3.2_AH_PTO'!T60</f>
        <v>N/A</v>
      </c>
      <c r="AB63" s="545" t="str">
        <f>'5.3_Check_3.2_AH_PTO'!AR60</f>
        <v>N/A</v>
      </c>
      <c r="AC63" s="545" t="str">
        <f t="shared" ref="AC63" si="70">IFERROR(AA63-AB63, "Direct to AH3, AH4 &amp; AH5")</f>
        <v>Direct to AH3, AH4 &amp; AH5</v>
      </c>
      <c r="AD63" s="224" t="str">
        <f>IFERROR(AC63/(SUM([3]Weighting_Totals!$E$16)), AC63)</f>
        <v>Direct to AH3, AH4 &amp; AH5</v>
      </c>
      <c r="AE63" s="129"/>
      <c r="AF63" s="544" t="str">
        <f>'5.3_Check_3.2_AH_PTO'!AB60</f>
        <v>N/A</v>
      </c>
      <c r="AG63" s="545" t="str">
        <f>'5.3_Check_3.2_AH_PTO'!AZ60</f>
        <v>No Interventions</v>
      </c>
      <c r="AH63" s="545" t="str">
        <f t="shared" ref="AH63" si="71">IFERROR(AF63-AG63, "No Intervention")</f>
        <v>No Intervention</v>
      </c>
      <c r="AI63" s="224" t="str">
        <f>IFERROR(AH63/(SUM([3]Weighting_Totals!$E$16)), AH63)</f>
        <v>No Intervention</v>
      </c>
    </row>
    <row r="64" spans="1:35" ht="13.15" x14ac:dyDescent="0.35">
      <c r="A64" s="276"/>
      <c r="B64" s="277"/>
      <c r="C64" s="278"/>
      <c r="D64" s="328"/>
      <c r="E64" s="329"/>
      <c r="G64" s="546"/>
      <c r="H64" s="547"/>
      <c r="I64" s="547"/>
      <c r="J64" s="332"/>
      <c r="K64" s="130"/>
      <c r="L64" s="546"/>
      <c r="M64" s="547"/>
      <c r="N64" s="547"/>
      <c r="O64" s="332"/>
      <c r="P64" s="129"/>
      <c r="Q64" s="546"/>
      <c r="R64" s="547"/>
      <c r="S64" s="547"/>
      <c r="T64" s="332"/>
      <c r="V64" s="546"/>
      <c r="W64" s="547"/>
      <c r="X64" s="547"/>
      <c r="Y64" s="332"/>
      <c r="Z64" s="130"/>
      <c r="AA64" s="546"/>
      <c r="AB64" s="547"/>
      <c r="AC64" s="547"/>
      <c r="AD64" s="332"/>
      <c r="AE64" s="129"/>
      <c r="AF64" s="546"/>
      <c r="AG64" s="547"/>
      <c r="AH64" s="547"/>
      <c r="AI64" s="332"/>
    </row>
    <row r="65" spans="1:35" ht="13.15" x14ac:dyDescent="0.35">
      <c r="A65" s="276"/>
      <c r="B65" s="277"/>
      <c r="C65" s="278"/>
      <c r="D65" s="328"/>
      <c r="E65" s="329"/>
      <c r="G65" s="546"/>
      <c r="H65" s="547"/>
      <c r="I65" s="547"/>
      <c r="J65" s="332"/>
      <c r="K65" s="130"/>
      <c r="L65" s="546"/>
      <c r="M65" s="547"/>
      <c r="N65" s="547"/>
      <c r="O65" s="332"/>
      <c r="P65" s="129"/>
      <c r="Q65" s="546"/>
      <c r="R65" s="547"/>
      <c r="S65" s="547"/>
      <c r="T65" s="332"/>
      <c r="V65" s="546"/>
      <c r="W65" s="547"/>
      <c r="X65" s="547"/>
      <c r="Y65" s="332"/>
      <c r="Z65" s="130"/>
      <c r="AA65" s="546"/>
      <c r="AB65" s="547"/>
      <c r="AC65" s="547"/>
      <c r="AD65" s="332"/>
      <c r="AE65" s="129"/>
      <c r="AF65" s="546"/>
      <c r="AG65" s="547"/>
      <c r="AH65" s="547"/>
      <c r="AI65" s="332"/>
    </row>
    <row r="66" spans="1:35" ht="13.15" x14ac:dyDescent="0.35">
      <c r="A66" s="312"/>
      <c r="B66" s="313"/>
      <c r="C66" s="316"/>
      <c r="D66" s="335"/>
      <c r="E66" s="336"/>
      <c r="G66" s="548"/>
      <c r="H66" s="549"/>
      <c r="I66" s="549"/>
      <c r="J66" s="339"/>
      <c r="K66" s="130"/>
      <c r="L66" s="548"/>
      <c r="M66" s="549"/>
      <c r="N66" s="549"/>
      <c r="O66" s="339"/>
      <c r="P66" s="129"/>
      <c r="Q66" s="548"/>
      <c r="R66" s="549"/>
      <c r="S66" s="549"/>
      <c r="T66" s="339"/>
      <c r="V66" s="548"/>
      <c r="W66" s="549"/>
      <c r="X66" s="549"/>
      <c r="Y66" s="339"/>
      <c r="Z66" s="130"/>
      <c r="AA66" s="548"/>
      <c r="AB66" s="549"/>
      <c r="AC66" s="549"/>
      <c r="AD66" s="339"/>
      <c r="AE66" s="129"/>
      <c r="AF66" s="548"/>
      <c r="AG66" s="549"/>
      <c r="AH66" s="549"/>
      <c r="AI66" s="339"/>
    </row>
    <row r="67" spans="1:35" ht="26.25" x14ac:dyDescent="0.35">
      <c r="A67" s="308" t="s">
        <v>44</v>
      </c>
      <c r="B67" s="309">
        <v>24</v>
      </c>
      <c r="C67" s="327" t="s">
        <v>49</v>
      </c>
      <c r="D67" s="221">
        <f>'0.2_MR_Weighting'!I68</f>
        <v>0</v>
      </c>
      <c r="E67" s="222">
        <f>D67*ABS(SUMIF('2.3_Input_Data_Orig_MC'!AB62:AF65, "&lt;0"))</f>
        <v>0</v>
      </c>
      <c r="G67" s="544" t="str">
        <f>'5.2_Check_3.1_Crit_PTO'!L64</f>
        <v>N/A</v>
      </c>
      <c r="H67" s="545" t="str">
        <f>'5.2_Check_3.1_Crit_PTO'!AJ64</f>
        <v>N/A</v>
      </c>
      <c r="I67" s="545" t="str">
        <f t="shared" ref="I67" si="72">IFERROR(G67-H67, "Direct to C1 &amp; C2")</f>
        <v>Direct to C1 &amp; C2</v>
      </c>
      <c r="J67" s="224" t="str">
        <f>IFERROR(I67/(SUM([3]Weighting_Totals!$E$16)), I67)</f>
        <v>Direct to C1 &amp; C2</v>
      </c>
      <c r="K67" s="130"/>
      <c r="L67" s="544" t="str">
        <f>'5.2_Check_3.1_Crit_PTO'!T64</f>
        <v>N/A</v>
      </c>
      <c r="M67" s="545" t="str">
        <f>'5.2_Check_3.1_Crit_PTO'!AR64</f>
        <v>N/A</v>
      </c>
      <c r="N67" s="545" t="str">
        <f t="shared" ref="N67" si="73">IFERROR(L67-M67, "Direct to C1, C2 &amp; C3")</f>
        <v>Direct to C1, C2 &amp; C3</v>
      </c>
      <c r="O67" s="224" t="str">
        <f>IFERROR(N67/(SUM([3]Weighting_Totals!$E$16)), N67)</f>
        <v>Direct to C1, C2 &amp; C3</v>
      </c>
      <c r="P67" s="129"/>
      <c r="Q67" s="544" t="str">
        <f>'5.2_Check_3.1_Crit_PTO'!AB64</f>
        <v>No Interventions</v>
      </c>
      <c r="R67" s="545" t="str">
        <f>'5.2_Check_3.1_Crit_PTO'!AZ64</f>
        <v>No Interventions</v>
      </c>
      <c r="S67" s="545" t="str">
        <f t="shared" ref="S67" si="74">IFERROR(Q67-R67, "No Intervention")</f>
        <v>No Intervention</v>
      </c>
      <c r="T67" s="224" t="str">
        <f>IFERROR(S67/(SUM([3]Weighting_Totals!$E$16)), S67)</f>
        <v>No Intervention</v>
      </c>
      <c r="V67" s="544" t="str">
        <f>'5.3_Check_3.2_AH_PTO'!L64</f>
        <v>N/A</v>
      </c>
      <c r="W67" s="545" t="str">
        <f>'5.3_Check_3.2_AH_PTO'!AJ64</f>
        <v>N/A</v>
      </c>
      <c r="X67" s="545" t="str">
        <f t="shared" ref="X67" si="75">IFERROR(V67-W67, "Direct to AH4 &amp; AH5")</f>
        <v>Direct to AH4 &amp; AH5</v>
      </c>
      <c r="Y67" s="224" t="str">
        <f>IFERROR(X67/(SUM([3]Weighting_Totals!$E$16)), X67)</f>
        <v>Direct to AH4 &amp; AH5</v>
      </c>
      <c r="Z67" s="130"/>
      <c r="AA67" s="544" t="str">
        <f>'5.3_Check_3.2_AH_PTO'!T64</f>
        <v>N/A</v>
      </c>
      <c r="AB67" s="545" t="str">
        <f>'5.3_Check_3.2_AH_PTO'!AR64</f>
        <v>N/A</v>
      </c>
      <c r="AC67" s="545" t="str">
        <f t="shared" ref="AC67" si="76">IFERROR(AA67-AB67, "Direct to AH3, AH4 &amp; AH5")</f>
        <v>Direct to AH3, AH4 &amp; AH5</v>
      </c>
      <c r="AD67" s="224" t="str">
        <f>IFERROR(AC67/(SUM([3]Weighting_Totals!$E$16)), AC67)</f>
        <v>Direct to AH3, AH4 &amp; AH5</v>
      </c>
      <c r="AE67" s="129"/>
      <c r="AF67" s="544" t="str">
        <f>'5.3_Check_3.2_AH_PTO'!AB64</f>
        <v>N/A</v>
      </c>
      <c r="AG67" s="545" t="str">
        <f>'5.3_Check_3.2_AH_PTO'!AZ64</f>
        <v>No Interventions</v>
      </c>
      <c r="AH67" s="545" t="str">
        <f t="shared" ref="AH67" si="77">IFERROR(AF67-AG67, "No Intervention")</f>
        <v>No Intervention</v>
      </c>
      <c r="AI67" s="224" t="str">
        <f>IFERROR(AH67/(SUM([3]Weighting_Totals!$E$16)), AH67)</f>
        <v>No Intervention</v>
      </c>
    </row>
    <row r="68" spans="1:35" ht="13.15" x14ac:dyDescent="0.35">
      <c r="A68" s="276"/>
      <c r="B68" s="277"/>
      <c r="C68" s="278"/>
      <c r="D68" s="328"/>
      <c r="E68" s="329"/>
      <c r="G68" s="546"/>
      <c r="H68" s="547"/>
      <c r="I68" s="547"/>
      <c r="J68" s="332"/>
      <c r="K68" s="130"/>
      <c r="L68" s="546"/>
      <c r="M68" s="547"/>
      <c r="N68" s="547"/>
      <c r="O68" s="332"/>
      <c r="P68" s="129"/>
      <c r="Q68" s="546"/>
      <c r="R68" s="547"/>
      <c r="S68" s="547"/>
      <c r="T68" s="332"/>
      <c r="V68" s="546"/>
      <c r="W68" s="547"/>
      <c r="X68" s="547"/>
      <c r="Y68" s="332"/>
      <c r="Z68" s="130"/>
      <c r="AA68" s="546"/>
      <c r="AB68" s="547"/>
      <c r="AC68" s="547"/>
      <c r="AD68" s="332"/>
      <c r="AE68" s="129"/>
      <c r="AF68" s="546"/>
      <c r="AG68" s="547"/>
      <c r="AH68" s="547"/>
      <c r="AI68" s="332"/>
    </row>
    <row r="69" spans="1:35" ht="13.15" x14ac:dyDescent="0.35">
      <c r="A69" s="276"/>
      <c r="B69" s="277"/>
      <c r="C69" s="278"/>
      <c r="D69" s="328"/>
      <c r="E69" s="329"/>
      <c r="G69" s="546"/>
      <c r="H69" s="547"/>
      <c r="I69" s="547"/>
      <c r="J69" s="332"/>
      <c r="K69" s="130"/>
      <c r="L69" s="546"/>
      <c r="M69" s="547"/>
      <c r="N69" s="547"/>
      <c r="O69" s="332"/>
      <c r="P69" s="129"/>
      <c r="Q69" s="546"/>
      <c r="R69" s="547"/>
      <c r="S69" s="547"/>
      <c r="T69" s="332"/>
      <c r="V69" s="546"/>
      <c r="W69" s="547"/>
      <c r="X69" s="547"/>
      <c r="Y69" s="332"/>
      <c r="Z69" s="130"/>
      <c r="AA69" s="546"/>
      <c r="AB69" s="547"/>
      <c r="AC69" s="547"/>
      <c r="AD69" s="332"/>
      <c r="AE69" s="129"/>
      <c r="AF69" s="546"/>
      <c r="AG69" s="547"/>
      <c r="AH69" s="547"/>
      <c r="AI69" s="332"/>
    </row>
    <row r="70" spans="1:35" ht="13.15" x14ac:dyDescent="0.35">
      <c r="A70" s="312"/>
      <c r="B70" s="313"/>
      <c r="C70" s="316"/>
      <c r="D70" s="335"/>
      <c r="E70" s="336"/>
      <c r="G70" s="548"/>
      <c r="H70" s="549"/>
      <c r="I70" s="549"/>
      <c r="J70" s="339"/>
      <c r="K70" s="130"/>
      <c r="L70" s="548"/>
      <c r="M70" s="549"/>
      <c r="N70" s="549"/>
      <c r="O70" s="339"/>
      <c r="P70" s="129"/>
      <c r="Q70" s="548"/>
      <c r="R70" s="549"/>
      <c r="S70" s="549"/>
      <c r="T70" s="339"/>
      <c r="V70" s="548"/>
      <c r="W70" s="549"/>
      <c r="X70" s="549"/>
      <c r="Y70" s="339"/>
      <c r="Z70" s="130"/>
      <c r="AA70" s="548"/>
      <c r="AB70" s="549"/>
      <c r="AC70" s="549"/>
      <c r="AD70" s="339"/>
      <c r="AE70" s="129"/>
      <c r="AF70" s="548"/>
      <c r="AG70" s="549"/>
      <c r="AH70" s="549"/>
      <c r="AI70" s="339"/>
    </row>
    <row r="71" spans="1:35" ht="13.15" x14ac:dyDescent="0.35">
      <c r="A71" s="308" t="s">
        <v>44</v>
      </c>
      <c r="B71" s="309">
        <v>39</v>
      </c>
      <c r="C71" s="327" t="s">
        <v>16</v>
      </c>
      <c r="D71" s="221">
        <f>'0.2_MR_Weighting'!I72</f>
        <v>0</v>
      </c>
      <c r="E71" s="222">
        <f>D71*ABS(SUMIF('2.3_Input_Data_Orig_MC'!AB66:AF69, "&lt;0"))</f>
        <v>0</v>
      </c>
      <c r="G71" s="544" t="str">
        <f>'5.2_Check_3.1_Crit_PTO'!L68</f>
        <v>N/A</v>
      </c>
      <c r="H71" s="545" t="str">
        <f>'5.2_Check_3.1_Crit_PTO'!AJ68</f>
        <v>N/A</v>
      </c>
      <c r="I71" s="545" t="str">
        <f t="shared" ref="I71" si="78">IFERROR(G71-H71, "Direct to C1 &amp; C2")</f>
        <v>Direct to C1 &amp; C2</v>
      </c>
      <c r="J71" s="224" t="str">
        <f>IFERROR(I71/(SUM([3]Weighting_Totals!$E$16)), I71)</f>
        <v>Direct to C1 &amp; C2</v>
      </c>
      <c r="K71" s="130"/>
      <c r="L71" s="544" t="str">
        <f>'5.2_Check_3.1_Crit_PTO'!T68</f>
        <v>N/A</v>
      </c>
      <c r="M71" s="545" t="str">
        <f>'5.2_Check_3.1_Crit_PTO'!AR68</f>
        <v>N/A</v>
      </c>
      <c r="N71" s="545" t="str">
        <f t="shared" ref="N71" si="79">IFERROR(L71-M71, "Direct to C1, C2 &amp; C3")</f>
        <v>Direct to C1, C2 &amp; C3</v>
      </c>
      <c r="O71" s="224" t="str">
        <f>IFERROR(N71/(SUM([3]Weighting_Totals!$E$16)), N71)</f>
        <v>Direct to C1, C2 &amp; C3</v>
      </c>
      <c r="P71" s="129"/>
      <c r="Q71" s="544" t="str">
        <f>'5.2_Check_3.1_Crit_PTO'!AB68</f>
        <v>No Interventions</v>
      </c>
      <c r="R71" s="545" t="str">
        <f>'5.2_Check_3.1_Crit_PTO'!AZ68</f>
        <v>No Interventions</v>
      </c>
      <c r="S71" s="545" t="str">
        <f t="shared" ref="S71" si="80">IFERROR(Q71-R71, "No Intervention")</f>
        <v>No Intervention</v>
      </c>
      <c r="T71" s="224" t="str">
        <f>IFERROR(S71/(SUM([3]Weighting_Totals!$E$16)), S71)</f>
        <v>No Intervention</v>
      </c>
      <c r="V71" s="544" t="str">
        <f>'5.3_Check_3.2_AH_PTO'!L68</f>
        <v>N/A</v>
      </c>
      <c r="W71" s="545" t="str">
        <f>'5.3_Check_3.2_AH_PTO'!AJ68</f>
        <v>N/A</v>
      </c>
      <c r="X71" s="545" t="str">
        <f t="shared" ref="X71" si="81">IFERROR(V71-W71, "Direct to AH4 &amp; AH5")</f>
        <v>Direct to AH4 &amp; AH5</v>
      </c>
      <c r="Y71" s="224" t="str">
        <f>IFERROR(X71/(SUM([3]Weighting_Totals!$E$16)), X71)</f>
        <v>Direct to AH4 &amp; AH5</v>
      </c>
      <c r="Z71" s="130"/>
      <c r="AA71" s="544" t="str">
        <f>'5.3_Check_3.2_AH_PTO'!T68</f>
        <v>N/A</v>
      </c>
      <c r="AB71" s="545" t="str">
        <f>'5.3_Check_3.2_AH_PTO'!AR68</f>
        <v>N/A</v>
      </c>
      <c r="AC71" s="545" t="str">
        <f t="shared" ref="AC71" si="82">IFERROR(AA71-AB71, "Direct to AH3, AH4 &amp; AH5")</f>
        <v>Direct to AH3, AH4 &amp; AH5</v>
      </c>
      <c r="AD71" s="224" t="str">
        <f>IFERROR(AC71/(SUM([3]Weighting_Totals!$E$16)), AC71)</f>
        <v>Direct to AH3, AH4 &amp; AH5</v>
      </c>
      <c r="AE71" s="129"/>
      <c r="AF71" s="544" t="str">
        <f>'5.3_Check_3.2_AH_PTO'!AB68</f>
        <v>N/A</v>
      </c>
      <c r="AG71" s="545" t="str">
        <f>'5.3_Check_3.2_AH_PTO'!AZ68</f>
        <v>No Interventions</v>
      </c>
      <c r="AH71" s="545" t="str">
        <f t="shared" ref="AH71" si="83">IFERROR(AF71-AG71, "No Intervention")</f>
        <v>No Intervention</v>
      </c>
      <c r="AI71" s="224" t="str">
        <f>IFERROR(AH71/(SUM([3]Weighting_Totals!$E$16)), AH71)</f>
        <v>No Intervention</v>
      </c>
    </row>
    <row r="72" spans="1:35" ht="13.15" x14ac:dyDescent="0.35">
      <c r="A72" s="276"/>
      <c r="B72" s="277"/>
      <c r="C72" s="278"/>
      <c r="D72" s="328"/>
      <c r="E72" s="329"/>
      <c r="G72" s="546"/>
      <c r="H72" s="547"/>
      <c r="I72" s="547"/>
      <c r="J72" s="332"/>
      <c r="K72" s="130"/>
      <c r="L72" s="546"/>
      <c r="M72" s="547"/>
      <c r="N72" s="547"/>
      <c r="O72" s="332"/>
      <c r="P72" s="129"/>
      <c r="Q72" s="546"/>
      <c r="R72" s="547"/>
      <c r="S72" s="547"/>
      <c r="T72" s="332"/>
      <c r="V72" s="546"/>
      <c r="W72" s="547"/>
      <c r="X72" s="547"/>
      <c r="Y72" s="332"/>
      <c r="Z72" s="130"/>
      <c r="AA72" s="546"/>
      <c r="AB72" s="547"/>
      <c r="AC72" s="547"/>
      <c r="AD72" s="332"/>
      <c r="AE72" s="129"/>
      <c r="AF72" s="546"/>
      <c r="AG72" s="547"/>
      <c r="AH72" s="547"/>
      <c r="AI72" s="332"/>
    </row>
    <row r="73" spans="1:35" ht="13.15" x14ac:dyDescent="0.35">
      <c r="A73" s="276"/>
      <c r="B73" s="277"/>
      <c r="C73" s="278"/>
      <c r="D73" s="328"/>
      <c r="E73" s="329"/>
      <c r="G73" s="546"/>
      <c r="H73" s="547"/>
      <c r="I73" s="547"/>
      <c r="J73" s="332"/>
      <c r="K73" s="130"/>
      <c r="L73" s="546"/>
      <c r="M73" s="547"/>
      <c r="N73" s="547"/>
      <c r="O73" s="332"/>
      <c r="P73" s="129"/>
      <c r="Q73" s="546"/>
      <c r="R73" s="547"/>
      <c r="S73" s="547"/>
      <c r="T73" s="332"/>
      <c r="V73" s="546"/>
      <c r="W73" s="547"/>
      <c r="X73" s="547"/>
      <c r="Y73" s="332"/>
      <c r="Z73" s="130"/>
      <c r="AA73" s="546"/>
      <c r="AB73" s="547"/>
      <c r="AC73" s="547"/>
      <c r="AD73" s="332"/>
      <c r="AE73" s="129"/>
      <c r="AF73" s="546"/>
      <c r="AG73" s="547"/>
      <c r="AH73" s="547"/>
      <c r="AI73" s="332"/>
    </row>
    <row r="74" spans="1:35" ht="13.15" x14ac:dyDescent="0.35">
      <c r="A74" s="312"/>
      <c r="B74" s="313"/>
      <c r="C74" s="316"/>
      <c r="D74" s="335"/>
      <c r="E74" s="336"/>
      <c r="G74" s="548"/>
      <c r="H74" s="549"/>
      <c r="I74" s="549"/>
      <c r="J74" s="339"/>
      <c r="K74" s="130"/>
      <c r="L74" s="548"/>
      <c r="M74" s="549"/>
      <c r="N74" s="549"/>
      <c r="O74" s="339"/>
      <c r="P74" s="129"/>
      <c r="Q74" s="548"/>
      <c r="R74" s="549"/>
      <c r="S74" s="549"/>
      <c r="T74" s="339"/>
      <c r="V74" s="548"/>
      <c r="W74" s="549"/>
      <c r="X74" s="549"/>
      <c r="Y74" s="339"/>
      <c r="Z74" s="130"/>
      <c r="AA74" s="548"/>
      <c r="AB74" s="549"/>
      <c r="AC74" s="549"/>
      <c r="AD74" s="339"/>
      <c r="AE74" s="129"/>
      <c r="AF74" s="548"/>
      <c r="AG74" s="549"/>
      <c r="AH74" s="549"/>
      <c r="AI74" s="339"/>
    </row>
    <row r="75" spans="1:35" ht="13.15" x14ac:dyDescent="0.35">
      <c r="A75" s="308" t="s">
        <v>44</v>
      </c>
      <c r="B75" s="309">
        <v>12</v>
      </c>
      <c r="C75" s="327" t="s">
        <v>13</v>
      </c>
      <c r="D75" s="221">
        <f>'0.2_MR_Weighting'!I76</f>
        <v>0</v>
      </c>
      <c r="E75" s="222">
        <f>D75*ABS(SUMIF('2.3_Input_Data_Orig_MC'!AB70:AF73, "&lt;0"))</f>
        <v>0</v>
      </c>
      <c r="G75" s="544" t="str">
        <f>'5.2_Check_3.1_Crit_PTO'!L72</f>
        <v>N/A</v>
      </c>
      <c r="H75" s="545" t="str">
        <f>'5.2_Check_3.1_Crit_PTO'!AJ72</f>
        <v>N/A</v>
      </c>
      <c r="I75" s="545" t="str">
        <f t="shared" ref="I75" si="84">IFERROR(G75-H75, "Direct to C1 &amp; C2")</f>
        <v>Direct to C1 &amp; C2</v>
      </c>
      <c r="J75" s="224" t="str">
        <f>IFERROR(I75/(SUM([3]Weighting_Totals!$E$16)), I75)</f>
        <v>Direct to C1 &amp; C2</v>
      </c>
      <c r="K75" s="130"/>
      <c r="L75" s="544" t="str">
        <f>'5.2_Check_3.1_Crit_PTO'!T72</f>
        <v>N/A</v>
      </c>
      <c r="M75" s="545" t="str">
        <f>'5.2_Check_3.1_Crit_PTO'!AR72</f>
        <v>N/A</v>
      </c>
      <c r="N75" s="545" t="str">
        <f t="shared" ref="N75" si="85">IFERROR(L75-M75, "Direct to C1, C2 &amp; C3")</f>
        <v>Direct to C1, C2 &amp; C3</v>
      </c>
      <c r="O75" s="224" t="str">
        <f>IFERROR(N75/(SUM([3]Weighting_Totals!$E$16)), N75)</f>
        <v>Direct to C1, C2 &amp; C3</v>
      </c>
      <c r="P75" s="129"/>
      <c r="Q75" s="544" t="str">
        <f>'5.2_Check_3.1_Crit_PTO'!AB72</f>
        <v>No Interventions</v>
      </c>
      <c r="R75" s="545" t="str">
        <f>'5.2_Check_3.1_Crit_PTO'!AZ72</f>
        <v>No Interventions</v>
      </c>
      <c r="S75" s="545" t="str">
        <f t="shared" ref="S75" si="86">IFERROR(Q75-R75, "No Intervention")</f>
        <v>No Intervention</v>
      </c>
      <c r="T75" s="224" t="str">
        <f>IFERROR(S75/(SUM([3]Weighting_Totals!$E$16)), S75)</f>
        <v>No Intervention</v>
      </c>
      <c r="V75" s="544" t="str">
        <f>'5.3_Check_3.2_AH_PTO'!L72</f>
        <v>N/A</v>
      </c>
      <c r="W75" s="545" t="str">
        <f>'5.3_Check_3.2_AH_PTO'!AJ72</f>
        <v>N/A</v>
      </c>
      <c r="X75" s="545" t="str">
        <f t="shared" ref="X75" si="87">IFERROR(V75-W75, "Direct to AH4 &amp; AH5")</f>
        <v>Direct to AH4 &amp; AH5</v>
      </c>
      <c r="Y75" s="224" t="str">
        <f>IFERROR(X75/(SUM([3]Weighting_Totals!$E$16)), X75)</f>
        <v>Direct to AH4 &amp; AH5</v>
      </c>
      <c r="Z75" s="130"/>
      <c r="AA75" s="544" t="str">
        <f>'5.3_Check_3.2_AH_PTO'!T72</f>
        <v>N/A</v>
      </c>
      <c r="AB75" s="545" t="str">
        <f>'5.3_Check_3.2_AH_PTO'!AR72</f>
        <v>N/A</v>
      </c>
      <c r="AC75" s="545" t="str">
        <f t="shared" ref="AC75" si="88">IFERROR(AA75-AB75, "Direct to AH3, AH4 &amp; AH5")</f>
        <v>Direct to AH3, AH4 &amp; AH5</v>
      </c>
      <c r="AD75" s="224" t="str">
        <f>IFERROR(AC75/(SUM([3]Weighting_Totals!$E$16)), AC75)</f>
        <v>Direct to AH3, AH4 &amp; AH5</v>
      </c>
      <c r="AE75" s="129"/>
      <c r="AF75" s="544" t="str">
        <f>'5.3_Check_3.2_AH_PTO'!AB72</f>
        <v>N/A</v>
      </c>
      <c r="AG75" s="545" t="str">
        <f>'5.3_Check_3.2_AH_PTO'!AZ72</f>
        <v>No Interventions</v>
      </c>
      <c r="AH75" s="545" t="str">
        <f t="shared" ref="AH75" si="89">IFERROR(AF75-AG75, "No Intervention")</f>
        <v>No Intervention</v>
      </c>
      <c r="AI75" s="224" t="str">
        <f>IFERROR(AH75/(SUM([3]Weighting_Totals!$E$16)), AH75)</f>
        <v>No Intervention</v>
      </c>
    </row>
    <row r="76" spans="1:35" ht="13.15" x14ac:dyDescent="0.35">
      <c r="A76" s="276"/>
      <c r="B76" s="277"/>
      <c r="C76" s="278"/>
      <c r="D76" s="328"/>
      <c r="E76" s="329"/>
      <c r="G76" s="546"/>
      <c r="H76" s="547"/>
      <c r="I76" s="547"/>
      <c r="J76" s="332"/>
      <c r="K76" s="130"/>
      <c r="L76" s="546"/>
      <c r="M76" s="547"/>
      <c r="N76" s="547"/>
      <c r="O76" s="332"/>
      <c r="P76" s="129"/>
      <c r="Q76" s="546"/>
      <c r="R76" s="547"/>
      <c r="S76" s="547"/>
      <c r="T76" s="332"/>
      <c r="V76" s="546"/>
      <c r="W76" s="547"/>
      <c r="X76" s="547"/>
      <c r="Y76" s="332"/>
      <c r="Z76" s="130"/>
      <c r="AA76" s="546"/>
      <c r="AB76" s="547"/>
      <c r="AC76" s="547"/>
      <c r="AD76" s="332"/>
      <c r="AE76" s="129"/>
      <c r="AF76" s="546"/>
      <c r="AG76" s="547"/>
      <c r="AH76" s="547"/>
      <c r="AI76" s="332"/>
    </row>
    <row r="77" spans="1:35" ht="13.15" x14ac:dyDescent="0.35">
      <c r="A77" s="276"/>
      <c r="B77" s="277"/>
      <c r="C77" s="278"/>
      <c r="D77" s="328"/>
      <c r="E77" s="329"/>
      <c r="G77" s="546"/>
      <c r="H77" s="547"/>
      <c r="I77" s="547"/>
      <c r="J77" s="332"/>
      <c r="K77" s="130"/>
      <c r="L77" s="546"/>
      <c r="M77" s="547"/>
      <c r="N77" s="547"/>
      <c r="O77" s="332"/>
      <c r="P77" s="129"/>
      <c r="Q77" s="546"/>
      <c r="R77" s="547"/>
      <c r="S77" s="547"/>
      <c r="T77" s="332"/>
      <c r="V77" s="546"/>
      <c r="W77" s="547"/>
      <c r="X77" s="547"/>
      <c r="Y77" s="332"/>
      <c r="Z77" s="130"/>
      <c r="AA77" s="546"/>
      <c r="AB77" s="547"/>
      <c r="AC77" s="547"/>
      <c r="AD77" s="332"/>
      <c r="AE77" s="129"/>
      <c r="AF77" s="546"/>
      <c r="AG77" s="547"/>
      <c r="AH77" s="547"/>
      <c r="AI77" s="332"/>
    </row>
    <row r="78" spans="1:35" ht="13.15" x14ac:dyDescent="0.35">
      <c r="A78" s="312"/>
      <c r="B78" s="313"/>
      <c r="C78" s="316"/>
      <c r="D78" s="335"/>
      <c r="E78" s="336"/>
      <c r="G78" s="548"/>
      <c r="H78" s="549"/>
      <c r="I78" s="549"/>
      <c r="J78" s="339"/>
      <c r="K78" s="130"/>
      <c r="L78" s="548"/>
      <c r="M78" s="549"/>
      <c r="N78" s="549"/>
      <c r="O78" s="339"/>
      <c r="P78" s="129"/>
      <c r="Q78" s="548"/>
      <c r="R78" s="549"/>
      <c r="S78" s="549"/>
      <c r="T78" s="339"/>
      <c r="V78" s="548"/>
      <c r="W78" s="549"/>
      <c r="X78" s="549"/>
      <c r="Y78" s="339"/>
      <c r="Z78" s="130"/>
      <c r="AA78" s="548"/>
      <c r="AB78" s="549"/>
      <c r="AC78" s="549"/>
      <c r="AD78" s="339"/>
      <c r="AE78" s="129"/>
      <c r="AF78" s="548"/>
      <c r="AG78" s="549"/>
      <c r="AH78" s="549"/>
      <c r="AI78" s="339"/>
    </row>
    <row r="79" spans="1:35" ht="13.15" x14ac:dyDescent="0.35">
      <c r="A79" s="308" t="s">
        <v>44</v>
      </c>
      <c r="B79" s="309">
        <v>10</v>
      </c>
      <c r="C79" s="327" t="s">
        <v>40</v>
      </c>
      <c r="D79" s="221">
        <f>'0.2_MR_Weighting'!I80</f>
        <v>0</v>
      </c>
      <c r="E79" s="222">
        <f>D79*ABS(SUMIF('2.3_Input_Data_Orig_MC'!AB74:AF77, "&lt;0"))</f>
        <v>0</v>
      </c>
      <c r="G79" s="544" t="str">
        <f>'5.2_Check_3.1_Crit_PTO'!L76</f>
        <v>N/A</v>
      </c>
      <c r="H79" s="545" t="str">
        <f>'5.2_Check_3.1_Crit_PTO'!AJ76</f>
        <v>N/A</v>
      </c>
      <c r="I79" s="545" t="str">
        <f t="shared" ref="I79" si="90">IFERROR(G79-H79, "Direct to C1 &amp; C2")</f>
        <v>Direct to C1 &amp; C2</v>
      </c>
      <c r="J79" s="224" t="str">
        <f>IFERROR(I79/(SUM([3]Weighting_Totals!$E$16)), I79)</f>
        <v>Direct to C1 &amp; C2</v>
      </c>
      <c r="K79" s="130"/>
      <c r="L79" s="544" t="str">
        <f>'5.2_Check_3.1_Crit_PTO'!T76</f>
        <v>N/A</v>
      </c>
      <c r="M79" s="545" t="str">
        <f>'5.2_Check_3.1_Crit_PTO'!AR76</f>
        <v>N/A</v>
      </c>
      <c r="N79" s="545" t="str">
        <f t="shared" ref="N79" si="91">IFERROR(L79-M79, "Direct to C1, C2 &amp; C3")</f>
        <v>Direct to C1, C2 &amp; C3</v>
      </c>
      <c r="O79" s="224" t="str">
        <f>IFERROR(N79/(SUM([3]Weighting_Totals!$E$16)), N79)</f>
        <v>Direct to C1, C2 &amp; C3</v>
      </c>
      <c r="P79" s="129"/>
      <c r="Q79" s="544" t="str">
        <f>'5.2_Check_3.1_Crit_PTO'!AB76</f>
        <v>No Interventions</v>
      </c>
      <c r="R79" s="545" t="str">
        <f>'5.2_Check_3.1_Crit_PTO'!AZ76</f>
        <v>No Interventions</v>
      </c>
      <c r="S79" s="545" t="str">
        <f t="shared" ref="S79" si="92">IFERROR(Q79-R79, "No Intervention")</f>
        <v>No Intervention</v>
      </c>
      <c r="T79" s="224" t="str">
        <f>IFERROR(S79/(SUM([3]Weighting_Totals!$E$16)), S79)</f>
        <v>No Intervention</v>
      </c>
      <c r="V79" s="544" t="str">
        <f>'5.3_Check_3.2_AH_PTO'!L76</f>
        <v>N/A</v>
      </c>
      <c r="W79" s="545" t="str">
        <f>'5.3_Check_3.2_AH_PTO'!AJ76</f>
        <v>N/A</v>
      </c>
      <c r="X79" s="545" t="str">
        <f t="shared" ref="X79" si="93">IFERROR(V79-W79, "Direct to AH4 &amp; AH5")</f>
        <v>Direct to AH4 &amp; AH5</v>
      </c>
      <c r="Y79" s="224" t="str">
        <f>IFERROR(X79/(SUM([3]Weighting_Totals!$E$16)), X79)</f>
        <v>Direct to AH4 &amp; AH5</v>
      </c>
      <c r="Z79" s="130"/>
      <c r="AA79" s="544" t="str">
        <f>'5.3_Check_3.2_AH_PTO'!T76</f>
        <v>N/A</v>
      </c>
      <c r="AB79" s="545" t="str">
        <f>'5.3_Check_3.2_AH_PTO'!AR76</f>
        <v>N/A</v>
      </c>
      <c r="AC79" s="545" t="str">
        <f t="shared" ref="AC79" si="94">IFERROR(AA79-AB79, "Direct to AH3, AH4 &amp; AH5")</f>
        <v>Direct to AH3, AH4 &amp; AH5</v>
      </c>
      <c r="AD79" s="224" t="str">
        <f>IFERROR(AC79/(SUM([3]Weighting_Totals!$E$16)), AC79)</f>
        <v>Direct to AH3, AH4 &amp; AH5</v>
      </c>
      <c r="AE79" s="129"/>
      <c r="AF79" s="544" t="str">
        <f>'5.3_Check_3.2_AH_PTO'!AB76</f>
        <v>N/A</v>
      </c>
      <c r="AG79" s="545" t="str">
        <f>'5.3_Check_3.2_AH_PTO'!AZ76</f>
        <v>No Interventions</v>
      </c>
      <c r="AH79" s="545" t="str">
        <f t="shared" ref="AH79" si="95">IFERROR(AF79-AG79, "No Intervention")</f>
        <v>No Intervention</v>
      </c>
      <c r="AI79" s="224" t="str">
        <f>IFERROR(AH79/(SUM([3]Weighting_Totals!$E$16)), AH79)</f>
        <v>No Intervention</v>
      </c>
    </row>
    <row r="80" spans="1:35" ht="13.15" x14ac:dyDescent="0.35">
      <c r="A80" s="276"/>
      <c r="B80" s="277"/>
      <c r="C80" s="278"/>
      <c r="D80" s="328"/>
      <c r="E80" s="329"/>
      <c r="G80" s="546"/>
      <c r="H80" s="547"/>
      <c r="I80" s="547"/>
      <c r="J80" s="332"/>
      <c r="K80" s="130"/>
      <c r="L80" s="546"/>
      <c r="M80" s="547"/>
      <c r="N80" s="547"/>
      <c r="O80" s="332"/>
      <c r="P80" s="129"/>
      <c r="Q80" s="546"/>
      <c r="R80" s="547"/>
      <c r="S80" s="547"/>
      <c r="T80" s="332"/>
      <c r="V80" s="546"/>
      <c r="W80" s="547"/>
      <c r="X80" s="547"/>
      <c r="Y80" s="332"/>
      <c r="Z80" s="130"/>
      <c r="AA80" s="546"/>
      <c r="AB80" s="547"/>
      <c r="AC80" s="547"/>
      <c r="AD80" s="332"/>
      <c r="AE80" s="129"/>
      <c r="AF80" s="546"/>
      <c r="AG80" s="547"/>
      <c r="AH80" s="547"/>
      <c r="AI80" s="332"/>
    </row>
    <row r="81" spans="1:35" ht="13.15" x14ac:dyDescent="0.35">
      <c r="A81" s="276"/>
      <c r="B81" s="277"/>
      <c r="C81" s="278"/>
      <c r="D81" s="328"/>
      <c r="E81" s="329"/>
      <c r="G81" s="546"/>
      <c r="H81" s="547"/>
      <c r="I81" s="547"/>
      <c r="J81" s="332"/>
      <c r="K81" s="130"/>
      <c r="L81" s="546"/>
      <c r="M81" s="547"/>
      <c r="N81" s="547"/>
      <c r="O81" s="332"/>
      <c r="P81" s="129"/>
      <c r="Q81" s="546"/>
      <c r="R81" s="547"/>
      <c r="S81" s="547"/>
      <c r="T81" s="332"/>
      <c r="V81" s="546"/>
      <c r="W81" s="547"/>
      <c r="X81" s="547"/>
      <c r="Y81" s="332"/>
      <c r="Z81" s="130"/>
      <c r="AA81" s="546"/>
      <c r="AB81" s="547"/>
      <c r="AC81" s="547"/>
      <c r="AD81" s="332"/>
      <c r="AE81" s="129"/>
      <c r="AF81" s="546"/>
      <c r="AG81" s="547"/>
      <c r="AH81" s="547"/>
      <c r="AI81" s="332"/>
    </row>
    <row r="82" spans="1:35" ht="13.15" x14ac:dyDescent="0.35">
      <c r="A82" s="312"/>
      <c r="B82" s="313"/>
      <c r="C82" s="316"/>
      <c r="D82" s="335"/>
      <c r="E82" s="336"/>
      <c r="G82" s="548"/>
      <c r="H82" s="549"/>
      <c r="I82" s="549"/>
      <c r="J82" s="339"/>
      <c r="K82" s="130"/>
      <c r="L82" s="548"/>
      <c r="M82" s="549"/>
      <c r="N82" s="549"/>
      <c r="O82" s="339"/>
      <c r="P82" s="129"/>
      <c r="Q82" s="548"/>
      <c r="R82" s="549"/>
      <c r="S82" s="549"/>
      <c r="T82" s="339"/>
      <c r="V82" s="548"/>
      <c r="W82" s="549"/>
      <c r="X82" s="549"/>
      <c r="Y82" s="339"/>
      <c r="Z82" s="130"/>
      <c r="AA82" s="548"/>
      <c r="AB82" s="549"/>
      <c r="AC82" s="549"/>
      <c r="AD82" s="339"/>
      <c r="AE82" s="129"/>
      <c r="AF82" s="548"/>
      <c r="AG82" s="549"/>
      <c r="AH82" s="549"/>
      <c r="AI82" s="339"/>
    </row>
    <row r="83" spans="1:35" ht="13.15" x14ac:dyDescent="0.35">
      <c r="A83" s="308" t="s">
        <v>44</v>
      </c>
      <c r="B83" s="309">
        <v>9</v>
      </c>
      <c r="C83" s="327" t="s">
        <v>50</v>
      </c>
      <c r="D83" s="221">
        <f>'0.2_MR_Weighting'!I84</f>
        <v>0</v>
      </c>
      <c r="E83" s="222">
        <f>D83*ABS(SUMIF('2.3_Input_Data_Orig_MC'!AB78:AF81, "&lt;0"))</f>
        <v>0</v>
      </c>
      <c r="G83" s="544" t="str">
        <f>'5.2_Check_3.1_Crit_PTO'!L80</f>
        <v>N/A</v>
      </c>
      <c r="H83" s="545" t="str">
        <f>'5.2_Check_3.1_Crit_PTO'!AJ80</f>
        <v>N/A</v>
      </c>
      <c r="I83" s="545" t="str">
        <f t="shared" ref="I83" si="96">IFERROR(G83-H83, "Direct to C1 &amp; C2")</f>
        <v>Direct to C1 &amp; C2</v>
      </c>
      <c r="J83" s="224" t="str">
        <f>IFERROR(I83/(SUM([3]Weighting_Totals!$E$16)), I83)</f>
        <v>Direct to C1 &amp; C2</v>
      </c>
      <c r="K83" s="130"/>
      <c r="L83" s="544" t="str">
        <f>'5.2_Check_3.1_Crit_PTO'!T80</f>
        <v>N/A</v>
      </c>
      <c r="M83" s="545" t="str">
        <f>'5.2_Check_3.1_Crit_PTO'!AR80</f>
        <v>N/A</v>
      </c>
      <c r="N83" s="545" t="str">
        <f t="shared" ref="N83" si="97">IFERROR(L83-M83, "Direct to C1, C2 &amp; C3")</f>
        <v>Direct to C1, C2 &amp; C3</v>
      </c>
      <c r="O83" s="224" t="str">
        <f>IFERROR(N83/(SUM([3]Weighting_Totals!$E$16)), N83)</f>
        <v>Direct to C1, C2 &amp; C3</v>
      </c>
      <c r="P83" s="129"/>
      <c r="Q83" s="544" t="str">
        <f>'5.2_Check_3.1_Crit_PTO'!AB80</f>
        <v>No Interventions</v>
      </c>
      <c r="R83" s="545" t="str">
        <f>'5.2_Check_3.1_Crit_PTO'!AZ80</f>
        <v>No Interventions</v>
      </c>
      <c r="S83" s="545" t="str">
        <f t="shared" ref="S83" si="98">IFERROR(Q83-R83, "No Intervention")</f>
        <v>No Intervention</v>
      </c>
      <c r="T83" s="224" t="str">
        <f>IFERROR(S83/(SUM([3]Weighting_Totals!$E$16)), S83)</f>
        <v>No Intervention</v>
      </c>
      <c r="V83" s="544" t="str">
        <f>'5.3_Check_3.2_AH_PTO'!L80</f>
        <v>N/A</v>
      </c>
      <c r="W83" s="545" t="str">
        <f>'5.3_Check_3.2_AH_PTO'!AJ80</f>
        <v>N/A</v>
      </c>
      <c r="X83" s="545" t="str">
        <f t="shared" ref="X83" si="99">IFERROR(V83-W83, "Direct to AH4 &amp; AH5")</f>
        <v>Direct to AH4 &amp; AH5</v>
      </c>
      <c r="Y83" s="224" t="str">
        <f>IFERROR(X83/(SUM([3]Weighting_Totals!$E$16)), X83)</f>
        <v>Direct to AH4 &amp; AH5</v>
      </c>
      <c r="Z83" s="130"/>
      <c r="AA83" s="544" t="str">
        <f>'5.3_Check_3.2_AH_PTO'!T80</f>
        <v>N/A</v>
      </c>
      <c r="AB83" s="545" t="str">
        <f>'5.3_Check_3.2_AH_PTO'!AR80</f>
        <v>N/A</v>
      </c>
      <c r="AC83" s="545" t="str">
        <f t="shared" ref="AC83" si="100">IFERROR(AA83-AB83, "Direct to AH3, AH4 &amp; AH5")</f>
        <v>Direct to AH3, AH4 &amp; AH5</v>
      </c>
      <c r="AD83" s="224" t="str">
        <f>IFERROR(AC83/(SUM([3]Weighting_Totals!$E$16)), AC83)</f>
        <v>Direct to AH3, AH4 &amp; AH5</v>
      </c>
      <c r="AE83" s="129"/>
      <c r="AF83" s="544" t="str">
        <f>'5.3_Check_3.2_AH_PTO'!AB80</f>
        <v>N/A</v>
      </c>
      <c r="AG83" s="545" t="str">
        <f>'5.3_Check_3.2_AH_PTO'!AZ80</f>
        <v>No Interventions</v>
      </c>
      <c r="AH83" s="545" t="str">
        <f t="shared" ref="AH83" si="101">IFERROR(AF83-AG83, "No Intervention")</f>
        <v>No Intervention</v>
      </c>
      <c r="AI83" s="224" t="str">
        <f>IFERROR(AH83/(SUM([3]Weighting_Totals!$E$16)), AH83)</f>
        <v>No Intervention</v>
      </c>
    </row>
    <row r="84" spans="1:35" ht="13.15" x14ac:dyDescent="0.35">
      <c r="A84" s="276"/>
      <c r="B84" s="277"/>
      <c r="C84" s="278"/>
      <c r="D84" s="328"/>
      <c r="E84" s="329"/>
      <c r="G84" s="546"/>
      <c r="H84" s="547"/>
      <c r="I84" s="547"/>
      <c r="J84" s="332"/>
      <c r="K84" s="130"/>
      <c r="L84" s="546"/>
      <c r="M84" s="547"/>
      <c r="N84" s="547"/>
      <c r="O84" s="332"/>
      <c r="P84" s="129"/>
      <c r="Q84" s="546"/>
      <c r="R84" s="547"/>
      <c r="S84" s="547"/>
      <c r="T84" s="332"/>
      <c r="V84" s="546"/>
      <c r="W84" s="547"/>
      <c r="X84" s="547"/>
      <c r="Y84" s="332"/>
      <c r="Z84" s="130"/>
      <c r="AA84" s="546"/>
      <c r="AB84" s="547"/>
      <c r="AC84" s="547"/>
      <c r="AD84" s="332"/>
      <c r="AE84" s="129"/>
      <c r="AF84" s="546"/>
      <c r="AG84" s="547"/>
      <c r="AH84" s="547"/>
      <c r="AI84" s="332"/>
    </row>
    <row r="85" spans="1:35" ht="13.15" x14ac:dyDescent="0.35">
      <c r="A85" s="276"/>
      <c r="B85" s="277"/>
      <c r="C85" s="278"/>
      <c r="D85" s="328"/>
      <c r="E85" s="329"/>
      <c r="G85" s="546"/>
      <c r="H85" s="547"/>
      <c r="I85" s="547"/>
      <c r="J85" s="332"/>
      <c r="K85" s="130"/>
      <c r="L85" s="546"/>
      <c r="M85" s="547"/>
      <c r="N85" s="547"/>
      <c r="O85" s="332"/>
      <c r="P85" s="129"/>
      <c r="Q85" s="546"/>
      <c r="R85" s="547"/>
      <c r="S85" s="547"/>
      <c r="T85" s="332"/>
      <c r="V85" s="546"/>
      <c r="W85" s="547"/>
      <c r="X85" s="547"/>
      <c r="Y85" s="332"/>
      <c r="Z85" s="130"/>
      <c r="AA85" s="546"/>
      <c r="AB85" s="547"/>
      <c r="AC85" s="547"/>
      <c r="AD85" s="332"/>
      <c r="AE85" s="129"/>
      <c r="AF85" s="546"/>
      <c r="AG85" s="547"/>
      <c r="AH85" s="547"/>
      <c r="AI85" s="332"/>
    </row>
    <row r="86" spans="1:35" ht="13.15" x14ac:dyDescent="0.35">
      <c r="A86" s="312"/>
      <c r="B86" s="313"/>
      <c r="C86" s="316"/>
      <c r="D86" s="335"/>
      <c r="E86" s="336"/>
      <c r="G86" s="548"/>
      <c r="H86" s="549"/>
      <c r="I86" s="549"/>
      <c r="J86" s="339"/>
      <c r="K86" s="130"/>
      <c r="L86" s="548"/>
      <c r="M86" s="549"/>
      <c r="N86" s="549"/>
      <c r="O86" s="339"/>
      <c r="P86" s="129"/>
      <c r="Q86" s="548"/>
      <c r="R86" s="549"/>
      <c r="S86" s="549"/>
      <c r="T86" s="339"/>
      <c r="V86" s="548"/>
      <c r="W86" s="549"/>
      <c r="X86" s="549"/>
      <c r="Y86" s="339"/>
      <c r="Z86" s="130"/>
      <c r="AA86" s="548"/>
      <c r="AB86" s="549"/>
      <c r="AC86" s="549"/>
      <c r="AD86" s="339"/>
      <c r="AE86" s="129"/>
      <c r="AF86" s="548"/>
      <c r="AG86" s="549"/>
      <c r="AH86" s="549"/>
      <c r="AI86" s="339"/>
    </row>
    <row r="87" spans="1:35" ht="13.15" x14ac:dyDescent="0.35">
      <c r="A87" s="308" t="s">
        <v>44</v>
      </c>
      <c r="B87" s="309">
        <v>31</v>
      </c>
      <c r="C87" s="327" t="s">
        <v>17</v>
      </c>
      <c r="D87" s="221">
        <f>'0.2_MR_Weighting'!I88</f>
        <v>7.8930376964393055E-5</v>
      </c>
      <c r="E87" s="222">
        <f>D87*ABS(SUMIF('2.3_Input_Data_Orig_MC'!AB82:AF85, "&lt;0"))</f>
        <v>2.2100505550030057E-3</v>
      </c>
      <c r="G87" s="544" t="str">
        <f>'5.2_Check_3.1_Crit_PTO'!L84</f>
        <v>N/A</v>
      </c>
      <c r="H87" s="545">
        <f>'5.2_Check_3.1_Crit_PTO'!AJ84</f>
        <v>0</v>
      </c>
      <c r="I87" s="545" t="str">
        <f t="shared" ref="I87" si="102">IFERROR(G87-H87, "Direct to C1 &amp; C2")</f>
        <v>Direct to C1 &amp; C2</v>
      </c>
      <c r="J87" s="224" t="str">
        <f>IFERROR(I87/(SUM([3]Weighting_Totals!$E$16)), I87)</f>
        <v>Direct to C1 &amp; C2</v>
      </c>
      <c r="K87" s="130"/>
      <c r="L87" s="544">
        <f>'5.2_Check_3.1_Crit_PTO'!T84</f>
        <v>0</v>
      </c>
      <c r="M87" s="545">
        <f>'5.2_Check_3.1_Crit_PTO'!AR84</f>
        <v>0</v>
      </c>
      <c r="N87" s="545">
        <f t="shared" ref="N87" si="103">IFERROR(L87-M87, "Direct to C1, C2 &amp; C3")</f>
        <v>0</v>
      </c>
      <c r="O87" s="224">
        <f>IFERROR(N87/(SUM([3]Weighting_Totals!$E$16)), N87)</f>
        <v>0</v>
      </c>
      <c r="P87" s="129"/>
      <c r="Q87" s="544">
        <f>'5.2_Check_3.1_Crit_PTO'!AB84</f>
        <v>0</v>
      </c>
      <c r="R87" s="545">
        <f>'5.2_Check_3.1_Crit_PTO'!AZ84</f>
        <v>0</v>
      </c>
      <c r="S87" s="545">
        <f t="shared" ref="S87" si="104">IFERROR(Q87-R87, "No Intervention")</f>
        <v>0</v>
      </c>
      <c r="T87" s="224">
        <f>IFERROR(S87/(SUM([3]Weighting_Totals!$E$16)), S87)</f>
        <v>0</v>
      </c>
      <c r="V87" s="544">
        <f>'5.3_Check_3.2_AH_PTO'!L84</f>
        <v>3.5923542601365248E-4</v>
      </c>
      <c r="W87" s="545">
        <f>'5.3_Check_3.2_AH_PTO'!AJ84</f>
        <v>0</v>
      </c>
      <c r="X87" s="545">
        <f t="shared" ref="X87" si="105">IFERROR(V87-W87, "Direct to AH4 &amp; AH5")</f>
        <v>3.5923542601365248E-4</v>
      </c>
      <c r="Y87" s="224">
        <f>IFERROR(X87/(SUM([3]Weighting_Totals!$E$16)), X87)</f>
        <v>2.0317257904942447E-5</v>
      </c>
      <c r="Z87" s="130"/>
      <c r="AA87" s="544">
        <f>'5.3_Check_3.2_AH_PTO'!T84</f>
        <v>0</v>
      </c>
      <c r="AB87" s="545">
        <f>'5.3_Check_3.2_AH_PTO'!AR84</f>
        <v>0</v>
      </c>
      <c r="AC87" s="545">
        <f t="shared" ref="AC87" si="106">IFERROR(AA87-AB87, "Direct to AH3, AH4 &amp; AH5")</f>
        <v>0</v>
      </c>
      <c r="AD87" s="224">
        <f>IFERROR(AC87/(SUM([3]Weighting_Totals!$E$16)), AC87)</f>
        <v>0</v>
      </c>
      <c r="AE87" s="129"/>
      <c r="AF87" s="544">
        <f>'5.3_Check_3.2_AH_PTO'!AB84</f>
        <v>0</v>
      </c>
      <c r="AG87" s="545">
        <f>'5.3_Check_3.2_AH_PTO'!AZ84</f>
        <v>0</v>
      </c>
      <c r="AH87" s="545">
        <f t="shared" ref="AH87" si="107">IFERROR(AF87-AG87, "No Intervention")</f>
        <v>0</v>
      </c>
      <c r="AI87" s="224">
        <f>IFERROR(AH87/(SUM([3]Weighting_Totals!$E$16)), AH87)</f>
        <v>0</v>
      </c>
    </row>
    <row r="88" spans="1:35" ht="13.15" x14ac:dyDescent="0.35">
      <c r="A88" s="276"/>
      <c r="B88" s="277"/>
      <c r="C88" s="278"/>
      <c r="D88" s="328"/>
      <c r="E88" s="329"/>
      <c r="G88" s="546"/>
      <c r="H88" s="547"/>
      <c r="I88" s="547"/>
      <c r="J88" s="332"/>
      <c r="K88" s="130"/>
      <c r="L88" s="546"/>
      <c r="M88" s="547"/>
      <c r="N88" s="547"/>
      <c r="O88" s="332"/>
      <c r="P88" s="129"/>
      <c r="Q88" s="546"/>
      <c r="R88" s="547"/>
      <c r="S88" s="547"/>
      <c r="T88" s="332"/>
      <c r="V88" s="546"/>
      <c r="W88" s="547"/>
      <c r="X88" s="547"/>
      <c r="Y88" s="332"/>
      <c r="Z88" s="130"/>
      <c r="AA88" s="546"/>
      <c r="AB88" s="547"/>
      <c r="AC88" s="547"/>
      <c r="AD88" s="332"/>
      <c r="AE88" s="129"/>
      <c r="AF88" s="546"/>
      <c r="AG88" s="547"/>
      <c r="AH88" s="547"/>
      <c r="AI88" s="332"/>
    </row>
    <row r="89" spans="1:35" ht="13.15" x14ac:dyDescent="0.35">
      <c r="A89" s="276"/>
      <c r="B89" s="277"/>
      <c r="C89" s="278"/>
      <c r="D89" s="328"/>
      <c r="E89" s="329"/>
      <c r="G89" s="546"/>
      <c r="H89" s="547"/>
      <c r="I89" s="547"/>
      <c r="J89" s="332"/>
      <c r="K89" s="130"/>
      <c r="L89" s="546"/>
      <c r="M89" s="547"/>
      <c r="N89" s="547"/>
      <c r="O89" s="332"/>
      <c r="P89" s="129"/>
      <c r="Q89" s="546"/>
      <c r="R89" s="547"/>
      <c r="S89" s="547"/>
      <c r="T89" s="332"/>
      <c r="V89" s="546"/>
      <c r="W89" s="547"/>
      <c r="X89" s="547"/>
      <c r="Y89" s="332"/>
      <c r="Z89" s="130"/>
      <c r="AA89" s="546"/>
      <c r="AB89" s="547"/>
      <c r="AC89" s="547"/>
      <c r="AD89" s="332"/>
      <c r="AE89" s="129"/>
      <c r="AF89" s="546"/>
      <c r="AG89" s="547"/>
      <c r="AH89" s="547"/>
      <c r="AI89" s="332"/>
    </row>
    <row r="90" spans="1:35" ht="13.15" x14ac:dyDescent="0.35">
      <c r="A90" s="312"/>
      <c r="B90" s="313"/>
      <c r="C90" s="316"/>
      <c r="D90" s="335"/>
      <c r="E90" s="336"/>
      <c r="G90" s="548"/>
      <c r="H90" s="549"/>
      <c r="I90" s="549"/>
      <c r="J90" s="339"/>
      <c r="K90" s="130"/>
      <c r="L90" s="548"/>
      <c r="M90" s="549"/>
      <c r="N90" s="549"/>
      <c r="O90" s="339"/>
      <c r="P90" s="129"/>
      <c r="Q90" s="548"/>
      <c r="R90" s="549"/>
      <c r="S90" s="549"/>
      <c r="T90" s="339"/>
      <c r="V90" s="548"/>
      <c r="W90" s="549"/>
      <c r="X90" s="549"/>
      <c r="Y90" s="339"/>
      <c r="Z90" s="130"/>
      <c r="AA90" s="548"/>
      <c r="AB90" s="549"/>
      <c r="AC90" s="549"/>
      <c r="AD90" s="339"/>
      <c r="AE90" s="129"/>
      <c r="AF90" s="548"/>
      <c r="AG90" s="549"/>
      <c r="AH90" s="549"/>
      <c r="AI90" s="339"/>
    </row>
    <row r="91" spans="1:35" ht="13.15" x14ac:dyDescent="0.35">
      <c r="A91" s="308" t="s">
        <v>44</v>
      </c>
      <c r="B91" s="309">
        <v>43</v>
      </c>
      <c r="C91" s="327" t="s">
        <v>42</v>
      </c>
      <c r="D91" s="221">
        <f>'0.2_MR_Weighting'!I92</f>
        <v>1.4067264850051422E-3</v>
      </c>
      <c r="E91" s="222">
        <f>D91*ABS(SUMIF('2.3_Input_Data_Orig_MC'!AB86:AF89, "&lt;0"))</f>
        <v>0.69210943062252994</v>
      </c>
      <c r="G91" s="544" t="str">
        <f>'5.2_Check_3.1_Crit_PTO'!L88</f>
        <v>N/A</v>
      </c>
      <c r="H91" s="545">
        <f>'5.2_Check_3.1_Crit_PTO'!AJ88</f>
        <v>0.12954309002439496</v>
      </c>
      <c r="I91" s="545" t="str">
        <f t="shared" ref="I91" si="108">IFERROR(G91-H91, "Direct to C1 &amp; C2")</f>
        <v>Direct to C1 &amp; C2</v>
      </c>
      <c r="J91" s="224" t="str">
        <f>IFERROR(I91/(SUM([3]Weighting_Totals!$E$16)), I91)</f>
        <v>Direct to C1 &amp; C2</v>
      </c>
      <c r="K91" s="130"/>
      <c r="L91" s="544" t="str">
        <f>'5.2_Check_3.1_Crit_PTO'!T88</f>
        <v>N/A</v>
      </c>
      <c r="M91" s="545">
        <f>'5.2_Check_3.1_Crit_PTO'!AR88</f>
        <v>0.13078331390669073</v>
      </c>
      <c r="N91" s="545" t="str">
        <f t="shared" ref="N91" si="109">IFERROR(L91-M91, "Direct to C1, C2 &amp; C3")</f>
        <v>Direct to C1, C2 &amp; C3</v>
      </c>
      <c r="O91" s="224" t="str">
        <f>IFERROR(N91/(SUM([3]Weighting_Totals!$E$16)), N91)</f>
        <v>Direct to C1, C2 &amp; C3</v>
      </c>
      <c r="P91" s="129"/>
      <c r="Q91" s="544">
        <f>'5.2_Check_3.1_Crit_PTO'!AB88</f>
        <v>5.45046466428636E-2</v>
      </c>
      <c r="R91" s="545">
        <f>'5.2_Check_3.1_Crit_PTO'!AZ88</f>
        <v>0.14832030453676681</v>
      </c>
      <c r="S91" s="545">
        <f t="shared" ref="S91" si="110">IFERROR(Q91-R91, "No Intervention")</f>
        <v>-9.3815657893903212E-2</v>
      </c>
      <c r="T91" s="224">
        <f>IFERROR(S91/(SUM([3]Weighting_Totals!$E$16)), S91)</f>
        <v>-5.3059269184655587E-3</v>
      </c>
      <c r="V91" s="544">
        <f>'5.3_Check_3.2_AH_PTO'!L88</f>
        <v>5.45046466428636E-2</v>
      </c>
      <c r="W91" s="545">
        <f>'5.3_Check_3.2_AH_PTO'!AJ88</f>
        <v>5.5089717959667182E-2</v>
      </c>
      <c r="X91" s="545">
        <f t="shared" ref="X91" si="111">IFERROR(V91-W91, "Direct to AH4 &amp; AH5")</f>
        <v>-5.8507131680358287E-4</v>
      </c>
      <c r="Y91" s="224">
        <f>IFERROR(X91/(SUM([3]Weighting_Totals!$E$16)), X91)</f>
        <v>-3.3089845754329703E-5</v>
      </c>
      <c r="Z91" s="130"/>
      <c r="AA91" s="544">
        <f>'5.3_Check_3.2_AH_PTO'!T88</f>
        <v>5.45046466428636E-2</v>
      </c>
      <c r="AB91" s="545">
        <f>'5.3_Check_3.2_AH_PTO'!AR88</f>
        <v>0.15065451022932241</v>
      </c>
      <c r="AC91" s="545">
        <f t="shared" ref="AC91" si="112">IFERROR(AA91-AB91, "Direct to AH3, AH4 &amp; AH5")</f>
        <v>-9.6149863586458814E-2</v>
      </c>
      <c r="AD91" s="224">
        <f>IFERROR(AC91/(SUM([3]Weighting_Totals!$E$16)), AC91)</f>
        <v>-5.4379424593188003E-3</v>
      </c>
      <c r="AE91" s="129"/>
      <c r="AF91" s="544">
        <f>'5.3_Check_3.2_AH_PTO'!AB88</f>
        <v>0</v>
      </c>
      <c r="AG91" s="545">
        <f>'5.3_Check_3.2_AH_PTO'!AZ88</f>
        <v>5.6658421976129671E-2</v>
      </c>
      <c r="AH91" s="545">
        <f t="shared" ref="AH91" si="113">IFERROR(AF91-AG91, "No Intervention")</f>
        <v>-5.6658421976129671E-2</v>
      </c>
      <c r="AI91" s="224">
        <f>IFERROR(AH91/(SUM([3]Weighting_Totals!$E$16)), AH91)</f>
        <v>-3.2044272040484588E-3</v>
      </c>
    </row>
    <row r="92" spans="1:35" ht="13.15" x14ac:dyDescent="0.35">
      <c r="A92" s="276"/>
      <c r="B92" s="277"/>
      <c r="C92" s="278"/>
      <c r="D92" s="328"/>
      <c r="E92" s="329"/>
      <c r="G92" s="330"/>
      <c r="H92" s="331"/>
      <c r="I92" s="331"/>
      <c r="J92" s="332"/>
      <c r="K92" s="130"/>
      <c r="L92" s="331"/>
      <c r="M92" s="331"/>
      <c r="N92" s="331"/>
      <c r="O92" s="332"/>
      <c r="P92" s="129"/>
      <c r="Q92" s="331"/>
      <c r="R92" s="331"/>
      <c r="S92" s="331"/>
      <c r="T92" s="332"/>
      <c r="V92" s="333"/>
      <c r="W92" s="334"/>
      <c r="X92" s="334"/>
      <c r="Y92" s="332"/>
      <c r="Z92" s="130"/>
      <c r="AA92" s="334"/>
      <c r="AB92" s="334"/>
      <c r="AC92" s="334"/>
      <c r="AD92" s="332"/>
      <c r="AE92" s="129"/>
      <c r="AF92" s="334"/>
      <c r="AG92" s="334"/>
      <c r="AH92" s="334"/>
      <c r="AI92" s="332"/>
    </row>
    <row r="93" spans="1:35" ht="13.15" x14ac:dyDescent="0.35">
      <c r="A93" s="276"/>
      <c r="B93" s="277"/>
      <c r="C93" s="278"/>
      <c r="D93" s="328"/>
      <c r="E93" s="329"/>
      <c r="G93" s="330"/>
      <c r="H93" s="331"/>
      <c r="I93" s="331"/>
      <c r="J93" s="332"/>
      <c r="K93" s="130"/>
      <c r="L93" s="331"/>
      <c r="M93" s="331"/>
      <c r="N93" s="331"/>
      <c r="O93" s="332"/>
      <c r="P93" s="129"/>
      <c r="Q93" s="331"/>
      <c r="R93" s="331"/>
      <c r="S93" s="331"/>
      <c r="T93" s="332"/>
      <c r="V93" s="333"/>
      <c r="W93" s="334"/>
      <c r="X93" s="334"/>
      <c r="Y93" s="332"/>
      <c r="Z93" s="130"/>
      <c r="AA93" s="334"/>
      <c r="AB93" s="334"/>
      <c r="AC93" s="334"/>
      <c r="AD93" s="332"/>
      <c r="AE93" s="129"/>
      <c r="AF93" s="334"/>
      <c r="AG93" s="334"/>
      <c r="AH93" s="334"/>
      <c r="AI93" s="332"/>
    </row>
    <row r="94" spans="1:35" ht="13.5" thickBot="1" x14ac:dyDescent="0.4">
      <c r="A94" s="281"/>
      <c r="B94" s="282"/>
      <c r="C94" s="283"/>
      <c r="D94" s="342"/>
      <c r="E94" s="343"/>
      <c r="G94" s="337"/>
      <c r="H94" s="338"/>
      <c r="I94" s="338"/>
      <c r="J94" s="339"/>
      <c r="K94" s="130"/>
      <c r="L94" s="338"/>
      <c r="M94" s="338"/>
      <c r="N94" s="338"/>
      <c r="O94" s="339"/>
      <c r="P94" s="129"/>
      <c r="Q94" s="338"/>
      <c r="R94" s="338"/>
      <c r="S94" s="338"/>
      <c r="T94" s="339"/>
      <c r="V94" s="340"/>
      <c r="W94" s="341"/>
      <c r="X94" s="341"/>
      <c r="Y94" s="339"/>
      <c r="Z94" s="130"/>
      <c r="AA94" s="341"/>
      <c r="AB94" s="341"/>
      <c r="AC94" s="341"/>
      <c r="AD94" s="339"/>
      <c r="AE94" s="129"/>
      <c r="AF94" s="341"/>
      <c r="AG94" s="341"/>
      <c r="AH94" s="341"/>
      <c r="AI94" s="339"/>
    </row>
  </sheetData>
  <mergeCells count="6">
    <mergeCell ref="AH9:AI9"/>
    <mergeCell ref="I9:J9"/>
    <mergeCell ref="N9:O9"/>
    <mergeCell ref="S9:T9"/>
    <mergeCell ref="X9:Y9"/>
    <mergeCell ref="AC9:AD9"/>
  </mergeCells>
  <conditionalFormatting sqref="F6">
    <cfRule type="cellIs" dxfId="142" priority="215" operator="equal">
      <formula>"N/A"</formula>
    </cfRule>
  </conditionalFormatting>
  <conditionalFormatting sqref="P6">
    <cfRule type="cellIs" dxfId="141" priority="214" operator="equal">
      <formula>"N/A"</formula>
    </cfRule>
  </conditionalFormatting>
  <conditionalFormatting sqref="AH92:AH94">
    <cfRule type="containsText" dxfId="140" priority="171" operator="containsText" text="No Intervention">
      <formula>NOT(ISERROR(SEARCH("No Intervention",AH92)))</formula>
    </cfRule>
    <cfRule type="cellIs" dxfId="139" priority="172" operator="lessThan">
      <formula>0</formula>
    </cfRule>
    <cfRule type="cellIs" dxfId="138" priority="173" operator="greaterThanOrEqual">
      <formula>0</formula>
    </cfRule>
  </conditionalFormatting>
  <conditionalFormatting sqref="J15:J94">
    <cfRule type="containsText" dxfId="137" priority="205" operator="containsText" text="Direct">
      <formula>NOT(ISERROR(SEARCH("Direct",J15)))</formula>
    </cfRule>
    <cfRule type="cellIs" dxfId="136" priority="206" operator="greaterThanOrEqual">
      <formula>-0.05</formula>
    </cfRule>
    <cfRule type="cellIs" dxfId="135" priority="207" operator="lessThan">
      <formula>-0.05</formula>
    </cfRule>
  </conditionalFormatting>
  <conditionalFormatting sqref="J13">
    <cfRule type="containsText" dxfId="134" priority="202" operator="containsText" text="No Intervention">
      <formula>NOT(ISERROR(SEARCH("No Intervention",J13)))</formula>
    </cfRule>
    <cfRule type="cellIs" dxfId="133" priority="203" operator="greaterThanOrEqual">
      <formula>-0.05</formula>
    </cfRule>
    <cfRule type="cellIs" dxfId="132" priority="204" operator="lessThan">
      <formula>-0.05</formula>
    </cfRule>
  </conditionalFormatting>
  <conditionalFormatting sqref="S92:S94">
    <cfRule type="containsText" dxfId="131" priority="211" operator="containsText" text="No Intervention">
      <formula>NOT(ISERROR(SEARCH("No Intervention",S92)))</formula>
    </cfRule>
  </conditionalFormatting>
  <conditionalFormatting sqref="I15:I94">
    <cfRule type="containsText" dxfId="130" priority="187" operator="containsText" text="Direct">
      <formula>NOT(ISERROR(SEARCH("Direct",I15)))</formula>
    </cfRule>
  </conditionalFormatting>
  <conditionalFormatting sqref="N92:N94">
    <cfRule type="containsText" dxfId="129" priority="175" operator="containsText" text="Direct">
      <formula>NOT(ISERROR(SEARCH("Direct",N92)))</formula>
    </cfRule>
  </conditionalFormatting>
  <conditionalFormatting sqref="AE6">
    <cfRule type="cellIs" dxfId="128" priority="174" operator="equal">
      <formula>"N/A"</formula>
    </cfRule>
  </conditionalFormatting>
  <conditionalFormatting sqref="X92:X94">
    <cfRule type="containsText" dxfId="127" priority="147" operator="containsText" text="Direct">
      <formula>NOT(ISERROR(SEARCH("Direct",X92)))</formula>
    </cfRule>
    <cfRule type="cellIs" dxfId="126" priority="148" operator="lessThan">
      <formula>0</formula>
    </cfRule>
    <cfRule type="cellIs" dxfId="125" priority="149" operator="greaterThanOrEqual">
      <formula>0</formula>
    </cfRule>
  </conditionalFormatting>
  <conditionalFormatting sqref="AC92:AC94">
    <cfRule type="containsText" dxfId="124" priority="135" operator="containsText" text="Direct">
      <formula>NOT(ISERROR(SEARCH("Direct",AC92)))</formula>
    </cfRule>
    <cfRule type="cellIs" dxfId="123" priority="136" operator="lessThan">
      <formula>0</formula>
    </cfRule>
    <cfRule type="cellIs" dxfId="122" priority="137" operator="greaterThanOrEqual">
      <formula>0</formula>
    </cfRule>
  </conditionalFormatting>
  <conditionalFormatting sqref="O15:O94">
    <cfRule type="containsText" dxfId="121" priority="33" operator="containsText" text="Direct">
      <formula>NOT(ISERROR(SEARCH("Direct",O15)))</formula>
    </cfRule>
    <cfRule type="cellIs" dxfId="120" priority="34" operator="greaterThanOrEqual">
      <formula>-0.05</formula>
    </cfRule>
    <cfRule type="cellIs" dxfId="119" priority="35" operator="lessThan">
      <formula>-0.05</formula>
    </cfRule>
  </conditionalFormatting>
  <conditionalFormatting sqref="O13">
    <cfRule type="containsText" dxfId="118" priority="30" operator="containsText" text="No Intervention">
      <formula>NOT(ISERROR(SEARCH("No Intervention",O13)))</formula>
    </cfRule>
    <cfRule type="cellIs" dxfId="117" priority="31" operator="greaterThanOrEqual">
      <formula>-0.05</formula>
    </cfRule>
    <cfRule type="cellIs" dxfId="116" priority="32" operator="lessThan">
      <formula>-0.05</formula>
    </cfRule>
  </conditionalFormatting>
  <conditionalFormatting sqref="T15:T94">
    <cfRule type="containsText" dxfId="115" priority="27" operator="containsText" text="Direct">
      <formula>NOT(ISERROR(SEARCH("Direct",T15)))</formula>
    </cfRule>
    <cfRule type="cellIs" dxfId="114" priority="28" operator="greaterThanOrEqual">
      <formula>-0.05</formula>
    </cfRule>
    <cfRule type="cellIs" dxfId="113" priority="29" operator="lessThan">
      <formula>-0.05</formula>
    </cfRule>
  </conditionalFormatting>
  <conditionalFormatting sqref="T13">
    <cfRule type="containsText" dxfId="112" priority="24" operator="containsText" text="No Intervention">
      <formula>NOT(ISERROR(SEARCH("No Intervention",T13)))</formula>
    </cfRule>
    <cfRule type="cellIs" dxfId="111" priority="25" operator="greaterThanOrEqual">
      <formula>-0.05</formula>
    </cfRule>
    <cfRule type="cellIs" dxfId="110" priority="26" operator="lessThan">
      <formula>-0.05</formula>
    </cfRule>
  </conditionalFormatting>
  <conditionalFormatting sqref="Y15:Y94">
    <cfRule type="containsText" dxfId="109" priority="21" operator="containsText" text="Direct">
      <formula>NOT(ISERROR(SEARCH("Direct",Y15)))</formula>
    </cfRule>
    <cfRule type="cellIs" dxfId="108" priority="22" operator="greaterThanOrEqual">
      <formula>-0.05</formula>
    </cfRule>
    <cfRule type="cellIs" dxfId="107" priority="23" operator="lessThan">
      <formula>-0.05</formula>
    </cfRule>
  </conditionalFormatting>
  <conditionalFormatting sqref="Y13">
    <cfRule type="containsText" dxfId="106" priority="18" operator="containsText" text="No Intervention">
      <formula>NOT(ISERROR(SEARCH("No Intervention",Y13)))</formula>
    </cfRule>
    <cfRule type="cellIs" dxfId="105" priority="19" operator="greaterThanOrEqual">
      <formula>-0.05</formula>
    </cfRule>
    <cfRule type="cellIs" dxfId="104" priority="20" operator="lessThan">
      <formula>-0.05</formula>
    </cfRule>
  </conditionalFormatting>
  <conditionalFormatting sqref="AD15:AD94">
    <cfRule type="containsText" dxfId="103" priority="15" operator="containsText" text="Direct">
      <formula>NOT(ISERROR(SEARCH("Direct",AD15)))</formula>
    </cfRule>
    <cfRule type="cellIs" dxfId="102" priority="16" operator="greaterThanOrEqual">
      <formula>-0.05</formula>
    </cfRule>
    <cfRule type="cellIs" dxfId="101" priority="17" operator="lessThan">
      <formula>-0.05</formula>
    </cfRule>
  </conditionalFormatting>
  <conditionalFormatting sqref="AD13">
    <cfRule type="containsText" dxfId="100" priority="12" operator="containsText" text="No Intervention">
      <formula>NOT(ISERROR(SEARCH("No Intervention",AD13)))</formula>
    </cfRule>
    <cfRule type="cellIs" dxfId="99" priority="13" operator="greaterThanOrEqual">
      <formula>-0.05</formula>
    </cfRule>
    <cfRule type="cellIs" dxfId="98" priority="14" operator="lessThan">
      <formula>-0.05</formula>
    </cfRule>
  </conditionalFormatting>
  <conditionalFormatting sqref="AI15:AI94">
    <cfRule type="containsText" dxfId="97" priority="9" operator="containsText" text="Direct">
      <formula>NOT(ISERROR(SEARCH("Direct",AI15)))</formula>
    </cfRule>
    <cfRule type="cellIs" dxfId="96" priority="10" operator="greaterThanOrEqual">
      <formula>-0.05</formula>
    </cfRule>
    <cfRule type="cellIs" dxfId="95" priority="11" operator="lessThan">
      <formula>-0.05</formula>
    </cfRule>
  </conditionalFormatting>
  <conditionalFormatting sqref="AI13">
    <cfRule type="containsText" dxfId="94" priority="6" operator="containsText" text="No Intervention">
      <formula>NOT(ISERROR(SEARCH("No Intervention",AI13)))</formula>
    </cfRule>
    <cfRule type="cellIs" dxfId="93" priority="7" operator="greaterThanOrEqual">
      <formula>-0.05</formula>
    </cfRule>
    <cfRule type="cellIs" dxfId="92" priority="8" operator="lessThan">
      <formula>-0.05</formula>
    </cfRule>
  </conditionalFormatting>
  <conditionalFormatting sqref="N15:N91">
    <cfRule type="containsText" dxfId="91" priority="5" operator="containsText" text="Direct">
      <formula>NOT(ISERROR(SEARCH("Direct",N15)))</formula>
    </cfRule>
  </conditionalFormatting>
  <conditionalFormatting sqref="S15:S91">
    <cfRule type="containsText" dxfId="90" priority="4" operator="containsText" text="Direct">
      <formula>NOT(ISERROR(SEARCH("Direct",S15)))</formula>
    </cfRule>
  </conditionalFormatting>
  <conditionalFormatting sqref="X15:X91">
    <cfRule type="containsText" dxfId="89" priority="3" operator="containsText" text="Direct">
      <formula>NOT(ISERROR(SEARCH("Direct",X15)))</formula>
    </cfRule>
  </conditionalFormatting>
  <conditionalFormatting sqref="AC15:AC91">
    <cfRule type="containsText" dxfId="88" priority="2" operator="containsText" text="Direct">
      <formula>NOT(ISERROR(SEARCH("Direct",AC15)))</formula>
    </cfRule>
  </conditionalFormatting>
  <conditionalFormatting sqref="AH15:AH91">
    <cfRule type="containsText" dxfId="87" priority="1" operator="containsText" text="Direct">
      <formula>NOT(ISERROR(SEARCH("Direct",AH15)))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Z91"/>
  <sheetViews>
    <sheetView zoomScale="70" zoomScaleNormal="70" workbookViewId="0">
      <pane xSplit="4" ySplit="11" topLeftCell="E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x14ac:dyDescent="0.35"/>
  <cols>
    <col min="1" max="1" width="13.3515625" style="554" customWidth="1"/>
    <col min="2" max="2" width="10.1171875" style="554" customWidth="1"/>
    <col min="3" max="3" width="29.05859375" style="554" customWidth="1"/>
    <col min="4" max="4" width="12.41015625" style="555" customWidth="1"/>
    <col min="5" max="5" width="3.234375" style="555" customWidth="1"/>
    <col min="6" max="7" width="11.9375" style="554" customWidth="1"/>
    <col min="8" max="10" width="11.9375" style="555" customWidth="1"/>
    <col min="11" max="12" width="17.05859375" style="555" customWidth="1"/>
    <col min="13" max="13" width="3.234375" style="555" customWidth="1"/>
    <col min="14" max="15" width="11.9375" style="554" customWidth="1"/>
    <col min="16" max="18" width="11.9375" style="555" customWidth="1"/>
    <col min="19" max="20" width="17.05859375" style="555" customWidth="1"/>
    <col min="21" max="21" width="3.234375" style="555" customWidth="1"/>
    <col min="22" max="23" width="11.9375" style="554" customWidth="1"/>
    <col min="24" max="26" width="11.9375" style="555" customWidth="1"/>
    <col min="27" max="28" width="17.05859375" style="555" customWidth="1"/>
    <col min="29" max="29" width="8.9375" style="554"/>
    <col min="30" max="31" width="11.9375" style="554" customWidth="1"/>
    <col min="32" max="34" width="11.9375" style="555" customWidth="1"/>
    <col min="35" max="36" width="17.05859375" style="555" customWidth="1"/>
    <col min="37" max="37" width="3.234375" style="555" customWidth="1"/>
    <col min="38" max="39" width="11.9375" style="554" customWidth="1"/>
    <col min="40" max="42" width="11.9375" style="555" customWidth="1"/>
    <col min="43" max="44" width="17.05859375" style="555" customWidth="1"/>
    <col min="45" max="45" width="3.234375" style="555" customWidth="1"/>
    <col min="46" max="47" width="11.9375" style="554" customWidth="1"/>
    <col min="48" max="48" width="9.9375" style="555" customWidth="1"/>
    <col min="49" max="50" width="11.9375" style="555" customWidth="1"/>
    <col min="51" max="52" width="17.05859375" style="555" customWidth="1"/>
    <col min="53" max="16384" width="8.9375" style="554"/>
  </cols>
  <sheetData>
    <row r="1" spans="1:52" s="550" customFormat="1" x14ac:dyDescent="0.35">
      <c r="D1" s="551"/>
      <c r="E1" s="551"/>
      <c r="H1" s="551"/>
      <c r="I1" s="551"/>
      <c r="J1" s="551"/>
      <c r="K1" s="551"/>
      <c r="L1" s="551"/>
      <c r="M1" s="551"/>
      <c r="P1" s="551"/>
      <c r="Q1" s="551"/>
      <c r="R1" s="551"/>
      <c r="S1" s="551"/>
      <c r="T1" s="551"/>
      <c r="U1" s="551"/>
      <c r="X1" s="551"/>
      <c r="Y1" s="551"/>
      <c r="Z1" s="551"/>
      <c r="AA1" s="551"/>
      <c r="AB1" s="551"/>
      <c r="AF1" s="551"/>
      <c r="AG1" s="551"/>
      <c r="AH1" s="551"/>
      <c r="AI1" s="551"/>
      <c r="AJ1" s="551"/>
      <c r="AK1" s="551"/>
      <c r="AN1" s="551"/>
      <c r="AO1" s="551"/>
      <c r="AP1" s="551"/>
      <c r="AQ1" s="551"/>
      <c r="AR1" s="551"/>
      <c r="AS1" s="551"/>
      <c r="AV1" s="551"/>
      <c r="AW1" s="551"/>
      <c r="AX1" s="551"/>
      <c r="AY1" s="551"/>
      <c r="AZ1" s="551"/>
    </row>
    <row r="2" spans="1:52" s="550" customFormat="1" ht="13.15" x14ac:dyDescent="0.4">
      <c r="E2" s="551"/>
      <c r="F2" s="552" t="s">
        <v>59</v>
      </c>
      <c r="H2" s="551"/>
      <c r="I2" s="551"/>
      <c r="J2" s="551"/>
      <c r="K2" s="551"/>
      <c r="L2" s="551"/>
      <c r="M2" s="551"/>
      <c r="P2" s="551"/>
      <c r="Q2" s="551"/>
      <c r="R2" s="551"/>
      <c r="S2" s="551"/>
      <c r="T2" s="551"/>
      <c r="U2" s="551"/>
      <c r="X2" s="551"/>
      <c r="Y2" s="551"/>
      <c r="Z2" s="551"/>
      <c r="AA2" s="551"/>
      <c r="AB2" s="551"/>
      <c r="AD2" s="552"/>
      <c r="AF2" s="551"/>
      <c r="AG2" s="551"/>
      <c r="AH2" s="551"/>
      <c r="AI2" s="551"/>
      <c r="AJ2" s="551"/>
      <c r="AK2" s="551"/>
      <c r="AN2" s="551"/>
      <c r="AO2" s="551"/>
      <c r="AP2" s="551"/>
      <c r="AQ2" s="551"/>
      <c r="AR2" s="551"/>
      <c r="AS2" s="551"/>
      <c r="AV2" s="551"/>
      <c r="AW2" s="551"/>
      <c r="AX2" s="551"/>
      <c r="AY2" s="551"/>
      <c r="AZ2" s="551"/>
    </row>
    <row r="3" spans="1:52" s="550" customFormat="1" ht="13.15" x14ac:dyDescent="0.4">
      <c r="E3" s="551"/>
      <c r="F3" s="553" t="s">
        <v>60</v>
      </c>
      <c r="H3" s="551"/>
      <c r="I3" s="551"/>
      <c r="J3" s="551"/>
      <c r="K3" s="551"/>
      <c r="L3" s="551"/>
      <c r="M3" s="551"/>
      <c r="P3" s="551"/>
      <c r="Q3" s="551"/>
      <c r="R3" s="551"/>
      <c r="S3" s="551"/>
      <c r="T3" s="551"/>
      <c r="U3" s="551"/>
      <c r="X3" s="551"/>
      <c r="Y3" s="551"/>
      <c r="Z3" s="551"/>
      <c r="AA3" s="551"/>
      <c r="AB3" s="551"/>
      <c r="AD3" s="553"/>
      <c r="AF3" s="551"/>
      <c r="AG3" s="551"/>
      <c r="AH3" s="551"/>
      <c r="AI3" s="551"/>
      <c r="AJ3" s="551"/>
      <c r="AK3" s="551"/>
      <c r="AN3" s="551"/>
      <c r="AO3" s="551"/>
      <c r="AP3" s="551"/>
      <c r="AQ3" s="551"/>
      <c r="AR3" s="551"/>
      <c r="AS3" s="551"/>
      <c r="AV3" s="551"/>
      <c r="AW3" s="551"/>
      <c r="AX3" s="551"/>
      <c r="AY3" s="551"/>
      <c r="AZ3" s="551"/>
    </row>
    <row r="4" spans="1:52" s="550" customFormat="1" x14ac:dyDescent="0.35">
      <c r="D4" s="551"/>
      <c r="E4" s="551"/>
      <c r="H4" s="551"/>
      <c r="I4" s="551"/>
      <c r="J4" s="551"/>
      <c r="K4" s="551"/>
      <c r="L4" s="551"/>
      <c r="M4" s="551"/>
      <c r="P4" s="551"/>
      <c r="Q4" s="551"/>
      <c r="R4" s="551"/>
      <c r="S4" s="551"/>
      <c r="T4" s="551"/>
      <c r="U4" s="551"/>
      <c r="X4" s="551"/>
      <c r="Y4" s="551"/>
      <c r="Z4" s="551"/>
      <c r="AA4" s="551"/>
      <c r="AB4" s="551"/>
      <c r="AF4" s="551"/>
      <c r="AG4" s="551"/>
      <c r="AH4" s="551"/>
      <c r="AI4" s="551"/>
      <c r="AJ4" s="551"/>
      <c r="AK4" s="551"/>
      <c r="AN4" s="551"/>
      <c r="AO4" s="551"/>
      <c r="AP4" s="551"/>
      <c r="AQ4" s="551"/>
      <c r="AR4" s="551"/>
      <c r="AS4" s="551"/>
      <c r="AV4" s="551"/>
      <c r="AW4" s="551"/>
      <c r="AX4" s="551"/>
      <c r="AY4" s="551"/>
      <c r="AZ4" s="551"/>
    </row>
    <row r="5" spans="1:52" ht="13.15" thickBot="1" x14ac:dyDescent="0.4"/>
    <row r="6" spans="1:52" ht="13.5" thickBot="1" x14ac:dyDescent="0.45">
      <c r="A6" s="556" t="s">
        <v>160</v>
      </c>
      <c r="B6" s="557" t="s">
        <v>161</v>
      </c>
      <c r="C6" s="558"/>
      <c r="E6" s="559"/>
      <c r="F6" s="560" t="s">
        <v>162</v>
      </c>
      <c r="G6" s="557" t="s">
        <v>161</v>
      </c>
      <c r="H6" s="558"/>
      <c r="I6" s="561"/>
      <c r="J6" s="562" t="s">
        <v>260</v>
      </c>
      <c r="K6" s="563"/>
      <c r="L6" s="563"/>
      <c r="M6" s="564"/>
      <c r="N6" s="565"/>
      <c r="O6" s="566"/>
      <c r="P6" s="563"/>
      <c r="Q6" s="563"/>
      <c r="R6" s="563"/>
      <c r="S6" s="563"/>
      <c r="T6" s="567"/>
      <c r="U6" s="568"/>
      <c r="V6" s="569"/>
      <c r="W6" s="570"/>
      <c r="X6" s="561"/>
      <c r="Y6" s="561"/>
      <c r="Z6" s="561"/>
      <c r="AA6" s="561"/>
      <c r="AB6" s="561"/>
      <c r="AC6" s="569"/>
      <c r="AD6" s="569"/>
      <c r="AE6" s="570"/>
      <c r="AF6" s="561"/>
      <c r="AG6" s="561"/>
      <c r="AH6" s="561"/>
      <c r="AI6" s="561"/>
      <c r="AJ6" s="561"/>
      <c r="AK6" s="568"/>
      <c r="AL6" s="569"/>
      <c r="AM6" s="570"/>
      <c r="AN6" s="561"/>
      <c r="AO6" s="561"/>
      <c r="AP6" s="561"/>
      <c r="AQ6" s="561"/>
      <c r="AR6" s="561"/>
      <c r="AS6" s="568"/>
      <c r="AT6" s="569"/>
      <c r="AU6" s="570"/>
      <c r="AV6" s="561"/>
      <c r="AW6" s="561"/>
      <c r="AX6" s="561"/>
      <c r="AY6" s="561"/>
      <c r="AZ6" s="571"/>
    </row>
    <row r="7" spans="1:52" ht="13.15" thickBot="1" x14ac:dyDescent="0.4">
      <c r="F7" s="572"/>
      <c r="G7" s="573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3"/>
      <c r="AD7" s="573"/>
      <c r="AE7" s="573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5"/>
    </row>
    <row r="8" spans="1:52" ht="13.5" thickBot="1" x14ac:dyDescent="0.4">
      <c r="F8" s="576" t="s">
        <v>187</v>
      </c>
      <c r="G8" s="577"/>
      <c r="H8" s="578"/>
      <c r="I8" s="578"/>
      <c r="J8" s="578"/>
      <c r="K8" s="578"/>
      <c r="L8" s="578"/>
      <c r="M8" s="574"/>
      <c r="N8" s="576" t="s">
        <v>187</v>
      </c>
      <c r="O8" s="577"/>
      <c r="P8" s="578"/>
      <c r="Q8" s="578"/>
      <c r="R8" s="578"/>
      <c r="S8" s="578"/>
      <c r="T8" s="578"/>
      <c r="U8" s="574"/>
      <c r="V8" s="576" t="s">
        <v>187</v>
      </c>
      <c r="W8" s="577"/>
      <c r="X8" s="578"/>
      <c r="Y8" s="578"/>
      <c r="Z8" s="578"/>
      <c r="AA8" s="578"/>
      <c r="AB8" s="578"/>
      <c r="AC8" s="573"/>
      <c r="AD8" s="576" t="s">
        <v>188</v>
      </c>
      <c r="AE8" s="577"/>
      <c r="AF8" s="578"/>
      <c r="AG8" s="578"/>
      <c r="AH8" s="578"/>
      <c r="AI8" s="578"/>
      <c r="AJ8" s="578"/>
      <c r="AK8" s="574"/>
      <c r="AL8" s="579" t="s">
        <v>188</v>
      </c>
      <c r="AM8" s="579"/>
      <c r="AN8" s="578"/>
      <c r="AO8" s="578"/>
      <c r="AP8" s="578"/>
      <c r="AQ8" s="578"/>
      <c r="AR8" s="578"/>
      <c r="AS8" s="574"/>
      <c r="AT8" s="579" t="s">
        <v>188</v>
      </c>
      <c r="AU8" s="579"/>
      <c r="AV8" s="578"/>
      <c r="AW8" s="578"/>
      <c r="AX8" s="578"/>
      <c r="AY8" s="578"/>
      <c r="AZ8" s="580"/>
    </row>
    <row r="9" spans="1:52" ht="13.5" thickBot="1" x14ac:dyDescent="0.4">
      <c r="F9" s="581" t="s">
        <v>189</v>
      </c>
      <c r="G9" s="582"/>
      <c r="H9" s="583"/>
      <c r="I9" s="574"/>
      <c r="J9" s="574"/>
      <c r="K9" s="574"/>
      <c r="L9" s="574"/>
      <c r="M9" s="574"/>
      <c r="N9" s="581" t="s">
        <v>190</v>
      </c>
      <c r="O9" s="582"/>
      <c r="P9" s="583"/>
      <c r="Q9" s="574"/>
      <c r="R9" s="574"/>
      <c r="S9" s="574"/>
      <c r="T9" s="574"/>
      <c r="U9" s="574"/>
      <c r="V9" s="581" t="s">
        <v>191</v>
      </c>
      <c r="W9" s="582"/>
      <c r="X9" s="583"/>
      <c r="Y9" s="583"/>
      <c r="Z9" s="574"/>
      <c r="AA9" s="574"/>
      <c r="AB9" s="574"/>
      <c r="AC9" s="573"/>
      <c r="AD9" s="576" t="s">
        <v>189</v>
      </c>
      <c r="AE9" s="584"/>
      <c r="AF9" s="577"/>
      <c r="AG9" s="574"/>
      <c r="AH9" s="574"/>
      <c r="AI9" s="574"/>
      <c r="AJ9" s="574"/>
      <c r="AK9" s="574"/>
      <c r="AL9" s="585" t="s">
        <v>190</v>
      </c>
      <c r="AM9" s="585"/>
      <c r="AN9" s="585"/>
      <c r="AO9" s="574"/>
      <c r="AP9" s="574"/>
      <c r="AQ9" s="574"/>
      <c r="AR9" s="574"/>
      <c r="AS9" s="574"/>
      <c r="AT9" s="585" t="s">
        <v>191</v>
      </c>
      <c r="AU9" s="585"/>
      <c r="AV9" s="585"/>
      <c r="AW9" s="585"/>
      <c r="AX9" s="574"/>
      <c r="AY9" s="574"/>
      <c r="AZ9" s="575"/>
    </row>
    <row r="10" spans="1:52" ht="39.75" thickBot="1" x14ac:dyDescent="0.4">
      <c r="F10" s="586" t="s">
        <v>192</v>
      </c>
      <c r="G10" s="587" t="s">
        <v>193</v>
      </c>
      <c r="H10" s="587" t="s">
        <v>194</v>
      </c>
      <c r="I10" s="588" t="s">
        <v>195</v>
      </c>
      <c r="J10" s="589" t="s">
        <v>196</v>
      </c>
      <c r="K10" s="588" t="s">
        <v>197</v>
      </c>
      <c r="L10" s="590" t="s">
        <v>198</v>
      </c>
      <c r="M10" s="574"/>
      <c r="N10" s="586" t="s">
        <v>192</v>
      </c>
      <c r="O10" s="587" t="s">
        <v>193</v>
      </c>
      <c r="P10" s="587" t="s">
        <v>194</v>
      </c>
      <c r="Q10" s="588" t="s">
        <v>195</v>
      </c>
      <c r="R10" s="589" t="s">
        <v>196</v>
      </c>
      <c r="S10" s="588" t="s">
        <v>197</v>
      </c>
      <c r="T10" s="590" t="s">
        <v>198</v>
      </c>
      <c r="U10" s="574"/>
      <c r="V10" s="586" t="s">
        <v>192</v>
      </c>
      <c r="W10" s="587" t="s">
        <v>193</v>
      </c>
      <c r="X10" s="587" t="s">
        <v>194</v>
      </c>
      <c r="Y10" s="588" t="s">
        <v>195</v>
      </c>
      <c r="Z10" s="589" t="s">
        <v>196</v>
      </c>
      <c r="AA10" s="588" t="s">
        <v>197</v>
      </c>
      <c r="AB10" s="590" t="s">
        <v>198</v>
      </c>
      <c r="AC10" s="573"/>
      <c r="AD10" s="586" t="s">
        <v>192</v>
      </c>
      <c r="AE10" s="587" t="s">
        <v>193</v>
      </c>
      <c r="AF10" s="587" t="s">
        <v>194</v>
      </c>
      <c r="AG10" s="588" t="s">
        <v>195</v>
      </c>
      <c r="AH10" s="589" t="s">
        <v>196</v>
      </c>
      <c r="AI10" s="588" t="s">
        <v>197</v>
      </c>
      <c r="AJ10" s="590" t="s">
        <v>198</v>
      </c>
      <c r="AK10" s="574"/>
      <c r="AL10" s="586" t="s">
        <v>192</v>
      </c>
      <c r="AM10" s="587" t="s">
        <v>193</v>
      </c>
      <c r="AN10" s="587" t="s">
        <v>194</v>
      </c>
      <c r="AO10" s="588" t="s">
        <v>195</v>
      </c>
      <c r="AP10" s="589" t="s">
        <v>196</v>
      </c>
      <c r="AQ10" s="588" t="s">
        <v>197</v>
      </c>
      <c r="AR10" s="590" t="s">
        <v>198</v>
      </c>
      <c r="AS10" s="574"/>
      <c r="AT10" s="586" t="s">
        <v>192</v>
      </c>
      <c r="AU10" s="587" t="s">
        <v>193</v>
      </c>
      <c r="AV10" s="587" t="s">
        <v>194</v>
      </c>
      <c r="AW10" s="588" t="s">
        <v>195</v>
      </c>
      <c r="AX10" s="589" t="s">
        <v>196</v>
      </c>
      <c r="AY10" s="588" t="s">
        <v>197</v>
      </c>
      <c r="AZ10" s="590" t="s">
        <v>198</v>
      </c>
    </row>
    <row r="11" spans="1:52" ht="39.4" x14ac:dyDescent="0.35">
      <c r="A11" s="591" t="s">
        <v>27</v>
      </c>
      <c r="B11" s="589" t="s">
        <v>0</v>
      </c>
      <c r="C11" s="589" t="s">
        <v>1</v>
      </c>
      <c r="D11" s="590" t="s">
        <v>183</v>
      </c>
      <c r="F11" s="592" t="s">
        <v>199</v>
      </c>
      <c r="G11" s="593" t="s">
        <v>200</v>
      </c>
      <c r="H11" s="594" t="s">
        <v>201</v>
      </c>
      <c r="I11" s="593" t="s">
        <v>202</v>
      </c>
      <c r="J11" s="595" t="s">
        <v>203</v>
      </c>
      <c r="K11" s="593" t="s">
        <v>204</v>
      </c>
      <c r="L11" s="596" t="s">
        <v>205</v>
      </c>
      <c r="M11" s="574"/>
      <c r="N11" s="592" t="s">
        <v>199</v>
      </c>
      <c r="O11" s="593" t="s">
        <v>200</v>
      </c>
      <c r="P11" s="594" t="s">
        <v>201</v>
      </c>
      <c r="Q11" s="593" t="s">
        <v>202</v>
      </c>
      <c r="R11" s="595" t="s">
        <v>203</v>
      </c>
      <c r="S11" s="593" t="s">
        <v>204</v>
      </c>
      <c r="T11" s="596" t="s">
        <v>205</v>
      </c>
      <c r="U11" s="574"/>
      <c r="V11" s="592" t="s">
        <v>199</v>
      </c>
      <c r="W11" s="593" t="s">
        <v>200</v>
      </c>
      <c r="X11" s="594" t="s">
        <v>201</v>
      </c>
      <c r="Y11" s="593" t="s">
        <v>202</v>
      </c>
      <c r="Z11" s="595" t="s">
        <v>203</v>
      </c>
      <c r="AA11" s="593" t="s">
        <v>204</v>
      </c>
      <c r="AB11" s="596" t="s">
        <v>205</v>
      </c>
      <c r="AC11" s="573"/>
      <c r="AD11" s="592" t="s">
        <v>199</v>
      </c>
      <c r="AE11" s="593" t="s">
        <v>200</v>
      </c>
      <c r="AF11" s="594" t="s">
        <v>201</v>
      </c>
      <c r="AG11" s="593" t="s">
        <v>202</v>
      </c>
      <c r="AH11" s="595" t="s">
        <v>203</v>
      </c>
      <c r="AI11" s="593" t="s">
        <v>204</v>
      </c>
      <c r="AJ11" s="596" t="s">
        <v>205</v>
      </c>
      <c r="AK11" s="574"/>
      <c r="AL11" s="592" t="s">
        <v>199</v>
      </c>
      <c r="AM11" s="593" t="s">
        <v>200</v>
      </c>
      <c r="AN11" s="594" t="s">
        <v>201</v>
      </c>
      <c r="AO11" s="593" t="s">
        <v>202</v>
      </c>
      <c r="AP11" s="595" t="s">
        <v>203</v>
      </c>
      <c r="AQ11" s="593" t="s">
        <v>204</v>
      </c>
      <c r="AR11" s="596" t="s">
        <v>205</v>
      </c>
      <c r="AS11" s="574"/>
      <c r="AT11" s="592" t="s">
        <v>199</v>
      </c>
      <c r="AU11" s="593" t="s">
        <v>200</v>
      </c>
      <c r="AV11" s="594" t="s">
        <v>201</v>
      </c>
      <c r="AW11" s="593" t="s">
        <v>202</v>
      </c>
      <c r="AX11" s="595" t="s">
        <v>203</v>
      </c>
      <c r="AY11" s="593" t="s">
        <v>204</v>
      </c>
      <c r="AZ11" s="596" t="s">
        <v>205</v>
      </c>
    </row>
    <row r="12" spans="1:52" ht="13.15" x14ac:dyDescent="0.35">
      <c r="A12" s="597" t="s">
        <v>44</v>
      </c>
      <c r="B12" s="547">
        <v>45</v>
      </c>
      <c r="C12" s="598" t="s">
        <v>9</v>
      </c>
      <c r="D12" s="599">
        <f>'0.2_MR_Weighting'!I16</f>
        <v>4.311783474072186E-2</v>
      </c>
      <c r="F12" s="544">
        <f>SUM('2.3_Input_Data_Orig_MC'!X10:Y10)</f>
        <v>5</v>
      </c>
      <c r="G12" s="545">
        <f>SUMIF('2.3_Input_Data_Orig_MC'!AE10:AF10,"&lt;0")</f>
        <v>-2</v>
      </c>
      <c r="H12" s="600">
        <f>IFERROR((G12+F12)/F12, "-")</f>
        <v>0.6</v>
      </c>
      <c r="I12" s="600">
        <f>SUMIF('2.3_Input_Data_Orig_MC'!AB10:AF13,"&lt;=0")</f>
        <v>-2</v>
      </c>
      <c r="J12" s="600">
        <f>IFERROR((I12-G12)/I12, "-")</f>
        <v>0</v>
      </c>
      <c r="K12" s="600">
        <f>IFERROR((SQRT(H12*J12))*F12, "N/A")</f>
        <v>0</v>
      </c>
      <c r="L12" s="601">
        <f>IFERROR(K12*$D12, "N/A")</f>
        <v>0</v>
      </c>
      <c r="M12" s="602"/>
      <c r="N12" s="544">
        <f>SUM('2.3_Input_Data_Orig_MC'!X10:Y11)</f>
        <v>5</v>
      </c>
      <c r="O12" s="545">
        <f>SUMIF('2.3_Input_Data_Orig_MC'!AE10:AF11,"&lt;0")</f>
        <v>-2</v>
      </c>
      <c r="P12" s="600">
        <f>IFERROR((N12+O12)/N12,"-")</f>
        <v>0.6</v>
      </c>
      <c r="Q12" s="600">
        <f>SUMIF('2.3_Input_Data_Orig_MC'!AB10:AF13,"&lt;=0")</f>
        <v>-2</v>
      </c>
      <c r="R12" s="600">
        <f>IFERROR((Q12-O12)/Q12, "-")</f>
        <v>0</v>
      </c>
      <c r="S12" s="600">
        <f>IFERROR((SQRT(P12*R12))*N12, "N/A")</f>
        <v>0</v>
      </c>
      <c r="T12" s="601">
        <f>IFERROR(S12*$D12, "N/A")</f>
        <v>0</v>
      </c>
      <c r="U12" s="602"/>
      <c r="V12" s="544">
        <f>SUM('2.3_Input_Data_Orig_MC'!X10:Y12)</f>
        <v>5</v>
      </c>
      <c r="W12" s="545">
        <f>SUMIF('2.3_Input_Data_Orig_MC'!AE10:AF12, "&lt;0")</f>
        <v>-2</v>
      </c>
      <c r="X12" s="600">
        <f>IFERROR((V12+W12)/V12, "-")</f>
        <v>0.6</v>
      </c>
      <c r="Y12" s="600">
        <f>SUMIF('2.3_Input_Data_Orig_MC'!AB10:AF13,"&lt;=0")</f>
        <v>-2</v>
      </c>
      <c r="Z12" s="600">
        <f>IFERROR((Y12-W12)/Y12, "-")</f>
        <v>0</v>
      </c>
      <c r="AA12" s="600">
        <f>IFERROR((SQRT(X12*Z12))*V12," No Interventions")</f>
        <v>0</v>
      </c>
      <c r="AB12" s="601">
        <f>IFERROR(AA12*$D12, "No Interventions")</f>
        <v>0</v>
      </c>
      <c r="AC12" s="603"/>
      <c r="AD12" s="544">
        <f>SUM('2.4_Input_Data_Rebase'!X10:Y10)</f>
        <v>10</v>
      </c>
      <c r="AE12" s="545">
        <f>SUMIF('2.4_Input_Data_Rebase'!AE10:AF10, "&lt;0")</f>
        <v>-2</v>
      </c>
      <c r="AF12" s="600">
        <f>IFERROR((AE12+AD12)/AD12, "-")</f>
        <v>0.8</v>
      </c>
      <c r="AG12" s="600">
        <f>SUMIF('2.4_Input_Data_Rebase'!AB10:AF13,"&lt;=0")</f>
        <v>-2</v>
      </c>
      <c r="AH12" s="600">
        <f>IFERROR((AG12-AE12)/AG12, "-")</f>
        <v>0</v>
      </c>
      <c r="AI12" s="600">
        <f>IFERROR((SQRT(AF12*AH12))*AD12, "N/A")</f>
        <v>0</v>
      </c>
      <c r="AJ12" s="601">
        <f>IFERROR(AI12*$D12, "N/A")</f>
        <v>0</v>
      </c>
      <c r="AK12" s="602"/>
      <c r="AL12" s="544">
        <f>SUM('2.4_Input_Data_Rebase'!X10:Y11)</f>
        <v>16</v>
      </c>
      <c r="AM12" s="545">
        <f>SUMIF('2.4_Input_Data_Rebase'!AE10:AF11, "&lt;0")</f>
        <v>-2</v>
      </c>
      <c r="AN12" s="600">
        <f>IFERROR((AL12+AM12)/AL12,"-")</f>
        <v>0.875</v>
      </c>
      <c r="AO12" s="600">
        <f>SUMIF('2.4_Input_Data_Rebase'!AB10:AF13,"&lt;=0")</f>
        <v>-2</v>
      </c>
      <c r="AP12" s="600">
        <f>IFERROR((AO12-AM12)/AO12, "-")</f>
        <v>0</v>
      </c>
      <c r="AQ12" s="600">
        <f>IFERROR((SQRT(AN12*AP12))*AL12, "N/A")</f>
        <v>0</v>
      </c>
      <c r="AR12" s="601">
        <f>IFERROR(AQ12*$D12, "N/A")</f>
        <v>0</v>
      </c>
      <c r="AS12" s="602"/>
      <c r="AT12" s="544">
        <f>SUM('2.4_Input_Data_Rebase'!X10:Y12)</f>
        <v>22</v>
      </c>
      <c r="AU12" s="545">
        <f>SUMIF('2.4_Input_Data_Rebase'!AE10:AF12, "&lt;0")</f>
        <v>-2</v>
      </c>
      <c r="AV12" s="600">
        <f>IFERROR((AT12+AU12)/AT12, "-")</f>
        <v>0.90909090909090906</v>
      </c>
      <c r="AW12" s="600">
        <f>SUMIF('2.4_Input_Data_Rebase'!AB10:AF13,"&lt;=0")</f>
        <v>-2</v>
      </c>
      <c r="AX12" s="600">
        <f>IFERROR((AW12-AU12)/AW12, "-")</f>
        <v>0</v>
      </c>
      <c r="AY12" s="600">
        <f>IFERROR((SQRT(AV12*AX12))*AT12," No Interventions")</f>
        <v>0</v>
      </c>
      <c r="AZ12" s="601">
        <f>IFERROR(AY12*$D12, "No Interventions")</f>
        <v>0</v>
      </c>
    </row>
    <row r="13" spans="1:52" ht="13.15" x14ac:dyDescent="0.35">
      <c r="A13" s="604"/>
      <c r="B13" s="547"/>
      <c r="C13" s="598"/>
      <c r="D13" s="605"/>
      <c r="F13" s="606"/>
      <c r="G13" s="607"/>
      <c r="H13" s="608"/>
      <c r="I13" s="608"/>
      <c r="J13" s="608"/>
      <c r="K13" s="608"/>
      <c r="L13" s="599"/>
      <c r="M13" s="602"/>
      <c r="N13" s="606"/>
      <c r="O13" s="607"/>
      <c r="P13" s="608"/>
      <c r="Q13" s="608"/>
      <c r="R13" s="608"/>
      <c r="S13" s="608"/>
      <c r="T13" s="599"/>
      <c r="U13" s="602"/>
      <c r="V13" s="606"/>
      <c r="W13" s="607"/>
      <c r="X13" s="608"/>
      <c r="Y13" s="608"/>
      <c r="Z13" s="608"/>
      <c r="AA13" s="608"/>
      <c r="AB13" s="599"/>
      <c r="AC13" s="603"/>
      <c r="AD13" s="606"/>
      <c r="AE13" s="607"/>
      <c r="AF13" s="608"/>
      <c r="AG13" s="608"/>
      <c r="AH13" s="608"/>
      <c r="AI13" s="608"/>
      <c r="AJ13" s="599"/>
      <c r="AK13" s="602"/>
      <c r="AL13" s="606"/>
      <c r="AM13" s="607"/>
      <c r="AN13" s="608"/>
      <c r="AO13" s="608"/>
      <c r="AP13" s="608"/>
      <c r="AQ13" s="608"/>
      <c r="AR13" s="599"/>
      <c r="AS13" s="602"/>
      <c r="AT13" s="606"/>
      <c r="AU13" s="607"/>
      <c r="AV13" s="608"/>
      <c r="AW13" s="608"/>
      <c r="AX13" s="608"/>
      <c r="AY13" s="608"/>
      <c r="AZ13" s="599"/>
    </row>
    <row r="14" spans="1:52" ht="13.15" x14ac:dyDescent="0.35">
      <c r="A14" s="604"/>
      <c r="B14" s="547"/>
      <c r="C14" s="598"/>
      <c r="D14" s="605"/>
      <c r="F14" s="606"/>
      <c r="G14" s="607"/>
      <c r="H14" s="608"/>
      <c r="I14" s="608"/>
      <c r="J14" s="608"/>
      <c r="K14" s="608"/>
      <c r="L14" s="599"/>
      <c r="M14" s="602"/>
      <c r="N14" s="606"/>
      <c r="O14" s="607"/>
      <c r="P14" s="608"/>
      <c r="Q14" s="608"/>
      <c r="R14" s="608"/>
      <c r="S14" s="608"/>
      <c r="T14" s="599"/>
      <c r="U14" s="602"/>
      <c r="V14" s="606"/>
      <c r="W14" s="607"/>
      <c r="X14" s="608"/>
      <c r="Y14" s="608"/>
      <c r="Z14" s="608"/>
      <c r="AA14" s="608"/>
      <c r="AB14" s="599"/>
      <c r="AC14" s="603"/>
      <c r="AD14" s="606"/>
      <c r="AE14" s="607"/>
      <c r="AF14" s="608"/>
      <c r="AG14" s="608"/>
      <c r="AH14" s="608"/>
      <c r="AI14" s="608"/>
      <c r="AJ14" s="599"/>
      <c r="AK14" s="602"/>
      <c r="AL14" s="606"/>
      <c r="AM14" s="607"/>
      <c r="AN14" s="608"/>
      <c r="AO14" s="608"/>
      <c r="AP14" s="608"/>
      <c r="AQ14" s="608"/>
      <c r="AR14" s="599"/>
      <c r="AS14" s="602"/>
      <c r="AT14" s="606"/>
      <c r="AU14" s="607"/>
      <c r="AV14" s="608"/>
      <c r="AW14" s="608"/>
      <c r="AX14" s="608"/>
      <c r="AY14" s="608"/>
      <c r="AZ14" s="599"/>
    </row>
    <row r="15" spans="1:52" ht="13.15" x14ac:dyDescent="0.35">
      <c r="A15" s="609"/>
      <c r="B15" s="549"/>
      <c r="C15" s="610"/>
      <c r="D15" s="611"/>
      <c r="F15" s="612"/>
      <c r="G15" s="613"/>
      <c r="H15" s="614"/>
      <c r="I15" s="614"/>
      <c r="J15" s="614"/>
      <c r="K15" s="614"/>
      <c r="L15" s="615"/>
      <c r="M15" s="602"/>
      <c r="N15" s="612"/>
      <c r="O15" s="613"/>
      <c r="P15" s="614"/>
      <c r="Q15" s="614"/>
      <c r="R15" s="614"/>
      <c r="S15" s="614"/>
      <c r="T15" s="615"/>
      <c r="U15" s="602"/>
      <c r="V15" s="612"/>
      <c r="W15" s="613"/>
      <c r="X15" s="614"/>
      <c r="Y15" s="614"/>
      <c r="Z15" s="614"/>
      <c r="AA15" s="614"/>
      <c r="AB15" s="615"/>
      <c r="AC15" s="603"/>
      <c r="AD15" s="612"/>
      <c r="AE15" s="613"/>
      <c r="AF15" s="614"/>
      <c r="AG15" s="614"/>
      <c r="AH15" s="614"/>
      <c r="AI15" s="614"/>
      <c r="AJ15" s="615"/>
      <c r="AK15" s="602"/>
      <c r="AL15" s="612"/>
      <c r="AM15" s="613"/>
      <c r="AN15" s="614"/>
      <c r="AO15" s="614"/>
      <c r="AP15" s="614"/>
      <c r="AQ15" s="614"/>
      <c r="AR15" s="615"/>
      <c r="AS15" s="602"/>
      <c r="AT15" s="612"/>
      <c r="AU15" s="613"/>
      <c r="AV15" s="614"/>
      <c r="AW15" s="614"/>
      <c r="AX15" s="614"/>
      <c r="AY15" s="614"/>
      <c r="AZ15" s="615"/>
    </row>
    <row r="16" spans="1:52" ht="26.25" x14ac:dyDescent="0.35">
      <c r="A16" s="597" t="s">
        <v>44</v>
      </c>
      <c r="B16" s="547">
        <v>29</v>
      </c>
      <c r="C16" s="598" t="s">
        <v>43</v>
      </c>
      <c r="D16" s="599">
        <f>'0.2_MR_Weighting'!I20</f>
        <v>2.9861462545822115E-3</v>
      </c>
      <c r="F16" s="544">
        <f>SUM('2.3_Input_Data_Orig_MC'!X14:Y14)</f>
        <v>6</v>
      </c>
      <c r="G16" s="545">
        <f>SUMIF('2.3_Input_Data_Orig_MC'!AE14:AF14,"&lt;0")</f>
        <v>-4</v>
      </c>
      <c r="H16" s="600">
        <f t="shared" ref="H16" si="0">IFERROR((G16+F16)/F16, "-")</f>
        <v>0.33333333333333331</v>
      </c>
      <c r="I16" s="600">
        <f>SUMIF('2.3_Input_Data_Orig_MC'!AB14:AF17,"&lt;=0")</f>
        <v>-4</v>
      </c>
      <c r="J16" s="600">
        <f t="shared" ref="J16" si="1">IFERROR((I16-G16)/I16, "-")</f>
        <v>0</v>
      </c>
      <c r="K16" s="600">
        <f t="shared" ref="K16" si="2">IFERROR((SQRT(H16*J16))*F16, "N/A")</f>
        <v>0</v>
      </c>
      <c r="L16" s="601">
        <f t="shared" ref="L16" si="3">IFERROR(K16*$D16, "N/A")</f>
        <v>0</v>
      </c>
      <c r="M16" s="602"/>
      <c r="N16" s="544">
        <f>SUM('2.3_Input_Data_Orig_MC'!X14:Y15)</f>
        <v>6</v>
      </c>
      <c r="O16" s="545">
        <f>SUMIF('2.3_Input_Data_Orig_MC'!AE14:AF15,"&lt;0")</f>
        <v>-4</v>
      </c>
      <c r="P16" s="600">
        <f t="shared" ref="P16" si="4">IFERROR((N16+O16)/N16,"-")</f>
        <v>0.33333333333333331</v>
      </c>
      <c r="Q16" s="600">
        <f>SUMIF('2.3_Input_Data_Orig_MC'!AB14:AF17,"&lt;=0")</f>
        <v>-4</v>
      </c>
      <c r="R16" s="600">
        <f t="shared" ref="R16" si="5">IFERROR((Q16-O16)/Q16, "-")</f>
        <v>0</v>
      </c>
      <c r="S16" s="600">
        <f t="shared" ref="S16" si="6">IFERROR((SQRT(P16*R16))*N16, "N/A")</f>
        <v>0</v>
      </c>
      <c r="T16" s="601">
        <f t="shared" ref="T16" si="7">IFERROR(S16*$D16, "N/A")</f>
        <v>0</v>
      </c>
      <c r="U16" s="602"/>
      <c r="V16" s="544">
        <f>SUM('2.3_Input_Data_Orig_MC'!X14:Y16)</f>
        <v>6</v>
      </c>
      <c r="W16" s="545">
        <f>SUMIF('2.3_Input_Data_Orig_MC'!AE14:AF16, "&lt;0")</f>
        <v>-4</v>
      </c>
      <c r="X16" s="600">
        <f t="shared" ref="X16" si="8">IFERROR((V16+W16)/V16, "-")</f>
        <v>0.33333333333333331</v>
      </c>
      <c r="Y16" s="600">
        <f>SUMIF('2.3_Input_Data_Orig_MC'!AB14:AF17,"&lt;=0")</f>
        <v>-4</v>
      </c>
      <c r="Z16" s="600">
        <f t="shared" ref="Z16" si="9">IFERROR((Y16-W16)/Y16, "-")</f>
        <v>0</v>
      </c>
      <c r="AA16" s="600">
        <f t="shared" ref="AA16" si="10">IFERROR((SQRT(X16*Z16))*V16," No Interventions")</f>
        <v>0</v>
      </c>
      <c r="AB16" s="601">
        <f t="shared" ref="AB16" si="11">IFERROR(AA16*$D16, "No Interventions")</f>
        <v>0</v>
      </c>
      <c r="AC16" s="603"/>
      <c r="AD16" s="544">
        <f>SUM('2.4_Input_Data_Rebase'!X14:Y14)</f>
        <v>3</v>
      </c>
      <c r="AE16" s="545">
        <f>SUMIF('2.4_Input_Data_Rebase'!AE14:AF14, "&lt;0")</f>
        <v>0</v>
      </c>
      <c r="AF16" s="600">
        <f t="shared" ref="AF16" si="12">IFERROR((AE16+AD16)/AD16, "-")</f>
        <v>1</v>
      </c>
      <c r="AG16" s="600">
        <f>SUMIF('2.4_Input_Data_Rebase'!AB14:AF17,"&lt;=0")</f>
        <v>-4</v>
      </c>
      <c r="AH16" s="600">
        <f t="shared" ref="AH16" si="13">IFERROR((AG16-AE16)/AG16, "-")</f>
        <v>1</v>
      </c>
      <c r="AI16" s="600">
        <f t="shared" ref="AI16" si="14">IFERROR((SQRT(AF16*AH16))*AD16, "N/A")</f>
        <v>3</v>
      </c>
      <c r="AJ16" s="601">
        <f t="shared" ref="AJ16" si="15">IFERROR(AI16*$D16, "N/A")</f>
        <v>8.9584387637466345E-3</v>
      </c>
      <c r="AK16" s="602"/>
      <c r="AL16" s="544">
        <f>SUM('2.4_Input_Data_Rebase'!X14:Y15)</f>
        <v>17</v>
      </c>
      <c r="AM16" s="545">
        <f>SUMIF('2.4_Input_Data_Rebase'!AE14:AF15, "&lt;0")</f>
        <v>-4</v>
      </c>
      <c r="AN16" s="600">
        <f t="shared" ref="AN16" si="16">IFERROR((AL16+AM16)/AL16,"-")</f>
        <v>0.76470588235294112</v>
      </c>
      <c r="AO16" s="600">
        <f>SUMIF('2.4_Input_Data_Rebase'!AB14:AF17,"&lt;=0")</f>
        <v>-4</v>
      </c>
      <c r="AP16" s="600">
        <f t="shared" ref="AP16" si="17">IFERROR((AO16-AM16)/AO16, "-")</f>
        <v>0</v>
      </c>
      <c r="AQ16" s="600">
        <f t="shared" ref="AQ16" si="18">IFERROR((SQRT(AN16*AP16))*AL16, "N/A")</f>
        <v>0</v>
      </c>
      <c r="AR16" s="601">
        <f t="shared" ref="AR16" si="19">IFERROR(AQ16*$D16, "N/A")</f>
        <v>0</v>
      </c>
      <c r="AS16" s="602"/>
      <c r="AT16" s="544">
        <f>SUM('2.4_Input_Data_Rebase'!X14:Y16)</f>
        <v>17</v>
      </c>
      <c r="AU16" s="545">
        <f>SUMIF('2.4_Input_Data_Rebase'!AE14:AF16, "&lt;0")</f>
        <v>-4</v>
      </c>
      <c r="AV16" s="600">
        <f t="shared" ref="AV16" si="20">IFERROR((AT16+AU16)/AT16, "-")</f>
        <v>0.76470588235294112</v>
      </c>
      <c r="AW16" s="600">
        <f>SUMIF('2.4_Input_Data_Rebase'!AB14:AF17,"&lt;=0")</f>
        <v>-4</v>
      </c>
      <c r="AX16" s="600">
        <f t="shared" ref="AX16" si="21">IFERROR((AW16-AU16)/AW16, "-")</f>
        <v>0</v>
      </c>
      <c r="AY16" s="600">
        <f t="shared" ref="AY16" si="22">IFERROR((SQRT(AV16*AX16))*AT16," No Interventions")</f>
        <v>0</v>
      </c>
      <c r="AZ16" s="601">
        <f t="shared" ref="AZ16" si="23">IFERROR(AY16*$D16, "No Interventions")</f>
        <v>0</v>
      </c>
    </row>
    <row r="17" spans="1:52" ht="13.15" x14ac:dyDescent="0.35">
      <c r="A17" s="604"/>
      <c r="B17" s="547"/>
      <c r="C17" s="598"/>
      <c r="D17" s="605"/>
      <c r="F17" s="606"/>
      <c r="G17" s="607"/>
      <c r="H17" s="608"/>
      <c r="I17" s="608"/>
      <c r="J17" s="608"/>
      <c r="K17" s="608"/>
      <c r="L17" s="599"/>
      <c r="M17" s="602"/>
      <c r="N17" s="606"/>
      <c r="O17" s="607"/>
      <c r="P17" s="608"/>
      <c r="Q17" s="608"/>
      <c r="R17" s="608"/>
      <c r="S17" s="608"/>
      <c r="T17" s="599"/>
      <c r="U17" s="602"/>
      <c r="V17" s="606"/>
      <c r="W17" s="607"/>
      <c r="X17" s="608"/>
      <c r="Y17" s="608"/>
      <c r="Z17" s="608"/>
      <c r="AA17" s="608"/>
      <c r="AB17" s="599"/>
      <c r="AC17" s="603"/>
      <c r="AD17" s="606"/>
      <c r="AE17" s="607"/>
      <c r="AF17" s="608"/>
      <c r="AG17" s="608"/>
      <c r="AH17" s="608"/>
      <c r="AI17" s="608"/>
      <c r="AJ17" s="599"/>
      <c r="AK17" s="602"/>
      <c r="AL17" s="606"/>
      <c r="AM17" s="607"/>
      <c r="AN17" s="608"/>
      <c r="AO17" s="608"/>
      <c r="AP17" s="608"/>
      <c r="AQ17" s="608"/>
      <c r="AR17" s="599"/>
      <c r="AS17" s="602"/>
      <c r="AT17" s="606"/>
      <c r="AU17" s="607"/>
      <c r="AV17" s="608"/>
      <c r="AW17" s="608"/>
      <c r="AX17" s="608"/>
      <c r="AY17" s="608"/>
      <c r="AZ17" s="599"/>
    </row>
    <row r="18" spans="1:52" ht="13.15" x14ac:dyDescent="0.35">
      <c r="A18" s="604"/>
      <c r="B18" s="547"/>
      <c r="C18" s="598"/>
      <c r="D18" s="605"/>
      <c r="F18" s="606"/>
      <c r="G18" s="607"/>
      <c r="H18" s="608"/>
      <c r="I18" s="608"/>
      <c r="J18" s="608"/>
      <c r="K18" s="608"/>
      <c r="L18" s="599"/>
      <c r="M18" s="602"/>
      <c r="N18" s="606"/>
      <c r="O18" s="607"/>
      <c r="P18" s="608"/>
      <c r="Q18" s="608"/>
      <c r="R18" s="608"/>
      <c r="S18" s="608"/>
      <c r="T18" s="599"/>
      <c r="U18" s="602"/>
      <c r="V18" s="606"/>
      <c r="W18" s="607"/>
      <c r="X18" s="608"/>
      <c r="Y18" s="608"/>
      <c r="Z18" s="608"/>
      <c r="AA18" s="608"/>
      <c r="AB18" s="599"/>
      <c r="AC18" s="603"/>
      <c r="AD18" s="606"/>
      <c r="AE18" s="607"/>
      <c r="AF18" s="608"/>
      <c r="AG18" s="608"/>
      <c r="AH18" s="608"/>
      <c r="AI18" s="608"/>
      <c r="AJ18" s="599"/>
      <c r="AK18" s="602"/>
      <c r="AL18" s="606"/>
      <c r="AM18" s="607"/>
      <c r="AN18" s="608"/>
      <c r="AO18" s="608"/>
      <c r="AP18" s="608"/>
      <c r="AQ18" s="608"/>
      <c r="AR18" s="599"/>
      <c r="AS18" s="602"/>
      <c r="AT18" s="606"/>
      <c r="AU18" s="607"/>
      <c r="AV18" s="608"/>
      <c r="AW18" s="608"/>
      <c r="AX18" s="608"/>
      <c r="AY18" s="608"/>
      <c r="AZ18" s="599"/>
    </row>
    <row r="19" spans="1:52" ht="13.15" x14ac:dyDescent="0.35">
      <c r="A19" s="609"/>
      <c r="B19" s="549"/>
      <c r="C19" s="610"/>
      <c r="D19" s="611"/>
      <c r="F19" s="612"/>
      <c r="G19" s="613"/>
      <c r="H19" s="614"/>
      <c r="I19" s="614"/>
      <c r="J19" s="614"/>
      <c r="K19" s="614"/>
      <c r="L19" s="615"/>
      <c r="M19" s="602"/>
      <c r="N19" s="612"/>
      <c r="O19" s="613"/>
      <c r="P19" s="614"/>
      <c r="Q19" s="614"/>
      <c r="R19" s="614"/>
      <c r="S19" s="614"/>
      <c r="T19" s="615"/>
      <c r="U19" s="602"/>
      <c r="V19" s="612"/>
      <c r="W19" s="613"/>
      <c r="X19" s="614"/>
      <c r="Y19" s="614"/>
      <c r="Z19" s="614"/>
      <c r="AA19" s="614"/>
      <c r="AB19" s="615"/>
      <c r="AC19" s="603"/>
      <c r="AD19" s="612"/>
      <c r="AE19" s="613"/>
      <c r="AF19" s="614"/>
      <c r="AG19" s="614"/>
      <c r="AH19" s="614"/>
      <c r="AI19" s="614"/>
      <c r="AJ19" s="615"/>
      <c r="AK19" s="602"/>
      <c r="AL19" s="612"/>
      <c r="AM19" s="613"/>
      <c r="AN19" s="614"/>
      <c r="AO19" s="614"/>
      <c r="AP19" s="614"/>
      <c r="AQ19" s="614"/>
      <c r="AR19" s="615"/>
      <c r="AS19" s="602"/>
      <c r="AT19" s="612"/>
      <c r="AU19" s="613"/>
      <c r="AV19" s="614"/>
      <c r="AW19" s="614"/>
      <c r="AX19" s="614"/>
      <c r="AY19" s="614"/>
      <c r="AZ19" s="615"/>
    </row>
    <row r="20" spans="1:52" ht="13.15" x14ac:dyDescent="0.35">
      <c r="A20" s="597" t="s">
        <v>44</v>
      </c>
      <c r="B20" s="547">
        <v>17</v>
      </c>
      <c r="C20" s="598" t="s">
        <v>12</v>
      </c>
      <c r="D20" s="599">
        <f>'0.2_MR_Weighting'!I24</f>
        <v>0</v>
      </c>
      <c r="F20" s="544">
        <f>SUM('2.3_Input_Data_Orig_MC'!X18:Y18)</f>
        <v>1</v>
      </c>
      <c r="G20" s="545">
        <f>SUMIF('2.3_Input_Data_Orig_MC'!AE18:AF18,"&lt;0")</f>
        <v>-1</v>
      </c>
      <c r="H20" s="600">
        <f t="shared" ref="H20" si="24">IFERROR((G20+F20)/F20, "-")</f>
        <v>0</v>
      </c>
      <c r="I20" s="600">
        <f>SUMIF('2.3_Input_Data_Orig_MC'!AB18:AF21,"&lt;=0")</f>
        <v>-1</v>
      </c>
      <c r="J20" s="600">
        <f t="shared" ref="J20" si="25">IFERROR((I20-G20)/I20, "-")</f>
        <v>0</v>
      </c>
      <c r="K20" s="600">
        <f t="shared" ref="K20" si="26">IFERROR((SQRT(H20*J20))*F20, "N/A")</f>
        <v>0</v>
      </c>
      <c r="L20" s="601">
        <f t="shared" ref="L20" si="27">IFERROR(K20*$D20, "N/A")</f>
        <v>0</v>
      </c>
      <c r="M20" s="602"/>
      <c r="N20" s="544">
        <f>SUM('2.3_Input_Data_Orig_MC'!X18:Y19)</f>
        <v>1</v>
      </c>
      <c r="O20" s="545">
        <f>SUMIF('2.3_Input_Data_Orig_MC'!AE18:AF19,"&lt;0")</f>
        <v>-1</v>
      </c>
      <c r="P20" s="600">
        <f t="shared" ref="P20" si="28">IFERROR((N20+O20)/N20,"-")</f>
        <v>0</v>
      </c>
      <c r="Q20" s="600">
        <f>SUMIF('2.3_Input_Data_Orig_MC'!AB18:AF21,"&lt;=0")</f>
        <v>-1</v>
      </c>
      <c r="R20" s="600">
        <f t="shared" ref="R20" si="29">IFERROR((Q20-O20)/Q20, "-")</f>
        <v>0</v>
      </c>
      <c r="S20" s="600">
        <f t="shared" ref="S20" si="30">IFERROR((SQRT(P20*R20))*N20, "N/A")</f>
        <v>0</v>
      </c>
      <c r="T20" s="601">
        <f t="shared" ref="T20" si="31">IFERROR(S20*$D20, "N/A")</f>
        <v>0</v>
      </c>
      <c r="U20" s="602"/>
      <c r="V20" s="544">
        <f>SUM('2.3_Input_Data_Orig_MC'!X18:Y20)</f>
        <v>1</v>
      </c>
      <c r="W20" s="545">
        <f>SUMIF('2.3_Input_Data_Orig_MC'!AE18:AF20, "&lt;0")</f>
        <v>-1</v>
      </c>
      <c r="X20" s="600">
        <f t="shared" ref="X20" si="32">IFERROR((V20+W20)/V20, "-")</f>
        <v>0</v>
      </c>
      <c r="Y20" s="600">
        <f>SUMIF('2.3_Input_Data_Orig_MC'!AB18:AF21,"&lt;=0")</f>
        <v>-1</v>
      </c>
      <c r="Z20" s="600">
        <f t="shared" ref="Z20" si="33">IFERROR((Y20-W20)/Y20, "-")</f>
        <v>0</v>
      </c>
      <c r="AA20" s="600">
        <f t="shared" ref="AA20" si="34">IFERROR((SQRT(X20*Z20))*V20," No Interventions")</f>
        <v>0</v>
      </c>
      <c r="AB20" s="601">
        <f t="shared" ref="AB20" si="35">IFERROR(AA20*$D20, "No Interventions")</f>
        <v>0</v>
      </c>
      <c r="AC20" s="603"/>
      <c r="AD20" s="544">
        <f>SUM('2.4_Input_Data_Rebase'!X18:Y18)</f>
        <v>25</v>
      </c>
      <c r="AE20" s="545">
        <f>SUMIF('2.4_Input_Data_Rebase'!AE18:AF18, "&lt;0")</f>
        <v>-1</v>
      </c>
      <c r="AF20" s="600">
        <f t="shared" ref="AF20" si="36">IFERROR((AE20+AD20)/AD20, "-")</f>
        <v>0.96</v>
      </c>
      <c r="AG20" s="600">
        <f>SUMIF('2.4_Input_Data_Rebase'!AB18:AF21,"&lt;=0")</f>
        <v>-1</v>
      </c>
      <c r="AH20" s="600">
        <f t="shared" ref="AH20" si="37">IFERROR((AG20-AE20)/AG20, "-")</f>
        <v>0</v>
      </c>
      <c r="AI20" s="600">
        <f t="shared" ref="AI20" si="38">IFERROR((SQRT(AF20*AH20))*AD20, "N/A")</f>
        <v>0</v>
      </c>
      <c r="AJ20" s="601">
        <f t="shared" ref="AJ20" si="39">IFERROR(AI20*$D20, "N/A")</f>
        <v>0</v>
      </c>
      <c r="AK20" s="602"/>
      <c r="AL20" s="544">
        <f>SUM('2.4_Input_Data_Rebase'!X18:Y19)</f>
        <v>25</v>
      </c>
      <c r="AM20" s="545">
        <f>SUMIF('2.4_Input_Data_Rebase'!AE18:AF19, "&lt;0")</f>
        <v>-1</v>
      </c>
      <c r="AN20" s="600">
        <f t="shared" ref="AN20" si="40">IFERROR((AL20+AM20)/AL20,"-")</f>
        <v>0.96</v>
      </c>
      <c r="AO20" s="600">
        <f>SUMIF('2.4_Input_Data_Rebase'!AB18:AF21,"&lt;=0")</f>
        <v>-1</v>
      </c>
      <c r="AP20" s="600">
        <f t="shared" ref="AP20" si="41">IFERROR((AO20-AM20)/AO20, "-")</f>
        <v>0</v>
      </c>
      <c r="AQ20" s="600">
        <f t="shared" ref="AQ20" si="42">IFERROR((SQRT(AN20*AP20))*AL20, "N/A")</f>
        <v>0</v>
      </c>
      <c r="AR20" s="601">
        <f t="shared" ref="AR20" si="43">IFERROR(AQ20*$D20, "N/A")</f>
        <v>0</v>
      </c>
      <c r="AS20" s="602"/>
      <c r="AT20" s="544">
        <f>SUM('2.4_Input_Data_Rebase'!X18:Y20)</f>
        <v>25</v>
      </c>
      <c r="AU20" s="545">
        <f>SUMIF('2.4_Input_Data_Rebase'!AE18:AF20, "&lt;0")</f>
        <v>-1</v>
      </c>
      <c r="AV20" s="600">
        <f t="shared" ref="AV20" si="44">IFERROR((AT20+AU20)/AT20, "-")</f>
        <v>0.96</v>
      </c>
      <c r="AW20" s="600">
        <f>SUMIF('2.4_Input_Data_Rebase'!AB18:AF21,"&lt;=0")</f>
        <v>-1</v>
      </c>
      <c r="AX20" s="600">
        <f t="shared" ref="AX20" si="45">IFERROR((AW20-AU20)/AW20, "-")</f>
        <v>0</v>
      </c>
      <c r="AY20" s="600">
        <f t="shared" ref="AY20" si="46">IFERROR((SQRT(AV20*AX20))*AT20," No Interventions")</f>
        <v>0</v>
      </c>
      <c r="AZ20" s="601">
        <f t="shared" ref="AZ20" si="47">IFERROR(AY20*$D20, "No Interventions")</f>
        <v>0</v>
      </c>
    </row>
    <row r="21" spans="1:52" ht="13.15" x14ac:dyDescent="0.35">
      <c r="A21" s="604"/>
      <c r="B21" s="547"/>
      <c r="C21" s="598"/>
      <c r="D21" s="605"/>
      <c r="F21" s="606"/>
      <c r="G21" s="607"/>
      <c r="H21" s="608"/>
      <c r="I21" s="608"/>
      <c r="J21" s="608"/>
      <c r="K21" s="608"/>
      <c r="L21" s="599"/>
      <c r="M21" s="602"/>
      <c r="N21" s="606"/>
      <c r="O21" s="607"/>
      <c r="P21" s="608"/>
      <c r="Q21" s="608"/>
      <c r="R21" s="608"/>
      <c r="S21" s="608"/>
      <c r="T21" s="599"/>
      <c r="U21" s="602"/>
      <c r="V21" s="606"/>
      <c r="W21" s="607"/>
      <c r="X21" s="608"/>
      <c r="Y21" s="608"/>
      <c r="Z21" s="608"/>
      <c r="AA21" s="608"/>
      <c r="AB21" s="599"/>
      <c r="AC21" s="603"/>
      <c r="AD21" s="606"/>
      <c r="AE21" s="607"/>
      <c r="AF21" s="608"/>
      <c r="AG21" s="608"/>
      <c r="AH21" s="608"/>
      <c r="AI21" s="608"/>
      <c r="AJ21" s="599"/>
      <c r="AK21" s="602"/>
      <c r="AL21" s="606"/>
      <c r="AM21" s="607"/>
      <c r="AN21" s="608"/>
      <c r="AO21" s="608"/>
      <c r="AP21" s="608"/>
      <c r="AQ21" s="608"/>
      <c r="AR21" s="599"/>
      <c r="AS21" s="602"/>
      <c r="AT21" s="606"/>
      <c r="AU21" s="607"/>
      <c r="AV21" s="608"/>
      <c r="AW21" s="608"/>
      <c r="AX21" s="608"/>
      <c r="AY21" s="608"/>
      <c r="AZ21" s="599"/>
    </row>
    <row r="22" spans="1:52" ht="13.15" x14ac:dyDescent="0.35">
      <c r="A22" s="604"/>
      <c r="B22" s="547"/>
      <c r="C22" s="598"/>
      <c r="D22" s="605"/>
      <c r="F22" s="606"/>
      <c r="G22" s="607"/>
      <c r="H22" s="608"/>
      <c r="I22" s="608"/>
      <c r="J22" s="608"/>
      <c r="K22" s="608"/>
      <c r="L22" s="599"/>
      <c r="M22" s="602"/>
      <c r="N22" s="606"/>
      <c r="O22" s="607"/>
      <c r="P22" s="608"/>
      <c r="Q22" s="608"/>
      <c r="R22" s="608"/>
      <c r="S22" s="608"/>
      <c r="T22" s="599"/>
      <c r="U22" s="602"/>
      <c r="V22" s="606"/>
      <c r="W22" s="607"/>
      <c r="X22" s="608"/>
      <c r="Y22" s="608"/>
      <c r="Z22" s="608"/>
      <c r="AA22" s="608"/>
      <c r="AB22" s="599"/>
      <c r="AC22" s="603"/>
      <c r="AD22" s="606"/>
      <c r="AE22" s="607"/>
      <c r="AF22" s="608"/>
      <c r="AG22" s="608"/>
      <c r="AH22" s="608"/>
      <c r="AI22" s="608"/>
      <c r="AJ22" s="599"/>
      <c r="AK22" s="602"/>
      <c r="AL22" s="606"/>
      <c r="AM22" s="607"/>
      <c r="AN22" s="608"/>
      <c r="AO22" s="608"/>
      <c r="AP22" s="608"/>
      <c r="AQ22" s="608"/>
      <c r="AR22" s="599"/>
      <c r="AS22" s="602"/>
      <c r="AT22" s="606"/>
      <c r="AU22" s="607"/>
      <c r="AV22" s="608"/>
      <c r="AW22" s="608"/>
      <c r="AX22" s="608"/>
      <c r="AY22" s="608"/>
      <c r="AZ22" s="599"/>
    </row>
    <row r="23" spans="1:52" ht="13.15" x14ac:dyDescent="0.35">
      <c r="A23" s="609"/>
      <c r="B23" s="549"/>
      <c r="C23" s="610"/>
      <c r="D23" s="611"/>
      <c r="F23" s="612"/>
      <c r="G23" s="613"/>
      <c r="H23" s="614"/>
      <c r="I23" s="614"/>
      <c r="J23" s="614"/>
      <c r="K23" s="614"/>
      <c r="L23" s="615"/>
      <c r="M23" s="602"/>
      <c r="N23" s="612"/>
      <c r="O23" s="613"/>
      <c r="P23" s="614"/>
      <c r="Q23" s="614"/>
      <c r="R23" s="614"/>
      <c r="S23" s="614"/>
      <c r="T23" s="615"/>
      <c r="U23" s="602"/>
      <c r="V23" s="612"/>
      <c r="W23" s="613"/>
      <c r="X23" s="614"/>
      <c r="Y23" s="614"/>
      <c r="Z23" s="614"/>
      <c r="AA23" s="614"/>
      <c r="AB23" s="615"/>
      <c r="AC23" s="603"/>
      <c r="AD23" s="612"/>
      <c r="AE23" s="613"/>
      <c r="AF23" s="614"/>
      <c r="AG23" s="614"/>
      <c r="AH23" s="614"/>
      <c r="AI23" s="614"/>
      <c r="AJ23" s="615"/>
      <c r="AK23" s="602"/>
      <c r="AL23" s="612"/>
      <c r="AM23" s="613"/>
      <c r="AN23" s="614"/>
      <c r="AO23" s="614"/>
      <c r="AP23" s="614"/>
      <c r="AQ23" s="614"/>
      <c r="AR23" s="615"/>
      <c r="AS23" s="602"/>
      <c r="AT23" s="612"/>
      <c r="AU23" s="613"/>
      <c r="AV23" s="614"/>
      <c r="AW23" s="614"/>
      <c r="AX23" s="614"/>
      <c r="AY23" s="614"/>
      <c r="AZ23" s="615"/>
    </row>
    <row r="24" spans="1:52" ht="26.25" x14ac:dyDescent="0.35">
      <c r="A24" s="597" t="s">
        <v>44</v>
      </c>
      <c r="B24" s="547">
        <v>16</v>
      </c>
      <c r="C24" s="598" t="s">
        <v>45</v>
      </c>
      <c r="D24" s="599">
        <f>'0.2_MR_Weighting'!I28</f>
        <v>1.1020964573400973E-3</v>
      </c>
      <c r="F24" s="544">
        <f>SUM('2.3_Input_Data_Orig_MC'!X22:Y22)</f>
        <v>5</v>
      </c>
      <c r="G24" s="545">
        <f>SUMIF('2.3_Input_Data_Orig_MC'!AE22:AF22,"&lt;0")</f>
        <v>-3</v>
      </c>
      <c r="H24" s="600">
        <f t="shared" ref="H24" si="48">IFERROR((G24+F24)/F24, "-")</f>
        <v>0.4</v>
      </c>
      <c r="I24" s="600">
        <f>SUMIF('2.3_Input_Data_Orig_MC'!AB22:AF25,"&lt;=0")</f>
        <v>-3</v>
      </c>
      <c r="J24" s="600">
        <f t="shared" ref="J24" si="49">IFERROR((I24-G24)/I24, "-")</f>
        <v>0</v>
      </c>
      <c r="K24" s="600">
        <f t="shared" ref="K24" si="50">IFERROR((SQRT(H24*J24))*F24, "N/A")</f>
        <v>0</v>
      </c>
      <c r="L24" s="601">
        <f t="shared" ref="L24" si="51">IFERROR(K24*$D24, "N/A")</f>
        <v>0</v>
      </c>
      <c r="M24" s="602"/>
      <c r="N24" s="544">
        <f>SUM('2.3_Input_Data_Orig_MC'!X22:Y23)</f>
        <v>5</v>
      </c>
      <c r="O24" s="545">
        <f>SUMIF('2.3_Input_Data_Orig_MC'!AE22:AF23,"&lt;0")</f>
        <v>-3</v>
      </c>
      <c r="P24" s="600">
        <f t="shared" ref="P24" si="52">IFERROR((N24+O24)/N24,"-")</f>
        <v>0.4</v>
      </c>
      <c r="Q24" s="600">
        <f>SUMIF('2.3_Input_Data_Orig_MC'!AB22:AF25,"&lt;=0")</f>
        <v>-3</v>
      </c>
      <c r="R24" s="600">
        <f t="shared" ref="R24" si="53">IFERROR((Q24-O24)/Q24, "-")</f>
        <v>0</v>
      </c>
      <c r="S24" s="600">
        <f t="shared" ref="S24" si="54">IFERROR((SQRT(P24*R24))*N24, "N/A")</f>
        <v>0</v>
      </c>
      <c r="T24" s="601">
        <f t="shared" ref="T24" si="55">IFERROR(S24*$D24, "N/A")</f>
        <v>0</v>
      </c>
      <c r="U24" s="602"/>
      <c r="V24" s="544">
        <f>SUM('2.3_Input_Data_Orig_MC'!X22:Y24)</f>
        <v>5</v>
      </c>
      <c r="W24" s="545">
        <f>SUMIF('2.3_Input_Data_Orig_MC'!AE22:AF24, "&lt;0")</f>
        <v>-3</v>
      </c>
      <c r="X24" s="600">
        <f t="shared" ref="X24" si="56">IFERROR((V24+W24)/V24, "-")</f>
        <v>0.4</v>
      </c>
      <c r="Y24" s="600">
        <f>SUMIF('2.3_Input_Data_Orig_MC'!AB22:AF25,"&lt;=0")</f>
        <v>-3</v>
      </c>
      <c r="Z24" s="600">
        <f t="shared" ref="Z24" si="57">IFERROR((Y24-W24)/Y24, "-")</f>
        <v>0</v>
      </c>
      <c r="AA24" s="600">
        <f t="shared" ref="AA24" si="58">IFERROR((SQRT(X24*Z24))*V24," No Interventions")</f>
        <v>0</v>
      </c>
      <c r="AB24" s="601">
        <f t="shared" ref="AB24" si="59">IFERROR(AA24*$D24, "No Interventions")</f>
        <v>0</v>
      </c>
      <c r="AC24" s="603"/>
      <c r="AD24" s="544">
        <f>SUM('2.4_Input_Data_Rebase'!X22:Y22)</f>
        <v>11</v>
      </c>
      <c r="AE24" s="545">
        <f>SUMIF('2.4_Input_Data_Rebase'!AE22:AF22, "&lt;0")</f>
        <v>0</v>
      </c>
      <c r="AF24" s="600">
        <f t="shared" ref="AF24" si="60">IFERROR((AE24+AD24)/AD24, "-")</f>
        <v>1</v>
      </c>
      <c r="AG24" s="600">
        <f>SUMIF('2.4_Input_Data_Rebase'!AB22:AF25,"&lt;=0")</f>
        <v>-3</v>
      </c>
      <c r="AH24" s="600">
        <f t="shared" ref="AH24" si="61">IFERROR((AG24-AE24)/AG24, "-")</f>
        <v>1</v>
      </c>
      <c r="AI24" s="600">
        <f t="shared" ref="AI24" si="62">IFERROR((SQRT(AF24*AH24))*AD24, "N/A")</f>
        <v>11</v>
      </c>
      <c r="AJ24" s="601">
        <f t="shared" ref="AJ24" si="63">IFERROR(AI24*$D24, "N/A")</f>
        <v>1.212306103074107E-2</v>
      </c>
      <c r="AK24" s="602"/>
      <c r="AL24" s="544">
        <f>SUM('2.4_Input_Data_Rebase'!X22:Y23)</f>
        <v>19</v>
      </c>
      <c r="AM24" s="545">
        <f>SUMIF('2.4_Input_Data_Rebase'!AE22:AF23, "&lt;0")</f>
        <v>0</v>
      </c>
      <c r="AN24" s="600">
        <f t="shared" ref="AN24" si="64">IFERROR((AL24+AM24)/AL24,"-")</f>
        <v>1</v>
      </c>
      <c r="AO24" s="600">
        <f>SUMIF('2.4_Input_Data_Rebase'!AB22:AF25,"&lt;=0")</f>
        <v>-3</v>
      </c>
      <c r="AP24" s="600">
        <f t="shared" ref="AP24" si="65">IFERROR((AO24-AM24)/AO24, "-")</f>
        <v>1</v>
      </c>
      <c r="AQ24" s="600">
        <f t="shared" ref="AQ24" si="66">IFERROR((SQRT(AN24*AP24))*AL24, "N/A")</f>
        <v>19</v>
      </c>
      <c r="AR24" s="601">
        <f t="shared" ref="AR24" si="67">IFERROR(AQ24*$D24, "N/A")</f>
        <v>2.0939832689461851E-2</v>
      </c>
      <c r="AS24" s="602"/>
      <c r="AT24" s="544">
        <f>SUM('2.4_Input_Data_Rebase'!X22:Y24)</f>
        <v>21</v>
      </c>
      <c r="AU24" s="545">
        <f>SUMIF('2.4_Input_Data_Rebase'!AE22:AF24, "&lt;0")</f>
        <v>0</v>
      </c>
      <c r="AV24" s="600">
        <f t="shared" ref="AV24" si="68">IFERROR((AT24+AU24)/AT24, "-")</f>
        <v>1</v>
      </c>
      <c r="AW24" s="600">
        <f>SUMIF('2.4_Input_Data_Rebase'!AB22:AF25,"&lt;=0")</f>
        <v>-3</v>
      </c>
      <c r="AX24" s="600">
        <f t="shared" ref="AX24" si="69">IFERROR((AW24-AU24)/AW24, "-")</f>
        <v>1</v>
      </c>
      <c r="AY24" s="600">
        <f t="shared" ref="AY24" si="70">IFERROR((SQRT(AV24*AX24))*AT24," No Interventions")</f>
        <v>21</v>
      </c>
      <c r="AZ24" s="601">
        <f t="shared" ref="AZ24" si="71">IFERROR(AY24*$D24, "No Interventions")</f>
        <v>2.3144025604142044E-2</v>
      </c>
    </row>
    <row r="25" spans="1:52" ht="13.15" x14ac:dyDescent="0.35">
      <c r="A25" s="604"/>
      <c r="B25" s="547"/>
      <c r="C25" s="598"/>
      <c r="D25" s="605"/>
      <c r="F25" s="606"/>
      <c r="G25" s="607"/>
      <c r="H25" s="608"/>
      <c r="I25" s="608"/>
      <c r="J25" s="608"/>
      <c r="K25" s="608"/>
      <c r="L25" s="599"/>
      <c r="M25" s="602"/>
      <c r="N25" s="606"/>
      <c r="O25" s="607"/>
      <c r="P25" s="608"/>
      <c r="Q25" s="608"/>
      <c r="R25" s="608"/>
      <c r="S25" s="608"/>
      <c r="T25" s="599"/>
      <c r="U25" s="602"/>
      <c r="V25" s="606"/>
      <c r="W25" s="607"/>
      <c r="X25" s="608"/>
      <c r="Y25" s="608"/>
      <c r="Z25" s="608"/>
      <c r="AA25" s="608"/>
      <c r="AB25" s="599"/>
      <c r="AC25" s="603"/>
      <c r="AD25" s="606"/>
      <c r="AE25" s="607"/>
      <c r="AF25" s="608"/>
      <c r="AG25" s="608"/>
      <c r="AH25" s="608"/>
      <c r="AI25" s="608"/>
      <c r="AJ25" s="599"/>
      <c r="AK25" s="602"/>
      <c r="AL25" s="606"/>
      <c r="AM25" s="607"/>
      <c r="AN25" s="608"/>
      <c r="AO25" s="608"/>
      <c r="AP25" s="608"/>
      <c r="AQ25" s="608"/>
      <c r="AR25" s="599"/>
      <c r="AS25" s="602"/>
      <c r="AT25" s="606"/>
      <c r="AU25" s="607"/>
      <c r="AV25" s="608"/>
      <c r="AW25" s="608"/>
      <c r="AX25" s="608"/>
      <c r="AY25" s="608"/>
      <c r="AZ25" s="599"/>
    </row>
    <row r="26" spans="1:52" ht="13.15" x14ac:dyDescent="0.35">
      <c r="A26" s="604"/>
      <c r="B26" s="547"/>
      <c r="C26" s="598"/>
      <c r="D26" s="605"/>
      <c r="F26" s="606"/>
      <c r="G26" s="607"/>
      <c r="H26" s="608"/>
      <c r="I26" s="608"/>
      <c r="J26" s="608"/>
      <c r="K26" s="608"/>
      <c r="L26" s="599"/>
      <c r="M26" s="602"/>
      <c r="N26" s="606"/>
      <c r="O26" s="607"/>
      <c r="P26" s="608"/>
      <c r="Q26" s="608"/>
      <c r="R26" s="608"/>
      <c r="S26" s="608"/>
      <c r="T26" s="599"/>
      <c r="U26" s="602"/>
      <c r="V26" s="606"/>
      <c r="W26" s="607"/>
      <c r="X26" s="608"/>
      <c r="Y26" s="608"/>
      <c r="Z26" s="608"/>
      <c r="AA26" s="608"/>
      <c r="AB26" s="599"/>
      <c r="AC26" s="603"/>
      <c r="AD26" s="606"/>
      <c r="AE26" s="607"/>
      <c r="AF26" s="608"/>
      <c r="AG26" s="608"/>
      <c r="AH26" s="608"/>
      <c r="AI26" s="608"/>
      <c r="AJ26" s="599"/>
      <c r="AK26" s="602"/>
      <c r="AL26" s="606"/>
      <c r="AM26" s="607"/>
      <c r="AN26" s="608"/>
      <c r="AO26" s="608"/>
      <c r="AP26" s="608"/>
      <c r="AQ26" s="608"/>
      <c r="AR26" s="599"/>
      <c r="AS26" s="602"/>
      <c r="AT26" s="606"/>
      <c r="AU26" s="607"/>
      <c r="AV26" s="608"/>
      <c r="AW26" s="608"/>
      <c r="AX26" s="608"/>
      <c r="AY26" s="608"/>
      <c r="AZ26" s="599"/>
    </row>
    <row r="27" spans="1:52" ht="13.15" x14ac:dyDescent="0.35">
      <c r="A27" s="609"/>
      <c r="B27" s="549"/>
      <c r="C27" s="610"/>
      <c r="D27" s="611"/>
      <c r="F27" s="612"/>
      <c r="G27" s="613"/>
      <c r="H27" s="614"/>
      <c r="I27" s="614"/>
      <c r="J27" s="614"/>
      <c r="K27" s="614"/>
      <c r="L27" s="615"/>
      <c r="M27" s="602"/>
      <c r="N27" s="612"/>
      <c r="O27" s="613"/>
      <c r="P27" s="614"/>
      <c r="Q27" s="614"/>
      <c r="R27" s="614"/>
      <c r="S27" s="614"/>
      <c r="T27" s="615"/>
      <c r="U27" s="602"/>
      <c r="V27" s="612"/>
      <c r="W27" s="613"/>
      <c r="X27" s="614"/>
      <c r="Y27" s="614"/>
      <c r="Z27" s="614"/>
      <c r="AA27" s="614"/>
      <c r="AB27" s="615"/>
      <c r="AC27" s="603"/>
      <c r="AD27" s="612"/>
      <c r="AE27" s="613"/>
      <c r="AF27" s="614"/>
      <c r="AG27" s="614"/>
      <c r="AH27" s="614"/>
      <c r="AI27" s="614"/>
      <c r="AJ27" s="615"/>
      <c r="AK27" s="602"/>
      <c r="AL27" s="612"/>
      <c r="AM27" s="613"/>
      <c r="AN27" s="614"/>
      <c r="AO27" s="614"/>
      <c r="AP27" s="614"/>
      <c r="AQ27" s="614"/>
      <c r="AR27" s="615"/>
      <c r="AS27" s="602"/>
      <c r="AT27" s="612"/>
      <c r="AU27" s="613"/>
      <c r="AV27" s="614"/>
      <c r="AW27" s="614"/>
      <c r="AX27" s="614"/>
      <c r="AY27" s="614"/>
      <c r="AZ27" s="615"/>
    </row>
    <row r="28" spans="1:52" ht="13.15" x14ac:dyDescent="0.35">
      <c r="A28" s="597" t="s">
        <v>44</v>
      </c>
      <c r="B28" s="547">
        <v>7</v>
      </c>
      <c r="C28" s="598" t="s">
        <v>10</v>
      </c>
      <c r="D28" s="599">
        <f>'0.2_MR_Weighting'!I32</f>
        <v>0</v>
      </c>
      <c r="F28" s="544">
        <f>SUM('2.3_Input_Data_Orig_MC'!X26:Y26)</f>
        <v>0</v>
      </c>
      <c r="G28" s="545">
        <f>SUMIF('2.3_Input_Data_Orig_MC'!AE26:AF26,"&lt;0")</f>
        <v>0</v>
      </c>
      <c r="H28" s="600" t="str">
        <f t="shared" ref="H28" si="72">IFERROR((G28+F28)/F28, "-")</f>
        <v>-</v>
      </c>
      <c r="I28" s="600">
        <f>SUMIF('2.3_Input_Data_Orig_MC'!AB26:AF29,"&lt;=0")</f>
        <v>0</v>
      </c>
      <c r="J28" s="600" t="str">
        <f t="shared" ref="J28" si="73">IFERROR((I28-G28)/I28, "-")</f>
        <v>-</v>
      </c>
      <c r="K28" s="600" t="str">
        <f t="shared" ref="K28" si="74">IFERROR((SQRT(H28*J28))*F28, "N/A")</f>
        <v>N/A</v>
      </c>
      <c r="L28" s="601" t="str">
        <f t="shared" ref="L28" si="75">IFERROR(K28*$D28, "N/A")</f>
        <v>N/A</v>
      </c>
      <c r="M28" s="602"/>
      <c r="N28" s="544">
        <f>SUM('2.3_Input_Data_Orig_MC'!X26:Y27)</f>
        <v>0</v>
      </c>
      <c r="O28" s="545">
        <f>SUMIF('2.3_Input_Data_Orig_MC'!AE26:AF27,"&lt;0")</f>
        <v>0</v>
      </c>
      <c r="P28" s="600" t="str">
        <f t="shared" ref="P28" si="76">IFERROR((N28+O28)/N28,"-")</f>
        <v>-</v>
      </c>
      <c r="Q28" s="600">
        <f>SUMIF('2.3_Input_Data_Orig_MC'!AB26:AF29,"&lt;=0")</f>
        <v>0</v>
      </c>
      <c r="R28" s="600" t="str">
        <f t="shared" ref="R28" si="77">IFERROR((Q28-O28)/Q28, "-")</f>
        <v>-</v>
      </c>
      <c r="S28" s="600" t="str">
        <f t="shared" ref="S28" si="78">IFERROR((SQRT(P28*R28))*N28, "N/A")</f>
        <v>N/A</v>
      </c>
      <c r="T28" s="601" t="str">
        <f t="shared" ref="T28" si="79">IFERROR(S28*$D28, "N/A")</f>
        <v>N/A</v>
      </c>
      <c r="U28" s="602"/>
      <c r="V28" s="544">
        <f>SUM('2.3_Input_Data_Orig_MC'!X26:Y28)</f>
        <v>0</v>
      </c>
      <c r="W28" s="545">
        <f>SUMIF('2.3_Input_Data_Orig_MC'!AE26:AF28, "&lt;0")</f>
        <v>0</v>
      </c>
      <c r="X28" s="600" t="str">
        <f t="shared" ref="X28" si="80">IFERROR((V28+W28)/V28, "-")</f>
        <v>-</v>
      </c>
      <c r="Y28" s="600">
        <f>SUMIF('2.3_Input_Data_Orig_MC'!AB26:AF29,"&lt;=0")</f>
        <v>0</v>
      </c>
      <c r="Z28" s="600" t="str">
        <f t="shared" ref="Z28" si="81">IFERROR((Y28-W28)/Y28, "-")</f>
        <v>-</v>
      </c>
      <c r="AA28" s="600" t="str">
        <f t="shared" ref="AA28" si="82">IFERROR((SQRT(X28*Z28))*V28," No Interventions")</f>
        <v xml:space="preserve"> No Interventions</v>
      </c>
      <c r="AB28" s="601" t="str">
        <f t="shared" ref="AB28" si="83">IFERROR(AA28*$D28, "No Interventions")</f>
        <v>No Interventions</v>
      </c>
      <c r="AC28" s="603"/>
      <c r="AD28" s="544">
        <f>SUM('2.4_Input_Data_Rebase'!X26:Y26)</f>
        <v>0</v>
      </c>
      <c r="AE28" s="545">
        <f>SUMIF('2.4_Input_Data_Rebase'!AE26:AF26, "&lt;0")</f>
        <v>0</v>
      </c>
      <c r="AF28" s="600" t="str">
        <f t="shared" ref="AF28" si="84">IFERROR((AE28+AD28)/AD28, "-")</f>
        <v>-</v>
      </c>
      <c r="AG28" s="600">
        <f>SUMIF('2.4_Input_Data_Rebase'!AB26:AF29,"&lt;=0")</f>
        <v>0</v>
      </c>
      <c r="AH28" s="600" t="str">
        <f t="shared" ref="AH28" si="85">IFERROR((AG28-AE28)/AG28, "-")</f>
        <v>-</v>
      </c>
      <c r="AI28" s="600" t="str">
        <f t="shared" ref="AI28" si="86">IFERROR((SQRT(AF28*AH28))*AD28, "N/A")</f>
        <v>N/A</v>
      </c>
      <c r="AJ28" s="601" t="str">
        <f t="shared" ref="AJ28" si="87">IFERROR(AI28*$D28, "N/A")</f>
        <v>N/A</v>
      </c>
      <c r="AK28" s="602"/>
      <c r="AL28" s="544">
        <f>SUM('2.4_Input_Data_Rebase'!X26:Y27)</f>
        <v>0</v>
      </c>
      <c r="AM28" s="545">
        <f>SUMIF('2.4_Input_Data_Rebase'!AE26:AF27, "&lt;0")</f>
        <v>0</v>
      </c>
      <c r="AN28" s="600" t="str">
        <f t="shared" ref="AN28" si="88">IFERROR((AL28+AM28)/AL28,"-")</f>
        <v>-</v>
      </c>
      <c r="AO28" s="600">
        <f>SUMIF('2.4_Input_Data_Rebase'!AB26:AF29,"&lt;=0")</f>
        <v>0</v>
      </c>
      <c r="AP28" s="600" t="str">
        <f t="shared" ref="AP28" si="89">IFERROR((AO28-AM28)/AO28, "-")</f>
        <v>-</v>
      </c>
      <c r="AQ28" s="600" t="str">
        <f t="shared" ref="AQ28" si="90">IFERROR((SQRT(AN28*AP28))*AL28, "N/A")</f>
        <v>N/A</v>
      </c>
      <c r="AR28" s="601" t="str">
        <f t="shared" ref="AR28" si="91">IFERROR(AQ28*$D28, "N/A")</f>
        <v>N/A</v>
      </c>
      <c r="AS28" s="602"/>
      <c r="AT28" s="544">
        <f>SUM('2.4_Input_Data_Rebase'!X26:Y28)</f>
        <v>0</v>
      </c>
      <c r="AU28" s="545">
        <f>SUMIF('2.4_Input_Data_Rebase'!AE26:AF28, "&lt;0")</f>
        <v>0</v>
      </c>
      <c r="AV28" s="600" t="str">
        <f t="shared" ref="AV28" si="92">IFERROR((AT28+AU28)/AT28, "-")</f>
        <v>-</v>
      </c>
      <c r="AW28" s="600">
        <f>SUMIF('2.4_Input_Data_Rebase'!AB26:AF29,"&lt;=0")</f>
        <v>0</v>
      </c>
      <c r="AX28" s="600" t="str">
        <f t="shared" ref="AX28" si="93">IFERROR((AW28-AU28)/AW28, "-")</f>
        <v>-</v>
      </c>
      <c r="AY28" s="600" t="str">
        <f t="shared" ref="AY28" si="94">IFERROR((SQRT(AV28*AX28))*AT28," No Interventions")</f>
        <v xml:space="preserve"> No Interventions</v>
      </c>
      <c r="AZ28" s="601" t="str">
        <f t="shared" ref="AZ28" si="95">IFERROR(AY28*$D28, "No Interventions")</f>
        <v>No Interventions</v>
      </c>
    </row>
    <row r="29" spans="1:52" ht="13.15" x14ac:dyDescent="0.35">
      <c r="A29" s="604"/>
      <c r="B29" s="547"/>
      <c r="C29" s="598"/>
      <c r="D29" s="605"/>
      <c r="F29" s="606"/>
      <c r="G29" s="607"/>
      <c r="H29" s="608"/>
      <c r="I29" s="608"/>
      <c r="J29" s="608"/>
      <c r="K29" s="608"/>
      <c r="L29" s="599"/>
      <c r="M29" s="602"/>
      <c r="N29" s="606"/>
      <c r="O29" s="607"/>
      <c r="P29" s="608"/>
      <c r="Q29" s="608"/>
      <c r="R29" s="608"/>
      <c r="S29" s="608"/>
      <c r="T29" s="599"/>
      <c r="U29" s="602"/>
      <c r="V29" s="606"/>
      <c r="W29" s="607"/>
      <c r="X29" s="608"/>
      <c r="Y29" s="608"/>
      <c r="Z29" s="608"/>
      <c r="AA29" s="608"/>
      <c r="AB29" s="599"/>
      <c r="AC29" s="603"/>
      <c r="AD29" s="606"/>
      <c r="AE29" s="607"/>
      <c r="AF29" s="608"/>
      <c r="AG29" s="608"/>
      <c r="AH29" s="608"/>
      <c r="AI29" s="608"/>
      <c r="AJ29" s="599"/>
      <c r="AK29" s="602"/>
      <c r="AL29" s="606"/>
      <c r="AM29" s="607"/>
      <c r="AN29" s="608"/>
      <c r="AO29" s="608"/>
      <c r="AP29" s="608"/>
      <c r="AQ29" s="608"/>
      <c r="AR29" s="599"/>
      <c r="AS29" s="602"/>
      <c r="AT29" s="606"/>
      <c r="AU29" s="607"/>
      <c r="AV29" s="608"/>
      <c r="AW29" s="608"/>
      <c r="AX29" s="608"/>
      <c r="AY29" s="608"/>
      <c r="AZ29" s="599"/>
    </row>
    <row r="30" spans="1:52" ht="13.15" x14ac:dyDescent="0.35">
      <c r="A30" s="604"/>
      <c r="B30" s="547"/>
      <c r="C30" s="598"/>
      <c r="D30" s="605"/>
      <c r="F30" s="606"/>
      <c r="G30" s="607"/>
      <c r="H30" s="608"/>
      <c r="I30" s="608"/>
      <c r="J30" s="608"/>
      <c r="K30" s="608"/>
      <c r="L30" s="599"/>
      <c r="M30" s="602"/>
      <c r="N30" s="606"/>
      <c r="O30" s="607"/>
      <c r="P30" s="608"/>
      <c r="Q30" s="608"/>
      <c r="R30" s="608"/>
      <c r="S30" s="608"/>
      <c r="T30" s="599"/>
      <c r="U30" s="602"/>
      <c r="V30" s="606"/>
      <c r="W30" s="607"/>
      <c r="X30" s="608"/>
      <c r="Y30" s="608"/>
      <c r="Z30" s="608"/>
      <c r="AA30" s="608"/>
      <c r="AB30" s="599"/>
      <c r="AC30" s="603"/>
      <c r="AD30" s="606"/>
      <c r="AE30" s="607"/>
      <c r="AF30" s="608"/>
      <c r="AG30" s="608"/>
      <c r="AH30" s="608"/>
      <c r="AI30" s="608"/>
      <c r="AJ30" s="599"/>
      <c r="AK30" s="602"/>
      <c r="AL30" s="606"/>
      <c r="AM30" s="607"/>
      <c r="AN30" s="608"/>
      <c r="AO30" s="608"/>
      <c r="AP30" s="608"/>
      <c r="AQ30" s="608"/>
      <c r="AR30" s="599"/>
      <c r="AS30" s="602"/>
      <c r="AT30" s="606"/>
      <c r="AU30" s="607"/>
      <c r="AV30" s="608"/>
      <c r="AW30" s="608"/>
      <c r="AX30" s="608"/>
      <c r="AY30" s="608"/>
      <c r="AZ30" s="599"/>
    </row>
    <row r="31" spans="1:52" ht="13.15" x14ac:dyDescent="0.35">
      <c r="A31" s="609"/>
      <c r="B31" s="549"/>
      <c r="C31" s="610"/>
      <c r="D31" s="611"/>
      <c r="F31" s="612"/>
      <c r="G31" s="613"/>
      <c r="H31" s="614"/>
      <c r="I31" s="614"/>
      <c r="J31" s="614"/>
      <c r="K31" s="614"/>
      <c r="L31" s="615"/>
      <c r="M31" s="602"/>
      <c r="N31" s="612"/>
      <c r="O31" s="613"/>
      <c r="P31" s="614"/>
      <c r="Q31" s="614"/>
      <c r="R31" s="614"/>
      <c r="S31" s="614"/>
      <c r="T31" s="615"/>
      <c r="U31" s="602"/>
      <c r="V31" s="612"/>
      <c r="W31" s="613"/>
      <c r="X31" s="614"/>
      <c r="Y31" s="614"/>
      <c r="Z31" s="614"/>
      <c r="AA31" s="614"/>
      <c r="AB31" s="615"/>
      <c r="AC31" s="603"/>
      <c r="AD31" s="612"/>
      <c r="AE31" s="613"/>
      <c r="AF31" s="614"/>
      <c r="AG31" s="614"/>
      <c r="AH31" s="614"/>
      <c r="AI31" s="614"/>
      <c r="AJ31" s="615"/>
      <c r="AK31" s="602"/>
      <c r="AL31" s="612"/>
      <c r="AM31" s="613"/>
      <c r="AN31" s="614"/>
      <c r="AO31" s="614"/>
      <c r="AP31" s="614"/>
      <c r="AQ31" s="614"/>
      <c r="AR31" s="615"/>
      <c r="AS31" s="602"/>
      <c r="AT31" s="612"/>
      <c r="AU31" s="613"/>
      <c r="AV31" s="614"/>
      <c r="AW31" s="614"/>
      <c r="AX31" s="614"/>
      <c r="AY31" s="614"/>
      <c r="AZ31" s="615"/>
    </row>
    <row r="32" spans="1:52" ht="13.15" x14ac:dyDescent="0.35">
      <c r="A32" s="597" t="s">
        <v>44</v>
      </c>
      <c r="B32" s="547">
        <v>8</v>
      </c>
      <c r="C32" s="598" t="s">
        <v>11</v>
      </c>
      <c r="D32" s="599">
        <f>'0.2_MR_Weighting'!I36</f>
        <v>0</v>
      </c>
      <c r="F32" s="544">
        <f>SUM('2.3_Input_Data_Orig_MC'!X30:Y30)</f>
        <v>0</v>
      </c>
      <c r="G32" s="545">
        <f>SUMIF('2.3_Input_Data_Orig_MC'!AE30:AF30,"&lt;0")</f>
        <v>0</v>
      </c>
      <c r="H32" s="600" t="str">
        <f t="shared" ref="H32" si="96">IFERROR((G32+F32)/F32, "-")</f>
        <v>-</v>
      </c>
      <c r="I32" s="600">
        <f>SUMIF('2.3_Input_Data_Orig_MC'!AB30:AF33,"&lt;=0")</f>
        <v>0</v>
      </c>
      <c r="J32" s="600" t="str">
        <f t="shared" ref="J32" si="97">IFERROR((I32-G32)/I32, "-")</f>
        <v>-</v>
      </c>
      <c r="K32" s="600" t="str">
        <f t="shared" ref="K32" si="98">IFERROR((SQRT(H32*J32))*F32, "N/A")</f>
        <v>N/A</v>
      </c>
      <c r="L32" s="601" t="str">
        <f t="shared" ref="L32" si="99">IFERROR(K32*$D32, "N/A")</f>
        <v>N/A</v>
      </c>
      <c r="M32" s="602"/>
      <c r="N32" s="544">
        <f>SUM('2.3_Input_Data_Orig_MC'!X30:Y31)</f>
        <v>0</v>
      </c>
      <c r="O32" s="545">
        <f>SUMIF('2.3_Input_Data_Orig_MC'!AE30:AF31,"&lt;0")</f>
        <v>0</v>
      </c>
      <c r="P32" s="600" t="str">
        <f t="shared" ref="P32" si="100">IFERROR((N32+O32)/N32,"-")</f>
        <v>-</v>
      </c>
      <c r="Q32" s="600">
        <f>SUMIF('2.3_Input_Data_Orig_MC'!AB30:AF33,"&lt;=0")</f>
        <v>0</v>
      </c>
      <c r="R32" s="600" t="str">
        <f t="shared" ref="R32" si="101">IFERROR((Q32-O32)/Q32, "-")</f>
        <v>-</v>
      </c>
      <c r="S32" s="600" t="str">
        <f t="shared" ref="S32" si="102">IFERROR((SQRT(P32*R32))*N32, "N/A")</f>
        <v>N/A</v>
      </c>
      <c r="T32" s="601" t="str">
        <f t="shared" ref="T32" si="103">IFERROR(S32*$D32, "N/A")</f>
        <v>N/A</v>
      </c>
      <c r="U32" s="602"/>
      <c r="V32" s="544">
        <f>SUM('2.3_Input_Data_Orig_MC'!X30:Y32)</f>
        <v>0</v>
      </c>
      <c r="W32" s="545">
        <f>SUMIF('2.3_Input_Data_Orig_MC'!AE30:AF32, "&lt;0")</f>
        <v>0</v>
      </c>
      <c r="X32" s="600" t="str">
        <f t="shared" ref="X32" si="104">IFERROR((V32+W32)/V32, "-")</f>
        <v>-</v>
      </c>
      <c r="Y32" s="600">
        <f>SUMIF('2.3_Input_Data_Orig_MC'!AB30:AF33,"&lt;=0")</f>
        <v>0</v>
      </c>
      <c r="Z32" s="600" t="str">
        <f t="shared" ref="Z32" si="105">IFERROR((Y32-W32)/Y32, "-")</f>
        <v>-</v>
      </c>
      <c r="AA32" s="600" t="str">
        <f t="shared" ref="AA32" si="106">IFERROR((SQRT(X32*Z32))*V32," No Interventions")</f>
        <v xml:space="preserve"> No Interventions</v>
      </c>
      <c r="AB32" s="601" t="str">
        <f t="shared" ref="AB32" si="107">IFERROR(AA32*$D32, "No Interventions")</f>
        <v>No Interventions</v>
      </c>
      <c r="AC32" s="603"/>
      <c r="AD32" s="544">
        <f>SUM('2.4_Input_Data_Rebase'!X30:Y30)</f>
        <v>0</v>
      </c>
      <c r="AE32" s="545">
        <f>SUMIF('2.4_Input_Data_Rebase'!AE30:AF30, "&lt;0")</f>
        <v>0</v>
      </c>
      <c r="AF32" s="600" t="str">
        <f t="shared" ref="AF32" si="108">IFERROR((AE32+AD32)/AD32, "-")</f>
        <v>-</v>
      </c>
      <c r="AG32" s="600">
        <f>SUMIF('2.4_Input_Data_Rebase'!AB30:AF33,"&lt;=0")</f>
        <v>0</v>
      </c>
      <c r="AH32" s="600" t="str">
        <f t="shared" ref="AH32" si="109">IFERROR((AG32-AE32)/AG32, "-")</f>
        <v>-</v>
      </c>
      <c r="AI32" s="600" t="str">
        <f t="shared" ref="AI32" si="110">IFERROR((SQRT(AF32*AH32))*AD32, "N/A")</f>
        <v>N/A</v>
      </c>
      <c r="AJ32" s="601" t="str">
        <f t="shared" ref="AJ32" si="111">IFERROR(AI32*$D32, "N/A")</f>
        <v>N/A</v>
      </c>
      <c r="AK32" s="602"/>
      <c r="AL32" s="544">
        <f>SUM('2.4_Input_Data_Rebase'!X30:Y31)</f>
        <v>0</v>
      </c>
      <c r="AM32" s="545">
        <f>SUMIF('2.4_Input_Data_Rebase'!AE30:AF31, "&lt;0")</f>
        <v>0</v>
      </c>
      <c r="AN32" s="600" t="str">
        <f t="shared" ref="AN32" si="112">IFERROR((AL32+AM32)/AL32,"-")</f>
        <v>-</v>
      </c>
      <c r="AO32" s="600">
        <f>SUMIF('2.4_Input_Data_Rebase'!AB30:AF33,"&lt;=0")</f>
        <v>0</v>
      </c>
      <c r="AP32" s="600" t="str">
        <f t="shared" ref="AP32" si="113">IFERROR((AO32-AM32)/AO32, "-")</f>
        <v>-</v>
      </c>
      <c r="AQ32" s="600" t="str">
        <f t="shared" ref="AQ32" si="114">IFERROR((SQRT(AN32*AP32))*AL32, "N/A")</f>
        <v>N/A</v>
      </c>
      <c r="AR32" s="601" t="str">
        <f t="shared" ref="AR32" si="115">IFERROR(AQ32*$D32, "N/A")</f>
        <v>N/A</v>
      </c>
      <c r="AS32" s="602"/>
      <c r="AT32" s="544">
        <f>SUM('2.4_Input_Data_Rebase'!X30:Y32)</f>
        <v>0</v>
      </c>
      <c r="AU32" s="545">
        <f>SUMIF('2.4_Input_Data_Rebase'!AE30:AF32, "&lt;0")</f>
        <v>0</v>
      </c>
      <c r="AV32" s="600" t="str">
        <f t="shared" ref="AV32" si="116">IFERROR((AT32+AU32)/AT32, "-")</f>
        <v>-</v>
      </c>
      <c r="AW32" s="600">
        <f>SUMIF('2.4_Input_Data_Rebase'!AB30:AF33,"&lt;=0")</f>
        <v>0</v>
      </c>
      <c r="AX32" s="600" t="str">
        <f t="shared" ref="AX32" si="117">IFERROR((AW32-AU32)/AW32, "-")</f>
        <v>-</v>
      </c>
      <c r="AY32" s="600" t="str">
        <f t="shared" ref="AY32" si="118">IFERROR((SQRT(AV32*AX32))*AT32," No Interventions")</f>
        <v xml:space="preserve"> No Interventions</v>
      </c>
      <c r="AZ32" s="601" t="str">
        <f t="shared" ref="AZ32" si="119">IFERROR(AY32*$D32, "No Interventions")</f>
        <v>No Interventions</v>
      </c>
    </row>
    <row r="33" spans="1:52" ht="13.15" x14ac:dyDescent="0.35">
      <c r="A33" s="604"/>
      <c r="B33" s="547"/>
      <c r="C33" s="598"/>
      <c r="D33" s="605"/>
      <c r="F33" s="606"/>
      <c r="G33" s="607"/>
      <c r="H33" s="608"/>
      <c r="I33" s="608"/>
      <c r="J33" s="608"/>
      <c r="K33" s="608"/>
      <c r="L33" s="599"/>
      <c r="M33" s="602"/>
      <c r="N33" s="606"/>
      <c r="O33" s="607"/>
      <c r="P33" s="608"/>
      <c r="Q33" s="608"/>
      <c r="R33" s="608"/>
      <c r="S33" s="608"/>
      <c r="T33" s="599"/>
      <c r="U33" s="602"/>
      <c r="V33" s="606"/>
      <c r="W33" s="607"/>
      <c r="X33" s="608"/>
      <c r="Y33" s="608"/>
      <c r="Z33" s="608"/>
      <c r="AA33" s="608"/>
      <c r="AB33" s="599"/>
      <c r="AC33" s="603"/>
      <c r="AD33" s="606"/>
      <c r="AE33" s="607"/>
      <c r="AF33" s="608"/>
      <c r="AG33" s="608"/>
      <c r="AH33" s="608"/>
      <c r="AI33" s="608"/>
      <c r="AJ33" s="599"/>
      <c r="AK33" s="602"/>
      <c r="AL33" s="606"/>
      <c r="AM33" s="607"/>
      <c r="AN33" s="608"/>
      <c r="AO33" s="608"/>
      <c r="AP33" s="608"/>
      <c r="AQ33" s="608"/>
      <c r="AR33" s="599"/>
      <c r="AS33" s="602"/>
      <c r="AT33" s="606"/>
      <c r="AU33" s="607"/>
      <c r="AV33" s="608"/>
      <c r="AW33" s="608"/>
      <c r="AX33" s="608"/>
      <c r="AY33" s="608"/>
      <c r="AZ33" s="599"/>
    </row>
    <row r="34" spans="1:52" ht="13.15" x14ac:dyDescent="0.35">
      <c r="A34" s="604"/>
      <c r="B34" s="547"/>
      <c r="C34" s="598"/>
      <c r="D34" s="605"/>
      <c r="F34" s="606"/>
      <c r="G34" s="607"/>
      <c r="H34" s="608"/>
      <c r="I34" s="608"/>
      <c r="J34" s="608"/>
      <c r="K34" s="608"/>
      <c r="L34" s="599"/>
      <c r="M34" s="602"/>
      <c r="N34" s="606"/>
      <c r="O34" s="607"/>
      <c r="P34" s="608"/>
      <c r="Q34" s="608"/>
      <c r="R34" s="608"/>
      <c r="S34" s="608"/>
      <c r="T34" s="599"/>
      <c r="U34" s="602"/>
      <c r="V34" s="606"/>
      <c r="W34" s="607"/>
      <c r="X34" s="608"/>
      <c r="Y34" s="608"/>
      <c r="Z34" s="608"/>
      <c r="AA34" s="608"/>
      <c r="AB34" s="599"/>
      <c r="AC34" s="603"/>
      <c r="AD34" s="606"/>
      <c r="AE34" s="607"/>
      <c r="AF34" s="608"/>
      <c r="AG34" s="608"/>
      <c r="AH34" s="608"/>
      <c r="AI34" s="608"/>
      <c r="AJ34" s="599"/>
      <c r="AK34" s="602"/>
      <c r="AL34" s="606"/>
      <c r="AM34" s="607"/>
      <c r="AN34" s="608"/>
      <c r="AO34" s="608"/>
      <c r="AP34" s="608"/>
      <c r="AQ34" s="608"/>
      <c r="AR34" s="599"/>
      <c r="AS34" s="602"/>
      <c r="AT34" s="606"/>
      <c r="AU34" s="607"/>
      <c r="AV34" s="608"/>
      <c r="AW34" s="608"/>
      <c r="AX34" s="608"/>
      <c r="AY34" s="608"/>
      <c r="AZ34" s="599"/>
    </row>
    <row r="35" spans="1:52" ht="13.15" x14ac:dyDescent="0.35">
      <c r="A35" s="609"/>
      <c r="B35" s="549"/>
      <c r="C35" s="610"/>
      <c r="D35" s="611"/>
      <c r="F35" s="612"/>
      <c r="G35" s="613"/>
      <c r="H35" s="614"/>
      <c r="I35" s="614"/>
      <c r="J35" s="614"/>
      <c r="K35" s="614"/>
      <c r="L35" s="615"/>
      <c r="M35" s="602"/>
      <c r="N35" s="612"/>
      <c r="O35" s="613"/>
      <c r="P35" s="614"/>
      <c r="Q35" s="614"/>
      <c r="R35" s="614"/>
      <c r="S35" s="614"/>
      <c r="T35" s="615"/>
      <c r="U35" s="602"/>
      <c r="V35" s="612"/>
      <c r="W35" s="613"/>
      <c r="X35" s="614"/>
      <c r="Y35" s="614"/>
      <c r="Z35" s="614"/>
      <c r="AA35" s="614"/>
      <c r="AB35" s="615"/>
      <c r="AC35" s="603"/>
      <c r="AD35" s="612"/>
      <c r="AE35" s="613"/>
      <c r="AF35" s="614"/>
      <c r="AG35" s="614"/>
      <c r="AH35" s="614"/>
      <c r="AI35" s="614"/>
      <c r="AJ35" s="615"/>
      <c r="AK35" s="602"/>
      <c r="AL35" s="612"/>
      <c r="AM35" s="613"/>
      <c r="AN35" s="614"/>
      <c r="AO35" s="614"/>
      <c r="AP35" s="614"/>
      <c r="AQ35" s="614"/>
      <c r="AR35" s="615"/>
      <c r="AS35" s="602"/>
      <c r="AT35" s="612"/>
      <c r="AU35" s="613"/>
      <c r="AV35" s="614"/>
      <c r="AW35" s="614"/>
      <c r="AX35" s="614"/>
      <c r="AY35" s="614"/>
      <c r="AZ35" s="615"/>
    </row>
    <row r="36" spans="1:52" ht="13.15" x14ac:dyDescent="0.35">
      <c r="A36" s="597" t="s">
        <v>44</v>
      </c>
      <c r="B36" s="547">
        <v>5</v>
      </c>
      <c r="C36" s="598" t="s">
        <v>46</v>
      </c>
      <c r="D36" s="599">
        <f>'0.2_MR_Weighting'!I40</f>
        <v>1.4428823755015068E-2</v>
      </c>
      <c r="F36" s="544">
        <f>SUM('2.3_Input_Data_Orig_MC'!X34:Y34)</f>
        <v>14</v>
      </c>
      <c r="G36" s="545">
        <f>SUMIF('2.3_Input_Data_Orig_MC'!AE34:AF34,"&lt;0")</f>
        <v>-10</v>
      </c>
      <c r="H36" s="600">
        <f t="shared" ref="H36" si="120">IFERROR((G36+F36)/F36, "-")</f>
        <v>0.2857142857142857</v>
      </c>
      <c r="I36" s="600">
        <f>SUMIF('2.3_Input_Data_Orig_MC'!AB34:AF37,"&lt;=0")</f>
        <v>-10</v>
      </c>
      <c r="J36" s="600">
        <f t="shared" ref="J36" si="121">IFERROR((I36-G36)/I36, "-")</f>
        <v>0</v>
      </c>
      <c r="K36" s="600">
        <f t="shared" ref="K36" si="122">IFERROR((SQRT(H36*J36))*F36, "N/A")</f>
        <v>0</v>
      </c>
      <c r="L36" s="601">
        <f t="shared" ref="L36" si="123">IFERROR(K36*$D36, "N/A")</f>
        <v>0</v>
      </c>
      <c r="M36" s="602"/>
      <c r="N36" s="544">
        <f>SUM('2.3_Input_Data_Orig_MC'!X34:Y35)</f>
        <v>14</v>
      </c>
      <c r="O36" s="545">
        <f>SUMIF('2.3_Input_Data_Orig_MC'!AE34:AF35,"&lt;0")</f>
        <v>-10</v>
      </c>
      <c r="P36" s="600">
        <f t="shared" ref="P36" si="124">IFERROR((N36+O36)/N36,"-")</f>
        <v>0.2857142857142857</v>
      </c>
      <c r="Q36" s="600">
        <f>SUMIF('2.3_Input_Data_Orig_MC'!AB34:AF37,"&lt;=0")</f>
        <v>-10</v>
      </c>
      <c r="R36" s="600">
        <f t="shared" ref="R36" si="125">IFERROR((Q36-O36)/Q36, "-")</f>
        <v>0</v>
      </c>
      <c r="S36" s="600">
        <f t="shared" ref="S36" si="126">IFERROR((SQRT(P36*R36))*N36, "N/A")</f>
        <v>0</v>
      </c>
      <c r="T36" s="601">
        <f t="shared" ref="T36" si="127">IFERROR(S36*$D36, "N/A")</f>
        <v>0</v>
      </c>
      <c r="U36" s="602"/>
      <c r="V36" s="544">
        <f>SUM('2.3_Input_Data_Orig_MC'!X34:Y36)</f>
        <v>14</v>
      </c>
      <c r="W36" s="545">
        <f>SUMIF('2.3_Input_Data_Orig_MC'!AE34:AF36, "&lt;0")</f>
        <v>-10</v>
      </c>
      <c r="X36" s="600">
        <f t="shared" ref="X36" si="128">IFERROR((V36+W36)/V36, "-")</f>
        <v>0.2857142857142857</v>
      </c>
      <c r="Y36" s="600">
        <f>SUMIF('2.3_Input_Data_Orig_MC'!AB34:AF37,"&lt;=0")</f>
        <v>-10</v>
      </c>
      <c r="Z36" s="600">
        <f t="shared" ref="Z36" si="129">IFERROR((Y36-W36)/Y36, "-")</f>
        <v>0</v>
      </c>
      <c r="AA36" s="600">
        <f t="shared" ref="AA36" si="130">IFERROR((SQRT(X36*Z36))*V36," No Interventions")</f>
        <v>0</v>
      </c>
      <c r="AB36" s="601">
        <f t="shared" ref="AB36" si="131">IFERROR(AA36*$D36, "No Interventions")</f>
        <v>0</v>
      </c>
      <c r="AC36" s="603"/>
      <c r="AD36" s="544">
        <f>SUM('2.4_Input_Data_Rebase'!X34:Y34)</f>
        <v>7</v>
      </c>
      <c r="AE36" s="545">
        <f>SUMIF('2.4_Input_Data_Rebase'!AE34:AF34, "&lt;0")</f>
        <v>-7</v>
      </c>
      <c r="AF36" s="600">
        <f t="shared" ref="AF36" si="132">IFERROR((AE36+AD36)/AD36, "-")</f>
        <v>0</v>
      </c>
      <c r="AG36" s="600">
        <f>SUMIF('2.4_Input_Data_Rebase'!AB34:AF37,"&lt;=0")</f>
        <v>-10</v>
      </c>
      <c r="AH36" s="600">
        <f t="shared" ref="AH36" si="133">IFERROR((AG36-AE36)/AG36, "-")</f>
        <v>0.3</v>
      </c>
      <c r="AI36" s="600">
        <f t="shared" ref="AI36" si="134">IFERROR((SQRT(AF36*AH36))*AD36, "N/A")</f>
        <v>0</v>
      </c>
      <c r="AJ36" s="601">
        <f t="shared" ref="AJ36" si="135">IFERROR(AI36*$D36, "N/A")</f>
        <v>0</v>
      </c>
      <c r="AK36" s="602"/>
      <c r="AL36" s="544">
        <f>SUM('2.4_Input_Data_Rebase'!X34:Y35)</f>
        <v>7</v>
      </c>
      <c r="AM36" s="545">
        <f>SUMIF('2.4_Input_Data_Rebase'!AE34:AF35, "&lt;0")</f>
        <v>-7</v>
      </c>
      <c r="AN36" s="600">
        <f t="shared" ref="AN36" si="136">IFERROR((AL36+AM36)/AL36,"-")</f>
        <v>0</v>
      </c>
      <c r="AO36" s="600">
        <f>SUMIF('2.4_Input_Data_Rebase'!AB34:AF37,"&lt;=0")</f>
        <v>-10</v>
      </c>
      <c r="AP36" s="600">
        <f t="shared" ref="AP36" si="137">IFERROR((AO36-AM36)/AO36, "-")</f>
        <v>0.3</v>
      </c>
      <c r="AQ36" s="600">
        <f t="shared" ref="AQ36" si="138">IFERROR((SQRT(AN36*AP36))*AL36, "N/A")</f>
        <v>0</v>
      </c>
      <c r="AR36" s="601">
        <f t="shared" ref="AR36" si="139">IFERROR(AQ36*$D36, "N/A")</f>
        <v>0</v>
      </c>
      <c r="AS36" s="602"/>
      <c r="AT36" s="544">
        <f>SUM('2.4_Input_Data_Rebase'!X34:Y36)</f>
        <v>9</v>
      </c>
      <c r="AU36" s="545">
        <f>SUMIF('2.4_Input_Data_Rebase'!AE34:AF36, "&lt;0")</f>
        <v>-9</v>
      </c>
      <c r="AV36" s="600">
        <f t="shared" ref="AV36" si="140">IFERROR((AT36+AU36)/AT36, "-")</f>
        <v>0</v>
      </c>
      <c r="AW36" s="600">
        <f>SUMIF('2.4_Input_Data_Rebase'!AB34:AF37,"&lt;=0")</f>
        <v>-10</v>
      </c>
      <c r="AX36" s="600">
        <f t="shared" ref="AX36" si="141">IFERROR((AW36-AU36)/AW36, "-")</f>
        <v>0.1</v>
      </c>
      <c r="AY36" s="600">
        <f t="shared" ref="AY36" si="142">IFERROR((SQRT(AV36*AX36))*AT36," No Interventions")</f>
        <v>0</v>
      </c>
      <c r="AZ36" s="601">
        <f t="shared" ref="AZ36" si="143">IFERROR(AY36*$D36, "No Interventions")</f>
        <v>0</v>
      </c>
    </row>
    <row r="37" spans="1:52" ht="13.15" x14ac:dyDescent="0.35">
      <c r="A37" s="604"/>
      <c r="B37" s="547"/>
      <c r="C37" s="598"/>
      <c r="D37" s="605"/>
      <c r="F37" s="606"/>
      <c r="G37" s="607"/>
      <c r="H37" s="608"/>
      <c r="I37" s="608"/>
      <c r="J37" s="608"/>
      <c r="K37" s="608"/>
      <c r="L37" s="599"/>
      <c r="M37" s="602"/>
      <c r="N37" s="606"/>
      <c r="O37" s="607"/>
      <c r="P37" s="608"/>
      <c r="Q37" s="608"/>
      <c r="R37" s="608"/>
      <c r="S37" s="608"/>
      <c r="T37" s="599"/>
      <c r="U37" s="602"/>
      <c r="V37" s="606"/>
      <c r="W37" s="607"/>
      <c r="X37" s="608"/>
      <c r="Y37" s="608"/>
      <c r="Z37" s="608"/>
      <c r="AA37" s="608"/>
      <c r="AB37" s="599"/>
      <c r="AC37" s="603"/>
      <c r="AD37" s="606"/>
      <c r="AE37" s="607"/>
      <c r="AF37" s="608"/>
      <c r="AG37" s="608"/>
      <c r="AH37" s="608"/>
      <c r="AI37" s="608"/>
      <c r="AJ37" s="599"/>
      <c r="AK37" s="602"/>
      <c r="AL37" s="606"/>
      <c r="AM37" s="607"/>
      <c r="AN37" s="608"/>
      <c r="AO37" s="608"/>
      <c r="AP37" s="608"/>
      <c r="AQ37" s="608"/>
      <c r="AR37" s="599"/>
      <c r="AS37" s="602"/>
      <c r="AT37" s="606"/>
      <c r="AU37" s="607"/>
      <c r="AV37" s="608"/>
      <c r="AW37" s="608"/>
      <c r="AX37" s="608"/>
      <c r="AY37" s="608"/>
      <c r="AZ37" s="599"/>
    </row>
    <row r="38" spans="1:52" ht="13.15" x14ac:dyDescent="0.35">
      <c r="A38" s="604"/>
      <c r="B38" s="547"/>
      <c r="C38" s="598"/>
      <c r="D38" s="605"/>
      <c r="F38" s="606"/>
      <c r="G38" s="607"/>
      <c r="H38" s="608"/>
      <c r="I38" s="608"/>
      <c r="J38" s="608"/>
      <c r="K38" s="608"/>
      <c r="L38" s="599"/>
      <c r="M38" s="602"/>
      <c r="N38" s="606"/>
      <c r="O38" s="607"/>
      <c r="P38" s="608"/>
      <c r="Q38" s="608"/>
      <c r="R38" s="608"/>
      <c r="S38" s="608"/>
      <c r="T38" s="599"/>
      <c r="U38" s="602"/>
      <c r="V38" s="606"/>
      <c r="W38" s="607"/>
      <c r="X38" s="608"/>
      <c r="Y38" s="608"/>
      <c r="Z38" s="608"/>
      <c r="AA38" s="608"/>
      <c r="AB38" s="599"/>
      <c r="AC38" s="603"/>
      <c r="AD38" s="606"/>
      <c r="AE38" s="607"/>
      <c r="AF38" s="608"/>
      <c r="AG38" s="608"/>
      <c r="AH38" s="608"/>
      <c r="AI38" s="608"/>
      <c r="AJ38" s="599"/>
      <c r="AK38" s="602"/>
      <c r="AL38" s="606"/>
      <c r="AM38" s="607"/>
      <c r="AN38" s="608"/>
      <c r="AO38" s="608"/>
      <c r="AP38" s="608"/>
      <c r="AQ38" s="608"/>
      <c r="AR38" s="599"/>
      <c r="AS38" s="602"/>
      <c r="AT38" s="606"/>
      <c r="AU38" s="607"/>
      <c r="AV38" s="608"/>
      <c r="AW38" s="608"/>
      <c r="AX38" s="608"/>
      <c r="AY38" s="608"/>
      <c r="AZ38" s="599"/>
    </row>
    <row r="39" spans="1:52" ht="13.15" x14ac:dyDescent="0.35">
      <c r="A39" s="609"/>
      <c r="B39" s="549"/>
      <c r="C39" s="610"/>
      <c r="D39" s="611"/>
      <c r="F39" s="612"/>
      <c r="G39" s="613"/>
      <c r="H39" s="614"/>
      <c r="I39" s="614"/>
      <c r="J39" s="614"/>
      <c r="K39" s="614"/>
      <c r="L39" s="615"/>
      <c r="M39" s="602"/>
      <c r="N39" s="612"/>
      <c r="O39" s="613"/>
      <c r="P39" s="614"/>
      <c r="Q39" s="614"/>
      <c r="R39" s="614"/>
      <c r="S39" s="614"/>
      <c r="T39" s="615"/>
      <c r="U39" s="602"/>
      <c r="V39" s="612"/>
      <c r="W39" s="613"/>
      <c r="X39" s="614"/>
      <c r="Y39" s="614"/>
      <c r="Z39" s="614"/>
      <c r="AA39" s="614"/>
      <c r="AB39" s="615"/>
      <c r="AC39" s="603"/>
      <c r="AD39" s="612"/>
      <c r="AE39" s="613"/>
      <c r="AF39" s="614"/>
      <c r="AG39" s="614"/>
      <c r="AH39" s="614"/>
      <c r="AI39" s="614"/>
      <c r="AJ39" s="615"/>
      <c r="AK39" s="602"/>
      <c r="AL39" s="612"/>
      <c r="AM39" s="613"/>
      <c r="AN39" s="614"/>
      <c r="AO39" s="614"/>
      <c r="AP39" s="614"/>
      <c r="AQ39" s="614"/>
      <c r="AR39" s="615"/>
      <c r="AS39" s="602"/>
      <c r="AT39" s="612"/>
      <c r="AU39" s="613"/>
      <c r="AV39" s="614"/>
      <c r="AW39" s="614"/>
      <c r="AX39" s="614"/>
      <c r="AY39" s="614"/>
      <c r="AZ39" s="615"/>
    </row>
    <row r="40" spans="1:52" ht="13.15" x14ac:dyDescent="0.35">
      <c r="A40" s="597" t="s">
        <v>44</v>
      </c>
      <c r="B40" s="547">
        <v>11</v>
      </c>
      <c r="C40" s="598" t="s">
        <v>47</v>
      </c>
      <c r="D40" s="599">
        <f>'0.2_MR_Weighting'!I44</f>
        <v>0</v>
      </c>
      <c r="F40" s="544">
        <f>SUM('2.3_Input_Data_Orig_MC'!X38:Y38)</f>
        <v>0</v>
      </c>
      <c r="G40" s="545">
        <f>SUMIF('2.3_Input_Data_Orig_MC'!AE38:AF38,"&lt;0")</f>
        <v>0</v>
      </c>
      <c r="H40" s="600" t="str">
        <f t="shared" ref="H40" si="144">IFERROR((G40+F40)/F40, "-")</f>
        <v>-</v>
      </c>
      <c r="I40" s="600">
        <f>SUMIF('2.3_Input_Data_Orig_MC'!AB38:AF41,"&lt;=0")</f>
        <v>0</v>
      </c>
      <c r="J40" s="600" t="str">
        <f t="shared" ref="J40" si="145">IFERROR((I40-G40)/I40, "-")</f>
        <v>-</v>
      </c>
      <c r="K40" s="600" t="str">
        <f t="shared" ref="K40" si="146">IFERROR((SQRT(H40*J40))*F40, "N/A")</f>
        <v>N/A</v>
      </c>
      <c r="L40" s="601" t="str">
        <f t="shared" ref="L40" si="147">IFERROR(K40*$D40, "N/A")</f>
        <v>N/A</v>
      </c>
      <c r="M40" s="602"/>
      <c r="N40" s="544">
        <f>SUM('2.3_Input_Data_Orig_MC'!X38:Y39)</f>
        <v>0</v>
      </c>
      <c r="O40" s="545">
        <f>SUMIF('2.3_Input_Data_Orig_MC'!AE38:AF39,"&lt;0")</f>
        <v>0</v>
      </c>
      <c r="P40" s="600" t="str">
        <f t="shared" ref="P40" si="148">IFERROR((N40+O40)/N40,"-")</f>
        <v>-</v>
      </c>
      <c r="Q40" s="600">
        <f>SUMIF('2.3_Input_Data_Orig_MC'!AB38:AF41,"&lt;=0")</f>
        <v>0</v>
      </c>
      <c r="R40" s="600" t="str">
        <f t="shared" ref="R40" si="149">IFERROR((Q40-O40)/Q40, "-")</f>
        <v>-</v>
      </c>
      <c r="S40" s="600" t="str">
        <f t="shared" ref="S40" si="150">IFERROR((SQRT(P40*R40))*N40, "N/A")</f>
        <v>N/A</v>
      </c>
      <c r="T40" s="601" t="str">
        <f t="shared" ref="T40" si="151">IFERROR(S40*$D40, "N/A")</f>
        <v>N/A</v>
      </c>
      <c r="U40" s="602"/>
      <c r="V40" s="544">
        <f>SUM('2.3_Input_Data_Orig_MC'!X38:Y40)</f>
        <v>0</v>
      </c>
      <c r="W40" s="545">
        <f>SUMIF('2.3_Input_Data_Orig_MC'!AE38:AF40, "&lt;0")</f>
        <v>0</v>
      </c>
      <c r="X40" s="600" t="str">
        <f t="shared" ref="X40" si="152">IFERROR((V40+W40)/V40, "-")</f>
        <v>-</v>
      </c>
      <c r="Y40" s="600">
        <f>SUMIF('2.3_Input_Data_Orig_MC'!AB38:AF41,"&lt;=0")</f>
        <v>0</v>
      </c>
      <c r="Z40" s="600" t="str">
        <f t="shared" ref="Z40" si="153">IFERROR((Y40-W40)/Y40, "-")</f>
        <v>-</v>
      </c>
      <c r="AA40" s="600" t="str">
        <f t="shared" ref="AA40" si="154">IFERROR((SQRT(X40*Z40))*V40," No Interventions")</f>
        <v xml:space="preserve"> No Interventions</v>
      </c>
      <c r="AB40" s="601" t="str">
        <f t="shared" ref="AB40" si="155">IFERROR(AA40*$D40, "No Interventions")</f>
        <v>No Interventions</v>
      </c>
      <c r="AC40" s="603"/>
      <c r="AD40" s="544">
        <f>SUM('2.4_Input_Data_Rebase'!X38:Y38)</f>
        <v>0</v>
      </c>
      <c r="AE40" s="545">
        <f>SUMIF('2.4_Input_Data_Rebase'!AE38:AF38, "&lt;0")</f>
        <v>0</v>
      </c>
      <c r="AF40" s="600" t="str">
        <f t="shared" ref="AF40" si="156">IFERROR((AE40+AD40)/AD40, "-")</f>
        <v>-</v>
      </c>
      <c r="AG40" s="600">
        <f>SUMIF('2.4_Input_Data_Rebase'!AB38:AF41,"&lt;=0")</f>
        <v>0</v>
      </c>
      <c r="AH40" s="600" t="str">
        <f t="shared" ref="AH40" si="157">IFERROR((AG40-AE40)/AG40, "-")</f>
        <v>-</v>
      </c>
      <c r="AI40" s="600" t="str">
        <f t="shared" ref="AI40" si="158">IFERROR((SQRT(AF40*AH40))*AD40, "N/A")</f>
        <v>N/A</v>
      </c>
      <c r="AJ40" s="601" t="str">
        <f t="shared" ref="AJ40" si="159">IFERROR(AI40*$D40, "N/A")</f>
        <v>N/A</v>
      </c>
      <c r="AK40" s="602"/>
      <c r="AL40" s="544">
        <f>SUM('2.4_Input_Data_Rebase'!X38:Y39)</f>
        <v>0</v>
      </c>
      <c r="AM40" s="545">
        <f>SUMIF('2.4_Input_Data_Rebase'!AE38:AF39, "&lt;0")</f>
        <v>0</v>
      </c>
      <c r="AN40" s="600" t="str">
        <f t="shared" ref="AN40" si="160">IFERROR((AL40+AM40)/AL40,"-")</f>
        <v>-</v>
      </c>
      <c r="AO40" s="600">
        <f>SUMIF('2.4_Input_Data_Rebase'!AB38:AF41,"&lt;=0")</f>
        <v>0</v>
      </c>
      <c r="AP40" s="600" t="str">
        <f t="shared" ref="AP40" si="161">IFERROR((AO40-AM40)/AO40, "-")</f>
        <v>-</v>
      </c>
      <c r="AQ40" s="600" t="str">
        <f t="shared" ref="AQ40" si="162">IFERROR((SQRT(AN40*AP40))*AL40, "N/A")</f>
        <v>N/A</v>
      </c>
      <c r="AR40" s="601" t="str">
        <f t="shared" ref="AR40" si="163">IFERROR(AQ40*$D40, "N/A")</f>
        <v>N/A</v>
      </c>
      <c r="AS40" s="602"/>
      <c r="AT40" s="544">
        <f>SUM('2.4_Input_Data_Rebase'!X38:Y40)</f>
        <v>0</v>
      </c>
      <c r="AU40" s="545">
        <f>SUMIF('2.4_Input_Data_Rebase'!AE38:AF40, "&lt;0")</f>
        <v>0</v>
      </c>
      <c r="AV40" s="600" t="str">
        <f t="shared" ref="AV40" si="164">IFERROR((AT40+AU40)/AT40, "-")</f>
        <v>-</v>
      </c>
      <c r="AW40" s="600">
        <f>SUMIF('2.4_Input_Data_Rebase'!AB38:AF41,"&lt;=0")</f>
        <v>0</v>
      </c>
      <c r="AX40" s="600" t="str">
        <f t="shared" ref="AX40" si="165">IFERROR((AW40-AU40)/AW40, "-")</f>
        <v>-</v>
      </c>
      <c r="AY40" s="600" t="str">
        <f t="shared" ref="AY40" si="166">IFERROR((SQRT(AV40*AX40))*AT40," No Interventions")</f>
        <v xml:space="preserve"> No Interventions</v>
      </c>
      <c r="AZ40" s="601" t="str">
        <f t="shared" ref="AZ40" si="167">IFERROR(AY40*$D40, "No Interventions")</f>
        <v>No Interventions</v>
      </c>
    </row>
    <row r="41" spans="1:52" ht="13.15" x14ac:dyDescent="0.35">
      <c r="A41" s="604"/>
      <c r="B41" s="547"/>
      <c r="C41" s="598"/>
      <c r="D41" s="605"/>
      <c r="F41" s="606"/>
      <c r="G41" s="607"/>
      <c r="H41" s="608"/>
      <c r="I41" s="608"/>
      <c r="J41" s="608"/>
      <c r="K41" s="608"/>
      <c r="L41" s="599"/>
      <c r="M41" s="602"/>
      <c r="N41" s="606"/>
      <c r="O41" s="607"/>
      <c r="P41" s="608"/>
      <c r="Q41" s="608"/>
      <c r="R41" s="608"/>
      <c r="S41" s="608"/>
      <c r="T41" s="599"/>
      <c r="U41" s="602"/>
      <c r="V41" s="606"/>
      <c r="W41" s="607"/>
      <c r="X41" s="608"/>
      <c r="Y41" s="608"/>
      <c r="Z41" s="608"/>
      <c r="AA41" s="608"/>
      <c r="AB41" s="599"/>
      <c r="AC41" s="603"/>
      <c r="AD41" s="606"/>
      <c r="AE41" s="607"/>
      <c r="AF41" s="608"/>
      <c r="AG41" s="608"/>
      <c r="AH41" s="608"/>
      <c r="AI41" s="608"/>
      <c r="AJ41" s="599"/>
      <c r="AK41" s="602"/>
      <c r="AL41" s="606"/>
      <c r="AM41" s="607"/>
      <c r="AN41" s="608"/>
      <c r="AO41" s="608"/>
      <c r="AP41" s="608"/>
      <c r="AQ41" s="608"/>
      <c r="AR41" s="599"/>
      <c r="AS41" s="602"/>
      <c r="AT41" s="606"/>
      <c r="AU41" s="607"/>
      <c r="AV41" s="608"/>
      <c r="AW41" s="608"/>
      <c r="AX41" s="608"/>
      <c r="AY41" s="608"/>
      <c r="AZ41" s="599"/>
    </row>
    <row r="42" spans="1:52" ht="13.15" x14ac:dyDescent="0.35">
      <c r="A42" s="604"/>
      <c r="B42" s="547"/>
      <c r="C42" s="598"/>
      <c r="D42" s="605"/>
      <c r="F42" s="606"/>
      <c r="G42" s="607"/>
      <c r="H42" s="608"/>
      <c r="I42" s="608"/>
      <c r="J42" s="608"/>
      <c r="K42" s="608"/>
      <c r="L42" s="599"/>
      <c r="M42" s="602"/>
      <c r="N42" s="606"/>
      <c r="O42" s="607"/>
      <c r="P42" s="608"/>
      <c r="Q42" s="608"/>
      <c r="R42" s="608"/>
      <c r="S42" s="608"/>
      <c r="T42" s="599"/>
      <c r="U42" s="602"/>
      <c r="V42" s="606"/>
      <c r="W42" s="607"/>
      <c r="X42" s="608"/>
      <c r="Y42" s="608"/>
      <c r="Z42" s="608"/>
      <c r="AA42" s="608"/>
      <c r="AB42" s="599"/>
      <c r="AC42" s="603"/>
      <c r="AD42" s="606"/>
      <c r="AE42" s="607"/>
      <c r="AF42" s="608"/>
      <c r="AG42" s="608"/>
      <c r="AH42" s="608"/>
      <c r="AI42" s="608"/>
      <c r="AJ42" s="599"/>
      <c r="AK42" s="602"/>
      <c r="AL42" s="606"/>
      <c r="AM42" s="607"/>
      <c r="AN42" s="608"/>
      <c r="AO42" s="608"/>
      <c r="AP42" s="608"/>
      <c r="AQ42" s="608"/>
      <c r="AR42" s="599"/>
      <c r="AS42" s="602"/>
      <c r="AT42" s="606"/>
      <c r="AU42" s="607"/>
      <c r="AV42" s="608"/>
      <c r="AW42" s="608"/>
      <c r="AX42" s="608"/>
      <c r="AY42" s="608"/>
      <c r="AZ42" s="599"/>
    </row>
    <row r="43" spans="1:52" ht="13.15" x14ac:dyDescent="0.35">
      <c r="A43" s="609"/>
      <c r="B43" s="549"/>
      <c r="C43" s="610"/>
      <c r="D43" s="611"/>
      <c r="F43" s="612"/>
      <c r="G43" s="613"/>
      <c r="H43" s="614"/>
      <c r="I43" s="614"/>
      <c r="J43" s="614"/>
      <c r="K43" s="614"/>
      <c r="L43" s="615"/>
      <c r="M43" s="602"/>
      <c r="N43" s="612"/>
      <c r="O43" s="613"/>
      <c r="P43" s="614"/>
      <c r="Q43" s="614"/>
      <c r="R43" s="614"/>
      <c r="S43" s="614"/>
      <c r="T43" s="615"/>
      <c r="U43" s="602"/>
      <c r="V43" s="612"/>
      <c r="W43" s="613"/>
      <c r="X43" s="614"/>
      <c r="Y43" s="614"/>
      <c r="Z43" s="614"/>
      <c r="AA43" s="614"/>
      <c r="AB43" s="615"/>
      <c r="AC43" s="603"/>
      <c r="AD43" s="612"/>
      <c r="AE43" s="613"/>
      <c r="AF43" s="614"/>
      <c r="AG43" s="614"/>
      <c r="AH43" s="614"/>
      <c r="AI43" s="614"/>
      <c r="AJ43" s="615"/>
      <c r="AK43" s="602"/>
      <c r="AL43" s="612"/>
      <c r="AM43" s="613"/>
      <c r="AN43" s="614"/>
      <c r="AO43" s="614"/>
      <c r="AP43" s="614"/>
      <c r="AQ43" s="614"/>
      <c r="AR43" s="615"/>
      <c r="AS43" s="602"/>
      <c r="AT43" s="612"/>
      <c r="AU43" s="613"/>
      <c r="AV43" s="614"/>
      <c r="AW43" s="614"/>
      <c r="AX43" s="614"/>
      <c r="AY43" s="614"/>
      <c r="AZ43" s="615"/>
    </row>
    <row r="44" spans="1:52" ht="13.15" x14ac:dyDescent="0.35">
      <c r="A44" s="597" t="s">
        <v>44</v>
      </c>
      <c r="B44" s="547">
        <v>15</v>
      </c>
      <c r="C44" s="598" t="s">
        <v>41</v>
      </c>
      <c r="D44" s="599">
        <f>'0.2_MR_Weighting'!I48</f>
        <v>6.6419026237214711E-6</v>
      </c>
      <c r="F44" s="544">
        <f>SUM('2.3_Input_Data_Orig_MC'!X42:Y42)</f>
        <v>225</v>
      </c>
      <c r="G44" s="545">
        <f>SUMIF('2.3_Input_Data_Orig_MC'!AE42:AF42,"&lt;0")</f>
        <v>-191</v>
      </c>
      <c r="H44" s="600">
        <f t="shared" ref="H44" si="168">IFERROR((G44+F44)/F44, "-")</f>
        <v>0.15111111111111111</v>
      </c>
      <c r="I44" s="600">
        <f>SUMIF('2.3_Input_Data_Orig_MC'!AB42:AF45,"&lt;=0")</f>
        <v>-191</v>
      </c>
      <c r="J44" s="600">
        <f t="shared" ref="J44" si="169">IFERROR((I44-G44)/I44, "-")</f>
        <v>0</v>
      </c>
      <c r="K44" s="600">
        <f t="shared" ref="K44" si="170">IFERROR((SQRT(H44*J44))*F44, "N/A")</f>
        <v>0</v>
      </c>
      <c r="L44" s="601">
        <f t="shared" ref="L44" si="171">IFERROR(K44*$D44, "N/A")</f>
        <v>0</v>
      </c>
      <c r="M44" s="602"/>
      <c r="N44" s="544">
        <f>SUM('2.3_Input_Data_Orig_MC'!X42:Y43)</f>
        <v>225</v>
      </c>
      <c r="O44" s="545">
        <f>SUMIF('2.3_Input_Data_Orig_MC'!AE42:AF43,"&lt;0")</f>
        <v>-191</v>
      </c>
      <c r="P44" s="600">
        <f t="shared" ref="P44" si="172">IFERROR((N44+O44)/N44,"-")</f>
        <v>0.15111111111111111</v>
      </c>
      <c r="Q44" s="600">
        <f>SUMIF('2.3_Input_Data_Orig_MC'!AB42:AF45,"&lt;=0")</f>
        <v>-191</v>
      </c>
      <c r="R44" s="600">
        <f t="shared" ref="R44" si="173">IFERROR((Q44-O44)/Q44, "-")</f>
        <v>0</v>
      </c>
      <c r="S44" s="600">
        <f t="shared" ref="S44" si="174">IFERROR((SQRT(P44*R44))*N44, "N/A")</f>
        <v>0</v>
      </c>
      <c r="T44" s="601">
        <f t="shared" ref="T44" si="175">IFERROR(S44*$D44, "N/A")</f>
        <v>0</v>
      </c>
      <c r="U44" s="602"/>
      <c r="V44" s="544">
        <f>SUM('2.3_Input_Data_Orig_MC'!X42:Y44)</f>
        <v>225</v>
      </c>
      <c r="W44" s="545">
        <f>SUMIF('2.3_Input_Data_Orig_MC'!AE42:AF44, "&lt;0")</f>
        <v>-191</v>
      </c>
      <c r="X44" s="600">
        <f t="shared" ref="X44" si="176">IFERROR((V44+W44)/V44, "-")</f>
        <v>0.15111111111111111</v>
      </c>
      <c r="Y44" s="600">
        <f>SUMIF('2.3_Input_Data_Orig_MC'!AB42:AF45,"&lt;=0")</f>
        <v>-191</v>
      </c>
      <c r="Z44" s="600">
        <f t="shared" ref="Z44" si="177">IFERROR((Y44-W44)/Y44, "-")</f>
        <v>0</v>
      </c>
      <c r="AA44" s="600">
        <f t="shared" ref="AA44" si="178">IFERROR((SQRT(X44*Z44))*V44," No Interventions")</f>
        <v>0</v>
      </c>
      <c r="AB44" s="601">
        <f t="shared" ref="AB44" si="179">IFERROR(AA44*$D44, "No Interventions")</f>
        <v>0</v>
      </c>
      <c r="AC44" s="603"/>
      <c r="AD44" s="544">
        <f>SUM('2.4_Input_Data_Rebase'!X42:Y42)</f>
        <v>30</v>
      </c>
      <c r="AE44" s="545">
        <f>SUMIF('2.4_Input_Data_Rebase'!AE42:AF42, "&lt;0")</f>
        <v>-30</v>
      </c>
      <c r="AF44" s="600">
        <f t="shared" ref="AF44" si="180">IFERROR((AE44+AD44)/AD44, "-")</f>
        <v>0</v>
      </c>
      <c r="AG44" s="600">
        <f>SUMIF('2.4_Input_Data_Rebase'!AB42:AF45,"&lt;=0")</f>
        <v>-191</v>
      </c>
      <c r="AH44" s="600">
        <f t="shared" ref="AH44" si="181">IFERROR((AG44-AE44)/AG44, "-")</f>
        <v>0.84293193717277481</v>
      </c>
      <c r="AI44" s="600">
        <f t="shared" ref="AI44" si="182">IFERROR((SQRT(AF44*AH44))*AD44, "N/A")</f>
        <v>0</v>
      </c>
      <c r="AJ44" s="601">
        <f t="shared" ref="AJ44" si="183">IFERROR(AI44*$D44, "N/A")</f>
        <v>0</v>
      </c>
      <c r="AK44" s="602"/>
      <c r="AL44" s="544">
        <f>SUM('2.4_Input_Data_Rebase'!X42:Y43)</f>
        <v>36</v>
      </c>
      <c r="AM44" s="545">
        <f>SUMIF('2.4_Input_Data_Rebase'!AE42:AF43, "&lt;0")</f>
        <v>-36</v>
      </c>
      <c r="AN44" s="600">
        <f t="shared" ref="AN44" si="184">IFERROR((AL44+AM44)/AL44,"-")</f>
        <v>0</v>
      </c>
      <c r="AO44" s="600">
        <f>SUMIF('2.4_Input_Data_Rebase'!AB42:AF45,"&lt;=0")</f>
        <v>-191</v>
      </c>
      <c r="AP44" s="600">
        <f t="shared" ref="AP44" si="185">IFERROR((AO44-AM44)/AO44, "-")</f>
        <v>0.81151832460732987</v>
      </c>
      <c r="AQ44" s="600">
        <f t="shared" ref="AQ44" si="186">IFERROR((SQRT(AN44*AP44))*AL44, "N/A")</f>
        <v>0</v>
      </c>
      <c r="AR44" s="601">
        <f t="shared" ref="AR44" si="187">IFERROR(AQ44*$D44, "N/A")</f>
        <v>0</v>
      </c>
      <c r="AS44" s="602"/>
      <c r="AT44" s="544">
        <f>SUM('2.4_Input_Data_Rebase'!X42:Y44)</f>
        <v>41</v>
      </c>
      <c r="AU44" s="545">
        <f>SUMIF('2.4_Input_Data_Rebase'!AE42:AF44, "&lt;0")</f>
        <v>-41</v>
      </c>
      <c r="AV44" s="600">
        <f t="shared" ref="AV44" si="188">IFERROR((AT44+AU44)/AT44, "-")</f>
        <v>0</v>
      </c>
      <c r="AW44" s="600">
        <f>SUMIF('2.4_Input_Data_Rebase'!AB42:AF45,"&lt;=0")</f>
        <v>-191</v>
      </c>
      <c r="AX44" s="600">
        <f t="shared" ref="AX44" si="189">IFERROR((AW44-AU44)/AW44, "-")</f>
        <v>0.78534031413612571</v>
      </c>
      <c r="AY44" s="600">
        <f t="shared" ref="AY44" si="190">IFERROR((SQRT(AV44*AX44))*AT44," No Interventions")</f>
        <v>0</v>
      </c>
      <c r="AZ44" s="601">
        <f t="shared" ref="AZ44" si="191">IFERROR(AY44*$D44, "No Interventions")</f>
        <v>0</v>
      </c>
    </row>
    <row r="45" spans="1:52" ht="13.15" x14ac:dyDescent="0.35">
      <c r="A45" s="604"/>
      <c r="B45" s="547"/>
      <c r="C45" s="598"/>
      <c r="D45" s="605"/>
      <c r="F45" s="606"/>
      <c r="G45" s="607"/>
      <c r="H45" s="608"/>
      <c r="I45" s="608"/>
      <c r="J45" s="608"/>
      <c r="K45" s="608"/>
      <c r="L45" s="599"/>
      <c r="M45" s="602"/>
      <c r="N45" s="606"/>
      <c r="O45" s="607"/>
      <c r="P45" s="608"/>
      <c r="Q45" s="608"/>
      <c r="R45" s="608"/>
      <c r="S45" s="608"/>
      <c r="T45" s="599"/>
      <c r="U45" s="602"/>
      <c r="V45" s="606"/>
      <c r="W45" s="607"/>
      <c r="X45" s="608"/>
      <c r="Y45" s="608"/>
      <c r="Z45" s="608"/>
      <c r="AA45" s="608"/>
      <c r="AB45" s="599"/>
      <c r="AC45" s="603"/>
      <c r="AD45" s="606"/>
      <c r="AE45" s="607"/>
      <c r="AF45" s="608"/>
      <c r="AG45" s="608"/>
      <c r="AH45" s="608"/>
      <c r="AI45" s="608"/>
      <c r="AJ45" s="599"/>
      <c r="AK45" s="602"/>
      <c r="AL45" s="606"/>
      <c r="AM45" s="607"/>
      <c r="AN45" s="608"/>
      <c r="AO45" s="608"/>
      <c r="AP45" s="608"/>
      <c r="AQ45" s="608"/>
      <c r="AR45" s="599"/>
      <c r="AS45" s="602"/>
      <c r="AT45" s="606"/>
      <c r="AU45" s="607"/>
      <c r="AV45" s="608"/>
      <c r="AW45" s="608"/>
      <c r="AX45" s="608"/>
      <c r="AY45" s="608"/>
      <c r="AZ45" s="599"/>
    </row>
    <row r="46" spans="1:52" ht="13.15" x14ac:dyDescent="0.35">
      <c r="A46" s="604"/>
      <c r="B46" s="547"/>
      <c r="C46" s="598"/>
      <c r="D46" s="605"/>
      <c r="F46" s="606"/>
      <c r="G46" s="607"/>
      <c r="H46" s="608"/>
      <c r="I46" s="608"/>
      <c r="J46" s="608"/>
      <c r="K46" s="608"/>
      <c r="L46" s="599"/>
      <c r="M46" s="602"/>
      <c r="N46" s="606"/>
      <c r="O46" s="607"/>
      <c r="P46" s="608"/>
      <c r="Q46" s="608"/>
      <c r="R46" s="608"/>
      <c r="S46" s="608"/>
      <c r="T46" s="599"/>
      <c r="U46" s="602"/>
      <c r="V46" s="606"/>
      <c r="W46" s="607"/>
      <c r="X46" s="608"/>
      <c r="Y46" s="608"/>
      <c r="Z46" s="608"/>
      <c r="AA46" s="608"/>
      <c r="AB46" s="599"/>
      <c r="AC46" s="603"/>
      <c r="AD46" s="606"/>
      <c r="AE46" s="607"/>
      <c r="AF46" s="608"/>
      <c r="AG46" s="608"/>
      <c r="AH46" s="608"/>
      <c r="AI46" s="608"/>
      <c r="AJ46" s="599"/>
      <c r="AK46" s="602"/>
      <c r="AL46" s="606"/>
      <c r="AM46" s="607"/>
      <c r="AN46" s="608"/>
      <c r="AO46" s="608"/>
      <c r="AP46" s="608"/>
      <c r="AQ46" s="608"/>
      <c r="AR46" s="599"/>
      <c r="AS46" s="602"/>
      <c r="AT46" s="606"/>
      <c r="AU46" s="607"/>
      <c r="AV46" s="608"/>
      <c r="AW46" s="608"/>
      <c r="AX46" s="608"/>
      <c r="AY46" s="608"/>
      <c r="AZ46" s="599"/>
    </row>
    <row r="47" spans="1:52" ht="13.15" x14ac:dyDescent="0.35">
      <c r="A47" s="609"/>
      <c r="B47" s="549"/>
      <c r="C47" s="610"/>
      <c r="D47" s="611"/>
      <c r="F47" s="612"/>
      <c r="G47" s="613"/>
      <c r="H47" s="614"/>
      <c r="I47" s="614"/>
      <c r="J47" s="614"/>
      <c r="K47" s="614"/>
      <c r="L47" s="615"/>
      <c r="M47" s="602"/>
      <c r="N47" s="612"/>
      <c r="O47" s="613"/>
      <c r="P47" s="614"/>
      <c r="Q47" s="614"/>
      <c r="R47" s="614"/>
      <c r="S47" s="614"/>
      <c r="T47" s="615"/>
      <c r="U47" s="602"/>
      <c r="V47" s="612"/>
      <c r="W47" s="613"/>
      <c r="X47" s="614"/>
      <c r="Y47" s="614"/>
      <c r="Z47" s="614"/>
      <c r="AA47" s="614"/>
      <c r="AB47" s="615"/>
      <c r="AC47" s="603"/>
      <c r="AD47" s="612"/>
      <c r="AE47" s="613"/>
      <c r="AF47" s="614"/>
      <c r="AG47" s="614"/>
      <c r="AH47" s="614"/>
      <c r="AI47" s="614"/>
      <c r="AJ47" s="615"/>
      <c r="AK47" s="602"/>
      <c r="AL47" s="612"/>
      <c r="AM47" s="613"/>
      <c r="AN47" s="614"/>
      <c r="AO47" s="614"/>
      <c r="AP47" s="614"/>
      <c r="AQ47" s="614"/>
      <c r="AR47" s="615"/>
      <c r="AS47" s="602"/>
      <c r="AT47" s="612"/>
      <c r="AU47" s="613"/>
      <c r="AV47" s="614"/>
      <c r="AW47" s="614"/>
      <c r="AX47" s="614"/>
      <c r="AY47" s="614"/>
      <c r="AZ47" s="615"/>
    </row>
    <row r="48" spans="1:52" ht="13.15" x14ac:dyDescent="0.35">
      <c r="A48" s="597" t="s">
        <v>44</v>
      </c>
      <c r="B48" s="547">
        <v>33</v>
      </c>
      <c r="C48" s="598" t="s">
        <v>15</v>
      </c>
      <c r="D48" s="599">
        <f>'0.2_MR_Weighting'!I52</f>
        <v>3.7731248872587653E-3</v>
      </c>
      <c r="F48" s="544">
        <f>SUM('2.3_Input_Data_Orig_MC'!X46:Y46)</f>
        <v>3521</v>
      </c>
      <c r="G48" s="545">
        <f>SUMIF('2.3_Input_Data_Orig_MC'!AE46:AF46,"&lt;0")</f>
        <v>-1600</v>
      </c>
      <c r="H48" s="600">
        <f t="shared" ref="H48" si="192">IFERROR((G48+F48)/F48, "-")</f>
        <v>0.54558364101107637</v>
      </c>
      <c r="I48" s="600">
        <f>SUMIF('2.3_Input_Data_Orig_MC'!AB46:AF49,"&lt;=0")</f>
        <v>-1600</v>
      </c>
      <c r="J48" s="600">
        <f t="shared" ref="J48" si="193">IFERROR((I48-G48)/I48, "-")</f>
        <v>0</v>
      </c>
      <c r="K48" s="600">
        <f t="shared" ref="K48" si="194">IFERROR((SQRT(H48*J48))*F48, "N/A")</f>
        <v>0</v>
      </c>
      <c r="L48" s="601">
        <f t="shared" ref="L48" si="195">IFERROR(K48*$D48, "N/A")</f>
        <v>0</v>
      </c>
      <c r="M48" s="602"/>
      <c r="N48" s="544">
        <f>SUM('2.3_Input_Data_Orig_MC'!X46:Y47)</f>
        <v>3521</v>
      </c>
      <c r="O48" s="545">
        <f>SUMIF('2.3_Input_Data_Orig_MC'!AE46:AF47,"&lt;0")</f>
        <v>-1600</v>
      </c>
      <c r="P48" s="600">
        <f t="shared" ref="P48" si="196">IFERROR((N48+O48)/N48,"-")</f>
        <v>0.54558364101107637</v>
      </c>
      <c r="Q48" s="600">
        <f>SUMIF('2.3_Input_Data_Orig_MC'!AB46:AF49,"&lt;=0")</f>
        <v>-1600</v>
      </c>
      <c r="R48" s="600">
        <f t="shared" ref="R48" si="197">IFERROR((Q48-O48)/Q48, "-")</f>
        <v>0</v>
      </c>
      <c r="S48" s="600">
        <f t="shared" ref="S48" si="198">IFERROR((SQRT(P48*R48))*N48, "N/A")</f>
        <v>0</v>
      </c>
      <c r="T48" s="601">
        <f t="shared" ref="T48" si="199">IFERROR(S48*$D48, "N/A")</f>
        <v>0</v>
      </c>
      <c r="U48" s="602"/>
      <c r="V48" s="544">
        <f>SUM('2.3_Input_Data_Orig_MC'!X46:Y48)</f>
        <v>3521</v>
      </c>
      <c r="W48" s="545">
        <f>SUMIF('2.3_Input_Data_Orig_MC'!AE46:AF48, "&lt;0")</f>
        <v>-1600</v>
      </c>
      <c r="X48" s="600">
        <f t="shared" ref="X48" si="200">IFERROR((V48+W48)/V48, "-")</f>
        <v>0.54558364101107637</v>
      </c>
      <c r="Y48" s="600">
        <f>SUMIF('2.3_Input_Data_Orig_MC'!AB46:AF49,"&lt;=0")</f>
        <v>-1600</v>
      </c>
      <c r="Z48" s="600">
        <f t="shared" ref="Z48" si="201">IFERROR((Y48-W48)/Y48, "-")</f>
        <v>0</v>
      </c>
      <c r="AA48" s="600">
        <f t="shared" ref="AA48" si="202">IFERROR((SQRT(X48*Z48))*V48," No Interventions")</f>
        <v>0</v>
      </c>
      <c r="AB48" s="601">
        <f t="shared" ref="AB48" si="203">IFERROR(AA48*$D48, "No Interventions")</f>
        <v>0</v>
      </c>
      <c r="AC48" s="603"/>
      <c r="AD48" s="544">
        <f>SUM('2.4_Input_Data_Rebase'!X46:Y46)</f>
        <v>59</v>
      </c>
      <c r="AE48" s="545">
        <f>SUMIF('2.4_Input_Data_Rebase'!AE46:AF46, "&lt;0")</f>
        <v>-52</v>
      </c>
      <c r="AF48" s="600">
        <f t="shared" ref="AF48" si="204">IFERROR((AE48+AD48)/AD48, "-")</f>
        <v>0.11864406779661017</v>
      </c>
      <c r="AG48" s="600">
        <f>SUMIF('2.4_Input_Data_Rebase'!AB46:AF49,"&lt;=0")</f>
        <v>-1600</v>
      </c>
      <c r="AH48" s="600">
        <f t="shared" ref="AH48" si="205">IFERROR((AG48-AE48)/AG48, "-")</f>
        <v>0.96750000000000003</v>
      </c>
      <c r="AI48" s="600">
        <f t="shared" ref="AI48" si="206">IFERROR((SQRT(AF48*AH48))*AD48, "N/A")</f>
        <v>19.989434709365845</v>
      </c>
      <c r="AJ48" s="601">
        <f t="shared" ref="AJ48" si="207">IFERROR(AI48*$D48, "N/A")</f>
        <v>7.5422633584142459E-2</v>
      </c>
      <c r="AK48" s="602"/>
      <c r="AL48" s="544">
        <f>SUM('2.4_Input_Data_Rebase'!X46:Y47)</f>
        <v>140</v>
      </c>
      <c r="AM48" s="545">
        <f>SUMIF('2.4_Input_Data_Rebase'!AE46:AF47, "&lt;0")</f>
        <v>-52</v>
      </c>
      <c r="AN48" s="600">
        <f t="shared" ref="AN48" si="208">IFERROR((AL48+AM48)/AL48,"-")</f>
        <v>0.62857142857142856</v>
      </c>
      <c r="AO48" s="600">
        <f>SUMIF('2.4_Input_Data_Rebase'!AB46:AF49,"&lt;=0")</f>
        <v>-1600</v>
      </c>
      <c r="AP48" s="600">
        <f t="shared" ref="AP48" si="209">IFERROR((AO48-AM48)/AO48, "-")</f>
        <v>0.96750000000000003</v>
      </c>
      <c r="AQ48" s="600">
        <f t="shared" ref="AQ48" si="210">IFERROR((SQRT(AN48*AP48))*AL48, "N/A")</f>
        <v>109.17692063801763</v>
      </c>
      <c r="AR48" s="601">
        <f t="shared" ref="AR48" si="211">IFERROR(AQ48*$D48, "N/A")</f>
        <v>0.41193815637357944</v>
      </c>
      <c r="AS48" s="602"/>
      <c r="AT48" s="544">
        <f>SUM('2.4_Input_Data_Rebase'!X46:Y48)</f>
        <v>179</v>
      </c>
      <c r="AU48" s="545">
        <f>SUMIF('2.4_Input_Data_Rebase'!AE46:AF48, "&lt;0")</f>
        <v>-52</v>
      </c>
      <c r="AV48" s="600">
        <f t="shared" ref="AV48" si="212">IFERROR((AT48+AU48)/AT48, "-")</f>
        <v>0.70949720670391059</v>
      </c>
      <c r="AW48" s="600">
        <f>SUMIF('2.4_Input_Data_Rebase'!AB46:AF49,"&lt;=0")</f>
        <v>-1600</v>
      </c>
      <c r="AX48" s="600">
        <f t="shared" ref="AX48" si="213">IFERROR((AW48-AU48)/AW48, "-")</f>
        <v>0.96750000000000003</v>
      </c>
      <c r="AY48" s="600">
        <f t="shared" ref="AY48" si="214">IFERROR((SQRT(AV48*AX48))*AT48," No Interventions")</f>
        <v>148.30434079958684</v>
      </c>
      <c r="AZ48" s="601">
        <f t="shared" ref="AZ48" si="215">IFERROR(AY48*$D48, "No Interventions")</f>
        <v>0.55957079915942665</v>
      </c>
    </row>
    <row r="49" spans="1:52" ht="13.15" x14ac:dyDescent="0.35">
      <c r="A49" s="604"/>
      <c r="B49" s="547"/>
      <c r="C49" s="598"/>
      <c r="D49" s="605"/>
      <c r="F49" s="606"/>
      <c r="G49" s="607"/>
      <c r="H49" s="608"/>
      <c r="I49" s="608"/>
      <c r="J49" s="608"/>
      <c r="K49" s="608"/>
      <c r="L49" s="599"/>
      <c r="M49" s="602"/>
      <c r="N49" s="606"/>
      <c r="O49" s="607"/>
      <c r="P49" s="608"/>
      <c r="Q49" s="608"/>
      <c r="R49" s="608"/>
      <c r="S49" s="608"/>
      <c r="T49" s="599"/>
      <c r="U49" s="602"/>
      <c r="V49" s="606"/>
      <c r="W49" s="607"/>
      <c r="X49" s="608"/>
      <c r="Y49" s="608"/>
      <c r="Z49" s="608"/>
      <c r="AA49" s="608"/>
      <c r="AB49" s="599"/>
      <c r="AC49" s="603"/>
      <c r="AD49" s="606"/>
      <c r="AE49" s="607"/>
      <c r="AF49" s="608"/>
      <c r="AG49" s="608"/>
      <c r="AH49" s="608"/>
      <c r="AI49" s="608"/>
      <c r="AJ49" s="599"/>
      <c r="AK49" s="602"/>
      <c r="AL49" s="606"/>
      <c r="AM49" s="607"/>
      <c r="AN49" s="608"/>
      <c r="AO49" s="608"/>
      <c r="AP49" s="608"/>
      <c r="AQ49" s="608"/>
      <c r="AR49" s="599"/>
      <c r="AS49" s="602"/>
      <c r="AT49" s="606"/>
      <c r="AU49" s="607"/>
      <c r="AV49" s="608"/>
      <c r="AW49" s="608"/>
      <c r="AX49" s="608"/>
      <c r="AY49" s="608"/>
      <c r="AZ49" s="599"/>
    </row>
    <row r="50" spans="1:52" ht="13.15" x14ac:dyDescent="0.35">
      <c r="A50" s="604"/>
      <c r="B50" s="547"/>
      <c r="C50" s="598"/>
      <c r="D50" s="605"/>
      <c r="F50" s="606"/>
      <c r="G50" s="607"/>
      <c r="H50" s="608"/>
      <c r="I50" s="608"/>
      <c r="J50" s="608"/>
      <c r="K50" s="608"/>
      <c r="L50" s="599"/>
      <c r="M50" s="602"/>
      <c r="N50" s="606"/>
      <c r="O50" s="607"/>
      <c r="P50" s="608"/>
      <c r="Q50" s="608"/>
      <c r="R50" s="608"/>
      <c r="S50" s="608"/>
      <c r="T50" s="599"/>
      <c r="U50" s="602"/>
      <c r="V50" s="606"/>
      <c r="W50" s="607"/>
      <c r="X50" s="608"/>
      <c r="Y50" s="608"/>
      <c r="Z50" s="608"/>
      <c r="AA50" s="608"/>
      <c r="AB50" s="599"/>
      <c r="AC50" s="603"/>
      <c r="AD50" s="606"/>
      <c r="AE50" s="607"/>
      <c r="AF50" s="608"/>
      <c r="AG50" s="608"/>
      <c r="AH50" s="608"/>
      <c r="AI50" s="608"/>
      <c r="AJ50" s="599"/>
      <c r="AK50" s="602"/>
      <c r="AL50" s="606"/>
      <c r="AM50" s="607"/>
      <c r="AN50" s="608"/>
      <c r="AO50" s="608"/>
      <c r="AP50" s="608"/>
      <c r="AQ50" s="608"/>
      <c r="AR50" s="599"/>
      <c r="AS50" s="602"/>
      <c r="AT50" s="606"/>
      <c r="AU50" s="607"/>
      <c r="AV50" s="608"/>
      <c r="AW50" s="608"/>
      <c r="AX50" s="608"/>
      <c r="AY50" s="608"/>
      <c r="AZ50" s="599"/>
    </row>
    <row r="51" spans="1:52" ht="13.15" x14ac:dyDescent="0.35">
      <c r="A51" s="609"/>
      <c r="B51" s="549"/>
      <c r="C51" s="610"/>
      <c r="D51" s="611"/>
      <c r="F51" s="612"/>
      <c r="G51" s="613"/>
      <c r="H51" s="614"/>
      <c r="I51" s="614"/>
      <c r="J51" s="614"/>
      <c r="K51" s="614"/>
      <c r="L51" s="615"/>
      <c r="M51" s="602"/>
      <c r="N51" s="612"/>
      <c r="O51" s="613"/>
      <c r="P51" s="614"/>
      <c r="Q51" s="614"/>
      <c r="R51" s="614"/>
      <c r="S51" s="614"/>
      <c r="T51" s="615"/>
      <c r="U51" s="602"/>
      <c r="V51" s="612"/>
      <c r="W51" s="613"/>
      <c r="X51" s="614"/>
      <c r="Y51" s="614"/>
      <c r="Z51" s="614"/>
      <c r="AA51" s="614"/>
      <c r="AB51" s="615"/>
      <c r="AC51" s="603"/>
      <c r="AD51" s="612"/>
      <c r="AE51" s="613"/>
      <c r="AF51" s="614"/>
      <c r="AG51" s="614"/>
      <c r="AH51" s="614"/>
      <c r="AI51" s="614"/>
      <c r="AJ51" s="615"/>
      <c r="AK51" s="602"/>
      <c r="AL51" s="612"/>
      <c r="AM51" s="613"/>
      <c r="AN51" s="614"/>
      <c r="AO51" s="614"/>
      <c r="AP51" s="614"/>
      <c r="AQ51" s="614"/>
      <c r="AR51" s="615"/>
      <c r="AS51" s="602"/>
      <c r="AT51" s="612"/>
      <c r="AU51" s="613"/>
      <c r="AV51" s="614"/>
      <c r="AW51" s="614"/>
      <c r="AX51" s="614"/>
      <c r="AY51" s="614"/>
      <c r="AZ51" s="615"/>
    </row>
    <row r="52" spans="1:52" ht="13.15" x14ac:dyDescent="0.35">
      <c r="A52" s="597" t="s">
        <v>44</v>
      </c>
      <c r="B52" s="547">
        <v>32</v>
      </c>
      <c r="C52" s="598" t="s">
        <v>14</v>
      </c>
      <c r="D52" s="599">
        <f>'0.2_MR_Weighting'!I56</f>
        <v>4.7730329071446232E-4</v>
      </c>
      <c r="F52" s="544">
        <f>SUM('2.3_Input_Data_Orig_MC'!X50:Y50)</f>
        <v>96</v>
      </c>
      <c r="G52" s="545">
        <f>SUMIF('2.3_Input_Data_Orig_MC'!AE50:AF50,"&lt;0")</f>
        <v>-90</v>
      </c>
      <c r="H52" s="600">
        <f t="shared" ref="H52" si="216">IFERROR((G52+F52)/F52, "-")</f>
        <v>6.25E-2</v>
      </c>
      <c r="I52" s="600">
        <f>SUMIF('2.3_Input_Data_Orig_MC'!AB50:AF53,"&lt;=0")</f>
        <v>-130</v>
      </c>
      <c r="J52" s="600">
        <f>IFERROR((I52-G52)/I52, "-")</f>
        <v>0.30769230769230771</v>
      </c>
      <c r="K52" s="600">
        <f t="shared" ref="K52" si="217">IFERROR((SQRT(H52*J52))*F52, "N/A")</f>
        <v>13.3128047094055</v>
      </c>
      <c r="L52" s="601">
        <f>IFERROR(K52*$D52, "N/A")</f>
        <v>6.3542454964382366E-3</v>
      </c>
      <c r="M52" s="602"/>
      <c r="N52" s="544">
        <f>SUM('2.3_Input_Data_Orig_MC'!X50:Y51)</f>
        <v>96</v>
      </c>
      <c r="O52" s="545">
        <f>SUMIF('2.3_Input_Data_Orig_MC'!AE50:AF51,"&lt;0")</f>
        <v>-90</v>
      </c>
      <c r="P52" s="600">
        <f t="shared" ref="P52" si="218">IFERROR((N52+O52)/N52,"-")</f>
        <v>6.25E-2</v>
      </c>
      <c r="Q52" s="600">
        <f>SUMIF('2.3_Input_Data_Orig_MC'!AB50:AF53,"&lt;=0")</f>
        <v>-130</v>
      </c>
      <c r="R52" s="600">
        <f t="shared" ref="R52" si="219">IFERROR((Q52-O52)/Q52, "-")</f>
        <v>0.30769230769230771</v>
      </c>
      <c r="S52" s="600">
        <f t="shared" ref="S52" si="220">IFERROR((SQRT(P52*R52))*N52, "N/A")</f>
        <v>13.3128047094055</v>
      </c>
      <c r="T52" s="601">
        <f t="shared" ref="T52" si="221">IFERROR(S52*$D52, "N/A")</f>
        <v>6.3542454964382366E-3</v>
      </c>
      <c r="U52" s="602"/>
      <c r="V52" s="544">
        <f>SUM('2.3_Input_Data_Orig_MC'!X50:Y52)</f>
        <v>96</v>
      </c>
      <c r="W52" s="545">
        <f>SUMIF('2.3_Input_Data_Orig_MC'!AE50:AF52, "&lt;0")</f>
        <v>-90</v>
      </c>
      <c r="X52" s="600">
        <f t="shared" ref="X52" si="222">IFERROR((V52+W52)/V52, "-")</f>
        <v>6.25E-2</v>
      </c>
      <c r="Y52" s="600">
        <f>SUMIF('2.3_Input_Data_Orig_MC'!AB50:AF53,"&lt;=0")</f>
        <v>-130</v>
      </c>
      <c r="Z52" s="600">
        <f t="shared" ref="Z52" si="223">IFERROR((Y52-W52)/Y52, "-")</f>
        <v>0.30769230769230771</v>
      </c>
      <c r="AA52" s="600">
        <f t="shared" ref="AA52" si="224">IFERROR((SQRT(X52*Z52))*V52," No Interventions")</f>
        <v>13.3128047094055</v>
      </c>
      <c r="AB52" s="601">
        <f t="shared" ref="AB52" si="225">IFERROR(AA52*$D52, "No Interventions")</f>
        <v>6.3542454964382366E-3</v>
      </c>
      <c r="AC52" s="603"/>
      <c r="AD52" s="544">
        <f>SUM('2.4_Input_Data_Rebase'!X50:Y50)</f>
        <v>34</v>
      </c>
      <c r="AE52" s="545">
        <f>SUMIF('2.4_Input_Data_Rebase'!AE50:AF50, "&lt;0")</f>
        <v>-34</v>
      </c>
      <c r="AF52" s="600">
        <f t="shared" ref="AF52" si="226">IFERROR((AE52+AD52)/AD52, "-")</f>
        <v>0</v>
      </c>
      <c r="AG52" s="600">
        <f>SUMIF('2.4_Input_Data_Rebase'!AB50:AF53,"&lt;=0")</f>
        <v>-130</v>
      </c>
      <c r="AH52" s="600">
        <f t="shared" ref="AH52" si="227">IFERROR((AG52-AE52)/AG52, "-")</f>
        <v>0.7384615384615385</v>
      </c>
      <c r="AI52" s="600">
        <f t="shared" ref="AI52" si="228">IFERROR((SQRT(AF52*AH52))*AD52, "N/A")</f>
        <v>0</v>
      </c>
      <c r="AJ52" s="601">
        <f t="shared" ref="AJ52" si="229">IFERROR(AI52*$D52, "N/A")</f>
        <v>0</v>
      </c>
      <c r="AK52" s="602"/>
      <c r="AL52" s="544">
        <f>SUM('2.4_Input_Data_Rebase'!X50:Y51)</f>
        <v>109</v>
      </c>
      <c r="AM52" s="545">
        <f>SUMIF('2.4_Input_Data_Rebase'!AE50:AF51, "&lt;0")</f>
        <v>-95</v>
      </c>
      <c r="AN52" s="600">
        <f t="shared" ref="AN52" si="230">IFERROR((AL52+AM52)/AL52,"-")</f>
        <v>0.12844036697247707</v>
      </c>
      <c r="AO52" s="600">
        <f>SUMIF('2.4_Input_Data_Rebase'!AB50:AF53,"&lt;=0")</f>
        <v>-130</v>
      </c>
      <c r="AP52" s="600">
        <f t="shared" ref="AP52" si="231">IFERROR((AO52-AM52)/AO52, "-")</f>
        <v>0.26923076923076922</v>
      </c>
      <c r="AQ52" s="600">
        <f t="shared" ref="AQ52" si="232">IFERROR((SQRT(AN52*AP52))*AL52, "N/A")</f>
        <v>20.26934024200477</v>
      </c>
      <c r="AR52" s="601">
        <f t="shared" ref="AR52" si="233">IFERROR(AQ52*$D52, "N/A")</f>
        <v>9.6746227981199528E-3</v>
      </c>
      <c r="AS52" s="602"/>
      <c r="AT52" s="544">
        <f>SUM('2.4_Input_Data_Rebase'!X50:Y52)</f>
        <v>166</v>
      </c>
      <c r="AU52" s="545">
        <f>SUMIF('2.4_Input_Data_Rebase'!AE50:AF52, "&lt;0")</f>
        <v>-122</v>
      </c>
      <c r="AV52" s="600">
        <f t="shared" ref="AV52" si="234">IFERROR((AT52+AU52)/AT52, "-")</f>
        <v>0.26506024096385544</v>
      </c>
      <c r="AW52" s="600">
        <f>SUMIF('2.4_Input_Data_Rebase'!AB50:AF53,"&lt;=0")</f>
        <v>-130</v>
      </c>
      <c r="AX52" s="600">
        <f t="shared" ref="AX52" si="235">IFERROR((AW52-AU52)/AW52, "-")</f>
        <v>6.1538461538461542E-2</v>
      </c>
      <c r="AY52" s="600">
        <f t="shared" ref="AY52" si="236">IFERROR((SQRT(AV52*AX52))*AT52," No Interventions")</f>
        <v>21.200870809401273</v>
      </c>
      <c r="AZ52" s="601">
        <f t="shared" ref="AZ52" si="237">IFERROR(AY52*$D52, "No Interventions")</f>
        <v>1.0119245403339415E-2</v>
      </c>
    </row>
    <row r="53" spans="1:52" ht="13.15" x14ac:dyDescent="0.35">
      <c r="A53" s="604"/>
      <c r="B53" s="547"/>
      <c r="C53" s="598"/>
      <c r="D53" s="605"/>
      <c r="F53" s="606"/>
      <c r="G53" s="607"/>
      <c r="H53" s="608"/>
      <c r="I53" s="608"/>
      <c r="J53" s="608"/>
      <c r="K53" s="608"/>
      <c r="L53" s="599"/>
      <c r="M53" s="602"/>
      <c r="N53" s="606"/>
      <c r="O53" s="607"/>
      <c r="P53" s="608"/>
      <c r="Q53" s="608"/>
      <c r="R53" s="608"/>
      <c r="S53" s="608"/>
      <c r="T53" s="599"/>
      <c r="U53" s="602"/>
      <c r="V53" s="606"/>
      <c r="W53" s="607"/>
      <c r="X53" s="608"/>
      <c r="Y53" s="608"/>
      <c r="Z53" s="608"/>
      <c r="AA53" s="608"/>
      <c r="AB53" s="599"/>
      <c r="AC53" s="603"/>
      <c r="AD53" s="606"/>
      <c r="AE53" s="607"/>
      <c r="AF53" s="608"/>
      <c r="AG53" s="608"/>
      <c r="AH53" s="608"/>
      <c r="AI53" s="608"/>
      <c r="AJ53" s="599"/>
      <c r="AK53" s="602"/>
      <c r="AL53" s="606"/>
      <c r="AM53" s="607"/>
      <c r="AN53" s="608"/>
      <c r="AO53" s="608"/>
      <c r="AP53" s="608"/>
      <c r="AQ53" s="608"/>
      <c r="AR53" s="599"/>
      <c r="AS53" s="602"/>
      <c r="AT53" s="606"/>
      <c r="AU53" s="607"/>
      <c r="AV53" s="608"/>
      <c r="AW53" s="608"/>
      <c r="AX53" s="608"/>
      <c r="AY53" s="608"/>
      <c r="AZ53" s="599"/>
    </row>
    <row r="54" spans="1:52" ht="13.15" x14ac:dyDescent="0.35">
      <c r="A54" s="604"/>
      <c r="B54" s="547"/>
      <c r="C54" s="598"/>
      <c r="D54" s="605"/>
      <c r="F54" s="606"/>
      <c r="G54" s="607"/>
      <c r="H54" s="608"/>
      <c r="I54" s="608"/>
      <c r="J54" s="608"/>
      <c r="K54" s="608"/>
      <c r="L54" s="599"/>
      <c r="M54" s="602"/>
      <c r="N54" s="606"/>
      <c r="O54" s="607"/>
      <c r="P54" s="608"/>
      <c r="Q54" s="608"/>
      <c r="R54" s="608"/>
      <c r="S54" s="608"/>
      <c r="T54" s="599"/>
      <c r="U54" s="602"/>
      <c r="V54" s="606"/>
      <c r="W54" s="607"/>
      <c r="X54" s="608"/>
      <c r="Y54" s="608"/>
      <c r="Z54" s="608"/>
      <c r="AA54" s="608"/>
      <c r="AB54" s="599"/>
      <c r="AC54" s="603"/>
      <c r="AD54" s="606"/>
      <c r="AE54" s="607"/>
      <c r="AF54" s="608"/>
      <c r="AG54" s="608"/>
      <c r="AH54" s="608"/>
      <c r="AI54" s="608"/>
      <c r="AJ54" s="599"/>
      <c r="AK54" s="602"/>
      <c r="AL54" s="606"/>
      <c r="AM54" s="607"/>
      <c r="AN54" s="608"/>
      <c r="AO54" s="608"/>
      <c r="AP54" s="608"/>
      <c r="AQ54" s="608"/>
      <c r="AR54" s="599"/>
      <c r="AS54" s="602"/>
      <c r="AT54" s="606"/>
      <c r="AU54" s="607"/>
      <c r="AV54" s="608"/>
      <c r="AW54" s="608"/>
      <c r="AX54" s="608"/>
      <c r="AY54" s="608"/>
      <c r="AZ54" s="599"/>
    </row>
    <row r="55" spans="1:52" ht="13.15" x14ac:dyDescent="0.35">
      <c r="A55" s="609"/>
      <c r="B55" s="549"/>
      <c r="C55" s="610"/>
      <c r="D55" s="611"/>
      <c r="F55" s="612"/>
      <c r="G55" s="613"/>
      <c r="H55" s="614"/>
      <c r="I55" s="614"/>
      <c r="J55" s="614"/>
      <c r="K55" s="614"/>
      <c r="L55" s="615"/>
      <c r="M55" s="602"/>
      <c r="N55" s="612"/>
      <c r="O55" s="613"/>
      <c r="P55" s="614"/>
      <c r="Q55" s="614"/>
      <c r="R55" s="614"/>
      <c r="S55" s="614"/>
      <c r="T55" s="615"/>
      <c r="U55" s="602"/>
      <c r="V55" s="612"/>
      <c r="W55" s="613"/>
      <c r="X55" s="614"/>
      <c r="Y55" s="614"/>
      <c r="Z55" s="614"/>
      <c r="AA55" s="614"/>
      <c r="AB55" s="615"/>
      <c r="AC55" s="603"/>
      <c r="AD55" s="612"/>
      <c r="AE55" s="613"/>
      <c r="AF55" s="614"/>
      <c r="AG55" s="614"/>
      <c r="AH55" s="614"/>
      <c r="AI55" s="614"/>
      <c r="AJ55" s="615"/>
      <c r="AK55" s="602"/>
      <c r="AL55" s="612"/>
      <c r="AM55" s="613"/>
      <c r="AN55" s="614"/>
      <c r="AO55" s="614"/>
      <c r="AP55" s="614"/>
      <c r="AQ55" s="614"/>
      <c r="AR55" s="615"/>
      <c r="AS55" s="602"/>
      <c r="AT55" s="612"/>
      <c r="AU55" s="613"/>
      <c r="AV55" s="614"/>
      <c r="AW55" s="614"/>
      <c r="AX55" s="614"/>
      <c r="AY55" s="614"/>
      <c r="AZ55" s="615"/>
    </row>
    <row r="56" spans="1:52" ht="13.15" x14ac:dyDescent="0.35">
      <c r="A56" s="597" t="s">
        <v>44</v>
      </c>
      <c r="B56" s="547">
        <v>25</v>
      </c>
      <c r="C56" s="598" t="s">
        <v>48</v>
      </c>
      <c r="D56" s="599">
        <f>'0.2_MR_Weighting'!I60</f>
        <v>0</v>
      </c>
      <c r="F56" s="544">
        <f>SUM('2.3_Input_Data_Orig_MC'!X54:Y54)</f>
        <v>0</v>
      </c>
      <c r="G56" s="545">
        <f>SUMIF('2.3_Input_Data_Orig_MC'!AE54:AF54,"&lt;0")</f>
        <v>0</v>
      </c>
      <c r="H56" s="600" t="str">
        <f t="shared" ref="H56" si="238">IFERROR((G56+F56)/F56, "-")</f>
        <v>-</v>
      </c>
      <c r="I56" s="600">
        <f>SUMIF('2.3_Input_Data_Orig_MC'!AB54:AF57,"&lt;=0")</f>
        <v>0</v>
      </c>
      <c r="J56" s="600" t="str">
        <f t="shared" ref="J56" si="239">IFERROR((I56-G56)/I56, "-")</f>
        <v>-</v>
      </c>
      <c r="K56" s="600" t="str">
        <f t="shared" ref="K56" si="240">IFERROR((SQRT(H56*J56))*F56, "N/A")</f>
        <v>N/A</v>
      </c>
      <c r="L56" s="601" t="str">
        <f t="shared" ref="L56" si="241">IFERROR(K56*$D56, "N/A")</f>
        <v>N/A</v>
      </c>
      <c r="M56" s="602"/>
      <c r="N56" s="544">
        <f>SUM('2.3_Input_Data_Orig_MC'!X54:Y55)</f>
        <v>0</v>
      </c>
      <c r="O56" s="545">
        <f>SUMIF('2.3_Input_Data_Orig_MC'!AE54:AF55,"&lt;0")</f>
        <v>0</v>
      </c>
      <c r="P56" s="600" t="str">
        <f t="shared" ref="P56" si="242">IFERROR((N56+O56)/N56,"-")</f>
        <v>-</v>
      </c>
      <c r="Q56" s="600">
        <f>SUMIF('2.3_Input_Data_Orig_MC'!AB54:AF57,"&lt;=0")</f>
        <v>0</v>
      </c>
      <c r="R56" s="600" t="str">
        <f t="shared" ref="R56" si="243">IFERROR((Q56-O56)/Q56, "-")</f>
        <v>-</v>
      </c>
      <c r="S56" s="600" t="str">
        <f t="shared" ref="S56" si="244">IFERROR((SQRT(P56*R56))*N56, "N/A")</f>
        <v>N/A</v>
      </c>
      <c r="T56" s="601" t="str">
        <f t="shared" ref="T56" si="245">IFERROR(S56*$D56, "N/A")</f>
        <v>N/A</v>
      </c>
      <c r="U56" s="602"/>
      <c r="V56" s="544">
        <f>SUM('2.3_Input_Data_Orig_MC'!X54:Y56)</f>
        <v>0</v>
      </c>
      <c r="W56" s="545">
        <f>SUMIF('2.3_Input_Data_Orig_MC'!AE54:AF56, "&lt;0")</f>
        <v>0</v>
      </c>
      <c r="X56" s="600" t="str">
        <f t="shared" ref="X56" si="246">IFERROR((V56+W56)/V56, "-")</f>
        <v>-</v>
      </c>
      <c r="Y56" s="600">
        <f>SUMIF('2.3_Input_Data_Orig_MC'!AB54:AF57,"&lt;=0")</f>
        <v>0</v>
      </c>
      <c r="Z56" s="600" t="str">
        <f t="shared" ref="Z56" si="247">IFERROR((Y56-W56)/Y56, "-")</f>
        <v>-</v>
      </c>
      <c r="AA56" s="600" t="str">
        <f t="shared" ref="AA56" si="248">IFERROR((SQRT(X56*Z56))*V56," No Interventions")</f>
        <v xml:space="preserve"> No Interventions</v>
      </c>
      <c r="AB56" s="601" t="str">
        <f t="shared" ref="AB56" si="249">IFERROR(AA56*$D56, "No Interventions")</f>
        <v>No Interventions</v>
      </c>
      <c r="AC56" s="603"/>
      <c r="AD56" s="544">
        <f>SUM('2.4_Input_Data_Rebase'!X54:Y54)</f>
        <v>0</v>
      </c>
      <c r="AE56" s="545">
        <f>SUMIF('2.4_Input_Data_Rebase'!AE54:AF54, "&lt;0")</f>
        <v>0</v>
      </c>
      <c r="AF56" s="600" t="str">
        <f t="shared" ref="AF56" si="250">IFERROR((AE56+AD56)/AD56, "-")</f>
        <v>-</v>
      </c>
      <c r="AG56" s="600">
        <f>SUMIF('2.4_Input_Data_Rebase'!AB54:AF57,"&lt;=0")</f>
        <v>0</v>
      </c>
      <c r="AH56" s="600" t="str">
        <f t="shared" ref="AH56" si="251">IFERROR((AG56-AE56)/AG56, "-")</f>
        <v>-</v>
      </c>
      <c r="AI56" s="600" t="str">
        <f t="shared" ref="AI56" si="252">IFERROR((SQRT(AF56*AH56))*AD56, "N/A")</f>
        <v>N/A</v>
      </c>
      <c r="AJ56" s="601" t="str">
        <f t="shared" ref="AJ56" si="253">IFERROR(AI56*$D56, "N/A")</f>
        <v>N/A</v>
      </c>
      <c r="AK56" s="602"/>
      <c r="AL56" s="544">
        <f>SUM('2.4_Input_Data_Rebase'!X54:Y55)</f>
        <v>0</v>
      </c>
      <c r="AM56" s="545">
        <f>SUMIF('2.4_Input_Data_Rebase'!AE54:AF55, "&lt;0")</f>
        <v>0</v>
      </c>
      <c r="AN56" s="600" t="str">
        <f t="shared" ref="AN56" si="254">IFERROR((AL56+AM56)/AL56,"-")</f>
        <v>-</v>
      </c>
      <c r="AO56" s="600">
        <f>SUMIF('2.4_Input_Data_Rebase'!AB54:AF57,"&lt;=0")</f>
        <v>0</v>
      </c>
      <c r="AP56" s="600" t="str">
        <f t="shared" ref="AP56" si="255">IFERROR((AO56-AM56)/AO56, "-")</f>
        <v>-</v>
      </c>
      <c r="AQ56" s="600" t="str">
        <f t="shared" ref="AQ56" si="256">IFERROR((SQRT(AN56*AP56))*AL56, "N/A")</f>
        <v>N/A</v>
      </c>
      <c r="AR56" s="601" t="str">
        <f t="shared" ref="AR56" si="257">IFERROR(AQ56*$D56, "N/A")</f>
        <v>N/A</v>
      </c>
      <c r="AS56" s="602"/>
      <c r="AT56" s="544">
        <f>SUM('2.4_Input_Data_Rebase'!X54:Y56)</f>
        <v>0</v>
      </c>
      <c r="AU56" s="545">
        <f>SUMIF('2.4_Input_Data_Rebase'!AE54:AF56, "&lt;0")</f>
        <v>0</v>
      </c>
      <c r="AV56" s="600" t="str">
        <f t="shared" ref="AV56" si="258">IFERROR((AT56+AU56)/AT56, "-")</f>
        <v>-</v>
      </c>
      <c r="AW56" s="600">
        <f>SUMIF('2.4_Input_Data_Rebase'!AB54:AF57,"&lt;=0")</f>
        <v>0</v>
      </c>
      <c r="AX56" s="600" t="str">
        <f t="shared" ref="AX56" si="259">IFERROR((AW56-AU56)/AW56, "-")</f>
        <v>-</v>
      </c>
      <c r="AY56" s="600" t="str">
        <f t="shared" ref="AY56" si="260">IFERROR((SQRT(AV56*AX56))*AT56," No Interventions")</f>
        <v xml:space="preserve"> No Interventions</v>
      </c>
      <c r="AZ56" s="601" t="str">
        <f t="shared" ref="AZ56" si="261">IFERROR(AY56*$D56, "No Interventions")</f>
        <v>No Interventions</v>
      </c>
    </row>
    <row r="57" spans="1:52" ht="13.15" x14ac:dyDescent="0.35">
      <c r="A57" s="604"/>
      <c r="B57" s="547"/>
      <c r="C57" s="598"/>
      <c r="D57" s="605"/>
      <c r="F57" s="606"/>
      <c r="G57" s="607"/>
      <c r="H57" s="608"/>
      <c r="I57" s="608"/>
      <c r="J57" s="608"/>
      <c r="K57" s="608"/>
      <c r="L57" s="599"/>
      <c r="M57" s="602"/>
      <c r="N57" s="606"/>
      <c r="O57" s="607"/>
      <c r="P57" s="608"/>
      <c r="Q57" s="608"/>
      <c r="R57" s="608"/>
      <c r="S57" s="608"/>
      <c r="T57" s="599"/>
      <c r="U57" s="602"/>
      <c r="V57" s="606"/>
      <c r="W57" s="607"/>
      <c r="X57" s="608"/>
      <c r="Y57" s="608"/>
      <c r="Z57" s="608"/>
      <c r="AA57" s="608"/>
      <c r="AB57" s="599"/>
      <c r="AC57" s="603"/>
      <c r="AD57" s="606"/>
      <c r="AE57" s="607"/>
      <c r="AF57" s="608"/>
      <c r="AG57" s="608"/>
      <c r="AH57" s="608"/>
      <c r="AI57" s="608"/>
      <c r="AJ57" s="599"/>
      <c r="AK57" s="602"/>
      <c r="AL57" s="606"/>
      <c r="AM57" s="607"/>
      <c r="AN57" s="608"/>
      <c r="AO57" s="608"/>
      <c r="AP57" s="608"/>
      <c r="AQ57" s="608"/>
      <c r="AR57" s="599"/>
      <c r="AS57" s="602"/>
      <c r="AT57" s="606"/>
      <c r="AU57" s="607"/>
      <c r="AV57" s="608"/>
      <c r="AW57" s="608"/>
      <c r="AX57" s="608"/>
      <c r="AY57" s="608"/>
      <c r="AZ57" s="599"/>
    </row>
    <row r="58" spans="1:52" ht="13.15" x14ac:dyDescent="0.35">
      <c r="A58" s="604"/>
      <c r="B58" s="547"/>
      <c r="C58" s="598"/>
      <c r="D58" s="605"/>
      <c r="F58" s="606"/>
      <c r="G58" s="607"/>
      <c r="H58" s="608"/>
      <c r="I58" s="608"/>
      <c r="J58" s="608"/>
      <c r="K58" s="608"/>
      <c r="L58" s="599"/>
      <c r="M58" s="602"/>
      <c r="N58" s="606"/>
      <c r="O58" s="607"/>
      <c r="P58" s="608"/>
      <c r="Q58" s="608"/>
      <c r="R58" s="608"/>
      <c r="S58" s="608"/>
      <c r="T58" s="599"/>
      <c r="U58" s="602"/>
      <c r="V58" s="606"/>
      <c r="W58" s="607"/>
      <c r="X58" s="608"/>
      <c r="Y58" s="608"/>
      <c r="Z58" s="608"/>
      <c r="AA58" s="608"/>
      <c r="AB58" s="599"/>
      <c r="AC58" s="603"/>
      <c r="AD58" s="606"/>
      <c r="AE58" s="607"/>
      <c r="AF58" s="608"/>
      <c r="AG58" s="608"/>
      <c r="AH58" s="608"/>
      <c r="AI58" s="608"/>
      <c r="AJ58" s="599"/>
      <c r="AK58" s="602"/>
      <c r="AL58" s="606"/>
      <c r="AM58" s="607"/>
      <c r="AN58" s="608"/>
      <c r="AO58" s="608"/>
      <c r="AP58" s="608"/>
      <c r="AQ58" s="608"/>
      <c r="AR58" s="599"/>
      <c r="AS58" s="602"/>
      <c r="AT58" s="606"/>
      <c r="AU58" s="607"/>
      <c r="AV58" s="608"/>
      <c r="AW58" s="608"/>
      <c r="AX58" s="608"/>
      <c r="AY58" s="608"/>
      <c r="AZ58" s="599"/>
    </row>
    <row r="59" spans="1:52" ht="13.15" x14ac:dyDescent="0.35">
      <c r="A59" s="609"/>
      <c r="B59" s="549"/>
      <c r="C59" s="610"/>
      <c r="D59" s="611"/>
      <c r="F59" s="612"/>
      <c r="G59" s="613"/>
      <c r="H59" s="614"/>
      <c r="I59" s="614"/>
      <c r="J59" s="614"/>
      <c r="K59" s="614"/>
      <c r="L59" s="615"/>
      <c r="M59" s="602"/>
      <c r="N59" s="612"/>
      <c r="O59" s="613"/>
      <c r="P59" s="614"/>
      <c r="Q59" s="614"/>
      <c r="R59" s="614"/>
      <c r="S59" s="614"/>
      <c r="T59" s="615"/>
      <c r="U59" s="602"/>
      <c r="V59" s="612"/>
      <c r="W59" s="613"/>
      <c r="X59" s="614"/>
      <c r="Y59" s="614"/>
      <c r="Z59" s="614"/>
      <c r="AA59" s="614"/>
      <c r="AB59" s="615"/>
      <c r="AC59" s="603"/>
      <c r="AD59" s="612"/>
      <c r="AE59" s="613"/>
      <c r="AF59" s="614"/>
      <c r="AG59" s="614"/>
      <c r="AH59" s="614"/>
      <c r="AI59" s="614"/>
      <c r="AJ59" s="615"/>
      <c r="AK59" s="602"/>
      <c r="AL59" s="612"/>
      <c r="AM59" s="613"/>
      <c r="AN59" s="614"/>
      <c r="AO59" s="614"/>
      <c r="AP59" s="614"/>
      <c r="AQ59" s="614"/>
      <c r="AR59" s="615"/>
      <c r="AS59" s="602"/>
      <c r="AT59" s="612"/>
      <c r="AU59" s="613"/>
      <c r="AV59" s="614"/>
      <c r="AW59" s="614"/>
      <c r="AX59" s="614"/>
      <c r="AY59" s="614"/>
      <c r="AZ59" s="615"/>
    </row>
    <row r="60" spans="1:52" ht="13.15" x14ac:dyDescent="0.35">
      <c r="A60" s="597" t="s">
        <v>44</v>
      </c>
      <c r="B60" s="547">
        <v>26</v>
      </c>
      <c r="C60" s="598" t="s">
        <v>39</v>
      </c>
      <c r="D60" s="599">
        <f>'0.2_MR_Weighting'!I64</f>
        <v>0</v>
      </c>
      <c r="F60" s="544">
        <f>SUM('2.3_Input_Data_Orig_MC'!X58:Y58)</f>
        <v>0</v>
      </c>
      <c r="G60" s="545">
        <f>SUMIF('2.3_Input_Data_Orig_MC'!AE58:AF58,"&lt;0")</f>
        <v>0</v>
      </c>
      <c r="H60" s="600" t="str">
        <f t="shared" ref="H60" si="262">IFERROR((G60+F60)/F60, "-")</f>
        <v>-</v>
      </c>
      <c r="I60" s="600">
        <f>SUMIF('2.3_Input_Data_Orig_MC'!AB58:AF61,"&lt;=0")</f>
        <v>0</v>
      </c>
      <c r="J60" s="600" t="str">
        <f t="shared" ref="J60" si="263">IFERROR((I60-G60)/I60, "-")</f>
        <v>-</v>
      </c>
      <c r="K60" s="600" t="str">
        <f t="shared" ref="K60" si="264">IFERROR((SQRT(H60*J60))*F60, "N/A")</f>
        <v>N/A</v>
      </c>
      <c r="L60" s="601" t="str">
        <f t="shared" ref="L60" si="265">IFERROR(K60*$D60, "N/A")</f>
        <v>N/A</v>
      </c>
      <c r="M60" s="602"/>
      <c r="N60" s="544">
        <f>SUM('2.3_Input_Data_Orig_MC'!X58:Y59)</f>
        <v>0</v>
      </c>
      <c r="O60" s="545">
        <f>SUMIF('2.3_Input_Data_Orig_MC'!AE58:AF59,"&lt;0")</f>
        <v>0</v>
      </c>
      <c r="P60" s="600" t="str">
        <f t="shared" ref="P60" si="266">IFERROR((N60+O60)/N60,"-")</f>
        <v>-</v>
      </c>
      <c r="Q60" s="600">
        <f>SUMIF('2.3_Input_Data_Orig_MC'!AB58:AF61,"&lt;=0")</f>
        <v>0</v>
      </c>
      <c r="R60" s="600" t="str">
        <f t="shared" ref="R60" si="267">IFERROR((Q60-O60)/Q60, "-")</f>
        <v>-</v>
      </c>
      <c r="S60" s="600" t="str">
        <f t="shared" ref="S60" si="268">IFERROR((SQRT(P60*R60))*N60, "N/A")</f>
        <v>N/A</v>
      </c>
      <c r="T60" s="601" t="str">
        <f t="shared" ref="T60" si="269">IFERROR(S60*$D60, "N/A")</f>
        <v>N/A</v>
      </c>
      <c r="U60" s="602"/>
      <c r="V60" s="544">
        <f>SUM('2.3_Input_Data_Orig_MC'!X58:Y60)</f>
        <v>0</v>
      </c>
      <c r="W60" s="545">
        <f>SUMIF('2.3_Input_Data_Orig_MC'!AE58:AF60, "&lt;0")</f>
        <v>0</v>
      </c>
      <c r="X60" s="600" t="str">
        <f t="shared" ref="X60" si="270">IFERROR((V60+W60)/V60, "-")</f>
        <v>-</v>
      </c>
      <c r="Y60" s="600">
        <f>SUMIF('2.3_Input_Data_Orig_MC'!AB58:AF61,"&lt;=0")</f>
        <v>0</v>
      </c>
      <c r="Z60" s="600" t="str">
        <f t="shared" ref="Z60" si="271">IFERROR((Y60-W60)/Y60, "-")</f>
        <v>-</v>
      </c>
      <c r="AA60" s="600" t="str">
        <f t="shared" ref="AA60" si="272">IFERROR((SQRT(X60*Z60))*V60," No Interventions")</f>
        <v xml:space="preserve"> No Interventions</v>
      </c>
      <c r="AB60" s="601" t="str">
        <f t="shared" ref="AB60" si="273">IFERROR(AA60*$D60, "No Interventions")</f>
        <v>No Interventions</v>
      </c>
      <c r="AC60" s="603"/>
      <c r="AD60" s="544">
        <f>SUM('2.4_Input_Data_Rebase'!X58:Y58)</f>
        <v>0</v>
      </c>
      <c r="AE60" s="545">
        <f>SUMIF('2.4_Input_Data_Rebase'!AE58:AF58, "&lt;0")</f>
        <v>0</v>
      </c>
      <c r="AF60" s="600" t="str">
        <f t="shared" ref="AF60" si="274">IFERROR((AE60+AD60)/AD60, "-")</f>
        <v>-</v>
      </c>
      <c r="AG60" s="600">
        <f>SUMIF('2.4_Input_Data_Rebase'!AB58:AF61,"&lt;=0")</f>
        <v>0</v>
      </c>
      <c r="AH60" s="600" t="str">
        <f t="shared" ref="AH60" si="275">IFERROR((AG60-AE60)/AG60, "-")</f>
        <v>-</v>
      </c>
      <c r="AI60" s="600" t="str">
        <f t="shared" ref="AI60" si="276">IFERROR((SQRT(AF60*AH60))*AD60, "N/A")</f>
        <v>N/A</v>
      </c>
      <c r="AJ60" s="601" t="str">
        <f t="shared" ref="AJ60" si="277">IFERROR(AI60*$D60, "N/A")</f>
        <v>N/A</v>
      </c>
      <c r="AK60" s="602"/>
      <c r="AL60" s="544">
        <f>SUM('2.4_Input_Data_Rebase'!X58:Y59)</f>
        <v>0</v>
      </c>
      <c r="AM60" s="545">
        <f>SUMIF('2.4_Input_Data_Rebase'!AE58:AF59, "&lt;0")</f>
        <v>0</v>
      </c>
      <c r="AN60" s="600" t="str">
        <f t="shared" ref="AN60" si="278">IFERROR((AL60+AM60)/AL60,"-")</f>
        <v>-</v>
      </c>
      <c r="AO60" s="600">
        <f>SUMIF('2.4_Input_Data_Rebase'!AB58:AF61,"&lt;=0")</f>
        <v>0</v>
      </c>
      <c r="AP60" s="600" t="str">
        <f t="shared" ref="AP60" si="279">IFERROR((AO60-AM60)/AO60, "-")</f>
        <v>-</v>
      </c>
      <c r="AQ60" s="600" t="str">
        <f t="shared" ref="AQ60" si="280">IFERROR((SQRT(AN60*AP60))*AL60, "N/A")</f>
        <v>N/A</v>
      </c>
      <c r="AR60" s="601" t="str">
        <f t="shared" ref="AR60" si="281">IFERROR(AQ60*$D60, "N/A")</f>
        <v>N/A</v>
      </c>
      <c r="AS60" s="602"/>
      <c r="AT60" s="544">
        <f>SUM('2.4_Input_Data_Rebase'!X58:Y60)</f>
        <v>0</v>
      </c>
      <c r="AU60" s="545">
        <f>SUMIF('2.4_Input_Data_Rebase'!AE58:AF60, "&lt;0")</f>
        <v>0</v>
      </c>
      <c r="AV60" s="600" t="str">
        <f t="shared" ref="AV60" si="282">IFERROR((AT60+AU60)/AT60, "-")</f>
        <v>-</v>
      </c>
      <c r="AW60" s="600">
        <f>SUMIF('2.4_Input_Data_Rebase'!AB58:AF61,"&lt;=0")</f>
        <v>0</v>
      </c>
      <c r="AX60" s="600" t="str">
        <f t="shared" ref="AX60" si="283">IFERROR((AW60-AU60)/AW60, "-")</f>
        <v>-</v>
      </c>
      <c r="AY60" s="600" t="str">
        <f t="shared" ref="AY60" si="284">IFERROR((SQRT(AV60*AX60))*AT60," No Interventions")</f>
        <v xml:space="preserve"> No Interventions</v>
      </c>
      <c r="AZ60" s="601" t="str">
        <f t="shared" ref="AZ60" si="285">IFERROR(AY60*$D60, "No Interventions")</f>
        <v>No Interventions</v>
      </c>
    </row>
    <row r="61" spans="1:52" ht="13.15" x14ac:dyDescent="0.35">
      <c r="A61" s="604"/>
      <c r="B61" s="547"/>
      <c r="C61" s="598"/>
      <c r="D61" s="605"/>
      <c r="F61" s="606"/>
      <c r="G61" s="607"/>
      <c r="H61" s="608"/>
      <c r="I61" s="608"/>
      <c r="J61" s="608"/>
      <c r="K61" s="608"/>
      <c r="L61" s="599"/>
      <c r="M61" s="602"/>
      <c r="N61" s="606"/>
      <c r="O61" s="607"/>
      <c r="P61" s="608"/>
      <c r="Q61" s="608"/>
      <c r="R61" s="608"/>
      <c r="S61" s="608"/>
      <c r="T61" s="599"/>
      <c r="U61" s="602"/>
      <c r="V61" s="606"/>
      <c r="W61" s="607"/>
      <c r="X61" s="608"/>
      <c r="Y61" s="608"/>
      <c r="Z61" s="608"/>
      <c r="AA61" s="608"/>
      <c r="AB61" s="599"/>
      <c r="AC61" s="603"/>
      <c r="AD61" s="606"/>
      <c r="AE61" s="607"/>
      <c r="AF61" s="608"/>
      <c r="AG61" s="608"/>
      <c r="AH61" s="608"/>
      <c r="AI61" s="608"/>
      <c r="AJ61" s="599"/>
      <c r="AK61" s="602"/>
      <c r="AL61" s="606"/>
      <c r="AM61" s="607"/>
      <c r="AN61" s="608"/>
      <c r="AO61" s="608"/>
      <c r="AP61" s="608"/>
      <c r="AQ61" s="608"/>
      <c r="AR61" s="599"/>
      <c r="AS61" s="602"/>
      <c r="AT61" s="606"/>
      <c r="AU61" s="607"/>
      <c r="AV61" s="608"/>
      <c r="AW61" s="608"/>
      <c r="AX61" s="608"/>
      <c r="AY61" s="608"/>
      <c r="AZ61" s="599"/>
    </row>
    <row r="62" spans="1:52" ht="13.15" x14ac:dyDescent="0.35">
      <c r="A62" s="604"/>
      <c r="B62" s="547"/>
      <c r="C62" s="598"/>
      <c r="D62" s="605"/>
      <c r="F62" s="606"/>
      <c r="G62" s="607"/>
      <c r="H62" s="608"/>
      <c r="I62" s="608"/>
      <c r="J62" s="608"/>
      <c r="K62" s="608"/>
      <c r="L62" s="599"/>
      <c r="M62" s="602"/>
      <c r="N62" s="606"/>
      <c r="O62" s="607"/>
      <c r="P62" s="608"/>
      <c r="Q62" s="608"/>
      <c r="R62" s="608"/>
      <c r="S62" s="608"/>
      <c r="T62" s="599"/>
      <c r="U62" s="602"/>
      <c r="V62" s="606"/>
      <c r="W62" s="607"/>
      <c r="X62" s="608"/>
      <c r="Y62" s="608"/>
      <c r="Z62" s="608"/>
      <c r="AA62" s="608"/>
      <c r="AB62" s="599"/>
      <c r="AC62" s="603"/>
      <c r="AD62" s="606"/>
      <c r="AE62" s="607"/>
      <c r="AF62" s="608"/>
      <c r="AG62" s="608"/>
      <c r="AH62" s="608"/>
      <c r="AI62" s="608"/>
      <c r="AJ62" s="599"/>
      <c r="AK62" s="602"/>
      <c r="AL62" s="606"/>
      <c r="AM62" s="607"/>
      <c r="AN62" s="608"/>
      <c r="AO62" s="608"/>
      <c r="AP62" s="608"/>
      <c r="AQ62" s="608"/>
      <c r="AR62" s="599"/>
      <c r="AS62" s="602"/>
      <c r="AT62" s="606"/>
      <c r="AU62" s="607"/>
      <c r="AV62" s="608"/>
      <c r="AW62" s="608"/>
      <c r="AX62" s="608"/>
      <c r="AY62" s="608"/>
      <c r="AZ62" s="599"/>
    </row>
    <row r="63" spans="1:52" ht="13.15" x14ac:dyDescent="0.35">
      <c r="A63" s="609"/>
      <c r="B63" s="549"/>
      <c r="C63" s="610"/>
      <c r="D63" s="611"/>
      <c r="F63" s="612"/>
      <c r="G63" s="613"/>
      <c r="H63" s="614"/>
      <c r="I63" s="614"/>
      <c r="J63" s="614"/>
      <c r="K63" s="614"/>
      <c r="L63" s="615"/>
      <c r="M63" s="602"/>
      <c r="N63" s="612"/>
      <c r="O63" s="613"/>
      <c r="P63" s="614"/>
      <c r="Q63" s="614"/>
      <c r="R63" s="614"/>
      <c r="S63" s="614"/>
      <c r="T63" s="615"/>
      <c r="U63" s="602"/>
      <c r="V63" s="612"/>
      <c r="W63" s="613"/>
      <c r="X63" s="614"/>
      <c r="Y63" s="614"/>
      <c r="Z63" s="614"/>
      <c r="AA63" s="614"/>
      <c r="AB63" s="615"/>
      <c r="AC63" s="603"/>
      <c r="AD63" s="612"/>
      <c r="AE63" s="613"/>
      <c r="AF63" s="614"/>
      <c r="AG63" s="614"/>
      <c r="AH63" s="614"/>
      <c r="AI63" s="614"/>
      <c r="AJ63" s="615"/>
      <c r="AK63" s="602"/>
      <c r="AL63" s="612"/>
      <c r="AM63" s="613"/>
      <c r="AN63" s="614"/>
      <c r="AO63" s="614"/>
      <c r="AP63" s="614"/>
      <c r="AQ63" s="614"/>
      <c r="AR63" s="615"/>
      <c r="AS63" s="602"/>
      <c r="AT63" s="612"/>
      <c r="AU63" s="613"/>
      <c r="AV63" s="614"/>
      <c r="AW63" s="614"/>
      <c r="AX63" s="614"/>
      <c r="AY63" s="614"/>
      <c r="AZ63" s="615"/>
    </row>
    <row r="64" spans="1:52" ht="26.25" x14ac:dyDescent="0.35">
      <c r="A64" s="597" t="s">
        <v>44</v>
      </c>
      <c r="B64" s="547">
        <v>24</v>
      </c>
      <c r="C64" s="598" t="s">
        <v>49</v>
      </c>
      <c r="D64" s="599">
        <f>'0.2_MR_Weighting'!I68</f>
        <v>0</v>
      </c>
      <c r="F64" s="544">
        <f>SUM('2.3_Input_Data_Orig_MC'!X62:Y62)</f>
        <v>0</v>
      </c>
      <c r="G64" s="545">
        <f>SUMIF('2.3_Input_Data_Orig_MC'!AE62:AF62,"&lt;0")</f>
        <v>0</v>
      </c>
      <c r="H64" s="600" t="str">
        <f t="shared" ref="H64" si="286">IFERROR((G64+F64)/F64, "-")</f>
        <v>-</v>
      </c>
      <c r="I64" s="600">
        <f>SUMIF('2.3_Input_Data_Orig_MC'!AB62:AF65,"&lt;=0")</f>
        <v>0</v>
      </c>
      <c r="J64" s="600" t="str">
        <f t="shared" ref="J64" si="287">IFERROR((I64-G64)/I64, "-")</f>
        <v>-</v>
      </c>
      <c r="K64" s="600" t="str">
        <f t="shared" ref="K64" si="288">IFERROR((SQRT(H64*J64))*F64, "N/A")</f>
        <v>N/A</v>
      </c>
      <c r="L64" s="601" t="str">
        <f t="shared" ref="L64" si="289">IFERROR(K64*$D64, "N/A")</f>
        <v>N/A</v>
      </c>
      <c r="M64" s="602"/>
      <c r="N64" s="544">
        <f>SUM('2.3_Input_Data_Orig_MC'!X62:Y63)</f>
        <v>0</v>
      </c>
      <c r="O64" s="545">
        <f>SUMIF('2.3_Input_Data_Orig_MC'!AE62:AF63,"&lt;0")</f>
        <v>0</v>
      </c>
      <c r="P64" s="600" t="str">
        <f t="shared" ref="P64" si="290">IFERROR((N64+O64)/N64,"-")</f>
        <v>-</v>
      </c>
      <c r="Q64" s="600">
        <f>SUMIF('2.3_Input_Data_Orig_MC'!AB62:AF65,"&lt;=0")</f>
        <v>0</v>
      </c>
      <c r="R64" s="600" t="str">
        <f t="shared" ref="R64" si="291">IFERROR((Q64-O64)/Q64, "-")</f>
        <v>-</v>
      </c>
      <c r="S64" s="600" t="str">
        <f t="shared" ref="S64" si="292">IFERROR((SQRT(P64*R64))*N64, "N/A")</f>
        <v>N/A</v>
      </c>
      <c r="T64" s="601" t="str">
        <f t="shared" ref="T64" si="293">IFERROR(S64*$D64, "N/A")</f>
        <v>N/A</v>
      </c>
      <c r="U64" s="602"/>
      <c r="V64" s="544">
        <f>SUM('2.3_Input_Data_Orig_MC'!X62:Y64)</f>
        <v>0</v>
      </c>
      <c r="W64" s="545">
        <f>SUMIF('2.3_Input_Data_Orig_MC'!AE62:AF64, "&lt;0")</f>
        <v>0</v>
      </c>
      <c r="X64" s="600" t="str">
        <f t="shared" ref="X64" si="294">IFERROR((V64+W64)/V64, "-")</f>
        <v>-</v>
      </c>
      <c r="Y64" s="600">
        <f>SUMIF('2.3_Input_Data_Orig_MC'!AB62:AF65,"&lt;=0")</f>
        <v>0</v>
      </c>
      <c r="Z64" s="600" t="str">
        <f t="shared" ref="Z64" si="295">IFERROR((Y64-W64)/Y64, "-")</f>
        <v>-</v>
      </c>
      <c r="AA64" s="600" t="str">
        <f t="shared" ref="AA64" si="296">IFERROR((SQRT(X64*Z64))*V64," No Interventions")</f>
        <v xml:space="preserve"> No Interventions</v>
      </c>
      <c r="AB64" s="601" t="str">
        <f t="shared" ref="AB64" si="297">IFERROR(AA64*$D64, "No Interventions")</f>
        <v>No Interventions</v>
      </c>
      <c r="AC64" s="603"/>
      <c r="AD64" s="544">
        <f>SUM('2.4_Input_Data_Rebase'!X62:Y62)</f>
        <v>0</v>
      </c>
      <c r="AE64" s="545">
        <f>SUMIF('2.4_Input_Data_Rebase'!AE62:AF62, "&lt;0")</f>
        <v>0</v>
      </c>
      <c r="AF64" s="600" t="str">
        <f t="shared" ref="AF64" si="298">IFERROR((AE64+AD64)/AD64, "-")</f>
        <v>-</v>
      </c>
      <c r="AG64" s="600">
        <f>SUMIF('2.4_Input_Data_Rebase'!AB62:AF65,"&lt;=0")</f>
        <v>0</v>
      </c>
      <c r="AH64" s="600" t="str">
        <f t="shared" ref="AH64" si="299">IFERROR((AG64-AE64)/AG64, "-")</f>
        <v>-</v>
      </c>
      <c r="AI64" s="600" t="str">
        <f t="shared" ref="AI64" si="300">IFERROR((SQRT(AF64*AH64))*AD64, "N/A")</f>
        <v>N/A</v>
      </c>
      <c r="AJ64" s="601" t="str">
        <f t="shared" ref="AJ64" si="301">IFERROR(AI64*$D64, "N/A")</f>
        <v>N/A</v>
      </c>
      <c r="AK64" s="602"/>
      <c r="AL64" s="544">
        <f>SUM('2.4_Input_Data_Rebase'!X62:Y63)</f>
        <v>0</v>
      </c>
      <c r="AM64" s="545">
        <f>SUMIF('2.4_Input_Data_Rebase'!AE62:AF63, "&lt;0")</f>
        <v>0</v>
      </c>
      <c r="AN64" s="600" t="str">
        <f t="shared" ref="AN64" si="302">IFERROR((AL64+AM64)/AL64,"-")</f>
        <v>-</v>
      </c>
      <c r="AO64" s="600">
        <f>SUMIF('2.4_Input_Data_Rebase'!AB62:AF65,"&lt;=0")</f>
        <v>0</v>
      </c>
      <c r="AP64" s="600" t="str">
        <f t="shared" ref="AP64" si="303">IFERROR((AO64-AM64)/AO64, "-")</f>
        <v>-</v>
      </c>
      <c r="AQ64" s="600" t="str">
        <f t="shared" ref="AQ64" si="304">IFERROR((SQRT(AN64*AP64))*AL64, "N/A")</f>
        <v>N/A</v>
      </c>
      <c r="AR64" s="601" t="str">
        <f t="shared" ref="AR64" si="305">IFERROR(AQ64*$D64, "N/A")</f>
        <v>N/A</v>
      </c>
      <c r="AS64" s="602"/>
      <c r="AT64" s="544">
        <f>SUM('2.4_Input_Data_Rebase'!X62:Y64)</f>
        <v>0</v>
      </c>
      <c r="AU64" s="545">
        <f>SUMIF('2.4_Input_Data_Rebase'!AE62:AF64, "&lt;0")</f>
        <v>0</v>
      </c>
      <c r="AV64" s="600" t="str">
        <f t="shared" ref="AV64" si="306">IFERROR((AT64+AU64)/AT64, "-")</f>
        <v>-</v>
      </c>
      <c r="AW64" s="600">
        <f>SUMIF('2.4_Input_Data_Rebase'!AB62:AF65,"&lt;=0")</f>
        <v>0</v>
      </c>
      <c r="AX64" s="600" t="str">
        <f t="shared" ref="AX64" si="307">IFERROR((AW64-AU64)/AW64, "-")</f>
        <v>-</v>
      </c>
      <c r="AY64" s="600" t="str">
        <f t="shared" ref="AY64" si="308">IFERROR((SQRT(AV64*AX64))*AT64," No Interventions")</f>
        <v xml:space="preserve"> No Interventions</v>
      </c>
      <c r="AZ64" s="601" t="str">
        <f t="shared" ref="AZ64" si="309">IFERROR(AY64*$D64, "No Interventions")</f>
        <v>No Interventions</v>
      </c>
    </row>
    <row r="65" spans="1:52" ht="13.15" x14ac:dyDescent="0.35">
      <c r="A65" s="604"/>
      <c r="B65" s="547"/>
      <c r="C65" s="598"/>
      <c r="D65" s="605"/>
      <c r="F65" s="606"/>
      <c r="G65" s="607"/>
      <c r="H65" s="608"/>
      <c r="I65" s="608"/>
      <c r="J65" s="608"/>
      <c r="K65" s="608"/>
      <c r="L65" s="599"/>
      <c r="M65" s="602"/>
      <c r="N65" s="606"/>
      <c r="O65" s="607"/>
      <c r="P65" s="608"/>
      <c r="Q65" s="608"/>
      <c r="R65" s="608"/>
      <c r="S65" s="608"/>
      <c r="T65" s="599"/>
      <c r="U65" s="602"/>
      <c r="V65" s="606"/>
      <c r="W65" s="607"/>
      <c r="X65" s="608"/>
      <c r="Y65" s="608"/>
      <c r="Z65" s="608"/>
      <c r="AA65" s="608"/>
      <c r="AB65" s="599"/>
      <c r="AC65" s="603"/>
      <c r="AD65" s="606"/>
      <c r="AE65" s="607"/>
      <c r="AF65" s="608"/>
      <c r="AG65" s="608"/>
      <c r="AH65" s="608"/>
      <c r="AI65" s="608"/>
      <c r="AJ65" s="599"/>
      <c r="AK65" s="602"/>
      <c r="AL65" s="606"/>
      <c r="AM65" s="607"/>
      <c r="AN65" s="608"/>
      <c r="AO65" s="608"/>
      <c r="AP65" s="608"/>
      <c r="AQ65" s="608"/>
      <c r="AR65" s="599"/>
      <c r="AS65" s="602"/>
      <c r="AT65" s="606"/>
      <c r="AU65" s="607"/>
      <c r="AV65" s="608"/>
      <c r="AW65" s="608"/>
      <c r="AX65" s="608"/>
      <c r="AY65" s="608"/>
      <c r="AZ65" s="599"/>
    </row>
    <row r="66" spans="1:52" ht="13.15" x14ac:dyDescent="0.35">
      <c r="A66" s="604"/>
      <c r="B66" s="547"/>
      <c r="C66" s="598"/>
      <c r="D66" s="605"/>
      <c r="F66" s="606"/>
      <c r="G66" s="607"/>
      <c r="H66" s="608"/>
      <c r="I66" s="608"/>
      <c r="J66" s="608"/>
      <c r="K66" s="608"/>
      <c r="L66" s="599"/>
      <c r="M66" s="602"/>
      <c r="N66" s="606"/>
      <c r="O66" s="607"/>
      <c r="P66" s="608"/>
      <c r="Q66" s="608"/>
      <c r="R66" s="608"/>
      <c r="S66" s="608"/>
      <c r="T66" s="599"/>
      <c r="U66" s="602"/>
      <c r="V66" s="606"/>
      <c r="W66" s="607"/>
      <c r="X66" s="608"/>
      <c r="Y66" s="608"/>
      <c r="Z66" s="608"/>
      <c r="AA66" s="608"/>
      <c r="AB66" s="599"/>
      <c r="AC66" s="603"/>
      <c r="AD66" s="606"/>
      <c r="AE66" s="607"/>
      <c r="AF66" s="608"/>
      <c r="AG66" s="608"/>
      <c r="AH66" s="608"/>
      <c r="AI66" s="608"/>
      <c r="AJ66" s="599"/>
      <c r="AK66" s="602"/>
      <c r="AL66" s="606"/>
      <c r="AM66" s="607"/>
      <c r="AN66" s="608"/>
      <c r="AO66" s="608"/>
      <c r="AP66" s="608"/>
      <c r="AQ66" s="608"/>
      <c r="AR66" s="599"/>
      <c r="AS66" s="602"/>
      <c r="AT66" s="606"/>
      <c r="AU66" s="607"/>
      <c r="AV66" s="608"/>
      <c r="AW66" s="608"/>
      <c r="AX66" s="608"/>
      <c r="AY66" s="608"/>
      <c r="AZ66" s="599"/>
    </row>
    <row r="67" spans="1:52" ht="13.15" x14ac:dyDescent="0.35">
      <c r="A67" s="609"/>
      <c r="B67" s="549"/>
      <c r="C67" s="610"/>
      <c r="D67" s="611"/>
      <c r="F67" s="612"/>
      <c r="G67" s="613"/>
      <c r="H67" s="614"/>
      <c r="I67" s="614"/>
      <c r="J67" s="614"/>
      <c r="K67" s="614"/>
      <c r="L67" s="615"/>
      <c r="M67" s="602"/>
      <c r="N67" s="612"/>
      <c r="O67" s="613"/>
      <c r="P67" s="614"/>
      <c r="Q67" s="614"/>
      <c r="R67" s="614"/>
      <c r="S67" s="614"/>
      <c r="T67" s="615"/>
      <c r="U67" s="602"/>
      <c r="V67" s="612"/>
      <c r="W67" s="613"/>
      <c r="X67" s="614"/>
      <c r="Y67" s="614"/>
      <c r="Z67" s="614"/>
      <c r="AA67" s="614"/>
      <c r="AB67" s="615"/>
      <c r="AC67" s="603"/>
      <c r="AD67" s="612"/>
      <c r="AE67" s="613"/>
      <c r="AF67" s="614"/>
      <c r="AG67" s="614"/>
      <c r="AH67" s="614"/>
      <c r="AI67" s="614"/>
      <c r="AJ67" s="615"/>
      <c r="AK67" s="602"/>
      <c r="AL67" s="612"/>
      <c r="AM67" s="613"/>
      <c r="AN67" s="614"/>
      <c r="AO67" s="614"/>
      <c r="AP67" s="614"/>
      <c r="AQ67" s="614"/>
      <c r="AR67" s="615"/>
      <c r="AS67" s="602"/>
      <c r="AT67" s="612"/>
      <c r="AU67" s="613"/>
      <c r="AV67" s="614"/>
      <c r="AW67" s="614"/>
      <c r="AX67" s="614"/>
      <c r="AY67" s="614"/>
      <c r="AZ67" s="615"/>
    </row>
    <row r="68" spans="1:52" ht="13.15" x14ac:dyDescent="0.35">
      <c r="A68" s="597" t="s">
        <v>44</v>
      </c>
      <c r="B68" s="547">
        <v>39</v>
      </c>
      <c r="C68" s="598" t="s">
        <v>16</v>
      </c>
      <c r="D68" s="599">
        <f>'0.2_MR_Weighting'!I72</f>
        <v>0</v>
      </c>
      <c r="F68" s="544">
        <f>SUM('2.3_Input_Data_Orig_MC'!X66:Y66)</f>
        <v>0</v>
      </c>
      <c r="G68" s="545">
        <f>SUMIF('2.3_Input_Data_Orig_MC'!AE66:AF66,"&lt;0")</f>
        <v>0</v>
      </c>
      <c r="H68" s="600" t="str">
        <f t="shared" ref="H68" si="310">IFERROR((G68+F68)/F68, "-")</f>
        <v>-</v>
      </c>
      <c r="I68" s="600">
        <f>SUMIF('2.3_Input_Data_Orig_MC'!AB66:AF69,"&lt;=0")</f>
        <v>0</v>
      </c>
      <c r="J68" s="600" t="str">
        <f t="shared" ref="J68" si="311">IFERROR((I68-G68)/I68, "-")</f>
        <v>-</v>
      </c>
      <c r="K68" s="600" t="str">
        <f t="shared" ref="K68" si="312">IFERROR((SQRT(H68*J68))*F68, "N/A")</f>
        <v>N/A</v>
      </c>
      <c r="L68" s="601" t="str">
        <f t="shared" ref="L68" si="313">IFERROR(K68*$D68, "N/A")</f>
        <v>N/A</v>
      </c>
      <c r="M68" s="602"/>
      <c r="N68" s="544">
        <f>SUM('2.3_Input_Data_Orig_MC'!X66:Y67)</f>
        <v>0</v>
      </c>
      <c r="O68" s="545">
        <f>SUMIF('2.3_Input_Data_Orig_MC'!AE66:AF67,"&lt;0")</f>
        <v>0</v>
      </c>
      <c r="P68" s="600" t="str">
        <f t="shared" ref="P68" si="314">IFERROR((N68+O68)/N68,"-")</f>
        <v>-</v>
      </c>
      <c r="Q68" s="600">
        <f>SUMIF('2.3_Input_Data_Orig_MC'!AB66:AF69,"&lt;=0")</f>
        <v>0</v>
      </c>
      <c r="R68" s="600" t="str">
        <f t="shared" ref="R68" si="315">IFERROR((Q68-O68)/Q68, "-")</f>
        <v>-</v>
      </c>
      <c r="S68" s="600" t="str">
        <f t="shared" ref="S68" si="316">IFERROR((SQRT(P68*R68))*N68, "N/A")</f>
        <v>N/A</v>
      </c>
      <c r="T68" s="601" t="str">
        <f t="shared" ref="T68" si="317">IFERROR(S68*$D68, "N/A")</f>
        <v>N/A</v>
      </c>
      <c r="U68" s="602"/>
      <c r="V68" s="544">
        <f>SUM('2.3_Input_Data_Orig_MC'!X66:Y68)</f>
        <v>0</v>
      </c>
      <c r="W68" s="545">
        <f>SUMIF('2.3_Input_Data_Orig_MC'!AE66:AF68, "&lt;0")</f>
        <v>0</v>
      </c>
      <c r="X68" s="600" t="str">
        <f t="shared" ref="X68" si="318">IFERROR((V68+W68)/V68, "-")</f>
        <v>-</v>
      </c>
      <c r="Y68" s="600">
        <f>SUMIF('2.3_Input_Data_Orig_MC'!AB66:AF69,"&lt;=0")</f>
        <v>0</v>
      </c>
      <c r="Z68" s="600" t="str">
        <f t="shared" ref="Z68" si="319">IFERROR((Y68-W68)/Y68, "-")</f>
        <v>-</v>
      </c>
      <c r="AA68" s="600" t="str">
        <f t="shared" ref="AA68" si="320">IFERROR((SQRT(X68*Z68))*V68," No Interventions")</f>
        <v xml:space="preserve"> No Interventions</v>
      </c>
      <c r="AB68" s="601" t="str">
        <f t="shared" ref="AB68" si="321">IFERROR(AA68*$D68, "No Interventions")</f>
        <v>No Interventions</v>
      </c>
      <c r="AC68" s="603"/>
      <c r="AD68" s="544">
        <f>SUM('2.4_Input_Data_Rebase'!X66:Y66)</f>
        <v>0</v>
      </c>
      <c r="AE68" s="545">
        <f>SUMIF('2.4_Input_Data_Rebase'!AE66:AF66, "&lt;0")</f>
        <v>0</v>
      </c>
      <c r="AF68" s="600" t="str">
        <f t="shared" ref="AF68" si="322">IFERROR((AE68+AD68)/AD68, "-")</f>
        <v>-</v>
      </c>
      <c r="AG68" s="600">
        <f>SUMIF('2.4_Input_Data_Rebase'!AB66:AF69,"&lt;=0")</f>
        <v>0</v>
      </c>
      <c r="AH68" s="600" t="str">
        <f t="shared" ref="AH68" si="323">IFERROR((AG68-AE68)/AG68, "-")</f>
        <v>-</v>
      </c>
      <c r="AI68" s="600" t="str">
        <f t="shared" ref="AI68" si="324">IFERROR((SQRT(AF68*AH68))*AD68, "N/A")</f>
        <v>N/A</v>
      </c>
      <c r="AJ68" s="601" t="str">
        <f t="shared" ref="AJ68" si="325">IFERROR(AI68*$D68, "N/A")</f>
        <v>N/A</v>
      </c>
      <c r="AK68" s="602"/>
      <c r="AL68" s="544">
        <f>SUM('2.4_Input_Data_Rebase'!X66:Y67)</f>
        <v>0</v>
      </c>
      <c r="AM68" s="545">
        <f>SUMIF('2.4_Input_Data_Rebase'!AE66:AF67, "&lt;0")</f>
        <v>0</v>
      </c>
      <c r="AN68" s="600" t="str">
        <f t="shared" ref="AN68" si="326">IFERROR((AL68+AM68)/AL68,"-")</f>
        <v>-</v>
      </c>
      <c r="AO68" s="600">
        <f>SUMIF('2.4_Input_Data_Rebase'!AB66:AF69,"&lt;=0")</f>
        <v>0</v>
      </c>
      <c r="AP68" s="600" t="str">
        <f t="shared" ref="AP68" si="327">IFERROR((AO68-AM68)/AO68, "-")</f>
        <v>-</v>
      </c>
      <c r="AQ68" s="600" t="str">
        <f t="shared" ref="AQ68" si="328">IFERROR((SQRT(AN68*AP68))*AL68, "N/A")</f>
        <v>N/A</v>
      </c>
      <c r="AR68" s="601" t="str">
        <f t="shared" ref="AR68" si="329">IFERROR(AQ68*$D68, "N/A")</f>
        <v>N/A</v>
      </c>
      <c r="AS68" s="602"/>
      <c r="AT68" s="544">
        <f>SUM('2.4_Input_Data_Rebase'!X66:Y68)</f>
        <v>0</v>
      </c>
      <c r="AU68" s="545">
        <f>SUMIF('2.4_Input_Data_Rebase'!AE66:AF68, "&lt;0")</f>
        <v>0</v>
      </c>
      <c r="AV68" s="600" t="str">
        <f t="shared" ref="AV68" si="330">IFERROR((AT68+AU68)/AT68, "-")</f>
        <v>-</v>
      </c>
      <c r="AW68" s="600">
        <f>SUMIF('2.4_Input_Data_Rebase'!AB66:AF69,"&lt;=0")</f>
        <v>0</v>
      </c>
      <c r="AX68" s="600" t="str">
        <f t="shared" ref="AX68" si="331">IFERROR((AW68-AU68)/AW68, "-")</f>
        <v>-</v>
      </c>
      <c r="AY68" s="600" t="str">
        <f t="shared" ref="AY68" si="332">IFERROR((SQRT(AV68*AX68))*AT68," No Interventions")</f>
        <v xml:space="preserve"> No Interventions</v>
      </c>
      <c r="AZ68" s="601" t="str">
        <f t="shared" ref="AZ68" si="333">IFERROR(AY68*$D68, "No Interventions")</f>
        <v>No Interventions</v>
      </c>
    </row>
    <row r="69" spans="1:52" ht="13.15" x14ac:dyDescent="0.35">
      <c r="A69" s="604"/>
      <c r="B69" s="547"/>
      <c r="C69" s="598"/>
      <c r="D69" s="605"/>
      <c r="F69" s="606"/>
      <c r="G69" s="607"/>
      <c r="H69" s="608"/>
      <c r="I69" s="608"/>
      <c r="J69" s="608"/>
      <c r="K69" s="608"/>
      <c r="L69" s="599"/>
      <c r="M69" s="602"/>
      <c r="N69" s="606"/>
      <c r="O69" s="607"/>
      <c r="P69" s="608"/>
      <c r="Q69" s="608"/>
      <c r="R69" s="608"/>
      <c r="S69" s="608"/>
      <c r="T69" s="599"/>
      <c r="U69" s="602"/>
      <c r="V69" s="606"/>
      <c r="W69" s="607"/>
      <c r="X69" s="608"/>
      <c r="Y69" s="608"/>
      <c r="Z69" s="608"/>
      <c r="AA69" s="608"/>
      <c r="AB69" s="599"/>
      <c r="AC69" s="603"/>
      <c r="AD69" s="606"/>
      <c r="AE69" s="607"/>
      <c r="AF69" s="608"/>
      <c r="AG69" s="608"/>
      <c r="AH69" s="608"/>
      <c r="AI69" s="608"/>
      <c r="AJ69" s="599"/>
      <c r="AK69" s="602"/>
      <c r="AL69" s="606"/>
      <c r="AM69" s="607"/>
      <c r="AN69" s="608"/>
      <c r="AO69" s="608"/>
      <c r="AP69" s="608"/>
      <c r="AQ69" s="608"/>
      <c r="AR69" s="599"/>
      <c r="AS69" s="602"/>
      <c r="AT69" s="606"/>
      <c r="AU69" s="607"/>
      <c r="AV69" s="608"/>
      <c r="AW69" s="608"/>
      <c r="AX69" s="608"/>
      <c r="AY69" s="608"/>
      <c r="AZ69" s="599"/>
    </row>
    <row r="70" spans="1:52" ht="13.15" x14ac:dyDescent="0.35">
      <c r="A70" s="604"/>
      <c r="B70" s="547"/>
      <c r="C70" s="598"/>
      <c r="D70" s="605"/>
      <c r="F70" s="606"/>
      <c r="G70" s="607"/>
      <c r="H70" s="608"/>
      <c r="I70" s="608"/>
      <c r="J70" s="608"/>
      <c r="K70" s="608"/>
      <c r="L70" s="599"/>
      <c r="M70" s="602"/>
      <c r="N70" s="606"/>
      <c r="O70" s="607"/>
      <c r="P70" s="608"/>
      <c r="Q70" s="608"/>
      <c r="R70" s="608"/>
      <c r="S70" s="608"/>
      <c r="T70" s="599"/>
      <c r="U70" s="602"/>
      <c r="V70" s="606"/>
      <c r="W70" s="607"/>
      <c r="X70" s="608"/>
      <c r="Y70" s="608"/>
      <c r="Z70" s="608"/>
      <c r="AA70" s="608"/>
      <c r="AB70" s="599"/>
      <c r="AC70" s="603"/>
      <c r="AD70" s="606"/>
      <c r="AE70" s="607"/>
      <c r="AF70" s="608"/>
      <c r="AG70" s="608"/>
      <c r="AH70" s="608"/>
      <c r="AI70" s="608"/>
      <c r="AJ70" s="599"/>
      <c r="AK70" s="602"/>
      <c r="AL70" s="606"/>
      <c r="AM70" s="607"/>
      <c r="AN70" s="608"/>
      <c r="AO70" s="608"/>
      <c r="AP70" s="608"/>
      <c r="AQ70" s="608"/>
      <c r="AR70" s="599"/>
      <c r="AS70" s="602"/>
      <c r="AT70" s="606"/>
      <c r="AU70" s="607"/>
      <c r="AV70" s="608"/>
      <c r="AW70" s="608"/>
      <c r="AX70" s="608"/>
      <c r="AY70" s="608"/>
      <c r="AZ70" s="599"/>
    </row>
    <row r="71" spans="1:52" ht="13.15" x14ac:dyDescent="0.35">
      <c r="A71" s="609"/>
      <c r="B71" s="549"/>
      <c r="C71" s="610"/>
      <c r="D71" s="611"/>
      <c r="F71" s="612"/>
      <c r="G71" s="613"/>
      <c r="H71" s="614"/>
      <c r="I71" s="614"/>
      <c r="J71" s="614"/>
      <c r="K71" s="614"/>
      <c r="L71" s="615"/>
      <c r="M71" s="602"/>
      <c r="N71" s="612"/>
      <c r="O71" s="613"/>
      <c r="P71" s="614"/>
      <c r="Q71" s="614"/>
      <c r="R71" s="614"/>
      <c r="S71" s="614"/>
      <c r="T71" s="615"/>
      <c r="U71" s="602"/>
      <c r="V71" s="612"/>
      <c r="W71" s="613"/>
      <c r="X71" s="614"/>
      <c r="Y71" s="614"/>
      <c r="Z71" s="614"/>
      <c r="AA71" s="614"/>
      <c r="AB71" s="615"/>
      <c r="AC71" s="603"/>
      <c r="AD71" s="612"/>
      <c r="AE71" s="613"/>
      <c r="AF71" s="614"/>
      <c r="AG71" s="614"/>
      <c r="AH71" s="614"/>
      <c r="AI71" s="614"/>
      <c r="AJ71" s="615"/>
      <c r="AK71" s="602"/>
      <c r="AL71" s="612"/>
      <c r="AM71" s="613"/>
      <c r="AN71" s="614"/>
      <c r="AO71" s="614"/>
      <c r="AP71" s="614"/>
      <c r="AQ71" s="614"/>
      <c r="AR71" s="615"/>
      <c r="AS71" s="602"/>
      <c r="AT71" s="612"/>
      <c r="AU71" s="613"/>
      <c r="AV71" s="614"/>
      <c r="AW71" s="614"/>
      <c r="AX71" s="614"/>
      <c r="AY71" s="614"/>
      <c r="AZ71" s="615"/>
    </row>
    <row r="72" spans="1:52" ht="13.15" x14ac:dyDescent="0.35">
      <c r="A72" s="597" t="s">
        <v>44</v>
      </c>
      <c r="B72" s="547">
        <v>12</v>
      </c>
      <c r="C72" s="598" t="s">
        <v>13</v>
      </c>
      <c r="D72" s="599">
        <f>'0.2_MR_Weighting'!I76</f>
        <v>0</v>
      </c>
      <c r="F72" s="544">
        <f>SUM('2.3_Input_Data_Orig_MC'!X70:Y70)</f>
        <v>0</v>
      </c>
      <c r="G72" s="545">
        <f>SUMIF('2.3_Input_Data_Orig_MC'!AE70:AF70,"&lt;0")</f>
        <v>0</v>
      </c>
      <c r="H72" s="600" t="str">
        <f t="shared" ref="H72" si="334">IFERROR((G72+F72)/F72, "-")</f>
        <v>-</v>
      </c>
      <c r="I72" s="600">
        <f>SUMIF('2.3_Input_Data_Orig_MC'!AB70:AF73,"&lt;=0")</f>
        <v>0</v>
      </c>
      <c r="J72" s="600" t="str">
        <f t="shared" ref="J72" si="335">IFERROR((I72-G72)/I72, "-")</f>
        <v>-</v>
      </c>
      <c r="K72" s="600" t="str">
        <f t="shared" ref="K72" si="336">IFERROR((SQRT(H72*J72))*F72, "N/A")</f>
        <v>N/A</v>
      </c>
      <c r="L72" s="601" t="str">
        <f t="shared" ref="L72" si="337">IFERROR(K72*$D72, "N/A")</f>
        <v>N/A</v>
      </c>
      <c r="M72" s="602"/>
      <c r="N72" s="544">
        <f>SUM('2.3_Input_Data_Orig_MC'!X70:Y71)</f>
        <v>0</v>
      </c>
      <c r="O72" s="545">
        <f>SUMIF('2.3_Input_Data_Orig_MC'!AE70:AF71,"&lt;0")</f>
        <v>0</v>
      </c>
      <c r="P72" s="600" t="str">
        <f t="shared" ref="P72" si="338">IFERROR((N72+O72)/N72,"-")</f>
        <v>-</v>
      </c>
      <c r="Q72" s="600">
        <f>SUMIF('2.3_Input_Data_Orig_MC'!AB70:AF73,"&lt;=0")</f>
        <v>0</v>
      </c>
      <c r="R72" s="600" t="str">
        <f t="shared" ref="R72" si="339">IFERROR((Q72-O72)/Q72, "-")</f>
        <v>-</v>
      </c>
      <c r="S72" s="600" t="str">
        <f t="shared" ref="S72" si="340">IFERROR((SQRT(P72*R72))*N72, "N/A")</f>
        <v>N/A</v>
      </c>
      <c r="T72" s="601" t="str">
        <f t="shared" ref="T72" si="341">IFERROR(S72*$D72, "N/A")</f>
        <v>N/A</v>
      </c>
      <c r="U72" s="602"/>
      <c r="V72" s="544">
        <f>SUM('2.3_Input_Data_Orig_MC'!X70:Y72)</f>
        <v>0</v>
      </c>
      <c r="W72" s="545">
        <f>SUMIF('2.3_Input_Data_Orig_MC'!AE70:AF72, "&lt;0")</f>
        <v>0</v>
      </c>
      <c r="X72" s="600" t="str">
        <f t="shared" ref="X72" si="342">IFERROR((V72+W72)/V72, "-")</f>
        <v>-</v>
      </c>
      <c r="Y72" s="600">
        <f>SUMIF('2.3_Input_Data_Orig_MC'!AB70:AF73,"&lt;=0")</f>
        <v>0</v>
      </c>
      <c r="Z72" s="600" t="str">
        <f t="shared" ref="Z72" si="343">IFERROR((Y72-W72)/Y72, "-")</f>
        <v>-</v>
      </c>
      <c r="AA72" s="600" t="str">
        <f t="shared" ref="AA72" si="344">IFERROR((SQRT(X72*Z72))*V72," No Interventions")</f>
        <v xml:space="preserve"> No Interventions</v>
      </c>
      <c r="AB72" s="601" t="str">
        <f t="shared" ref="AB72" si="345">IFERROR(AA72*$D72, "No Interventions")</f>
        <v>No Interventions</v>
      </c>
      <c r="AC72" s="603"/>
      <c r="AD72" s="544">
        <f>SUM('2.4_Input_Data_Rebase'!X70:Y70)</f>
        <v>0</v>
      </c>
      <c r="AE72" s="545">
        <f>SUMIF('2.4_Input_Data_Rebase'!AE70:AF70, "&lt;0")</f>
        <v>0</v>
      </c>
      <c r="AF72" s="600" t="str">
        <f t="shared" ref="AF72" si="346">IFERROR((AE72+AD72)/AD72, "-")</f>
        <v>-</v>
      </c>
      <c r="AG72" s="600">
        <f>SUMIF('2.4_Input_Data_Rebase'!AB70:AF73,"&lt;=0")</f>
        <v>0</v>
      </c>
      <c r="AH72" s="600" t="str">
        <f t="shared" ref="AH72" si="347">IFERROR((AG72-AE72)/AG72, "-")</f>
        <v>-</v>
      </c>
      <c r="AI72" s="600" t="str">
        <f t="shared" ref="AI72" si="348">IFERROR((SQRT(AF72*AH72))*AD72, "N/A")</f>
        <v>N/A</v>
      </c>
      <c r="AJ72" s="601" t="str">
        <f t="shared" ref="AJ72" si="349">IFERROR(AI72*$D72, "N/A")</f>
        <v>N/A</v>
      </c>
      <c r="AK72" s="602"/>
      <c r="AL72" s="544">
        <f>SUM('2.4_Input_Data_Rebase'!X70:Y71)</f>
        <v>0</v>
      </c>
      <c r="AM72" s="545">
        <f>SUMIF('2.4_Input_Data_Rebase'!AE70:AF71, "&lt;0")</f>
        <v>0</v>
      </c>
      <c r="AN72" s="600" t="str">
        <f t="shared" ref="AN72" si="350">IFERROR((AL72+AM72)/AL72,"-")</f>
        <v>-</v>
      </c>
      <c r="AO72" s="600">
        <f>SUMIF('2.4_Input_Data_Rebase'!AB70:AF73,"&lt;=0")</f>
        <v>0</v>
      </c>
      <c r="AP72" s="600" t="str">
        <f t="shared" ref="AP72" si="351">IFERROR((AO72-AM72)/AO72, "-")</f>
        <v>-</v>
      </c>
      <c r="AQ72" s="600" t="str">
        <f t="shared" ref="AQ72" si="352">IFERROR((SQRT(AN72*AP72))*AL72, "N/A")</f>
        <v>N/A</v>
      </c>
      <c r="AR72" s="601" t="str">
        <f t="shared" ref="AR72" si="353">IFERROR(AQ72*$D72, "N/A")</f>
        <v>N/A</v>
      </c>
      <c r="AS72" s="602"/>
      <c r="AT72" s="544">
        <f>SUM('2.4_Input_Data_Rebase'!X70:Y72)</f>
        <v>0</v>
      </c>
      <c r="AU72" s="545">
        <f>SUMIF('2.4_Input_Data_Rebase'!AE70:AF72, "&lt;0")</f>
        <v>0</v>
      </c>
      <c r="AV72" s="600" t="str">
        <f t="shared" ref="AV72" si="354">IFERROR((AT72+AU72)/AT72, "-")</f>
        <v>-</v>
      </c>
      <c r="AW72" s="600">
        <f>SUMIF('2.4_Input_Data_Rebase'!AB70:AF73,"&lt;=0")</f>
        <v>0</v>
      </c>
      <c r="AX72" s="600" t="str">
        <f t="shared" ref="AX72" si="355">IFERROR((AW72-AU72)/AW72, "-")</f>
        <v>-</v>
      </c>
      <c r="AY72" s="600" t="str">
        <f t="shared" ref="AY72" si="356">IFERROR((SQRT(AV72*AX72))*AT72," No Interventions")</f>
        <v xml:space="preserve"> No Interventions</v>
      </c>
      <c r="AZ72" s="601" t="str">
        <f t="shared" ref="AZ72" si="357">IFERROR(AY72*$D72, "No Interventions")</f>
        <v>No Interventions</v>
      </c>
    </row>
    <row r="73" spans="1:52" ht="13.15" x14ac:dyDescent="0.35">
      <c r="A73" s="604"/>
      <c r="B73" s="547"/>
      <c r="C73" s="598"/>
      <c r="D73" s="605"/>
      <c r="F73" s="606"/>
      <c r="G73" s="607"/>
      <c r="H73" s="608"/>
      <c r="I73" s="608"/>
      <c r="J73" s="608"/>
      <c r="K73" s="608"/>
      <c r="L73" s="599"/>
      <c r="M73" s="602"/>
      <c r="N73" s="606"/>
      <c r="O73" s="607"/>
      <c r="P73" s="608"/>
      <c r="Q73" s="608"/>
      <c r="R73" s="608"/>
      <c r="S73" s="608"/>
      <c r="T73" s="599"/>
      <c r="U73" s="602"/>
      <c r="V73" s="606"/>
      <c r="W73" s="607"/>
      <c r="X73" s="608"/>
      <c r="Y73" s="608"/>
      <c r="Z73" s="608"/>
      <c r="AA73" s="608"/>
      <c r="AB73" s="599"/>
      <c r="AC73" s="603"/>
      <c r="AD73" s="606"/>
      <c r="AE73" s="607"/>
      <c r="AF73" s="608"/>
      <c r="AG73" s="608"/>
      <c r="AH73" s="608"/>
      <c r="AI73" s="608"/>
      <c r="AJ73" s="599"/>
      <c r="AK73" s="602"/>
      <c r="AL73" s="606"/>
      <c r="AM73" s="607"/>
      <c r="AN73" s="608"/>
      <c r="AO73" s="608"/>
      <c r="AP73" s="608"/>
      <c r="AQ73" s="608"/>
      <c r="AR73" s="599"/>
      <c r="AS73" s="602"/>
      <c r="AT73" s="606"/>
      <c r="AU73" s="607"/>
      <c r="AV73" s="608"/>
      <c r="AW73" s="608"/>
      <c r="AX73" s="608"/>
      <c r="AY73" s="608"/>
      <c r="AZ73" s="599"/>
    </row>
    <row r="74" spans="1:52" ht="13.15" x14ac:dyDescent="0.35">
      <c r="A74" s="604"/>
      <c r="B74" s="547"/>
      <c r="C74" s="598"/>
      <c r="D74" s="605"/>
      <c r="F74" s="606"/>
      <c r="G74" s="607"/>
      <c r="H74" s="608"/>
      <c r="I74" s="608"/>
      <c r="J74" s="608"/>
      <c r="K74" s="608"/>
      <c r="L74" s="599"/>
      <c r="M74" s="602"/>
      <c r="N74" s="606"/>
      <c r="O74" s="607"/>
      <c r="P74" s="608"/>
      <c r="Q74" s="608"/>
      <c r="R74" s="608"/>
      <c r="S74" s="608"/>
      <c r="T74" s="599"/>
      <c r="U74" s="602"/>
      <c r="V74" s="606"/>
      <c r="W74" s="607"/>
      <c r="X74" s="608"/>
      <c r="Y74" s="608"/>
      <c r="Z74" s="608"/>
      <c r="AA74" s="608"/>
      <c r="AB74" s="599"/>
      <c r="AC74" s="603"/>
      <c r="AD74" s="606"/>
      <c r="AE74" s="607"/>
      <c r="AF74" s="608"/>
      <c r="AG74" s="608"/>
      <c r="AH74" s="608"/>
      <c r="AI74" s="608"/>
      <c r="AJ74" s="599"/>
      <c r="AK74" s="602"/>
      <c r="AL74" s="606"/>
      <c r="AM74" s="607"/>
      <c r="AN74" s="608"/>
      <c r="AO74" s="608"/>
      <c r="AP74" s="608"/>
      <c r="AQ74" s="608"/>
      <c r="AR74" s="599"/>
      <c r="AS74" s="602"/>
      <c r="AT74" s="606"/>
      <c r="AU74" s="607"/>
      <c r="AV74" s="608"/>
      <c r="AW74" s="608"/>
      <c r="AX74" s="608"/>
      <c r="AY74" s="608"/>
      <c r="AZ74" s="599"/>
    </row>
    <row r="75" spans="1:52" ht="13.15" x14ac:dyDescent="0.35">
      <c r="A75" s="609"/>
      <c r="B75" s="549"/>
      <c r="C75" s="610"/>
      <c r="D75" s="611"/>
      <c r="F75" s="612"/>
      <c r="G75" s="613"/>
      <c r="H75" s="614"/>
      <c r="I75" s="614"/>
      <c r="J75" s="614"/>
      <c r="K75" s="614"/>
      <c r="L75" s="615"/>
      <c r="M75" s="602"/>
      <c r="N75" s="612"/>
      <c r="O75" s="613"/>
      <c r="P75" s="614"/>
      <c r="Q75" s="614"/>
      <c r="R75" s="614"/>
      <c r="S75" s="614"/>
      <c r="T75" s="615"/>
      <c r="U75" s="602"/>
      <c r="V75" s="612"/>
      <c r="W75" s="613"/>
      <c r="X75" s="614"/>
      <c r="Y75" s="614"/>
      <c r="Z75" s="614"/>
      <c r="AA75" s="614"/>
      <c r="AB75" s="615"/>
      <c r="AC75" s="603"/>
      <c r="AD75" s="612"/>
      <c r="AE75" s="613"/>
      <c r="AF75" s="614"/>
      <c r="AG75" s="614"/>
      <c r="AH75" s="614"/>
      <c r="AI75" s="614"/>
      <c r="AJ75" s="615"/>
      <c r="AK75" s="602"/>
      <c r="AL75" s="612"/>
      <c r="AM75" s="613"/>
      <c r="AN75" s="614"/>
      <c r="AO75" s="614"/>
      <c r="AP75" s="614"/>
      <c r="AQ75" s="614"/>
      <c r="AR75" s="615"/>
      <c r="AS75" s="602"/>
      <c r="AT75" s="612"/>
      <c r="AU75" s="613"/>
      <c r="AV75" s="614"/>
      <c r="AW75" s="614"/>
      <c r="AX75" s="614"/>
      <c r="AY75" s="614"/>
      <c r="AZ75" s="615"/>
    </row>
    <row r="76" spans="1:52" ht="13.15" x14ac:dyDescent="0.35">
      <c r="A76" s="597" t="s">
        <v>44</v>
      </c>
      <c r="B76" s="547">
        <v>10</v>
      </c>
      <c r="C76" s="598" t="s">
        <v>40</v>
      </c>
      <c r="D76" s="599">
        <f>'0.2_MR_Weighting'!I80</f>
        <v>0</v>
      </c>
      <c r="F76" s="544">
        <f>SUM('2.3_Input_Data_Orig_MC'!X74:Y74)</f>
        <v>0</v>
      </c>
      <c r="G76" s="545">
        <f>SUMIF('2.3_Input_Data_Orig_MC'!AE74:AF74,"&lt;0")</f>
        <v>0</v>
      </c>
      <c r="H76" s="600" t="str">
        <f t="shared" ref="H76" si="358">IFERROR((G76+F76)/F76, "-")</f>
        <v>-</v>
      </c>
      <c r="I76" s="600">
        <f>SUMIF('2.3_Input_Data_Orig_MC'!AB74:AF77,"&lt;=0")</f>
        <v>0</v>
      </c>
      <c r="J76" s="600" t="str">
        <f t="shared" ref="J76" si="359">IFERROR((I76-G76)/I76, "-")</f>
        <v>-</v>
      </c>
      <c r="K76" s="600" t="str">
        <f t="shared" ref="K76" si="360">IFERROR((SQRT(H76*J76))*F76, "N/A")</f>
        <v>N/A</v>
      </c>
      <c r="L76" s="601" t="str">
        <f t="shared" ref="L76" si="361">IFERROR(K76*$D76, "N/A")</f>
        <v>N/A</v>
      </c>
      <c r="M76" s="602"/>
      <c r="N76" s="544">
        <f>SUM('2.3_Input_Data_Orig_MC'!X74:Y75)</f>
        <v>0</v>
      </c>
      <c r="O76" s="545">
        <f>SUMIF('2.3_Input_Data_Orig_MC'!AE74:AF75,"&lt;0")</f>
        <v>0</v>
      </c>
      <c r="P76" s="600" t="str">
        <f t="shared" ref="P76" si="362">IFERROR((N76+O76)/N76,"-")</f>
        <v>-</v>
      </c>
      <c r="Q76" s="600">
        <f>SUMIF('2.3_Input_Data_Orig_MC'!AB74:AF77,"&lt;=0")</f>
        <v>0</v>
      </c>
      <c r="R76" s="600" t="str">
        <f t="shared" ref="R76" si="363">IFERROR((Q76-O76)/Q76, "-")</f>
        <v>-</v>
      </c>
      <c r="S76" s="600" t="str">
        <f t="shared" ref="S76" si="364">IFERROR((SQRT(P76*R76))*N76, "N/A")</f>
        <v>N/A</v>
      </c>
      <c r="T76" s="601" t="str">
        <f t="shared" ref="T76" si="365">IFERROR(S76*$D76, "N/A")</f>
        <v>N/A</v>
      </c>
      <c r="U76" s="602"/>
      <c r="V76" s="544">
        <f>SUM('2.3_Input_Data_Orig_MC'!X74:Y76)</f>
        <v>0</v>
      </c>
      <c r="W76" s="545">
        <f>SUMIF('2.3_Input_Data_Orig_MC'!AE74:AF76, "&lt;0")</f>
        <v>0</v>
      </c>
      <c r="X76" s="600" t="str">
        <f t="shared" ref="X76" si="366">IFERROR((V76+W76)/V76, "-")</f>
        <v>-</v>
      </c>
      <c r="Y76" s="600">
        <f>SUMIF('2.3_Input_Data_Orig_MC'!AB74:AF77,"&lt;=0")</f>
        <v>0</v>
      </c>
      <c r="Z76" s="600" t="str">
        <f t="shared" ref="Z76" si="367">IFERROR((Y76-W76)/Y76, "-")</f>
        <v>-</v>
      </c>
      <c r="AA76" s="600" t="str">
        <f t="shared" ref="AA76" si="368">IFERROR((SQRT(X76*Z76))*V76," No Interventions")</f>
        <v xml:space="preserve"> No Interventions</v>
      </c>
      <c r="AB76" s="601" t="str">
        <f t="shared" ref="AB76" si="369">IFERROR(AA76*$D76, "No Interventions")</f>
        <v>No Interventions</v>
      </c>
      <c r="AC76" s="603"/>
      <c r="AD76" s="544">
        <f>SUM('2.4_Input_Data_Rebase'!X74:Y74)</f>
        <v>0</v>
      </c>
      <c r="AE76" s="545">
        <f>SUMIF('2.4_Input_Data_Rebase'!AE74:AF74, "&lt;0")</f>
        <v>0</v>
      </c>
      <c r="AF76" s="600" t="str">
        <f t="shared" ref="AF76" si="370">IFERROR((AE76+AD76)/AD76, "-")</f>
        <v>-</v>
      </c>
      <c r="AG76" s="600">
        <f>SUMIF('2.4_Input_Data_Rebase'!AB74:AF77,"&lt;=0")</f>
        <v>0</v>
      </c>
      <c r="AH76" s="600" t="str">
        <f t="shared" ref="AH76" si="371">IFERROR((AG76-AE76)/AG76, "-")</f>
        <v>-</v>
      </c>
      <c r="AI76" s="600" t="str">
        <f t="shared" ref="AI76" si="372">IFERROR((SQRT(AF76*AH76))*AD76, "N/A")</f>
        <v>N/A</v>
      </c>
      <c r="AJ76" s="601" t="str">
        <f t="shared" ref="AJ76" si="373">IFERROR(AI76*$D76, "N/A")</f>
        <v>N/A</v>
      </c>
      <c r="AK76" s="602"/>
      <c r="AL76" s="544">
        <f>SUM('2.4_Input_Data_Rebase'!X74:Y75)</f>
        <v>0</v>
      </c>
      <c r="AM76" s="545">
        <f>SUMIF('2.4_Input_Data_Rebase'!AE74:AF75, "&lt;0")</f>
        <v>0</v>
      </c>
      <c r="AN76" s="600" t="str">
        <f t="shared" ref="AN76" si="374">IFERROR((AL76+AM76)/AL76,"-")</f>
        <v>-</v>
      </c>
      <c r="AO76" s="600">
        <f>SUMIF('2.4_Input_Data_Rebase'!AB74:AF77,"&lt;=0")</f>
        <v>0</v>
      </c>
      <c r="AP76" s="600" t="str">
        <f t="shared" ref="AP76" si="375">IFERROR((AO76-AM76)/AO76, "-")</f>
        <v>-</v>
      </c>
      <c r="AQ76" s="600" t="str">
        <f t="shared" ref="AQ76" si="376">IFERROR((SQRT(AN76*AP76))*AL76, "N/A")</f>
        <v>N/A</v>
      </c>
      <c r="AR76" s="601" t="str">
        <f t="shared" ref="AR76" si="377">IFERROR(AQ76*$D76, "N/A")</f>
        <v>N/A</v>
      </c>
      <c r="AS76" s="602"/>
      <c r="AT76" s="544">
        <f>SUM('2.4_Input_Data_Rebase'!X74:Y76)</f>
        <v>0</v>
      </c>
      <c r="AU76" s="545">
        <f>SUMIF('2.4_Input_Data_Rebase'!AE74:AF76, "&lt;0")</f>
        <v>0</v>
      </c>
      <c r="AV76" s="600" t="str">
        <f t="shared" ref="AV76" si="378">IFERROR((AT76+AU76)/AT76, "-")</f>
        <v>-</v>
      </c>
      <c r="AW76" s="600">
        <f>SUMIF('2.4_Input_Data_Rebase'!AB74:AF77,"&lt;=0")</f>
        <v>0</v>
      </c>
      <c r="AX76" s="600" t="str">
        <f t="shared" ref="AX76" si="379">IFERROR((AW76-AU76)/AW76, "-")</f>
        <v>-</v>
      </c>
      <c r="AY76" s="600" t="str">
        <f t="shared" ref="AY76" si="380">IFERROR((SQRT(AV76*AX76))*AT76," No Interventions")</f>
        <v xml:space="preserve"> No Interventions</v>
      </c>
      <c r="AZ76" s="601" t="str">
        <f t="shared" ref="AZ76" si="381">IFERROR(AY76*$D76, "No Interventions")</f>
        <v>No Interventions</v>
      </c>
    </row>
    <row r="77" spans="1:52" ht="13.15" x14ac:dyDescent="0.35">
      <c r="A77" s="604"/>
      <c r="B77" s="547"/>
      <c r="C77" s="598"/>
      <c r="D77" s="605"/>
      <c r="F77" s="606"/>
      <c r="G77" s="607"/>
      <c r="H77" s="608"/>
      <c r="I77" s="608"/>
      <c r="J77" s="608"/>
      <c r="K77" s="608"/>
      <c r="L77" s="599"/>
      <c r="M77" s="602"/>
      <c r="N77" s="606"/>
      <c r="O77" s="607"/>
      <c r="P77" s="608"/>
      <c r="Q77" s="608"/>
      <c r="R77" s="608"/>
      <c r="S77" s="608"/>
      <c r="T77" s="599"/>
      <c r="U77" s="602"/>
      <c r="V77" s="606"/>
      <c r="W77" s="607"/>
      <c r="X77" s="608"/>
      <c r="Y77" s="608"/>
      <c r="Z77" s="608"/>
      <c r="AA77" s="608"/>
      <c r="AB77" s="599"/>
      <c r="AC77" s="603"/>
      <c r="AD77" s="606"/>
      <c r="AE77" s="607"/>
      <c r="AF77" s="608"/>
      <c r="AG77" s="608"/>
      <c r="AH77" s="608"/>
      <c r="AI77" s="608"/>
      <c r="AJ77" s="599"/>
      <c r="AK77" s="602"/>
      <c r="AL77" s="606"/>
      <c r="AM77" s="607"/>
      <c r="AN77" s="608"/>
      <c r="AO77" s="608"/>
      <c r="AP77" s="608"/>
      <c r="AQ77" s="608"/>
      <c r="AR77" s="599"/>
      <c r="AS77" s="602"/>
      <c r="AT77" s="606"/>
      <c r="AU77" s="607"/>
      <c r="AV77" s="608"/>
      <c r="AW77" s="608"/>
      <c r="AX77" s="608"/>
      <c r="AY77" s="608"/>
      <c r="AZ77" s="599"/>
    </row>
    <row r="78" spans="1:52" ht="13.15" x14ac:dyDescent="0.35">
      <c r="A78" s="604"/>
      <c r="B78" s="547"/>
      <c r="C78" s="598"/>
      <c r="D78" s="605"/>
      <c r="F78" s="606"/>
      <c r="G78" s="607"/>
      <c r="H78" s="608"/>
      <c r="I78" s="608"/>
      <c r="J78" s="608"/>
      <c r="K78" s="608"/>
      <c r="L78" s="599"/>
      <c r="M78" s="602"/>
      <c r="N78" s="606"/>
      <c r="O78" s="607"/>
      <c r="P78" s="608"/>
      <c r="Q78" s="608"/>
      <c r="R78" s="608"/>
      <c r="S78" s="608"/>
      <c r="T78" s="599"/>
      <c r="U78" s="602"/>
      <c r="V78" s="606"/>
      <c r="W78" s="607"/>
      <c r="X78" s="608"/>
      <c r="Y78" s="608"/>
      <c r="Z78" s="608"/>
      <c r="AA78" s="608"/>
      <c r="AB78" s="599"/>
      <c r="AC78" s="603"/>
      <c r="AD78" s="606"/>
      <c r="AE78" s="607"/>
      <c r="AF78" s="608"/>
      <c r="AG78" s="608"/>
      <c r="AH78" s="608"/>
      <c r="AI78" s="608"/>
      <c r="AJ78" s="599"/>
      <c r="AK78" s="602"/>
      <c r="AL78" s="606"/>
      <c r="AM78" s="607"/>
      <c r="AN78" s="608"/>
      <c r="AO78" s="608"/>
      <c r="AP78" s="608"/>
      <c r="AQ78" s="608"/>
      <c r="AR78" s="599"/>
      <c r="AS78" s="602"/>
      <c r="AT78" s="606"/>
      <c r="AU78" s="607"/>
      <c r="AV78" s="608"/>
      <c r="AW78" s="608"/>
      <c r="AX78" s="608"/>
      <c r="AY78" s="608"/>
      <c r="AZ78" s="599"/>
    </row>
    <row r="79" spans="1:52" ht="13.15" x14ac:dyDescent="0.35">
      <c r="A79" s="609"/>
      <c r="B79" s="549"/>
      <c r="C79" s="610"/>
      <c r="D79" s="611"/>
      <c r="F79" s="612"/>
      <c r="G79" s="613"/>
      <c r="H79" s="614"/>
      <c r="I79" s="614"/>
      <c r="J79" s="614"/>
      <c r="K79" s="614"/>
      <c r="L79" s="615"/>
      <c r="M79" s="602"/>
      <c r="N79" s="612"/>
      <c r="O79" s="613"/>
      <c r="P79" s="614"/>
      <c r="Q79" s="614"/>
      <c r="R79" s="614"/>
      <c r="S79" s="614"/>
      <c r="T79" s="615"/>
      <c r="U79" s="602"/>
      <c r="V79" s="612"/>
      <c r="W79" s="613"/>
      <c r="X79" s="614"/>
      <c r="Y79" s="614"/>
      <c r="Z79" s="614"/>
      <c r="AA79" s="614"/>
      <c r="AB79" s="615"/>
      <c r="AC79" s="603"/>
      <c r="AD79" s="612"/>
      <c r="AE79" s="613"/>
      <c r="AF79" s="614"/>
      <c r="AG79" s="614"/>
      <c r="AH79" s="614"/>
      <c r="AI79" s="614"/>
      <c r="AJ79" s="615"/>
      <c r="AK79" s="602"/>
      <c r="AL79" s="612"/>
      <c r="AM79" s="613"/>
      <c r="AN79" s="614"/>
      <c r="AO79" s="614"/>
      <c r="AP79" s="614"/>
      <c r="AQ79" s="614"/>
      <c r="AR79" s="615"/>
      <c r="AS79" s="602"/>
      <c r="AT79" s="612"/>
      <c r="AU79" s="613"/>
      <c r="AV79" s="614"/>
      <c r="AW79" s="614"/>
      <c r="AX79" s="614"/>
      <c r="AY79" s="614"/>
      <c r="AZ79" s="615"/>
    </row>
    <row r="80" spans="1:52" ht="13.15" x14ac:dyDescent="0.35">
      <c r="A80" s="597" t="s">
        <v>44</v>
      </c>
      <c r="B80" s="547">
        <v>9</v>
      </c>
      <c r="C80" s="598" t="s">
        <v>50</v>
      </c>
      <c r="D80" s="599">
        <f>'0.2_MR_Weighting'!I84</f>
        <v>0</v>
      </c>
      <c r="F80" s="544">
        <f>SUM('2.3_Input_Data_Orig_MC'!X78:Y78)</f>
        <v>0</v>
      </c>
      <c r="G80" s="545">
        <f>SUMIF('2.3_Input_Data_Orig_MC'!AE78:AF78,"&lt;0")</f>
        <v>0</v>
      </c>
      <c r="H80" s="600" t="str">
        <f t="shared" ref="H80" si="382">IFERROR((G80+F80)/F80, "-")</f>
        <v>-</v>
      </c>
      <c r="I80" s="600">
        <f>SUMIF('2.3_Input_Data_Orig_MC'!AB78:AF81,"&lt;=0")</f>
        <v>0</v>
      </c>
      <c r="J80" s="600" t="str">
        <f t="shared" ref="J80" si="383">IFERROR((I80-G80)/I80, "-")</f>
        <v>-</v>
      </c>
      <c r="K80" s="600" t="str">
        <f t="shared" ref="K80" si="384">IFERROR((SQRT(H80*J80))*F80, "N/A")</f>
        <v>N/A</v>
      </c>
      <c r="L80" s="601" t="str">
        <f t="shared" ref="L80" si="385">IFERROR(K80*$D80, "N/A")</f>
        <v>N/A</v>
      </c>
      <c r="M80" s="602"/>
      <c r="N80" s="544">
        <f>SUM('2.3_Input_Data_Orig_MC'!X78:Y79)</f>
        <v>0</v>
      </c>
      <c r="O80" s="545">
        <f>SUMIF('2.3_Input_Data_Orig_MC'!AE78:AF79,"&lt;0")</f>
        <v>0</v>
      </c>
      <c r="P80" s="600" t="str">
        <f t="shared" ref="P80" si="386">IFERROR((N80+O80)/N80,"-")</f>
        <v>-</v>
      </c>
      <c r="Q80" s="600">
        <f>SUMIF('2.3_Input_Data_Orig_MC'!AB78:AF81,"&lt;=0")</f>
        <v>0</v>
      </c>
      <c r="R80" s="600" t="str">
        <f t="shared" ref="R80" si="387">IFERROR((Q80-O80)/Q80, "-")</f>
        <v>-</v>
      </c>
      <c r="S80" s="600" t="str">
        <f t="shared" ref="S80" si="388">IFERROR((SQRT(P80*R80))*N80, "N/A")</f>
        <v>N/A</v>
      </c>
      <c r="T80" s="601" t="str">
        <f t="shared" ref="T80" si="389">IFERROR(S80*$D80, "N/A")</f>
        <v>N/A</v>
      </c>
      <c r="U80" s="602"/>
      <c r="V80" s="544">
        <f>SUM('2.3_Input_Data_Orig_MC'!X78:Y80)</f>
        <v>0</v>
      </c>
      <c r="W80" s="545">
        <f>SUMIF('2.3_Input_Data_Orig_MC'!AE78:AF80, "&lt;0")</f>
        <v>0</v>
      </c>
      <c r="X80" s="600" t="str">
        <f t="shared" ref="X80" si="390">IFERROR((V80+W80)/V80, "-")</f>
        <v>-</v>
      </c>
      <c r="Y80" s="600">
        <f>SUMIF('2.3_Input_Data_Orig_MC'!AB78:AF81,"&lt;=0")</f>
        <v>0</v>
      </c>
      <c r="Z80" s="600" t="str">
        <f t="shared" ref="Z80" si="391">IFERROR((Y80-W80)/Y80, "-")</f>
        <v>-</v>
      </c>
      <c r="AA80" s="600" t="str">
        <f t="shared" ref="AA80" si="392">IFERROR((SQRT(X80*Z80))*V80," No Interventions")</f>
        <v xml:space="preserve"> No Interventions</v>
      </c>
      <c r="AB80" s="601" t="str">
        <f t="shared" ref="AB80" si="393">IFERROR(AA80*$D80, "No Interventions")</f>
        <v>No Interventions</v>
      </c>
      <c r="AC80" s="603"/>
      <c r="AD80" s="544">
        <f>SUM('2.4_Input_Data_Rebase'!X78:Y78)</f>
        <v>0</v>
      </c>
      <c r="AE80" s="545">
        <f>SUMIF('2.4_Input_Data_Rebase'!AE78:AF78, "&lt;0")</f>
        <v>0</v>
      </c>
      <c r="AF80" s="600" t="str">
        <f t="shared" ref="AF80" si="394">IFERROR((AE80+AD80)/AD80, "-")</f>
        <v>-</v>
      </c>
      <c r="AG80" s="600">
        <f>SUMIF('2.4_Input_Data_Rebase'!AB78:AF81,"&lt;=0")</f>
        <v>0</v>
      </c>
      <c r="AH80" s="600" t="str">
        <f t="shared" ref="AH80" si="395">IFERROR((AG80-AE80)/AG80, "-")</f>
        <v>-</v>
      </c>
      <c r="AI80" s="600" t="str">
        <f t="shared" ref="AI80" si="396">IFERROR((SQRT(AF80*AH80))*AD80, "N/A")</f>
        <v>N/A</v>
      </c>
      <c r="AJ80" s="601" t="str">
        <f t="shared" ref="AJ80" si="397">IFERROR(AI80*$D80, "N/A")</f>
        <v>N/A</v>
      </c>
      <c r="AK80" s="602"/>
      <c r="AL80" s="544">
        <f>SUM('2.4_Input_Data_Rebase'!X78:Y79)</f>
        <v>0</v>
      </c>
      <c r="AM80" s="545">
        <f>SUMIF('2.4_Input_Data_Rebase'!AE78:AF79, "&lt;0")</f>
        <v>0</v>
      </c>
      <c r="AN80" s="600" t="str">
        <f t="shared" ref="AN80" si="398">IFERROR((AL80+AM80)/AL80,"-")</f>
        <v>-</v>
      </c>
      <c r="AO80" s="600">
        <f>SUMIF('2.4_Input_Data_Rebase'!AB78:AF81,"&lt;=0")</f>
        <v>0</v>
      </c>
      <c r="AP80" s="600" t="str">
        <f t="shared" ref="AP80" si="399">IFERROR((AO80-AM80)/AO80, "-")</f>
        <v>-</v>
      </c>
      <c r="AQ80" s="600" t="str">
        <f t="shared" ref="AQ80" si="400">IFERROR((SQRT(AN80*AP80))*AL80, "N/A")</f>
        <v>N/A</v>
      </c>
      <c r="AR80" s="601" t="str">
        <f t="shared" ref="AR80" si="401">IFERROR(AQ80*$D80, "N/A")</f>
        <v>N/A</v>
      </c>
      <c r="AS80" s="602"/>
      <c r="AT80" s="544">
        <f>SUM('2.4_Input_Data_Rebase'!X78:Y80)</f>
        <v>0</v>
      </c>
      <c r="AU80" s="545">
        <f>SUMIF('2.4_Input_Data_Rebase'!AE78:AF80, "&lt;0")</f>
        <v>0</v>
      </c>
      <c r="AV80" s="600" t="str">
        <f t="shared" ref="AV80" si="402">IFERROR((AT80+AU80)/AT80, "-")</f>
        <v>-</v>
      </c>
      <c r="AW80" s="600">
        <f>SUMIF('2.4_Input_Data_Rebase'!AB78:AF81,"&lt;=0")</f>
        <v>0</v>
      </c>
      <c r="AX80" s="600" t="str">
        <f t="shared" ref="AX80" si="403">IFERROR((AW80-AU80)/AW80, "-")</f>
        <v>-</v>
      </c>
      <c r="AY80" s="600" t="str">
        <f t="shared" ref="AY80" si="404">IFERROR((SQRT(AV80*AX80))*AT80," No Interventions")</f>
        <v xml:space="preserve"> No Interventions</v>
      </c>
      <c r="AZ80" s="601" t="str">
        <f t="shared" ref="AZ80" si="405">IFERROR(AY80*$D80, "No Interventions")</f>
        <v>No Interventions</v>
      </c>
    </row>
    <row r="81" spans="1:52" ht="13.15" x14ac:dyDescent="0.35">
      <c r="A81" s="604"/>
      <c r="B81" s="547"/>
      <c r="C81" s="598"/>
      <c r="D81" s="605"/>
      <c r="F81" s="606"/>
      <c r="G81" s="607"/>
      <c r="H81" s="608"/>
      <c r="I81" s="608"/>
      <c r="J81" s="608"/>
      <c r="K81" s="608"/>
      <c r="L81" s="599"/>
      <c r="M81" s="602"/>
      <c r="N81" s="606"/>
      <c r="O81" s="607"/>
      <c r="P81" s="608"/>
      <c r="Q81" s="608"/>
      <c r="R81" s="608"/>
      <c r="S81" s="608"/>
      <c r="T81" s="599"/>
      <c r="U81" s="602"/>
      <c r="V81" s="606"/>
      <c r="W81" s="607"/>
      <c r="X81" s="608"/>
      <c r="Y81" s="608"/>
      <c r="Z81" s="608"/>
      <c r="AA81" s="608"/>
      <c r="AB81" s="599"/>
      <c r="AC81" s="603"/>
      <c r="AD81" s="606"/>
      <c r="AE81" s="607"/>
      <c r="AF81" s="608"/>
      <c r="AG81" s="608"/>
      <c r="AH81" s="608"/>
      <c r="AI81" s="608"/>
      <c r="AJ81" s="599"/>
      <c r="AK81" s="602"/>
      <c r="AL81" s="606"/>
      <c r="AM81" s="607"/>
      <c r="AN81" s="608"/>
      <c r="AO81" s="608"/>
      <c r="AP81" s="608"/>
      <c r="AQ81" s="608"/>
      <c r="AR81" s="599"/>
      <c r="AS81" s="602"/>
      <c r="AT81" s="606"/>
      <c r="AU81" s="607"/>
      <c r="AV81" s="608"/>
      <c r="AW81" s="608"/>
      <c r="AX81" s="608"/>
      <c r="AY81" s="608"/>
      <c r="AZ81" s="599"/>
    </row>
    <row r="82" spans="1:52" ht="13.15" x14ac:dyDescent="0.35">
      <c r="A82" s="604"/>
      <c r="B82" s="547"/>
      <c r="C82" s="598"/>
      <c r="D82" s="605"/>
      <c r="F82" s="606"/>
      <c r="G82" s="607"/>
      <c r="H82" s="608"/>
      <c r="I82" s="608"/>
      <c r="J82" s="608"/>
      <c r="K82" s="608"/>
      <c r="L82" s="599"/>
      <c r="M82" s="602"/>
      <c r="N82" s="606"/>
      <c r="O82" s="607"/>
      <c r="P82" s="608"/>
      <c r="Q82" s="608"/>
      <c r="R82" s="608"/>
      <c r="S82" s="608"/>
      <c r="T82" s="599"/>
      <c r="U82" s="602"/>
      <c r="V82" s="606"/>
      <c r="W82" s="607"/>
      <c r="X82" s="608"/>
      <c r="Y82" s="608"/>
      <c r="Z82" s="608"/>
      <c r="AA82" s="608"/>
      <c r="AB82" s="599"/>
      <c r="AC82" s="603"/>
      <c r="AD82" s="606"/>
      <c r="AE82" s="607"/>
      <c r="AF82" s="608"/>
      <c r="AG82" s="608"/>
      <c r="AH82" s="608"/>
      <c r="AI82" s="608"/>
      <c r="AJ82" s="599"/>
      <c r="AK82" s="602"/>
      <c r="AL82" s="606"/>
      <c r="AM82" s="607"/>
      <c r="AN82" s="608"/>
      <c r="AO82" s="608"/>
      <c r="AP82" s="608"/>
      <c r="AQ82" s="608"/>
      <c r="AR82" s="599"/>
      <c r="AS82" s="602"/>
      <c r="AT82" s="606"/>
      <c r="AU82" s="607"/>
      <c r="AV82" s="608"/>
      <c r="AW82" s="608"/>
      <c r="AX82" s="608"/>
      <c r="AY82" s="608"/>
      <c r="AZ82" s="599"/>
    </row>
    <row r="83" spans="1:52" ht="13.15" x14ac:dyDescent="0.35">
      <c r="A83" s="609"/>
      <c r="B83" s="549"/>
      <c r="C83" s="610"/>
      <c r="D83" s="611"/>
      <c r="F83" s="612"/>
      <c r="G83" s="613"/>
      <c r="H83" s="614"/>
      <c r="I83" s="614"/>
      <c r="J83" s="614"/>
      <c r="K83" s="614"/>
      <c r="L83" s="615"/>
      <c r="M83" s="602"/>
      <c r="N83" s="612"/>
      <c r="O83" s="613"/>
      <c r="P83" s="614"/>
      <c r="Q83" s="614"/>
      <c r="R83" s="614"/>
      <c r="S83" s="614"/>
      <c r="T83" s="615"/>
      <c r="U83" s="602"/>
      <c r="V83" s="612"/>
      <c r="W83" s="613"/>
      <c r="X83" s="614"/>
      <c r="Y83" s="614"/>
      <c r="Z83" s="614"/>
      <c r="AA83" s="614"/>
      <c r="AB83" s="615"/>
      <c r="AC83" s="603"/>
      <c r="AD83" s="612"/>
      <c r="AE83" s="613"/>
      <c r="AF83" s="614"/>
      <c r="AG83" s="614"/>
      <c r="AH83" s="614"/>
      <c r="AI83" s="614"/>
      <c r="AJ83" s="615"/>
      <c r="AK83" s="602"/>
      <c r="AL83" s="612"/>
      <c r="AM83" s="613"/>
      <c r="AN83" s="614"/>
      <c r="AO83" s="614"/>
      <c r="AP83" s="614"/>
      <c r="AQ83" s="614"/>
      <c r="AR83" s="615"/>
      <c r="AS83" s="602"/>
      <c r="AT83" s="612"/>
      <c r="AU83" s="613"/>
      <c r="AV83" s="614"/>
      <c r="AW83" s="614"/>
      <c r="AX83" s="614"/>
      <c r="AY83" s="614"/>
      <c r="AZ83" s="615"/>
    </row>
    <row r="84" spans="1:52" ht="13.15" x14ac:dyDescent="0.35">
      <c r="A84" s="597" t="s">
        <v>44</v>
      </c>
      <c r="B84" s="547">
        <v>31</v>
      </c>
      <c r="C84" s="598" t="s">
        <v>17</v>
      </c>
      <c r="D84" s="599">
        <f>'0.2_MR_Weighting'!I88</f>
        <v>7.8930376964393055E-5</v>
      </c>
      <c r="F84" s="544">
        <f>SUM('2.3_Input_Data_Orig_MC'!X82:Y82)</f>
        <v>0</v>
      </c>
      <c r="G84" s="545">
        <f>SUMIF('2.3_Input_Data_Orig_MC'!AE82:AF82,"&lt;0")</f>
        <v>0</v>
      </c>
      <c r="H84" s="600" t="str">
        <f t="shared" ref="H84" si="406">IFERROR((G84+F84)/F84, "-")</f>
        <v>-</v>
      </c>
      <c r="I84" s="600">
        <f>SUMIF('2.3_Input_Data_Orig_MC'!AB82:AF85,"&lt;=0")</f>
        <v>-28</v>
      </c>
      <c r="J84" s="600">
        <f t="shared" ref="J84" si="407">IFERROR((I84-G84)/I84, "-")</f>
        <v>1</v>
      </c>
      <c r="K84" s="600" t="str">
        <f t="shared" ref="K84" si="408">IFERROR((SQRT(H84*J84))*F84, "N/A")</f>
        <v>N/A</v>
      </c>
      <c r="L84" s="601" t="str">
        <f t="shared" ref="L84" si="409">IFERROR(K84*$D84, "N/A")</f>
        <v>N/A</v>
      </c>
      <c r="M84" s="602"/>
      <c r="N84" s="544">
        <f>SUM('2.3_Input_Data_Orig_MC'!X82:Y83)</f>
        <v>33</v>
      </c>
      <c r="O84" s="545">
        <f>SUMIF('2.3_Input_Data_Orig_MC'!AE82:AF83,"&lt;0")</f>
        <v>-28</v>
      </c>
      <c r="P84" s="600">
        <f t="shared" ref="P84" si="410">IFERROR((N84+O84)/N84,"-")</f>
        <v>0.15151515151515152</v>
      </c>
      <c r="Q84" s="600">
        <f>SUMIF('2.3_Input_Data_Orig_MC'!AB82:AF85,"&lt;=0")</f>
        <v>-28</v>
      </c>
      <c r="R84" s="600">
        <f t="shared" ref="R84" si="411">IFERROR((Q84-O84)/Q84, "-")</f>
        <v>0</v>
      </c>
      <c r="S84" s="600">
        <f t="shared" ref="S84" si="412">IFERROR((SQRT(P84*R84))*N84, "N/A")</f>
        <v>0</v>
      </c>
      <c r="T84" s="601">
        <f t="shared" ref="T84" si="413">IFERROR(S84*$D84, "N/A")</f>
        <v>0</v>
      </c>
      <c r="U84" s="602"/>
      <c r="V84" s="544">
        <f>SUM('2.3_Input_Data_Orig_MC'!X82:Y84)</f>
        <v>33</v>
      </c>
      <c r="W84" s="545">
        <f>SUMIF('2.3_Input_Data_Orig_MC'!AE82:AF84, "&lt;0")</f>
        <v>-28</v>
      </c>
      <c r="X84" s="600">
        <f t="shared" ref="X84" si="414">IFERROR((V84+W84)/V84, "-")</f>
        <v>0.15151515151515152</v>
      </c>
      <c r="Y84" s="600">
        <f>SUMIF('2.3_Input_Data_Orig_MC'!AB82:AF85,"&lt;=0")</f>
        <v>-28</v>
      </c>
      <c r="Z84" s="600">
        <f t="shared" ref="Z84" si="415">IFERROR((Y84-W84)/Y84, "-")</f>
        <v>0</v>
      </c>
      <c r="AA84" s="600">
        <f t="shared" ref="AA84" si="416">IFERROR((SQRT(X84*Z84))*V84," No Interventions")</f>
        <v>0</v>
      </c>
      <c r="AB84" s="601">
        <f t="shared" ref="AB84" si="417">IFERROR(AA84*$D84, "No Interventions")</f>
        <v>0</v>
      </c>
      <c r="AC84" s="603"/>
      <c r="AD84" s="544">
        <f>SUM('2.4_Input_Data_Rebase'!X82:Y82)</f>
        <v>8</v>
      </c>
      <c r="AE84" s="545">
        <f>SUMIF('2.4_Input_Data_Rebase'!AE82:AF82, "&lt;0")</f>
        <v>-8</v>
      </c>
      <c r="AF84" s="600">
        <f t="shared" ref="AF84" si="418">IFERROR((AE84+AD84)/AD84, "-")</f>
        <v>0</v>
      </c>
      <c r="AG84" s="600">
        <f>SUMIF('2.4_Input_Data_Rebase'!AB82:AF85,"&lt;=0")</f>
        <v>-28</v>
      </c>
      <c r="AH84" s="600">
        <f t="shared" ref="AH84" si="419">IFERROR((AG84-AE84)/AG84, "-")</f>
        <v>0.7142857142857143</v>
      </c>
      <c r="AI84" s="600">
        <f t="shared" ref="AI84" si="420">IFERROR((SQRT(AF84*AH84))*AD84, "N/A")</f>
        <v>0</v>
      </c>
      <c r="AJ84" s="601">
        <f t="shared" ref="AJ84" si="421">IFERROR(AI84*$D84, "N/A")</f>
        <v>0</v>
      </c>
      <c r="AK84" s="602"/>
      <c r="AL84" s="544">
        <f>SUM('2.4_Input_Data_Rebase'!X82:Y83)</f>
        <v>8</v>
      </c>
      <c r="AM84" s="545">
        <f>SUMIF('2.4_Input_Data_Rebase'!AE82:AF83, "&lt;0")</f>
        <v>-8</v>
      </c>
      <c r="AN84" s="600">
        <f t="shared" ref="AN84" si="422">IFERROR((AL84+AM84)/AL84,"-")</f>
        <v>0</v>
      </c>
      <c r="AO84" s="600">
        <f>SUMIF('2.4_Input_Data_Rebase'!AB82:AF85,"&lt;=0")</f>
        <v>-28</v>
      </c>
      <c r="AP84" s="600">
        <f t="shared" ref="AP84" si="423">IFERROR((AO84-AM84)/AO84, "-")</f>
        <v>0.7142857142857143</v>
      </c>
      <c r="AQ84" s="600">
        <f t="shared" ref="AQ84" si="424">IFERROR((SQRT(AN84*AP84))*AL84, "N/A")</f>
        <v>0</v>
      </c>
      <c r="AR84" s="601">
        <f t="shared" ref="AR84" si="425">IFERROR(AQ84*$D84, "N/A")</f>
        <v>0</v>
      </c>
      <c r="AS84" s="602"/>
      <c r="AT84" s="544">
        <f>SUM('2.4_Input_Data_Rebase'!X82:Y84)</f>
        <v>8</v>
      </c>
      <c r="AU84" s="545">
        <f>SUMIF('2.4_Input_Data_Rebase'!AE82:AF84, "&lt;0")</f>
        <v>-8</v>
      </c>
      <c r="AV84" s="600">
        <f t="shared" ref="AV84" si="426">IFERROR((AT84+AU84)/AT84, "-")</f>
        <v>0</v>
      </c>
      <c r="AW84" s="600">
        <f>SUMIF('2.4_Input_Data_Rebase'!AB82:AF85,"&lt;=0")</f>
        <v>-28</v>
      </c>
      <c r="AX84" s="600">
        <f t="shared" ref="AX84" si="427">IFERROR((AW84-AU84)/AW84, "-")</f>
        <v>0.7142857142857143</v>
      </c>
      <c r="AY84" s="600">
        <f t="shared" ref="AY84" si="428">IFERROR((SQRT(AV84*AX84))*AT84," No Interventions")</f>
        <v>0</v>
      </c>
      <c r="AZ84" s="601">
        <f t="shared" ref="AZ84" si="429">IFERROR(AY84*$D84, "No Interventions")</f>
        <v>0</v>
      </c>
    </row>
    <row r="85" spans="1:52" ht="13.15" x14ac:dyDescent="0.35">
      <c r="A85" s="604"/>
      <c r="B85" s="547"/>
      <c r="C85" s="598"/>
      <c r="D85" s="605"/>
      <c r="F85" s="606"/>
      <c r="G85" s="607"/>
      <c r="H85" s="608"/>
      <c r="I85" s="608"/>
      <c r="J85" s="608"/>
      <c r="K85" s="608"/>
      <c r="L85" s="599"/>
      <c r="M85" s="602"/>
      <c r="N85" s="606"/>
      <c r="O85" s="607"/>
      <c r="P85" s="608"/>
      <c r="Q85" s="608"/>
      <c r="R85" s="608"/>
      <c r="S85" s="608"/>
      <c r="T85" s="599"/>
      <c r="U85" s="602"/>
      <c r="V85" s="606"/>
      <c r="W85" s="607"/>
      <c r="X85" s="608"/>
      <c r="Y85" s="608"/>
      <c r="Z85" s="608"/>
      <c r="AA85" s="608"/>
      <c r="AB85" s="599"/>
      <c r="AC85" s="603"/>
      <c r="AD85" s="606"/>
      <c r="AE85" s="607"/>
      <c r="AF85" s="608"/>
      <c r="AG85" s="608"/>
      <c r="AH85" s="608"/>
      <c r="AI85" s="608"/>
      <c r="AJ85" s="599"/>
      <c r="AK85" s="602"/>
      <c r="AL85" s="606"/>
      <c r="AM85" s="607"/>
      <c r="AN85" s="608"/>
      <c r="AO85" s="608"/>
      <c r="AP85" s="608"/>
      <c r="AQ85" s="608"/>
      <c r="AR85" s="599"/>
      <c r="AS85" s="602"/>
      <c r="AT85" s="606"/>
      <c r="AU85" s="607"/>
      <c r="AV85" s="608"/>
      <c r="AW85" s="608"/>
      <c r="AX85" s="608"/>
      <c r="AY85" s="608"/>
      <c r="AZ85" s="599"/>
    </row>
    <row r="86" spans="1:52" ht="13.15" x14ac:dyDescent="0.35">
      <c r="A86" s="604"/>
      <c r="B86" s="547"/>
      <c r="C86" s="598"/>
      <c r="D86" s="605"/>
      <c r="F86" s="606"/>
      <c r="G86" s="607"/>
      <c r="H86" s="608"/>
      <c r="I86" s="608"/>
      <c r="J86" s="608"/>
      <c r="K86" s="608"/>
      <c r="L86" s="599"/>
      <c r="M86" s="602"/>
      <c r="N86" s="606"/>
      <c r="O86" s="607"/>
      <c r="P86" s="608"/>
      <c r="Q86" s="608"/>
      <c r="R86" s="608"/>
      <c r="S86" s="608"/>
      <c r="T86" s="599"/>
      <c r="U86" s="602"/>
      <c r="V86" s="606"/>
      <c r="W86" s="607"/>
      <c r="X86" s="608"/>
      <c r="Y86" s="608"/>
      <c r="Z86" s="608"/>
      <c r="AA86" s="608"/>
      <c r="AB86" s="599"/>
      <c r="AC86" s="603"/>
      <c r="AD86" s="606"/>
      <c r="AE86" s="607"/>
      <c r="AF86" s="608"/>
      <c r="AG86" s="608"/>
      <c r="AH86" s="608"/>
      <c r="AI86" s="608"/>
      <c r="AJ86" s="599"/>
      <c r="AK86" s="602"/>
      <c r="AL86" s="606"/>
      <c r="AM86" s="607"/>
      <c r="AN86" s="608"/>
      <c r="AO86" s="608"/>
      <c r="AP86" s="608"/>
      <c r="AQ86" s="608"/>
      <c r="AR86" s="599"/>
      <c r="AS86" s="602"/>
      <c r="AT86" s="606"/>
      <c r="AU86" s="607"/>
      <c r="AV86" s="608"/>
      <c r="AW86" s="608"/>
      <c r="AX86" s="608"/>
      <c r="AY86" s="608"/>
      <c r="AZ86" s="599"/>
    </row>
    <row r="87" spans="1:52" ht="13.15" x14ac:dyDescent="0.35">
      <c r="A87" s="609"/>
      <c r="B87" s="549"/>
      <c r="C87" s="610"/>
      <c r="D87" s="611"/>
      <c r="F87" s="612"/>
      <c r="G87" s="613"/>
      <c r="H87" s="614"/>
      <c r="I87" s="614"/>
      <c r="J87" s="614"/>
      <c r="K87" s="614"/>
      <c r="L87" s="615"/>
      <c r="M87" s="602"/>
      <c r="N87" s="612"/>
      <c r="O87" s="613"/>
      <c r="P87" s="614"/>
      <c r="Q87" s="614"/>
      <c r="R87" s="614"/>
      <c r="S87" s="614"/>
      <c r="T87" s="615"/>
      <c r="U87" s="602"/>
      <c r="V87" s="612"/>
      <c r="W87" s="613"/>
      <c r="X87" s="614"/>
      <c r="Y87" s="614"/>
      <c r="Z87" s="614"/>
      <c r="AA87" s="614"/>
      <c r="AB87" s="615"/>
      <c r="AC87" s="603"/>
      <c r="AD87" s="612"/>
      <c r="AE87" s="613"/>
      <c r="AF87" s="614"/>
      <c r="AG87" s="614"/>
      <c r="AH87" s="614"/>
      <c r="AI87" s="614"/>
      <c r="AJ87" s="615"/>
      <c r="AK87" s="602"/>
      <c r="AL87" s="612"/>
      <c r="AM87" s="613"/>
      <c r="AN87" s="614"/>
      <c r="AO87" s="614"/>
      <c r="AP87" s="614"/>
      <c r="AQ87" s="614"/>
      <c r="AR87" s="615"/>
      <c r="AS87" s="602"/>
      <c r="AT87" s="612"/>
      <c r="AU87" s="613"/>
      <c r="AV87" s="614"/>
      <c r="AW87" s="614"/>
      <c r="AX87" s="614"/>
      <c r="AY87" s="614"/>
      <c r="AZ87" s="615"/>
    </row>
    <row r="88" spans="1:52" ht="13.15" x14ac:dyDescent="0.35">
      <c r="A88" s="597" t="s">
        <v>44</v>
      </c>
      <c r="B88" s="547">
        <v>43</v>
      </c>
      <c r="C88" s="598" t="s">
        <v>42</v>
      </c>
      <c r="D88" s="599">
        <f>'0.2_MR_Weighting'!I92</f>
        <v>1.4067264850051422E-3</v>
      </c>
      <c r="F88" s="544">
        <f>SUM('2.3_Input_Data_Orig_MC'!X86:Y86)</f>
        <v>0</v>
      </c>
      <c r="G88" s="545">
        <f>SUMIF('2.3_Input_Data_Orig_MC'!AE86:AF86,"&lt;0")</f>
        <v>0</v>
      </c>
      <c r="H88" s="600" t="str">
        <f t="shared" ref="H88" si="430">IFERROR((G88+F88)/F88, "-")</f>
        <v>-</v>
      </c>
      <c r="I88" s="600">
        <f>SUMIF('2.3_Input_Data_Orig_MC'!AB86:AF89,"&lt;=0")</f>
        <v>-492</v>
      </c>
      <c r="J88" s="600">
        <f t="shared" ref="J88" si="431">IFERROR((I88-G88)/I88, "-")</f>
        <v>1</v>
      </c>
      <c r="K88" s="600" t="str">
        <f t="shared" ref="K88" si="432">IFERROR((SQRT(H88*J88))*F88, "N/A")</f>
        <v>N/A</v>
      </c>
      <c r="L88" s="601" t="str">
        <f t="shared" ref="L88" si="433">IFERROR(K88*$D88, "N/A")</f>
        <v>N/A</v>
      </c>
      <c r="M88" s="602"/>
      <c r="N88" s="544">
        <f>SUM('2.3_Input_Data_Orig_MC'!X86:Y87)</f>
        <v>0</v>
      </c>
      <c r="O88" s="545">
        <f>SUMIF('2.3_Input_Data_Orig_MC'!AE86:AF87,"&lt;0")</f>
        <v>0</v>
      </c>
      <c r="P88" s="600" t="str">
        <f t="shared" ref="P88" si="434">IFERROR((N88+O88)/N88,"-")</f>
        <v>-</v>
      </c>
      <c r="Q88" s="600">
        <f>SUMIF('2.3_Input_Data_Orig_MC'!AB86:AF89,"&lt;=0")</f>
        <v>-492</v>
      </c>
      <c r="R88" s="600">
        <f t="shared" ref="R88" si="435">IFERROR((Q88-O88)/Q88, "-")</f>
        <v>1</v>
      </c>
      <c r="S88" s="600" t="str">
        <f t="shared" ref="S88" si="436">IFERROR((SQRT(P88*R88))*N88, "N/A")</f>
        <v>N/A</v>
      </c>
      <c r="T88" s="601" t="str">
        <f t="shared" ref="T88" si="437">IFERROR(S88*$D88, "N/A")</f>
        <v>N/A</v>
      </c>
      <c r="U88" s="602"/>
      <c r="V88" s="544">
        <f>SUM('2.3_Input_Data_Orig_MC'!X86:Y88)</f>
        <v>93</v>
      </c>
      <c r="W88" s="545">
        <f>SUMIF('2.3_Input_Data_Orig_MC'!AE86:AF88, "&lt;0")</f>
        <v>-74</v>
      </c>
      <c r="X88" s="600">
        <f t="shared" ref="X88" si="438">IFERROR((V88+W88)/V88, "-")</f>
        <v>0.20430107526881722</v>
      </c>
      <c r="Y88" s="600">
        <f>SUMIF('2.3_Input_Data_Orig_MC'!AB86:AF89,"&lt;=0")</f>
        <v>-492</v>
      </c>
      <c r="Z88" s="600">
        <f t="shared" ref="Z88" si="439">IFERROR((Y88-W88)/Y88, "-")</f>
        <v>0.84959349593495936</v>
      </c>
      <c r="AA88" s="600">
        <f t="shared" ref="AA88" si="440">IFERROR((SQRT(X88*Z88))*V88," No Interventions")</f>
        <v>38.74573147221605</v>
      </c>
      <c r="AB88" s="601">
        <f t="shared" ref="AB88" si="441">IFERROR(AA88*$D88, "No Interventions")</f>
        <v>5.45046466428636E-2</v>
      </c>
      <c r="AC88" s="603"/>
      <c r="AD88" s="544">
        <f>SUM('2.4_Input_Data_Rebase'!X86:Y86)</f>
        <v>562</v>
      </c>
      <c r="AE88" s="545">
        <f>SUMIF('2.4_Input_Data_Rebase'!AE86:AF86, "&lt;0")</f>
        <v>-434</v>
      </c>
      <c r="AF88" s="600">
        <f t="shared" ref="AF88" si="442">IFERROR((AE88+AD88)/AD88, "-")</f>
        <v>0.22775800711743771</v>
      </c>
      <c r="AG88" s="600">
        <f>SUMIF('2.4_Input_Data_Rebase'!AB86:AF89,"&lt;=0")</f>
        <v>-492</v>
      </c>
      <c r="AH88" s="600">
        <f t="shared" ref="AH88" si="443">IFERROR((AG88-AE88)/AG88, "-")</f>
        <v>0.11788617886178862</v>
      </c>
      <c r="AI88" s="600">
        <f t="shared" ref="AI88" si="444">IFERROR((SQRT(AF88*AH88))*AD88, "N/A")</f>
        <v>92.088328047595837</v>
      </c>
      <c r="AJ88" s="601">
        <f t="shared" ref="AJ88" si="445">IFERROR(AI88*$D88, "N/A")</f>
        <v>0.12954309002439496</v>
      </c>
      <c r="AK88" s="602"/>
      <c r="AL88" s="544">
        <f>SUM('2.4_Input_Data_Rebase'!X86:Y87)</f>
        <v>564</v>
      </c>
      <c r="AM88" s="545">
        <f>SUMIF('2.4_Input_Data_Rebase'!AE86:AF87, "&lt;0")</f>
        <v>-434</v>
      </c>
      <c r="AN88" s="600">
        <f t="shared" ref="AN88" si="446">IFERROR((AL88+AM88)/AL88,"-")</f>
        <v>0.23049645390070922</v>
      </c>
      <c r="AO88" s="600">
        <f>SUMIF('2.4_Input_Data_Rebase'!AB86:AF89,"&lt;=0")</f>
        <v>-492</v>
      </c>
      <c r="AP88" s="600">
        <f t="shared" ref="AP88" si="447">IFERROR((AO88-AM88)/AO88, "-")</f>
        <v>0.11788617886178862</v>
      </c>
      <c r="AQ88" s="600">
        <f t="shared" ref="AQ88" si="448">IFERROR((SQRT(AN88*AP88))*AL88, "N/A")</f>
        <v>92.969966301738225</v>
      </c>
      <c r="AR88" s="601">
        <f t="shared" ref="AR88" si="449">IFERROR(AQ88*$D88, "N/A")</f>
        <v>0.13078331390669073</v>
      </c>
      <c r="AS88" s="602"/>
      <c r="AT88" s="544">
        <f>SUM('2.4_Input_Data_Rebase'!X86:Y88)</f>
        <v>596</v>
      </c>
      <c r="AU88" s="545">
        <f>SUMIF('2.4_Input_Data_Rebase'!AE86:AF88, "&lt;0")</f>
        <v>-435</v>
      </c>
      <c r="AV88" s="600">
        <f t="shared" ref="AV88" si="450">IFERROR((AT88+AU88)/AT88, "-")</f>
        <v>0.27013422818791949</v>
      </c>
      <c r="AW88" s="600">
        <f>SUMIF('2.4_Input_Data_Rebase'!AB86:AF89,"&lt;=0")</f>
        <v>-492</v>
      </c>
      <c r="AX88" s="600">
        <f t="shared" ref="AX88" si="451">IFERROR((AW88-AU88)/AW88, "-")</f>
        <v>0.11585365853658537</v>
      </c>
      <c r="AY88" s="600">
        <f t="shared" ref="AY88" si="452">IFERROR((SQRT(AV88*AX88))*AT88," No Interventions")</f>
        <v>105.43649111449312</v>
      </c>
      <c r="AZ88" s="601">
        <f t="shared" ref="AZ88" si="453">IFERROR(AY88*$D88, "No Interventions")</f>
        <v>0.14832030453676681</v>
      </c>
    </row>
    <row r="89" spans="1:52" ht="13.15" x14ac:dyDescent="0.35">
      <c r="A89" s="604"/>
      <c r="B89" s="547"/>
      <c r="C89" s="598"/>
      <c r="D89" s="605"/>
      <c r="F89" s="606"/>
      <c r="G89" s="607"/>
      <c r="H89" s="608"/>
      <c r="I89" s="608"/>
      <c r="J89" s="608"/>
      <c r="K89" s="608"/>
      <c r="L89" s="599"/>
      <c r="M89" s="602"/>
      <c r="N89" s="606"/>
      <c r="O89" s="607"/>
      <c r="P89" s="608"/>
      <c r="Q89" s="608"/>
      <c r="R89" s="608"/>
      <c r="S89" s="608"/>
      <c r="T89" s="599"/>
      <c r="U89" s="602"/>
      <c r="V89" s="606"/>
      <c r="W89" s="607"/>
      <c r="X89" s="608"/>
      <c r="Y89" s="608"/>
      <c r="Z89" s="608"/>
      <c r="AA89" s="608"/>
      <c r="AB89" s="599"/>
      <c r="AC89" s="603"/>
      <c r="AD89" s="606"/>
      <c r="AE89" s="607"/>
      <c r="AF89" s="608"/>
      <c r="AG89" s="608"/>
      <c r="AH89" s="608"/>
      <c r="AI89" s="608"/>
      <c r="AJ89" s="599"/>
      <c r="AK89" s="602"/>
      <c r="AL89" s="606"/>
      <c r="AM89" s="607"/>
      <c r="AN89" s="608"/>
      <c r="AO89" s="608"/>
      <c r="AP89" s="608"/>
      <c r="AQ89" s="608"/>
      <c r="AR89" s="599"/>
      <c r="AS89" s="602"/>
      <c r="AT89" s="606"/>
      <c r="AU89" s="607"/>
      <c r="AV89" s="608"/>
      <c r="AW89" s="608"/>
      <c r="AX89" s="608"/>
      <c r="AY89" s="608"/>
      <c r="AZ89" s="599"/>
    </row>
    <row r="90" spans="1:52" ht="13.15" x14ac:dyDescent="0.35">
      <c r="A90" s="604"/>
      <c r="B90" s="547"/>
      <c r="C90" s="598"/>
      <c r="D90" s="605"/>
      <c r="F90" s="606"/>
      <c r="G90" s="607"/>
      <c r="H90" s="608"/>
      <c r="I90" s="608"/>
      <c r="J90" s="608"/>
      <c r="K90" s="608"/>
      <c r="L90" s="599"/>
      <c r="M90" s="602"/>
      <c r="N90" s="606"/>
      <c r="O90" s="607"/>
      <c r="P90" s="608"/>
      <c r="Q90" s="608"/>
      <c r="R90" s="608"/>
      <c r="S90" s="608"/>
      <c r="T90" s="599"/>
      <c r="U90" s="602"/>
      <c r="V90" s="606"/>
      <c r="W90" s="607"/>
      <c r="X90" s="608"/>
      <c r="Y90" s="608"/>
      <c r="Z90" s="608"/>
      <c r="AA90" s="608"/>
      <c r="AB90" s="599"/>
      <c r="AC90" s="603"/>
      <c r="AD90" s="606"/>
      <c r="AE90" s="607"/>
      <c r="AF90" s="608"/>
      <c r="AG90" s="608"/>
      <c r="AH90" s="608"/>
      <c r="AI90" s="608"/>
      <c r="AJ90" s="599"/>
      <c r="AK90" s="602"/>
      <c r="AL90" s="606"/>
      <c r="AM90" s="607"/>
      <c r="AN90" s="608"/>
      <c r="AO90" s="608"/>
      <c r="AP90" s="608"/>
      <c r="AQ90" s="608"/>
      <c r="AR90" s="599"/>
      <c r="AS90" s="602"/>
      <c r="AT90" s="606"/>
      <c r="AU90" s="607"/>
      <c r="AV90" s="608"/>
      <c r="AW90" s="608"/>
      <c r="AX90" s="608"/>
      <c r="AY90" s="608"/>
      <c r="AZ90" s="599"/>
    </row>
    <row r="91" spans="1:52" ht="13.5" thickBot="1" x14ac:dyDescent="0.4">
      <c r="A91" s="616"/>
      <c r="B91" s="617"/>
      <c r="C91" s="618"/>
      <c r="D91" s="619"/>
      <c r="F91" s="620"/>
      <c r="G91" s="621"/>
      <c r="H91" s="622"/>
      <c r="I91" s="622"/>
      <c r="J91" s="622"/>
      <c r="K91" s="622"/>
      <c r="L91" s="623"/>
      <c r="M91" s="624"/>
      <c r="N91" s="620"/>
      <c r="O91" s="621"/>
      <c r="P91" s="622"/>
      <c r="Q91" s="622"/>
      <c r="R91" s="622"/>
      <c r="S91" s="622"/>
      <c r="T91" s="623"/>
      <c r="U91" s="624"/>
      <c r="V91" s="620"/>
      <c r="W91" s="621"/>
      <c r="X91" s="622"/>
      <c r="Y91" s="622"/>
      <c r="Z91" s="622"/>
      <c r="AA91" s="622"/>
      <c r="AB91" s="623"/>
      <c r="AC91" s="625"/>
      <c r="AD91" s="620"/>
      <c r="AE91" s="621"/>
      <c r="AF91" s="622"/>
      <c r="AG91" s="622"/>
      <c r="AH91" s="622"/>
      <c r="AI91" s="622"/>
      <c r="AJ91" s="623"/>
      <c r="AK91" s="624"/>
      <c r="AL91" s="620"/>
      <c r="AM91" s="621"/>
      <c r="AN91" s="622"/>
      <c r="AO91" s="622"/>
      <c r="AP91" s="622"/>
      <c r="AQ91" s="622"/>
      <c r="AR91" s="623"/>
      <c r="AS91" s="624"/>
      <c r="AT91" s="620"/>
      <c r="AU91" s="621"/>
      <c r="AV91" s="622"/>
      <c r="AW91" s="622"/>
      <c r="AX91" s="622"/>
      <c r="AY91" s="622"/>
      <c r="AZ91" s="623"/>
    </row>
  </sheetData>
  <conditionalFormatting sqref="I8">
    <cfRule type="cellIs" dxfId="86" priority="40" operator="equal">
      <formula>"N/A"</formula>
    </cfRule>
  </conditionalFormatting>
  <conditionalFormatting sqref="J8">
    <cfRule type="cellIs" dxfId="85" priority="38" operator="equal">
      <formula>"N/A"</formula>
    </cfRule>
  </conditionalFormatting>
  <conditionalFormatting sqref="K8">
    <cfRule type="cellIs" dxfId="84" priority="31" operator="equal">
      <formula>"N/A"</formula>
    </cfRule>
  </conditionalFormatting>
  <conditionalFormatting sqref="H8">
    <cfRule type="cellIs" dxfId="83" priority="37" operator="equal">
      <formula>"N/A"</formula>
    </cfRule>
  </conditionalFormatting>
  <conditionalFormatting sqref="Q8">
    <cfRule type="cellIs" dxfId="82" priority="35" operator="equal">
      <formula>"N/A"</formula>
    </cfRule>
  </conditionalFormatting>
  <conditionalFormatting sqref="R8">
    <cfRule type="cellIs" dxfId="81" priority="33" operator="equal">
      <formula>"N/A"</formula>
    </cfRule>
  </conditionalFormatting>
  <conditionalFormatting sqref="S8">
    <cfRule type="cellIs" dxfId="80" priority="32" operator="equal">
      <formula>"N/A"</formula>
    </cfRule>
  </conditionalFormatting>
  <conditionalFormatting sqref="U6">
    <cfRule type="cellIs" dxfId="79" priority="30" operator="equal">
      <formula>"N/A"</formula>
    </cfRule>
  </conditionalFormatting>
  <conditionalFormatting sqref="W6">
    <cfRule type="cellIs" dxfId="78" priority="28" operator="equal">
      <formula>"N/A"</formula>
    </cfRule>
  </conditionalFormatting>
  <conditionalFormatting sqref="AA8">
    <cfRule type="cellIs" dxfId="77" priority="26" operator="equal">
      <formula>"N/A"</formula>
    </cfRule>
  </conditionalFormatting>
  <conditionalFormatting sqref="AG8">
    <cfRule type="cellIs" dxfId="76" priority="25" operator="equal">
      <formula>"N/A"</formula>
    </cfRule>
  </conditionalFormatting>
  <conditionalFormatting sqref="AE6">
    <cfRule type="cellIs" dxfId="75" priority="24" operator="equal">
      <formula>"N/A"</formula>
    </cfRule>
  </conditionalFormatting>
  <conditionalFormatting sqref="AH8">
    <cfRule type="cellIs" dxfId="74" priority="23" operator="equal">
      <formula>"N/A"</formula>
    </cfRule>
  </conditionalFormatting>
  <conditionalFormatting sqref="AK6">
    <cfRule type="cellIs" dxfId="73" priority="21" operator="equal">
      <formula>"N/A"</formula>
    </cfRule>
  </conditionalFormatting>
  <conditionalFormatting sqref="AS6">
    <cfRule type="cellIs" dxfId="72" priority="14" operator="equal">
      <formula>"N/A"</formula>
    </cfRule>
  </conditionalFormatting>
  <conditionalFormatting sqref="AO8">
    <cfRule type="cellIs" dxfId="71" priority="20" operator="equal">
      <formula>"N/A"</formula>
    </cfRule>
  </conditionalFormatting>
  <conditionalFormatting sqref="AP8">
    <cfRule type="cellIs" dxfId="70" priority="18" operator="equal">
      <formula>"N/A"</formula>
    </cfRule>
  </conditionalFormatting>
  <conditionalFormatting sqref="AN8">
    <cfRule type="cellIs" dxfId="69" priority="16" operator="equal">
      <formula>"N/A"</formula>
    </cfRule>
  </conditionalFormatting>
  <conditionalFormatting sqref="AI8">
    <cfRule type="cellIs" dxfId="68" priority="15" operator="equal">
      <formula>"N/A"</formula>
    </cfRule>
  </conditionalFormatting>
  <conditionalFormatting sqref="AW8">
    <cfRule type="cellIs" dxfId="67" priority="13" operator="equal">
      <formula>"N/A"</formula>
    </cfRule>
  </conditionalFormatting>
  <conditionalFormatting sqref="AX8">
    <cfRule type="cellIs" dxfId="66" priority="11" operator="equal">
      <formula>"N/A"</formula>
    </cfRule>
  </conditionalFormatting>
  <conditionalFormatting sqref="AV8">
    <cfRule type="cellIs" dxfId="65" priority="9" operator="equal">
      <formula>"N/A"</formula>
    </cfRule>
  </conditionalFormatting>
  <conditionalFormatting sqref="L8">
    <cfRule type="cellIs" dxfId="64" priority="8" operator="equal">
      <formula>"N/A"</formula>
    </cfRule>
  </conditionalFormatting>
  <conditionalFormatting sqref="T8">
    <cfRule type="cellIs" dxfId="63" priority="7" operator="equal">
      <formula>"N/A"</formula>
    </cfRule>
  </conditionalFormatting>
  <conditionalFormatting sqref="AJ8">
    <cfRule type="cellIs" dxfId="62" priority="5" operator="equal">
      <formula>"N/A"</formula>
    </cfRule>
  </conditionalFormatting>
  <conditionalFormatting sqref="AB8">
    <cfRule type="cellIs" dxfId="61" priority="6" operator="equal">
      <formula>"N/A"</formula>
    </cfRule>
  </conditionalFormatting>
  <conditionalFormatting sqref="P8">
    <cfRule type="cellIs" dxfId="60" priority="2" operator="equal">
      <formula>"N/A"</formula>
    </cfRule>
  </conditionalFormatting>
  <conditionalFormatting sqref="X8">
    <cfRule type="cellIs" dxfId="59" priority="1" operator="equal">
      <formula>"N/A"</formula>
    </cfRule>
  </conditionalFormatting>
  <conditionalFormatting sqref="AR8">
    <cfRule type="cellIs" dxfId="58" priority="4" operator="equal">
      <formula>"N/A"</formula>
    </cfRule>
  </conditionalFormatting>
  <conditionalFormatting sqref="AZ8">
    <cfRule type="cellIs" dxfId="57" priority="3" operator="equal">
      <formula>"N/A"</formula>
    </cfRule>
  </conditionalFormatting>
  <conditionalFormatting sqref="AF8">
    <cfRule type="cellIs" dxfId="56" priority="22" operator="equal">
      <formula>"N/A"</formula>
    </cfRule>
  </conditionalFormatting>
  <conditionalFormatting sqref="AM6">
    <cfRule type="cellIs" dxfId="55" priority="19" operator="equal">
      <formula>"N/A"</formula>
    </cfRule>
  </conditionalFormatting>
  <conditionalFormatting sqref="AQ8">
    <cfRule type="cellIs" dxfId="54" priority="17" operator="equal">
      <formula>"N/A"</formula>
    </cfRule>
  </conditionalFormatting>
  <conditionalFormatting sqref="Y8">
    <cfRule type="cellIs" dxfId="53" priority="29" operator="equal">
      <formula>"N/A"</formula>
    </cfRule>
  </conditionalFormatting>
  <conditionalFormatting sqref="Z8">
    <cfRule type="cellIs" dxfId="52" priority="27" operator="equal">
      <formula>"N/A"</formula>
    </cfRule>
  </conditionalFormatting>
  <conditionalFormatting sqref="AU6">
    <cfRule type="cellIs" dxfId="51" priority="12" operator="equal">
      <formula>"N/A"</formula>
    </cfRule>
  </conditionalFormatting>
  <conditionalFormatting sqref="AY8">
    <cfRule type="cellIs" dxfId="50" priority="10" operator="equal">
      <formula>"N/A"</formula>
    </cfRule>
  </conditionalFormatting>
  <conditionalFormatting sqref="E6">
    <cfRule type="cellIs" dxfId="49" priority="39" operator="equal">
      <formula>"N/A"</formula>
    </cfRule>
  </conditionalFormatting>
  <conditionalFormatting sqref="M6">
    <cfRule type="cellIs" dxfId="48" priority="36" operator="equal">
      <formula>"N/A"</formula>
    </cfRule>
  </conditionalFormatting>
  <conditionalFormatting sqref="O6">
    <cfRule type="cellIs" dxfId="47" priority="34" operator="equal">
      <formula>"N/A"</formula>
    </cfRule>
  </conditionalFormatting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Z92"/>
  <sheetViews>
    <sheetView zoomScale="70" zoomScaleNormal="70" workbookViewId="0">
      <pane xSplit="4" ySplit="11" topLeftCell="E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x14ac:dyDescent="0.35"/>
  <cols>
    <col min="1" max="1" width="13.3515625" style="554" customWidth="1"/>
    <col min="2" max="2" width="10.1171875" style="554" customWidth="1"/>
    <col min="3" max="3" width="29.05859375" style="554" customWidth="1"/>
    <col min="4" max="4" width="12.41015625" style="555" customWidth="1"/>
    <col min="5" max="5" width="3.234375" style="555" customWidth="1"/>
    <col min="6" max="7" width="11.9375" style="554" customWidth="1"/>
    <col min="8" max="10" width="11.9375" style="555" customWidth="1"/>
    <col min="11" max="12" width="17.05859375" style="555" customWidth="1"/>
    <col min="13" max="13" width="3.234375" style="555" customWidth="1"/>
    <col min="14" max="15" width="11.9375" style="554" customWidth="1"/>
    <col min="16" max="18" width="11.9375" style="555" customWidth="1"/>
    <col min="19" max="20" width="17.05859375" style="555" customWidth="1"/>
    <col min="21" max="21" width="3.234375" style="555" customWidth="1"/>
    <col min="22" max="23" width="11.9375" style="554" customWidth="1"/>
    <col min="24" max="26" width="11.9375" style="555" customWidth="1"/>
    <col min="27" max="28" width="17.05859375" style="555" customWidth="1"/>
    <col min="29" max="29" width="8.9375" style="554"/>
    <col min="30" max="31" width="11.9375" style="554" customWidth="1"/>
    <col min="32" max="34" width="11.9375" style="555" customWidth="1"/>
    <col min="35" max="36" width="17.05859375" style="555" customWidth="1"/>
    <col min="37" max="37" width="3.234375" style="555" customWidth="1"/>
    <col min="38" max="39" width="11.9375" style="554" customWidth="1"/>
    <col min="40" max="42" width="11.9375" style="555" customWidth="1"/>
    <col min="43" max="44" width="17.05859375" style="555" customWidth="1"/>
    <col min="45" max="45" width="3.234375" style="555" customWidth="1"/>
    <col min="46" max="47" width="11.9375" style="554" customWidth="1"/>
    <col min="48" max="48" width="9.9375" style="555" customWidth="1"/>
    <col min="49" max="50" width="11.9375" style="555" customWidth="1"/>
    <col min="51" max="52" width="17.05859375" style="555" customWidth="1"/>
    <col min="53" max="16384" width="8.9375" style="554"/>
  </cols>
  <sheetData>
    <row r="1" spans="1:52" s="550" customFormat="1" x14ac:dyDescent="0.35">
      <c r="D1" s="551"/>
      <c r="E1" s="551"/>
      <c r="H1" s="551"/>
      <c r="I1" s="551"/>
      <c r="J1" s="551"/>
      <c r="K1" s="551"/>
      <c r="L1" s="551"/>
      <c r="M1" s="551"/>
      <c r="P1" s="551"/>
      <c r="Q1" s="551"/>
      <c r="R1" s="551"/>
      <c r="S1" s="551"/>
      <c r="T1" s="551"/>
      <c r="U1" s="551"/>
      <c r="X1" s="551"/>
      <c r="Y1" s="551"/>
      <c r="Z1" s="551"/>
      <c r="AA1" s="551"/>
      <c r="AB1" s="551"/>
      <c r="AF1" s="551"/>
      <c r="AG1" s="551"/>
      <c r="AH1" s="551"/>
      <c r="AI1" s="551"/>
      <c r="AJ1" s="551"/>
      <c r="AK1" s="551"/>
      <c r="AN1" s="551"/>
      <c r="AO1" s="551"/>
      <c r="AP1" s="551"/>
      <c r="AQ1" s="551"/>
      <c r="AR1" s="551"/>
      <c r="AS1" s="551"/>
      <c r="AV1" s="551"/>
      <c r="AW1" s="551"/>
      <c r="AX1" s="551"/>
      <c r="AY1" s="551"/>
      <c r="AZ1" s="551"/>
    </row>
    <row r="2" spans="1:52" s="550" customFormat="1" ht="13.15" x14ac:dyDescent="0.4">
      <c r="E2" s="551"/>
      <c r="F2" s="552" t="s">
        <v>59</v>
      </c>
      <c r="H2" s="551"/>
      <c r="I2" s="551"/>
      <c r="J2" s="551"/>
      <c r="K2" s="551"/>
      <c r="L2" s="551"/>
      <c r="M2" s="551"/>
      <c r="P2" s="551"/>
      <c r="Q2" s="551"/>
      <c r="R2" s="551"/>
      <c r="S2" s="551"/>
      <c r="T2" s="551"/>
      <c r="U2" s="551"/>
      <c r="X2" s="551"/>
      <c r="Y2" s="551"/>
      <c r="Z2" s="551"/>
      <c r="AA2" s="551"/>
      <c r="AB2" s="551"/>
      <c r="AD2" s="552"/>
      <c r="AF2" s="551"/>
      <c r="AG2" s="551"/>
      <c r="AH2" s="551"/>
      <c r="AI2" s="551"/>
      <c r="AJ2" s="551"/>
      <c r="AK2" s="551"/>
      <c r="AN2" s="551"/>
      <c r="AO2" s="551"/>
      <c r="AP2" s="551"/>
      <c r="AQ2" s="551"/>
      <c r="AR2" s="551"/>
      <c r="AS2" s="551"/>
      <c r="AV2" s="551"/>
      <c r="AW2" s="551"/>
      <c r="AX2" s="551"/>
      <c r="AY2" s="551"/>
      <c r="AZ2" s="551"/>
    </row>
    <row r="3" spans="1:52" s="550" customFormat="1" ht="13.15" x14ac:dyDescent="0.4">
      <c r="E3" s="551"/>
      <c r="F3" s="553" t="s">
        <v>60</v>
      </c>
      <c r="H3" s="551"/>
      <c r="I3" s="551"/>
      <c r="J3" s="551"/>
      <c r="K3" s="551"/>
      <c r="L3" s="551"/>
      <c r="M3" s="551"/>
      <c r="P3" s="551"/>
      <c r="Q3" s="551"/>
      <c r="R3" s="551"/>
      <c r="S3" s="551"/>
      <c r="T3" s="551"/>
      <c r="U3" s="551"/>
      <c r="X3" s="551"/>
      <c r="Y3" s="551"/>
      <c r="Z3" s="551"/>
      <c r="AA3" s="551"/>
      <c r="AB3" s="551"/>
      <c r="AD3" s="553"/>
      <c r="AF3" s="551"/>
      <c r="AG3" s="551"/>
      <c r="AH3" s="551"/>
      <c r="AI3" s="551"/>
      <c r="AJ3" s="551"/>
      <c r="AK3" s="551"/>
      <c r="AN3" s="551"/>
      <c r="AO3" s="551"/>
      <c r="AP3" s="551"/>
      <c r="AQ3" s="551"/>
      <c r="AR3" s="551"/>
      <c r="AS3" s="551"/>
      <c r="AV3" s="551"/>
      <c r="AW3" s="551"/>
      <c r="AX3" s="551"/>
      <c r="AY3" s="551"/>
      <c r="AZ3" s="551"/>
    </row>
    <row r="4" spans="1:52" s="550" customFormat="1" x14ac:dyDescent="0.35">
      <c r="D4" s="551"/>
      <c r="E4" s="551"/>
      <c r="H4" s="551"/>
      <c r="I4" s="551"/>
      <c r="J4" s="551"/>
      <c r="K4" s="551"/>
      <c r="L4" s="551"/>
      <c r="M4" s="551"/>
      <c r="P4" s="551"/>
      <c r="Q4" s="551"/>
      <c r="R4" s="551"/>
      <c r="S4" s="551"/>
      <c r="T4" s="551"/>
      <c r="U4" s="551"/>
      <c r="X4" s="551"/>
      <c r="Y4" s="551"/>
      <c r="Z4" s="551"/>
      <c r="AA4" s="551"/>
      <c r="AB4" s="551"/>
      <c r="AF4" s="551"/>
      <c r="AG4" s="551"/>
      <c r="AH4" s="551"/>
      <c r="AI4" s="551"/>
      <c r="AJ4" s="551"/>
      <c r="AK4" s="551"/>
      <c r="AN4" s="551"/>
      <c r="AO4" s="551"/>
      <c r="AP4" s="551"/>
      <c r="AQ4" s="551"/>
      <c r="AR4" s="551"/>
      <c r="AS4" s="551"/>
      <c r="AV4" s="551"/>
      <c r="AW4" s="551"/>
      <c r="AX4" s="551"/>
      <c r="AY4" s="551"/>
      <c r="AZ4" s="551"/>
    </row>
    <row r="5" spans="1:52" ht="13.15" thickBot="1" x14ac:dyDescent="0.4"/>
    <row r="6" spans="1:52" ht="13.5" thickBot="1" x14ac:dyDescent="0.45">
      <c r="A6" s="556" t="s">
        <v>160</v>
      </c>
      <c r="B6" s="557" t="s">
        <v>164</v>
      </c>
      <c r="C6" s="558"/>
      <c r="E6" s="559"/>
      <c r="F6" s="560" t="s">
        <v>163</v>
      </c>
      <c r="G6" s="557" t="s">
        <v>164</v>
      </c>
      <c r="H6" s="558"/>
      <c r="I6" s="561"/>
      <c r="J6" s="562" t="s">
        <v>259</v>
      </c>
      <c r="K6" s="563"/>
      <c r="L6" s="563"/>
      <c r="M6" s="564"/>
      <c r="N6" s="565"/>
      <c r="O6" s="566"/>
      <c r="P6" s="563"/>
      <c r="Q6" s="563"/>
      <c r="R6" s="563"/>
      <c r="S6" s="563"/>
      <c r="T6" s="567"/>
      <c r="U6" s="568"/>
      <c r="V6" s="569"/>
      <c r="W6" s="570"/>
      <c r="X6" s="561"/>
      <c r="Y6" s="561"/>
      <c r="Z6" s="561"/>
      <c r="AA6" s="561"/>
      <c r="AB6" s="561"/>
      <c r="AC6" s="569"/>
      <c r="AD6" s="569"/>
      <c r="AE6" s="570"/>
      <c r="AF6" s="561"/>
      <c r="AG6" s="561"/>
      <c r="AH6" s="561"/>
      <c r="AI6" s="561"/>
      <c r="AJ6" s="561"/>
      <c r="AK6" s="568"/>
      <c r="AL6" s="569"/>
      <c r="AM6" s="570"/>
      <c r="AN6" s="561"/>
      <c r="AO6" s="561"/>
      <c r="AP6" s="561"/>
      <c r="AQ6" s="561"/>
      <c r="AR6" s="561"/>
      <c r="AS6" s="568"/>
      <c r="AT6" s="569"/>
      <c r="AU6" s="570"/>
      <c r="AV6" s="561"/>
      <c r="AW6" s="561"/>
      <c r="AX6" s="561"/>
      <c r="AY6" s="561"/>
      <c r="AZ6" s="571"/>
    </row>
    <row r="7" spans="1:52" ht="13.15" thickBot="1" x14ac:dyDescent="0.4">
      <c r="F7" s="572"/>
      <c r="G7" s="573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3"/>
      <c r="AD7" s="573"/>
      <c r="AE7" s="573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74"/>
      <c r="AR7" s="574"/>
      <c r="AS7" s="574"/>
      <c r="AT7" s="574"/>
      <c r="AU7" s="574"/>
      <c r="AV7" s="574"/>
      <c r="AW7" s="574"/>
      <c r="AX7" s="574"/>
      <c r="AY7" s="574"/>
      <c r="AZ7" s="575"/>
    </row>
    <row r="8" spans="1:52" ht="13.5" thickBot="1" x14ac:dyDescent="0.4">
      <c r="F8" s="576" t="s">
        <v>187</v>
      </c>
      <c r="G8" s="577"/>
      <c r="H8" s="578"/>
      <c r="I8" s="578"/>
      <c r="J8" s="578"/>
      <c r="K8" s="578"/>
      <c r="L8" s="578"/>
      <c r="M8" s="574"/>
      <c r="N8" s="576" t="s">
        <v>187</v>
      </c>
      <c r="O8" s="577"/>
      <c r="P8" s="578"/>
      <c r="Q8" s="578"/>
      <c r="R8" s="578"/>
      <c r="S8" s="578"/>
      <c r="T8" s="578"/>
      <c r="U8" s="574"/>
      <c r="V8" s="576" t="s">
        <v>187</v>
      </c>
      <c r="W8" s="577"/>
      <c r="X8" s="578"/>
      <c r="Y8" s="578"/>
      <c r="Z8" s="578"/>
      <c r="AA8" s="578"/>
      <c r="AB8" s="578"/>
      <c r="AC8" s="573"/>
      <c r="AD8" s="576" t="s">
        <v>206</v>
      </c>
      <c r="AE8" s="577"/>
      <c r="AF8" s="578"/>
      <c r="AG8" s="578"/>
      <c r="AH8" s="578"/>
      <c r="AI8" s="578"/>
      <c r="AJ8" s="578"/>
      <c r="AK8" s="574"/>
      <c r="AL8" s="579" t="s">
        <v>206</v>
      </c>
      <c r="AM8" s="579"/>
      <c r="AN8" s="578"/>
      <c r="AO8" s="578"/>
      <c r="AP8" s="578"/>
      <c r="AQ8" s="578"/>
      <c r="AR8" s="578"/>
      <c r="AS8" s="574"/>
      <c r="AT8" s="579" t="s">
        <v>206</v>
      </c>
      <c r="AU8" s="579"/>
      <c r="AV8" s="578"/>
      <c r="AW8" s="578"/>
      <c r="AX8" s="578"/>
      <c r="AY8" s="578"/>
      <c r="AZ8" s="580"/>
    </row>
    <row r="9" spans="1:52" ht="13.5" thickBot="1" x14ac:dyDescent="0.4">
      <c r="F9" s="581" t="s">
        <v>207</v>
      </c>
      <c r="G9" s="582"/>
      <c r="H9" s="583"/>
      <c r="I9" s="574"/>
      <c r="J9" s="574"/>
      <c r="K9" s="574"/>
      <c r="L9" s="574"/>
      <c r="M9" s="574"/>
      <c r="N9" s="581" t="s">
        <v>208</v>
      </c>
      <c r="O9" s="582"/>
      <c r="P9" s="583"/>
      <c r="Q9" s="574"/>
      <c r="R9" s="574"/>
      <c r="S9" s="574"/>
      <c r="T9" s="574"/>
      <c r="U9" s="574"/>
      <c r="V9" s="581" t="s">
        <v>209</v>
      </c>
      <c r="W9" s="582"/>
      <c r="X9" s="583"/>
      <c r="Y9" s="583"/>
      <c r="Z9" s="574"/>
      <c r="AA9" s="574"/>
      <c r="AB9" s="574"/>
      <c r="AC9" s="573"/>
      <c r="AD9" s="576" t="s">
        <v>207</v>
      </c>
      <c r="AE9" s="584"/>
      <c r="AF9" s="577"/>
      <c r="AG9" s="574"/>
      <c r="AH9" s="574"/>
      <c r="AI9" s="574"/>
      <c r="AJ9" s="574"/>
      <c r="AK9" s="574"/>
      <c r="AL9" s="585" t="s">
        <v>208</v>
      </c>
      <c r="AM9" s="585"/>
      <c r="AN9" s="585"/>
      <c r="AO9" s="574"/>
      <c r="AP9" s="574"/>
      <c r="AQ9" s="574"/>
      <c r="AR9" s="574"/>
      <c r="AS9" s="574"/>
      <c r="AT9" s="585" t="s">
        <v>209</v>
      </c>
      <c r="AU9" s="585"/>
      <c r="AV9" s="585"/>
      <c r="AW9" s="585"/>
      <c r="AX9" s="574"/>
      <c r="AY9" s="574"/>
      <c r="AZ9" s="575"/>
    </row>
    <row r="10" spans="1:52" ht="39.75" thickBot="1" x14ac:dyDescent="0.4">
      <c r="F10" s="586" t="s">
        <v>192</v>
      </c>
      <c r="G10" s="587" t="s">
        <v>193</v>
      </c>
      <c r="H10" s="587" t="s">
        <v>194</v>
      </c>
      <c r="I10" s="588" t="s">
        <v>195</v>
      </c>
      <c r="J10" s="589" t="s">
        <v>196</v>
      </c>
      <c r="K10" s="588" t="s">
        <v>197</v>
      </c>
      <c r="L10" s="590" t="s">
        <v>198</v>
      </c>
      <c r="M10" s="574"/>
      <c r="N10" s="586" t="s">
        <v>192</v>
      </c>
      <c r="O10" s="587" t="s">
        <v>193</v>
      </c>
      <c r="P10" s="587" t="s">
        <v>194</v>
      </c>
      <c r="Q10" s="588" t="s">
        <v>195</v>
      </c>
      <c r="R10" s="589" t="s">
        <v>196</v>
      </c>
      <c r="S10" s="588" t="s">
        <v>197</v>
      </c>
      <c r="T10" s="590" t="s">
        <v>198</v>
      </c>
      <c r="U10" s="574"/>
      <c r="V10" s="586" t="s">
        <v>192</v>
      </c>
      <c r="W10" s="587" t="s">
        <v>193</v>
      </c>
      <c r="X10" s="587" t="s">
        <v>194</v>
      </c>
      <c r="Y10" s="588" t="s">
        <v>195</v>
      </c>
      <c r="Z10" s="589" t="s">
        <v>196</v>
      </c>
      <c r="AA10" s="588" t="s">
        <v>197</v>
      </c>
      <c r="AB10" s="590" t="s">
        <v>198</v>
      </c>
      <c r="AC10" s="573"/>
      <c r="AD10" s="586" t="s">
        <v>192</v>
      </c>
      <c r="AE10" s="587" t="s">
        <v>193</v>
      </c>
      <c r="AF10" s="587" t="s">
        <v>194</v>
      </c>
      <c r="AG10" s="588" t="s">
        <v>195</v>
      </c>
      <c r="AH10" s="589" t="s">
        <v>196</v>
      </c>
      <c r="AI10" s="588" t="s">
        <v>197</v>
      </c>
      <c r="AJ10" s="590" t="s">
        <v>198</v>
      </c>
      <c r="AK10" s="574"/>
      <c r="AL10" s="586" t="s">
        <v>192</v>
      </c>
      <c r="AM10" s="587" t="s">
        <v>193</v>
      </c>
      <c r="AN10" s="587" t="s">
        <v>194</v>
      </c>
      <c r="AO10" s="588" t="s">
        <v>195</v>
      </c>
      <c r="AP10" s="589" t="s">
        <v>196</v>
      </c>
      <c r="AQ10" s="588" t="s">
        <v>197</v>
      </c>
      <c r="AR10" s="590" t="s">
        <v>198</v>
      </c>
      <c r="AS10" s="574"/>
      <c r="AT10" s="586" t="s">
        <v>192</v>
      </c>
      <c r="AU10" s="587" t="s">
        <v>193</v>
      </c>
      <c r="AV10" s="587" t="s">
        <v>194</v>
      </c>
      <c r="AW10" s="588" t="s">
        <v>195</v>
      </c>
      <c r="AX10" s="589" t="s">
        <v>196</v>
      </c>
      <c r="AY10" s="588" t="s">
        <v>197</v>
      </c>
      <c r="AZ10" s="590" t="s">
        <v>198</v>
      </c>
    </row>
    <row r="11" spans="1:52" ht="39.4" x14ac:dyDescent="0.35">
      <c r="A11" s="591" t="s">
        <v>27</v>
      </c>
      <c r="B11" s="589" t="s">
        <v>0</v>
      </c>
      <c r="C11" s="589" t="s">
        <v>1</v>
      </c>
      <c r="D11" s="590" t="s">
        <v>183</v>
      </c>
      <c r="F11" s="592" t="s">
        <v>210</v>
      </c>
      <c r="G11" s="593" t="s">
        <v>211</v>
      </c>
      <c r="H11" s="594" t="s">
        <v>212</v>
      </c>
      <c r="I11" s="593" t="s">
        <v>202</v>
      </c>
      <c r="J11" s="595" t="s">
        <v>213</v>
      </c>
      <c r="K11" s="593" t="s">
        <v>214</v>
      </c>
      <c r="L11" s="596" t="s">
        <v>205</v>
      </c>
      <c r="M11" s="574"/>
      <c r="N11" s="592" t="s">
        <v>210</v>
      </c>
      <c r="O11" s="593" t="s">
        <v>211</v>
      </c>
      <c r="P11" s="594" t="s">
        <v>212</v>
      </c>
      <c r="Q11" s="593" t="s">
        <v>202</v>
      </c>
      <c r="R11" s="595" t="s">
        <v>213</v>
      </c>
      <c r="S11" s="593" t="s">
        <v>214</v>
      </c>
      <c r="T11" s="596" t="s">
        <v>205</v>
      </c>
      <c r="U11" s="574"/>
      <c r="V11" s="592" t="s">
        <v>210</v>
      </c>
      <c r="W11" s="593" t="s">
        <v>211</v>
      </c>
      <c r="X11" s="594" t="s">
        <v>212</v>
      </c>
      <c r="Y11" s="593" t="s">
        <v>202</v>
      </c>
      <c r="Z11" s="595" t="s">
        <v>213</v>
      </c>
      <c r="AA11" s="593" t="s">
        <v>214</v>
      </c>
      <c r="AB11" s="596" t="s">
        <v>205</v>
      </c>
      <c r="AC11" s="573"/>
      <c r="AD11" s="592" t="s">
        <v>210</v>
      </c>
      <c r="AE11" s="593" t="s">
        <v>211</v>
      </c>
      <c r="AF11" s="594" t="s">
        <v>212</v>
      </c>
      <c r="AG11" s="593" t="s">
        <v>202</v>
      </c>
      <c r="AH11" s="595" t="s">
        <v>213</v>
      </c>
      <c r="AI11" s="593" t="s">
        <v>214</v>
      </c>
      <c r="AJ11" s="596" t="s">
        <v>205</v>
      </c>
      <c r="AK11" s="574"/>
      <c r="AL11" s="592" t="s">
        <v>210</v>
      </c>
      <c r="AM11" s="593" t="s">
        <v>211</v>
      </c>
      <c r="AN11" s="594" t="s">
        <v>212</v>
      </c>
      <c r="AO11" s="593" t="s">
        <v>202</v>
      </c>
      <c r="AP11" s="595" t="s">
        <v>213</v>
      </c>
      <c r="AQ11" s="593" t="s">
        <v>214</v>
      </c>
      <c r="AR11" s="596" t="s">
        <v>205</v>
      </c>
      <c r="AS11" s="574"/>
      <c r="AT11" s="592" t="s">
        <v>210</v>
      </c>
      <c r="AU11" s="593" t="s">
        <v>211</v>
      </c>
      <c r="AV11" s="594" t="s">
        <v>212</v>
      </c>
      <c r="AW11" s="593" t="s">
        <v>202</v>
      </c>
      <c r="AX11" s="595" t="s">
        <v>213</v>
      </c>
      <c r="AY11" s="593" t="s">
        <v>214</v>
      </c>
      <c r="AZ11" s="596" t="s">
        <v>205</v>
      </c>
    </row>
    <row r="12" spans="1:52" ht="13.15" x14ac:dyDescent="0.35">
      <c r="A12" s="597" t="s">
        <v>44</v>
      </c>
      <c r="B12" s="547">
        <v>45</v>
      </c>
      <c r="C12" s="598" t="s">
        <v>9</v>
      </c>
      <c r="D12" s="599">
        <f>'0.2_MR_Weighting'!I16</f>
        <v>4.311783474072186E-2</v>
      </c>
      <c r="F12" s="544">
        <f>SUM('2.3_Input_Data_Orig_MC'!Y10:Y13)</f>
        <v>4</v>
      </c>
      <c r="G12" s="545">
        <f>SUMIF('2.3_Input_Data_Orig_MC'!AF10:AF13,"&lt;0")</f>
        <v>-2</v>
      </c>
      <c r="H12" s="600">
        <f>IFERROR((F12+G12) / F12, "-")</f>
        <v>0.5</v>
      </c>
      <c r="I12" s="600">
        <f>SUMIF('2.3_Input_Data_Orig_MC'!AB10:AF13,"&lt;=0")</f>
        <v>-2</v>
      </c>
      <c r="J12" s="600">
        <f>IFERROR((I12-G12)/I12, "-")</f>
        <v>0</v>
      </c>
      <c r="K12" s="600">
        <f>IFERROR((SQRT(H12*J12))*F12, "N/A")</f>
        <v>0</v>
      </c>
      <c r="L12" s="601">
        <f>IFERROR(K12*$D12, "N/A")</f>
        <v>0</v>
      </c>
      <c r="M12" s="602"/>
      <c r="N12" s="544">
        <f>SUM('2.3_Input_Data_Orig_MC'!X10:Y13)</f>
        <v>5</v>
      </c>
      <c r="O12" s="545">
        <f>SUMIF('2.3_Input_Data_Orig_MC'!AE10:AF13,"&lt;0")</f>
        <v>-2</v>
      </c>
      <c r="P12" s="600">
        <f>IFERROR((N12+O12)/N12, "-")</f>
        <v>0.6</v>
      </c>
      <c r="Q12" s="600">
        <f>SUMIF('2.3_Input_Data_Orig_MC'!AB10:AF13,"&lt;=0")</f>
        <v>-2</v>
      </c>
      <c r="R12" s="600">
        <f>IFERROR((Q12-O12)/Q12, "-")</f>
        <v>0</v>
      </c>
      <c r="S12" s="600">
        <f>IFERROR((SQRT(P12*R12))*N12, "N/A")</f>
        <v>0</v>
      </c>
      <c r="T12" s="601">
        <f>IFERROR(S12*$D12, "N/A")</f>
        <v>0</v>
      </c>
      <c r="U12" s="602"/>
      <c r="V12" s="544">
        <f>SUM('2.3_Input_Data_Orig_MC'!W10:Y13)</f>
        <v>6</v>
      </c>
      <c r="W12" s="545">
        <f>SUMIF('2.3_Input_Data_Orig_MC'!AD10:AF13, "&lt;0")</f>
        <v>-2</v>
      </c>
      <c r="X12" s="600">
        <f>IFERROR((V12+W12)/V12, "-")</f>
        <v>0.66666666666666663</v>
      </c>
      <c r="Y12" s="600">
        <f>SUMIF('2.3_Input_Data_Orig_MC'!AB10:AF13,"&lt;=0")</f>
        <v>-2</v>
      </c>
      <c r="Z12" s="600">
        <f>IFERROR((Y12-W12)/Y12, "-")</f>
        <v>0</v>
      </c>
      <c r="AA12" s="600">
        <f>IFERROR((SQRT(X12*Z12))*V12, "N/A")</f>
        <v>0</v>
      </c>
      <c r="AB12" s="601">
        <f>IFERROR(AA12*$D12, "N/A")</f>
        <v>0</v>
      </c>
      <c r="AC12" s="603"/>
      <c r="AD12" s="544">
        <f>SUM('2.4_Input_Data_Rebase'!Y10:Y13)</f>
        <v>22</v>
      </c>
      <c r="AE12" s="545">
        <f>SUMIF('2.4_Input_Data_Rebase'!AF10:AF13, "&lt;0")</f>
        <v>-2</v>
      </c>
      <c r="AF12" s="600">
        <f>IFERROR((AD12+AE12) / AD12, "-")</f>
        <v>0.90909090909090906</v>
      </c>
      <c r="AG12" s="600">
        <f>SUMIF('2.4_Input_Data_Rebase'!AB10:AF13,"&lt;=0")</f>
        <v>-2</v>
      </c>
      <c r="AH12" s="600">
        <f>IFERROR((AG12-AE12)/AG12, "-")</f>
        <v>0</v>
      </c>
      <c r="AI12" s="600">
        <f>IFERROR((SQRT(AF12*AH12))*AD12, "N/A")</f>
        <v>0</v>
      </c>
      <c r="AJ12" s="601">
        <f>IFERROR(AI12*$D12, "N/A")</f>
        <v>0</v>
      </c>
      <c r="AK12" s="602"/>
      <c r="AL12" s="544">
        <f>SUM('2.4_Input_Data_Rebase'!X10:Y13)</f>
        <v>22</v>
      </c>
      <c r="AM12" s="545">
        <f>SUMIF('2.4_Input_Data_Rebase'!AE10:AF13, "&lt;0")</f>
        <v>-2</v>
      </c>
      <c r="AN12" s="600">
        <f>IFERROR((AL12+AM12)/AL12, "-")</f>
        <v>0.90909090909090906</v>
      </c>
      <c r="AO12" s="600">
        <f>SUMIF('2.4_Input_Data_Rebase'!AB10:AF13,"&lt;=0")</f>
        <v>-2</v>
      </c>
      <c r="AP12" s="600">
        <f>IFERROR((AO12-AM12)/AO12, "-")</f>
        <v>0</v>
      </c>
      <c r="AQ12" s="600">
        <f>IFERROR((SQRT(AN12*AP12))*AL12, "N/A")</f>
        <v>0</v>
      </c>
      <c r="AR12" s="601">
        <f>IFERROR(AQ12*$D12, "N/A")</f>
        <v>0</v>
      </c>
      <c r="AS12" s="602"/>
      <c r="AT12" s="544">
        <f>SUM('2.4_Input_Data_Rebase'!W10:Y13)</f>
        <v>22</v>
      </c>
      <c r="AU12" s="545">
        <f>SUMIF('2.4_Input_Data_Rebase'!AD10:AF13, "&lt;0")</f>
        <v>-2</v>
      </c>
      <c r="AV12" s="600">
        <f>IFERROR((AT12+AU12)/AT12, "-")</f>
        <v>0.90909090909090906</v>
      </c>
      <c r="AW12" s="600">
        <f>SUMIF('2.4_Input_Data_Rebase'!AB10:AF13,"&lt;=0")</f>
        <v>-2</v>
      </c>
      <c r="AX12" s="600">
        <f>IFERROR((AW12-AU12)/AW12, "-")</f>
        <v>0</v>
      </c>
      <c r="AY12" s="600">
        <f>IFERROR((SQRT(AV12*AX12))*AT12, "No Interventions")</f>
        <v>0</v>
      </c>
      <c r="AZ12" s="601">
        <f>IFERROR(AY12*$D12, "No Interventions")</f>
        <v>0</v>
      </c>
    </row>
    <row r="13" spans="1:52" ht="13.15" x14ac:dyDescent="0.35">
      <c r="A13" s="604"/>
      <c r="B13" s="547"/>
      <c r="C13" s="598"/>
      <c r="D13" s="605"/>
      <c r="F13" s="606"/>
      <c r="G13" s="607"/>
      <c r="H13" s="608"/>
      <c r="I13" s="608"/>
      <c r="J13" s="608"/>
      <c r="K13" s="608"/>
      <c r="L13" s="599"/>
      <c r="M13" s="602"/>
      <c r="N13" s="606"/>
      <c r="O13" s="607"/>
      <c r="P13" s="608"/>
      <c r="Q13" s="608"/>
      <c r="R13" s="608"/>
      <c r="S13" s="608"/>
      <c r="T13" s="599"/>
      <c r="U13" s="602"/>
      <c r="V13" s="606"/>
      <c r="W13" s="607"/>
      <c r="X13" s="608"/>
      <c r="Y13" s="608"/>
      <c r="Z13" s="608"/>
      <c r="AA13" s="608"/>
      <c r="AB13" s="599"/>
      <c r="AC13" s="603"/>
      <c r="AD13" s="606"/>
      <c r="AE13" s="607"/>
      <c r="AF13" s="608"/>
      <c r="AG13" s="608"/>
      <c r="AH13" s="608"/>
      <c r="AI13" s="608"/>
      <c r="AJ13" s="599"/>
      <c r="AK13" s="602"/>
      <c r="AL13" s="606"/>
      <c r="AM13" s="607"/>
      <c r="AN13" s="608"/>
      <c r="AO13" s="608"/>
      <c r="AP13" s="608"/>
      <c r="AQ13" s="608"/>
      <c r="AR13" s="599"/>
      <c r="AS13" s="602"/>
      <c r="AT13" s="606"/>
      <c r="AU13" s="607"/>
      <c r="AV13" s="608"/>
      <c r="AW13" s="608"/>
      <c r="AX13" s="608"/>
      <c r="AY13" s="608"/>
      <c r="AZ13" s="599"/>
    </row>
    <row r="14" spans="1:52" ht="13.15" x14ac:dyDescent="0.35">
      <c r="A14" s="604"/>
      <c r="B14" s="547"/>
      <c r="C14" s="598"/>
      <c r="D14" s="605"/>
      <c r="F14" s="606"/>
      <c r="G14" s="607"/>
      <c r="H14" s="608"/>
      <c r="I14" s="608"/>
      <c r="J14" s="608"/>
      <c r="K14" s="608"/>
      <c r="L14" s="599"/>
      <c r="M14" s="602"/>
      <c r="N14" s="606"/>
      <c r="O14" s="607"/>
      <c r="P14" s="608"/>
      <c r="Q14" s="608"/>
      <c r="R14" s="608"/>
      <c r="S14" s="608"/>
      <c r="T14" s="599"/>
      <c r="U14" s="602"/>
      <c r="V14" s="606"/>
      <c r="W14" s="607"/>
      <c r="X14" s="608"/>
      <c r="Y14" s="608"/>
      <c r="Z14" s="608"/>
      <c r="AA14" s="608"/>
      <c r="AB14" s="599"/>
      <c r="AC14" s="603"/>
      <c r="AD14" s="606"/>
      <c r="AE14" s="607"/>
      <c r="AF14" s="608"/>
      <c r="AG14" s="608"/>
      <c r="AH14" s="608"/>
      <c r="AI14" s="608"/>
      <c r="AJ14" s="599"/>
      <c r="AK14" s="602"/>
      <c r="AL14" s="606"/>
      <c r="AM14" s="607"/>
      <c r="AN14" s="608"/>
      <c r="AO14" s="608"/>
      <c r="AP14" s="608"/>
      <c r="AQ14" s="608"/>
      <c r="AR14" s="599"/>
      <c r="AS14" s="602"/>
      <c r="AT14" s="606"/>
      <c r="AU14" s="607"/>
      <c r="AV14" s="608"/>
      <c r="AW14" s="608"/>
      <c r="AX14" s="608"/>
      <c r="AY14" s="608"/>
      <c r="AZ14" s="599"/>
    </row>
    <row r="15" spans="1:52" ht="13.15" x14ac:dyDescent="0.35">
      <c r="A15" s="609"/>
      <c r="B15" s="549"/>
      <c r="C15" s="610"/>
      <c r="D15" s="611"/>
      <c r="F15" s="612"/>
      <c r="G15" s="613"/>
      <c r="H15" s="614"/>
      <c r="I15" s="614"/>
      <c r="J15" s="614"/>
      <c r="K15" s="614"/>
      <c r="L15" s="615"/>
      <c r="M15" s="602"/>
      <c r="N15" s="612"/>
      <c r="O15" s="613"/>
      <c r="P15" s="614"/>
      <c r="Q15" s="614"/>
      <c r="R15" s="614"/>
      <c r="S15" s="614"/>
      <c r="T15" s="615"/>
      <c r="U15" s="602"/>
      <c r="V15" s="612"/>
      <c r="W15" s="613"/>
      <c r="X15" s="614"/>
      <c r="Y15" s="614"/>
      <c r="Z15" s="614"/>
      <c r="AA15" s="614"/>
      <c r="AB15" s="615"/>
      <c r="AC15" s="603"/>
      <c r="AD15" s="612"/>
      <c r="AE15" s="613"/>
      <c r="AF15" s="614"/>
      <c r="AG15" s="614"/>
      <c r="AH15" s="614"/>
      <c r="AI15" s="614"/>
      <c r="AJ15" s="615"/>
      <c r="AK15" s="602"/>
      <c r="AL15" s="612"/>
      <c r="AM15" s="613"/>
      <c r="AN15" s="614"/>
      <c r="AO15" s="614"/>
      <c r="AP15" s="614"/>
      <c r="AQ15" s="614"/>
      <c r="AR15" s="615"/>
      <c r="AS15" s="602"/>
      <c r="AT15" s="612"/>
      <c r="AU15" s="613"/>
      <c r="AV15" s="614"/>
      <c r="AW15" s="614"/>
      <c r="AX15" s="614"/>
      <c r="AY15" s="614"/>
      <c r="AZ15" s="615"/>
    </row>
    <row r="16" spans="1:52" ht="26.25" x14ac:dyDescent="0.35">
      <c r="A16" s="597" t="s">
        <v>44</v>
      </c>
      <c r="B16" s="547">
        <v>29</v>
      </c>
      <c r="C16" s="598" t="s">
        <v>43</v>
      </c>
      <c r="D16" s="599">
        <f>'0.2_MR_Weighting'!I20</f>
        <v>2.9861462545822115E-3</v>
      </c>
      <c r="F16" s="544">
        <f>SUM('2.3_Input_Data_Orig_MC'!Y14:Y17)</f>
        <v>3</v>
      </c>
      <c r="G16" s="545">
        <f>SUMIF('2.3_Input_Data_Orig_MC'!AF14:AF17,"&lt;0")</f>
        <v>-3</v>
      </c>
      <c r="H16" s="600">
        <f t="shared" ref="H16" si="0">IFERROR((F16+G16) / F16, "-")</f>
        <v>0</v>
      </c>
      <c r="I16" s="600">
        <f>SUMIF('2.3_Input_Data_Orig_MC'!AB14:AF17,"&lt;=0")</f>
        <v>-4</v>
      </c>
      <c r="J16" s="600">
        <f t="shared" ref="J16" si="1">IFERROR((I16-G16)/I16, "-")</f>
        <v>0.25</v>
      </c>
      <c r="K16" s="600">
        <f t="shared" ref="K16" si="2">IFERROR((SQRT(H16*J16))*F16, "N/A")</f>
        <v>0</v>
      </c>
      <c r="L16" s="601">
        <f t="shared" ref="L16" si="3">IFERROR(K16*$D16, "N/A")</f>
        <v>0</v>
      </c>
      <c r="M16" s="602"/>
      <c r="N16" s="544">
        <f>SUM('2.3_Input_Data_Orig_MC'!X14:Y17)</f>
        <v>6</v>
      </c>
      <c r="O16" s="545">
        <f>SUMIF('2.3_Input_Data_Orig_MC'!AE14:AF17,"&lt;0")</f>
        <v>-4</v>
      </c>
      <c r="P16" s="600">
        <f t="shared" ref="P16" si="4">IFERROR((N16+O16)/N16, "-")</f>
        <v>0.33333333333333331</v>
      </c>
      <c r="Q16" s="600">
        <f>SUMIF('2.3_Input_Data_Orig_MC'!AB14:AF17,"&lt;=0")</f>
        <v>-4</v>
      </c>
      <c r="R16" s="600">
        <f t="shared" ref="R16" si="5">IFERROR((Q16-O16)/Q16, "-")</f>
        <v>0</v>
      </c>
      <c r="S16" s="600">
        <f t="shared" ref="S16" si="6">IFERROR((SQRT(P16*R16))*N16, "N/A")</f>
        <v>0</v>
      </c>
      <c r="T16" s="601">
        <f t="shared" ref="T16" si="7">IFERROR(S16*$D16, "N/A")</f>
        <v>0</v>
      </c>
      <c r="U16" s="602"/>
      <c r="V16" s="544">
        <f>SUM('2.3_Input_Data_Orig_MC'!W14:Y17)</f>
        <v>23</v>
      </c>
      <c r="W16" s="545">
        <f>SUMIF('2.3_Input_Data_Orig_MC'!AD14:AF17, "&lt;0")</f>
        <v>-4</v>
      </c>
      <c r="X16" s="600">
        <f t="shared" ref="X16" si="8">IFERROR((V16+W16)/V16, "-")</f>
        <v>0.82608695652173914</v>
      </c>
      <c r="Y16" s="600">
        <f>SUMIF('2.3_Input_Data_Orig_MC'!AB14:AF17,"&lt;=0")</f>
        <v>-4</v>
      </c>
      <c r="Z16" s="600">
        <f t="shared" ref="Z16" si="9">IFERROR((Y16-W16)/Y16, "-")</f>
        <v>0</v>
      </c>
      <c r="AA16" s="600">
        <f t="shared" ref="AA16" si="10">IFERROR((SQRT(X16*Z16))*V16, "N/A")</f>
        <v>0</v>
      </c>
      <c r="AB16" s="601">
        <f t="shared" ref="AB16" si="11">IFERROR(AA16*$D16, "N/A")</f>
        <v>0</v>
      </c>
      <c r="AC16" s="603"/>
      <c r="AD16" s="544">
        <f>SUM('2.4_Input_Data_Rebase'!Y14:Y17)</f>
        <v>21</v>
      </c>
      <c r="AE16" s="545">
        <f>SUMIF('2.4_Input_Data_Rebase'!AF14:AF17, "&lt;0")</f>
        <v>-4</v>
      </c>
      <c r="AF16" s="600">
        <f t="shared" ref="AF16" si="12">IFERROR((AD16+AE16) / AD16, "-")</f>
        <v>0.80952380952380953</v>
      </c>
      <c r="AG16" s="600">
        <f>SUMIF('2.4_Input_Data_Rebase'!AB14:AF17,"&lt;=0")</f>
        <v>-4</v>
      </c>
      <c r="AH16" s="600">
        <f t="shared" ref="AH16" si="13">IFERROR((AG16-AE16)/AG16, "-")</f>
        <v>0</v>
      </c>
      <c r="AI16" s="600">
        <f t="shared" ref="AI16" si="14">IFERROR((SQRT(AF16*AH16))*AD16, "N/A")</f>
        <v>0</v>
      </c>
      <c r="AJ16" s="601">
        <f t="shared" ref="AJ16" si="15">IFERROR(AI16*$D16, "N/A")</f>
        <v>0</v>
      </c>
      <c r="AK16" s="602"/>
      <c r="AL16" s="544">
        <f>SUM('2.4_Input_Data_Rebase'!X14:Y17)</f>
        <v>21</v>
      </c>
      <c r="AM16" s="545">
        <f>SUMIF('2.4_Input_Data_Rebase'!AE14:AF17, "&lt;0")</f>
        <v>-4</v>
      </c>
      <c r="AN16" s="600">
        <f t="shared" ref="AN16" si="16">IFERROR((AL16+AM16)/AL16, "-")</f>
        <v>0.80952380952380953</v>
      </c>
      <c r="AO16" s="600">
        <f>SUMIF('2.4_Input_Data_Rebase'!AB14:AF17,"&lt;=0")</f>
        <v>-4</v>
      </c>
      <c r="AP16" s="600">
        <f t="shared" ref="AP16" si="17">IFERROR((AO16-AM16)/AO16, "-")</f>
        <v>0</v>
      </c>
      <c r="AQ16" s="600">
        <f t="shared" ref="AQ16" si="18">IFERROR((SQRT(AN16*AP16))*AL16, "N/A")</f>
        <v>0</v>
      </c>
      <c r="AR16" s="601">
        <f t="shared" ref="AR16" si="19">IFERROR(AQ16*$D16, "N/A")</f>
        <v>0</v>
      </c>
      <c r="AS16" s="602"/>
      <c r="AT16" s="544">
        <f>SUM('2.4_Input_Data_Rebase'!W14:Y17)</f>
        <v>23</v>
      </c>
      <c r="AU16" s="545">
        <f>SUMIF('2.4_Input_Data_Rebase'!AD14:AF17, "&lt;0")</f>
        <v>-4</v>
      </c>
      <c r="AV16" s="600">
        <f t="shared" ref="AV16" si="20">IFERROR((AT16+AU16)/AT16, "-")</f>
        <v>0.82608695652173914</v>
      </c>
      <c r="AW16" s="600">
        <f>SUMIF('2.4_Input_Data_Rebase'!AB14:AF17,"&lt;=0")</f>
        <v>-4</v>
      </c>
      <c r="AX16" s="600">
        <f t="shared" ref="AX16" si="21">IFERROR((AW16-AU16)/AW16, "-")</f>
        <v>0</v>
      </c>
      <c r="AY16" s="600">
        <f t="shared" ref="AY16" si="22">IFERROR((SQRT(AV16*AX16))*AT16, "No Interventions")</f>
        <v>0</v>
      </c>
      <c r="AZ16" s="601">
        <f t="shared" ref="AZ16" si="23">IFERROR(AY16*$D16, "No Interventions")</f>
        <v>0</v>
      </c>
    </row>
    <row r="17" spans="1:52" ht="13.15" x14ac:dyDescent="0.35">
      <c r="A17" s="604"/>
      <c r="B17" s="547"/>
      <c r="C17" s="598"/>
      <c r="D17" s="605"/>
      <c r="F17" s="606"/>
      <c r="G17" s="607"/>
      <c r="H17" s="608"/>
      <c r="I17" s="608"/>
      <c r="J17" s="608"/>
      <c r="K17" s="608"/>
      <c r="L17" s="599"/>
      <c r="M17" s="602"/>
      <c r="N17" s="606"/>
      <c r="O17" s="607"/>
      <c r="P17" s="608"/>
      <c r="Q17" s="608"/>
      <c r="R17" s="608"/>
      <c r="S17" s="608"/>
      <c r="T17" s="599"/>
      <c r="U17" s="602"/>
      <c r="V17" s="606"/>
      <c r="W17" s="607"/>
      <c r="X17" s="608"/>
      <c r="Y17" s="608"/>
      <c r="Z17" s="608"/>
      <c r="AA17" s="608"/>
      <c r="AB17" s="599"/>
      <c r="AC17" s="603"/>
      <c r="AD17" s="606"/>
      <c r="AE17" s="607"/>
      <c r="AF17" s="608"/>
      <c r="AG17" s="608"/>
      <c r="AH17" s="608"/>
      <c r="AI17" s="608"/>
      <c r="AJ17" s="599"/>
      <c r="AK17" s="602"/>
      <c r="AL17" s="606"/>
      <c r="AM17" s="607"/>
      <c r="AN17" s="608"/>
      <c r="AO17" s="608"/>
      <c r="AP17" s="608"/>
      <c r="AQ17" s="608"/>
      <c r="AR17" s="599"/>
      <c r="AS17" s="602"/>
      <c r="AT17" s="606"/>
      <c r="AU17" s="607"/>
      <c r="AV17" s="608"/>
      <c r="AW17" s="608"/>
      <c r="AX17" s="608"/>
      <c r="AY17" s="608"/>
      <c r="AZ17" s="599"/>
    </row>
    <row r="18" spans="1:52" ht="13.15" x14ac:dyDescent="0.35">
      <c r="A18" s="604"/>
      <c r="B18" s="547"/>
      <c r="C18" s="598"/>
      <c r="D18" s="605"/>
      <c r="F18" s="606"/>
      <c r="G18" s="607"/>
      <c r="H18" s="608"/>
      <c r="I18" s="608"/>
      <c r="J18" s="608"/>
      <c r="K18" s="608"/>
      <c r="L18" s="599"/>
      <c r="M18" s="602"/>
      <c r="N18" s="606"/>
      <c r="O18" s="607"/>
      <c r="P18" s="608"/>
      <c r="Q18" s="608"/>
      <c r="R18" s="608"/>
      <c r="S18" s="608"/>
      <c r="T18" s="599"/>
      <c r="U18" s="602"/>
      <c r="V18" s="606"/>
      <c r="W18" s="607"/>
      <c r="X18" s="608"/>
      <c r="Y18" s="608"/>
      <c r="Z18" s="608"/>
      <c r="AA18" s="608"/>
      <c r="AB18" s="599"/>
      <c r="AC18" s="603"/>
      <c r="AD18" s="606"/>
      <c r="AE18" s="607"/>
      <c r="AF18" s="608"/>
      <c r="AG18" s="608"/>
      <c r="AH18" s="608"/>
      <c r="AI18" s="608"/>
      <c r="AJ18" s="599"/>
      <c r="AK18" s="602"/>
      <c r="AL18" s="606"/>
      <c r="AM18" s="607"/>
      <c r="AN18" s="608"/>
      <c r="AO18" s="608"/>
      <c r="AP18" s="608"/>
      <c r="AQ18" s="608"/>
      <c r="AR18" s="599"/>
      <c r="AS18" s="602"/>
      <c r="AT18" s="606"/>
      <c r="AU18" s="607"/>
      <c r="AV18" s="608"/>
      <c r="AW18" s="608"/>
      <c r="AX18" s="608"/>
      <c r="AY18" s="608"/>
      <c r="AZ18" s="599"/>
    </row>
    <row r="19" spans="1:52" ht="13.15" x14ac:dyDescent="0.35">
      <c r="A19" s="609"/>
      <c r="B19" s="549"/>
      <c r="C19" s="610"/>
      <c r="D19" s="611"/>
      <c r="F19" s="612"/>
      <c r="G19" s="613"/>
      <c r="H19" s="614"/>
      <c r="I19" s="614"/>
      <c r="J19" s="614"/>
      <c r="K19" s="614"/>
      <c r="L19" s="615"/>
      <c r="M19" s="602"/>
      <c r="N19" s="612"/>
      <c r="O19" s="613"/>
      <c r="P19" s="614"/>
      <c r="Q19" s="614"/>
      <c r="R19" s="614"/>
      <c r="S19" s="614"/>
      <c r="T19" s="615"/>
      <c r="U19" s="602"/>
      <c r="V19" s="612"/>
      <c r="W19" s="613"/>
      <c r="X19" s="614"/>
      <c r="Y19" s="614"/>
      <c r="Z19" s="614"/>
      <c r="AA19" s="614"/>
      <c r="AB19" s="615"/>
      <c r="AC19" s="603"/>
      <c r="AD19" s="612"/>
      <c r="AE19" s="613"/>
      <c r="AF19" s="614"/>
      <c r="AG19" s="614"/>
      <c r="AH19" s="614"/>
      <c r="AI19" s="614"/>
      <c r="AJ19" s="615"/>
      <c r="AK19" s="602"/>
      <c r="AL19" s="612"/>
      <c r="AM19" s="613"/>
      <c r="AN19" s="614"/>
      <c r="AO19" s="614"/>
      <c r="AP19" s="614"/>
      <c r="AQ19" s="614"/>
      <c r="AR19" s="615"/>
      <c r="AS19" s="602"/>
      <c r="AT19" s="612"/>
      <c r="AU19" s="613"/>
      <c r="AV19" s="614"/>
      <c r="AW19" s="614"/>
      <c r="AX19" s="614"/>
      <c r="AY19" s="614"/>
      <c r="AZ19" s="615"/>
    </row>
    <row r="20" spans="1:52" ht="13.15" x14ac:dyDescent="0.35">
      <c r="A20" s="597" t="s">
        <v>44</v>
      </c>
      <c r="B20" s="547">
        <v>17</v>
      </c>
      <c r="C20" s="598" t="s">
        <v>12</v>
      </c>
      <c r="D20" s="599">
        <f>'0.2_MR_Weighting'!I24</f>
        <v>0</v>
      </c>
      <c r="F20" s="544">
        <f>SUM('2.3_Input_Data_Orig_MC'!Y18:Y21)</f>
        <v>1</v>
      </c>
      <c r="G20" s="545">
        <f>SUMIF('2.3_Input_Data_Orig_MC'!AF18:AF21,"&lt;0")</f>
        <v>-1</v>
      </c>
      <c r="H20" s="600">
        <f t="shared" ref="H20" si="24">IFERROR((F20+G20) / F20, "-")</f>
        <v>0</v>
      </c>
      <c r="I20" s="600">
        <f>SUMIF('2.3_Input_Data_Orig_MC'!AB18:AF21,"&lt;=0")</f>
        <v>-1</v>
      </c>
      <c r="J20" s="600">
        <f t="shared" ref="J20" si="25">IFERROR((I20-G20)/I20, "-")</f>
        <v>0</v>
      </c>
      <c r="K20" s="600">
        <f t="shared" ref="K20" si="26">IFERROR((SQRT(H20*J20))*F20, "N/A")</f>
        <v>0</v>
      </c>
      <c r="L20" s="601">
        <f t="shared" ref="L20" si="27">IFERROR(K20*$D20, "N/A")</f>
        <v>0</v>
      </c>
      <c r="M20" s="602"/>
      <c r="N20" s="544">
        <f>SUM('2.3_Input_Data_Orig_MC'!X18:Y21)</f>
        <v>1</v>
      </c>
      <c r="O20" s="545">
        <f>SUMIF('2.3_Input_Data_Orig_MC'!AE18:AF21,"&lt;0")</f>
        <v>-1</v>
      </c>
      <c r="P20" s="600">
        <f t="shared" ref="P20" si="28">IFERROR((N20+O20)/N20, "-")</f>
        <v>0</v>
      </c>
      <c r="Q20" s="600">
        <f>SUMIF('2.3_Input_Data_Orig_MC'!AB18:AF21,"&lt;=0")</f>
        <v>-1</v>
      </c>
      <c r="R20" s="600">
        <f t="shared" ref="R20" si="29">IFERROR((Q20-O20)/Q20, "-")</f>
        <v>0</v>
      </c>
      <c r="S20" s="600">
        <f t="shared" ref="S20" si="30">IFERROR((SQRT(P20*R20))*N20, "N/A")</f>
        <v>0</v>
      </c>
      <c r="T20" s="601">
        <f t="shared" ref="T20" si="31">IFERROR(S20*$D20, "N/A")</f>
        <v>0</v>
      </c>
      <c r="U20" s="602"/>
      <c r="V20" s="544">
        <f>SUM('2.3_Input_Data_Orig_MC'!W18:Y21)</f>
        <v>10</v>
      </c>
      <c r="W20" s="545">
        <f>SUMIF('2.3_Input_Data_Orig_MC'!AD18:AF21, "&lt;0")</f>
        <v>-1</v>
      </c>
      <c r="X20" s="600">
        <f t="shared" ref="X20" si="32">IFERROR((V20+W20)/V20, "-")</f>
        <v>0.9</v>
      </c>
      <c r="Y20" s="600">
        <f>SUMIF('2.3_Input_Data_Orig_MC'!AB18:AF21,"&lt;=0")</f>
        <v>-1</v>
      </c>
      <c r="Z20" s="600">
        <f t="shared" ref="Z20" si="33">IFERROR((Y20-W20)/Y20, "-")</f>
        <v>0</v>
      </c>
      <c r="AA20" s="600">
        <f t="shared" ref="AA20" si="34">IFERROR((SQRT(X20*Z20))*V20, "N/A")</f>
        <v>0</v>
      </c>
      <c r="AB20" s="601">
        <f t="shared" ref="AB20" si="35">IFERROR(AA20*$D20, "N/A")</f>
        <v>0</v>
      </c>
      <c r="AC20" s="603"/>
      <c r="AD20" s="544">
        <f>SUM('2.4_Input_Data_Rebase'!Y18:Y21)</f>
        <v>25</v>
      </c>
      <c r="AE20" s="545">
        <f>SUMIF('2.4_Input_Data_Rebase'!AF18:AF21, "&lt;0")</f>
        <v>-1</v>
      </c>
      <c r="AF20" s="600">
        <f t="shared" ref="AF20" si="36">IFERROR((AD20+AE20) / AD20, "-")</f>
        <v>0.96</v>
      </c>
      <c r="AG20" s="600">
        <f>SUMIF('2.4_Input_Data_Rebase'!AB18:AF21,"&lt;=0")</f>
        <v>-1</v>
      </c>
      <c r="AH20" s="600">
        <f t="shared" ref="AH20" si="37">IFERROR((AG20-AE20)/AG20, "-")</f>
        <v>0</v>
      </c>
      <c r="AI20" s="600">
        <f t="shared" ref="AI20" si="38">IFERROR((SQRT(AF20*AH20))*AD20, "N/A")</f>
        <v>0</v>
      </c>
      <c r="AJ20" s="601">
        <f t="shared" ref="AJ20" si="39">IFERROR(AI20*$D20, "N/A")</f>
        <v>0</v>
      </c>
      <c r="AK20" s="602"/>
      <c r="AL20" s="544">
        <f>SUM('2.4_Input_Data_Rebase'!X18:Y21)</f>
        <v>25</v>
      </c>
      <c r="AM20" s="545">
        <f>SUMIF('2.4_Input_Data_Rebase'!AE18:AF21, "&lt;0")</f>
        <v>-1</v>
      </c>
      <c r="AN20" s="600">
        <f t="shared" ref="AN20" si="40">IFERROR((AL20+AM20)/AL20, "-")</f>
        <v>0.96</v>
      </c>
      <c r="AO20" s="600">
        <f>SUMIF('2.4_Input_Data_Rebase'!AB18:AF21,"&lt;=0")</f>
        <v>-1</v>
      </c>
      <c r="AP20" s="600">
        <f t="shared" ref="AP20" si="41">IFERROR((AO20-AM20)/AO20, "-")</f>
        <v>0</v>
      </c>
      <c r="AQ20" s="600">
        <f t="shared" ref="AQ20" si="42">IFERROR((SQRT(AN20*AP20))*AL20, "N/A")</f>
        <v>0</v>
      </c>
      <c r="AR20" s="601">
        <f t="shared" ref="AR20" si="43">IFERROR(AQ20*$D20, "N/A")</f>
        <v>0</v>
      </c>
      <c r="AS20" s="602"/>
      <c r="AT20" s="544">
        <f>SUM('2.4_Input_Data_Rebase'!W18:Y21)</f>
        <v>25</v>
      </c>
      <c r="AU20" s="545">
        <f>SUMIF('2.4_Input_Data_Rebase'!AD18:AF21, "&lt;0")</f>
        <v>-1</v>
      </c>
      <c r="AV20" s="600">
        <f t="shared" ref="AV20" si="44">IFERROR((AT20+AU20)/AT20, "-")</f>
        <v>0.96</v>
      </c>
      <c r="AW20" s="600">
        <f>SUMIF('2.4_Input_Data_Rebase'!AB18:AF21,"&lt;=0")</f>
        <v>-1</v>
      </c>
      <c r="AX20" s="600">
        <f t="shared" ref="AX20" si="45">IFERROR((AW20-AU20)/AW20, "-")</f>
        <v>0</v>
      </c>
      <c r="AY20" s="600">
        <f t="shared" ref="AY20" si="46">IFERROR((SQRT(AV20*AX20))*AT20, "No Interventions")</f>
        <v>0</v>
      </c>
      <c r="AZ20" s="601">
        <f t="shared" ref="AZ20" si="47">IFERROR(AY20*$D20, "No Interventions")</f>
        <v>0</v>
      </c>
    </row>
    <row r="21" spans="1:52" ht="13.15" x14ac:dyDescent="0.35">
      <c r="A21" s="604"/>
      <c r="B21" s="547"/>
      <c r="C21" s="598"/>
      <c r="D21" s="605"/>
      <c r="F21" s="606"/>
      <c r="G21" s="607"/>
      <c r="H21" s="608"/>
      <c r="I21" s="608"/>
      <c r="J21" s="608"/>
      <c r="K21" s="608"/>
      <c r="L21" s="599"/>
      <c r="M21" s="602"/>
      <c r="N21" s="606"/>
      <c r="O21" s="607"/>
      <c r="P21" s="608"/>
      <c r="Q21" s="608"/>
      <c r="R21" s="608"/>
      <c r="S21" s="608"/>
      <c r="T21" s="599"/>
      <c r="U21" s="602"/>
      <c r="V21" s="606"/>
      <c r="W21" s="607"/>
      <c r="X21" s="608"/>
      <c r="Y21" s="608"/>
      <c r="Z21" s="608"/>
      <c r="AA21" s="608"/>
      <c r="AB21" s="599"/>
      <c r="AC21" s="603"/>
      <c r="AD21" s="606"/>
      <c r="AE21" s="607"/>
      <c r="AF21" s="608"/>
      <c r="AG21" s="608"/>
      <c r="AH21" s="608"/>
      <c r="AI21" s="608"/>
      <c r="AJ21" s="599"/>
      <c r="AK21" s="602"/>
      <c r="AL21" s="606"/>
      <c r="AM21" s="607"/>
      <c r="AN21" s="608"/>
      <c r="AO21" s="608"/>
      <c r="AP21" s="608"/>
      <c r="AQ21" s="608"/>
      <c r="AR21" s="599"/>
      <c r="AS21" s="602"/>
      <c r="AT21" s="606"/>
      <c r="AU21" s="607"/>
      <c r="AV21" s="608"/>
      <c r="AW21" s="608"/>
      <c r="AX21" s="608"/>
      <c r="AY21" s="608"/>
      <c r="AZ21" s="599"/>
    </row>
    <row r="22" spans="1:52" ht="13.15" x14ac:dyDescent="0.35">
      <c r="A22" s="604"/>
      <c r="B22" s="547"/>
      <c r="C22" s="598"/>
      <c r="D22" s="605"/>
      <c r="F22" s="606"/>
      <c r="G22" s="607"/>
      <c r="H22" s="608"/>
      <c r="I22" s="608"/>
      <c r="J22" s="608"/>
      <c r="K22" s="608"/>
      <c r="L22" s="599"/>
      <c r="M22" s="602"/>
      <c r="N22" s="606"/>
      <c r="O22" s="607"/>
      <c r="P22" s="608"/>
      <c r="Q22" s="608"/>
      <c r="R22" s="608"/>
      <c r="S22" s="608"/>
      <c r="T22" s="599"/>
      <c r="U22" s="602"/>
      <c r="V22" s="606"/>
      <c r="W22" s="607"/>
      <c r="X22" s="608"/>
      <c r="Y22" s="608"/>
      <c r="Z22" s="608"/>
      <c r="AA22" s="608"/>
      <c r="AB22" s="599"/>
      <c r="AC22" s="603"/>
      <c r="AD22" s="606"/>
      <c r="AE22" s="607"/>
      <c r="AF22" s="608"/>
      <c r="AG22" s="608"/>
      <c r="AH22" s="608"/>
      <c r="AI22" s="608"/>
      <c r="AJ22" s="599"/>
      <c r="AK22" s="602"/>
      <c r="AL22" s="606"/>
      <c r="AM22" s="607"/>
      <c r="AN22" s="608"/>
      <c r="AO22" s="608"/>
      <c r="AP22" s="608"/>
      <c r="AQ22" s="608"/>
      <c r="AR22" s="599"/>
      <c r="AS22" s="602"/>
      <c r="AT22" s="606"/>
      <c r="AU22" s="607"/>
      <c r="AV22" s="608"/>
      <c r="AW22" s="608"/>
      <c r="AX22" s="608"/>
      <c r="AY22" s="608"/>
      <c r="AZ22" s="599"/>
    </row>
    <row r="23" spans="1:52" ht="13.15" x14ac:dyDescent="0.35">
      <c r="A23" s="609"/>
      <c r="B23" s="549"/>
      <c r="C23" s="610"/>
      <c r="D23" s="611"/>
      <c r="F23" s="612"/>
      <c r="G23" s="613"/>
      <c r="H23" s="614"/>
      <c r="I23" s="614"/>
      <c r="J23" s="614"/>
      <c r="K23" s="614"/>
      <c r="L23" s="615"/>
      <c r="M23" s="602"/>
      <c r="N23" s="612"/>
      <c r="O23" s="613"/>
      <c r="P23" s="614"/>
      <c r="Q23" s="614"/>
      <c r="R23" s="614"/>
      <c r="S23" s="614"/>
      <c r="T23" s="615"/>
      <c r="U23" s="602"/>
      <c r="V23" s="612"/>
      <c r="W23" s="613"/>
      <c r="X23" s="614"/>
      <c r="Y23" s="614"/>
      <c r="Z23" s="614"/>
      <c r="AA23" s="614"/>
      <c r="AB23" s="615"/>
      <c r="AC23" s="603"/>
      <c r="AD23" s="612"/>
      <c r="AE23" s="613"/>
      <c r="AF23" s="614"/>
      <c r="AG23" s="614"/>
      <c r="AH23" s="614"/>
      <c r="AI23" s="614"/>
      <c r="AJ23" s="615"/>
      <c r="AK23" s="602"/>
      <c r="AL23" s="612"/>
      <c r="AM23" s="613"/>
      <c r="AN23" s="614"/>
      <c r="AO23" s="614"/>
      <c r="AP23" s="614"/>
      <c r="AQ23" s="614"/>
      <c r="AR23" s="615"/>
      <c r="AS23" s="602"/>
      <c r="AT23" s="612"/>
      <c r="AU23" s="613"/>
      <c r="AV23" s="614"/>
      <c r="AW23" s="614"/>
      <c r="AX23" s="614"/>
      <c r="AY23" s="614"/>
      <c r="AZ23" s="615"/>
    </row>
    <row r="24" spans="1:52" ht="26.25" x14ac:dyDescent="0.35">
      <c r="A24" s="597" t="s">
        <v>44</v>
      </c>
      <c r="B24" s="547">
        <v>16</v>
      </c>
      <c r="C24" s="598" t="s">
        <v>45</v>
      </c>
      <c r="D24" s="599">
        <f>'0.2_MR_Weighting'!I28</f>
        <v>1.1020964573400973E-3</v>
      </c>
      <c r="F24" s="544">
        <f>SUM('2.3_Input_Data_Orig_MC'!Y22:Y25)</f>
        <v>5</v>
      </c>
      <c r="G24" s="545">
        <f>SUMIF('2.3_Input_Data_Orig_MC'!AF22:AF25,"&lt;0")</f>
        <v>-3</v>
      </c>
      <c r="H24" s="600">
        <f t="shared" ref="H24" si="48">IFERROR((F24+G24) / F24, "-")</f>
        <v>0.4</v>
      </c>
      <c r="I24" s="600">
        <f>SUMIF('2.3_Input_Data_Orig_MC'!AB22:AF25,"&lt;=0")</f>
        <v>-3</v>
      </c>
      <c r="J24" s="600">
        <f t="shared" ref="J24" si="49">IFERROR((I24-G24)/I24, "-")</f>
        <v>0</v>
      </c>
      <c r="K24" s="600">
        <f t="shared" ref="K24" si="50">IFERROR((SQRT(H24*J24))*F24, "N/A")</f>
        <v>0</v>
      </c>
      <c r="L24" s="601">
        <f t="shared" ref="L24" si="51">IFERROR(K24*$D24, "N/A")</f>
        <v>0</v>
      </c>
      <c r="M24" s="602"/>
      <c r="N24" s="544">
        <f>SUM('2.3_Input_Data_Orig_MC'!X22:Y25)</f>
        <v>5</v>
      </c>
      <c r="O24" s="545">
        <f>SUMIF('2.3_Input_Data_Orig_MC'!AE22:AF25,"&lt;0")</f>
        <v>-3</v>
      </c>
      <c r="P24" s="600">
        <f t="shared" ref="P24" si="52">IFERROR((N24+O24)/N24, "-")</f>
        <v>0.4</v>
      </c>
      <c r="Q24" s="600">
        <f>SUMIF('2.3_Input_Data_Orig_MC'!AB22:AF25,"&lt;=0")</f>
        <v>-3</v>
      </c>
      <c r="R24" s="600">
        <f t="shared" ref="R24" si="53">IFERROR((Q24-O24)/Q24, "-")</f>
        <v>0</v>
      </c>
      <c r="S24" s="600">
        <f t="shared" ref="S24" si="54">IFERROR((SQRT(P24*R24))*N24, "N/A")</f>
        <v>0</v>
      </c>
      <c r="T24" s="601">
        <f t="shared" ref="T24" si="55">IFERROR(S24*$D24, "N/A")</f>
        <v>0</v>
      </c>
      <c r="U24" s="602"/>
      <c r="V24" s="544">
        <f>SUM('2.3_Input_Data_Orig_MC'!W22:Y25)</f>
        <v>18</v>
      </c>
      <c r="W24" s="545">
        <f>SUMIF('2.3_Input_Data_Orig_MC'!AD22:AF25, "&lt;0")</f>
        <v>-3</v>
      </c>
      <c r="X24" s="600">
        <f t="shared" ref="X24" si="56">IFERROR((V24+W24)/V24, "-")</f>
        <v>0.83333333333333337</v>
      </c>
      <c r="Y24" s="600">
        <f>SUMIF('2.3_Input_Data_Orig_MC'!AB22:AF25,"&lt;=0")</f>
        <v>-3</v>
      </c>
      <c r="Z24" s="600">
        <f t="shared" ref="Z24" si="57">IFERROR((Y24-W24)/Y24, "-")</f>
        <v>0</v>
      </c>
      <c r="AA24" s="600">
        <f t="shared" ref="AA24" si="58">IFERROR((SQRT(X24*Z24))*V24, "N/A")</f>
        <v>0</v>
      </c>
      <c r="AB24" s="601">
        <f t="shared" ref="AB24" si="59">IFERROR(AA24*$D24, "N/A")</f>
        <v>0</v>
      </c>
      <c r="AC24" s="603"/>
      <c r="AD24" s="544">
        <f>SUM('2.4_Input_Data_Rebase'!Y22:Y25)</f>
        <v>28</v>
      </c>
      <c r="AE24" s="545">
        <f>SUMIF('2.4_Input_Data_Rebase'!AF22:AF25, "&lt;0")</f>
        <v>-3</v>
      </c>
      <c r="AF24" s="600">
        <f t="shared" ref="AF24" si="60">IFERROR((AD24+AE24) / AD24, "-")</f>
        <v>0.8928571428571429</v>
      </c>
      <c r="AG24" s="600">
        <f>SUMIF('2.4_Input_Data_Rebase'!AB22:AF25,"&lt;=0")</f>
        <v>-3</v>
      </c>
      <c r="AH24" s="600">
        <f t="shared" ref="AH24" si="61">IFERROR((AG24-AE24)/AG24, "-")</f>
        <v>0</v>
      </c>
      <c r="AI24" s="600">
        <f t="shared" ref="AI24" si="62">IFERROR((SQRT(AF24*AH24))*AD24, "N/A")</f>
        <v>0</v>
      </c>
      <c r="AJ24" s="601">
        <f t="shared" ref="AJ24" si="63">IFERROR(AI24*$D24, "N/A")</f>
        <v>0</v>
      </c>
      <c r="AK24" s="602"/>
      <c r="AL24" s="544">
        <f>SUM('2.4_Input_Data_Rebase'!X22:Y25)</f>
        <v>29</v>
      </c>
      <c r="AM24" s="545">
        <f>SUMIF('2.4_Input_Data_Rebase'!AE22:AF25, "&lt;0")</f>
        <v>-3</v>
      </c>
      <c r="AN24" s="600">
        <f t="shared" ref="AN24" si="64">IFERROR((AL24+AM24)/AL24, "-")</f>
        <v>0.89655172413793105</v>
      </c>
      <c r="AO24" s="600">
        <f>SUMIF('2.4_Input_Data_Rebase'!AB22:AF25,"&lt;=0")</f>
        <v>-3</v>
      </c>
      <c r="AP24" s="600">
        <f t="shared" ref="AP24" si="65">IFERROR((AO24-AM24)/AO24, "-")</f>
        <v>0</v>
      </c>
      <c r="AQ24" s="600">
        <f t="shared" ref="AQ24" si="66">IFERROR((SQRT(AN24*AP24))*AL24, "N/A")</f>
        <v>0</v>
      </c>
      <c r="AR24" s="601">
        <f t="shared" ref="AR24" si="67">IFERROR(AQ24*$D24, "N/A")</f>
        <v>0</v>
      </c>
      <c r="AS24" s="602"/>
      <c r="AT24" s="544">
        <f>SUM('2.4_Input_Data_Rebase'!W22:Y25)</f>
        <v>31</v>
      </c>
      <c r="AU24" s="545">
        <f>SUMIF('2.4_Input_Data_Rebase'!AD22:AF25, "&lt;0")</f>
        <v>-3</v>
      </c>
      <c r="AV24" s="600">
        <f t="shared" ref="AV24" si="68">IFERROR((AT24+AU24)/AT24, "-")</f>
        <v>0.90322580645161288</v>
      </c>
      <c r="AW24" s="600">
        <f>SUMIF('2.4_Input_Data_Rebase'!AB22:AF25,"&lt;=0")</f>
        <v>-3</v>
      </c>
      <c r="AX24" s="600">
        <f t="shared" ref="AX24" si="69">IFERROR((AW24-AU24)/AW24, "-")</f>
        <v>0</v>
      </c>
      <c r="AY24" s="600">
        <f t="shared" ref="AY24" si="70">IFERROR((SQRT(AV24*AX24))*AT24, "No Interventions")</f>
        <v>0</v>
      </c>
      <c r="AZ24" s="601">
        <f t="shared" ref="AZ24" si="71">IFERROR(AY24*$D24, "No Interventions")</f>
        <v>0</v>
      </c>
    </row>
    <row r="25" spans="1:52" ht="13.15" x14ac:dyDescent="0.35">
      <c r="A25" s="604"/>
      <c r="B25" s="547"/>
      <c r="C25" s="598"/>
      <c r="D25" s="605"/>
      <c r="F25" s="606"/>
      <c r="G25" s="607"/>
      <c r="H25" s="608"/>
      <c r="I25" s="608"/>
      <c r="J25" s="608"/>
      <c r="K25" s="608"/>
      <c r="L25" s="599"/>
      <c r="M25" s="602"/>
      <c r="N25" s="606"/>
      <c r="O25" s="607"/>
      <c r="P25" s="608"/>
      <c r="Q25" s="608"/>
      <c r="R25" s="608"/>
      <c r="S25" s="608"/>
      <c r="T25" s="599"/>
      <c r="U25" s="602"/>
      <c r="V25" s="606"/>
      <c r="W25" s="607"/>
      <c r="X25" s="608"/>
      <c r="Y25" s="608"/>
      <c r="Z25" s="608"/>
      <c r="AA25" s="608"/>
      <c r="AB25" s="599"/>
      <c r="AC25" s="603"/>
      <c r="AD25" s="606"/>
      <c r="AE25" s="607"/>
      <c r="AF25" s="608"/>
      <c r="AG25" s="608"/>
      <c r="AH25" s="608"/>
      <c r="AI25" s="608"/>
      <c r="AJ25" s="599"/>
      <c r="AK25" s="602"/>
      <c r="AL25" s="606"/>
      <c r="AM25" s="607"/>
      <c r="AN25" s="608"/>
      <c r="AO25" s="608"/>
      <c r="AP25" s="608"/>
      <c r="AQ25" s="608"/>
      <c r="AR25" s="599"/>
      <c r="AS25" s="602"/>
      <c r="AT25" s="606"/>
      <c r="AU25" s="607"/>
      <c r="AV25" s="608"/>
      <c r="AW25" s="608"/>
      <c r="AX25" s="608"/>
      <c r="AY25" s="608"/>
      <c r="AZ25" s="599"/>
    </row>
    <row r="26" spans="1:52" ht="13.15" x14ac:dyDescent="0.35">
      <c r="A26" s="604"/>
      <c r="B26" s="547"/>
      <c r="C26" s="598"/>
      <c r="D26" s="605"/>
      <c r="F26" s="606"/>
      <c r="G26" s="607"/>
      <c r="H26" s="608"/>
      <c r="I26" s="608"/>
      <c r="J26" s="608"/>
      <c r="K26" s="608"/>
      <c r="L26" s="599"/>
      <c r="M26" s="602"/>
      <c r="N26" s="606"/>
      <c r="O26" s="607"/>
      <c r="P26" s="608"/>
      <c r="Q26" s="608"/>
      <c r="R26" s="608"/>
      <c r="S26" s="608"/>
      <c r="T26" s="599"/>
      <c r="U26" s="602"/>
      <c r="V26" s="606"/>
      <c r="W26" s="607"/>
      <c r="X26" s="608"/>
      <c r="Y26" s="608"/>
      <c r="Z26" s="608"/>
      <c r="AA26" s="608"/>
      <c r="AB26" s="599"/>
      <c r="AC26" s="603"/>
      <c r="AD26" s="606"/>
      <c r="AE26" s="607"/>
      <c r="AF26" s="608"/>
      <c r="AG26" s="608"/>
      <c r="AH26" s="608"/>
      <c r="AI26" s="608"/>
      <c r="AJ26" s="599"/>
      <c r="AK26" s="602"/>
      <c r="AL26" s="606"/>
      <c r="AM26" s="607"/>
      <c r="AN26" s="608"/>
      <c r="AO26" s="608"/>
      <c r="AP26" s="608"/>
      <c r="AQ26" s="608"/>
      <c r="AR26" s="599"/>
      <c r="AS26" s="602"/>
      <c r="AT26" s="606"/>
      <c r="AU26" s="607"/>
      <c r="AV26" s="608"/>
      <c r="AW26" s="608"/>
      <c r="AX26" s="608"/>
      <c r="AY26" s="608"/>
      <c r="AZ26" s="599"/>
    </row>
    <row r="27" spans="1:52" ht="13.15" x14ac:dyDescent="0.35">
      <c r="A27" s="609"/>
      <c r="B27" s="549"/>
      <c r="C27" s="610"/>
      <c r="D27" s="611"/>
      <c r="F27" s="612"/>
      <c r="G27" s="613"/>
      <c r="H27" s="614"/>
      <c r="I27" s="614"/>
      <c r="J27" s="614"/>
      <c r="K27" s="614"/>
      <c r="L27" s="615"/>
      <c r="M27" s="602"/>
      <c r="N27" s="612"/>
      <c r="O27" s="613"/>
      <c r="P27" s="614"/>
      <c r="Q27" s="614"/>
      <c r="R27" s="614"/>
      <c r="S27" s="614"/>
      <c r="T27" s="615"/>
      <c r="U27" s="602"/>
      <c r="V27" s="612"/>
      <c r="W27" s="613"/>
      <c r="X27" s="614"/>
      <c r="Y27" s="614"/>
      <c r="Z27" s="614"/>
      <c r="AA27" s="614"/>
      <c r="AB27" s="615"/>
      <c r="AC27" s="603"/>
      <c r="AD27" s="612"/>
      <c r="AE27" s="613"/>
      <c r="AF27" s="614"/>
      <c r="AG27" s="614"/>
      <c r="AH27" s="614"/>
      <c r="AI27" s="614"/>
      <c r="AJ27" s="615"/>
      <c r="AK27" s="602"/>
      <c r="AL27" s="612"/>
      <c r="AM27" s="613"/>
      <c r="AN27" s="614"/>
      <c r="AO27" s="614"/>
      <c r="AP27" s="614"/>
      <c r="AQ27" s="614"/>
      <c r="AR27" s="615"/>
      <c r="AS27" s="602"/>
      <c r="AT27" s="612"/>
      <c r="AU27" s="613"/>
      <c r="AV27" s="614"/>
      <c r="AW27" s="614"/>
      <c r="AX27" s="614"/>
      <c r="AY27" s="614"/>
      <c r="AZ27" s="615"/>
    </row>
    <row r="28" spans="1:52" ht="13.15" x14ac:dyDescent="0.35">
      <c r="A28" s="597" t="s">
        <v>44</v>
      </c>
      <c r="B28" s="547">
        <v>7</v>
      </c>
      <c r="C28" s="598" t="s">
        <v>10</v>
      </c>
      <c r="D28" s="599">
        <f>'0.2_MR_Weighting'!I32</f>
        <v>0</v>
      </c>
      <c r="F28" s="544">
        <f>SUM('2.3_Input_Data_Orig_MC'!Y26:Y29)</f>
        <v>0</v>
      </c>
      <c r="G28" s="545">
        <f>SUMIF('2.3_Input_Data_Orig_MC'!AF26:AF29,"&lt;0")</f>
        <v>0</v>
      </c>
      <c r="H28" s="600" t="str">
        <f t="shared" ref="H28" si="72">IFERROR((F28+G28) / F28, "-")</f>
        <v>-</v>
      </c>
      <c r="I28" s="600">
        <f>SUMIF('2.3_Input_Data_Orig_MC'!AB26:AF29,"&lt;=0")</f>
        <v>0</v>
      </c>
      <c r="J28" s="600" t="str">
        <f t="shared" ref="J28" si="73">IFERROR((I28-G28)/I28, "-")</f>
        <v>-</v>
      </c>
      <c r="K28" s="600" t="str">
        <f t="shared" ref="K28" si="74">IFERROR((SQRT(H28*J28))*F28, "N/A")</f>
        <v>N/A</v>
      </c>
      <c r="L28" s="601" t="str">
        <f t="shared" ref="L28" si="75">IFERROR(K28*$D28, "N/A")</f>
        <v>N/A</v>
      </c>
      <c r="M28" s="602"/>
      <c r="N28" s="544">
        <f>SUM('2.3_Input_Data_Orig_MC'!X26:Y29)</f>
        <v>0</v>
      </c>
      <c r="O28" s="545">
        <f>SUMIF('2.3_Input_Data_Orig_MC'!AE26:AF29,"&lt;0")</f>
        <v>0</v>
      </c>
      <c r="P28" s="600" t="str">
        <f t="shared" ref="P28" si="76">IFERROR((N28+O28)/N28, "-")</f>
        <v>-</v>
      </c>
      <c r="Q28" s="600">
        <f>SUMIF('2.3_Input_Data_Orig_MC'!AB26:AF29,"&lt;=0")</f>
        <v>0</v>
      </c>
      <c r="R28" s="600" t="str">
        <f t="shared" ref="R28" si="77">IFERROR((Q28-O28)/Q28, "-")</f>
        <v>-</v>
      </c>
      <c r="S28" s="600" t="str">
        <f t="shared" ref="S28" si="78">IFERROR((SQRT(P28*R28))*N28, "N/A")</f>
        <v>N/A</v>
      </c>
      <c r="T28" s="601" t="str">
        <f t="shared" ref="T28" si="79">IFERROR(S28*$D28, "N/A")</f>
        <v>N/A</v>
      </c>
      <c r="U28" s="602"/>
      <c r="V28" s="544">
        <f>SUM('2.3_Input_Data_Orig_MC'!W26:Y29)</f>
        <v>0</v>
      </c>
      <c r="W28" s="545">
        <f>SUMIF('2.3_Input_Data_Orig_MC'!AD26:AF29, "&lt;0")</f>
        <v>0</v>
      </c>
      <c r="X28" s="600" t="str">
        <f t="shared" ref="X28" si="80">IFERROR((V28+W28)/V28, "-")</f>
        <v>-</v>
      </c>
      <c r="Y28" s="600">
        <f>SUMIF('2.3_Input_Data_Orig_MC'!AB26:AF29,"&lt;=0")</f>
        <v>0</v>
      </c>
      <c r="Z28" s="600" t="str">
        <f t="shared" ref="Z28" si="81">IFERROR((Y28-W28)/Y28, "-")</f>
        <v>-</v>
      </c>
      <c r="AA28" s="600" t="str">
        <f t="shared" ref="AA28" si="82">IFERROR((SQRT(X28*Z28))*V28, "N/A")</f>
        <v>N/A</v>
      </c>
      <c r="AB28" s="601" t="str">
        <f t="shared" ref="AB28" si="83">IFERROR(AA28*$D28, "N/A")</f>
        <v>N/A</v>
      </c>
      <c r="AC28" s="603"/>
      <c r="AD28" s="544">
        <f>SUM('2.4_Input_Data_Rebase'!Y26:Y29)</f>
        <v>0</v>
      </c>
      <c r="AE28" s="545">
        <f>SUMIF('2.4_Input_Data_Rebase'!AF26:AF29, "&lt;0")</f>
        <v>0</v>
      </c>
      <c r="AF28" s="600" t="str">
        <f t="shared" ref="AF28" si="84">IFERROR((AD28+AE28) / AD28, "-")</f>
        <v>-</v>
      </c>
      <c r="AG28" s="600">
        <f>SUMIF('2.4_Input_Data_Rebase'!AB26:AF29,"&lt;=0")</f>
        <v>0</v>
      </c>
      <c r="AH28" s="600" t="str">
        <f t="shared" ref="AH28" si="85">IFERROR((AG28-AE28)/AG28, "-")</f>
        <v>-</v>
      </c>
      <c r="AI28" s="600" t="str">
        <f t="shared" ref="AI28" si="86">IFERROR((SQRT(AF28*AH28))*AD28, "N/A")</f>
        <v>N/A</v>
      </c>
      <c r="AJ28" s="601" t="str">
        <f t="shared" ref="AJ28" si="87">IFERROR(AI28*$D28, "N/A")</f>
        <v>N/A</v>
      </c>
      <c r="AK28" s="602"/>
      <c r="AL28" s="544">
        <f>SUM('2.4_Input_Data_Rebase'!X26:Y29)</f>
        <v>0</v>
      </c>
      <c r="AM28" s="545">
        <f>SUMIF('2.4_Input_Data_Rebase'!AE26:AF29, "&lt;0")</f>
        <v>0</v>
      </c>
      <c r="AN28" s="600" t="str">
        <f t="shared" ref="AN28" si="88">IFERROR((AL28+AM28)/AL28, "-")</f>
        <v>-</v>
      </c>
      <c r="AO28" s="600">
        <f>SUMIF('2.4_Input_Data_Rebase'!AB26:AF29,"&lt;=0")</f>
        <v>0</v>
      </c>
      <c r="AP28" s="600" t="str">
        <f t="shared" ref="AP28" si="89">IFERROR((AO28-AM28)/AO28, "-")</f>
        <v>-</v>
      </c>
      <c r="AQ28" s="600" t="str">
        <f t="shared" ref="AQ28" si="90">IFERROR((SQRT(AN28*AP28))*AL28, "N/A")</f>
        <v>N/A</v>
      </c>
      <c r="AR28" s="601" t="str">
        <f t="shared" ref="AR28" si="91">IFERROR(AQ28*$D28, "N/A")</f>
        <v>N/A</v>
      </c>
      <c r="AS28" s="602"/>
      <c r="AT28" s="544">
        <f>SUM('2.4_Input_Data_Rebase'!W26:Y29)</f>
        <v>0</v>
      </c>
      <c r="AU28" s="545">
        <f>SUMIF('2.4_Input_Data_Rebase'!AD26:AF29, "&lt;0")</f>
        <v>0</v>
      </c>
      <c r="AV28" s="600" t="str">
        <f t="shared" ref="AV28" si="92">IFERROR((AT28+AU28)/AT28, "-")</f>
        <v>-</v>
      </c>
      <c r="AW28" s="600">
        <f>SUMIF('2.4_Input_Data_Rebase'!AB26:AF29,"&lt;=0")</f>
        <v>0</v>
      </c>
      <c r="AX28" s="600" t="str">
        <f t="shared" ref="AX28" si="93">IFERROR((AW28-AU28)/AW28, "-")</f>
        <v>-</v>
      </c>
      <c r="AY28" s="600" t="str">
        <f t="shared" ref="AY28" si="94">IFERROR((SQRT(AV28*AX28))*AT28, "No Interventions")</f>
        <v>No Interventions</v>
      </c>
      <c r="AZ28" s="601" t="str">
        <f t="shared" ref="AZ28" si="95">IFERROR(AY28*$D28, "No Interventions")</f>
        <v>No Interventions</v>
      </c>
    </row>
    <row r="29" spans="1:52" ht="13.15" x14ac:dyDescent="0.35">
      <c r="A29" s="604"/>
      <c r="B29" s="547"/>
      <c r="C29" s="598"/>
      <c r="D29" s="605"/>
      <c r="F29" s="606"/>
      <c r="G29" s="607"/>
      <c r="H29" s="608"/>
      <c r="I29" s="608"/>
      <c r="J29" s="608"/>
      <c r="K29" s="608"/>
      <c r="L29" s="599"/>
      <c r="M29" s="602"/>
      <c r="N29" s="606"/>
      <c r="O29" s="607"/>
      <c r="P29" s="608"/>
      <c r="Q29" s="608"/>
      <c r="R29" s="608"/>
      <c r="S29" s="608"/>
      <c r="T29" s="599"/>
      <c r="U29" s="602"/>
      <c r="V29" s="606"/>
      <c r="W29" s="607"/>
      <c r="X29" s="608"/>
      <c r="Y29" s="608"/>
      <c r="Z29" s="608"/>
      <c r="AA29" s="608"/>
      <c r="AB29" s="599"/>
      <c r="AC29" s="603"/>
      <c r="AD29" s="606"/>
      <c r="AE29" s="607"/>
      <c r="AF29" s="608"/>
      <c r="AG29" s="608"/>
      <c r="AH29" s="608"/>
      <c r="AI29" s="608"/>
      <c r="AJ29" s="599"/>
      <c r="AK29" s="602"/>
      <c r="AL29" s="606"/>
      <c r="AM29" s="607"/>
      <c r="AN29" s="608"/>
      <c r="AO29" s="608"/>
      <c r="AP29" s="608"/>
      <c r="AQ29" s="608"/>
      <c r="AR29" s="599"/>
      <c r="AS29" s="602"/>
      <c r="AT29" s="606"/>
      <c r="AU29" s="607"/>
      <c r="AV29" s="608"/>
      <c r="AW29" s="608"/>
      <c r="AX29" s="608"/>
      <c r="AY29" s="608"/>
      <c r="AZ29" s="599"/>
    </row>
    <row r="30" spans="1:52" ht="13.15" x14ac:dyDescent="0.35">
      <c r="A30" s="604"/>
      <c r="B30" s="547"/>
      <c r="C30" s="598"/>
      <c r="D30" s="605"/>
      <c r="F30" s="606"/>
      <c r="G30" s="607"/>
      <c r="H30" s="608"/>
      <c r="I30" s="608"/>
      <c r="J30" s="608"/>
      <c r="K30" s="608"/>
      <c r="L30" s="599"/>
      <c r="M30" s="602"/>
      <c r="N30" s="606"/>
      <c r="O30" s="607"/>
      <c r="P30" s="608"/>
      <c r="Q30" s="608"/>
      <c r="R30" s="608"/>
      <c r="S30" s="608"/>
      <c r="T30" s="599"/>
      <c r="U30" s="602"/>
      <c r="V30" s="606"/>
      <c r="W30" s="607"/>
      <c r="X30" s="608"/>
      <c r="Y30" s="608"/>
      <c r="Z30" s="608"/>
      <c r="AA30" s="608"/>
      <c r="AB30" s="599"/>
      <c r="AC30" s="603"/>
      <c r="AD30" s="606"/>
      <c r="AE30" s="607"/>
      <c r="AF30" s="608"/>
      <c r="AG30" s="608"/>
      <c r="AH30" s="608"/>
      <c r="AI30" s="608"/>
      <c r="AJ30" s="599"/>
      <c r="AK30" s="602"/>
      <c r="AL30" s="606"/>
      <c r="AM30" s="607"/>
      <c r="AN30" s="608"/>
      <c r="AO30" s="608"/>
      <c r="AP30" s="608"/>
      <c r="AQ30" s="608"/>
      <c r="AR30" s="599"/>
      <c r="AS30" s="602"/>
      <c r="AT30" s="606"/>
      <c r="AU30" s="607"/>
      <c r="AV30" s="608"/>
      <c r="AW30" s="608"/>
      <c r="AX30" s="608"/>
      <c r="AY30" s="608"/>
      <c r="AZ30" s="599"/>
    </row>
    <row r="31" spans="1:52" ht="13.15" x14ac:dyDescent="0.35">
      <c r="A31" s="609"/>
      <c r="B31" s="549"/>
      <c r="C31" s="610"/>
      <c r="D31" s="611"/>
      <c r="F31" s="612"/>
      <c r="G31" s="613"/>
      <c r="H31" s="614"/>
      <c r="I31" s="614"/>
      <c r="J31" s="614"/>
      <c r="K31" s="614"/>
      <c r="L31" s="615"/>
      <c r="M31" s="602"/>
      <c r="N31" s="612"/>
      <c r="O31" s="613"/>
      <c r="P31" s="614"/>
      <c r="Q31" s="614"/>
      <c r="R31" s="614"/>
      <c r="S31" s="614"/>
      <c r="T31" s="615"/>
      <c r="U31" s="602"/>
      <c r="V31" s="612"/>
      <c r="W31" s="613"/>
      <c r="X31" s="614"/>
      <c r="Y31" s="614"/>
      <c r="Z31" s="614"/>
      <c r="AA31" s="614"/>
      <c r="AB31" s="615"/>
      <c r="AC31" s="603"/>
      <c r="AD31" s="612"/>
      <c r="AE31" s="613"/>
      <c r="AF31" s="614"/>
      <c r="AG31" s="614"/>
      <c r="AH31" s="614"/>
      <c r="AI31" s="614"/>
      <c r="AJ31" s="615"/>
      <c r="AK31" s="602"/>
      <c r="AL31" s="612"/>
      <c r="AM31" s="613"/>
      <c r="AN31" s="614"/>
      <c r="AO31" s="614"/>
      <c r="AP31" s="614"/>
      <c r="AQ31" s="614"/>
      <c r="AR31" s="615"/>
      <c r="AS31" s="602"/>
      <c r="AT31" s="612"/>
      <c r="AU31" s="613"/>
      <c r="AV31" s="614"/>
      <c r="AW31" s="614"/>
      <c r="AX31" s="614"/>
      <c r="AY31" s="614"/>
      <c r="AZ31" s="615"/>
    </row>
    <row r="32" spans="1:52" ht="13.15" x14ac:dyDescent="0.35">
      <c r="A32" s="597" t="s">
        <v>44</v>
      </c>
      <c r="B32" s="547">
        <v>8</v>
      </c>
      <c r="C32" s="598" t="s">
        <v>11</v>
      </c>
      <c r="D32" s="599">
        <f>'0.2_MR_Weighting'!I36</f>
        <v>0</v>
      </c>
      <c r="F32" s="544">
        <f>SUM('2.3_Input_Data_Orig_MC'!Y30:Y33)</f>
        <v>0</v>
      </c>
      <c r="G32" s="545">
        <f>SUMIF('2.3_Input_Data_Orig_MC'!AF30:AF33,"&lt;0")</f>
        <v>0</v>
      </c>
      <c r="H32" s="600" t="str">
        <f t="shared" ref="H32" si="96">IFERROR((F32+G32) / F32, "-")</f>
        <v>-</v>
      </c>
      <c r="I32" s="600">
        <f>SUMIF('2.3_Input_Data_Orig_MC'!AB30:AF33,"&lt;=0")</f>
        <v>0</v>
      </c>
      <c r="J32" s="600" t="str">
        <f t="shared" ref="J32" si="97">IFERROR((I32-G32)/I32, "-")</f>
        <v>-</v>
      </c>
      <c r="K32" s="600" t="str">
        <f t="shared" ref="K32" si="98">IFERROR((SQRT(H32*J32))*F32, "N/A")</f>
        <v>N/A</v>
      </c>
      <c r="L32" s="601" t="str">
        <f t="shared" ref="L32" si="99">IFERROR(K32*$D32, "N/A")</f>
        <v>N/A</v>
      </c>
      <c r="M32" s="602"/>
      <c r="N32" s="544">
        <f>SUM('2.3_Input_Data_Orig_MC'!X30:Y33)</f>
        <v>0</v>
      </c>
      <c r="O32" s="545">
        <f>SUMIF('2.3_Input_Data_Orig_MC'!AE30:AF33,"&lt;0")</f>
        <v>0</v>
      </c>
      <c r="P32" s="600" t="str">
        <f t="shared" ref="P32" si="100">IFERROR((N32+O32)/N32, "-")</f>
        <v>-</v>
      </c>
      <c r="Q32" s="600">
        <f>SUMIF('2.3_Input_Data_Orig_MC'!AB30:AF33,"&lt;=0")</f>
        <v>0</v>
      </c>
      <c r="R32" s="600" t="str">
        <f t="shared" ref="R32" si="101">IFERROR((Q32-O32)/Q32, "-")</f>
        <v>-</v>
      </c>
      <c r="S32" s="600" t="str">
        <f t="shared" ref="S32" si="102">IFERROR((SQRT(P32*R32))*N32, "N/A")</f>
        <v>N/A</v>
      </c>
      <c r="T32" s="601" t="str">
        <f t="shared" ref="T32" si="103">IFERROR(S32*$D32, "N/A")</f>
        <v>N/A</v>
      </c>
      <c r="U32" s="602"/>
      <c r="V32" s="544">
        <f>SUM('2.3_Input_Data_Orig_MC'!W30:Y33)</f>
        <v>0</v>
      </c>
      <c r="W32" s="545">
        <f>SUMIF('2.3_Input_Data_Orig_MC'!AD30:AF33, "&lt;0")</f>
        <v>0</v>
      </c>
      <c r="X32" s="600" t="str">
        <f t="shared" ref="X32" si="104">IFERROR((V32+W32)/V32, "-")</f>
        <v>-</v>
      </c>
      <c r="Y32" s="600">
        <f>SUMIF('2.3_Input_Data_Orig_MC'!AB30:AF33,"&lt;=0")</f>
        <v>0</v>
      </c>
      <c r="Z32" s="600" t="str">
        <f t="shared" ref="Z32" si="105">IFERROR((Y32-W32)/Y32, "-")</f>
        <v>-</v>
      </c>
      <c r="AA32" s="600" t="str">
        <f t="shared" ref="AA32" si="106">IFERROR((SQRT(X32*Z32))*V32, "N/A")</f>
        <v>N/A</v>
      </c>
      <c r="AB32" s="601" t="str">
        <f t="shared" ref="AB32" si="107">IFERROR(AA32*$D32, "N/A")</f>
        <v>N/A</v>
      </c>
      <c r="AC32" s="603"/>
      <c r="AD32" s="544">
        <f>SUM('2.4_Input_Data_Rebase'!Y30:Y33)</f>
        <v>0</v>
      </c>
      <c r="AE32" s="545">
        <f>SUMIF('2.4_Input_Data_Rebase'!AF30:AF33, "&lt;0")</f>
        <v>0</v>
      </c>
      <c r="AF32" s="600" t="str">
        <f t="shared" ref="AF32" si="108">IFERROR((AD32+AE32) / AD32, "-")</f>
        <v>-</v>
      </c>
      <c r="AG32" s="600">
        <f>SUMIF('2.4_Input_Data_Rebase'!AB30:AF33,"&lt;=0")</f>
        <v>0</v>
      </c>
      <c r="AH32" s="600" t="str">
        <f t="shared" ref="AH32" si="109">IFERROR((AG32-AE32)/AG32, "-")</f>
        <v>-</v>
      </c>
      <c r="AI32" s="600" t="str">
        <f t="shared" ref="AI32" si="110">IFERROR((SQRT(AF32*AH32))*AD32, "N/A")</f>
        <v>N/A</v>
      </c>
      <c r="AJ32" s="601" t="str">
        <f t="shared" ref="AJ32" si="111">IFERROR(AI32*$D32, "N/A")</f>
        <v>N/A</v>
      </c>
      <c r="AK32" s="602"/>
      <c r="AL32" s="544">
        <f>SUM('2.4_Input_Data_Rebase'!X30:Y33)</f>
        <v>0</v>
      </c>
      <c r="AM32" s="545">
        <f>SUMIF('2.4_Input_Data_Rebase'!AE30:AF33, "&lt;0")</f>
        <v>0</v>
      </c>
      <c r="AN32" s="600" t="str">
        <f t="shared" ref="AN32" si="112">IFERROR((AL32+AM32)/AL32, "-")</f>
        <v>-</v>
      </c>
      <c r="AO32" s="600">
        <f>SUMIF('2.4_Input_Data_Rebase'!AB30:AF33,"&lt;=0")</f>
        <v>0</v>
      </c>
      <c r="AP32" s="600" t="str">
        <f t="shared" ref="AP32" si="113">IFERROR((AO32-AM32)/AO32, "-")</f>
        <v>-</v>
      </c>
      <c r="AQ32" s="600" t="str">
        <f t="shared" ref="AQ32" si="114">IFERROR((SQRT(AN32*AP32))*AL32, "N/A")</f>
        <v>N/A</v>
      </c>
      <c r="AR32" s="601" t="str">
        <f t="shared" ref="AR32" si="115">IFERROR(AQ32*$D32, "N/A")</f>
        <v>N/A</v>
      </c>
      <c r="AS32" s="602"/>
      <c r="AT32" s="544">
        <f>SUM('2.4_Input_Data_Rebase'!W30:Y33)</f>
        <v>0</v>
      </c>
      <c r="AU32" s="545">
        <f>SUMIF('2.4_Input_Data_Rebase'!AD30:AF33, "&lt;0")</f>
        <v>0</v>
      </c>
      <c r="AV32" s="600" t="str">
        <f t="shared" ref="AV32" si="116">IFERROR((AT32+AU32)/AT32, "-")</f>
        <v>-</v>
      </c>
      <c r="AW32" s="600">
        <f>SUMIF('2.4_Input_Data_Rebase'!AB30:AF33,"&lt;=0")</f>
        <v>0</v>
      </c>
      <c r="AX32" s="600" t="str">
        <f t="shared" ref="AX32" si="117">IFERROR((AW32-AU32)/AW32, "-")</f>
        <v>-</v>
      </c>
      <c r="AY32" s="600" t="str">
        <f t="shared" ref="AY32" si="118">IFERROR((SQRT(AV32*AX32))*AT32, "No Interventions")</f>
        <v>No Interventions</v>
      </c>
      <c r="AZ32" s="601" t="str">
        <f t="shared" ref="AZ32" si="119">IFERROR(AY32*$D32, "No Interventions")</f>
        <v>No Interventions</v>
      </c>
    </row>
    <row r="33" spans="1:52" ht="13.15" x14ac:dyDescent="0.35">
      <c r="A33" s="604"/>
      <c r="B33" s="547"/>
      <c r="C33" s="598"/>
      <c r="D33" s="605"/>
      <c r="F33" s="606"/>
      <c r="G33" s="607"/>
      <c r="H33" s="608"/>
      <c r="I33" s="608"/>
      <c r="J33" s="608"/>
      <c r="K33" s="608"/>
      <c r="L33" s="599"/>
      <c r="M33" s="602"/>
      <c r="N33" s="606"/>
      <c r="O33" s="607"/>
      <c r="P33" s="608"/>
      <c r="Q33" s="608"/>
      <c r="R33" s="608"/>
      <c r="S33" s="608"/>
      <c r="T33" s="599"/>
      <c r="U33" s="602"/>
      <c r="V33" s="606"/>
      <c r="W33" s="607"/>
      <c r="X33" s="608"/>
      <c r="Y33" s="608"/>
      <c r="Z33" s="608"/>
      <c r="AA33" s="608"/>
      <c r="AB33" s="599"/>
      <c r="AC33" s="603"/>
      <c r="AD33" s="606"/>
      <c r="AE33" s="607"/>
      <c r="AF33" s="608"/>
      <c r="AG33" s="608"/>
      <c r="AH33" s="608"/>
      <c r="AI33" s="608"/>
      <c r="AJ33" s="599"/>
      <c r="AK33" s="602"/>
      <c r="AL33" s="606"/>
      <c r="AM33" s="607"/>
      <c r="AN33" s="608"/>
      <c r="AO33" s="608"/>
      <c r="AP33" s="608"/>
      <c r="AQ33" s="608"/>
      <c r="AR33" s="599"/>
      <c r="AS33" s="602"/>
      <c r="AT33" s="606"/>
      <c r="AU33" s="607"/>
      <c r="AV33" s="608"/>
      <c r="AW33" s="608"/>
      <c r="AX33" s="608"/>
      <c r="AY33" s="608"/>
      <c r="AZ33" s="599"/>
    </row>
    <row r="34" spans="1:52" ht="13.15" x14ac:dyDescent="0.35">
      <c r="A34" s="604"/>
      <c r="B34" s="547"/>
      <c r="C34" s="598"/>
      <c r="D34" s="605"/>
      <c r="F34" s="606"/>
      <c r="G34" s="607"/>
      <c r="H34" s="608"/>
      <c r="I34" s="608"/>
      <c r="J34" s="608"/>
      <c r="K34" s="608"/>
      <c r="L34" s="599"/>
      <c r="M34" s="602"/>
      <c r="N34" s="606"/>
      <c r="O34" s="607"/>
      <c r="P34" s="608"/>
      <c r="Q34" s="608"/>
      <c r="R34" s="608"/>
      <c r="S34" s="608"/>
      <c r="T34" s="599"/>
      <c r="U34" s="602"/>
      <c r="V34" s="606"/>
      <c r="W34" s="607"/>
      <c r="X34" s="608"/>
      <c r="Y34" s="608"/>
      <c r="Z34" s="608"/>
      <c r="AA34" s="608"/>
      <c r="AB34" s="599"/>
      <c r="AC34" s="603"/>
      <c r="AD34" s="606"/>
      <c r="AE34" s="607"/>
      <c r="AF34" s="608"/>
      <c r="AG34" s="608"/>
      <c r="AH34" s="608"/>
      <c r="AI34" s="608"/>
      <c r="AJ34" s="599"/>
      <c r="AK34" s="602"/>
      <c r="AL34" s="606"/>
      <c r="AM34" s="607"/>
      <c r="AN34" s="608"/>
      <c r="AO34" s="608"/>
      <c r="AP34" s="608"/>
      <c r="AQ34" s="608"/>
      <c r="AR34" s="599"/>
      <c r="AS34" s="602"/>
      <c r="AT34" s="606"/>
      <c r="AU34" s="607"/>
      <c r="AV34" s="608"/>
      <c r="AW34" s="608"/>
      <c r="AX34" s="608"/>
      <c r="AY34" s="608"/>
      <c r="AZ34" s="599"/>
    </row>
    <row r="35" spans="1:52" ht="13.15" x14ac:dyDescent="0.35">
      <c r="A35" s="609"/>
      <c r="B35" s="549"/>
      <c r="C35" s="610"/>
      <c r="D35" s="611"/>
      <c r="F35" s="612"/>
      <c r="G35" s="613"/>
      <c r="H35" s="614"/>
      <c r="I35" s="614"/>
      <c r="J35" s="614"/>
      <c r="K35" s="614"/>
      <c r="L35" s="615"/>
      <c r="M35" s="602"/>
      <c r="N35" s="612"/>
      <c r="O35" s="613"/>
      <c r="P35" s="614"/>
      <c r="Q35" s="614"/>
      <c r="R35" s="614"/>
      <c r="S35" s="614"/>
      <c r="T35" s="615"/>
      <c r="U35" s="602"/>
      <c r="V35" s="612"/>
      <c r="W35" s="613"/>
      <c r="X35" s="614"/>
      <c r="Y35" s="614"/>
      <c r="Z35" s="614"/>
      <c r="AA35" s="614"/>
      <c r="AB35" s="615"/>
      <c r="AC35" s="603"/>
      <c r="AD35" s="612"/>
      <c r="AE35" s="613"/>
      <c r="AF35" s="614"/>
      <c r="AG35" s="614"/>
      <c r="AH35" s="614"/>
      <c r="AI35" s="614"/>
      <c r="AJ35" s="615"/>
      <c r="AK35" s="602"/>
      <c r="AL35" s="612"/>
      <c r="AM35" s="613"/>
      <c r="AN35" s="614"/>
      <c r="AO35" s="614"/>
      <c r="AP35" s="614"/>
      <c r="AQ35" s="614"/>
      <c r="AR35" s="615"/>
      <c r="AS35" s="602"/>
      <c r="AT35" s="612"/>
      <c r="AU35" s="613"/>
      <c r="AV35" s="614"/>
      <c r="AW35" s="614"/>
      <c r="AX35" s="614"/>
      <c r="AY35" s="614"/>
      <c r="AZ35" s="615"/>
    </row>
    <row r="36" spans="1:52" ht="13.15" x14ac:dyDescent="0.35">
      <c r="A36" s="597" t="s">
        <v>44</v>
      </c>
      <c r="B36" s="547">
        <v>5</v>
      </c>
      <c r="C36" s="598" t="s">
        <v>46</v>
      </c>
      <c r="D36" s="599">
        <f>'0.2_MR_Weighting'!I40</f>
        <v>1.4428823755015068E-2</v>
      </c>
      <c r="F36" s="544">
        <f>SUM('2.3_Input_Data_Orig_MC'!Y34:Y37)</f>
        <v>5</v>
      </c>
      <c r="G36" s="545">
        <f>SUMIF('2.3_Input_Data_Orig_MC'!AF34:AF37,"&lt;0")</f>
        <v>-5</v>
      </c>
      <c r="H36" s="600">
        <f t="shared" ref="H36" si="120">IFERROR((F36+G36) / F36, "-")</f>
        <v>0</v>
      </c>
      <c r="I36" s="600">
        <f>SUMIF('2.3_Input_Data_Orig_MC'!AB34:AF37,"&lt;=0")</f>
        <v>-10</v>
      </c>
      <c r="J36" s="600">
        <f t="shared" ref="J36" si="121">IFERROR((I36-G36)/I36, "-")</f>
        <v>0.5</v>
      </c>
      <c r="K36" s="600">
        <f t="shared" ref="K36" si="122">IFERROR((SQRT(H36*J36))*F36, "N/A")</f>
        <v>0</v>
      </c>
      <c r="L36" s="601">
        <f t="shared" ref="L36" si="123">IFERROR(K36*$D36, "N/A")</f>
        <v>0</v>
      </c>
      <c r="M36" s="602"/>
      <c r="N36" s="544">
        <f>SUM('2.3_Input_Data_Orig_MC'!X34:Y37)</f>
        <v>14</v>
      </c>
      <c r="O36" s="545">
        <f>SUMIF('2.3_Input_Data_Orig_MC'!AE34:AF37,"&lt;0")</f>
        <v>-10</v>
      </c>
      <c r="P36" s="600">
        <f t="shared" ref="P36" si="124">IFERROR((N36+O36)/N36, "-")</f>
        <v>0.2857142857142857</v>
      </c>
      <c r="Q36" s="600">
        <f>SUMIF('2.3_Input_Data_Orig_MC'!AB34:AF37,"&lt;=0")</f>
        <v>-10</v>
      </c>
      <c r="R36" s="600">
        <f t="shared" ref="R36" si="125">IFERROR((Q36-O36)/Q36, "-")</f>
        <v>0</v>
      </c>
      <c r="S36" s="600">
        <f t="shared" ref="S36" si="126">IFERROR((SQRT(P36*R36))*N36, "N/A")</f>
        <v>0</v>
      </c>
      <c r="T36" s="601">
        <f t="shared" ref="T36" si="127">IFERROR(S36*$D36, "N/A")</f>
        <v>0</v>
      </c>
      <c r="U36" s="602"/>
      <c r="V36" s="544">
        <f>SUM('2.3_Input_Data_Orig_MC'!W34:Y37)</f>
        <v>17</v>
      </c>
      <c r="W36" s="545">
        <f>SUMIF('2.3_Input_Data_Orig_MC'!AD34:AF37, "&lt;0")</f>
        <v>-10</v>
      </c>
      <c r="X36" s="600">
        <f t="shared" ref="X36" si="128">IFERROR((V36+W36)/V36, "-")</f>
        <v>0.41176470588235292</v>
      </c>
      <c r="Y36" s="600">
        <f>SUMIF('2.3_Input_Data_Orig_MC'!AB34:AF37,"&lt;=0")</f>
        <v>-10</v>
      </c>
      <c r="Z36" s="600">
        <f t="shared" ref="Z36" si="129">IFERROR((Y36-W36)/Y36, "-")</f>
        <v>0</v>
      </c>
      <c r="AA36" s="600">
        <f t="shared" ref="AA36" si="130">IFERROR((SQRT(X36*Z36))*V36, "N/A")</f>
        <v>0</v>
      </c>
      <c r="AB36" s="601">
        <f t="shared" ref="AB36" si="131">IFERROR(AA36*$D36, "N/A")</f>
        <v>0</v>
      </c>
      <c r="AC36" s="603"/>
      <c r="AD36" s="544">
        <f>SUM('2.4_Input_Data_Rebase'!Y34:Y37)</f>
        <v>17</v>
      </c>
      <c r="AE36" s="545">
        <f>SUMIF('2.4_Input_Data_Rebase'!AF34:AF37, "&lt;0")</f>
        <v>-10</v>
      </c>
      <c r="AF36" s="600">
        <f t="shared" ref="AF36" si="132">IFERROR((AD36+AE36) / AD36, "-")</f>
        <v>0.41176470588235292</v>
      </c>
      <c r="AG36" s="600">
        <f>SUMIF('2.4_Input_Data_Rebase'!AB34:AF37,"&lt;=0")</f>
        <v>-10</v>
      </c>
      <c r="AH36" s="600">
        <f t="shared" ref="AH36" si="133">IFERROR((AG36-AE36)/AG36, "-")</f>
        <v>0</v>
      </c>
      <c r="AI36" s="600">
        <f t="shared" ref="AI36" si="134">IFERROR((SQRT(AF36*AH36))*AD36, "N/A")</f>
        <v>0</v>
      </c>
      <c r="AJ36" s="601">
        <f t="shared" ref="AJ36" si="135">IFERROR(AI36*$D36, "N/A")</f>
        <v>0</v>
      </c>
      <c r="AK36" s="602"/>
      <c r="AL36" s="544">
        <f>SUM('2.4_Input_Data_Rebase'!X34:Y37)</f>
        <v>17</v>
      </c>
      <c r="AM36" s="545">
        <f>SUMIF('2.4_Input_Data_Rebase'!AE34:AF37, "&lt;0")</f>
        <v>-10</v>
      </c>
      <c r="AN36" s="600">
        <f t="shared" ref="AN36" si="136">IFERROR((AL36+AM36)/AL36, "-")</f>
        <v>0.41176470588235292</v>
      </c>
      <c r="AO36" s="600">
        <f>SUMIF('2.4_Input_Data_Rebase'!AB34:AF37,"&lt;=0")</f>
        <v>-10</v>
      </c>
      <c r="AP36" s="600">
        <f t="shared" ref="AP36" si="137">IFERROR((AO36-AM36)/AO36, "-")</f>
        <v>0</v>
      </c>
      <c r="AQ36" s="600">
        <f t="shared" ref="AQ36" si="138">IFERROR((SQRT(AN36*AP36))*AL36, "N/A")</f>
        <v>0</v>
      </c>
      <c r="AR36" s="601">
        <f t="shared" ref="AR36" si="139">IFERROR(AQ36*$D36, "N/A")</f>
        <v>0</v>
      </c>
      <c r="AS36" s="602"/>
      <c r="AT36" s="544">
        <f>SUM('2.4_Input_Data_Rebase'!W34:Y37)</f>
        <v>17</v>
      </c>
      <c r="AU36" s="545">
        <f>SUMIF('2.4_Input_Data_Rebase'!AD34:AF37, "&lt;0")</f>
        <v>-10</v>
      </c>
      <c r="AV36" s="600">
        <f t="shared" ref="AV36" si="140">IFERROR((AT36+AU36)/AT36, "-")</f>
        <v>0.41176470588235292</v>
      </c>
      <c r="AW36" s="600">
        <f>SUMIF('2.4_Input_Data_Rebase'!AB34:AF37,"&lt;=0")</f>
        <v>-10</v>
      </c>
      <c r="AX36" s="600">
        <f t="shared" ref="AX36" si="141">IFERROR((AW36-AU36)/AW36, "-")</f>
        <v>0</v>
      </c>
      <c r="AY36" s="600">
        <f t="shared" ref="AY36" si="142">IFERROR((SQRT(AV36*AX36))*AT36, "No Interventions")</f>
        <v>0</v>
      </c>
      <c r="AZ36" s="601">
        <f t="shared" ref="AZ36" si="143">IFERROR(AY36*$D36, "No Interventions")</f>
        <v>0</v>
      </c>
    </row>
    <row r="37" spans="1:52" ht="13.15" x14ac:dyDescent="0.35">
      <c r="A37" s="604"/>
      <c r="B37" s="547"/>
      <c r="C37" s="598"/>
      <c r="D37" s="605"/>
      <c r="F37" s="606"/>
      <c r="G37" s="607"/>
      <c r="H37" s="608"/>
      <c r="I37" s="608"/>
      <c r="J37" s="608"/>
      <c r="K37" s="608"/>
      <c r="L37" s="599"/>
      <c r="M37" s="602"/>
      <c r="N37" s="606"/>
      <c r="O37" s="607"/>
      <c r="P37" s="608"/>
      <c r="Q37" s="608"/>
      <c r="R37" s="608"/>
      <c r="S37" s="608"/>
      <c r="T37" s="599"/>
      <c r="U37" s="602"/>
      <c r="V37" s="606"/>
      <c r="W37" s="607"/>
      <c r="X37" s="608"/>
      <c r="Y37" s="608"/>
      <c r="Z37" s="608"/>
      <c r="AA37" s="608"/>
      <c r="AB37" s="599"/>
      <c r="AC37" s="603"/>
      <c r="AD37" s="606"/>
      <c r="AE37" s="607"/>
      <c r="AF37" s="608"/>
      <c r="AG37" s="608"/>
      <c r="AH37" s="608"/>
      <c r="AI37" s="608"/>
      <c r="AJ37" s="599"/>
      <c r="AK37" s="602"/>
      <c r="AL37" s="606"/>
      <c r="AM37" s="607"/>
      <c r="AN37" s="608"/>
      <c r="AO37" s="608"/>
      <c r="AP37" s="608"/>
      <c r="AQ37" s="608"/>
      <c r="AR37" s="599"/>
      <c r="AS37" s="602"/>
      <c r="AT37" s="606"/>
      <c r="AU37" s="607"/>
      <c r="AV37" s="608"/>
      <c r="AW37" s="608"/>
      <c r="AX37" s="608"/>
      <c r="AY37" s="608"/>
      <c r="AZ37" s="599"/>
    </row>
    <row r="38" spans="1:52" ht="13.15" x14ac:dyDescent="0.35">
      <c r="A38" s="604"/>
      <c r="B38" s="547"/>
      <c r="C38" s="598"/>
      <c r="D38" s="605"/>
      <c r="F38" s="606"/>
      <c r="G38" s="607"/>
      <c r="H38" s="608"/>
      <c r="I38" s="608"/>
      <c r="J38" s="608"/>
      <c r="K38" s="608"/>
      <c r="L38" s="599"/>
      <c r="M38" s="602"/>
      <c r="N38" s="606"/>
      <c r="O38" s="607"/>
      <c r="P38" s="608"/>
      <c r="Q38" s="608"/>
      <c r="R38" s="608"/>
      <c r="S38" s="608"/>
      <c r="T38" s="599"/>
      <c r="U38" s="602"/>
      <c r="V38" s="606"/>
      <c r="W38" s="607"/>
      <c r="X38" s="608"/>
      <c r="Y38" s="608"/>
      <c r="Z38" s="608"/>
      <c r="AA38" s="608"/>
      <c r="AB38" s="599"/>
      <c r="AC38" s="603"/>
      <c r="AD38" s="606"/>
      <c r="AE38" s="607"/>
      <c r="AF38" s="608"/>
      <c r="AG38" s="608"/>
      <c r="AH38" s="608"/>
      <c r="AI38" s="608"/>
      <c r="AJ38" s="599"/>
      <c r="AK38" s="602"/>
      <c r="AL38" s="606"/>
      <c r="AM38" s="607"/>
      <c r="AN38" s="608"/>
      <c r="AO38" s="608"/>
      <c r="AP38" s="608"/>
      <c r="AQ38" s="608"/>
      <c r="AR38" s="599"/>
      <c r="AS38" s="602"/>
      <c r="AT38" s="606"/>
      <c r="AU38" s="607"/>
      <c r="AV38" s="608"/>
      <c r="AW38" s="608"/>
      <c r="AX38" s="608"/>
      <c r="AY38" s="608"/>
      <c r="AZ38" s="599"/>
    </row>
    <row r="39" spans="1:52" ht="13.15" x14ac:dyDescent="0.35">
      <c r="A39" s="609"/>
      <c r="B39" s="549"/>
      <c r="C39" s="610"/>
      <c r="D39" s="611"/>
      <c r="F39" s="612"/>
      <c r="G39" s="613"/>
      <c r="H39" s="614"/>
      <c r="I39" s="614"/>
      <c r="J39" s="614"/>
      <c r="K39" s="614"/>
      <c r="L39" s="615"/>
      <c r="M39" s="602"/>
      <c r="N39" s="612"/>
      <c r="O39" s="613"/>
      <c r="P39" s="614"/>
      <c r="Q39" s="614"/>
      <c r="R39" s="614"/>
      <c r="S39" s="614"/>
      <c r="T39" s="615"/>
      <c r="U39" s="602"/>
      <c r="V39" s="612"/>
      <c r="W39" s="613"/>
      <c r="X39" s="614"/>
      <c r="Y39" s="614"/>
      <c r="Z39" s="614"/>
      <c r="AA39" s="614"/>
      <c r="AB39" s="615"/>
      <c r="AC39" s="603"/>
      <c r="AD39" s="612"/>
      <c r="AE39" s="613"/>
      <c r="AF39" s="614"/>
      <c r="AG39" s="614"/>
      <c r="AH39" s="614"/>
      <c r="AI39" s="614"/>
      <c r="AJ39" s="615"/>
      <c r="AK39" s="602"/>
      <c r="AL39" s="612"/>
      <c r="AM39" s="613"/>
      <c r="AN39" s="614"/>
      <c r="AO39" s="614"/>
      <c r="AP39" s="614"/>
      <c r="AQ39" s="614"/>
      <c r="AR39" s="615"/>
      <c r="AS39" s="602"/>
      <c r="AT39" s="612"/>
      <c r="AU39" s="613"/>
      <c r="AV39" s="614"/>
      <c r="AW39" s="614"/>
      <c r="AX39" s="614"/>
      <c r="AY39" s="614"/>
      <c r="AZ39" s="615"/>
    </row>
    <row r="40" spans="1:52" ht="13.15" x14ac:dyDescent="0.35">
      <c r="A40" s="597" t="s">
        <v>44</v>
      </c>
      <c r="B40" s="547">
        <v>11</v>
      </c>
      <c r="C40" s="598" t="s">
        <v>47</v>
      </c>
      <c r="D40" s="599">
        <f>'0.2_MR_Weighting'!I44</f>
        <v>0</v>
      </c>
      <c r="F40" s="544">
        <f>SUM('2.3_Input_Data_Orig_MC'!Y38:Y41)</f>
        <v>0</v>
      </c>
      <c r="G40" s="545">
        <f>SUMIF('2.3_Input_Data_Orig_MC'!AF38:AF41,"&lt;0")</f>
        <v>0</v>
      </c>
      <c r="H40" s="600" t="str">
        <f t="shared" ref="H40" si="144">IFERROR((F40+G40) / F40, "-")</f>
        <v>-</v>
      </c>
      <c r="I40" s="600">
        <f>SUMIF('2.3_Input_Data_Orig_MC'!AB38:AF41,"&lt;=0")</f>
        <v>0</v>
      </c>
      <c r="J40" s="600" t="str">
        <f t="shared" ref="J40" si="145">IFERROR((I40-G40)/I40, "-")</f>
        <v>-</v>
      </c>
      <c r="K40" s="600" t="str">
        <f t="shared" ref="K40" si="146">IFERROR((SQRT(H40*J40))*F40, "N/A")</f>
        <v>N/A</v>
      </c>
      <c r="L40" s="601" t="str">
        <f t="shared" ref="L40" si="147">IFERROR(K40*$D40, "N/A")</f>
        <v>N/A</v>
      </c>
      <c r="M40" s="602"/>
      <c r="N40" s="544">
        <f>SUM('2.3_Input_Data_Orig_MC'!X38:Y41)</f>
        <v>0</v>
      </c>
      <c r="O40" s="545">
        <f>SUMIF('2.3_Input_Data_Orig_MC'!AE38:AF41,"&lt;0")</f>
        <v>0</v>
      </c>
      <c r="P40" s="600" t="str">
        <f t="shared" ref="P40" si="148">IFERROR((N40+O40)/N40, "-")</f>
        <v>-</v>
      </c>
      <c r="Q40" s="600">
        <f>SUMIF('2.3_Input_Data_Orig_MC'!AB38:AF41,"&lt;=0")</f>
        <v>0</v>
      </c>
      <c r="R40" s="600" t="str">
        <f t="shared" ref="R40" si="149">IFERROR((Q40-O40)/Q40, "-")</f>
        <v>-</v>
      </c>
      <c r="S40" s="600" t="str">
        <f t="shared" ref="S40" si="150">IFERROR((SQRT(P40*R40))*N40, "N/A")</f>
        <v>N/A</v>
      </c>
      <c r="T40" s="601" t="str">
        <f t="shared" ref="T40" si="151">IFERROR(S40*$D40, "N/A")</f>
        <v>N/A</v>
      </c>
      <c r="U40" s="602"/>
      <c r="V40" s="544">
        <f>SUM('2.3_Input_Data_Orig_MC'!W38:Y41)</f>
        <v>0</v>
      </c>
      <c r="W40" s="545">
        <f>SUMIF('2.3_Input_Data_Orig_MC'!AD38:AF41, "&lt;0")</f>
        <v>0</v>
      </c>
      <c r="X40" s="600" t="str">
        <f t="shared" ref="X40" si="152">IFERROR((V40+W40)/V40, "-")</f>
        <v>-</v>
      </c>
      <c r="Y40" s="600">
        <f>SUMIF('2.3_Input_Data_Orig_MC'!AB38:AF41,"&lt;=0")</f>
        <v>0</v>
      </c>
      <c r="Z40" s="600" t="str">
        <f t="shared" ref="Z40" si="153">IFERROR((Y40-W40)/Y40, "-")</f>
        <v>-</v>
      </c>
      <c r="AA40" s="600" t="str">
        <f t="shared" ref="AA40" si="154">IFERROR((SQRT(X40*Z40))*V40, "N/A")</f>
        <v>N/A</v>
      </c>
      <c r="AB40" s="601" t="str">
        <f t="shared" ref="AB40" si="155">IFERROR(AA40*$D40, "N/A")</f>
        <v>N/A</v>
      </c>
      <c r="AC40" s="603"/>
      <c r="AD40" s="544">
        <f>SUM('2.4_Input_Data_Rebase'!Y38:Y41)</f>
        <v>0</v>
      </c>
      <c r="AE40" s="545">
        <f>SUMIF('2.4_Input_Data_Rebase'!AF38:AF41, "&lt;0")</f>
        <v>0</v>
      </c>
      <c r="AF40" s="600" t="str">
        <f t="shared" ref="AF40" si="156">IFERROR((AD40+AE40) / AD40, "-")</f>
        <v>-</v>
      </c>
      <c r="AG40" s="600">
        <f>SUMIF('2.4_Input_Data_Rebase'!AB38:AF41,"&lt;=0")</f>
        <v>0</v>
      </c>
      <c r="AH40" s="600" t="str">
        <f t="shared" ref="AH40" si="157">IFERROR((AG40-AE40)/AG40, "-")</f>
        <v>-</v>
      </c>
      <c r="AI40" s="600" t="str">
        <f t="shared" ref="AI40" si="158">IFERROR((SQRT(AF40*AH40))*AD40, "N/A")</f>
        <v>N/A</v>
      </c>
      <c r="AJ40" s="601" t="str">
        <f t="shared" ref="AJ40" si="159">IFERROR(AI40*$D40, "N/A")</f>
        <v>N/A</v>
      </c>
      <c r="AK40" s="602"/>
      <c r="AL40" s="544">
        <f>SUM('2.4_Input_Data_Rebase'!X38:Y41)</f>
        <v>0</v>
      </c>
      <c r="AM40" s="545">
        <f>SUMIF('2.4_Input_Data_Rebase'!AE38:AF41, "&lt;0")</f>
        <v>0</v>
      </c>
      <c r="AN40" s="600" t="str">
        <f t="shared" ref="AN40" si="160">IFERROR((AL40+AM40)/AL40, "-")</f>
        <v>-</v>
      </c>
      <c r="AO40" s="600">
        <f>SUMIF('2.4_Input_Data_Rebase'!AB38:AF41,"&lt;=0")</f>
        <v>0</v>
      </c>
      <c r="AP40" s="600" t="str">
        <f t="shared" ref="AP40" si="161">IFERROR((AO40-AM40)/AO40, "-")</f>
        <v>-</v>
      </c>
      <c r="AQ40" s="600" t="str">
        <f t="shared" ref="AQ40" si="162">IFERROR((SQRT(AN40*AP40))*AL40, "N/A")</f>
        <v>N/A</v>
      </c>
      <c r="AR40" s="601" t="str">
        <f t="shared" ref="AR40" si="163">IFERROR(AQ40*$D40, "N/A")</f>
        <v>N/A</v>
      </c>
      <c r="AS40" s="602"/>
      <c r="AT40" s="544">
        <f>SUM('2.4_Input_Data_Rebase'!W38:Y41)</f>
        <v>0</v>
      </c>
      <c r="AU40" s="545">
        <f>SUMIF('2.4_Input_Data_Rebase'!AD38:AF41, "&lt;0")</f>
        <v>0</v>
      </c>
      <c r="AV40" s="600" t="str">
        <f t="shared" ref="AV40" si="164">IFERROR((AT40+AU40)/AT40, "-")</f>
        <v>-</v>
      </c>
      <c r="AW40" s="600">
        <f>SUMIF('2.4_Input_Data_Rebase'!AB38:AF41,"&lt;=0")</f>
        <v>0</v>
      </c>
      <c r="AX40" s="600" t="str">
        <f t="shared" ref="AX40" si="165">IFERROR((AW40-AU40)/AW40, "-")</f>
        <v>-</v>
      </c>
      <c r="AY40" s="600" t="str">
        <f t="shared" ref="AY40" si="166">IFERROR((SQRT(AV40*AX40))*AT40, "No Interventions")</f>
        <v>No Interventions</v>
      </c>
      <c r="AZ40" s="601" t="str">
        <f t="shared" ref="AZ40" si="167">IFERROR(AY40*$D40, "No Interventions")</f>
        <v>No Interventions</v>
      </c>
    </row>
    <row r="41" spans="1:52" ht="13.15" x14ac:dyDescent="0.35">
      <c r="A41" s="604"/>
      <c r="B41" s="547"/>
      <c r="C41" s="598"/>
      <c r="D41" s="605"/>
      <c r="F41" s="606"/>
      <c r="G41" s="607"/>
      <c r="H41" s="608"/>
      <c r="I41" s="608"/>
      <c r="J41" s="608"/>
      <c r="K41" s="608"/>
      <c r="L41" s="599"/>
      <c r="M41" s="602"/>
      <c r="N41" s="606"/>
      <c r="O41" s="607"/>
      <c r="P41" s="608"/>
      <c r="Q41" s="608"/>
      <c r="R41" s="608"/>
      <c r="S41" s="608"/>
      <c r="T41" s="599"/>
      <c r="U41" s="602"/>
      <c r="V41" s="606"/>
      <c r="W41" s="607"/>
      <c r="X41" s="608"/>
      <c r="Y41" s="608"/>
      <c r="Z41" s="608"/>
      <c r="AA41" s="608"/>
      <c r="AB41" s="599"/>
      <c r="AC41" s="603"/>
      <c r="AD41" s="606"/>
      <c r="AE41" s="607"/>
      <c r="AF41" s="608"/>
      <c r="AG41" s="608"/>
      <c r="AH41" s="608"/>
      <c r="AI41" s="608"/>
      <c r="AJ41" s="599"/>
      <c r="AK41" s="602"/>
      <c r="AL41" s="606"/>
      <c r="AM41" s="607"/>
      <c r="AN41" s="608"/>
      <c r="AO41" s="608"/>
      <c r="AP41" s="608"/>
      <c r="AQ41" s="608"/>
      <c r="AR41" s="599"/>
      <c r="AS41" s="602"/>
      <c r="AT41" s="606"/>
      <c r="AU41" s="607"/>
      <c r="AV41" s="608"/>
      <c r="AW41" s="608"/>
      <c r="AX41" s="608"/>
      <c r="AY41" s="608"/>
      <c r="AZ41" s="599"/>
    </row>
    <row r="42" spans="1:52" ht="13.15" x14ac:dyDescent="0.35">
      <c r="A42" s="604"/>
      <c r="B42" s="547"/>
      <c r="C42" s="598"/>
      <c r="D42" s="605"/>
      <c r="F42" s="606"/>
      <c r="G42" s="607"/>
      <c r="H42" s="608"/>
      <c r="I42" s="608"/>
      <c r="J42" s="608"/>
      <c r="K42" s="608"/>
      <c r="L42" s="599"/>
      <c r="M42" s="602"/>
      <c r="N42" s="606"/>
      <c r="O42" s="607"/>
      <c r="P42" s="608"/>
      <c r="Q42" s="608"/>
      <c r="R42" s="608"/>
      <c r="S42" s="608"/>
      <c r="T42" s="599"/>
      <c r="U42" s="602"/>
      <c r="V42" s="606"/>
      <c r="W42" s="607"/>
      <c r="X42" s="608"/>
      <c r="Y42" s="608"/>
      <c r="Z42" s="608"/>
      <c r="AA42" s="608"/>
      <c r="AB42" s="599"/>
      <c r="AC42" s="603"/>
      <c r="AD42" s="606"/>
      <c r="AE42" s="607"/>
      <c r="AF42" s="608"/>
      <c r="AG42" s="608"/>
      <c r="AH42" s="608"/>
      <c r="AI42" s="608"/>
      <c r="AJ42" s="599"/>
      <c r="AK42" s="602"/>
      <c r="AL42" s="606"/>
      <c r="AM42" s="607"/>
      <c r="AN42" s="608"/>
      <c r="AO42" s="608"/>
      <c r="AP42" s="608"/>
      <c r="AQ42" s="608"/>
      <c r="AR42" s="599"/>
      <c r="AS42" s="602"/>
      <c r="AT42" s="606"/>
      <c r="AU42" s="607"/>
      <c r="AV42" s="608"/>
      <c r="AW42" s="608"/>
      <c r="AX42" s="608"/>
      <c r="AY42" s="608"/>
      <c r="AZ42" s="599"/>
    </row>
    <row r="43" spans="1:52" ht="13.15" x14ac:dyDescent="0.35">
      <c r="A43" s="609"/>
      <c r="B43" s="549"/>
      <c r="C43" s="610"/>
      <c r="D43" s="611"/>
      <c r="F43" s="612"/>
      <c r="G43" s="613"/>
      <c r="H43" s="614"/>
      <c r="I43" s="614"/>
      <c r="J43" s="614"/>
      <c r="K43" s="614"/>
      <c r="L43" s="615"/>
      <c r="M43" s="602"/>
      <c r="N43" s="612"/>
      <c r="O43" s="613"/>
      <c r="P43" s="614"/>
      <c r="Q43" s="614"/>
      <c r="R43" s="614"/>
      <c r="S43" s="614"/>
      <c r="T43" s="615"/>
      <c r="U43" s="602"/>
      <c r="V43" s="612"/>
      <c r="W43" s="613"/>
      <c r="X43" s="614"/>
      <c r="Y43" s="614"/>
      <c r="Z43" s="614"/>
      <c r="AA43" s="614"/>
      <c r="AB43" s="615"/>
      <c r="AC43" s="603"/>
      <c r="AD43" s="612"/>
      <c r="AE43" s="613"/>
      <c r="AF43" s="614"/>
      <c r="AG43" s="614"/>
      <c r="AH43" s="614"/>
      <c r="AI43" s="614"/>
      <c r="AJ43" s="615"/>
      <c r="AK43" s="602"/>
      <c r="AL43" s="612"/>
      <c r="AM43" s="613"/>
      <c r="AN43" s="614"/>
      <c r="AO43" s="614"/>
      <c r="AP43" s="614"/>
      <c r="AQ43" s="614"/>
      <c r="AR43" s="615"/>
      <c r="AS43" s="602"/>
      <c r="AT43" s="612"/>
      <c r="AU43" s="613"/>
      <c r="AV43" s="614"/>
      <c r="AW43" s="614"/>
      <c r="AX43" s="614"/>
      <c r="AY43" s="614"/>
      <c r="AZ43" s="615"/>
    </row>
    <row r="44" spans="1:52" ht="13.15" x14ac:dyDescent="0.35">
      <c r="A44" s="597" t="s">
        <v>44</v>
      </c>
      <c r="B44" s="547">
        <v>15</v>
      </c>
      <c r="C44" s="598" t="s">
        <v>41</v>
      </c>
      <c r="D44" s="599">
        <f>'0.2_MR_Weighting'!I48</f>
        <v>6.6419026237214711E-6</v>
      </c>
      <c r="F44" s="544">
        <f>SUM('2.3_Input_Data_Orig_MC'!Y42:Y45)</f>
        <v>225</v>
      </c>
      <c r="G44" s="545">
        <f>SUMIF('2.3_Input_Data_Orig_MC'!AF42:AF45,"&lt;0")</f>
        <v>-191</v>
      </c>
      <c r="H44" s="600">
        <f t="shared" ref="H44" si="168">IFERROR((F44+G44) / F44, "-")</f>
        <v>0.15111111111111111</v>
      </c>
      <c r="I44" s="600">
        <f>SUMIF('2.3_Input_Data_Orig_MC'!AB42:AF45,"&lt;=0")</f>
        <v>-191</v>
      </c>
      <c r="J44" s="600">
        <f t="shared" ref="J44" si="169">IFERROR((I44-G44)/I44, "-")</f>
        <v>0</v>
      </c>
      <c r="K44" s="600">
        <f t="shared" ref="K44" si="170">IFERROR((SQRT(H44*J44))*F44, "N/A")</f>
        <v>0</v>
      </c>
      <c r="L44" s="601">
        <f t="shared" ref="L44" si="171">IFERROR(K44*$D44, "N/A")</f>
        <v>0</v>
      </c>
      <c r="M44" s="602"/>
      <c r="N44" s="544">
        <f>SUM('2.3_Input_Data_Orig_MC'!X42:Y45)</f>
        <v>225</v>
      </c>
      <c r="O44" s="545">
        <f>SUMIF('2.3_Input_Data_Orig_MC'!AE42:AF45,"&lt;0")</f>
        <v>-191</v>
      </c>
      <c r="P44" s="600">
        <f t="shared" ref="P44" si="172">IFERROR((N44+O44)/N44, "-")</f>
        <v>0.15111111111111111</v>
      </c>
      <c r="Q44" s="600">
        <f>SUMIF('2.3_Input_Data_Orig_MC'!AB42:AF45,"&lt;=0")</f>
        <v>-191</v>
      </c>
      <c r="R44" s="600">
        <f t="shared" ref="R44" si="173">IFERROR((Q44-O44)/Q44, "-")</f>
        <v>0</v>
      </c>
      <c r="S44" s="600">
        <f t="shared" ref="S44" si="174">IFERROR((SQRT(P44*R44))*N44, "N/A")</f>
        <v>0</v>
      </c>
      <c r="T44" s="601">
        <f t="shared" ref="T44" si="175">IFERROR(S44*$D44, "N/A")</f>
        <v>0</v>
      </c>
      <c r="U44" s="602"/>
      <c r="V44" s="544">
        <f>SUM('2.3_Input_Data_Orig_MC'!W42:Y45)</f>
        <v>371</v>
      </c>
      <c r="W44" s="545">
        <f>SUMIF('2.3_Input_Data_Orig_MC'!AD42:AF45, "&lt;0")</f>
        <v>-191</v>
      </c>
      <c r="X44" s="600">
        <f t="shared" ref="X44" si="176">IFERROR((V44+W44)/V44, "-")</f>
        <v>0.48517520215633425</v>
      </c>
      <c r="Y44" s="600">
        <f>SUMIF('2.3_Input_Data_Orig_MC'!AB42:AF45,"&lt;=0")</f>
        <v>-191</v>
      </c>
      <c r="Z44" s="600">
        <f t="shared" ref="Z44" si="177">IFERROR((Y44-W44)/Y44, "-")</f>
        <v>0</v>
      </c>
      <c r="AA44" s="600">
        <f t="shared" ref="AA44" si="178">IFERROR((SQRT(X44*Z44))*V44, "N/A")</f>
        <v>0</v>
      </c>
      <c r="AB44" s="601">
        <f t="shared" ref="AB44" si="179">IFERROR(AA44*$D44, "N/A")</f>
        <v>0</v>
      </c>
      <c r="AC44" s="603"/>
      <c r="AD44" s="544">
        <f>SUM('2.4_Input_Data_Rebase'!Y42:Y45)</f>
        <v>53</v>
      </c>
      <c r="AE44" s="545">
        <f>SUMIF('2.4_Input_Data_Rebase'!AF42:AF45, "&lt;0")</f>
        <v>-53</v>
      </c>
      <c r="AF44" s="600">
        <f t="shared" ref="AF44" si="180">IFERROR((AD44+AE44) / AD44, "-")</f>
        <v>0</v>
      </c>
      <c r="AG44" s="600">
        <f>SUMIF('2.4_Input_Data_Rebase'!AB42:AF45,"&lt;=0")</f>
        <v>-191</v>
      </c>
      <c r="AH44" s="600">
        <f t="shared" ref="AH44" si="181">IFERROR((AG44-AE44)/AG44, "-")</f>
        <v>0.72251308900523559</v>
      </c>
      <c r="AI44" s="600">
        <f t="shared" ref="AI44" si="182">IFERROR((SQRT(AF44*AH44))*AD44, "N/A")</f>
        <v>0</v>
      </c>
      <c r="AJ44" s="601">
        <f t="shared" ref="AJ44" si="183">IFERROR(AI44*$D44, "N/A")</f>
        <v>0</v>
      </c>
      <c r="AK44" s="602"/>
      <c r="AL44" s="544">
        <f>SUM('2.4_Input_Data_Rebase'!X42:Y45)</f>
        <v>53</v>
      </c>
      <c r="AM44" s="545">
        <f>SUMIF('2.4_Input_Data_Rebase'!AE42:AF45, "&lt;0")</f>
        <v>-53</v>
      </c>
      <c r="AN44" s="600">
        <f t="shared" ref="AN44" si="184">IFERROR((AL44+AM44)/AL44, "-")</f>
        <v>0</v>
      </c>
      <c r="AO44" s="600">
        <f>SUMIF('2.4_Input_Data_Rebase'!AB42:AF45,"&lt;=0")</f>
        <v>-191</v>
      </c>
      <c r="AP44" s="600">
        <f t="shared" ref="AP44" si="185">IFERROR((AO44-AM44)/AO44, "-")</f>
        <v>0.72251308900523559</v>
      </c>
      <c r="AQ44" s="600">
        <f t="shared" ref="AQ44" si="186">IFERROR((SQRT(AN44*AP44))*AL44, "N/A")</f>
        <v>0</v>
      </c>
      <c r="AR44" s="601">
        <f t="shared" ref="AR44" si="187">IFERROR(AQ44*$D44, "N/A")</f>
        <v>0</v>
      </c>
      <c r="AS44" s="602"/>
      <c r="AT44" s="544">
        <f>SUM('2.4_Input_Data_Rebase'!W42:Y45)</f>
        <v>73</v>
      </c>
      <c r="AU44" s="545">
        <f>SUMIF('2.4_Input_Data_Rebase'!AD42:AF45, "&lt;0")</f>
        <v>-73</v>
      </c>
      <c r="AV44" s="600">
        <f t="shared" ref="AV44" si="188">IFERROR((AT44+AU44)/AT44, "-")</f>
        <v>0</v>
      </c>
      <c r="AW44" s="600">
        <f>SUMIF('2.4_Input_Data_Rebase'!AB42:AF45,"&lt;=0")</f>
        <v>-191</v>
      </c>
      <c r="AX44" s="600">
        <f t="shared" ref="AX44" si="189">IFERROR((AW44-AU44)/AW44, "-")</f>
        <v>0.61780104712041883</v>
      </c>
      <c r="AY44" s="600">
        <f t="shared" ref="AY44" si="190">IFERROR((SQRT(AV44*AX44))*AT44, "No Interventions")</f>
        <v>0</v>
      </c>
      <c r="AZ44" s="601">
        <f t="shared" ref="AZ44" si="191">IFERROR(AY44*$D44, "No Interventions")</f>
        <v>0</v>
      </c>
    </row>
    <row r="45" spans="1:52" ht="13.15" x14ac:dyDescent="0.35">
      <c r="A45" s="604"/>
      <c r="B45" s="547"/>
      <c r="C45" s="598"/>
      <c r="D45" s="605"/>
      <c r="F45" s="606"/>
      <c r="G45" s="607"/>
      <c r="H45" s="608"/>
      <c r="I45" s="608"/>
      <c r="J45" s="608"/>
      <c r="K45" s="608"/>
      <c r="L45" s="599"/>
      <c r="M45" s="602"/>
      <c r="N45" s="606"/>
      <c r="O45" s="607"/>
      <c r="P45" s="608"/>
      <c r="Q45" s="608"/>
      <c r="R45" s="608"/>
      <c r="S45" s="608"/>
      <c r="T45" s="599"/>
      <c r="U45" s="602"/>
      <c r="V45" s="606"/>
      <c r="W45" s="607"/>
      <c r="X45" s="608"/>
      <c r="Y45" s="608"/>
      <c r="Z45" s="608"/>
      <c r="AA45" s="608"/>
      <c r="AB45" s="599"/>
      <c r="AC45" s="603"/>
      <c r="AD45" s="606"/>
      <c r="AE45" s="607"/>
      <c r="AF45" s="608"/>
      <c r="AG45" s="608"/>
      <c r="AH45" s="608"/>
      <c r="AI45" s="608"/>
      <c r="AJ45" s="599"/>
      <c r="AK45" s="602"/>
      <c r="AL45" s="606"/>
      <c r="AM45" s="607"/>
      <c r="AN45" s="608"/>
      <c r="AO45" s="608"/>
      <c r="AP45" s="608"/>
      <c r="AQ45" s="608"/>
      <c r="AR45" s="599"/>
      <c r="AS45" s="602"/>
      <c r="AT45" s="606"/>
      <c r="AU45" s="607"/>
      <c r="AV45" s="608"/>
      <c r="AW45" s="608"/>
      <c r="AX45" s="608"/>
      <c r="AY45" s="608"/>
      <c r="AZ45" s="599"/>
    </row>
    <row r="46" spans="1:52" ht="13.15" x14ac:dyDescent="0.35">
      <c r="A46" s="604"/>
      <c r="B46" s="547"/>
      <c r="C46" s="598"/>
      <c r="D46" s="605"/>
      <c r="F46" s="606"/>
      <c r="G46" s="607"/>
      <c r="H46" s="608"/>
      <c r="I46" s="608"/>
      <c r="J46" s="608"/>
      <c r="K46" s="608"/>
      <c r="L46" s="599"/>
      <c r="M46" s="602"/>
      <c r="N46" s="606"/>
      <c r="O46" s="607"/>
      <c r="P46" s="608"/>
      <c r="Q46" s="608"/>
      <c r="R46" s="608"/>
      <c r="S46" s="608"/>
      <c r="T46" s="599"/>
      <c r="U46" s="602"/>
      <c r="V46" s="606"/>
      <c r="W46" s="607"/>
      <c r="X46" s="608"/>
      <c r="Y46" s="608"/>
      <c r="Z46" s="608"/>
      <c r="AA46" s="608"/>
      <c r="AB46" s="599"/>
      <c r="AC46" s="603"/>
      <c r="AD46" s="606"/>
      <c r="AE46" s="607"/>
      <c r="AF46" s="608"/>
      <c r="AG46" s="608"/>
      <c r="AH46" s="608"/>
      <c r="AI46" s="608"/>
      <c r="AJ46" s="599"/>
      <c r="AK46" s="602"/>
      <c r="AL46" s="606"/>
      <c r="AM46" s="607"/>
      <c r="AN46" s="608"/>
      <c r="AO46" s="608"/>
      <c r="AP46" s="608"/>
      <c r="AQ46" s="608"/>
      <c r="AR46" s="599"/>
      <c r="AS46" s="602"/>
      <c r="AT46" s="606"/>
      <c r="AU46" s="607"/>
      <c r="AV46" s="608"/>
      <c r="AW46" s="608"/>
      <c r="AX46" s="608"/>
      <c r="AY46" s="608"/>
      <c r="AZ46" s="599"/>
    </row>
    <row r="47" spans="1:52" ht="13.15" x14ac:dyDescent="0.35">
      <c r="A47" s="609"/>
      <c r="B47" s="549"/>
      <c r="C47" s="610"/>
      <c r="D47" s="611"/>
      <c r="F47" s="612"/>
      <c r="G47" s="613"/>
      <c r="H47" s="614"/>
      <c r="I47" s="614"/>
      <c r="J47" s="614"/>
      <c r="K47" s="614"/>
      <c r="L47" s="615"/>
      <c r="M47" s="602"/>
      <c r="N47" s="612"/>
      <c r="O47" s="613"/>
      <c r="P47" s="614"/>
      <c r="Q47" s="614"/>
      <c r="R47" s="614"/>
      <c r="S47" s="614"/>
      <c r="T47" s="615"/>
      <c r="U47" s="602"/>
      <c r="V47" s="612"/>
      <c r="W47" s="613"/>
      <c r="X47" s="614"/>
      <c r="Y47" s="614"/>
      <c r="Z47" s="614"/>
      <c r="AA47" s="614"/>
      <c r="AB47" s="615"/>
      <c r="AC47" s="603"/>
      <c r="AD47" s="612"/>
      <c r="AE47" s="613"/>
      <c r="AF47" s="614"/>
      <c r="AG47" s="614"/>
      <c r="AH47" s="614"/>
      <c r="AI47" s="614"/>
      <c r="AJ47" s="615"/>
      <c r="AK47" s="602"/>
      <c r="AL47" s="612"/>
      <c r="AM47" s="613"/>
      <c r="AN47" s="614"/>
      <c r="AO47" s="614"/>
      <c r="AP47" s="614"/>
      <c r="AQ47" s="614"/>
      <c r="AR47" s="615"/>
      <c r="AS47" s="602"/>
      <c r="AT47" s="612"/>
      <c r="AU47" s="613"/>
      <c r="AV47" s="614"/>
      <c r="AW47" s="614"/>
      <c r="AX47" s="614"/>
      <c r="AY47" s="614"/>
      <c r="AZ47" s="615"/>
    </row>
    <row r="48" spans="1:52" ht="13.15" x14ac:dyDescent="0.35">
      <c r="A48" s="597" t="s">
        <v>44</v>
      </c>
      <c r="B48" s="547">
        <v>33</v>
      </c>
      <c r="C48" s="598" t="s">
        <v>15</v>
      </c>
      <c r="D48" s="599">
        <f>'0.2_MR_Weighting'!I52</f>
        <v>3.7731248872587653E-3</v>
      </c>
      <c r="F48" s="544">
        <f>SUM('2.3_Input_Data_Orig_MC'!Y46:Y49)</f>
        <v>2665</v>
      </c>
      <c r="G48" s="545">
        <f>SUMIF('2.3_Input_Data_Orig_MC'!AF46:AF49,"&lt;0")</f>
        <v>-1600</v>
      </c>
      <c r="H48" s="600">
        <f t="shared" ref="H48" si="192">IFERROR((F48+G48) / F48, "-")</f>
        <v>0.39962476547842402</v>
      </c>
      <c r="I48" s="600">
        <f>SUMIF('2.3_Input_Data_Orig_MC'!AB46:AF49,"&lt;=0")</f>
        <v>-1600</v>
      </c>
      <c r="J48" s="600">
        <f t="shared" ref="J48" si="193">IFERROR((I48-G48)/I48, "-")</f>
        <v>0</v>
      </c>
      <c r="K48" s="600">
        <f t="shared" ref="K48" si="194">IFERROR((SQRT(H48*J48))*F48, "N/A")</f>
        <v>0</v>
      </c>
      <c r="L48" s="601">
        <f t="shared" ref="L48" si="195">IFERROR(K48*$D48, "N/A")</f>
        <v>0</v>
      </c>
      <c r="M48" s="602"/>
      <c r="N48" s="544">
        <f>SUM('2.3_Input_Data_Orig_MC'!X46:Y49)</f>
        <v>3521</v>
      </c>
      <c r="O48" s="545">
        <f>SUMIF('2.3_Input_Data_Orig_MC'!AE46:AF49,"&lt;0")</f>
        <v>-1600</v>
      </c>
      <c r="P48" s="600">
        <f t="shared" ref="P48" si="196">IFERROR((N48+O48)/N48, "-")</f>
        <v>0.54558364101107637</v>
      </c>
      <c r="Q48" s="600">
        <f>SUMIF('2.3_Input_Data_Orig_MC'!AB46:AF49,"&lt;=0")</f>
        <v>-1600</v>
      </c>
      <c r="R48" s="600">
        <f t="shared" ref="R48" si="197">IFERROR((Q48-O48)/Q48, "-")</f>
        <v>0</v>
      </c>
      <c r="S48" s="600">
        <f t="shared" ref="S48" si="198">IFERROR((SQRT(P48*R48))*N48, "N/A")</f>
        <v>0</v>
      </c>
      <c r="T48" s="601">
        <f t="shared" ref="T48" si="199">IFERROR(S48*$D48, "N/A")</f>
        <v>0</v>
      </c>
      <c r="U48" s="602"/>
      <c r="V48" s="544">
        <f>SUM('2.3_Input_Data_Orig_MC'!W46:Y49)</f>
        <v>5035</v>
      </c>
      <c r="W48" s="545">
        <f>SUMIF('2.3_Input_Data_Orig_MC'!AD46:AF49, "&lt;0")</f>
        <v>-1600</v>
      </c>
      <c r="X48" s="600">
        <f t="shared" ref="X48" si="200">IFERROR((V48+W48)/V48, "-")</f>
        <v>0.68222442899702085</v>
      </c>
      <c r="Y48" s="600">
        <f>SUMIF('2.3_Input_Data_Orig_MC'!AB46:AF49,"&lt;=0")</f>
        <v>-1600</v>
      </c>
      <c r="Z48" s="600">
        <f t="shared" ref="Z48" si="201">IFERROR((Y48-W48)/Y48, "-")</f>
        <v>0</v>
      </c>
      <c r="AA48" s="600">
        <f t="shared" ref="AA48" si="202">IFERROR((SQRT(X48*Z48))*V48, "N/A")</f>
        <v>0</v>
      </c>
      <c r="AB48" s="601">
        <f t="shared" ref="AB48" si="203">IFERROR(AA48*$D48, "N/A")</f>
        <v>0</v>
      </c>
      <c r="AC48" s="603"/>
      <c r="AD48" s="544">
        <f>SUM('2.4_Input_Data_Rebase'!Y46:Y49)</f>
        <v>1931</v>
      </c>
      <c r="AE48" s="545">
        <f>SUMIF('2.4_Input_Data_Rebase'!AF46:AF49, "&lt;0")</f>
        <v>-1600</v>
      </c>
      <c r="AF48" s="600">
        <f t="shared" ref="AF48" si="204">IFERROR((AD48+AE48) / AD48, "-")</f>
        <v>0.17141377524598653</v>
      </c>
      <c r="AG48" s="600">
        <f>SUMIF('2.4_Input_Data_Rebase'!AB46:AF49,"&lt;=0")</f>
        <v>-1600</v>
      </c>
      <c r="AH48" s="600">
        <f t="shared" ref="AH48" si="205">IFERROR((AG48-AE48)/AG48, "-")</f>
        <v>0</v>
      </c>
      <c r="AI48" s="600">
        <f t="shared" ref="AI48" si="206">IFERROR((SQRT(AF48*AH48))*AD48, "N/A")</f>
        <v>0</v>
      </c>
      <c r="AJ48" s="601">
        <f t="shared" ref="AJ48" si="207">IFERROR(AI48*$D48, "N/A")</f>
        <v>0</v>
      </c>
      <c r="AK48" s="602"/>
      <c r="AL48" s="544">
        <f>SUM('2.4_Input_Data_Rebase'!X46:Y49)</f>
        <v>2424</v>
      </c>
      <c r="AM48" s="545">
        <f>SUMIF('2.4_Input_Data_Rebase'!AE46:AF49, "&lt;0")</f>
        <v>-1600</v>
      </c>
      <c r="AN48" s="600">
        <f t="shared" ref="AN48" si="208">IFERROR((AL48+AM48)/AL48, "-")</f>
        <v>0.33993399339933994</v>
      </c>
      <c r="AO48" s="600">
        <f>SUMIF('2.4_Input_Data_Rebase'!AB46:AF49,"&lt;=0")</f>
        <v>-1600</v>
      </c>
      <c r="AP48" s="600">
        <f t="shared" ref="AP48" si="209">IFERROR((AO48-AM48)/AO48, "-")</f>
        <v>0</v>
      </c>
      <c r="AQ48" s="600">
        <f t="shared" ref="AQ48" si="210">IFERROR((SQRT(AN48*AP48))*AL48, "N/A")</f>
        <v>0</v>
      </c>
      <c r="AR48" s="601">
        <f t="shared" ref="AR48" si="211">IFERROR(AQ48*$D48, "N/A")</f>
        <v>0</v>
      </c>
      <c r="AS48" s="602"/>
      <c r="AT48" s="544">
        <f>SUM('2.4_Input_Data_Rebase'!W46:Y49)</f>
        <v>2918</v>
      </c>
      <c r="AU48" s="545">
        <f>SUMIF('2.4_Input_Data_Rebase'!AD46:AF49, "&lt;0")</f>
        <v>-1600</v>
      </c>
      <c r="AV48" s="600">
        <f t="shared" ref="AV48" si="212">IFERROR((AT48+AU48)/AT48, "-")</f>
        <v>0.45167923235092527</v>
      </c>
      <c r="AW48" s="600">
        <f>SUMIF('2.4_Input_Data_Rebase'!AB46:AF49,"&lt;=0")</f>
        <v>-1600</v>
      </c>
      <c r="AX48" s="600">
        <f t="shared" ref="AX48" si="213">IFERROR((AW48-AU48)/AW48, "-")</f>
        <v>0</v>
      </c>
      <c r="AY48" s="600">
        <f t="shared" ref="AY48" si="214">IFERROR((SQRT(AV48*AX48))*AT48, "No Interventions")</f>
        <v>0</v>
      </c>
      <c r="AZ48" s="601">
        <f t="shared" ref="AZ48" si="215">IFERROR(AY48*$D48, "No Interventions")</f>
        <v>0</v>
      </c>
    </row>
    <row r="49" spans="1:52" ht="13.15" x14ac:dyDescent="0.35">
      <c r="A49" s="604"/>
      <c r="B49" s="547"/>
      <c r="C49" s="598"/>
      <c r="D49" s="605"/>
      <c r="F49" s="606"/>
      <c r="G49" s="607"/>
      <c r="H49" s="608"/>
      <c r="I49" s="608"/>
      <c r="J49" s="608"/>
      <c r="K49" s="608"/>
      <c r="L49" s="599"/>
      <c r="M49" s="602"/>
      <c r="N49" s="606"/>
      <c r="O49" s="607"/>
      <c r="P49" s="608"/>
      <c r="Q49" s="608"/>
      <c r="R49" s="608"/>
      <c r="S49" s="608"/>
      <c r="T49" s="599"/>
      <c r="U49" s="602"/>
      <c r="V49" s="606"/>
      <c r="W49" s="607"/>
      <c r="X49" s="608"/>
      <c r="Y49" s="608"/>
      <c r="Z49" s="608"/>
      <c r="AA49" s="608"/>
      <c r="AB49" s="599"/>
      <c r="AC49" s="603"/>
      <c r="AD49" s="606"/>
      <c r="AE49" s="607"/>
      <c r="AF49" s="608"/>
      <c r="AG49" s="608"/>
      <c r="AH49" s="608"/>
      <c r="AI49" s="608"/>
      <c r="AJ49" s="599"/>
      <c r="AK49" s="602"/>
      <c r="AL49" s="606"/>
      <c r="AM49" s="607"/>
      <c r="AN49" s="608"/>
      <c r="AO49" s="608"/>
      <c r="AP49" s="608"/>
      <c r="AQ49" s="608"/>
      <c r="AR49" s="599"/>
      <c r="AS49" s="602"/>
      <c r="AT49" s="606"/>
      <c r="AU49" s="607"/>
      <c r="AV49" s="608"/>
      <c r="AW49" s="608"/>
      <c r="AX49" s="608"/>
      <c r="AY49" s="608"/>
      <c r="AZ49" s="599"/>
    </row>
    <row r="50" spans="1:52" ht="13.15" x14ac:dyDescent="0.35">
      <c r="A50" s="604"/>
      <c r="B50" s="547"/>
      <c r="C50" s="598"/>
      <c r="D50" s="605"/>
      <c r="F50" s="606"/>
      <c r="G50" s="607"/>
      <c r="H50" s="608"/>
      <c r="I50" s="608"/>
      <c r="J50" s="608"/>
      <c r="K50" s="608"/>
      <c r="L50" s="599"/>
      <c r="M50" s="602"/>
      <c r="N50" s="606"/>
      <c r="O50" s="607"/>
      <c r="P50" s="608"/>
      <c r="Q50" s="608"/>
      <c r="R50" s="608"/>
      <c r="S50" s="608"/>
      <c r="T50" s="599"/>
      <c r="U50" s="602"/>
      <c r="V50" s="606"/>
      <c r="W50" s="607"/>
      <c r="X50" s="608"/>
      <c r="Y50" s="608"/>
      <c r="Z50" s="608"/>
      <c r="AA50" s="608"/>
      <c r="AB50" s="599"/>
      <c r="AC50" s="603"/>
      <c r="AD50" s="606"/>
      <c r="AE50" s="607"/>
      <c r="AF50" s="608"/>
      <c r="AG50" s="608"/>
      <c r="AH50" s="608"/>
      <c r="AI50" s="608"/>
      <c r="AJ50" s="599"/>
      <c r="AK50" s="602"/>
      <c r="AL50" s="606"/>
      <c r="AM50" s="607"/>
      <c r="AN50" s="608"/>
      <c r="AO50" s="608"/>
      <c r="AP50" s="608"/>
      <c r="AQ50" s="608"/>
      <c r="AR50" s="599"/>
      <c r="AS50" s="602"/>
      <c r="AT50" s="606"/>
      <c r="AU50" s="607"/>
      <c r="AV50" s="608"/>
      <c r="AW50" s="608"/>
      <c r="AX50" s="608"/>
      <c r="AY50" s="608"/>
      <c r="AZ50" s="599"/>
    </row>
    <row r="51" spans="1:52" ht="13.15" x14ac:dyDescent="0.35">
      <c r="A51" s="609"/>
      <c r="B51" s="549"/>
      <c r="C51" s="610"/>
      <c r="D51" s="611"/>
      <c r="F51" s="612"/>
      <c r="G51" s="613"/>
      <c r="H51" s="614"/>
      <c r="I51" s="614"/>
      <c r="J51" s="614"/>
      <c r="K51" s="614"/>
      <c r="L51" s="615"/>
      <c r="M51" s="602"/>
      <c r="N51" s="612"/>
      <c r="O51" s="613"/>
      <c r="P51" s="614"/>
      <c r="Q51" s="614"/>
      <c r="R51" s="614"/>
      <c r="S51" s="614"/>
      <c r="T51" s="615"/>
      <c r="U51" s="602"/>
      <c r="V51" s="612"/>
      <c r="W51" s="613"/>
      <c r="X51" s="614"/>
      <c r="Y51" s="614"/>
      <c r="Z51" s="614"/>
      <c r="AA51" s="614"/>
      <c r="AB51" s="615"/>
      <c r="AC51" s="603"/>
      <c r="AD51" s="612"/>
      <c r="AE51" s="613"/>
      <c r="AF51" s="614"/>
      <c r="AG51" s="614"/>
      <c r="AH51" s="614"/>
      <c r="AI51" s="614"/>
      <c r="AJ51" s="615"/>
      <c r="AK51" s="602"/>
      <c r="AL51" s="612"/>
      <c r="AM51" s="613"/>
      <c r="AN51" s="614"/>
      <c r="AO51" s="614"/>
      <c r="AP51" s="614"/>
      <c r="AQ51" s="614"/>
      <c r="AR51" s="615"/>
      <c r="AS51" s="602"/>
      <c r="AT51" s="612"/>
      <c r="AU51" s="613"/>
      <c r="AV51" s="614"/>
      <c r="AW51" s="614"/>
      <c r="AX51" s="614"/>
      <c r="AY51" s="614"/>
      <c r="AZ51" s="615"/>
    </row>
    <row r="52" spans="1:52" ht="13.15" x14ac:dyDescent="0.35">
      <c r="A52" s="597" t="s">
        <v>44</v>
      </c>
      <c r="B52" s="547">
        <v>32</v>
      </c>
      <c r="C52" s="598" t="s">
        <v>14</v>
      </c>
      <c r="D52" s="599">
        <f>'0.2_MR_Weighting'!I56</f>
        <v>4.7730329071446232E-4</v>
      </c>
      <c r="F52" s="544">
        <f>SUM('2.3_Input_Data_Orig_MC'!Y50:Y53)</f>
        <v>31</v>
      </c>
      <c r="G52" s="545">
        <f>SUMIF('2.3_Input_Data_Orig_MC'!AF50:AF53,"&lt;0")</f>
        <v>-30</v>
      </c>
      <c r="H52" s="600">
        <f t="shared" ref="H52" si="216">IFERROR((F52+G52) / F52, "-")</f>
        <v>3.2258064516129031E-2</v>
      </c>
      <c r="I52" s="600">
        <f>SUMIF('2.3_Input_Data_Orig_MC'!AB50:AF53,"&lt;=0")</f>
        <v>-130</v>
      </c>
      <c r="J52" s="600">
        <f t="shared" ref="J52" si="217">IFERROR((I52-G52)/I52, "-")</f>
        <v>0.76923076923076927</v>
      </c>
      <c r="K52" s="600">
        <f t="shared" ref="K52" si="218">IFERROR((SQRT(H52*J52))*F52, "N/A")</f>
        <v>4.8832523840319633</v>
      </c>
      <c r="L52" s="601">
        <f t="shared" ref="L52" si="219">IFERROR(K52*$D52, "N/A")</f>
        <v>2.3307924322876995E-3</v>
      </c>
      <c r="M52" s="602"/>
      <c r="N52" s="544">
        <f>SUM('2.3_Input_Data_Orig_MC'!X50:Y53)</f>
        <v>96</v>
      </c>
      <c r="O52" s="545">
        <f>SUMIF('2.3_Input_Data_Orig_MC'!AE50:AF53,"&lt;0")</f>
        <v>-90</v>
      </c>
      <c r="P52" s="600">
        <f t="shared" ref="P52" si="220">IFERROR((N52+O52)/N52, "-")</f>
        <v>6.25E-2</v>
      </c>
      <c r="Q52" s="600">
        <f>SUMIF('2.3_Input_Data_Orig_MC'!AB50:AF53,"&lt;=0")</f>
        <v>-130</v>
      </c>
      <c r="R52" s="600">
        <f t="shared" ref="R52" si="221">IFERROR((Q52-O52)/Q52, "-")</f>
        <v>0.30769230769230771</v>
      </c>
      <c r="S52" s="600">
        <f t="shared" ref="S52" si="222">IFERROR((SQRT(P52*R52))*N52, "N/A")</f>
        <v>13.3128047094055</v>
      </c>
      <c r="T52" s="601">
        <f t="shared" ref="T52" si="223">IFERROR(S52*$D52, "N/A")</f>
        <v>6.3542454964382366E-3</v>
      </c>
      <c r="U52" s="602"/>
      <c r="V52" s="544">
        <f>SUM('2.3_Input_Data_Orig_MC'!W50:Y53)</f>
        <v>111</v>
      </c>
      <c r="W52" s="545">
        <f>SUMIF('2.3_Input_Data_Orig_MC'!AD50:AF53, "&lt;0")</f>
        <v>-103</v>
      </c>
      <c r="X52" s="600">
        <f t="shared" ref="X52" si="224">IFERROR((V52+W52)/V52, "-")</f>
        <v>7.2072072072072071E-2</v>
      </c>
      <c r="Y52" s="600">
        <f>SUMIF('2.3_Input_Data_Orig_MC'!AB50:AF53,"&lt;=0")</f>
        <v>-130</v>
      </c>
      <c r="Z52" s="600">
        <f t="shared" ref="Z52" si="225">IFERROR((Y52-W52)/Y52, "-")</f>
        <v>0.2076923076923077</v>
      </c>
      <c r="AA52" s="600">
        <f t="shared" ref="AA52" si="226">IFERROR((SQRT(X52*Z52))*V52, "N/A")</f>
        <v>13.580529048264992</v>
      </c>
      <c r="AB52" s="601">
        <f t="shared" ref="AB52" si="227">IFERROR(AA52*$D52, "N/A")</f>
        <v>6.4820312043802255E-3</v>
      </c>
      <c r="AC52" s="603"/>
      <c r="AD52" s="544">
        <f>SUM('2.4_Input_Data_Rebase'!Y50:Y53)</f>
        <v>175</v>
      </c>
      <c r="AE52" s="545">
        <f>SUMIF('2.4_Input_Data_Rebase'!AF50:AF53, "&lt;0")</f>
        <v>-130</v>
      </c>
      <c r="AF52" s="600">
        <f t="shared" ref="AF52" si="228">IFERROR((AD52+AE52) / AD52, "-")</f>
        <v>0.25714285714285712</v>
      </c>
      <c r="AG52" s="600">
        <f>SUMIF('2.4_Input_Data_Rebase'!AB50:AF53,"&lt;=0")</f>
        <v>-130</v>
      </c>
      <c r="AH52" s="600">
        <f t="shared" ref="AH52" si="229">IFERROR((AG52-AE52)/AG52, "-")</f>
        <v>0</v>
      </c>
      <c r="AI52" s="600">
        <f t="shared" ref="AI52" si="230">IFERROR((SQRT(AF52*AH52))*AD52, "N/A")</f>
        <v>0</v>
      </c>
      <c r="AJ52" s="601">
        <f t="shared" ref="AJ52" si="231">IFERROR(AI52*$D52, "N/A")</f>
        <v>0</v>
      </c>
      <c r="AK52" s="602"/>
      <c r="AL52" s="544">
        <f>SUM('2.4_Input_Data_Rebase'!X50:Y53)</f>
        <v>175</v>
      </c>
      <c r="AM52" s="545">
        <f>SUMIF('2.4_Input_Data_Rebase'!AE50:AF53, "&lt;0")</f>
        <v>-130</v>
      </c>
      <c r="AN52" s="600">
        <f t="shared" ref="AN52" si="232">IFERROR((AL52+AM52)/AL52, "-")</f>
        <v>0.25714285714285712</v>
      </c>
      <c r="AO52" s="600">
        <f>SUMIF('2.4_Input_Data_Rebase'!AB50:AF53,"&lt;=0")</f>
        <v>-130</v>
      </c>
      <c r="AP52" s="600">
        <f t="shared" ref="AP52" si="233">IFERROR((AO52-AM52)/AO52, "-")</f>
        <v>0</v>
      </c>
      <c r="AQ52" s="600">
        <f t="shared" ref="AQ52" si="234">IFERROR((SQRT(AN52*AP52))*AL52, "N/A")</f>
        <v>0</v>
      </c>
      <c r="AR52" s="601">
        <f t="shared" ref="AR52" si="235">IFERROR(AQ52*$D52, "N/A")</f>
        <v>0</v>
      </c>
      <c r="AS52" s="602"/>
      <c r="AT52" s="544">
        <f>SUM('2.4_Input_Data_Rebase'!W50:Y53)</f>
        <v>175</v>
      </c>
      <c r="AU52" s="545">
        <f>SUMIF('2.4_Input_Data_Rebase'!AD50:AF53, "&lt;0")</f>
        <v>-130</v>
      </c>
      <c r="AV52" s="600">
        <f t="shared" ref="AV52" si="236">IFERROR((AT52+AU52)/AT52, "-")</f>
        <v>0.25714285714285712</v>
      </c>
      <c r="AW52" s="600">
        <f>SUMIF('2.4_Input_Data_Rebase'!AB50:AF53,"&lt;=0")</f>
        <v>-130</v>
      </c>
      <c r="AX52" s="600">
        <f t="shared" ref="AX52" si="237">IFERROR((AW52-AU52)/AW52, "-")</f>
        <v>0</v>
      </c>
      <c r="AY52" s="600">
        <f t="shared" ref="AY52" si="238">IFERROR((SQRT(AV52*AX52))*AT52, "No Interventions")</f>
        <v>0</v>
      </c>
      <c r="AZ52" s="601">
        <f t="shared" ref="AZ52" si="239">IFERROR(AY52*$D52, "No Interventions")</f>
        <v>0</v>
      </c>
    </row>
    <row r="53" spans="1:52" ht="13.15" x14ac:dyDescent="0.35">
      <c r="A53" s="604"/>
      <c r="B53" s="547"/>
      <c r="C53" s="598"/>
      <c r="D53" s="605"/>
      <c r="F53" s="606"/>
      <c r="G53" s="607"/>
      <c r="H53" s="608"/>
      <c r="I53" s="608"/>
      <c r="J53" s="608"/>
      <c r="K53" s="608"/>
      <c r="L53" s="599"/>
      <c r="M53" s="602"/>
      <c r="N53" s="606"/>
      <c r="O53" s="607"/>
      <c r="P53" s="608"/>
      <c r="Q53" s="608"/>
      <c r="R53" s="608"/>
      <c r="S53" s="608"/>
      <c r="T53" s="599"/>
      <c r="U53" s="602"/>
      <c r="V53" s="606"/>
      <c r="W53" s="607"/>
      <c r="X53" s="608"/>
      <c r="Y53" s="608"/>
      <c r="Z53" s="608"/>
      <c r="AA53" s="608"/>
      <c r="AB53" s="599"/>
      <c r="AC53" s="603"/>
      <c r="AD53" s="606"/>
      <c r="AE53" s="607"/>
      <c r="AF53" s="608"/>
      <c r="AG53" s="608"/>
      <c r="AH53" s="608"/>
      <c r="AI53" s="608"/>
      <c r="AJ53" s="599"/>
      <c r="AK53" s="602"/>
      <c r="AL53" s="606"/>
      <c r="AM53" s="607"/>
      <c r="AN53" s="608"/>
      <c r="AO53" s="608"/>
      <c r="AP53" s="608"/>
      <c r="AQ53" s="608"/>
      <c r="AR53" s="599"/>
      <c r="AS53" s="602"/>
      <c r="AT53" s="606"/>
      <c r="AU53" s="607"/>
      <c r="AV53" s="608"/>
      <c r="AW53" s="608"/>
      <c r="AX53" s="608"/>
      <c r="AY53" s="608"/>
      <c r="AZ53" s="599"/>
    </row>
    <row r="54" spans="1:52" ht="13.15" x14ac:dyDescent="0.35">
      <c r="A54" s="604"/>
      <c r="B54" s="547"/>
      <c r="C54" s="598"/>
      <c r="D54" s="605"/>
      <c r="F54" s="606"/>
      <c r="G54" s="607"/>
      <c r="H54" s="608"/>
      <c r="I54" s="608"/>
      <c r="J54" s="608"/>
      <c r="K54" s="608"/>
      <c r="L54" s="599"/>
      <c r="M54" s="602"/>
      <c r="N54" s="606"/>
      <c r="O54" s="607"/>
      <c r="P54" s="608"/>
      <c r="Q54" s="608"/>
      <c r="R54" s="608"/>
      <c r="S54" s="608"/>
      <c r="T54" s="599"/>
      <c r="U54" s="602"/>
      <c r="V54" s="606"/>
      <c r="W54" s="607"/>
      <c r="X54" s="608"/>
      <c r="Y54" s="608"/>
      <c r="Z54" s="608"/>
      <c r="AA54" s="608"/>
      <c r="AB54" s="599"/>
      <c r="AC54" s="603"/>
      <c r="AD54" s="606"/>
      <c r="AE54" s="607"/>
      <c r="AF54" s="608"/>
      <c r="AG54" s="608"/>
      <c r="AH54" s="608"/>
      <c r="AI54" s="608"/>
      <c r="AJ54" s="599"/>
      <c r="AK54" s="602"/>
      <c r="AL54" s="606"/>
      <c r="AM54" s="607"/>
      <c r="AN54" s="608"/>
      <c r="AO54" s="608"/>
      <c r="AP54" s="608"/>
      <c r="AQ54" s="608"/>
      <c r="AR54" s="599"/>
      <c r="AS54" s="602"/>
      <c r="AT54" s="606"/>
      <c r="AU54" s="607"/>
      <c r="AV54" s="608"/>
      <c r="AW54" s="608"/>
      <c r="AX54" s="608"/>
      <c r="AY54" s="608"/>
      <c r="AZ54" s="599"/>
    </row>
    <row r="55" spans="1:52" ht="13.15" x14ac:dyDescent="0.35">
      <c r="A55" s="609"/>
      <c r="B55" s="549"/>
      <c r="C55" s="610"/>
      <c r="D55" s="611"/>
      <c r="F55" s="612"/>
      <c r="G55" s="613"/>
      <c r="H55" s="614"/>
      <c r="I55" s="614"/>
      <c r="J55" s="614"/>
      <c r="K55" s="614"/>
      <c r="L55" s="615"/>
      <c r="M55" s="602"/>
      <c r="N55" s="612"/>
      <c r="O55" s="613"/>
      <c r="P55" s="614"/>
      <c r="Q55" s="614"/>
      <c r="R55" s="614"/>
      <c r="S55" s="614"/>
      <c r="T55" s="615"/>
      <c r="U55" s="602"/>
      <c r="V55" s="612"/>
      <c r="W55" s="613"/>
      <c r="X55" s="614"/>
      <c r="Y55" s="614"/>
      <c r="Z55" s="614"/>
      <c r="AA55" s="614"/>
      <c r="AB55" s="615"/>
      <c r="AC55" s="603"/>
      <c r="AD55" s="612"/>
      <c r="AE55" s="613"/>
      <c r="AF55" s="614"/>
      <c r="AG55" s="614"/>
      <c r="AH55" s="614"/>
      <c r="AI55" s="614"/>
      <c r="AJ55" s="615"/>
      <c r="AK55" s="602"/>
      <c r="AL55" s="612"/>
      <c r="AM55" s="613"/>
      <c r="AN55" s="614"/>
      <c r="AO55" s="614"/>
      <c r="AP55" s="614"/>
      <c r="AQ55" s="614"/>
      <c r="AR55" s="615"/>
      <c r="AS55" s="602"/>
      <c r="AT55" s="612"/>
      <c r="AU55" s="613"/>
      <c r="AV55" s="614"/>
      <c r="AW55" s="614"/>
      <c r="AX55" s="614"/>
      <c r="AY55" s="614"/>
      <c r="AZ55" s="615"/>
    </row>
    <row r="56" spans="1:52" ht="13.15" x14ac:dyDescent="0.35">
      <c r="A56" s="597" t="s">
        <v>44</v>
      </c>
      <c r="B56" s="547">
        <v>25</v>
      </c>
      <c r="C56" s="598" t="s">
        <v>48</v>
      </c>
      <c r="D56" s="599">
        <f>'0.2_MR_Weighting'!I60</f>
        <v>0</v>
      </c>
      <c r="F56" s="544">
        <f>SUM('2.3_Input_Data_Orig_MC'!Y54:Y57)</f>
        <v>0</v>
      </c>
      <c r="G56" s="545">
        <f>SUMIF('2.3_Input_Data_Orig_MC'!AF54:AF57,"&lt;0")</f>
        <v>0</v>
      </c>
      <c r="H56" s="600" t="str">
        <f t="shared" ref="H56" si="240">IFERROR((F56+G56) / F56, "-")</f>
        <v>-</v>
      </c>
      <c r="I56" s="600">
        <f>SUMIF('2.3_Input_Data_Orig_MC'!AB54:AF57,"&lt;=0")</f>
        <v>0</v>
      </c>
      <c r="J56" s="600" t="str">
        <f t="shared" ref="J56" si="241">IFERROR((I56-G56)/I56, "-")</f>
        <v>-</v>
      </c>
      <c r="K56" s="600" t="str">
        <f t="shared" ref="K56" si="242">IFERROR((SQRT(H56*J56))*F56, "N/A")</f>
        <v>N/A</v>
      </c>
      <c r="L56" s="601" t="str">
        <f t="shared" ref="L56" si="243">IFERROR(K56*$D56, "N/A")</f>
        <v>N/A</v>
      </c>
      <c r="M56" s="602"/>
      <c r="N56" s="544">
        <f>SUM('2.3_Input_Data_Orig_MC'!X54:Y57)</f>
        <v>0</v>
      </c>
      <c r="O56" s="545">
        <f>SUMIF('2.3_Input_Data_Orig_MC'!AE54:AF57,"&lt;0")</f>
        <v>0</v>
      </c>
      <c r="P56" s="600" t="str">
        <f t="shared" ref="P56" si="244">IFERROR((N56+O56)/N56, "-")</f>
        <v>-</v>
      </c>
      <c r="Q56" s="600">
        <f>SUMIF('2.3_Input_Data_Orig_MC'!AB54:AF57,"&lt;=0")</f>
        <v>0</v>
      </c>
      <c r="R56" s="600" t="str">
        <f t="shared" ref="R56" si="245">IFERROR((Q56-O56)/Q56, "-")</f>
        <v>-</v>
      </c>
      <c r="S56" s="600" t="str">
        <f t="shared" ref="S56" si="246">IFERROR((SQRT(P56*R56))*N56, "N/A")</f>
        <v>N/A</v>
      </c>
      <c r="T56" s="601" t="str">
        <f t="shared" ref="T56" si="247">IFERROR(S56*$D56, "N/A")</f>
        <v>N/A</v>
      </c>
      <c r="U56" s="602"/>
      <c r="V56" s="544">
        <f>SUM('2.3_Input_Data_Orig_MC'!W54:Y57)</f>
        <v>0</v>
      </c>
      <c r="W56" s="545">
        <f>SUMIF('2.3_Input_Data_Orig_MC'!AD54:AF57, "&lt;0")</f>
        <v>0</v>
      </c>
      <c r="X56" s="600" t="str">
        <f t="shared" ref="X56" si="248">IFERROR((V56+W56)/V56, "-")</f>
        <v>-</v>
      </c>
      <c r="Y56" s="600">
        <f>SUMIF('2.3_Input_Data_Orig_MC'!AB54:AF57,"&lt;=0")</f>
        <v>0</v>
      </c>
      <c r="Z56" s="600" t="str">
        <f t="shared" ref="Z56" si="249">IFERROR((Y56-W56)/Y56, "-")</f>
        <v>-</v>
      </c>
      <c r="AA56" s="600" t="str">
        <f t="shared" ref="AA56" si="250">IFERROR((SQRT(X56*Z56))*V56, "N/A")</f>
        <v>N/A</v>
      </c>
      <c r="AB56" s="601" t="str">
        <f t="shared" ref="AB56" si="251">IFERROR(AA56*$D56, "N/A")</f>
        <v>N/A</v>
      </c>
      <c r="AC56" s="603"/>
      <c r="AD56" s="544">
        <f>SUM('2.4_Input_Data_Rebase'!Y54:Y57)</f>
        <v>0</v>
      </c>
      <c r="AE56" s="545">
        <f>SUMIF('2.4_Input_Data_Rebase'!AF54:AF57, "&lt;0")</f>
        <v>0</v>
      </c>
      <c r="AF56" s="600" t="str">
        <f t="shared" ref="AF56" si="252">IFERROR((AD56+AE56) / AD56, "-")</f>
        <v>-</v>
      </c>
      <c r="AG56" s="600">
        <f>SUMIF('2.4_Input_Data_Rebase'!AB54:AF57,"&lt;=0")</f>
        <v>0</v>
      </c>
      <c r="AH56" s="600" t="str">
        <f t="shared" ref="AH56" si="253">IFERROR((AG56-AE56)/AG56, "-")</f>
        <v>-</v>
      </c>
      <c r="AI56" s="600" t="str">
        <f t="shared" ref="AI56" si="254">IFERROR((SQRT(AF56*AH56))*AD56, "N/A")</f>
        <v>N/A</v>
      </c>
      <c r="AJ56" s="601" t="str">
        <f t="shared" ref="AJ56" si="255">IFERROR(AI56*$D56, "N/A")</f>
        <v>N/A</v>
      </c>
      <c r="AK56" s="602"/>
      <c r="AL56" s="544">
        <f>SUM('2.4_Input_Data_Rebase'!X54:Y57)</f>
        <v>0</v>
      </c>
      <c r="AM56" s="545">
        <f>SUMIF('2.4_Input_Data_Rebase'!AE54:AF57, "&lt;0")</f>
        <v>0</v>
      </c>
      <c r="AN56" s="600" t="str">
        <f t="shared" ref="AN56" si="256">IFERROR((AL56+AM56)/AL56, "-")</f>
        <v>-</v>
      </c>
      <c r="AO56" s="600">
        <f>SUMIF('2.4_Input_Data_Rebase'!AB54:AF57,"&lt;=0")</f>
        <v>0</v>
      </c>
      <c r="AP56" s="600" t="str">
        <f t="shared" ref="AP56" si="257">IFERROR((AO56-AM56)/AO56, "-")</f>
        <v>-</v>
      </c>
      <c r="AQ56" s="600" t="str">
        <f t="shared" ref="AQ56" si="258">IFERROR((SQRT(AN56*AP56))*AL56, "N/A")</f>
        <v>N/A</v>
      </c>
      <c r="AR56" s="601" t="str">
        <f t="shared" ref="AR56" si="259">IFERROR(AQ56*$D56, "N/A")</f>
        <v>N/A</v>
      </c>
      <c r="AS56" s="602"/>
      <c r="AT56" s="544">
        <f>SUM('2.4_Input_Data_Rebase'!W54:Y57)</f>
        <v>0</v>
      </c>
      <c r="AU56" s="545">
        <f>SUMIF('2.4_Input_Data_Rebase'!AD54:AF57, "&lt;0")</f>
        <v>0</v>
      </c>
      <c r="AV56" s="600" t="str">
        <f t="shared" ref="AV56" si="260">IFERROR((AT56+AU56)/AT56, "-")</f>
        <v>-</v>
      </c>
      <c r="AW56" s="600">
        <f>SUMIF('2.4_Input_Data_Rebase'!AB54:AF57,"&lt;=0")</f>
        <v>0</v>
      </c>
      <c r="AX56" s="600" t="str">
        <f t="shared" ref="AX56" si="261">IFERROR((AW56-AU56)/AW56, "-")</f>
        <v>-</v>
      </c>
      <c r="AY56" s="600" t="str">
        <f t="shared" ref="AY56" si="262">IFERROR((SQRT(AV56*AX56))*AT56, "No Interventions")</f>
        <v>No Interventions</v>
      </c>
      <c r="AZ56" s="601" t="str">
        <f t="shared" ref="AZ56" si="263">IFERROR(AY56*$D56, "No Interventions")</f>
        <v>No Interventions</v>
      </c>
    </row>
    <row r="57" spans="1:52" ht="13.15" x14ac:dyDescent="0.35">
      <c r="A57" s="604"/>
      <c r="B57" s="547"/>
      <c r="C57" s="598"/>
      <c r="D57" s="605"/>
      <c r="F57" s="606"/>
      <c r="G57" s="607"/>
      <c r="H57" s="608"/>
      <c r="I57" s="608"/>
      <c r="J57" s="608"/>
      <c r="K57" s="608"/>
      <c r="L57" s="599"/>
      <c r="M57" s="602"/>
      <c r="N57" s="606"/>
      <c r="O57" s="607"/>
      <c r="P57" s="608"/>
      <c r="Q57" s="608"/>
      <c r="R57" s="608"/>
      <c r="S57" s="608"/>
      <c r="T57" s="599"/>
      <c r="U57" s="602"/>
      <c r="V57" s="606"/>
      <c r="W57" s="607"/>
      <c r="X57" s="608"/>
      <c r="Y57" s="608"/>
      <c r="Z57" s="608"/>
      <c r="AA57" s="608"/>
      <c r="AB57" s="599"/>
      <c r="AC57" s="603"/>
      <c r="AD57" s="606"/>
      <c r="AE57" s="607"/>
      <c r="AF57" s="608"/>
      <c r="AG57" s="608"/>
      <c r="AH57" s="608"/>
      <c r="AI57" s="608"/>
      <c r="AJ57" s="599"/>
      <c r="AK57" s="602"/>
      <c r="AL57" s="606"/>
      <c r="AM57" s="607"/>
      <c r="AN57" s="608"/>
      <c r="AO57" s="608"/>
      <c r="AP57" s="608"/>
      <c r="AQ57" s="608"/>
      <c r="AR57" s="599"/>
      <c r="AS57" s="602"/>
      <c r="AT57" s="606"/>
      <c r="AU57" s="607"/>
      <c r="AV57" s="608"/>
      <c r="AW57" s="608"/>
      <c r="AX57" s="608"/>
      <c r="AY57" s="608"/>
      <c r="AZ57" s="599"/>
    </row>
    <row r="58" spans="1:52" ht="13.15" x14ac:dyDescent="0.35">
      <c r="A58" s="604"/>
      <c r="B58" s="547"/>
      <c r="C58" s="598"/>
      <c r="D58" s="605"/>
      <c r="F58" s="606"/>
      <c r="G58" s="607"/>
      <c r="H58" s="608"/>
      <c r="I58" s="608"/>
      <c r="J58" s="608"/>
      <c r="K58" s="608"/>
      <c r="L58" s="599"/>
      <c r="M58" s="602"/>
      <c r="N58" s="606"/>
      <c r="O58" s="607"/>
      <c r="P58" s="608"/>
      <c r="Q58" s="608"/>
      <c r="R58" s="608"/>
      <c r="S58" s="608"/>
      <c r="T58" s="599"/>
      <c r="U58" s="602"/>
      <c r="V58" s="606"/>
      <c r="W58" s="607"/>
      <c r="X58" s="608"/>
      <c r="Y58" s="608"/>
      <c r="Z58" s="608"/>
      <c r="AA58" s="608"/>
      <c r="AB58" s="599"/>
      <c r="AC58" s="603"/>
      <c r="AD58" s="606"/>
      <c r="AE58" s="607"/>
      <c r="AF58" s="608"/>
      <c r="AG58" s="608"/>
      <c r="AH58" s="608"/>
      <c r="AI58" s="608"/>
      <c r="AJ58" s="599"/>
      <c r="AK58" s="602"/>
      <c r="AL58" s="606"/>
      <c r="AM58" s="607"/>
      <c r="AN58" s="608"/>
      <c r="AO58" s="608"/>
      <c r="AP58" s="608"/>
      <c r="AQ58" s="608"/>
      <c r="AR58" s="599"/>
      <c r="AS58" s="602"/>
      <c r="AT58" s="606"/>
      <c r="AU58" s="607"/>
      <c r="AV58" s="608"/>
      <c r="AW58" s="608"/>
      <c r="AX58" s="608"/>
      <c r="AY58" s="608"/>
      <c r="AZ58" s="599"/>
    </row>
    <row r="59" spans="1:52" ht="13.15" x14ac:dyDescent="0.35">
      <c r="A59" s="609"/>
      <c r="B59" s="549"/>
      <c r="C59" s="610"/>
      <c r="D59" s="611"/>
      <c r="F59" s="612"/>
      <c r="G59" s="613"/>
      <c r="H59" s="614"/>
      <c r="I59" s="614"/>
      <c r="J59" s="614"/>
      <c r="K59" s="614"/>
      <c r="L59" s="615"/>
      <c r="M59" s="602"/>
      <c r="N59" s="612"/>
      <c r="O59" s="613"/>
      <c r="P59" s="614"/>
      <c r="Q59" s="614"/>
      <c r="R59" s="614"/>
      <c r="S59" s="614"/>
      <c r="T59" s="615"/>
      <c r="U59" s="602"/>
      <c r="V59" s="612"/>
      <c r="W59" s="613"/>
      <c r="X59" s="614"/>
      <c r="Y59" s="614"/>
      <c r="Z59" s="614"/>
      <c r="AA59" s="614"/>
      <c r="AB59" s="615"/>
      <c r="AC59" s="603"/>
      <c r="AD59" s="612"/>
      <c r="AE59" s="613"/>
      <c r="AF59" s="614"/>
      <c r="AG59" s="614"/>
      <c r="AH59" s="614"/>
      <c r="AI59" s="614"/>
      <c r="AJ59" s="615"/>
      <c r="AK59" s="602"/>
      <c r="AL59" s="612"/>
      <c r="AM59" s="613"/>
      <c r="AN59" s="614"/>
      <c r="AO59" s="614"/>
      <c r="AP59" s="614"/>
      <c r="AQ59" s="614"/>
      <c r="AR59" s="615"/>
      <c r="AS59" s="602"/>
      <c r="AT59" s="612"/>
      <c r="AU59" s="613"/>
      <c r="AV59" s="614"/>
      <c r="AW59" s="614"/>
      <c r="AX59" s="614"/>
      <c r="AY59" s="614"/>
      <c r="AZ59" s="615"/>
    </row>
    <row r="60" spans="1:52" ht="13.15" x14ac:dyDescent="0.35">
      <c r="A60" s="597" t="s">
        <v>44</v>
      </c>
      <c r="B60" s="547">
        <v>26</v>
      </c>
      <c r="C60" s="598" t="s">
        <v>39</v>
      </c>
      <c r="D60" s="599">
        <f>'0.2_MR_Weighting'!I64</f>
        <v>0</v>
      </c>
      <c r="F60" s="544">
        <f>SUM('2.3_Input_Data_Orig_MC'!Y58:Y61)</f>
        <v>0</v>
      </c>
      <c r="G60" s="545">
        <f>SUMIF('2.3_Input_Data_Orig_MC'!AF58:AF61,"&lt;0")</f>
        <v>0</v>
      </c>
      <c r="H60" s="600" t="str">
        <f t="shared" ref="H60" si="264">IFERROR((F60+G60) / F60, "-")</f>
        <v>-</v>
      </c>
      <c r="I60" s="600">
        <f>SUMIF('2.3_Input_Data_Orig_MC'!AB58:AF61,"&lt;=0")</f>
        <v>0</v>
      </c>
      <c r="J60" s="600" t="str">
        <f t="shared" ref="J60" si="265">IFERROR((I60-G60)/I60, "-")</f>
        <v>-</v>
      </c>
      <c r="K60" s="600" t="str">
        <f t="shared" ref="K60" si="266">IFERROR((SQRT(H60*J60))*F60, "N/A")</f>
        <v>N/A</v>
      </c>
      <c r="L60" s="601" t="str">
        <f t="shared" ref="L60" si="267">IFERROR(K60*$D60, "N/A")</f>
        <v>N/A</v>
      </c>
      <c r="M60" s="602"/>
      <c r="N60" s="544">
        <f>SUM('2.3_Input_Data_Orig_MC'!X58:Y61)</f>
        <v>0</v>
      </c>
      <c r="O60" s="545">
        <f>SUMIF('2.3_Input_Data_Orig_MC'!AE58:AF61,"&lt;0")</f>
        <v>0</v>
      </c>
      <c r="P60" s="600" t="str">
        <f t="shared" ref="P60" si="268">IFERROR((N60+O60)/N60, "-")</f>
        <v>-</v>
      </c>
      <c r="Q60" s="600">
        <f>SUMIF('2.3_Input_Data_Orig_MC'!AB58:AF61,"&lt;=0")</f>
        <v>0</v>
      </c>
      <c r="R60" s="600" t="str">
        <f t="shared" ref="R60" si="269">IFERROR((Q60-O60)/Q60, "-")</f>
        <v>-</v>
      </c>
      <c r="S60" s="600" t="str">
        <f t="shared" ref="S60" si="270">IFERROR((SQRT(P60*R60))*N60, "N/A")</f>
        <v>N/A</v>
      </c>
      <c r="T60" s="601" t="str">
        <f t="shared" ref="T60" si="271">IFERROR(S60*$D60, "N/A")</f>
        <v>N/A</v>
      </c>
      <c r="U60" s="602"/>
      <c r="V60" s="544">
        <f>SUM('2.3_Input_Data_Orig_MC'!W58:Y61)</f>
        <v>0</v>
      </c>
      <c r="W60" s="545">
        <f>SUMIF('2.3_Input_Data_Orig_MC'!AD58:AF61, "&lt;0")</f>
        <v>0</v>
      </c>
      <c r="X60" s="600" t="str">
        <f t="shared" ref="X60" si="272">IFERROR((V60+W60)/V60, "-")</f>
        <v>-</v>
      </c>
      <c r="Y60" s="600">
        <f>SUMIF('2.3_Input_Data_Orig_MC'!AB58:AF61,"&lt;=0")</f>
        <v>0</v>
      </c>
      <c r="Z60" s="600" t="str">
        <f t="shared" ref="Z60" si="273">IFERROR((Y60-W60)/Y60, "-")</f>
        <v>-</v>
      </c>
      <c r="AA60" s="600" t="str">
        <f t="shared" ref="AA60" si="274">IFERROR((SQRT(X60*Z60))*V60, "N/A")</f>
        <v>N/A</v>
      </c>
      <c r="AB60" s="601" t="str">
        <f t="shared" ref="AB60" si="275">IFERROR(AA60*$D60, "N/A")</f>
        <v>N/A</v>
      </c>
      <c r="AC60" s="603"/>
      <c r="AD60" s="544">
        <f>SUM('2.4_Input_Data_Rebase'!Y58:Y61)</f>
        <v>0</v>
      </c>
      <c r="AE60" s="545">
        <f>SUMIF('2.4_Input_Data_Rebase'!AF58:AF61, "&lt;0")</f>
        <v>0</v>
      </c>
      <c r="AF60" s="600" t="str">
        <f t="shared" ref="AF60" si="276">IFERROR((AD60+AE60) / AD60, "-")</f>
        <v>-</v>
      </c>
      <c r="AG60" s="600">
        <f>SUMIF('2.4_Input_Data_Rebase'!AB58:AF61,"&lt;=0")</f>
        <v>0</v>
      </c>
      <c r="AH60" s="600" t="str">
        <f t="shared" ref="AH60" si="277">IFERROR((AG60-AE60)/AG60, "-")</f>
        <v>-</v>
      </c>
      <c r="AI60" s="600" t="str">
        <f t="shared" ref="AI60" si="278">IFERROR((SQRT(AF60*AH60))*AD60, "N/A")</f>
        <v>N/A</v>
      </c>
      <c r="AJ60" s="601" t="str">
        <f t="shared" ref="AJ60" si="279">IFERROR(AI60*$D60, "N/A")</f>
        <v>N/A</v>
      </c>
      <c r="AK60" s="602"/>
      <c r="AL60" s="544">
        <f>SUM('2.4_Input_Data_Rebase'!X58:Y61)</f>
        <v>0</v>
      </c>
      <c r="AM60" s="545">
        <f>SUMIF('2.4_Input_Data_Rebase'!AE58:AF61, "&lt;0")</f>
        <v>0</v>
      </c>
      <c r="AN60" s="600" t="str">
        <f t="shared" ref="AN60" si="280">IFERROR((AL60+AM60)/AL60, "-")</f>
        <v>-</v>
      </c>
      <c r="AO60" s="600">
        <f>SUMIF('2.4_Input_Data_Rebase'!AB58:AF61,"&lt;=0")</f>
        <v>0</v>
      </c>
      <c r="AP60" s="600" t="str">
        <f t="shared" ref="AP60" si="281">IFERROR((AO60-AM60)/AO60, "-")</f>
        <v>-</v>
      </c>
      <c r="AQ60" s="600" t="str">
        <f t="shared" ref="AQ60" si="282">IFERROR((SQRT(AN60*AP60))*AL60, "N/A")</f>
        <v>N/A</v>
      </c>
      <c r="AR60" s="601" t="str">
        <f t="shared" ref="AR60" si="283">IFERROR(AQ60*$D60, "N/A")</f>
        <v>N/A</v>
      </c>
      <c r="AS60" s="602"/>
      <c r="AT60" s="544">
        <f>SUM('2.4_Input_Data_Rebase'!W58:Y61)</f>
        <v>0</v>
      </c>
      <c r="AU60" s="545">
        <f>SUMIF('2.4_Input_Data_Rebase'!AD58:AF61, "&lt;0")</f>
        <v>0</v>
      </c>
      <c r="AV60" s="600" t="str">
        <f t="shared" ref="AV60" si="284">IFERROR((AT60+AU60)/AT60, "-")</f>
        <v>-</v>
      </c>
      <c r="AW60" s="600">
        <f>SUMIF('2.4_Input_Data_Rebase'!AB58:AF61,"&lt;=0")</f>
        <v>0</v>
      </c>
      <c r="AX60" s="600" t="str">
        <f t="shared" ref="AX60" si="285">IFERROR((AW60-AU60)/AW60, "-")</f>
        <v>-</v>
      </c>
      <c r="AY60" s="600" t="str">
        <f t="shared" ref="AY60" si="286">IFERROR((SQRT(AV60*AX60))*AT60, "No Interventions")</f>
        <v>No Interventions</v>
      </c>
      <c r="AZ60" s="601" t="str">
        <f t="shared" ref="AZ60" si="287">IFERROR(AY60*$D60, "No Interventions")</f>
        <v>No Interventions</v>
      </c>
    </row>
    <row r="61" spans="1:52" ht="13.15" x14ac:dyDescent="0.35">
      <c r="A61" s="604"/>
      <c r="B61" s="547"/>
      <c r="C61" s="598"/>
      <c r="D61" s="605"/>
      <c r="F61" s="606"/>
      <c r="G61" s="607"/>
      <c r="H61" s="608"/>
      <c r="I61" s="608"/>
      <c r="J61" s="608"/>
      <c r="K61" s="608"/>
      <c r="L61" s="599"/>
      <c r="M61" s="602"/>
      <c r="N61" s="606"/>
      <c r="O61" s="607"/>
      <c r="P61" s="608"/>
      <c r="Q61" s="608"/>
      <c r="R61" s="608"/>
      <c r="S61" s="608"/>
      <c r="T61" s="599"/>
      <c r="U61" s="602"/>
      <c r="V61" s="606"/>
      <c r="W61" s="607"/>
      <c r="X61" s="608"/>
      <c r="Y61" s="608"/>
      <c r="Z61" s="608"/>
      <c r="AA61" s="608"/>
      <c r="AB61" s="599"/>
      <c r="AC61" s="603"/>
      <c r="AD61" s="606"/>
      <c r="AE61" s="607"/>
      <c r="AF61" s="608"/>
      <c r="AG61" s="608"/>
      <c r="AH61" s="608"/>
      <c r="AI61" s="608"/>
      <c r="AJ61" s="599"/>
      <c r="AK61" s="602"/>
      <c r="AL61" s="606"/>
      <c r="AM61" s="607"/>
      <c r="AN61" s="608"/>
      <c r="AO61" s="608"/>
      <c r="AP61" s="608"/>
      <c r="AQ61" s="608"/>
      <c r="AR61" s="599"/>
      <c r="AS61" s="602"/>
      <c r="AT61" s="606"/>
      <c r="AU61" s="607"/>
      <c r="AV61" s="608"/>
      <c r="AW61" s="608"/>
      <c r="AX61" s="608"/>
      <c r="AY61" s="608"/>
      <c r="AZ61" s="599"/>
    </row>
    <row r="62" spans="1:52" ht="13.15" x14ac:dyDescent="0.35">
      <c r="A62" s="604"/>
      <c r="B62" s="547"/>
      <c r="C62" s="598"/>
      <c r="D62" s="605"/>
      <c r="F62" s="606"/>
      <c r="G62" s="607"/>
      <c r="H62" s="608"/>
      <c r="I62" s="608"/>
      <c r="J62" s="608"/>
      <c r="K62" s="608"/>
      <c r="L62" s="599"/>
      <c r="M62" s="602"/>
      <c r="N62" s="606"/>
      <c r="O62" s="607"/>
      <c r="P62" s="608"/>
      <c r="Q62" s="608"/>
      <c r="R62" s="608"/>
      <c r="S62" s="608"/>
      <c r="T62" s="599"/>
      <c r="U62" s="602"/>
      <c r="V62" s="606"/>
      <c r="W62" s="607"/>
      <c r="X62" s="608"/>
      <c r="Y62" s="608"/>
      <c r="Z62" s="608"/>
      <c r="AA62" s="608"/>
      <c r="AB62" s="599"/>
      <c r="AC62" s="603"/>
      <c r="AD62" s="606"/>
      <c r="AE62" s="607"/>
      <c r="AF62" s="608"/>
      <c r="AG62" s="608"/>
      <c r="AH62" s="608"/>
      <c r="AI62" s="608"/>
      <c r="AJ62" s="599"/>
      <c r="AK62" s="602"/>
      <c r="AL62" s="606"/>
      <c r="AM62" s="607"/>
      <c r="AN62" s="608"/>
      <c r="AO62" s="608"/>
      <c r="AP62" s="608"/>
      <c r="AQ62" s="608"/>
      <c r="AR62" s="599"/>
      <c r="AS62" s="602"/>
      <c r="AT62" s="606"/>
      <c r="AU62" s="607"/>
      <c r="AV62" s="608"/>
      <c r="AW62" s="608"/>
      <c r="AX62" s="608"/>
      <c r="AY62" s="608"/>
      <c r="AZ62" s="599"/>
    </row>
    <row r="63" spans="1:52" ht="13.15" x14ac:dyDescent="0.35">
      <c r="A63" s="609"/>
      <c r="B63" s="549"/>
      <c r="C63" s="610"/>
      <c r="D63" s="611"/>
      <c r="F63" s="612"/>
      <c r="G63" s="613"/>
      <c r="H63" s="614"/>
      <c r="I63" s="614"/>
      <c r="J63" s="614"/>
      <c r="K63" s="614"/>
      <c r="L63" s="615"/>
      <c r="M63" s="602"/>
      <c r="N63" s="612"/>
      <c r="O63" s="613"/>
      <c r="P63" s="614"/>
      <c r="Q63" s="614"/>
      <c r="R63" s="614"/>
      <c r="S63" s="614"/>
      <c r="T63" s="615"/>
      <c r="U63" s="602"/>
      <c r="V63" s="612"/>
      <c r="W63" s="613"/>
      <c r="X63" s="614"/>
      <c r="Y63" s="614"/>
      <c r="Z63" s="614"/>
      <c r="AA63" s="614"/>
      <c r="AB63" s="615"/>
      <c r="AC63" s="603"/>
      <c r="AD63" s="612"/>
      <c r="AE63" s="613"/>
      <c r="AF63" s="614"/>
      <c r="AG63" s="614"/>
      <c r="AH63" s="614"/>
      <c r="AI63" s="614"/>
      <c r="AJ63" s="615"/>
      <c r="AK63" s="602"/>
      <c r="AL63" s="612"/>
      <c r="AM63" s="613"/>
      <c r="AN63" s="614"/>
      <c r="AO63" s="614"/>
      <c r="AP63" s="614"/>
      <c r="AQ63" s="614"/>
      <c r="AR63" s="615"/>
      <c r="AS63" s="602"/>
      <c r="AT63" s="612"/>
      <c r="AU63" s="613"/>
      <c r="AV63" s="614"/>
      <c r="AW63" s="614"/>
      <c r="AX63" s="614"/>
      <c r="AY63" s="614"/>
      <c r="AZ63" s="615"/>
    </row>
    <row r="64" spans="1:52" ht="26.25" x14ac:dyDescent="0.35">
      <c r="A64" s="597" t="s">
        <v>44</v>
      </c>
      <c r="B64" s="547">
        <v>24</v>
      </c>
      <c r="C64" s="598" t="s">
        <v>49</v>
      </c>
      <c r="D64" s="599">
        <f>'0.2_MR_Weighting'!I68</f>
        <v>0</v>
      </c>
      <c r="F64" s="544">
        <f>SUM('2.3_Input_Data_Orig_MC'!Y62:Y65)</f>
        <v>0</v>
      </c>
      <c r="G64" s="545">
        <f>SUMIF('2.3_Input_Data_Orig_MC'!AF62:AF65,"&lt;0")</f>
        <v>0</v>
      </c>
      <c r="H64" s="600" t="str">
        <f t="shared" ref="H64" si="288">IFERROR((F64+G64) / F64, "-")</f>
        <v>-</v>
      </c>
      <c r="I64" s="600">
        <f>SUMIF('2.3_Input_Data_Orig_MC'!AB62:AF65,"&lt;=0")</f>
        <v>0</v>
      </c>
      <c r="J64" s="600" t="str">
        <f t="shared" ref="J64" si="289">IFERROR((I64-G64)/I64, "-")</f>
        <v>-</v>
      </c>
      <c r="K64" s="600" t="str">
        <f t="shared" ref="K64" si="290">IFERROR((SQRT(H64*J64))*F64, "N/A")</f>
        <v>N/A</v>
      </c>
      <c r="L64" s="601" t="str">
        <f t="shared" ref="L64" si="291">IFERROR(K64*$D64, "N/A")</f>
        <v>N/A</v>
      </c>
      <c r="M64" s="602"/>
      <c r="N64" s="544">
        <f>SUM('2.3_Input_Data_Orig_MC'!X62:Y65)</f>
        <v>0</v>
      </c>
      <c r="O64" s="545">
        <f>SUMIF('2.3_Input_Data_Orig_MC'!AE62:AF65,"&lt;0")</f>
        <v>0</v>
      </c>
      <c r="P64" s="600" t="str">
        <f t="shared" ref="P64" si="292">IFERROR((N64+O64)/N64, "-")</f>
        <v>-</v>
      </c>
      <c r="Q64" s="600">
        <f>SUMIF('2.3_Input_Data_Orig_MC'!AB62:AF65,"&lt;=0")</f>
        <v>0</v>
      </c>
      <c r="R64" s="600" t="str">
        <f t="shared" ref="R64" si="293">IFERROR((Q64-O64)/Q64, "-")</f>
        <v>-</v>
      </c>
      <c r="S64" s="600" t="str">
        <f t="shared" ref="S64" si="294">IFERROR((SQRT(P64*R64))*N64, "N/A")</f>
        <v>N/A</v>
      </c>
      <c r="T64" s="601" t="str">
        <f t="shared" ref="T64" si="295">IFERROR(S64*$D64, "N/A")</f>
        <v>N/A</v>
      </c>
      <c r="U64" s="602"/>
      <c r="V64" s="544">
        <f>SUM('2.3_Input_Data_Orig_MC'!W62:Y65)</f>
        <v>0</v>
      </c>
      <c r="W64" s="545">
        <f>SUMIF('2.3_Input_Data_Orig_MC'!AD62:AF65, "&lt;0")</f>
        <v>0</v>
      </c>
      <c r="X64" s="600" t="str">
        <f t="shared" ref="X64" si="296">IFERROR((V64+W64)/V64, "-")</f>
        <v>-</v>
      </c>
      <c r="Y64" s="600">
        <f>SUMIF('2.3_Input_Data_Orig_MC'!AB62:AF65,"&lt;=0")</f>
        <v>0</v>
      </c>
      <c r="Z64" s="600" t="str">
        <f t="shared" ref="Z64" si="297">IFERROR((Y64-W64)/Y64, "-")</f>
        <v>-</v>
      </c>
      <c r="AA64" s="600" t="str">
        <f t="shared" ref="AA64" si="298">IFERROR((SQRT(X64*Z64))*V64, "N/A")</f>
        <v>N/A</v>
      </c>
      <c r="AB64" s="601" t="str">
        <f t="shared" ref="AB64" si="299">IFERROR(AA64*$D64, "N/A")</f>
        <v>N/A</v>
      </c>
      <c r="AC64" s="603"/>
      <c r="AD64" s="544">
        <f>SUM('2.4_Input_Data_Rebase'!Y62:Y65)</f>
        <v>0</v>
      </c>
      <c r="AE64" s="545">
        <f>SUMIF('2.4_Input_Data_Rebase'!AF62:AF65, "&lt;0")</f>
        <v>0</v>
      </c>
      <c r="AF64" s="600" t="str">
        <f t="shared" ref="AF64" si="300">IFERROR((AD64+AE64) / AD64, "-")</f>
        <v>-</v>
      </c>
      <c r="AG64" s="600">
        <f>SUMIF('2.4_Input_Data_Rebase'!AB62:AF65,"&lt;=0")</f>
        <v>0</v>
      </c>
      <c r="AH64" s="600" t="str">
        <f t="shared" ref="AH64" si="301">IFERROR((AG64-AE64)/AG64, "-")</f>
        <v>-</v>
      </c>
      <c r="AI64" s="600" t="str">
        <f t="shared" ref="AI64" si="302">IFERROR((SQRT(AF64*AH64))*AD64, "N/A")</f>
        <v>N/A</v>
      </c>
      <c r="AJ64" s="601" t="str">
        <f t="shared" ref="AJ64" si="303">IFERROR(AI64*$D64, "N/A")</f>
        <v>N/A</v>
      </c>
      <c r="AK64" s="602"/>
      <c r="AL64" s="544">
        <f>SUM('2.4_Input_Data_Rebase'!X62:Y65)</f>
        <v>0</v>
      </c>
      <c r="AM64" s="545">
        <f>SUMIF('2.4_Input_Data_Rebase'!AE62:AF65, "&lt;0")</f>
        <v>0</v>
      </c>
      <c r="AN64" s="600" t="str">
        <f t="shared" ref="AN64" si="304">IFERROR((AL64+AM64)/AL64, "-")</f>
        <v>-</v>
      </c>
      <c r="AO64" s="600">
        <f>SUMIF('2.4_Input_Data_Rebase'!AB62:AF65,"&lt;=0")</f>
        <v>0</v>
      </c>
      <c r="AP64" s="600" t="str">
        <f t="shared" ref="AP64" si="305">IFERROR((AO64-AM64)/AO64, "-")</f>
        <v>-</v>
      </c>
      <c r="AQ64" s="600" t="str">
        <f t="shared" ref="AQ64" si="306">IFERROR((SQRT(AN64*AP64))*AL64, "N/A")</f>
        <v>N/A</v>
      </c>
      <c r="AR64" s="601" t="str">
        <f t="shared" ref="AR64" si="307">IFERROR(AQ64*$D64, "N/A")</f>
        <v>N/A</v>
      </c>
      <c r="AS64" s="602"/>
      <c r="AT64" s="544">
        <f>SUM('2.4_Input_Data_Rebase'!W62:Y65)</f>
        <v>0</v>
      </c>
      <c r="AU64" s="545">
        <f>SUMIF('2.4_Input_Data_Rebase'!AD62:AF65, "&lt;0")</f>
        <v>0</v>
      </c>
      <c r="AV64" s="600" t="str">
        <f t="shared" ref="AV64" si="308">IFERROR((AT64+AU64)/AT64, "-")</f>
        <v>-</v>
      </c>
      <c r="AW64" s="600">
        <f>SUMIF('2.4_Input_Data_Rebase'!AB62:AF65,"&lt;=0")</f>
        <v>0</v>
      </c>
      <c r="AX64" s="600" t="str">
        <f t="shared" ref="AX64" si="309">IFERROR((AW64-AU64)/AW64, "-")</f>
        <v>-</v>
      </c>
      <c r="AY64" s="600" t="str">
        <f t="shared" ref="AY64" si="310">IFERROR((SQRT(AV64*AX64))*AT64, "No Interventions")</f>
        <v>No Interventions</v>
      </c>
      <c r="AZ64" s="601" t="str">
        <f t="shared" ref="AZ64" si="311">IFERROR(AY64*$D64, "No Interventions")</f>
        <v>No Interventions</v>
      </c>
    </row>
    <row r="65" spans="1:52" ht="13.15" x14ac:dyDescent="0.35">
      <c r="A65" s="604"/>
      <c r="B65" s="547"/>
      <c r="C65" s="598"/>
      <c r="D65" s="605"/>
      <c r="F65" s="606"/>
      <c r="G65" s="607"/>
      <c r="H65" s="608"/>
      <c r="I65" s="608"/>
      <c r="J65" s="608"/>
      <c r="K65" s="608"/>
      <c r="L65" s="599"/>
      <c r="M65" s="602"/>
      <c r="N65" s="606"/>
      <c r="O65" s="607"/>
      <c r="P65" s="608"/>
      <c r="Q65" s="608"/>
      <c r="R65" s="608"/>
      <c r="S65" s="608"/>
      <c r="T65" s="599"/>
      <c r="U65" s="602"/>
      <c r="V65" s="606"/>
      <c r="W65" s="607"/>
      <c r="X65" s="608"/>
      <c r="Y65" s="608"/>
      <c r="Z65" s="608"/>
      <c r="AA65" s="608"/>
      <c r="AB65" s="599"/>
      <c r="AC65" s="603"/>
      <c r="AD65" s="606"/>
      <c r="AE65" s="607"/>
      <c r="AF65" s="608"/>
      <c r="AG65" s="608"/>
      <c r="AH65" s="608"/>
      <c r="AI65" s="608"/>
      <c r="AJ65" s="599"/>
      <c r="AK65" s="602"/>
      <c r="AL65" s="606"/>
      <c r="AM65" s="607"/>
      <c r="AN65" s="608"/>
      <c r="AO65" s="608"/>
      <c r="AP65" s="608"/>
      <c r="AQ65" s="608"/>
      <c r="AR65" s="599"/>
      <c r="AS65" s="602"/>
      <c r="AT65" s="606"/>
      <c r="AU65" s="607"/>
      <c r="AV65" s="608"/>
      <c r="AW65" s="608"/>
      <c r="AX65" s="608"/>
      <c r="AY65" s="608"/>
      <c r="AZ65" s="599"/>
    </row>
    <row r="66" spans="1:52" ht="13.15" x14ac:dyDescent="0.35">
      <c r="A66" s="604"/>
      <c r="B66" s="547"/>
      <c r="C66" s="598"/>
      <c r="D66" s="605"/>
      <c r="F66" s="606"/>
      <c r="G66" s="607"/>
      <c r="H66" s="608"/>
      <c r="I66" s="608"/>
      <c r="J66" s="608"/>
      <c r="K66" s="608"/>
      <c r="L66" s="599"/>
      <c r="M66" s="602"/>
      <c r="N66" s="606"/>
      <c r="O66" s="607"/>
      <c r="P66" s="608"/>
      <c r="Q66" s="608"/>
      <c r="R66" s="608"/>
      <c r="S66" s="608"/>
      <c r="T66" s="599"/>
      <c r="U66" s="602"/>
      <c r="V66" s="606"/>
      <c r="W66" s="607"/>
      <c r="X66" s="608"/>
      <c r="Y66" s="608"/>
      <c r="Z66" s="608"/>
      <c r="AA66" s="608"/>
      <c r="AB66" s="599"/>
      <c r="AC66" s="603"/>
      <c r="AD66" s="606"/>
      <c r="AE66" s="607"/>
      <c r="AF66" s="608"/>
      <c r="AG66" s="608"/>
      <c r="AH66" s="608"/>
      <c r="AI66" s="608"/>
      <c r="AJ66" s="599"/>
      <c r="AK66" s="602"/>
      <c r="AL66" s="606"/>
      <c r="AM66" s="607"/>
      <c r="AN66" s="608"/>
      <c r="AO66" s="608"/>
      <c r="AP66" s="608"/>
      <c r="AQ66" s="608"/>
      <c r="AR66" s="599"/>
      <c r="AS66" s="602"/>
      <c r="AT66" s="606"/>
      <c r="AU66" s="607"/>
      <c r="AV66" s="608"/>
      <c r="AW66" s="608"/>
      <c r="AX66" s="608"/>
      <c r="AY66" s="608"/>
      <c r="AZ66" s="599"/>
    </row>
    <row r="67" spans="1:52" ht="13.15" x14ac:dyDescent="0.35">
      <c r="A67" s="609"/>
      <c r="B67" s="549"/>
      <c r="C67" s="610"/>
      <c r="D67" s="611"/>
      <c r="F67" s="612"/>
      <c r="G67" s="613"/>
      <c r="H67" s="614"/>
      <c r="I67" s="614"/>
      <c r="J67" s="614"/>
      <c r="K67" s="614"/>
      <c r="L67" s="615"/>
      <c r="M67" s="602"/>
      <c r="N67" s="612"/>
      <c r="O67" s="613"/>
      <c r="P67" s="614"/>
      <c r="Q67" s="614"/>
      <c r="R67" s="614"/>
      <c r="S67" s="614"/>
      <c r="T67" s="615"/>
      <c r="U67" s="602"/>
      <c r="V67" s="612"/>
      <c r="W67" s="613"/>
      <c r="X67" s="614"/>
      <c r="Y67" s="614"/>
      <c r="Z67" s="614"/>
      <c r="AA67" s="614"/>
      <c r="AB67" s="615"/>
      <c r="AC67" s="603"/>
      <c r="AD67" s="612"/>
      <c r="AE67" s="613"/>
      <c r="AF67" s="614"/>
      <c r="AG67" s="614"/>
      <c r="AH67" s="614"/>
      <c r="AI67" s="614"/>
      <c r="AJ67" s="615"/>
      <c r="AK67" s="602"/>
      <c r="AL67" s="612"/>
      <c r="AM67" s="613"/>
      <c r="AN67" s="614"/>
      <c r="AO67" s="614"/>
      <c r="AP67" s="614"/>
      <c r="AQ67" s="614"/>
      <c r="AR67" s="615"/>
      <c r="AS67" s="602"/>
      <c r="AT67" s="612"/>
      <c r="AU67" s="613"/>
      <c r="AV67" s="614"/>
      <c r="AW67" s="614"/>
      <c r="AX67" s="614"/>
      <c r="AY67" s="614"/>
      <c r="AZ67" s="615"/>
    </row>
    <row r="68" spans="1:52" ht="13.15" x14ac:dyDescent="0.35">
      <c r="A68" s="597" t="s">
        <v>44</v>
      </c>
      <c r="B68" s="547">
        <v>39</v>
      </c>
      <c r="C68" s="598" t="s">
        <v>16</v>
      </c>
      <c r="D68" s="599">
        <f>'0.2_MR_Weighting'!I72</f>
        <v>0</v>
      </c>
      <c r="F68" s="544">
        <f>SUM('2.3_Input_Data_Orig_MC'!Y66:Y69)</f>
        <v>0</v>
      </c>
      <c r="G68" s="545">
        <f>SUMIF('2.3_Input_Data_Orig_MC'!AF66:AF69,"&lt;0")</f>
        <v>0</v>
      </c>
      <c r="H68" s="600" t="str">
        <f t="shared" ref="H68" si="312">IFERROR((F68+G68) / F68, "-")</f>
        <v>-</v>
      </c>
      <c r="I68" s="600">
        <f>SUMIF('2.3_Input_Data_Orig_MC'!AB66:AF69,"&lt;=0")</f>
        <v>0</v>
      </c>
      <c r="J68" s="600" t="str">
        <f t="shared" ref="J68" si="313">IFERROR((I68-G68)/I68, "-")</f>
        <v>-</v>
      </c>
      <c r="K68" s="600" t="str">
        <f t="shared" ref="K68" si="314">IFERROR((SQRT(H68*J68))*F68, "N/A")</f>
        <v>N/A</v>
      </c>
      <c r="L68" s="601" t="str">
        <f t="shared" ref="L68" si="315">IFERROR(K68*$D68, "N/A")</f>
        <v>N/A</v>
      </c>
      <c r="M68" s="602"/>
      <c r="N68" s="544">
        <f>SUM('2.3_Input_Data_Orig_MC'!X66:Y69)</f>
        <v>0</v>
      </c>
      <c r="O68" s="545">
        <f>SUMIF('2.3_Input_Data_Orig_MC'!AE66:AF69,"&lt;0")</f>
        <v>0</v>
      </c>
      <c r="P68" s="600" t="str">
        <f t="shared" ref="P68" si="316">IFERROR((N68+O68)/N68, "-")</f>
        <v>-</v>
      </c>
      <c r="Q68" s="600">
        <f>SUMIF('2.3_Input_Data_Orig_MC'!AB66:AF69,"&lt;=0")</f>
        <v>0</v>
      </c>
      <c r="R68" s="600" t="str">
        <f t="shared" ref="R68" si="317">IFERROR((Q68-O68)/Q68, "-")</f>
        <v>-</v>
      </c>
      <c r="S68" s="600" t="str">
        <f t="shared" ref="S68" si="318">IFERROR((SQRT(P68*R68))*N68, "N/A")</f>
        <v>N/A</v>
      </c>
      <c r="T68" s="601" t="str">
        <f t="shared" ref="T68" si="319">IFERROR(S68*$D68, "N/A")</f>
        <v>N/A</v>
      </c>
      <c r="U68" s="602"/>
      <c r="V68" s="544">
        <f>SUM('2.3_Input_Data_Orig_MC'!W66:Y69)</f>
        <v>0</v>
      </c>
      <c r="W68" s="545">
        <f>SUMIF('2.3_Input_Data_Orig_MC'!AD66:AF69, "&lt;0")</f>
        <v>0</v>
      </c>
      <c r="X68" s="600" t="str">
        <f t="shared" ref="X68" si="320">IFERROR((V68+W68)/V68, "-")</f>
        <v>-</v>
      </c>
      <c r="Y68" s="600">
        <f>SUMIF('2.3_Input_Data_Orig_MC'!AB66:AF69,"&lt;=0")</f>
        <v>0</v>
      </c>
      <c r="Z68" s="600" t="str">
        <f t="shared" ref="Z68" si="321">IFERROR((Y68-W68)/Y68, "-")</f>
        <v>-</v>
      </c>
      <c r="AA68" s="600" t="str">
        <f t="shared" ref="AA68" si="322">IFERROR((SQRT(X68*Z68))*V68, "N/A")</f>
        <v>N/A</v>
      </c>
      <c r="AB68" s="601" t="str">
        <f t="shared" ref="AB68" si="323">IFERROR(AA68*$D68, "N/A")</f>
        <v>N/A</v>
      </c>
      <c r="AC68" s="603"/>
      <c r="AD68" s="544">
        <f>SUM('2.4_Input_Data_Rebase'!Y66:Y69)</f>
        <v>0</v>
      </c>
      <c r="AE68" s="545">
        <f>SUMIF('2.4_Input_Data_Rebase'!AF66:AF69, "&lt;0")</f>
        <v>0</v>
      </c>
      <c r="AF68" s="600" t="str">
        <f t="shared" ref="AF68" si="324">IFERROR((AD68+AE68) / AD68, "-")</f>
        <v>-</v>
      </c>
      <c r="AG68" s="600">
        <f>SUMIF('2.4_Input_Data_Rebase'!AB66:AF69,"&lt;=0")</f>
        <v>0</v>
      </c>
      <c r="AH68" s="600" t="str">
        <f t="shared" ref="AH68" si="325">IFERROR((AG68-AE68)/AG68, "-")</f>
        <v>-</v>
      </c>
      <c r="AI68" s="600" t="str">
        <f t="shared" ref="AI68" si="326">IFERROR((SQRT(AF68*AH68))*AD68, "N/A")</f>
        <v>N/A</v>
      </c>
      <c r="AJ68" s="601" t="str">
        <f t="shared" ref="AJ68" si="327">IFERROR(AI68*$D68, "N/A")</f>
        <v>N/A</v>
      </c>
      <c r="AK68" s="602"/>
      <c r="AL68" s="544">
        <f>SUM('2.4_Input_Data_Rebase'!X66:Y69)</f>
        <v>0</v>
      </c>
      <c r="AM68" s="545">
        <f>SUMIF('2.4_Input_Data_Rebase'!AE66:AF69, "&lt;0")</f>
        <v>0</v>
      </c>
      <c r="AN68" s="600" t="str">
        <f t="shared" ref="AN68" si="328">IFERROR((AL68+AM68)/AL68, "-")</f>
        <v>-</v>
      </c>
      <c r="AO68" s="600">
        <f>SUMIF('2.4_Input_Data_Rebase'!AB66:AF69,"&lt;=0")</f>
        <v>0</v>
      </c>
      <c r="AP68" s="600" t="str">
        <f t="shared" ref="AP68" si="329">IFERROR((AO68-AM68)/AO68, "-")</f>
        <v>-</v>
      </c>
      <c r="AQ68" s="600" t="str">
        <f t="shared" ref="AQ68" si="330">IFERROR((SQRT(AN68*AP68))*AL68, "N/A")</f>
        <v>N/A</v>
      </c>
      <c r="AR68" s="601" t="str">
        <f t="shared" ref="AR68" si="331">IFERROR(AQ68*$D68, "N/A")</f>
        <v>N/A</v>
      </c>
      <c r="AS68" s="602"/>
      <c r="AT68" s="544">
        <f>SUM('2.4_Input_Data_Rebase'!W66:Y69)</f>
        <v>0</v>
      </c>
      <c r="AU68" s="545">
        <f>SUMIF('2.4_Input_Data_Rebase'!AD66:AF69, "&lt;0")</f>
        <v>0</v>
      </c>
      <c r="AV68" s="600" t="str">
        <f t="shared" ref="AV68" si="332">IFERROR((AT68+AU68)/AT68, "-")</f>
        <v>-</v>
      </c>
      <c r="AW68" s="600">
        <f>SUMIF('2.4_Input_Data_Rebase'!AB66:AF69,"&lt;=0")</f>
        <v>0</v>
      </c>
      <c r="AX68" s="600" t="str">
        <f t="shared" ref="AX68" si="333">IFERROR((AW68-AU68)/AW68, "-")</f>
        <v>-</v>
      </c>
      <c r="AY68" s="600" t="str">
        <f t="shared" ref="AY68" si="334">IFERROR((SQRT(AV68*AX68))*AT68, "No Interventions")</f>
        <v>No Interventions</v>
      </c>
      <c r="AZ68" s="601" t="str">
        <f t="shared" ref="AZ68" si="335">IFERROR(AY68*$D68, "No Interventions")</f>
        <v>No Interventions</v>
      </c>
    </row>
    <row r="69" spans="1:52" ht="13.15" x14ac:dyDescent="0.35">
      <c r="A69" s="604"/>
      <c r="B69" s="547"/>
      <c r="C69" s="598"/>
      <c r="D69" s="605"/>
      <c r="F69" s="606"/>
      <c r="G69" s="607"/>
      <c r="H69" s="608"/>
      <c r="I69" s="608"/>
      <c r="J69" s="608"/>
      <c r="K69" s="608"/>
      <c r="L69" s="599"/>
      <c r="M69" s="602"/>
      <c r="N69" s="606"/>
      <c r="O69" s="607"/>
      <c r="P69" s="608"/>
      <c r="Q69" s="608"/>
      <c r="R69" s="608"/>
      <c r="S69" s="608"/>
      <c r="T69" s="599"/>
      <c r="U69" s="602"/>
      <c r="V69" s="606"/>
      <c r="W69" s="607"/>
      <c r="X69" s="608"/>
      <c r="Y69" s="608"/>
      <c r="Z69" s="608"/>
      <c r="AA69" s="608"/>
      <c r="AB69" s="599"/>
      <c r="AC69" s="603"/>
      <c r="AD69" s="606"/>
      <c r="AE69" s="607"/>
      <c r="AF69" s="608"/>
      <c r="AG69" s="608"/>
      <c r="AH69" s="608"/>
      <c r="AI69" s="608"/>
      <c r="AJ69" s="599"/>
      <c r="AK69" s="602"/>
      <c r="AL69" s="606"/>
      <c r="AM69" s="607"/>
      <c r="AN69" s="608"/>
      <c r="AO69" s="608"/>
      <c r="AP69" s="608"/>
      <c r="AQ69" s="608"/>
      <c r="AR69" s="599"/>
      <c r="AS69" s="602"/>
      <c r="AT69" s="606"/>
      <c r="AU69" s="607"/>
      <c r="AV69" s="608"/>
      <c r="AW69" s="608"/>
      <c r="AX69" s="608"/>
      <c r="AY69" s="608"/>
      <c r="AZ69" s="599"/>
    </row>
    <row r="70" spans="1:52" ht="13.15" x14ac:dyDescent="0.35">
      <c r="A70" s="604"/>
      <c r="B70" s="547"/>
      <c r="C70" s="598"/>
      <c r="D70" s="605"/>
      <c r="F70" s="606"/>
      <c r="G70" s="607"/>
      <c r="H70" s="608"/>
      <c r="I70" s="608"/>
      <c r="J70" s="608"/>
      <c r="K70" s="608"/>
      <c r="L70" s="599"/>
      <c r="M70" s="602"/>
      <c r="N70" s="606"/>
      <c r="O70" s="607"/>
      <c r="P70" s="608"/>
      <c r="Q70" s="608"/>
      <c r="R70" s="608"/>
      <c r="S70" s="608"/>
      <c r="T70" s="599"/>
      <c r="U70" s="602"/>
      <c r="V70" s="606"/>
      <c r="W70" s="607"/>
      <c r="X70" s="608"/>
      <c r="Y70" s="608"/>
      <c r="Z70" s="608"/>
      <c r="AA70" s="608"/>
      <c r="AB70" s="599"/>
      <c r="AC70" s="603"/>
      <c r="AD70" s="606"/>
      <c r="AE70" s="607"/>
      <c r="AF70" s="608"/>
      <c r="AG70" s="608"/>
      <c r="AH70" s="608"/>
      <c r="AI70" s="608"/>
      <c r="AJ70" s="599"/>
      <c r="AK70" s="602"/>
      <c r="AL70" s="606"/>
      <c r="AM70" s="607"/>
      <c r="AN70" s="608"/>
      <c r="AO70" s="608"/>
      <c r="AP70" s="608"/>
      <c r="AQ70" s="608"/>
      <c r="AR70" s="599"/>
      <c r="AS70" s="602"/>
      <c r="AT70" s="606"/>
      <c r="AU70" s="607"/>
      <c r="AV70" s="608"/>
      <c r="AW70" s="608"/>
      <c r="AX70" s="608"/>
      <c r="AY70" s="608"/>
      <c r="AZ70" s="599"/>
    </row>
    <row r="71" spans="1:52" ht="13.15" x14ac:dyDescent="0.35">
      <c r="A71" s="609"/>
      <c r="B71" s="549"/>
      <c r="C71" s="610"/>
      <c r="D71" s="611"/>
      <c r="F71" s="612"/>
      <c r="G71" s="613"/>
      <c r="H71" s="614"/>
      <c r="I71" s="614"/>
      <c r="J71" s="614"/>
      <c r="K71" s="614"/>
      <c r="L71" s="615"/>
      <c r="M71" s="602"/>
      <c r="N71" s="612"/>
      <c r="O71" s="613"/>
      <c r="P71" s="614"/>
      <c r="Q71" s="614"/>
      <c r="R71" s="614"/>
      <c r="S71" s="614"/>
      <c r="T71" s="615"/>
      <c r="U71" s="602"/>
      <c r="V71" s="612"/>
      <c r="W71" s="613"/>
      <c r="X71" s="614"/>
      <c r="Y71" s="614"/>
      <c r="Z71" s="614"/>
      <c r="AA71" s="614"/>
      <c r="AB71" s="615"/>
      <c r="AC71" s="603"/>
      <c r="AD71" s="612"/>
      <c r="AE71" s="613"/>
      <c r="AF71" s="614"/>
      <c r="AG71" s="614"/>
      <c r="AH71" s="614"/>
      <c r="AI71" s="614"/>
      <c r="AJ71" s="615"/>
      <c r="AK71" s="602"/>
      <c r="AL71" s="612"/>
      <c r="AM71" s="613"/>
      <c r="AN71" s="614"/>
      <c r="AO71" s="614"/>
      <c r="AP71" s="614"/>
      <c r="AQ71" s="614"/>
      <c r="AR71" s="615"/>
      <c r="AS71" s="602"/>
      <c r="AT71" s="612"/>
      <c r="AU71" s="613"/>
      <c r="AV71" s="614"/>
      <c r="AW71" s="614"/>
      <c r="AX71" s="614"/>
      <c r="AY71" s="614"/>
      <c r="AZ71" s="615"/>
    </row>
    <row r="72" spans="1:52" ht="13.15" x14ac:dyDescent="0.35">
      <c r="A72" s="597" t="s">
        <v>44</v>
      </c>
      <c r="B72" s="547">
        <v>12</v>
      </c>
      <c r="C72" s="598" t="s">
        <v>13</v>
      </c>
      <c r="D72" s="599">
        <f>'0.2_MR_Weighting'!I76</f>
        <v>0</v>
      </c>
      <c r="F72" s="544">
        <f>SUM('2.3_Input_Data_Orig_MC'!Y70:Y73)</f>
        <v>0</v>
      </c>
      <c r="G72" s="545">
        <f>SUMIF('2.3_Input_Data_Orig_MC'!AF70:AF73,"&lt;0")</f>
        <v>0</v>
      </c>
      <c r="H72" s="600" t="str">
        <f t="shared" ref="H72" si="336">IFERROR((F72+G72) / F72, "-")</f>
        <v>-</v>
      </c>
      <c r="I72" s="600">
        <f>SUMIF('2.3_Input_Data_Orig_MC'!AB70:AF73,"&lt;=0")</f>
        <v>0</v>
      </c>
      <c r="J72" s="600" t="str">
        <f t="shared" ref="J72" si="337">IFERROR((I72-G72)/I72, "-")</f>
        <v>-</v>
      </c>
      <c r="K72" s="600" t="str">
        <f t="shared" ref="K72" si="338">IFERROR((SQRT(H72*J72))*F72, "N/A")</f>
        <v>N/A</v>
      </c>
      <c r="L72" s="601" t="str">
        <f t="shared" ref="L72" si="339">IFERROR(K72*$D72, "N/A")</f>
        <v>N/A</v>
      </c>
      <c r="M72" s="602"/>
      <c r="N72" s="544">
        <f>SUM('2.3_Input_Data_Orig_MC'!X70:Y73)</f>
        <v>0</v>
      </c>
      <c r="O72" s="545">
        <f>SUMIF('2.3_Input_Data_Orig_MC'!AE70:AF73,"&lt;0")</f>
        <v>0</v>
      </c>
      <c r="P72" s="600" t="str">
        <f t="shared" ref="P72" si="340">IFERROR((N72+O72)/N72, "-")</f>
        <v>-</v>
      </c>
      <c r="Q72" s="600">
        <f>SUMIF('2.3_Input_Data_Orig_MC'!AB70:AF73,"&lt;=0")</f>
        <v>0</v>
      </c>
      <c r="R72" s="600" t="str">
        <f t="shared" ref="R72" si="341">IFERROR((Q72-O72)/Q72, "-")</f>
        <v>-</v>
      </c>
      <c r="S72" s="600" t="str">
        <f t="shared" ref="S72" si="342">IFERROR((SQRT(P72*R72))*N72, "N/A")</f>
        <v>N/A</v>
      </c>
      <c r="T72" s="601" t="str">
        <f t="shared" ref="T72" si="343">IFERROR(S72*$D72, "N/A")</f>
        <v>N/A</v>
      </c>
      <c r="U72" s="602"/>
      <c r="V72" s="544">
        <f>SUM('2.3_Input_Data_Orig_MC'!W70:Y73)</f>
        <v>0</v>
      </c>
      <c r="W72" s="545">
        <f>SUMIF('2.3_Input_Data_Orig_MC'!AD70:AF73, "&lt;0")</f>
        <v>0</v>
      </c>
      <c r="X72" s="600" t="str">
        <f t="shared" ref="X72" si="344">IFERROR((V72+W72)/V72, "-")</f>
        <v>-</v>
      </c>
      <c r="Y72" s="600">
        <f>SUMIF('2.3_Input_Data_Orig_MC'!AB70:AF73,"&lt;=0")</f>
        <v>0</v>
      </c>
      <c r="Z72" s="600" t="str">
        <f t="shared" ref="Z72" si="345">IFERROR((Y72-W72)/Y72, "-")</f>
        <v>-</v>
      </c>
      <c r="AA72" s="600" t="str">
        <f t="shared" ref="AA72" si="346">IFERROR((SQRT(X72*Z72))*V72, "N/A")</f>
        <v>N/A</v>
      </c>
      <c r="AB72" s="601" t="str">
        <f t="shared" ref="AB72" si="347">IFERROR(AA72*$D72, "N/A")</f>
        <v>N/A</v>
      </c>
      <c r="AC72" s="603"/>
      <c r="AD72" s="544">
        <f>SUM('2.4_Input_Data_Rebase'!Y70:Y73)</f>
        <v>0</v>
      </c>
      <c r="AE72" s="545">
        <f>SUMIF('2.4_Input_Data_Rebase'!AF70:AF73, "&lt;0")</f>
        <v>0</v>
      </c>
      <c r="AF72" s="600" t="str">
        <f t="shared" ref="AF72" si="348">IFERROR((AD72+AE72) / AD72, "-")</f>
        <v>-</v>
      </c>
      <c r="AG72" s="600">
        <f>SUMIF('2.4_Input_Data_Rebase'!AB70:AF73,"&lt;=0")</f>
        <v>0</v>
      </c>
      <c r="AH72" s="600" t="str">
        <f t="shared" ref="AH72" si="349">IFERROR((AG72-AE72)/AG72, "-")</f>
        <v>-</v>
      </c>
      <c r="AI72" s="600" t="str">
        <f t="shared" ref="AI72" si="350">IFERROR((SQRT(AF72*AH72))*AD72, "N/A")</f>
        <v>N/A</v>
      </c>
      <c r="AJ72" s="601" t="str">
        <f t="shared" ref="AJ72" si="351">IFERROR(AI72*$D72, "N/A")</f>
        <v>N/A</v>
      </c>
      <c r="AK72" s="602"/>
      <c r="AL72" s="544">
        <f>SUM('2.4_Input_Data_Rebase'!X70:Y73)</f>
        <v>0</v>
      </c>
      <c r="AM72" s="545">
        <f>SUMIF('2.4_Input_Data_Rebase'!AE70:AF73, "&lt;0")</f>
        <v>0</v>
      </c>
      <c r="AN72" s="600" t="str">
        <f t="shared" ref="AN72" si="352">IFERROR((AL72+AM72)/AL72, "-")</f>
        <v>-</v>
      </c>
      <c r="AO72" s="600">
        <f>SUMIF('2.4_Input_Data_Rebase'!AB70:AF73,"&lt;=0")</f>
        <v>0</v>
      </c>
      <c r="AP72" s="600" t="str">
        <f t="shared" ref="AP72" si="353">IFERROR((AO72-AM72)/AO72, "-")</f>
        <v>-</v>
      </c>
      <c r="AQ72" s="600" t="str">
        <f t="shared" ref="AQ72" si="354">IFERROR((SQRT(AN72*AP72))*AL72, "N/A")</f>
        <v>N/A</v>
      </c>
      <c r="AR72" s="601" t="str">
        <f t="shared" ref="AR72" si="355">IFERROR(AQ72*$D72, "N/A")</f>
        <v>N/A</v>
      </c>
      <c r="AS72" s="602"/>
      <c r="AT72" s="544">
        <f>SUM('2.4_Input_Data_Rebase'!W70:Y73)</f>
        <v>0</v>
      </c>
      <c r="AU72" s="545">
        <f>SUMIF('2.4_Input_Data_Rebase'!AD70:AF73, "&lt;0")</f>
        <v>0</v>
      </c>
      <c r="AV72" s="600" t="str">
        <f t="shared" ref="AV72" si="356">IFERROR((AT72+AU72)/AT72, "-")</f>
        <v>-</v>
      </c>
      <c r="AW72" s="600">
        <f>SUMIF('2.4_Input_Data_Rebase'!AB70:AF73,"&lt;=0")</f>
        <v>0</v>
      </c>
      <c r="AX72" s="600" t="str">
        <f t="shared" ref="AX72" si="357">IFERROR((AW72-AU72)/AW72, "-")</f>
        <v>-</v>
      </c>
      <c r="AY72" s="600" t="str">
        <f t="shared" ref="AY72" si="358">IFERROR((SQRT(AV72*AX72))*AT72, "No Interventions")</f>
        <v>No Interventions</v>
      </c>
      <c r="AZ72" s="601" t="str">
        <f t="shared" ref="AZ72" si="359">IFERROR(AY72*$D72, "No Interventions")</f>
        <v>No Interventions</v>
      </c>
    </row>
    <row r="73" spans="1:52" ht="13.15" x14ac:dyDescent="0.35">
      <c r="A73" s="604"/>
      <c r="B73" s="547"/>
      <c r="C73" s="598"/>
      <c r="D73" s="605"/>
      <c r="F73" s="606"/>
      <c r="G73" s="607"/>
      <c r="H73" s="608"/>
      <c r="I73" s="608"/>
      <c r="J73" s="608"/>
      <c r="K73" s="608"/>
      <c r="L73" s="599"/>
      <c r="M73" s="602"/>
      <c r="N73" s="606"/>
      <c r="O73" s="607"/>
      <c r="P73" s="608"/>
      <c r="Q73" s="608"/>
      <c r="R73" s="608"/>
      <c r="S73" s="608"/>
      <c r="T73" s="599"/>
      <c r="U73" s="602"/>
      <c r="V73" s="606"/>
      <c r="W73" s="607"/>
      <c r="X73" s="608"/>
      <c r="Y73" s="608"/>
      <c r="Z73" s="608"/>
      <c r="AA73" s="608"/>
      <c r="AB73" s="599"/>
      <c r="AC73" s="603"/>
      <c r="AD73" s="606"/>
      <c r="AE73" s="607"/>
      <c r="AF73" s="608"/>
      <c r="AG73" s="608"/>
      <c r="AH73" s="608"/>
      <c r="AI73" s="608"/>
      <c r="AJ73" s="599"/>
      <c r="AK73" s="602"/>
      <c r="AL73" s="606"/>
      <c r="AM73" s="607"/>
      <c r="AN73" s="608"/>
      <c r="AO73" s="608"/>
      <c r="AP73" s="608"/>
      <c r="AQ73" s="608"/>
      <c r="AR73" s="599"/>
      <c r="AS73" s="602"/>
      <c r="AT73" s="606"/>
      <c r="AU73" s="607"/>
      <c r="AV73" s="608"/>
      <c r="AW73" s="608"/>
      <c r="AX73" s="608"/>
      <c r="AY73" s="608"/>
      <c r="AZ73" s="599"/>
    </row>
    <row r="74" spans="1:52" ht="13.15" x14ac:dyDescent="0.35">
      <c r="A74" s="604"/>
      <c r="B74" s="547"/>
      <c r="C74" s="598"/>
      <c r="D74" s="605"/>
      <c r="F74" s="606"/>
      <c r="G74" s="607"/>
      <c r="H74" s="608"/>
      <c r="I74" s="608"/>
      <c r="J74" s="608"/>
      <c r="K74" s="608"/>
      <c r="L74" s="599"/>
      <c r="M74" s="602"/>
      <c r="N74" s="606"/>
      <c r="O74" s="607"/>
      <c r="P74" s="608"/>
      <c r="Q74" s="608"/>
      <c r="R74" s="608"/>
      <c r="S74" s="608"/>
      <c r="T74" s="599"/>
      <c r="U74" s="602"/>
      <c r="V74" s="606"/>
      <c r="W74" s="607"/>
      <c r="X74" s="608"/>
      <c r="Y74" s="608"/>
      <c r="Z74" s="608"/>
      <c r="AA74" s="608"/>
      <c r="AB74" s="599"/>
      <c r="AC74" s="603"/>
      <c r="AD74" s="606"/>
      <c r="AE74" s="607"/>
      <c r="AF74" s="608"/>
      <c r="AG74" s="608"/>
      <c r="AH74" s="608"/>
      <c r="AI74" s="608"/>
      <c r="AJ74" s="599"/>
      <c r="AK74" s="602"/>
      <c r="AL74" s="606"/>
      <c r="AM74" s="607"/>
      <c r="AN74" s="608"/>
      <c r="AO74" s="608"/>
      <c r="AP74" s="608"/>
      <c r="AQ74" s="608"/>
      <c r="AR74" s="599"/>
      <c r="AS74" s="602"/>
      <c r="AT74" s="606"/>
      <c r="AU74" s="607"/>
      <c r="AV74" s="608"/>
      <c r="AW74" s="608"/>
      <c r="AX74" s="608"/>
      <c r="AY74" s="608"/>
      <c r="AZ74" s="599"/>
    </row>
    <row r="75" spans="1:52" ht="13.15" x14ac:dyDescent="0.35">
      <c r="A75" s="609"/>
      <c r="B75" s="549"/>
      <c r="C75" s="610"/>
      <c r="D75" s="611"/>
      <c r="F75" s="612"/>
      <c r="G75" s="613"/>
      <c r="H75" s="614"/>
      <c r="I75" s="614"/>
      <c r="J75" s="614"/>
      <c r="K75" s="614"/>
      <c r="L75" s="615"/>
      <c r="M75" s="602"/>
      <c r="N75" s="612"/>
      <c r="O75" s="613"/>
      <c r="P75" s="614"/>
      <c r="Q75" s="614"/>
      <c r="R75" s="614"/>
      <c r="S75" s="614"/>
      <c r="T75" s="615"/>
      <c r="U75" s="602"/>
      <c r="V75" s="612"/>
      <c r="W75" s="613"/>
      <c r="X75" s="614"/>
      <c r="Y75" s="614"/>
      <c r="Z75" s="614"/>
      <c r="AA75" s="614"/>
      <c r="AB75" s="615"/>
      <c r="AC75" s="603"/>
      <c r="AD75" s="612"/>
      <c r="AE75" s="613"/>
      <c r="AF75" s="614"/>
      <c r="AG75" s="614"/>
      <c r="AH75" s="614"/>
      <c r="AI75" s="614"/>
      <c r="AJ75" s="615"/>
      <c r="AK75" s="602"/>
      <c r="AL75" s="612"/>
      <c r="AM75" s="613"/>
      <c r="AN75" s="614"/>
      <c r="AO75" s="614"/>
      <c r="AP75" s="614"/>
      <c r="AQ75" s="614"/>
      <c r="AR75" s="615"/>
      <c r="AS75" s="602"/>
      <c r="AT75" s="612"/>
      <c r="AU75" s="613"/>
      <c r="AV75" s="614"/>
      <c r="AW75" s="614"/>
      <c r="AX75" s="614"/>
      <c r="AY75" s="614"/>
      <c r="AZ75" s="615"/>
    </row>
    <row r="76" spans="1:52" ht="13.15" x14ac:dyDescent="0.35">
      <c r="A76" s="597" t="s">
        <v>44</v>
      </c>
      <c r="B76" s="547">
        <v>10</v>
      </c>
      <c r="C76" s="598" t="s">
        <v>40</v>
      </c>
      <c r="D76" s="599">
        <f>'0.2_MR_Weighting'!I80</f>
        <v>0</v>
      </c>
      <c r="F76" s="544">
        <f>SUM('2.3_Input_Data_Orig_MC'!Y74:Y77)</f>
        <v>0</v>
      </c>
      <c r="G76" s="545">
        <f>SUMIF('2.3_Input_Data_Orig_MC'!AF74:AF77,"&lt;0")</f>
        <v>0</v>
      </c>
      <c r="H76" s="600" t="str">
        <f t="shared" ref="H76" si="360">IFERROR((F76+G76) / F76, "-")</f>
        <v>-</v>
      </c>
      <c r="I76" s="600">
        <f>SUMIF('2.3_Input_Data_Orig_MC'!AB74:AF77,"&lt;=0")</f>
        <v>0</v>
      </c>
      <c r="J76" s="600" t="str">
        <f t="shared" ref="J76" si="361">IFERROR((I76-G76)/I76, "-")</f>
        <v>-</v>
      </c>
      <c r="K76" s="600" t="str">
        <f t="shared" ref="K76" si="362">IFERROR((SQRT(H76*J76))*F76, "N/A")</f>
        <v>N/A</v>
      </c>
      <c r="L76" s="601" t="str">
        <f t="shared" ref="L76" si="363">IFERROR(K76*$D76, "N/A")</f>
        <v>N/A</v>
      </c>
      <c r="M76" s="602"/>
      <c r="N76" s="544">
        <f>SUM('2.3_Input_Data_Orig_MC'!X74:Y77)</f>
        <v>0</v>
      </c>
      <c r="O76" s="545">
        <f>SUMIF('2.3_Input_Data_Orig_MC'!AE74:AF77,"&lt;0")</f>
        <v>0</v>
      </c>
      <c r="P76" s="600" t="str">
        <f t="shared" ref="P76" si="364">IFERROR((N76+O76)/N76, "-")</f>
        <v>-</v>
      </c>
      <c r="Q76" s="600">
        <f>SUMIF('2.3_Input_Data_Orig_MC'!AB74:AF77,"&lt;=0")</f>
        <v>0</v>
      </c>
      <c r="R76" s="600" t="str">
        <f t="shared" ref="R76" si="365">IFERROR((Q76-O76)/Q76, "-")</f>
        <v>-</v>
      </c>
      <c r="S76" s="600" t="str">
        <f t="shared" ref="S76" si="366">IFERROR((SQRT(P76*R76))*N76, "N/A")</f>
        <v>N/A</v>
      </c>
      <c r="T76" s="601" t="str">
        <f t="shared" ref="T76" si="367">IFERROR(S76*$D76, "N/A")</f>
        <v>N/A</v>
      </c>
      <c r="U76" s="602"/>
      <c r="V76" s="544">
        <f>SUM('2.3_Input_Data_Orig_MC'!W74:Y77)</f>
        <v>0</v>
      </c>
      <c r="W76" s="545">
        <f>SUMIF('2.3_Input_Data_Orig_MC'!AD74:AF77, "&lt;0")</f>
        <v>0</v>
      </c>
      <c r="X76" s="600" t="str">
        <f t="shared" ref="X76" si="368">IFERROR((V76+W76)/V76, "-")</f>
        <v>-</v>
      </c>
      <c r="Y76" s="600">
        <f>SUMIF('2.3_Input_Data_Orig_MC'!AB74:AF77,"&lt;=0")</f>
        <v>0</v>
      </c>
      <c r="Z76" s="600" t="str">
        <f t="shared" ref="Z76" si="369">IFERROR((Y76-W76)/Y76, "-")</f>
        <v>-</v>
      </c>
      <c r="AA76" s="600" t="str">
        <f t="shared" ref="AA76" si="370">IFERROR((SQRT(X76*Z76))*V76, "N/A")</f>
        <v>N/A</v>
      </c>
      <c r="AB76" s="601" t="str">
        <f t="shared" ref="AB76" si="371">IFERROR(AA76*$D76, "N/A")</f>
        <v>N/A</v>
      </c>
      <c r="AC76" s="603"/>
      <c r="AD76" s="544">
        <f>SUM('2.4_Input_Data_Rebase'!Y74:Y77)</f>
        <v>0</v>
      </c>
      <c r="AE76" s="545">
        <f>SUMIF('2.4_Input_Data_Rebase'!AF74:AF77, "&lt;0")</f>
        <v>0</v>
      </c>
      <c r="AF76" s="600" t="str">
        <f t="shared" ref="AF76" si="372">IFERROR((AD76+AE76) / AD76, "-")</f>
        <v>-</v>
      </c>
      <c r="AG76" s="600">
        <f>SUMIF('2.4_Input_Data_Rebase'!AB74:AF77,"&lt;=0")</f>
        <v>0</v>
      </c>
      <c r="AH76" s="600" t="str">
        <f t="shared" ref="AH76" si="373">IFERROR((AG76-AE76)/AG76, "-")</f>
        <v>-</v>
      </c>
      <c r="AI76" s="600" t="str">
        <f t="shared" ref="AI76" si="374">IFERROR((SQRT(AF76*AH76))*AD76, "N/A")</f>
        <v>N/A</v>
      </c>
      <c r="AJ76" s="601" t="str">
        <f t="shared" ref="AJ76" si="375">IFERROR(AI76*$D76, "N/A")</f>
        <v>N/A</v>
      </c>
      <c r="AK76" s="602"/>
      <c r="AL76" s="544">
        <f>SUM('2.4_Input_Data_Rebase'!X74:Y77)</f>
        <v>0</v>
      </c>
      <c r="AM76" s="545">
        <f>SUMIF('2.4_Input_Data_Rebase'!AE74:AF77, "&lt;0")</f>
        <v>0</v>
      </c>
      <c r="AN76" s="600" t="str">
        <f t="shared" ref="AN76" si="376">IFERROR((AL76+AM76)/AL76, "-")</f>
        <v>-</v>
      </c>
      <c r="AO76" s="600">
        <f>SUMIF('2.4_Input_Data_Rebase'!AB74:AF77,"&lt;=0")</f>
        <v>0</v>
      </c>
      <c r="AP76" s="600" t="str">
        <f t="shared" ref="AP76" si="377">IFERROR((AO76-AM76)/AO76, "-")</f>
        <v>-</v>
      </c>
      <c r="AQ76" s="600" t="str">
        <f t="shared" ref="AQ76" si="378">IFERROR((SQRT(AN76*AP76))*AL76, "N/A")</f>
        <v>N/A</v>
      </c>
      <c r="AR76" s="601" t="str">
        <f t="shared" ref="AR76" si="379">IFERROR(AQ76*$D76, "N/A")</f>
        <v>N/A</v>
      </c>
      <c r="AS76" s="602"/>
      <c r="AT76" s="544">
        <f>SUM('2.4_Input_Data_Rebase'!W74:Y77)</f>
        <v>0</v>
      </c>
      <c r="AU76" s="545">
        <f>SUMIF('2.4_Input_Data_Rebase'!AD74:AF77, "&lt;0")</f>
        <v>0</v>
      </c>
      <c r="AV76" s="600" t="str">
        <f t="shared" ref="AV76" si="380">IFERROR((AT76+AU76)/AT76, "-")</f>
        <v>-</v>
      </c>
      <c r="AW76" s="600">
        <f>SUMIF('2.4_Input_Data_Rebase'!AB74:AF77,"&lt;=0")</f>
        <v>0</v>
      </c>
      <c r="AX76" s="600" t="str">
        <f t="shared" ref="AX76" si="381">IFERROR((AW76-AU76)/AW76, "-")</f>
        <v>-</v>
      </c>
      <c r="AY76" s="600" t="str">
        <f t="shared" ref="AY76" si="382">IFERROR((SQRT(AV76*AX76))*AT76, "No Interventions")</f>
        <v>No Interventions</v>
      </c>
      <c r="AZ76" s="601" t="str">
        <f t="shared" ref="AZ76" si="383">IFERROR(AY76*$D76, "No Interventions")</f>
        <v>No Interventions</v>
      </c>
    </row>
    <row r="77" spans="1:52" ht="13.15" x14ac:dyDescent="0.35">
      <c r="A77" s="604"/>
      <c r="B77" s="547"/>
      <c r="C77" s="598"/>
      <c r="D77" s="605"/>
      <c r="F77" s="606"/>
      <c r="G77" s="607"/>
      <c r="H77" s="608"/>
      <c r="I77" s="608"/>
      <c r="J77" s="608"/>
      <c r="K77" s="608"/>
      <c r="L77" s="599"/>
      <c r="M77" s="602"/>
      <c r="N77" s="606"/>
      <c r="O77" s="607"/>
      <c r="P77" s="608"/>
      <c r="Q77" s="608"/>
      <c r="R77" s="608"/>
      <c r="S77" s="608"/>
      <c r="T77" s="599"/>
      <c r="U77" s="602"/>
      <c r="V77" s="606"/>
      <c r="W77" s="607"/>
      <c r="X77" s="608"/>
      <c r="Y77" s="608"/>
      <c r="Z77" s="608"/>
      <c r="AA77" s="608"/>
      <c r="AB77" s="599"/>
      <c r="AC77" s="603"/>
      <c r="AD77" s="606"/>
      <c r="AE77" s="607"/>
      <c r="AF77" s="608"/>
      <c r="AG77" s="608"/>
      <c r="AH77" s="608"/>
      <c r="AI77" s="608"/>
      <c r="AJ77" s="599"/>
      <c r="AK77" s="602"/>
      <c r="AL77" s="606"/>
      <c r="AM77" s="607"/>
      <c r="AN77" s="608"/>
      <c r="AO77" s="608"/>
      <c r="AP77" s="608"/>
      <c r="AQ77" s="608"/>
      <c r="AR77" s="599"/>
      <c r="AS77" s="602"/>
      <c r="AT77" s="606"/>
      <c r="AU77" s="607"/>
      <c r="AV77" s="608"/>
      <c r="AW77" s="608"/>
      <c r="AX77" s="608"/>
      <c r="AY77" s="608"/>
      <c r="AZ77" s="599"/>
    </row>
    <row r="78" spans="1:52" ht="13.15" x14ac:dyDescent="0.35">
      <c r="A78" s="604"/>
      <c r="B78" s="547"/>
      <c r="C78" s="598"/>
      <c r="D78" s="605"/>
      <c r="F78" s="606"/>
      <c r="G78" s="607"/>
      <c r="H78" s="608"/>
      <c r="I78" s="608"/>
      <c r="J78" s="608"/>
      <c r="K78" s="608"/>
      <c r="L78" s="599"/>
      <c r="M78" s="602"/>
      <c r="N78" s="606"/>
      <c r="O78" s="607"/>
      <c r="P78" s="608"/>
      <c r="Q78" s="608"/>
      <c r="R78" s="608"/>
      <c r="S78" s="608"/>
      <c r="T78" s="599"/>
      <c r="U78" s="602"/>
      <c r="V78" s="606"/>
      <c r="W78" s="607"/>
      <c r="X78" s="608"/>
      <c r="Y78" s="608"/>
      <c r="Z78" s="608"/>
      <c r="AA78" s="608"/>
      <c r="AB78" s="599"/>
      <c r="AC78" s="603"/>
      <c r="AD78" s="606"/>
      <c r="AE78" s="607"/>
      <c r="AF78" s="608"/>
      <c r="AG78" s="608"/>
      <c r="AH78" s="608"/>
      <c r="AI78" s="608"/>
      <c r="AJ78" s="599"/>
      <c r="AK78" s="602"/>
      <c r="AL78" s="606"/>
      <c r="AM78" s="607"/>
      <c r="AN78" s="608"/>
      <c r="AO78" s="608"/>
      <c r="AP78" s="608"/>
      <c r="AQ78" s="608"/>
      <c r="AR78" s="599"/>
      <c r="AS78" s="602"/>
      <c r="AT78" s="606"/>
      <c r="AU78" s="607"/>
      <c r="AV78" s="608"/>
      <c r="AW78" s="608"/>
      <c r="AX78" s="608"/>
      <c r="AY78" s="608"/>
      <c r="AZ78" s="599"/>
    </row>
    <row r="79" spans="1:52" ht="13.15" x14ac:dyDescent="0.35">
      <c r="A79" s="609"/>
      <c r="B79" s="549"/>
      <c r="C79" s="610"/>
      <c r="D79" s="611"/>
      <c r="F79" s="612"/>
      <c r="G79" s="613"/>
      <c r="H79" s="614"/>
      <c r="I79" s="614"/>
      <c r="J79" s="614"/>
      <c r="K79" s="614"/>
      <c r="L79" s="615"/>
      <c r="M79" s="602"/>
      <c r="N79" s="612"/>
      <c r="O79" s="613"/>
      <c r="P79" s="614"/>
      <c r="Q79" s="614"/>
      <c r="R79" s="614"/>
      <c r="S79" s="614"/>
      <c r="T79" s="615"/>
      <c r="U79" s="602"/>
      <c r="V79" s="612"/>
      <c r="W79" s="613"/>
      <c r="X79" s="614"/>
      <c r="Y79" s="614"/>
      <c r="Z79" s="614"/>
      <c r="AA79" s="614"/>
      <c r="AB79" s="615"/>
      <c r="AC79" s="603"/>
      <c r="AD79" s="612"/>
      <c r="AE79" s="613"/>
      <c r="AF79" s="614"/>
      <c r="AG79" s="614"/>
      <c r="AH79" s="614"/>
      <c r="AI79" s="614"/>
      <c r="AJ79" s="615"/>
      <c r="AK79" s="602"/>
      <c r="AL79" s="612"/>
      <c r="AM79" s="613"/>
      <c r="AN79" s="614"/>
      <c r="AO79" s="614"/>
      <c r="AP79" s="614"/>
      <c r="AQ79" s="614"/>
      <c r="AR79" s="615"/>
      <c r="AS79" s="602"/>
      <c r="AT79" s="612"/>
      <c r="AU79" s="613"/>
      <c r="AV79" s="614"/>
      <c r="AW79" s="614"/>
      <c r="AX79" s="614"/>
      <c r="AY79" s="614"/>
      <c r="AZ79" s="615"/>
    </row>
    <row r="80" spans="1:52" ht="13.15" x14ac:dyDescent="0.35">
      <c r="A80" s="597" t="s">
        <v>44</v>
      </c>
      <c r="B80" s="547">
        <v>9</v>
      </c>
      <c r="C80" s="598" t="s">
        <v>50</v>
      </c>
      <c r="D80" s="599">
        <f>'0.2_MR_Weighting'!I84</f>
        <v>0</v>
      </c>
      <c r="F80" s="544">
        <f>SUM('2.3_Input_Data_Orig_MC'!Y78:Y81)</f>
        <v>0</v>
      </c>
      <c r="G80" s="545">
        <f>SUMIF('2.3_Input_Data_Orig_MC'!AF78:AF81,"&lt;0")</f>
        <v>0</v>
      </c>
      <c r="H80" s="600" t="str">
        <f t="shared" ref="H80" si="384">IFERROR((F80+G80) / F80, "-")</f>
        <v>-</v>
      </c>
      <c r="I80" s="600">
        <f>SUMIF('2.3_Input_Data_Orig_MC'!AB78:AF81,"&lt;=0")</f>
        <v>0</v>
      </c>
      <c r="J80" s="600" t="str">
        <f t="shared" ref="J80" si="385">IFERROR((I80-G80)/I80, "-")</f>
        <v>-</v>
      </c>
      <c r="K80" s="600" t="str">
        <f t="shared" ref="K80" si="386">IFERROR((SQRT(H80*J80))*F80, "N/A")</f>
        <v>N/A</v>
      </c>
      <c r="L80" s="601" t="str">
        <f t="shared" ref="L80" si="387">IFERROR(K80*$D80, "N/A")</f>
        <v>N/A</v>
      </c>
      <c r="M80" s="602"/>
      <c r="N80" s="544">
        <f>SUM('2.3_Input_Data_Orig_MC'!X78:Y81)</f>
        <v>0</v>
      </c>
      <c r="O80" s="545">
        <f>SUMIF('2.3_Input_Data_Orig_MC'!AE78:AF81,"&lt;0")</f>
        <v>0</v>
      </c>
      <c r="P80" s="600" t="str">
        <f t="shared" ref="P80" si="388">IFERROR((N80+O80)/N80, "-")</f>
        <v>-</v>
      </c>
      <c r="Q80" s="600">
        <f>SUMIF('2.3_Input_Data_Orig_MC'!AB78:AF81,"&lt;=0")</f>
        <v>0</v>
      </c>
      <c r="R80" s="600" t="str">
        <f t="shared" ref="R80" si="389">IFERROR((Q80-O80)/Q80, "-")</f>
        <v>-</v>
      </c>
      <c r="S80" s="600" t="str">
        <f t="shared" ref="S80" si="390">IFERROR((SQRT(P80*R80))*N80, "N/A")</f>
        <v>N/A</v>
      </c>
      <c r="T80" s="601" t="str">
        <f t="shared" ref="T80" si="391">IFERROR(S80*$D80, "N/A")</f>
        <v>N/A</v>
      </c>
      <c r="U80" s="602"/>
      <c r="V80" s="544">
        <f>SUM('2.3_Input_Data_Orig_MC'!W78:Y81)</f>
        <v>0</v>
      </c>
      <c r="W80" s="545">
        <f>SUMIF('2.3_Input_Data_Orig_MC'!AD78:AF81, "&lt;0")</f>
        <v>0</v>
      </c>
      <c r="X80" s="600" t="str">
        <f t="shared" ref="X80" si="392">IFERROR((V80+W80)/V80, "-")</f>
        <v>-</v>
      </c>
      <c r="Y80" s="600">
        <f>SUMIF('2.3_Input_Data_Orig_MC'!AB78:AF81,"&lt;=0")</f>
        <v>0</v>
      </c>
      <c r="Z80" s="600" t="str">
        <f t="shared" ref="Z80" si="393">IFERROR((Y80-W80)/Y80, "-")</f>
        <v>-</v>
      </c>
      <c r="AA80" s="600" t="str">
        <f t="shared" ref="AA80" si="394">IFERROR((SQRT(X80*Z80))*V80, "N/A")</f>
        <v>N/A</v>
      </c>
      <c r="AB80" s="601" t="str">
        <f t="shared" ref="AB80" si="395">IFERROR(AA80*$D80, "N/A")</f>
        <v>N/A</v>
      </c>
      <c r="AC80" s="603"/>
      <c r="AD80" s="544">
        <f>SUM('2.4_Input_Data_Rebase'!Y78:Y81)</f>
        <v>0</v>
      </c>
      <c r="AE80" s="545">
        <f>SUMIF('2.4_Input_Data_Rebase'!AF78:AF81, "&lt;0")</f>
        <v>0</v>
      </c>
      <c r="AF80" s="600" t="str">
        <f t="shared" ref="AF80" si="396">IFERROR((AD80+AE80) / AD80, "-")</f>
        <v>-</v>
      </c>
      <c r="AG80" s="600">
        <f>SUMIF('2.4_Input_Data_Rebase'!AB78:AF81,"&lt;=0")</f>
        <v>0</v>
      </c>
      <c r="AH80" s="600" t="str">
        <f t="shared" ref="AH80" si="397">IFERROR((AG80-AE80)/AG80, "-")</f>
        <v>-</v>
      </c>
      <c r="AI80" s="600" t="str">
        <f t="shared" ref="AI80" si="398">IFERROR((SQRT(AF80*AH80))*AD80, "N/A")</f>
        <v>N/A</v>
      </c>
      <c r="AJ80" s="601" t="str">
        <f t="shared" ref="AJ80" si="399">IFERROR(AI80*$D80, "N/A")</f>
        <v>N/A</v>
      </c>
      <c r="AK80" s="602"/>
      <c r="AL80" s="544">
        <f>SUM('2.4_Input_Data_Rebase'!X78:Y81)</f>
        <v>0</v>
      </c>
      <c r="AM80" s="545">
        <f>SUMIF('2.4_Input_Data_Rebase'!AE78:AF81, "&lt;0")</f>
        <v>0</v>
      </c>
      <c r="AN80" s="600" t="str">
        <f t="shared" ref="AN80" si="400">IFERROR((AL80+AM80)/AL80, "-")</f>
        <v>-</v>
      </c>
      <c r="AO80" s="600">
        <f>SUMIF('2.4_Input_Data_Rebase'!AB78:AF81,"&lt;=0")</f>
        <v>0</v>
      </c>
      <c r="AP80" s="600" t="str">
        <f t="shared" ref="AP80" si="401">IFERROR((AO80-AM80)/AO80, "-")</f>
        <v>-</v>
      </c>
      <c r="AQ80" s="600" t="str">
        <f t="shared" ref="AQ80" si="402">IFERROR((SQRT(AN80*AP80))*AL80, "N/A")</f>
        <v>N/A</v>
      </c>
      <c r="AR80" s="601" t="str">
        <f t="shared" ref="AR80" si="403">IFERROR(AQ80*$D80, "N/A")</f>
        <v>N/A</v>
      </c>
      <c r="AS80" s="602"/>
      <c r="AT80" s="544">
        <f>SUM('2.4_Input_Data_Rebase'!W78:Y81)</f>
        <v>0</v>
      </c>
      <c r="AU80" s="545">
        <f>SUMIF('2.4_Input_Data_Rebase'!AD78:AF81, "&lt;0")</f>
        <v>0</v>
      </c>
      <c r="AV80" s="600" t="str">
        <f t="shared" ref="AV80" si="404">IFERROR((AT80+AU80)/AT80, "-")</f>
        <v>-</v>
      </c>
      <c r="AW80" s="600">
        <f>SUMIF('2.4_Input_Data_Rebase'!AB78:AF81,"&lt;=0")</f>
        <v>0</v>
      </c>
      <c r="AX80" s="600" t="str">
        <f t="shared" ref="AX80" si="405">IFERROR((AW80-AU80)/AW80, "-")</f>
        <v>-</v>
      </c>
      <c r="AY80" s="600" t="str">
        <f t="shared" ref="AY80" si="406">IFERROR((SQRT(AV80*AX80))*AT80, "No Interventions")</f>
        <v>No Interventions</v>
      </c>
      <c r="AZ80" s="601" t="str">
        <f t="shared" ref="AZ80" si="407">IFERROR(AY80*$D80, "No Interventions")</f>
        <v>No Interventions</v>
      </c>
    </row>
    <row r="81" spans="1:52" ht="13.15" x14ac:dyDescent="0.35">
      <c r="A81" s="604"/>
      <c r="B81" s="547"/>
      <c r="C81" s="598"/>
      <c r="D81" s="605"/>
      <c r="F81" s="606"/>
      <c r="G81" s="607"/>
      <c r="H81" s="608"/>
      <c r="I81" s="608"/>
      <c r="J81" s="608"/>
      <c r="K81" s="608"/>
      <c r="L81" s="599"/>
      <c r="M81" s="602"/>
      <c r="N81" s="606"/>
      <c r="O81" s="607"/>
      <c r="P81" s="608"/>
      <c r="Q81" s="608"/>
      <c r="R81" s="608"/>
      <c r="S81" s="608"/>
      <c r="T81" s="599"/>
      <c r="U81" s="602"/>
      <c r="V81" s="606"/>
      <c r="W81" s="607"/>
      <c r="X81" s="608"/>
      <c r="Y81" s="608"/>
      <c r="Z81" s="608"/>
      <c r="AA81" s="608"/>
      <c r="AB81" s="599"/>
      <c r="AC81" s="603"/>
      <c r="AD81" s="606"/>
      <c r="AE81" s="607"/>
      <c r="AF81" s="608"/>
      <c r="AG81" s="608"/>
      <c r="AH81" s="608"/>
      <c r="AI81" s="608"/>
      <c r="AJ81" s="599"/>
      <c r="AK81" s="602"/>
      <c r="AL81" s="606"/>
      <c r="AM81" s="607"/>
      <c r="AN81" s="608"/>
      <c r="AO81" s="608"/>
      <c r="AP81" s="608"/>
      <c r="AQ81" s="608"/>
      <c r="AR81" s="599"/>
      <c r="AS81" s="602"/>
      <c r="AT81" s="606"/>
      <c r="AU81" s="607"/>
      <c r="AV81" s="608"/>
      <c r="AW81" s="608"/>
      <c r="AX81" s="608"/>
      <c r="AY81" s="608"/>
      <c r="AZ81" s="599"/>
    </row>
    <row r="82" spans="1:52" ht="13.15" x14ac:dyDescent="0.35">
      <c r="A82" s="604"/>
      <c r="B82" s="547"/>
      <c r="C82" s="598"/>
      <c r="D82" s="605"/>
      <c r="F82" s="606"/>
      <c r="G82" s="607"/>
      <c r="H82" s="608"/>
      <c r="I82" s="608"/>
      <c r="J82" s="608"/>
      <c r="K82" s="608"/>
      <c r="L82" s="599"/>
      <c r="M82" s="602"/>
      <c r="N82" s="606"/>
      <c r="O82" s="607"/>
      <c r="P82" s="608"/>
      <c r="Q82" s="608"/>
      <c r="R82" s="608"/>
      <c r="S82" s="608"/>
      <c r="T82" s="599"/>
      <c r="U82" s="602"/>
      <c r="V82" s="606"/>
      <c r="W82" s="607"/>
      <c r="X82" s="608"/>
      <c r="Y82" s="608"/>
      <c r="Z82" s="608"/>
      <c r="AA82" s="608"/>
      <c r="AB82" s="599"/>
      <c r="AC82" s="603"/>
      <c r="AD82" s="606"/>
      <c r="AE82" s="607"/>
      <c r="AF82" s="608"/>
      <c r="AG82" s="608"/>
      <c r="AH82" s="608"/>
      <c r="AI82" s="608"/>
      <c r="AJ82" s="599"/>
      <c r="AK82" s="602"/>
      <c r="AL82" s="606"/>
      <c r="AM82" s="607"/>
      <c r="AN82" s="608"/>
      <c r="AO82" s="608"/>
      <c r="AP82" s="608"/>
      <c r="AQ82" s="608"/>
      <c r="AR82" s="599"/>
      <c r="AS82" s="602"/>
      <c r="AT82" s="606"/>
      <c r="AU82" s="607"/>
      <c r="AV82" s="608"/>
      <c r="AW82" s="608"/>
      <c r="AX82" s="608"/>
      <c r="AY82" s="608"/>
      <c r="AZ82" s="599"/>
    </row>
    <row r="83" spans="1:52" ht="13.15" x14ac:dyDescent="0.35">
      <c r="A83" s="609"/>
      <c r="B83" s="549"/>
      <c r="C83" s="610"/>
      <c r="D83" s="611"/>
      <c r="F83" s="612"/>
      <c r="G83" s="613"/>
      <c r="H83" s="614"/>
      <c r="I83" s="614"/>
      <c r="J83" s="614"/>
      <c r="K83" s="614"/>
      <c r="L83" s="615"/>
      <c r="M83" s="602"/>
      <c r="N83" s="612"/>
      <c r="O83" s="613"/>
      <c r="P83" s="614"/>
      <c r="Q83" s="614"/>
      <c r="R83" s="614"/>
      <c r="S83" s="614"/>
      <c r="T83" s="615"/>
      <c r="U83" s="602"/>
      <c r="V83" s="612"/>
      <c r="W83" s="613"/>
      <c r="X83" s="614"/>
      <c r="Y83" s="614"/>
      <c r="Z83" s="614"/>
      <c r="AA83" s="614"/>
      <c r="AB83" s="615"/>
      <c r="AC83" s="603"/>
      <c r="AD83" s="612"/>
      <c r="AE83" s="613"/>
      <c r="AF83" s="614"/>
      <c r="AG83" s="614"/>
      <c r="AH83" s="614"/>
      <c r="AI83" s="614"/>
      <c r="AJ83" s="615"/>
      <c r="AK83" s="602"/>
      <c r="AL83" s="612"/>
      <c r="AM83" s="613"/>
      <c r="AN83" s="614"/>
      <c r="AO83" s="614"/>
      <c r="AP83" s="614"/>
      <c r="AQ83" s="614"/>
      <c r="AR83" s="615"/>
      <c r="AS83" s="602"/>
      <c r="AT83" s="612"/>
      <c r="AU83" s="613"/>
      <c r="AV83" s="614"/>
      <c r="AW83" s="614"/>
      <c r="AX83" s="614"/>
      <c r="AY83" s="614"/>
      <c r="AZ83" s="615"/>
    </row>
    <row r="84" spans="1:52" ht="13.15" x14ac:dyDescent="0.35">
      <c r="A84" s="597" t="s">
        <v>44</v>
      </c>
      <c r="B84" s="547">
        <v>31</v>
      </c>
      <c r="C84" s="598" t="s">
        <v>17</v>
      </c>
      <c r="D84" s="599">
        <f>'0.2_MR_Weighting'!I88</f>
        <v>7.8930376964393055E-5</v>
      </c>
      <c r="F84" s="544">
        <f>SUM('2.3_Input_Data_Orig_MC'!Y82:Y85)</f>
        <v>29</v>
      </c>
      <c r="G84" s="545">
        <f>SUMIF('2.3_Input_Data_Orig_MC'!AF82:AF85,"&lt;0")</f>
        <v>-24</v>
      </c>
      <c r="H84" s="600">
        <f t="shared" ref="H84" si="408">IFERROR((F84+G84) / F84, "-")</f>
        <v>0.17241379310344829</v>
      </c>
      <c r="I84" s="600">
        <f>SUMIF('2.3_Input_Data_Orig_MC'!AB82:AF85,"&lt;=0")</f>
        <v>-28</v>
      </c>
      <c r="J84" s="600">
        <f t="shared" ref="J84" si="409">IFERROR((I84-G84)/I84, "-")</f>
        <v>0.14285714285714285</v>
      </c>
      <c r="K84" s="600">
        <f t="shared" ref="K84" si="410">IFERROR((SQRT(H84*J84))*F84, "N/A")</f>
        <v>4.5512949491639976</v>
      </c>
      <c r="L84" s="601">
        <f t="shared" ref="L84" si="411">IFERROR(K84*$D84, "N/A")</f>
        <v>3.5923542601365248E-4</v>
      </c>
      <c r="M84" s="602"/>
      <c r="N84" s="544">
        <f>SUM('2.3_Input_Data_Orig_MC'!X82:Y85)</f>
        <v>33</v>
      </c>
      <c r="O84" s="545">
        <f>SUMIF('2.3_Input_Data_Orig_MC'!AE82:AF85,"&lt;0")</f>
        <v>-28</v>
      </c>
      <c r="P84" s="600">
        <f t="shared" ref="P84" si="412">IFERROR((N84+O84)/N84, "-")</f>
        <v>0.15151515151515152</v>
      </c>
      <c r="Q84" s="600">
        <f>SUMIF('2.3_Input_Data_Orig_MC'!AB82:AF85,"&lt;=0")</f>
        <v>-28</v>
      </c>
      <c r="R84" s="600">
        <f t="shared" ref="R84" si="413">IFERROR((Q84-O84)/Q84, "-")</f>
        <v>0</v>
      </c>
      <c r="S84" s="600">
        <f t="shared" ref="S84" si="414">IFERROR((SQRT(P84*R84))*N84, "N/A")</f>
        <v>0</v>
      </c>
      <c r="T84" s="601">
        <f t="shared" ref="T84" si="415">IFERROR(S84*$D84, "N/A")</f>
        <v>0</v>
      </c>
      <c r="U84" s="602"/>
      <c r="V84" s="544">
        <f>SUM('2.3_Input_Data_Orig_MC'!W82:Y85)</f>
        <v>33</v>
      </c>
      <c r="W84" s="545">
        <f>SUMIF('2.3_Input_Data_Orig_MC'!AD82:AF85, "&lt;0")</f>
        <v>-28</v>
      </c>
      <c r="X84" s="600">
        <f t="shared" ref="X84" si="416">IFERROR((V84+W84)/V84, "-")</f>
        <v>0.15151515151515152</v>
      </c>
      <c r="Y84" s="600">
        <f>SUMIF('2.3_Input_Data_Orig_MC'!AB82:AF85,"&lt;=0")</f>
        <v>-28</v>
      </c>
      <c r="Z84" s="600">
        <f t="shared" ref="Z84" si="417">IFERROR((Y84-W84)/Y84, "-")</f>
        <v>0</v>
      </c>
      <c r="AA84" s="600">
        <f t="shared" ref="AA84" si="418">IFERROR((SQRT(X84*Z84))*V84, "N/A")</f>
        <v>0</v>
      </c>
      <c r="AB84" s="601">
        <f t="shared" ref="AB84" si="419">IFERROR(AA84*$D84, "N/A")</f>
        <v>0</v>
      </c>
      <c r="AC84" s="603"/>
      <c r="AD84" s="544">
        <f>SUM('2.4_Input_Data_Rebase'!Y82:Y85)</f>
        <v>3</v>
      </c>
      <c r="AE84" s="545">
        <f>SUMIF('2.4_Input_Data_Rebase'!AF82:AF85, "&lt;0")</f>
        <v>-3</v>
      </c>
      <c r="AF84" s="600">
        <f t="shared" ref="AF84" si="420">IFERROR((AD84+AE84) / AD84, "-")</f>
        <v>0</v>
      </c>
      <c r="AG84" s="600">
        <f>SUMIF('2.4_Input_Data_Rebase'!AB82:AF85,"&lt;=0")</f>
        <v>-28</v>
      </c>
      <c r="AH84" s="600">
        <f t="shared" ref="AH84" si="421">IFERROR((AG84-AE84)/AG84, "-")</f>
        <v>0.8928571428571429</v>
      </c>
      <c r="AI84" s="600">
        <f t="shared" ref="AI84" si="422">IFERROR((SQRT(AF84*AH84))*AD84, "N/A")</f>
        <v>0</v>
      </c>
      <c r="AJ84" s="601">
        <f t="shared" ref="AJ84" si="423">IFERROR(AI84*$D84, "N/A")</f>
        <v>0</v>
      </c>
      <c r="AK84" s="602"/>
      <c r="AL84" s="544">
        <f>SUM('2.4_Input_Data_Rebase'!X82:Y85)</f>
        <v>8</v>
      </c>
      <c r="AM84" s="545">
        <f>SUMIF('2.4_Input_Data_Rebase'!AE82:AF85, "&lt;0")</f>
        <v>-8</v>
      </c>
      <c r="AN84" s="600">
        <f t="shared" ref="AN84" si="424">IFERROR((AL84+AM84)/AL84, "-")</f>
        <v>0</v>
      </c>
      <c r="AO84" s="600">
        <f>SUMIF('2.4_Input_Data_Rebase'!AB82:AF85,"&lt;=0")</f>
        <v>-28</v>
      </c>
      <c r="AP84" s="600">
        <f t="shared" ref="AP84" si="425">IFERROR((AO84-AM84)/AO84, "-")</f>
        <v>0.7142857142857143</v>
      </c>
      <c r="AQ84" s="600">
        <f t="shared" ref="AQ84" si="426">IFERROR((SQRT(AN84*AP84))*AL84, "N/A")</f>
        <v>0</v>
      </c>
      <c r="AR84" s="601">
        <f t="shared" ref="AR84" si="427">IFERROR(AQ84*$D84, "N/A")</f>
        <v>0</v>
      </c>
      <c r="AS84" s="602"/>
      <c r="AT84" s="544">
        <f>SUM('2.4_Input_Data_Rebase'!W82:Y85)</f>
        <v>8</v>
      </c>
      <c r="AU84" s="545">
        <f>SUMIF('2.4_Input_Data_Rebase'!AD82:AF85, "&lt;0")</f>
        <v>-8</v>
      </c>
      <c r="AV84" s="600">
        <f t="shared" ref="AV84" si="428">IFERROR((AT84+AU84)/AT84, "-")</f>
        <v>0</v>
      </c>
      <c r="AW84" s="600">
        <f>SUMIF('2.4_Input_Data_Rebase'!AB82:AF85,"&lt;=0")</f>
        <v>-28</v>
      </c>
      <c r="AX84" s="600">
        <f t="shared" ref="AX84" si="429">IFERROR((AW84-AU84)/AW84, "-")</f>
        <v>0.7142857142857143</v>
      </c>
      <c r="AY84" s="600">
        <f t="shared" ref="AY84" si="430">IFERROR((SQRT(AV84*AX84))*AT84, "No Interventions")</f>
        <v>0</v>
      </c>
      <c r="AZ84" s="601">
        <f t="shared" ref="AZ84" si="431">IFERROR(AY84*$D84, "No Interventions")</f>
        <v>0</v>
      </c>
    </row>
    <row r="85" spans="1:52" ht="13.15" x14ac:dyDescent="0.35">
      <c r="A85" s="604"/>
      <c r="B85" s="547"/>
      <c r="C85" s="598"/>
      <c r="D85" s="605"/>
      <c r="F85" s="606"/>
      <c r="G85" s="607"/>
      <c r="H85" s="608"/>
      <c r="I85" s="608"/>
      <c r="J85" s="608"/>
      <c r="K85" s="608"/>
      <c r="L85" s="599"/>
      <c r="M85" s="602"/>
      <c r="N85" s="606"/>
      <c r="O85" s="607"/>
      <c r="P85" s="608"/>
      <c r="Q85" s="608"/>
      <c r="R85" s="608"/>
      <c r="S85" s="608"/>
      <c r="T85" s="599"/>
      <c r="U85" s="602"/>
      <c r="V85" s="606"/>
      <c r="W85" s="607"/>
      <c r="X85" s="608"/>
      <c r="Y85" s="608"/>
      <c r="Z85" s="608"/>
      <c r="AA85" s="608"/>
      <c r="AB85" s="599"/>
      <c r="AC85" s="603"/>
      <c r="AD85" s="606"/>
      <c r="AE85" s="607"/>
      <c r="AF85" s="608"/>
      <c r="AG85" s="608"/>
      <c r="AH85" s="608"/>
      <c r="AI85" s="608"/>
      <c r="AJ85" s="599"/>
      <c r="AK85" s="602"/>
      <c r="AL85" s="606"/>
      <c r="AM85" s="607"/>
      <c r="AN85" s="608"/>
      <c r="AO85" s="608"/>
      <c r="AP85" s="608"/>
      <c r="AQ85" s="608"/>
      <c r="AR85" s="599"/>
      <c r="AS85" s="602"/>
      <c r="AT85" s="606"/>
      <c r="AU85" s="607"/>
      <c r="AV85" s="608"/>
      <c r="AW85" s="608"/>
      <c r="AX85" s="608"/>
      <c r="AY85" s="608"/>
      <c r="AZ85" s="599"/>
    </row>
    <row r="86" spans="1:52" ht="13.15" x14ac:dyDescent="0.35">
      <c r="A86" s="604"/>
      <c r="B86" s="547"/>
      <c r="C86" s="598"/>
      <c r="D86" s="605"/>
      <c r="F86" s="606"/>
      <c r="G86" s="607"/>
      <c r="H86" s="608"/>
      <c r="I86" s="608"/>
      <c r="J86" s="608"/>
      <c r="K86" s="608"/>
      <c r="L86" s="599"/>
      <c r="M86" s="602"/>
      <c r="N86" s="606"/>
      <c r="O86" s="607"/>
      <c r="P86" s="608"/>
      <c r="Q86" s="608"/>
      <c r="R86" s="608"/>
      <c r="S86" s="608"/>
      <c r="T86" s="599"/>
      <c r="U86" s="602"/>
      <c r="V86" s="606"/>
      <c r="W86" s="607"/>
      <c r="X86" s="608"/>
      <c r="Y86" s="608"/>
      <c r="Z86" s="608"/>
      <c r="AA86" s="608"/>
      <c r="AB86" s="599"/>
      <c r="AC86" s="603"/>
      <c r="AD86" s="606"/>
      <c r="AE86" s="607"/>
      <c r="AF86" s="608"/>
      <c r="AG86" s="608"/>
      <c r="AH86" s="608"/>
      <c r="AI86" s="608"/>
      <c r="AJ86" s="599"/>
      <c r="AK86" s="602"/>
      <c r="AL86" s="606"/>
      <c r="AM86" s="607"/>
      <c r="AN86" s="608"/>
      <c r="AO86" s="608"/>
      <c r="AP86" s="608"/>
      <c r="AQ86" s="608"/>
      <c r="AR86" s="599"/>
      <c r="AS86" s="602"/>
      <c r="AT86" s="606"/>
      <c r="AU86" s="607"/>
      <c r="AV86" s="608"/>
      <c r="AW86" s="608"/>
      <c r="AX86" s="608"/>
      <c r="AY86" s="608"/>
      <c r="AZ86" s="599"/>
    </row>
    <row r="87" spans="1:52" ht="13.15" x14ac:dyDescent="0.35">
      <c r="A87" s="609"/>
      <c r="B87" s="549"/>
      <c r="C87" s="610"/>
      <c r="D87" s="611"/>
      <c r="F87" s="612"/>
      <c r="G87" s="613"/>
      <c r="H87" s="614"/>
      <c r="I87" s="614"/>
      <c r="J87" s="614"/>
      <c r="K87" s="614"/>
      <c r="L87" s="615"/>
      <c r="M87" s="602"/>
      <c r="N87" s="612"/>
      <c r="O87" s="613"/>
      <c r="P87" s="614"/>
      <c r="Q87" s="614"/>
      <c r="R87" s="614"/>
      <c r="S87" s="614"/>
      <c r="T87" s="615"/>
      <c r="U87" s="602"/>
      <c r="V87" s="612"/>
      <c r="W87" s="613"/>
      <c r="X87" s="614"/>
      <c r="Y87" s="614"/>
      <c r="Z87" s="614"/>
      <c r="AA87" s="614"/>
      <c r="AB87" s="615"/>
      <c r="AC87" s="603"/>
      <c r="AD87" s="612"/>
      <c r="AE87" s="613"/>
      <c r="AF87" s="614"/>
      <c r="AG87" s="614"/>
      <c r="AH87" s="614"/>
      <c r="AI87" s="614"/>
      <c r="AJ87" s="615"/>
      <c r="AK87" s="602"/>
      <c r="AL87" s="612"/>
      <c r="AM87" s="613"/>
      <c r="AN87" s="614"/>
      <c r="AO87" s="614"/>
      <c r="AP87" s="614"/>
      <c r="AQ87" s="614"/>
      <c r="AR87" s="615"/>
      <c r="AS87" s="602"/>
      <c r="AT87" s="612"/>
      <c r="AU87" s="613"/>
      <c r="AV87" s="614"/>
      <c r="AW87" s="614"/>
      <c r="AX87" s="614"/>
      <c r="AY87" s="614"/>
      <c r="AZ87" s="615"/>
    </row>
    <row r="88" spans="1:52" ht="13.15" x14ac:dyDescent="0.35">
      <c r="A88" s="597" t="s">
        <v>44</v>
      </c>
      <c r="B88" s="547">
        <v>43</v>
      </c>
      <c r="C88" s="598" t="s">
        <v>42</v>
      </c>
      <c r="D88" s="599">
        <f>'0.2_MR_Weighting'!I92</f>
        <v>1.4067264850051422E-3</v>
      </c>
      <c r="F88" s="544">
        <f>SUM('2.3_Input_Data_Orig_MC'!Y86:Y89)</f>
        <v>93</v>
      </c>
      <c r="G88" s="545">
        <f>SUMIF('2.3_Input_Data_Orig_MC'!AF86:AF89,"&lt;0")</f>
        <v>-74</v>
      </c>
      <c r="H88" s="600">
        <f t="shared" ref="H88" si="432">IFERROR((F88+G88) / F88, "-")</f>
        <v>0.20430107526881722</v>
      </c>
      <c r="I88" s="600">
        <f>SUMIF('2.3_Input_Data_Orig_MC'!AB86:AF89,"&lt;=0")</f>
        <v>-492</v>
      </c>
      <c r="J88" s="600">
        <f t="shared" ref="J88" si="433">IFERROR((I88-G88)/I88, "-")</f>
        <v>0.84959349593495936</v>
      </c>
      <c r="K88" s="600">
        <f t="shared" ref="K88" si="434">IFERROR((SQRT(H88*J88))*F88, "N/A")</f>
        <v>38.74573147221605</v>
      </c>
      <c r="L88" s="601">
        <f t="shared" ref="L88" si="435">IFERROR(K88*$D88, "N/A")</f>
        <v>5.45046466428636E-2</v>
      </c>
      <c r="M88" s="602"/>
      <c r="N88" s="544">
        <f>SUM('2.3_Input_Data_Orig_MC'!X86:Y89)</f>
        <v>93</v>
      </c>
      <c r="O88" s="545">
        <f>SUMIF('2.3_Input_Data_Orig_MC'!AE86:AF89,"&lt;0")</f>
        <v>-74</v>
      </c>
      <c r="P88" s="600">
        <f t="shared" ref="P88" si="436">IFERROR((N88+O88)/N88, "-")</f>
        <v>0.20430107526881722</v>
      </c>
      <c r="Q88" s="600">
        <f>SUMIF('2.3_Input_Data_Orig_MC'!AB86:AF89,"&lt;=0")</f>
        <v>-492</v>
      </c>
      <c r="R88" s="600">
        <f t="shared" ref="R88" si="437">IFERROR((Q88-O88)/Q88, "-")</f>
        <v>0.84959349593495936</v>
      </c>
      <c r="S88" s="600">
        <f t="shared" ref="S88" si="438">IFERROR((SQRT(P88*R88))*N88, "N/A")</f>
        <v>38.74573147221605</v>
      </c>
      <c r="T88" s="601">
        <f t="shared" ref="T88" si="439">IFERROR(S88*$D88, "N/A")</f>
        <v>5.45046466428636E-2</v>
      </c>
      <c r="U88" s="602"/>
      <c r="V88" s="544">
        <f>SUM('2.3_Input_Data_Orig_MC'!W86:Y89)</f>
        <v>1091</v>
      </c>
      <c r="W88" s="545">
        <f>SUMIF('2.3_Input_Data_Orig_MC'!AD86:AF89, "&lt;0")</f>
        <v>-492</v>
      </c>
      <c r="X88" s="600">
        <f t="shared" ref="X88" si="440">IFERROR((V88+W88)/V88, "-")</f>
        <v>0.54903758020164983</v>
      </c>
      <c r="Y88" s="600">
        <f>SUMIF('2.3_Input_Data_Orig_MC'!AB86:AF89,"&lt;=0")</f>
        <v>-492</v>
      </c>
      <c r="Z88" s="600">
        <f t="shared" ref="Z88" si="441">IFERROR((Y88-W88)/Y88, "-")</f>
        <v>0</v>
      </c>
      <c r="AA88" s="600">
        <f t="shared" ref="AA88" si="442">IFERROR((SQRT(X88*Z88))*V88, "N/A")</f>
        <v>0</v>
      </c>
      <c r="AB88" s="601">
        <f t="shared" ref="AB88" si="443">IFERROR(AA88*$D88, "N/A")</f>
        <v>0</v>
      </c>
      <c r="AC88" s="603"/>
      <c r="AD88" s="544">
        <f>SUM('2.4_Input_Data_Rebase'!Y86:Y89)</f>
        <v>227</v>
      </c>
      <c r="AE88" s="545">
        <f>SUMIF('2.4_Input_Data_Rebase'!AF86:AF89, "&lt;0")</f>
        <v>-215</v>
      </c>
      <c r="AF88" s="600">
        <f t="shared" ref="AF88" si="444">IFERROR((AD88+AE88) / AD88, "-")</f>
        <v>5.2863436123348019E-2</v>
      </c>
      <c r="AG88" s="600">
        <f>SUMIF('2.4_Input_Data_Rebase'!AB86:AF89,"&lt;=0")</f>
        <v>-492</v>
      </c>
      <c r="AH88" s="600">
        <f t="shared" ref="AH88" si="445">IFERROR((AG88-AE88)/AG88, "-")</f>
        <v>0.56300813008130079</v>
      </c>
      <c r="AI88" s="600">
        <f t="shared" ref="AI88" si="446">IFERROR((SQRT(AF88*AH88))*AD88, "N/A")</f>
        <v>39.161641262100645</v>
      </c>
      <c r="AJ88" s="601">
        <f t="shared" ref="AJ88" si="447">IFERROR(AI88*$D88, "N/A")</f>
        <v>5.5089717959667182E-2</v>
      </c>
      <c r="AK88" s="602"/>
      <c r="AL88" s="544">
        <f>SUM('2.4_Input_Data_Rebase'!X86:Y89)</f>
        <v>600</v>
      </c>
      <c r="AM88" s="545">
        <f>SUMIF('2.4_Input_Data_Rebase'!AE86:AF89, "&lt;0")</f>
        <v>-435</v>
      </c>
      <c r="AN88" s="600">
        <f t="shared" ref="AN88" si="448">IFERROR((AL88+AM88)/AL88, "-")</f>
        <v>0.27500000000000002</v>
      </c>
      <c r="AO88" s="600">
        <f>SUMIF('2.4_Input_Data_Rebase'!AB86:AF89,"&lt;=0")</f>
        <v>-492</v>
      </c>
      <c r="AP88" s="600">
        <f t="shared" ref="AP88" si="449">IFERROR((AO88-AM88)/AO88, "-")</f>
        <v>0.11585365853658537</v>
      </c>
      <c r="AQ88" s="600">
        <f t="shared" ref="AQ88" si="450">IFERROR((SQRT(AN88*AP88))*AL88, "N/A")</f>
        <v>107.09580848530886</v>
      </c>
      <c r="AR88" s="601">
        <f t="shared" ref="AR88" si="451">IFERROR(AQ88*$D88, "N/A")</f>
        <v>0.15065451022932241</v>
      </c>
      <c r="AS88" s="602"/>
      <c r="AT88" s="544">
        <f>SUM('2.4_Input_Data_Rebase'!W86:Y89)</f>
        <v>1172</v>
      </c>
      <c r="AU88" s="545">
        <f>SUMIF('2.4_Input_Data_Rebase'!AD86:AF89, "&lt;0")</f>
        <v>-491</v>
      </c>
      <c r="AV88" s="600">
        <f t="shared" ref="AV88" si="452">IFERROR((AT88+AU88)/AT88, "-")</f>
        <v>0.58105802047781574</v>
      </c>
      <c r="AW88" s="600">
        <f>SUMIF('2.4_Input_Data_Rebase'!AB86:AF89,"&lt;=0")</f>
        <v>-492</v>
      </c>
      <c r="AX88" s="600">
        <f t="shared" ref="AX88" si="453">IFERROR((AW88-AU88)/AW88, "-")</f>
        <v>2.0325203252032522E-3</v>
      </c>
      <c r="AY88" s="600">
        <f t="shared" ref="AY88" si="454">IFERROR((SQRT(AV88*AX88))*AT88, "No Interventions")</f>
        <v>40.27678626945206</v>
      </c>
      <c r="AZ88" s="601">
        <f t="shared" ref="AZ88" si="455">IFERROR(AY88*$D88, "No Interventions")</f>
        <v>5.6658421976129671E-2</v>
      </c>
    </row>
    <row r="89" spans="1:52" ht="13.15" x14ac:dyDescent="0.35">
      <c r="A89" s="604"/>
      <c r="B89" s="547"/>
      <c r="C89" s="598"/>
      <c r="D89" s="605"/>
      <c r="F89" s="606"/>
      <c r="G89" s="607"/>
      <c r="H89" s="608"/>
      <c r="I89" s="608"/>
      <c r="J89" s="608"/>
      <c r="K89" s="608"/>
      <c r="L89" s="599"/>
      <c r="M89" s="602"/>
      <c r="N89" s="606"/>
      <c r="O89" s="607"/>
      <c r="P89" s="608"/>
      <c r="Q89" s="608"/>
      <c r="R89" s="608"/>
      <c r="S89" s="608"/>
      <c r="T89" s="599"/>
      <c r="U89" s="602"/>
      <c r="V89" s="606"/>
      <c r="W89" s="607"/>
      <c r="X89" s="608"/>
      <c r="Y89" s="608"/>
      <c r="Z89" s="608"/>
      <c r="AA89" s="608"/>
      <c r="AB89" s="599"/>
      <c r="AC89" s="603"/>
      <c r="AD89" s="606"/>
      <c r="AE89" s="607"/>
      <c r="AF89" s="608"/>
      <c r="AG89" s="608"/>
      <c r="AH89" s="608"/>
      <c r="AI89" s="608"/>
      <c r="AJ89" s="599"/>
      <c r="AK89" s="602"/>
      <c r="AL89" s="606"/>
      <c r="AM89" s="607"/>
      <c r="AN89" s="608"/>
      <c r="AO89" s="608"/>
      <c r="AP89" s="608"/>
      <c r="AQ89" s="608"/>
      <c r="AR89" s="599"/>
      <c r="AS89" s="602"/>
      <c r="AT89" s="606"/>
      <c r="AU89" s="607"/>
      <c r="AV89" s="608"/>
      <c r="AW89" s="608"/>
      <c r="AX89" s="608"/>
      <c r="AY89" s="608"/>
      <c r="AZ89" s="599"/>
    </row>
    <row r="90" spans="1:52" ht="13.15" x14ac:dyDescent="0.35">
      <c r="A90" s="604"/>
      <c r="B90" s="547"/>
      <c r="C90" s="598"/>
      <c r="D90" s="605"/>
      <c r="F90" s="606"/>
      <c r="G90" s="607"/>
      <c r="H90" s="608"/>
      <c r="I90" s="608"/>
      <c r="J90" s="608"/>
      <c r="K90" s="608"/>
      <c r="L90" s="599"/>
      <c r="M90" s="602"/>
      <c r="N90" s="606"/>
      <c r="O90" s="607"/>
      <c r="P90" s="608"/>
      <c r="Q90" s="608"/>
      <c r="R90" s="608"/>
      <c r="S90" s="608"/>
      <c r="T90" s="599"/>
      <c r="U90" s="602"/>
      <c r="V90" s="606"/>
      <c r="W90" s="607"/>
      <c r="X90" s="608"/>
      <c r="Y90" s="608"/>
      <c r="Z90" s="608"/>
      <c r="AA90" s="608"/>
      <c r="AB90" s="599"/>
      <c r="AC90" s="603"/>
      <c r="AD90" s="606"/>
      <c r="AE90" s="607"/>
      <c r="AF90" s="608"/>
      <c r="AG90" s="608"/>
      <c r="AH90" s="608"/>
      <c r="AI90" s="608"/>
      <c r="AJ90" s="599"/>
      <c r="AK90" s="602"/>
      <c r="AL90" s="606"/>
      <c r="AM90" s="607"/>
      <c r="AN90" s="608"/>
      <c r="AO90" s="608"/>
      <c r="AP90" s="608"/>
      <c r="AQ90" s="608"/>
      <c r="AR90" s="599"/>
      <c r="AS90" s="602"/>
      <c r="AT90" s="606"/>
      <c r="AU90" s="607"/>
      <c r="AV90" s="608"/>
      <c r="AW90" s="608"/>
      <c r="AX90" s="608"/>
      <c r="AY90" s="608"/>
      <c r="AZ90" s="599"/>
    </row>
    <row r="91" spans="1:52" ht="13.5" thickBot="1" x14ac:dyDescent="0.4">
      <c r="A91" s="616"/>
      <c r="B91" s="617"/>
      <c r="C91" s="618"/>
      <c r="D91" s="619"/>
      <c r="F91" s="620"/>
      <c r="G91" s="621"/>
      <c r="H91" s="622"/>
      <c r="I91" s="622"/>
      <c r="J91" s="622"/>
      <c r="K91" s="622"/>
      <c r="L91" s="623"/>
      <c r="M91" s="624"/>
      <c r="N91" s="620"/>
      <c r="O91" s="621"/>
      <c r="P91" s="622"/>
      <c r="Q91" s="622"/>
      <c r="R91" s="622"/>
      <c r="S91" s="622"/>
      <c r="T91" s="623"/>
      <c r="U91" s="624"/>
      <c r="V91" s="620"/>
      <c r="W91" s="621"/>
      <c r="X91" s="622"/>
      <c r="Y91" s="622"/>
      <c r="Z91" s="622"/>
      <c r="AA91" s="622"/>
      <c r="AB91" s="623"/>
      <c r="AC91" s="625"/>
      <c r="AD91" s="620"/>
      <c r="AE91" s="621"/>
      <c r="AF91" s="622"/>
      <c r="AG91" s="622"/>
      <c r="AH91" s="622"/>
      <c r="AI91" s="622"/>
      <c r="AJ91" s="623"/>
      <c r="AK91" s="624"/>
      <c r="AL91" s="620"/>
      <c r="AM91" s="621"/>
      <c r="AN91" s="622"/>
      <c r="AO91" s="622"/>
      <c r="AP91" s="622"/>
      <c r="AQ91" s="622"/>
      <c r="AR91" s="623"/>
      <c r="AS91" s="624"/>
      <c r="AT91" s="620"/>
      <c r="AU91" s="621"/>
      <c r="AV91" s="622"/>
      <c r="AW91" s="622"/>
      <c r="AX91" s="622"/>
      <c r="AY91" s="622"/>
      <c r="AZ91" s="623"/>
    </row>
    <row r="92" spans="1:52" x14ac:dyDescent="0.35">
      <c r="F92" s="626"/>
      <c r="G92" s="626"/>
      <c r="H92" s="627"/>
      <c r="I92" s="627"/>
      <c r="J92" s="627"/>
      <c r="K92" s="627"/>
      <c r="L92" s="627"/>
      <c r="M92" s="627"/>
      <c r="N92" s="626"/>
      <c r="O92" s="626"/>
      <c r="P92" s="627"/>
      <c r="Q92" s="627"/>
      <c r="R92" s="627"/>
      <c r="S92" s="627"/>
      <c r="T92" s="627"/>
      <c r="U92" s="627"/>
      <c r="V92" s="626"/>
      <c r="W92" s="626"/>
      <c r="X92" s="627"/>
      <c r="Y92" s="627"/>
      <c r="Z92" s="627"/>
      <c r="AA92" s="627"/>
      <c r="AB92" s="627"/>
      <c r="AC92" s="626"/>
      <c r="AD92" s="626"/>
      <c r="AE92" s="626"/>
      <c r="AF92" s="627"/>
      <c r="AG92" s="627"/>
      <c r="AH92" s="627"/>
      <c r="AI92" s="627"/>
      <c r="AJ92" s="627"/>
      <c r="AK92" s="627"/>
      <c r="AL92" s="626"/>
      <c r="AM92" s="626"/>
      <c r="AN92" s="627"/>
      <c r="AO92" s="627"/>
      <c r="AP92" s="627"/>
      <c r="AQ92" s="627"/>
      <c r="AR92" s="627"/>
      <c r="AS92" s="627"/>
      <c r="AT92" s="626"/>
      <c r="AU92" s="626"/>
      <c r="AV92" s="627"/>
      <c r="AW92" s="627"/>
      <c r="AX92" s="627"/>
      <c r="AY92" s="627"/>
      <c r="AZ92" s="627"/>
    </row>
  </sheetData>
  <conditionalFormatting sqref="I8">
    <cfRule type="cellIs" dxfId="46" priority="40" operator="equal">
      <formula>"N/A"</formula>
    </cfRule>
  </conditionalFormatting>
  <conditionalFormatting sqref="J8">
    <cfRule type="cellIs" dxfId="45" priority="38" operator="equal">
      <formula>"N/A"</formula>
    </cfRule>
  </conditionalFormatting>
  <conditionalFormatting sqref="K8">
    <cfRule type="cellIs" dxfId="44" priority="31" operator="equal">
      <formula>"N/A"</formula>
    </cfRule>
  </conditionalFormatting>
  <conditionalFormatting sqref="H8">
    <cfRule type="cellIs" dxfId="43" priority="37" operator="equal">
      <formula>"N/A"</formula>
    </cfRule>
  </conditionalFormatting>
  <conditionalFormatting sqref="Q8">
    <cfRule type="cellIs" dxfId="42" priority="35" operator="equal">
      <formula>"N/A"</formula>
    </cfRule>
  </conditionalFormatting>
  <conditionalFormatting sqref="R8">
    <cfRule type="cellIs" dxfId="41" priority="33" operator="equal">
      <formula>"N/A"</formula>
    </cfRule>
  </conditionalFormatting>
  <conditionalFormatting sqref="S8">
    <cfRule type="cellIs" dxfId="40" priority="32" operator="equal">
      <formula>"N/A"</formula>
    </cfRule>
  </conditionalFormatting>
  <conditionalFormatting sqref="U6">
    <cfRule type="cellIs" dxfId="39" priority="30" operator="equal">
      <formula>"N/A"</formula>
    </cfRule>
  </conditionalFormatting>
  <conditionalFormatting sqref="W6">
    <cfRule type="cellIs" dxfId="38" priority="28" operator="equal">
      <formula>"N/A"</formula>
    </cfRule>
  </conditionalFormatting>
  <conditionalFormatting sqref="AA8">
    <cfRule type="cellIs" dxfId="37" priority="26" operator="equal">
      <formula>"N/A"</formula>
    </cfRule>
  </conditionalFormatting>
  <conditionalFormatting sqref="AG8">
    <cfRule type="cellIs" dxfId="36" priority="25" operator="equal">
      <formula>"N/A"</formula>
    </cfRule>
  </conditionalFormatting>
  <conditionalFormatting sqref="AE6">
    <cfRule type="cellIs" dxfId="35" priority="24" operator="equal">
      <formula>"N/A"</formula>
    </cfRule>
  </conditionalFormatting>
  <conditionalFormatting sqref="AH8">
    <cfRule type="cellIs" dxfId="34" priority="23" operator="equal">
      <formula>"N/A"</formula>
    </cfRule>
  </conditionalFormatting>
  <conditionalFormatting sqref="AK6">
    <cfRule type="cellIs" dxfId="33" priority="21" operator="equal">
      <formula>"N/A"</formula>
    </cfRule>
  </conditionalFormatting>
  <conditionalFormatting sqref="AS6">
    <cfRule type="cellIs" dxfId="32" priority="14" operator="equal">
      <formula>"N/A"</formula>
    </cfRule>
  </conditionalFormatting>
  <conditionalFormatting sqref="AO8">
    <cfRule type="cellIs" dxfId="31" priority="20" operator="equal">
      <formula>"N/A"</formula>
    </cfRule>
  </conditionalFormatting>
  <conditionalFormatting sqref="AP8">
    <cfRule type="cellIs" dxfId="30" priority="18" operator="equal">
      <formula>"N/A"</formula>
    </cfRule>
  </conditionalFormatting>
  <conditionalFormatting sqref="AN8">
    <cfRule type="cellIs" dxfId="29" priority="16" operator="equal">
      <formula>"N/A"</formula>
    </cfRule>
  </conditionalFormatting>
  <conditionalFormatting sqref="AI8">
    <cfRule type="cellIs" dxfId="28" priority="15" operator="equal">
      <formula>"N/A"</formula>
    </cfRule>
  </conditionalFormatting>
  <conditionalFormatting sqref="AW8">
    <cfRule type="cellIs" dxfId="27" priority="13" operator="equal">
      <formula>"N/A"</formula>
    </cfRule>
  </conditionalFormatting>
  <conditionalFormatting sqref="AX8">
    <cfRule type="cellIs" dxfId="26" priority="11" operator="equal">
      <formula>"N/A"</formula>
    </cfRule>
  </conditionalFormatting>
  <conditionalFormatting sqref="AV8">
    <cfRule type="cellIs" dxfId="25" priority="9" operator="equal">
      <formula>"N/A"</formula>
    </cfRule>
  </conditionalFormatting>
  <conditionalFormatting sqref="L8">
    <cfRule type="cellIs" dxfId="24" priority="8" operator="equal">
      <formula>"N/A"</formula>
    </cfRule>
  </conditionalFormatting>
  <conditionalFormatting sqref="T8">
    <cfRule type="cellIs" dxfId="23" priority="7" operator="equal">
      <formula>"N/A"</formula>
    </cfRule>
  </conditionalFormatting>
  <conditionalFormatting sqref="AJ8">
    <cfRule type="cellIs" dxfId="22" priority="5" operator="equal">
      <formula>"N/A"</formula>
    </cfRule>
  </conditionalFormatting>
  <conditionalFormatting sqref="AB8">
    <cfRule type="cellIs" dxfId="21" priority="6" operator="equal">
      <formula>"N/A"</formula>
    </cfRule>
  </conditionalFormatting>
  <conditionalFormatting sqref="P8">
    <cfRule type="cellIs" dxfId="20" priority="2" operator="equal">
      <formula>"N/A"</formula>
    </cfRule>
  </conditionalFormatting>
  <conditionalFormatting sqref="X8">
    <cfRule type="cellIs" dxfId="19" priority="1" operator="equal">
      <formula>"N/A"</formula>
    </cfRule>
  </conditionalFormatting>
  <conditionalFormatting sqref="AR8">
    <cfRule type="cellIs" dxfId="18" priority="4" operator="equal">
      <formula>"N/A"</formula>
    </cfRule>
  </conditionalFormatting>
  <conditionalFormatting sqref="AZ8">
    <cfRule type="cellIs" dxfId="17" priority="3" operator="equal">
      <formula>"N/A"</formula>
    </cfRule>
  </conditionalFormatting>
  <conditionalFormatting sqref="Y8">
    <cfRule type="cellIs" dxfId="16" priority="29" operator="equal">
      <formula>"N/A"</formula>
    </cfRule>
  </conditionalFormatting>
  <conditionalFormatting sqref="Z8">
    <cfRule type="cellIs" dxfId="15" priority="27" operator="equal">
      <formula>"N/A"</formula>
    </cfRule>
  </conditionalFormatting>
  <conditionalFormatting sqref="AF8">
    <cfRule type="cellIs" dxfId="14" priority="22" operator="equal">
      <formula>"N/A"</formula>
    </cfRule>
  </conditionalFormatting>
  <conditionalFormatting sqref="AM6">
    <cfRule type="cellIs" dxfId="13" priority="19" operator="equal">
      <formula>"N/A"</formula>
    </cfRule>
  </conditionalFormatting>
  <conditionalFormatting sqref="AQ8">
    <cfRule type="cellIs" dxfId="12" priority="17" operator="equal">
      <formula>"N/A"</formula>
    </cfRule>
  </conditionalFormatting>
  <conditionalFormatting sqref="AU6">
    <cfRule type="cellIs" dxfId="11" priority="12" operator="equal">
      <formula>"N/A"</formula>
    </cfRule>
  </conditionalFormatting>
  <conditionalFormatting sqref="AY8">
    <cfRule type="cellIs" dxfId="10" priority="10" operator="equal">
      <formula>"N/A"</formula>
    </cfRule>
  </conditionalFormatting>
  <conditionalFormatting sqref="E6">
    <cfRule type="cellIs" dxfId="9" priority="39" operator="equal">
      <formula>"N/A"</formula>
    </cfRule>
  </conditionalFormatting>
  <conditionalFormatting sqref="M6">
    <cfRule type="cellIs" dxfId="8" priority="36" operator="equal">
      <formula>"N/A"</formula>
    </cfRule>
  </conditionalFormatting>
  <conditionalFormatting sqref="O6">
    <cfRule type="cellIs" dxfId="7" priority="34" operator="equal">
      <formula>"N/A"</formula>
    </cfRule>
  </conditionalFormatting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P23"/>
  <sheetViews>
    <sheetView workbookViewId="0">
      <selection activeCell="G11" sqref="G11"/>
    </sheetView>
  </sheetViews>
  <sheetFormatPr defaultRowHeight="12.4" x14ac:dyDescent="0.3"/>
  <sheetData>
    <row r="1" spans="1:146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</row>
    <row r="2" spans="1:146" x14ac:dyDescent="0.3">
      <c r="A2" s="10"/>
      <c r="B2" s="10"/>
      <c r="C2" s="10"/>
      <c r="D2" s="10" t="s">
        <v>59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</row>
    <row r="3" spans="1:146" x14ac:dyDescent="0.3">
      <c r="A3" s="10"/>
      <c r="B3" s="10"/>
      <c r="C3" s="10"/>
      <c r="D3" s="10" t="s">
        <v>60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</row>
    <row r="4" spans="1:146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</row>
    <row r="5" spans="1:146" ht="12.75" thickBot="1" x14ac:dyDescent="0.35"/>
    <row r="6" spans="1:146" ht="12.75" thickBot="1" x14ac:dyDescent="0.35">
      <c r="A6" s="101" t="s">
        <v>80</v>
      </c>
      <c r="B6" s="102"/>
    </row>
    <row r="8" spans="1:146" x14ac:dyDescent="0.3">
      <c r="A8" t="s">
        <v>81</v>
      </c>
      <c r="B8" t="s">
        <v>82</v>
      </c>
    </row>
    <row r="9" spans="1:146" x14ac:dyDescent="0.3">
      <c r="A9" t="s">
        <v>83</v>
      </c>
      <c r="B9" t="s">
        <v>84</v>
      </c>
    </row>
    <row r="11" spans="1:146" x14ac:dyDescent="0.3">
      <c r="A11" t="s">
        <v>85</v>
      </c>
    </row>
    <row r="12" spans="1:146" x14ac:dyDescent="0.3">
      <c r="A12" s="26"/>
      <c r="B12" s="1" t="s">
        <v>4</v>
      </c>
      <c r="C12" s="2" t="s">
        <v>5</v>
      </c>
      <c r="D12" s="2" t="s">
        <v>6</v>
      </c>
      <c r="E12" s="3" t="s">
        <v>7</v>
      </c>
      <c r="F12" s="4" t="s">
        <v>8</v>
      </c>
    </row>
    <row r="13" spans="1:146" x14ac:dyDescent="0.3">
      <c r="A13" s="15" t="s">
        <v>18</v>
      </c>
      <c r="B13" s="27">
        <v>4</v>
      </c>
      <c r="C13" s="27">
        <v>8</v>
      </c>
      <c r="D13" s="27">
        <v>12</v>
      </c>
      <c r="E13" s="27">
        <v>16</v>
      </c>
      <c r="F13" s="27">
        <v>20</v>
      </c>
    </row>
    <row r="14" spans="1:146" x14ac:dyDescent="0.3">
      <c r="A14" s="15" t="s">
        <v>19</v>
      </c>
      <c r="B14" s="27">
        <v>3</v>
      </c>
      <c r="C14" s="27">
        <v>6</v>
      </c>
      <c r="D14" s="27">
        <v>9</v>
      </c>
      <c r="E14" s="27">
        <v>12</v>
      </c>
      <c r="F14" s="27">
        <v>15</v>
      </c>
    </row>
    <row r="15" spans="1:146" x14ac:dyDescent="0.3">
      <c r="A15" s="15" t="s">
        <v>20</v>
      </c>
      <c r="B15" s="27">
        <v>2</v>
      </c>
      <c r="C15" s="27">
        <v>4</v>
      </c>
      <c r="D15" s="27">
        <v>6</v>
      </c>
      <c r="E15" s="27">
        <v>8</v>
      </c>
      <c r="F15" s="27">
        <v>10</v>
      </c>
    </row>
    <row r="16" spans="1:146" ht="12.75" thickBot="1" x14ac:dyDescent="0.35">
      <c r="A16" s="18" t="s">
        <v>21</v>
      </c>
      <c r="B16" s="27">
        <v>1</v>
      </c>
      <c r="C16" s="27">
        <v>2</v>
      </c>
      <c r="D16" s="27">
        <v>3</v>
      </c>
      <c r="E16" s="27">
        <v>4</v>
      </c>
      <c r="F16" s="27">
        <v>5</v>
      </c>
    </row>
    <row r="18" spans="1:6" x14ac:dyDescent="0.3">
      <c r="A18" t="s">
        <v>86</v>
      </c>
    </row>
    <row r="19" spans="1:6" x14ac:dyDescent="0.3">
      <c r="A19" s="26"/>
      <c r="B19" s="1" t="s">
        <v>4</v>
      </c>
      <c r="C19" s="2" t="s">
        <v>5</v>
      </c>
      <c r="D19" s="2" t="s">
        <v>6</v>
      </c>
      <c r="E19" s="3" t="s">
        <v>7</v>
      </c>
      <c r="F19" s="4" t="s">
        <v>8</v>
      </c>
    </row>
    <row r="20" spans="1:6" x14ac:dyDescent="0.3">
      <c r="A20" s="15" t="s">
        <v>18</v>
      </c>
      <c r="B20" s="28">
        <f t="shared" ref="B20:F23" si="0">B13/$F$13</f>
        <v>0.2</v>
      </c>
      <c r="C20" s="28">
        <f t="shared" si="0"/>
        <v>0.4</v>
      </c>
      <c r="D20" s="28">
        <f t="shared" si="0"/>
        <v>0.6</v>
      </c>
      <c r="E20" s="28">
        <f t="shared" si="0"/>
        <v>0.8</v>
      </c>
      <c r="F20" s="28">
        <f t="shared" si="0"/>
        <v>1</v>
      </c>
    </row>
    <row r="21" spans="1:6" x14ac:dyDescent="0.3">
      <c r="A21" s="15" t="s">
        <v>19</v>
      </c>
      <c r="B21" s="28">
        <f t="shared" si="0"/>
        <v>0.15</v>
      </c>
      <c r="C21" s="28">
        <f t="shared" si="0"/>
        <v>0.3</v>
      </c>
      <c r="D21" s="28">
        <f t="shared" si="0"/>
        <v>0.45</v>
      </c>
      <c r="E21" s="28">
        <f t="shared" si="0"/>
        <v>0.6</v>
      </c>
      <c r="F21" s="28">
        <f t="shared" si="0"/>
        <v>0.75</v>
      </c>
    </row>
    <row r="22" spans="1:6" x14ac:dyDescent="0.3">
      <c r="A22" s="15" t="s">
        <v>20</v>
      </c>
      <c r="B22" s="28">
        <f t="shared" si="0"/>
        <v>0.1</v>
      </c>
      <c r="C22" s="28">
        <f t="shared" si="0"/>
        <v>0.2</v>
      </c>
      <c r="D22" s="28">
        <f t="shared" si="0"/>
        <v>0.3</v>
      </c>
      <c r="E22" s="28">
        <f t="shared" si="0"/>
        <v>0.4</v>
      </c>
      <c r="F22" s="28">
        <f t="shared" si="0"/>
        <v>0.5</v>
      </c>
    </row>
    <row r="23" spans="1:6" ht="12.75" thickBot="1" x14ac:dyDescent="0.35">
      <c r="A23" s="18" t="s">
        <v>21</v>
      </c>
      <c r="B23" s="28">
        <f t="shared" si="0"/>
        <v>0.05</v>
      </c>
      <c r="C23" s="28">
        <f t="shared" si="0"/>
        <v>0.1</v>
      </c>
      <c r="D23" s="28">
        <f t="shared" si="0"/>
        <v>0.15</v>
      </c>
      <c r="E23" s="28">
        <f t="shared" si="0"/>
        <v>0.2</v>
      </c>
      <c r="F23" s="28">
        <f t="shared" si="0"/>
        <v>0.25</v>
      </c>
    </row>
  </sheetData>
  <conditionalFormatting sqref="A12:F12 A13:A16">
    <cfRule type="cellIs" dxfId="6" priority="6" operator="equal">
      <formula>"N/A"</formula>
    </cfRule>
  </conditionalFormatting>
  <conditionalFormatting sqref="B14:F16 C13:F13">
    <cfRule type="cellIs" dxfId="5" priority="5" operator="equal">
      <formula>"N/A"</formula>
    </cfRule>
  </conditionalFormatting>
  <conditionalFormatting sqref="B13:F16">
    <cfRule type="cellIs" dxfId="4" priority="4" operator="equal">
      <formula>"N/A"</formula>
    </cfRule>
  </conditionalFormatting>
  <conditionalFormatting sqref="A19:F19 A20:A23">
    <cfRule type="cellIs" dxfId="3" priority="3" operator="equal">
      <formula>"N/A"</formula>
    </cfRule>
  </conditionalFormatting>
  <conditionalFormatting sqref="B20:F23">
    <cfRule type="cellIs" dxfId="2" priority="2" operator="equal">
      <formula>"N/A"</formula>
    </cfRule>
  </conditionalFormatting>
  <conditionalFormatting sqref="B20:F23">
    <cfRule type="cellIs" dxfId="1" priority="1" operator="equal">
      <formula>"N/A"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S95"/>
  <sheetViews>
    <sheetView zoomScale="70" zoomScaleNormal="70" workbookViewId="0">
      <selection sqref="A1:XFD1048576"/>
    </sheetView>
  </sheetViews>
  <sheetFormatPr defaultRowHeight="12.75" x14ac:dyDescent="0.35"/>
  <cols>
    <col min="1" max="1" width="13.3515625" style="114" customWidth="1"/>
    <col min="2" max="2" width="10.1171875" style="114" customWidth="1"/>
    <col min="3" max="3" width="28.64453125" style="114" bestFit="1" customWidth="1"/>
    <col min="4" max="4" width="3.29296875" style="114" customWidth="1"/>
    <col min="5" max="5" width="16.87890625" style="174" customWidth="1"/>
    <col min="6" max="6" width="16.87890625" style="175" customWidth="1"/>
    <col min="7" max="7" width="16.87890625" style="174" customWidth="1"/>
    <col min="8" max="8" width="3.41015625" style="174" customWidth="1"/>
    <col min="9" max="9" width="16.87890625" style="175" customWidth="1"/>
    <col min="10" max="10" width="4.3515625" style="114" customWidth="1"/>
    <col min="11" max="11" width="18.3515625" style="176" bestFit="1" customWidth="1"/>
    <col min="12" max="16384" width="8.9375" style="114"/>
  </cols>
  <sheetData>
    <row r="1" spans="1:45" s="393" customFormat="1" x14ac:dyDescent="0.35">
      <c r="D1" s="399"/>
      <c r="E1" s="400"/>
      <c r="F1" s="395"/>
      <c r="G1" s="400"/>
      <c r="H1" s="396"/>
      <c r="I1" s="395"/>
      <c r="J1" s="401"/>
      <c r="K1" s="402"/>
      <c r="N1" s="401"/>
      <c r="O1" s="399"/>
      <c r="P1" s="399"/>
      <c r="Q1" s="401"/>
      <c r="R1" s="399"/>
      <c r="U1" s="401"/>
      <c r="V1" s="399"/>
      <c r="W1" s="399"/>
      <c r="X1" s="401"/>
      <c r="AB1" s="401"/>
      <c r="AC1" s="399"/>
      <c r="AD1" s="399"/>
      <c r="AE1" s="401"/>
      <c r="AF1" s="399"/>
      <c r="AI1" s="401"/>
      <c r="AJ1" s="399"/>
      <c r="AK1" s="399"/>
      <c r="AL1" s="401"/>
      <c r="AM1" s="399"/>
      <c r="AP1" s="401"/>
      <c r="AQ1" s="399"/>
      <c r="AR1" s="399"/>
      <c r="AS1" s="401"/>
    </row>
    <row r="2" spans="1:45" s="393" customFormat="1" ht="13.15" x14ac:dyDescent="0.4">
      <c r="C2" s="397" t="s">
        <v>59</v>
      </c>
      <c r="D2" s="399"/>
      <c r="E2" s="400"/>
      <c r="F2" s="395"/>
      <c r="G2" s="400"/>
      <c r="H2" s="396"/>
      <c r="I2" s="395"/>
      <c r="J2" s="401"/>
      <c r="K2" s="402"/>
      <c r="N2" s="401"/>
      <c r="O2" s="399"/>
      <c r="P2" s="399"/>
      <c r="Q2" s="401"/>
      <c r="R2" s="399"/>
      <c r="U2" s="401"/>
      <c r="V2" s="399"/>
      <c r="W2" s="399"/>
      <c r="X2" s="401"/>
      <c r="Z2" s="397"/>
      <c r="AB2" s="401"/>
      <c r="AC2" s="399"/>
      <c r="AD2" s="399"/>
      <c r="AE2" s="401"/>
      <c r="AF2" s="399"/>
      <c r="AI2" s="401"/>
      <c r="AJ2" s="399"/>
      <c r="AK2" s="399"/>
      <c r="AL2" s="401"/>
      <c r="AM2" s="399"/>
      <c r="AP2" s="401"/>
      <c r="AQ2" s="399"/>
      <c r="AR2" s="399"/>
      <c r="AS2" s="401"/>
    </row>
    <row r="3" spans="1:45" s="393" customFormat="1" ht="13.15" x14ac:dyDescent="0.4">
      <c r="C3" s="398" t="s">
        <v>60</v>
      </c>
      <c r="D3" s="399"/>
      <c r="E3" s="400"/>
      <c r="F3" s="395"/>
      <c r="G3" s="400"/>
      <c r="H3" s="396"/>
      <c r="I3" s="395"/>
      <c r="J3" s="401"/>
      <c r="K3" s="402"/>
      <c r="N3" s="401"/>
      <c r="O3" s="399"/>
      <c r="P3" s="399"/>
      <c r="Q3" s="401"/>
      <c r="R3" s="399"/>
      <c r="U3" s="401"/>
      <c r="V3" s="399"/>
      <c r="W3" s="399"/>
      <c r="X3" s="401"/>
      <c r="Z3" s="398"/>
      <c r="AB3" s="401"/>
      <c r="AC3" s="399"/>
      <c r="AD3" s="399"/>
      <c r="AE3" s="401"/>
      <c r="AF3" s="399"/>
      <c r="AI3" s="401"/>
      <c r="AJ3" s="399"/>
      <c r="AK3" s="399"/>
      <c r="AL3" s="401"/>
      <c r="AM3" s="399"/>
      <c r="AP3" s="401"/>
      <c r="AQ3" s="399"/>
      <c r="AR3" s="399"/>
      <c r="AS3" s="401"/>
    </row>
    <row r="4" spans="1:45" s="393" customFormat="1" x14ac:dyDescent="0.35">
      <c r="D4" s="399"/>
      <c r="E4" s="400"/>
      <c r="F4" s="395"/>
      <c r="G4" s="400"/>
      <c r="H4" s="396"/>
      <c r="I4" s="395"/>
      <c r="J4" s="401"/>
      <c r="K4" s="402"/>
      <c r="N4" s="401"/>
      <c r="O4" s="399"/>
      <c r="P4" s="399"/>
      <c r="Q4" s="401"/>
      <c r="R4" s="399"/>
      <c r="U4" s="401"/>
      <c r="V4" s="399"/>
      <c r="W4" s="399"/>
      <c r="X4" s="401"/>
      <c r="AB4" s="401"/>
      <c r="AC4" s="399"/>
      <c r="AD4" s="399"/>
      <c r="AE4" s="401"/>
      <c r="AF4" s="399"/>
      <c r="AI4" s="401"/>
      <c r="AJ4" s="399"/>
      <c r="AK4" s="399"/>
      <c r="AL4" s="401"/>
      <c r="AM4" s="399"/>
      <c r="AP4" s="401"/>
      <c r="AQ4" s="399"/>
      <c r="AR4" s="399"/>
      <c r="AS4" s="401"/>
    </row>
    <row r="5" spans="1:45" ht="13.15" thickBot="1" x14ac:dyDescent="0.4"/>
    <row r="6" spans="1:45" ht="13.5" thickBot="1" x14ac:dyDescent="0.45">
      <c r="A6" s="286" t="s">
        <v>87</v>
      </c>
      <c r="B6" s="287" t="s">
        <v>88</v>
      </c>
      <c r="C6" s="177"/>
    </row>
    <row r="7" spans="1:45" ht="39.4" x14ac:dyDescent="0.35">
      <c r="F7" s="288" t="s">
        <v>328</v>
      </c>
      <c r="G7" s="289">
        <f>SUM(G16:G95)</f>
        <v>-10899.06266129026</v>
      </c>
    </row>
    <row r="8" spans="1:45" ht="39.75" thickBot="1" x14ac:dyDescent="0.4">
      <c r="F8" s="290" t="s">
        <v>329</v>
      </c>
      <c r="G8" s="291">
        <f>[3]Weighting_Totals!$D$16</f>
        <v>-161760.85386962004</v>
      </c>
    </row>
    <row r="9" spans="1:45" ht="13.15" thickBot="1" x14ac:dyDescent="0.4"/>
    <row r="10" spans="1:45" ht="26.65" thickBot="1" x14ac:dyDescent="0.4">
      <c r="E10" s="292" t="s">
        <v>89</v>
      </c>
      <c r="F10" s="293" t="s">
        <v>90</v>
      </c>
      <c r="G10" s="294" t="s">
        <v>91</v>
      </c>
      <c r="I10" s="295" t="s">
        <v>183</v>
      </c>
      <c r="K10" s="295" t="s">
        <v>230</v>
      </c>
    </row>
    <row r="11" spans="1:45" ht="38.25" x14ac:dyDescent="0.35">
      <c r="A11" s="249" t="s">
        <v>27</v>
      </c>
      <c r="B11" s="250" t="s">
        <v>0</v>
      </c>
      <c r="C11" s="251" t="s">
        <v>1</v>
      </c>
      <c r="E11" s="296" t="s">
        <v>92</v>
      </c>
      <c r="F11" s="297"/>
      <c r="G11" s="298" t="s">
        <v>93</v>
      </c>
      <c r="I11" s="299" t="s">
        <v>231</v>
      </c>
      <c r="K11" s="299"/>
    </row>
    <row r="12" spans="1:45" s="181" customFormat="1" ht="5.25" customHeight="1" thickBot="1" x14ac:dyDescent="0.45">
      <c r="A12" s="178"/>
      <c r="B12" s="179"/>
      <c r="C12" s="180"/>
      <c r="E12" s="178"/>
      <c r="F12" s="179"/>
      <c r="G12" s="180"/>
      <c r="I12" s="182"/>
      <c r="K12" s="183"/>
    </row>
    <row r="13" spans="1:45" ht="26.25" x14ac:dyDescent="0.4">
      <c r="A13" s="300" t="s">
        <v>94</v>
      </c>
      <c r="B13" s="301" t="s">
        <v>94</v>
      </c>
      <c r="C13" s="302" t="s">
        <v>94</v>
      </c>
      <c r="E13" s="303">
        <f>[3]Weighting_Totals!$B$16</f>
        <v>-2851833.5529117417</v>
      </c>
      <c r="F13" s="304">
        <f>[3]Weighting_Totals!$C$16</f>
        <v>4381</v>
      </c>
      <c r="G13" s="305">
        <f>E13/F13</f>
        <v>-650.95493104582101</v>
      </c>
      <c r="I13" s="182"/>
      <c r="K13" s="184"/>
    </row>
    <row r="14" spans="1:45" s="181" customFormat="1" ht="24.75" customHeight="1" thickBot="1" x14ac:dyDescent="0.45">
      <c r="A14" s="306" t="s">
        <v>95</v>
      </c>
      <c r="B14" s="307" t="s">
        <v>95</v>
      </c>
      <c r="C14" s="273" t="s">
        <v>95</v>
      </c>
      <c r="E14" s="185">
        <f>SUM(E16:E95)</f>
        <v>-1136259.8264446463</v>
      </c>
      <c r="F14" s="186">
        <f>SUM(F16:F95)</f>
        <v>2426</v>
      </c>
      <c r="G14" s="187">
        <f>IFERROR(E14/F14,"")</f>
        <v>-468.36761188979654</v>
      </c>
      <c r="H14" s="188"/>
      <c r="I14" s="182"/>
      <c r="K14" s="189" t="str">
        <f>"SAC with increased Risk = " &amp; COUNTIF(K16:K95, "Increased Risk")</f>
        <v>SAC with increased Risk = 0</v>
      </c>
    </row>
    <row r="15" spans="1:45" s="181" customFormat="1" ht="5.25" customHeight="1" x14ac:dyDescent="0.4">
      <c r="A15" s="178"/>
      <c r="B15" s="179"/>
      <c r="C15" s="180"/>
      <c r="E15" s="178"/>
      <c r="F15" s="179"/>
      <c r="G15" s="180"/>
      <c r="I15" s="182"/>
      <c r="K15" s="183"/>
    </row>
    <row r="16" spans="1:45" ht="13.15" x14ac:dyDescent="0.35">
      <c r="A16" s="308" t="s">
        <v>44</v>
      </c>
      <c r="B16" s="309">
        <v>45</v>
      </c>
      <c r="C16" s="310" t="s">
        <v>9</v>
      </c>
      <c r="E16" s="190">
        <f>SUM('2.5_Input_Data_MR'!N10:R13)-SUM('2.5_Input_Data_MR'!U10:Y13)</f>
        <v>-13949.555529336671</v>
      </c>
      <c r="F16" s="191">
        <f>ROUND(SUMIF('2.4_Input_Data_Rebase'!AA10:AA13,"&gt;0"),2)</f>
        <v>2</v>
      </c>
      <c r="G16" s="192">
        <f>IFERROR(E16/F16, 0)</f>
        <v>-6974.7777646683353</v>
      </c>
      <c r="I16" s="193">
        <f>IFERROR(G16/$G$8,0)</f>
        <v>4.311783474072186E-2</v>
      </c>
      <c r="K16" s="194" t="str">
        <f>IF(I16&lt;0, "Increased Risk", "-")</f>
        <v>-</v>
      </c>
    </row>
    <row r="17" spans="1:11" ht="13.15" x14ac:dyDescent="0.35">
      <c r="A17" s="276"/>
      <c r="B17" s="277"/>
      <c r="C17" s="311"/>
      <c r="E17" s="195"/>
      <c r="F17" s="196"/>
      <c r="G17" s="197"/>
      <c r="I17" s="198"/>
      <c r="K17" s="199"/>
    </row>
    <row r="18" spans="1:11" ht="13.15" x14ac:dyDescent="0.35">
      <c r="A18" s="276"/>
      <c r="B18" s="277"/>
      <c r="C18" s="311"/>
      <c r="E18" s="195"/>
      <c r="F18" s="196"/>
      <c r="G18" s="197"/>
      <c r="I18" s="198"/>
      <c r="K18" s="199"/>
    </row>
    <row r="19" spans="1:11" ht="13.15" x14ac:dyDescent="0.35">
      <c r="A19" s="312"/>
      <c r="B19" s="313"/>
      <c r="C19" s="314"/>
      <c r="E19" s="200"/>
      <c r="F19" s="201"/>
      <c r="G19" s="202"/>
      <c r="I19" s="203"/>
      <c r="K19" s="204"/>
    </row>
    <row r="20" spans="1:11" ht="26.25" x14ac:dyDescent="0.35">
      <c r="A20" s="308" t="s">
        <v>44</v>
      </c>
      <c r="B20" s="309">
        <v>29</v>
      </c>
      <c r="C20" s="310" t="s">
        <v>43</v>
      </c>
      <c r="E20" s="190">
        <f>SUM('2.5_Input_Data_MR'!N14:R17)-SUM('2.5_Input_Data_MR'!U14:Y17)</f>
        <v>-1932.1662716831452</v>
      </c>
      <c r="F20" s="191">
        <f>ROUND(SUMIF('2.4_Input_Data_Rebase'!AA14:AA17,"&gt;0"),2)</f>
        <v>4</v>
      </c>
      <c r="G20" s="192">
        <f>IFERROR(E20/F20, 0)</f>
        <v>-483.04156792078629</v>
      </c>
      <c r="I20" s="193">
        <f>IFERROR(G20/$G$8,0)</f>
        <v>2.9861462545822115E-3</v>
      </c>
      <c r="K20" s="194" t="str">
        <f>IF(I20&lt;0, "Increased Risk", "-")</f>
        <v>-</v>
      </c>
    </row>
    <row r="21" spans="1:11" ht="13.15" x14ac:dyDescent="0.35">
      <c r="A21" s="276"/>
      <c r="B21" s="277"/>
      <c r="C21" s="311"/>
      <c r="E21" s="195"/>
      <c r="F21" s="196"/>
      <c r="G21" s="197"/>
      <c r="I21" s="198"/>
      <c r="K21" s="199"/>
    </row>
    <row r="22" spans="1:11" ht="13.15" x14ac:dyDescent="0.35">
      <c r="A22" s="276"/>
      <c r="B22" s="277"/>
      <c r="C22" s="311"/>
      <c r="E22" s="195"/>
      <c r="F22" s="196"/>
      <c r="G22" s="197"/>
      <c r="I22" s="198"/>
      <c r="K22" s="199"/>
    </row>
    <row r="23" spans="1:11" ht="13.15" x14ac:dyDescent="0.35">
      <c r="A23" s="312"/>
      <c r="B23" s="313"/>
      <c r="C23" s="314"/>
      <c r="E23" s="200"/>
      <c r="F23" s="201"/>
      <c r="G23" s="202"/>
      <c r="I23" s="203"/>
      <c r="K23" s="204"/>
    </row>
    <row r="24" spans="1:11" ht="13.15" x14ac:dyDescent="0.35">
      <c r="A24" s="308" t="s">
        <v>44</v>
      </c>
      <c r="B24" s="309">
        <v>17</v>
      </c>
      <c r="C24" s="310" t="s">
        <v>12</v>
      </c>
      <c r="E24" s="190">
        <f>SUM('2.5_Input_Data_MR'!N18:R21)-SUM('2.5_Input_Data_MR'!U18:Y21)</f>
        <v>-21.856973096570641</v>
      </c>
      <c r="F24" s="191">
        <f>ROUND(SUMIF('2.4_Input_Data_Rebase'!AA18:AA21,"&gt;0"),2)</f>
        <v>0</v>
      </c>
      <c r="G24" s="192">
        <f t="shared" ref="G24" si="0">IFERROR(E24/F24, 0)</f>
        <v>0</v>
      </c>
      <c r="I24" s="193">
        <f>IFERROR(G24/$G$8,0)</f>
        <v>0</v>
      </c>
      <c r="K24" s="194" t="str">
        <f>IF(I24&lt;0, "Increased Risk", "-")</f>
        <v>-</v>
      </c>
    </row>
    <row r="25" spans="1:11" ht="13.15" x14ac:dyDescent="0.35">
      <c r="A25" s="276"/>
      <c r="B25" s="277"/>
      <c r="C25" s="311"/>
      <c r="E25" s="195"/>
      <c r="F25" s="196"/>
      <c r="G25" s="197"/>
      <c r="I25" s="198"/>
      <c r="K25" s="199"/>
    </row>
    <row r="26" spans="1:11" ht="13.15" x14ac:dyDescent="0.35">
      <c r="A26" s="276"/>
      <c r="B26" s="277"/>
      <c r="C26" s="311"/>
      <c r="E26" s="195"/>
      <c r="F26" s="196"/>
      <c r="G26" s="197"/>
      <c r="I26" s="198"/>
      <c r="K26" s="199"/>
    </row>
    <row r="27" spans="1:11" ht="13.15" x14ac:dyDescent="0.35">
      <c r="A27" s="312"/>
      <c r="B27" s="313"/>
      <c r="C27" s="314"/>
      <c r="E27" s="200"/>
      <c r="F27" s="201"/>
      <c r="G27" s="202"/>
      <c r="I27" s="203"/>
      <c r="K27" s="204"/>
    </row>
    <row r="28" spans="1:11" ht="26.25" x14ac:dyDescent="0.35">
      <c r="A28" s="308" t="s">
        <v>44</v>
      </c>
      <c r="B28" s="309">
        <v>16</v>
      </c>
      <c r="C28" s="310" t="s">
        <v>45</v>
      </c>
      <c r="E28" s="190">
        <f>SUM('2.5_Input_Data_MR'!N22:R25)-SUM('2.5_Input_Data_MR'!U22:Y25)</f>
        <v>-534.82819195805223</v>
      </c>
      <c r="F28" s="191">
        <f>ROUND(SUMIF('2.4_Input_Data_Rebase'!AA22:AA25,"&gt;0"),2)</f>
        <v>3</v>
      </c>
      <c r="G28" s="192">
        <f t="shared" ref="G28" si="1">IFERROR(E28/F28, 0)</f>
        <v>-178.27606398601742</v>
      </c>
      <c r="I28" s="193">
        <f>IFERROR(G28/$G$8,0)</f>
        <v>1.1020964573400973E-3</v>
      </c>
      <c r="K28" s="194" t="str">
        <f>IF(I28&lt;0, "Increased Risk", "-")</f>
        <v>-</v>
      </c>
    </row>
    <row r="29" spans="1:11" ht="13.15" x14ac:dyDescent="0.35">
      <c r="A29" s="276"/>
      <c r="B29" s="277"/>
      <c r="C29" s="311"/>
      <c r="E29" s="195"/>
      <c r="F29" s="196"/>
      <c r="G29" s="197"/>
      <c r="I29" s="198"/>
      <c r="K29" s="199"/>
    </row>
    <row r="30" spans="1:11" ht="13.15" x14ac:dyDescent="0.35">
      <c r="A30" s="276"/>
      <c r="B30" s="277"/>
      <c r="C30" s="311"/>
      <c r="E30" s="195"/>
      <c r="F30" s="196"/>
      <c r="G30" s="197"/>
      <c r="I30" s="198"/>
      <c r="K30" s="199"/>
    </row>
    <row r="31" spans="1:11" ht="13.15" x14ac:dyDescent="0.35">
      <c r="A31" s="312"/>
      <c r="B31" s="313"/>
      <c r="C31" s="314"/>
      <c r="E31" s="200"/>
      <c r="F31" s="201"/>
      <c r="G31" s="202"/>
      <c r="I31" s="203"/>
      <c r="K31" s="204"/>
    </row>
    <row r="32" spans="1:11" ht="13.15" x14ac:dyDescent="0.35">
      <c r="A32" s="308" t="s">
        <v>44</v>
      </c>
      <c r="B32" s="309">
        <v>7</v>
      </c>
      <c r="C32" s="310" t="s">
        <v>10</v>
      </c>
      <c r="E32" s="190">
        <f>SUM('2.5_Input_Data_MR'!N26:R29)-SUM('2.5_Input_Data_MR'!U26:Y29)</f>
        <v>0</v>
      </c>
      <c r="F32" s="191">
        <f>ROUND(SUMIF('2.4_Input_Data_Rebase'!AA26:AA29,"&gt;0"),2)</f>
        <v>0</v>
      </c>
      <c r="G32" s="192">
        <f t="shared" ref="G32" si="2">IFERROR(E32/F32, 0)</f>
        <v>0</v>
      </c>
      <c r="I32" s="193">
        <f>IFERROR(G32/$G$8,0)</f>
        <v>0</v>
      </c>
      <c r="K32" s="194" t="str">
        <f t="shared" ref="K32" si="3">IF(I32&lt;0, "Increased Risk", "-")</f>
        <v>-</v>
      </c>
    </row>
    <row r="33" spans="1:11" ht="13.15" x14ac:dyDescent="0.35">
      <c r="A33" s="276"/>
      <c r="B33" s="277"/>
      <c r="C33" s="311"/>
      <c r="E33" s="195"/>
      <c r="F33" s="196"/>
      <c r="G33" s="197"/>
      <c r="I33" s="198"/>
      <c r="K33" s="199"/>
    </row>
    <row r="34" spans="1:11" ht="13.15" x14ac:dyDescent="0.35">
      <c r="A34" s="276"/>
      <c r="B34" s="277"/>
      <c r="C34" s="311"/>
      <c r="E34" s="195"/>
      <c r="F34" s="196"/>
      <c r="G34" s="197"/>
      <c r="I34" s="198"/>
      <c r="K34" s="199"/>
    </row>
    <row r="35" spans="1:11" ht="13.15" x14ac:dyDescent="0.35">
      <c r="A35" s="312"/>
      <c r="B35" s="313"/>
      <c r="C35" s="314"/>
      <c r="E35" s="200"/>
      <c r="F35" s="201"/>
      <c r="G35" s="202"/>
      <c r="I35" s="203"/>
      <c r="K35" s="204"/>
    </row>
    <row r="36" spans="1:11" ht="13.15" x14ac:dyDescent="0.35">
      <c r="A36" s="308" t="s">
        <v>44</v>
      </c>
      <c r="B36" s="309">
        <v>8</v>
      </c>
      <c r="C36" s="310" t="s">
        <v>11</v>
      </c>
      <c r="E36" s="190">
        <f>SUM('2.5_Input_Data_MR'!N30:R33)-SUM('2.5_Input_Data_MR'!U30:Y33)</f>
        <v>0</v>
      </c>
      <c r="F36" s="191">
        <f>ROUND(SUMIF('2.4_Input_Data_Rebase'!AA30:AA33,"&gt;0"),2)</f>
        <v>0</v>
      </c>
      <c r="G36" s="192">
        <f t="shared" ref="G36" si="4">IFERROR(E36/F36, 0)</f>
        <v>0</v>
      </c>
      <c r="I36" s="193">
        <f>IFERROR(G36/$G$8,0)</f>
        <v>0</v>
      </c>
      <c r="K36" s="194" t="str">
        <f t="shared" ref="K36" si="5">IF(I36&lt;0, "Increased Risk", "-")</f>
        <v>-</v>
      </c>
    </row>
    <row r="37" spans="1:11" ht="13.15" x14ac:dyDescent="0.35">
      <c r="A37" s="276"/>
      <c r="B37" s="277"/>
      <c r="C37" s="311"/>
      <c r="E37" s="195"/>
      <c r="F37" s="196"/>
      <c r="G37" s="197"/>
      <c r="I37" s="198"/>
      <c r="K37" s="199"/>
    </row>
    <row r="38" spans="1:11" ht="13.15" x14ac:dyDescent="0.35">
      <c r="A38" s="276"/>
      <c r="B38" s="277"/>
      <c r="C38" s="311"/>
      <c r="E38" s="195"/>
      <c r="F38" s="196"/>
      <c r="G38" s="197"/>
      <c r="I38" s="198"/>
      <c r="K38" s="199"/>
    </row>
    <row r="39" spans="1:11" ht="13.15" x14ac:dyDescent="0.35">
      <c r="A39" s="312"/>
      <c r="B39" s="313"/>
      <c r="C39" s="314"/>
      <c r="E39" s="200"/>
      <c r="F39" s="201"/>
      <c r="G39" s="202"/>
      <c r="I39" s="203"/>
      <c r="K39" s="204"/>
    </row>
    <row r="40" spans="1:11" ht="13.15" x14ac:dyDescent="0.35">
      <c r="A40" s="308" t="s">
        <v>44</v>
      </c>
      <c r="B40" s="309">
        <v>5</v>
      </c>
      <c r="C40" s="310" t="s">
        <v>46</v>
      </c>
      <c r="E40" s="190">
        <f>SUM('2.5_Input_Data_MR'!N34:R37)-SUM('2.5_Input_Data_MR'!U34:Y37)</f>
        <v>-23340.188509454947</v>
      </c>
      <c r="F40" s="191">
        <f>ROUND(SUMIF('2.4_Input_Data_Rebase'!AA34:AA37,"&gt;0"),2)</f>
        <v>10</v>
      </c>
      <c r="G40" s="192">
        <f t="shared" ref="G40" si="6">IFERROR(E40/F40, 0)</f>
        <v>-2334.0188509454947</v>
      </c>
      <c r="I40" s="193">
        <f>IFERROR(G40/$G$8,0)</f>
        <v>1.4428823755015068E-2</v>
      </c>
      <c r="K40" s="194" t="str">
        <f t="shared" ref="K40" si="7">IF(I40&lt;0, "Increased Risk", "-")</f>
        <v>-</v>
      </c>
    </row>
    <row r="41" spans="1:11" ht="13.15" x14ac:dyDescent="0.35">
      <c r="A41" s="276"/>
      <c r="B41" s="277"/>
      <c r="C41" s="311"/>
      <c r="E41" s="195"/>
      <c r="F41" s="196"/>
      <c r="G41" s="197"/>
      <c r="I41" s="198"/>
      <c r="K41" s="199"/>
    </row>
    <row r="42" spans="1:11" ht="13.15" x14ac:dyDescent="0.35">
      <c r="A42" s="276"/>
      <c r="B42" s="277"/>
      <c r="C42" s="311"/>
      <c r="E42" s="195"/>
      <c r="F42" s="196"/>
      <c r="G42" s="197"/>
      <c r="I42" s="198"/>
      <c r="K42" s="199"/>
    </row>
    <row r="43" spans="1:11" ht="13.15" x14ac:dyDescent="0.35">
      <c r="A43" s="312"/>
      <c r="B43" s="313"/>
      <c r="C43" s="314"/>
      <c r="E43" s="200"/>
      <c r="F43" s="201"/>
      <c r="G43" s="202"/>
      <c r="I43" s="203"/>
      <c r="K43" s="204"/>
    </row>
    <row r="44" spans="1:11" ht="13.15" x14ac:dyDescent="0.35">
      <c r="A44" s="308" t="s">
        <v>44</v>
      </c>
      <c r="B44" s="309">
        <v>11</v>
      </c>
      <c r="C44" s="310" t="s">
        <v>47</v>
      </c>
      <c r="E44" s="190">
        <f>SUM('2.5_Input_Data_MR'!N38:R41)-SUM('2.5_Input_Data_MR'!U38:Y41)</f>
        <v>0</v>
      </c>
      <c r="F44" s="191">
        <f>ROUND(SUMIF('2.4_Input_Data_Rebase'!AA38:AA41,"&gt;0"),2)</f>
        <v>0</v>
      </c>
      <c r="G44" s="192">
        <f t="shared" ref="G44" si="8">IFERROR(E44/F44, 0)</f>
        <v>0</v>
      </c>
      <c r="I44" s="193">
        <f>IFERROR(G44/$G$8,0)</f>
        <v>0</v>
      </c>
      <c r="K44" s="194" t="str">
        <f t="shared" ref="K44" si="9">IF(I44&lt;0, "Increased Risk", "-")</f>
        <v>-</v>
      </c>
    </row>
    <row r="45" spans="1:11" ht="13.15" x14ac:dyDescent="0.35">
      <c r="A45" s="276"/>
      <c r="B45" s="277"/>
      <c r="C45" s="311"/>
      <c r="E45" s="195"/>
      <c r="F45" s="196"/>
      <c r="G45" s="197"/>
      <c r="I45" s="198"/>
      <c r="K45" s="199"/>
    </row>
    <row r="46" spans="1:11" ht="13.15" x14ac:dyDescent="0.35">
      <c r="A46" s="276"/>
      <c r="B46" s="277"/>
      <c r="C46" s="311"/>
      <c r="E46" s="195"/>
      <c r="F46" s="196"/>
      <c r="G46" s="197"/>
      <c r="I46" s="198"/>
      <c r="K46" s="199"/>
    </row>
    <row r="47" spans="1:11" ht="13.15" x14ac:dyDescent="0.35">
      <c r="A47" s="312"/>
      <c r="B47" s="313"/>
      <c r="C47" s="314"/>
      <c r="E47" s="200"/>
      <c r="F47" s="201"/>
      <c r="G47" s="202"/>
      <c r="I47" s="203"/>
      <c r="K47" s="204"/>
    </row>
    <row r="48" spans="1:11" ht="13.15" x14ac:dyDescent="0.35">
      <c r="A48" s="308" t="s">
        <v>44</v>
      </c>
      <c r="B48" s="309">
        <v>15</v>
      </c>
      <c r="C48" s="310" t="s">
        <v>41</v>
      </c>
      <c r="E48" s="190">
        <f>SUM('2.5_Input_Data_MR'!N42:R45)-SUM('2.5_Input_Data_MR'!U42:Y45)</f>
        <v>-205.21036938882247</v>
      </c>
      <c r="F48" s="191">
        <f>ROUND(SUMIF('2.4_Input_Data_Rebase'!AA42:AA45,"&gt;0"),2)</f>
        <v>191</v>
      </c>
      <c r="G48" s="192">
        <f t="shared" ref="G48" si="10">IFERROR(E48/F48, 0)</f>
        <v>-1.0743998397320549</v>
      </c>
      <c r="I48" s="193">
        <f>IFERROR(G48/$G$8,0)</f>
        <v>6.6419026237214711E-6</v>
      </c>
      <c r="K48" s="194" t="str">
        <f t="shared" ref="K48" si="11">IF(I48&lt;0, "Increased Risk", "-")</f>
        <v>-</v>
      </c>
    </row>
    <row r="49" spans="1:11" ht="13.15" x14ac:dyDescent="0.35">
      <c r="A49" s="276"/>
      <c r="B49" s="277"/>
      <c r="C49" s="311"/>
      <c r="E49" s="195"/>
      <c r="F49" s="196"/>
      <c r="G49" s="197"/>
      <c r="I49" s="198"/>
      <c r="K49" s="199"/>
    </row>
    <row r="50" spans="1:11" ht="13.15" x14ac:dyDescent="0.35">
      <c r="A50" s="276"/>
      <c r="B50" s="277"/>
      <c r="C50" s="311"/>
      <c r="E50" s="195"/>
      <c r="F50" s="196"/>
      <c r="G50" s="197"/>
      <c r="I50" s="198"/>
      <c r="K50" s="199"/>
    </row>
    <row r="51" spans="1:11" ht="13.15" x14ac:dyDescent="0.35">
      <c r="A51" s="312"/>
      <c r="B51" s="313"/>
      <c r="C51" s="314"/>
      <c r="E51" s="200"/>
      <c r="F51" s="201"/>
      <c r="G51" s="202"/>
      <c r="I51" s="203"/>
      <c r="K51" s="204"/>
    </row>
    <row r="52" spans="1:11" ht="13.15" x14ac:dyDescent="0.35">
      <c r="A52" s="308" t="s">
        <v>44</v>
      </c>
      <c r="B52" s="309">
        <v>33</v>
      </c>
      <c r="C52" s="310" t="s">
        <v>15</v>
      </c>
      <c r="E52" s="190">
        <f>SUM('2.5_Input_Data_MR'!N46:R49)-SUM('2.5_Input_Data_MR'!U46:Y49)</f>
        <v>-976550.24563150667</v>
      </c>
      <c r="F52" s="191">
        <f>ROUND(SUMIF('2.4_Input_Data_Rebase'!AA46:AA49,"&gt;0"),2)</f>
        <v>1600</v>
      </c>
      <c r="G52" s="192">
        <f t="shared" ref="G52" si="12">IFERROR(E52/F52, 0)</f>
        <v>-610.34390351969171</v>
      </c>
      <c r="I52" s="193">
        <f>IFERROR(G52/$G$8,0)</f>
        <v>3.7731248872587653E-3</v>
      </c>
      <c r="K52" s="194" t="str">
        <f t="shared" ref="K52" si="13">IF(I52&lt;0, "Increased Risk", "-")</f>
        <v>-</v>
      </c>
    </row>
    <row r="53" spans="1:11" ht="13.15" x14ac:dyDescent="0.35">
      <c r="A53" s="276"/>
      <c r="B53" s="277"/>
      <c r="C53" s="311"/>
      <c r="E53" s="195"/>
      <c r="F53" s="196"/>
      <c r="G53" s="197"/>
      <c r="I53" s="198"/>
      <c r="K53" s="199"/>
    </row>
    <row r="54" spans="1:11" ht="13.15" x14ac:dyDescent="0.35">
      <c r="A54" s="276"/>
      <c r="B54" s="277"/>
      <c r="C54" s="311"/>
      <c r="E54" s="195"/>
      <c r="F54" s="196"/>
      <c r="G54" s="197"/>
      <c r="I54" s="198"/>
      <c r="K54" s="199"/>
    </row>
    <row r="55" spans="1:11" ht="13.15" x14ac:dyDescent="0.35">
      <c r="A55" s="312"/>
      <c r="B55" s="313"/>
      <c r="C55" s="314"/>
      <c r="E55" s="200"/>
      <c r="F55" s="201"/>
      <c r="G55" s="202"/>
      <c r="I55" s="203"/>
      <c r="K55" s="204"/>
    </row>
    <row r="56" spans="1:11" ht="13.15" x14ac:dyDescent="0.35">
      <c r="A56" s="308" t="s">
        <v>44</v>
      </c>
      <c r="B56" s="309">
        <v>32</v>
      </c>
      <c r="C56" s="310" t="s">
        <v>14</v>
      </c>
      <c r="E56" s="190">
        <f>SUM('2.5_Input_Data_MR'!N50:R53)-SUM('2.5_Input_Data_MR'!U50:Y53)</f>
        <v>-7412.0628346320873</v>
      </c>
      <c r="F56" s="191">
        <f>ROUND(SUMIF('2.4_Input_Data_Rebase'!AA50:AA53,"&gt;0"),2)</f>
        <v>96</v>
      </c>
      <c r="G56" s="192">
        <f t="shared" ref="G56" si="14">IFERROR(E56/F56, 0)</f>
        <v>-77.208987860750909</v>
      </c>
      <c r="I56" s="193">
        <f>IFERROR(G56/$G$8,0)</f>
        <v>4.7730329071446232E-4</v>
      </c>
      <c r="K56" s="194" t="str">
        <f t="shared" ref="K56" si="15">IF(I56&lt;0, "Increased Risk", "-")</f>
        <v>-</v>
      </c>
    </row>
    <row r="57" spans="1:11" ht="13.15" x14ac:dyDescent="0.35">
      <c r="A57" s="276"/>
      <c r="B57" s="277"/>
      <c r="C57" s="311"/>
      <c r="E57" s="195"/>
      <c r="F57" s="196"/>
      <c r="G57" s="197"/>
      <c r="I57" s="198"/>
      <c r="K57" s="199"/>
    </row>
    <row r="58" spans="1:11" ht="13.15" x14ac:dyDescent="0.35">
      <c r="A58" s="276"/>
      <c r="B58" s="277"/>
      <c r="C58" s="311"/>
      <c r="E58" s="195"/>
      <c r="F58" s="196"/>
      <c r="G58" s="197"/>
      <c r="I58" s="198"/>
      <c r="K58" s="199"/>
    </row>
    <row r="59" spans="1:11" ht="13.15" x14ac:dyDescent="0.35">
      <c r="A59" s="312"/>
      <c r="B59" s="313"/>
      <c r="C59" s="314"/>
      <c r="E59" s="200"/>
      <c r="F59" s="201"/>
      <c r="G59" s="202"/>
      <c r="I59" s="203"/>
      <c r="K59" s="204"/>
    </row>
    <row r="60" spans="1:11" ht="13.15" x14ac:dyDescent="0.35">
      <c r="A60" s="308" t="s">
        <v>44</v>
      </c>
      <c r="B60" s="309">
        <v>25</v>
      </c>
      <c r="C60" s="310" t="s">
        <v>48</v>
      </c>
      <c r="E60" s="190">
        <f>SUM('2.5_Input_Data_MR'!N54:R57)-SUM('2.5_Input_Data_MR'!U54:Y57)</f>
        <v>0</v>
      </c>
      <c r="F60" s="191">
        <f>ROUND(SUMIF('2.4_Input_Data_Rebase'!AA54:AA57,"&gt;0"),2)</f>
        <v>0</v>
      </c>
      <c r="G60" s="192">
        <f t="shared" ref="G60" si="16">IFERROR(E60/F60, 0)</f>
        <v>0</v>
      </c>
      <c r="I60" s="193">
        <f>IFERROR(G60/$G$8,0)</f>
        <v>0</v>
      </c>
      <c r="K60" s="194" t="str">
        <f t="shared" ref="K60" si="17">IF(I60&lt;0, "Increased Risk", "-")</f>
        <v>-</v>
      </c>
    </row>
    <row r="61" spans="1:11" ht="13.15" x14ac:dyDescent="0.35">
      <c r="A61" s="276"/>
      <c r="B61" s="277"/>
      <c r="C61" s="311"/>
      <c r="E61" s="195"/>
      <c r="F61" s="196"/>
      <c r="G61" s="197"/>
      <c r="I61" s="198"/>
      <c r="K61" s="199"/>
    </row>
    <row r="62" spans="1:11" ht="13.15" x14ac:dyDescent="0.35">
      <c r="A62" s="276"/>
      <c r="B62" s="277"/>
      <c r="C62" s="311"/>
      <c r="E62" s="195"/>
      <c r="F62" s="196"/>
      <c r="G62" s="197"/>
      <c r="I62" s="198"/>
      <c r="K62" s="199"/>
    </row>
    <row r="63" spans="1:11" ht="13.15" x14ac:dyDescent="0.35">
      <c r="A63" s="312"/>
      <c r="B63" s="313"/>
      <c r="C63" s="314"/>
      <c r="E63" s="200"/>
      <c r="F63" s="201"/>
      <c r="G63" s="202"/>
      <c r="I63" s="203"/>
      <c r="K63" s="204"/>
    </row>
    <row r="64" spans="1:11" ht="13.15" x14ac:dyDescent="0.35">
      <c r="A64" s="308" t="s">
        <v>44</v>
      </c>
      <c r="B64" s="309">
        <v>26</v>
      </c>
      <c r="C64" s="310" t="s">
        <v>39</v>
      </c>
      <c r="E64" s="190">
        <f>SUM('2.5_Input_Data_MR'!N58:R61)-SUM('2.5_Input_Data_MR'!U58:Y61)</f>
        <v>0</v>
      </c>
      <c r="F64" s="191">
        <f>ROUND(SUMIF('2.4_Input_Data_Rebase'!AA58:AA61,"&gt;0"),2)</f>
        <v>0</v>
      </c>
      <c r="G64" s="192">
        <f t="shared" ref="G64" si="18">IFERROR(E64/F64, 0)</f>
        <v>0</v>
      </c>
      <c r="I64" s="193">
        <f>IFERROR(G64/$G$8,0)</f>
        <v>0</v>
      </c>
      <c r="K64" s="194" t="str">
        <f t="shared" ref="K64" si="19">IF(I64&lt;0, "Increased Risk", "-")</f>
        <v>-</v>
      </c>
    </row>
    <row r="65" spans="1:11" ht="13.15" x14ac:dyDescent="0.35">
      <c r="A65" s="276"/>
      <c r="B65" s="277"/>
      <c r="C65" s="311"/>
      <c r="E65" s="195"/>
      <c r="F65" s="196"/>
      <c r="G65" s="197"/>
      <c r="I65" s="198"/>
      <c r="K65" s="199"/>
    </row>
    <row r="66" spans="1:11" ht="13.15" x14ac:dyDescent="0.35">
      <c r="A66" s="276"/>
      <c r="B66" s="277"/>
      <c r="C66" s="311"/>
      <c r="E66" s="195"/>
      <c r="F66" s="196"/>
      <c r="G66" s="197"/>
      <c r="I66" s="198"/>
      <c r="K66" s="199"/>
    </row>
    <row r="67" spans="1:11" ht="13.15" x14ac:dyDescent="0.35">
      <c r="A67" s="312"/>
      <c r="B67" s="313"/>
      <c r="C67" s="314"/>
      <c r="E67" s="200"/>
      <c r="F67" s="201"/>
      <c r="G67" s="202"/>
      <c r="I67" s="203"/>
      <c r="K67" s="204"/>
    </row>
    <row r="68" spans="1:11" ht="26.25" x14ac:dyDescent="0.35">
      <c r="A68" s="308" t="s">
        <v>44</v>
      </c>
      <c r="B68" s="309">
        <v>24</v>
      </c>
      <c r="C68" s="310" t="s">
        <v>49</v>
      </c>
      <c r="E68" s="190">
        <f>SUM('2.5_Input_Data_MR'!N62:R65)-SUM('2.5_Input_Data_MR'!U62:Y65)</f>
        <v>0</v>
      </c>
      <c r="F68" s="191">
        <f>ROUND(SUMIF('2.4_Input_Data_Rebase'!AA62:AA65,"&gt;0"),2)</f>
        <v>0</v>
      </c>
      <c r="G68" s="192">
        <f t="shared" ref="G68" si="20">IFERROR(E68/F68, 0)</f>
        <v>0</v>
      </c>
      <c r="I68" s="193">
        <f>IFERROR(G68/$G$8,0)</f>
        <v>0</v>
      </c>
      <c r="K68" s="194" t="str">
        <f t="shared" ref="K68" si="21">IF(I68&lt;0, "Increased Risk", "-")</f>
        <v>-</v>
      </c>
    </row>
    <row r="69" spans="1:11" ht="13.15" x14ac:dyDescent="0.35">
      <c r="A69" s="276"/>
      <c r="B69" s="277"/>
      <c r="C69" s="311"/>
      <c r="E69" s="195"/>
      <c r="F69" s="196"/>
      <c r="G69" s="197"/>
      <c r="I69" s="198"/>
      <c r="K69" s="199"/>
    </row>
    <row r="70" spans="1:11" ht="13.15" x14ac:dyDescent="0.35">
      <c r="A70" s="276"/>
      <c r="B70" s="277"/>
      <c r="C70" s="311"/>
      <c r="E70" s="195"/>
      <c r="F70" s="196"/>
      <c r="G70" s="197"/>
      <c r="I70" s="198"/>
      <c r="K70" s="199"/>
    </row>
    <row r="71" spans="1:11" ht="13.15" x14ac:dyDescent="0.35">
      <c r="A71" s="312"/>
      <c r="B71" s="313"/>
      <c r="C71" s="314"/>
      <c r="E71" s="200"/>
      <c r="F71" s="201"/>
      <c r="G71" s="202"/>
      <c r="I71" s="203"/>
      <c r="K71" s="204"/>
    </row>
    <row r="72" spans="1:11" ht="13.15" x14ac:dyDescent="0.35">
      <c r="A72" s="308" t="s">
        <v>44</v>
      </c>
      <c r="B72" s="309">
        <v>39</v>
      </c>
      <c r="C72" s="310" t="s">
        <v>16</v>
      </c>
      <c r="E72" s="190">
        <f>SUM('2.5_Input_Data_MR'!N66:R69)-SUM('2.5_Input_Data_MR'!U66:Y69)</f>
        <v>0</v>
      </c>
      <c r="F72" s="191">
        <f>ROUND(SUMIF('2.4_Input_Data_Rebase'!AA66:AA69,"&gt;0"),2)</f>
        <v>0</v>
      </c>
      <c r="G72" s="192">
        <f t="shared" ref="G72" si="22">IFERROR(E72/F72, 0)</f>
        <v>0</v>
      </c>
      <c r="I72" s="193">
        <f>IFERROR(G72/$G$8,0)</f>
        <v>0</v>
      </c>
      <c r="K72" s="194" t="str">
        <f t="shared" ref="K72" si="23">IF(I72&lt;0, "Increased Risk", "-")</f>
        <v>-</v>
      </c>
    </row>
    <row r="73" spans="1:11" ht="13.15" x14ac:dyDescent="0.35">
      <c r="A73" s="276"/>
      <c r="B73" s="277"/>
      <c r="C73" s="311"/>
      <c r="E73" s="195"/>
      <c r="F73" s="196"/>
      <c r="G73" s="197"/>
      <c r="I73" s="198"/>
      <c r="K73" s="199"/>
    </row>
    <row r="74" spans="1:11" ht="13.15" x14ac:dyDescent="0.35">
      <c r="A74" s="276"/>
      <c r="B74" s="277"/>
      <c r="C74" s="311"/>
      <c r="E74" s="195"/>
      <c r="F74" s="196"/>
      <c r="G74" s="197"/>
      <c r="I74" s="198"/>
      <c r="K74" s="199"/>
    </row>
    <row r="75" spans="1:11" ht="13.15" x14ac:dyDescent="0.35">
      <c r="A75" s="312"/>
      <c r="B75" s="313"/>
      <c r="C75" s="314"/>
      <c r="E75" s="200"/>
      <c r="F75" s="201"/>
      <c r="G75" s="202"/>
      <c r="I75" s="203"/>
      <c r="K75" s="204"/>
    </row>
    <row r="76" spans="1:11" ht="26.25" x14ac:dyDescent="0.35">
      <c r="A76" s="308" t="s">
        <v>44</v>
      </c>
      <c r="B76" s="309">
        <v>12</v>
      </c>
      <c r="C76" s="310" t="s">
        <v>13</v>
      </c>
      <c r="E76" s="190">
        <f>SUM('2.5_Input_Data_MR'!N70:R73)-SUM('2.5_Input_Data_MR'!U70:Y73)</f>
        <v>0</v>
      </c>
      <c r="F76" s="191">
        <f>ROUND(SUMIF('2.4_Input_Data_Rebase'!AA70:AA73,"&gt;0"),2)</f>
        <v>0</v>
      </c>
      <c r="G76" s="192">
        <f t="shared" ref="G76" si="24">IFERROR(E76/F76, 0)</f>
        <v>0</v>
      </c>
      <c r="I76" s="193">
        <f>IFERROR(G76/$G$8,0)</f>
        <v>0</v>
      </c>
      <c r="K76" s="194" t="str">
        <f t="shared" ref="K76" si="25">IF(I76&lt;0, "Increased Risk", "-")</f>
        <v>-</v>
      </c>
    </row>
    <row r="77" spans="1:11" ht="13.15" x14ac:dyDescent="0.35">
      <c r="A77" s="276"/>
      <c r="B77" s="277"/>
      <c r="C77" s="311"/>
      <c r="E77" s="195"/>
      <c r="F77" s="196"/>
      <c r="G77" s="197"/>
      <c r="I77" s="198"/>
      <c r="K77" s="199"/>
    </row>
    <row r="78" spans="1:11" ht="13.15" x14ac:dyDescent="0.35">
      <c r="A78" s="276"/>
      <c r="B78" s="277"/>
      <c r="C78" s="311"/>
      <c r="E78" s="195"/>
      <c r="F78" s="196"/>
      <c r="G78" s="197"/>
      <c r="I78" s="198"/>
      <c r="K78" s="199"/>
    </row>
    <row r="79" spans="1:11" ht="13.15" x14ac:dyDescent="0.35">
      <c r="A79" s="312"/>
      <c r="B79" s="313"/>
      <c r="C79" s="314"/>
      <c r="E79" s="200"/>
      <c r="F79" s="201"/>
      <c r="G79" s="202"/>
      <c r="I79" s="203"/>
      <c r="K79" s="204"/>
    </row>
    <row r="80" spans="1:11" ht="13.15" x14ac:dyDescent="0.35">
      <c r="A80" s="308" t="s">
        <v>44</v>
      </c>
      <c r="B80" s="309">
        <v>10</v>
      </c>
      <c r="C80" s="310" t="s">
        <v>40</v>
      </c>
      <c r="E80" s="190">
        <f>SUM('2.5_Input_Data_MR'!N74:R77)-SUM('2.5_Input_Data_MR'!U74:Y77)</f>
        <v>0</v>
      </c>
      <c r="F80" s="191">
        <f>ROUND(SUMIF('2.4_Input_Data_Rebase'!AA74:AA77,"&gt;0"),2)</f>
        <v>0</v>
      </c>
      <c r="G80" s="192">
        <f t="shared" ref="G80" si="26">IFERROR(E80/F80, 0)</f>
        <v>0</v>
      </c>
      <c r="I80" s="193">
        <f>IFERROR(G80/$G$8,0)</f>
        <v>0</v>
      </c>
      <c r="K80" s="194" t="str">
        <f t="shared" ref="K80" si="27">IF(I80&lt;0, "Increased Risk", "-")</f>
        <v>-</v>
      </c>
    </row>
    <row r="81" spans="1:11" ht="13.15" x14ac:dyDescent="0.35">
      <c r="A81" s="276"/>
      <c r="B81" s="277"/>
      <c r="C81" s="311"/>
      <c r="E81" s="195"/>
      <c r="F81" s="196"/>
      <c r="G81" s="197"/>
      <c r="I81" s="198"/>
      <c r="K81" s="199"/>
    </row>
    <row r="82" spans="1:11" ht="13.15" x14ac:dyDescent="0.35">
      <c r="A82" s="276"/>
      <c r="B82" s="277"/>
      <c r="C82" s="311"/>
      <c r="E82" s="195"/>
      <c r="F82" s="196"/>
      <c r="G82" s="197"/>
      <c r="I82" s="198"/>
      <c r="K82" s="199"/>
    </row>
    <row r="83" spans="1:11" ht="13.15" x14ac:dyDescent="0.35">
      <c r="A83" s="312"/>
      <c r="B83" s="313"/>
      <c r="C83" s="314"/>
      <c r="E83" s="200"/>
      <c r="F83" s="201"/>
      <c r="G83" s="202"/>
      <c r="I83" s="203"/>
      <c r="K83" s="204"/>
    </row>
    <row r="84" spans="1:11" ht="13.15" x14ac:dyDescent="0.35">
      <c r="A84" s="308" t="s">
        <v>44</v>
      </c>
      <c r="B84" s="309">
        <v>9</v>
      </c>
      <c r="C84" s="310" t="s">
        <v>50</v>
      </c>
      <c r="E84" s="190">
        <f>SUM('2.5_Input_Data_MR'!N78:R81)-SUM('2.5_Input_Data_MR'!U78:Y81)</f>
        <v>0</v>
      </c>
      <c r="F84" s="191">
        <f>ROUND(SUMIF('2.4_Input_Data_Rebase'!AA78:AA81,"&gt;0"),2)</f>
        <v>0</v>
      </c>
      <c r="G84" s="192">
        <f t="shared" ref="G84" si="28">IFERROR(E84/F84, 0)</f>
        <v>0</v>
      </c>
      <c r="I84" s="193">
        <f>IFERROR(G84/$G$8,0)</f>
        <v>0</v>
      </c>
      <c r="K84" s="194" t="str">
        <f t="shared" ref="K84" si="29">IF(I84&lt;0, "Increased Risk", "-")</f>
        <v>-</v>
      </c>
    </row>
    <row r="85" spans="1:11" ht="13.15" x14ac:dyDescent="0.35">
      <c r="A85" s="276"/>
      <c r="B85" s="277"/>
      <c r="C85" s="311"/>
      <c r="E85" s="195"/>
      <c r="F85" s="196"/>
      <c r="G85" s="197"/>
      <c r="I85" s="198"/>
      <c r="K85" s="199"/>
    </row>
    <row r="86" spans="1:11" ht="13.15" x14ac:dyDescent="0.35">
      <c r="A86" s="276"/>
      <c r="B86" s="277"/>
      <c r="C86" s="311"/>
      <c r="E86" s="195"/>
      <c r="F86" s="196"/>
      <c r="G86" s="197"/>
      <c r="I86" s="198"/>
      <c r="K86" s="199"/>
    </row>
    <row r="87" spans="1:11" ht="13.15" x14ac:dyDescent="0.35">
      <c r="A87" s="312"/>
      <c r="B87" s="313"/>
      <c r="C87" s="314"/>
      <c r="E87" s="200"/>
      <c r="F87" s="201"/>
      <c r="G87" s="202"/>
      <c r="I87" s="203"/>
      <c r="K87" s="204"/>
    </row>
    <row r="88" spans="1:11" ht="13.15" x14ac:dyDescent="0.35">
      <c r="A88" s="308" t="s">
        <v>44</v>
      </c>
      <c r="B88" s="309">
        <v>31</v>
      </c>
      <c r="C88" s="310" t="s">
        <v>17</v>
      </c>
      <c r="E88" s="190">
        <f>SUM('2.5_Input_Data_MR'!N82:R85)-SUM('2.5_Input_Data_MR'!U82:Y85)</f>
        <v>-357.49966487231382</v>
      </c>
      <c r="F88" s="191">
        <f>ROUND(SUMIF('2.4_Input_Data_Rebase'!AA82:AA85,"&gt;0"),2)</f>
        <v>28</v>
      </c>
      <c r="G88" s="192">
        <f t="shared" ref="G88" si="30">IFERROR(E88/F88, 0)</f>
        <v>-12.767845174011208</v>
      </c>
      <c r="I88" s="193">
        <f>IFERROR(G88/$G$8,0)</f>
        <v>7.8930376964393055E-5</v>
      </c>
      <c r="K88" s="194" t="str">
        <f t="shared" ref="K88" si="31">IF(I88&lt;0, "Increased Risk", "-")</f>
        <v>-</v>
      </c>
    </row>
    <row r="89" spans="1:11" ht="13.15" x14ac:dyDescent="0.35">
      <c r="A89" s="276"/>
      <c r="B89" s="277"/>
      <c r="C89" s="311"/>
      <c r="E89" s="195"/>
      <c r="F89" s="196"/>
      <c r="G89" s="197"/>
      <c r="I89" s="198"/>
      <c r="K89" s="199"/>
    </row>
    <row r="90" spans="1:11" ht="13.15" x14ac:dyDescent="0.35">
      <c r="A90" s="276"/>
      <c r="B90" s="277"/>
      <c r="C90" s="311"/>
      <c r="E90" s="195"/>
      <c r="F90" s="196"/>
      <c r="G90" s="197"/>
      <c r="I90" s="198"/>
      <c r="K90" s="199"/>
    </row>
    <row r="91" spans="1:11" ht="13.15" x14ac:dyDescent="0.35">
      <c r="A91" s="312"/>
      <c r="B91" s="313"/>
      <c r="C91" s="314"/>
      <c r="E91" s="200"/>
      <c r="F91" s="201"/>
      <c r="G91" s="202"/>
      <c r="I91" s="203"/>
      <c r="K91" s="204"/>
    </row>
    <row r="92" spans="1:11" ht="13.15" x14ac:dyDescent="0.35">
      <c r="A92" s="308" t="s">
        <v>44</v>
      </c>
      <c r="B92" s="309">
        <v>43</v>
      </c>
      <c r="C92" s="310" t="s">
        <v>42</v>
      </c>
      <c r="E92" s="190">
        <f>SUM('2.5_Input_Data_MR'!N86:R89)-SUM('2.5_Input_Data_MR'!U86:Y89)</f>
        <v>-111956.212468717</v>
      </c>
      <c r="F92" s="191">
        <f>ROUND(SUMIF('2.4_Input_Data_Rebase'!AA86:AA89,"&gt;0"),2)</f>
        <v>492</v>
      </c>
      <c r="G92" s="192">
        <f t="shared" ref="G92" si="32">IFERROR(E92/F92, 0)</f>
        <v>-227.55327737544107</v>
      </c>
      <c r="I92" s="193">
        <f>IFERROR(G92/$G$8,0)</f>
        <v>1.4067264850051422E-3</v>
      </c>
      <c r="K92" s="194" t="str">
        <f t="shared" ref="K92" si="33">IF(I92&lt;0, "Increased Risk", "-")</f>
        <v>-</v>
      </c>
    </row>
    <row r="93" spans="1:11" ht="13.15" x14ac:dyDescent="0.35">
      <c r="A93" s="276"/>
      <c r="B93" s="277"/>
      <c r="C93" s="311"/>
      <c r="E93" s="195"/>
      <c r="F93" s="196"/>
      <c r="G93" s="197"/>
      <c r="I93" s="198"/>
      <c r="K93" s="199"/>
    </row>
    <row r="94" spans="1:11" ht="13.15" x14ac:dyDescent="0.35">
      <c r="A94" s="276"/>
      <c r="B94" s="277"/>
      <c r="C94" s="311"/>
      <c r="E94" s="195"/>
      <c r="F94" s="196"/>
      <c r="G94" s="197"/>
      <c r="I94" s="198"/>
      <c r="K94" s="199"/>
    </row>
    <row r="95" spans="1:11" ht="13.5" thickBot="1" x14ac:dyDescent="0.4">
      <c r="A95" s="281"/>
      <c r="B95" s="282"/>
      <c r="C95" s="315"/>
      <c r="E95" s="205"/>
      <c r="F95" s="201"/>
      <c r="G95" s="206"/>
      <c r="I95" s="207"/>
      <c r="K95" s="204"/>
    </row>
  </sheetData>
  <conditionalFormatting sqref="K16:K95">
    <cfRule type="containsText" dxfId="0" priority="2" operator="containsText" text="Increased Risk">
      <formula>NOT(ISERROR(SEARCH("Increased Risk",K16)))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/>
  </sheetPr>
  <dimension ref="A1:AB99"/>
  <sheetViews>
    <sheetView zoomScale="70" zoomScaleNormal="70" workbookViewId="0">
      <pane xSplit="3" ySplit="10" topLeftCell="D11" activePane="bottomRight" state="frozen"/>
      <selection sqref="A1:XFD1048576"/>
      <selection pane="topRight" sqref="A1:XFD1048576"/>
      <selection pane="bottomLeft" sqref="A1:XFD1048576"/>
      <selection pane="bottomRight" activeCell="S66" sqref="S66"/>
    </sheetView>
  </sheetViews>
  <sheetFormatPr defaultRowHeight="12.75" x14ac:dyDescent="0.35"/>
  <cols>
    <col min="1" max="1" width="13.3515625" style="114" customWidth="1"/>
    <col min="2" max="2" width="10.1171875" style="114" customWidth="1"/>
    <col min="3" max="3" width="28.64453125" style="114" bestFit="1" customWidth="1"/>
    <col min="4" max="4" width="2" style="114" customWidth="1"/>
    <col min="5" max="7" width="17.703125" style="114" customWidth="1"/>
    <col min="8" max="8" width="15.234375" style="114" customWidth="1"/>
    <col min="9" max="9" width="16.46875" style="114" customWidth="1"/>
    <col min="10" max="10" width="2.46875" style="114" customWidth="1"/>
    <col min="11" max="11" width="17.703125" style="115" customWidth="1"/>
    <col min="12" max="12" width="17.703125" style="114" customWidth="1"/>
    <col min="13" max="13" width="3.41015625" style="114" customWidth="1"/>
    <col min="14" max="14" width="18.87890625" style="114" customWidth="1"/>
    <col min="15" max="15" width="3.41015625" style="114" customWidth="1"/>
    <col min="16" max="16" width="23.5859375" style="114" bestFit="1" customWidth="1"/>
    <col min="17" max="17" width="17.3515625" style="116" bestFit="1" customWidth="1"/>
    <col min="18" max="18" width="22.87890625" style="114" bestFit="1" customWidth="1"/>
    <col min="19" max="19" width="19.5859375" style="116" bestFit="1" customWidth="1"/>
    <col min="20" max="20" width="22.87890625" style="114" bestFit="1" customWidth="1"/>
    <col min="21" max="21" width="17" style="116" bestFit="1" customWidth="1"/>
    <col min="22" max="22" width="3.41015625" style="114" customWidth="1"/>
    <col min="23" max="23" width="26.29296875" style="114" bestFit="1" customWidth="1"/>
    <col min="24" max="24" width="18.9375" style="116" bestFit="1" customWidth="1"/>
    <col min="25" max="25" width="29.46875" style="114" bestFit="1" customWidth="1"/>
    <col min="26" max="26" width="25.3515625" style="116" customWidth="1"/>
    <col min="27" max="27" width="25.8203125" style="114" bestFit="1" customWidth="1"/>
    <col min="28" max="28" width="18.76171875" style="116" bestFit="1" customWidth="1"/>
    <col min="29" max="16384" width="8.9375" style="114"/>
  </cols>
  <sheetData>
    <row r="1" spans="1:28" s="393" customFormat="1" x14ac:dyDescent="0.35">
      <c r="K1" s="394"/>
      <c r="P1" s="395"/>
      <c r="Q1" s="396"/>
      <c r="R1" s="395"/>
      <c r="S1" s="396"/>
      <c r="T1" s="395"/>
      <c r="U1" s="396"/>
      <c r="W1" s="395"/>
      <c r="X1" s="396"/>
      <c r="Y1" s="395"/>
      <c r="Z1" s="396"/>
      <c r="AA1" s="395"/>
      <c r="AB1" s="396"/>
    </row>
    <row r="2" spans="1:28" s="393" customFormat="1" ht="13.15" x14ac:dyDescent="0.4">
      <c r="E2" s="397" t="s">
        <v>59</v>
      </c>
      <c r="J2" s="397"/>
      <c r="K2" s="394"/>
      <c r="M2" s="397"/>
      <c r="O2" s="397"/>
      <c r="P2" s="395"/>
      <c r="Q2" s="396"/>
      <c r="R2" s="395"/>
      <c r="S2" s="396"/>
      <c r="T2" s="395"/>
      <c r="U2" s="396"/>
      <c r="V2" s="397"/>
      <c r="W2" s="395"/>
      <c r="X2" s="396"/>
      <c r="Y2" s="395"/>
      <c r="Z2" s="396"/>
      <c r="AA2" s="395"/>
      <c r="AB2" s="396"/>
    </row>
    <row r="3" spans="1:28" s="393" customFormat="1" ht="13.15" x14ac:dyDescent="0.4">
      <c r="E3" s="398" t="s">
        <v>60</v>
      </c>
      <c r="J3" s="398"/>
      <c r="K3" s="394"/>
      <c r="M3" s="398"/>
      <c r="O3" s="398"/>
      <c r="P3" s="395"/>
      <c r="Q3" s="396"/>
      <c r="R3" s="395"/>
      <c r="S3" s="396"/>
      <c r="T3" s="395"/>
      <c r="U3" s="396"/>
      <c r="V3" s="398"/>
      <c r="W3" s="395"/>
      <c r="X3" s="396"/>
      <c r="Y3" s="395"/>
      <c r="Z3" s="396"/>
      <c r="AA3" s="395"/>
      <c r="AB3" s="396"/>
    </row>
    <row r="4" spans="1:28" s="393" customFormat="1" x14ac:dyDescent="0.35">
      <c r="K4" s="394"/>
      <c r="P4" s="395"/>
      <c r="Q4" s="396"/>
      <c r="R4" s="395"/>
      <c r="S4" s="396"/>
      <c r="T4" s="395"/>
      <c r="U4" s="396"/>
      <c r="W4" s="395"/>
      <c r="X4" s="396"/>
      <c r="Y4" s="395"/>
      <c r="Z4" s="396"/>
      <c r="AA4" s="395"/>
      <c r="AB4" s="396"/>
    </row>
    <row r="5" spans="1:28" ht="13.15" thickBot="1" x14ac:dyDescent="0.4"/>
    <row r="6" spans="1:28" ht="13.5" thickBot="1" x14ac:dyDescent="0.45">
      <c r="A6" s="248" t="s">
        <v>228</v>
      </c>
      <c r="B6" s="210"/>
      <c r="C6" s="117"/>
      <c r="Q6" s="114"/>
      <c r="S6" s="114"/>
      <c r="U6" s="114"/>
      <c r="X6" s="114"/>
      <c r="Z6" s="114"/>
      <c r="AB6" s="114"/>
    </row>
    <row r="7" spans="1:28" ht="28.5" customHeight="1" thickBot="1" x14ac:dyDescent="0.45">
      <c r="E7" s="118" t="s">
        <v>102</v>
      </c>
      <c r="F7" s="119"/>
      <c r="G7" s="119"/>
      <c r="H7" s="119"/>
      <c r="I7" s="120"/>
      <c r="K7" s="121" t="s">
        <v>103</v>
      </c>
      <c r="L7" s="120"/>
      <c r="N7" s="122" t="s">
        <v>232</v>
      </c>
      <c r="P7" s="118" t="s">
        <v>221</v>
      </c>
      <c r="Q7" s="119"/>
      <c r="R7" s="119"/>
      <c r="S7" s="119"/>
      <c r="T7" s="119"/>
      <c r="U7" s="120"/>
      <c r="W7" s="118" t="s">
        <v>249</v>
      </c>
      <c r="X7" s="119"/>
      <c r="Y7" s="119"/>
      <c r="Z7" s="119"/>
      <c r="AA7" s="119"/>
      <c r="AB7" s="120"/>
    </row>
    <row r="8" spans="1:28" x14ac:dyDescent="0.35">
      <c r="E8" s="123"/>
      <c r="F8" s="124"/>
      <c r="G8" s="124"/>
      <c r="H8" s="124"/>
      <c r="I8" s="125"/>
      <c r="K8" s="126"/>
      <c r="L8" s="125"/>
      <c r="N8" s="127"/>
      <c r="P8" s="128"/>
      <c r="Q8" s="129"/>
      <c r="R8" s="130"/>
      <c r="S8" s="129"/>
      <c r="T8" s="130"/>
      <c r="U8" s="131"/>
      <c r="W8" s="128"/>
      <c r="X8" s="129"/>
      <c r="Y8" s="130"/>
      <c r="Z8" s="129"/>
      <c r="AA8" s="130"/>
      <c r="AB8" s="131"/>
    </row>
    <row r="9" spans="1:28" ht="12.75" customHeight="1" thickBot="1" x14ac:dyDescent="0.45">
      <c r="E9" s="132" t="s">
        <v>104</v>
      </c>
      <c r="F9" s="133" t="s">
        <v>105</v>
      </c>
      <c r="G9" s="134" t="s">
        <v>106</v>
      </c>
      <c r="H9" s="135"/>
      <c r="I9" s="136"/>
      <c r="K9" s="137" t="s">
        <v>107</v>
      </c>
      <c r="L9" s="138" t="s">
        <v>108</v>
      </c>
      <c r="N9" s="127"/>
      <c r="P9" s="632" t="s">
        <v>168</v>
      </c>
      <c r="Q9" s="630"/>
      <c r="R9" s="630" t="s">
        <v>170</v>
      </c>
      <c r="S9" s="630"/>
      <c r="T9" s="630" t="s">
        <v>222</v>
      </c>
      <c r="U9" s="631"/>
      <c r="W9" s="632" t="s">
        <v>174</v>
      </c>
      <c r="X9" s="630"/>
      <c r="Y9" s="630" t="s">
        <v>176</v>
      </c>
      <c r="Z9" s="630"/>
      <c r="AA9" s="630" t="s">
        <v>178</v>
      </c>
      <c r="AB9" s="631"/>
    </row>
    <row r="10" spans="1:28" ht="39.4" customHeight="1" thickBot="1" x14ac:dyDescent="0.4">
      <c r="A10" s="249" t="s">
        <v>27</v>
      </c>
      <c r="B10" s="250" t="s">
        <v>0</v>
      </c>
      <c r="C10" s="251" t="s">
        <v>1</v>
      </c>
      <c r="E10" s="252" t="s">
        <v>243</v>
      </c>
      <c r="F10" s="253" t="s">
        <v>244</v>
      </c>
      <c r="G10" s="253" t="s">
        <v>261</v>
      </c>
      <c r="H10" s="253" t="s">
        <v>262</v>
      </c>
      <c r="I10" s="254" t="s">
        <v>263</v>
      </c>
      <c r="K10" s="255" t="s">
        <v>109</v>
      </c>
      <c r="L10" s="254" t="s">
        <v>110</v>
      </c>
      <c r="N10" s="256" t="s">
        <v>233</v>
      </c>
      <c r="P10" s="252" t="s">
        <v>223</v>
      </c>
      <c r="Q10" s="257" t="s">
        <v>224</v>
      </c>
      <c r="R10" s="253" t="s">
        <v>225</v>
      </c>
      <c r="S10" s="257" t="s">
        <v>225</v>
      </c>
      <c r="T10" s="253" t="s">
        <v>226</v>
      </c>
      <c r="U10" s="258" t="s">
        <v>227</v>
      </c>
      <c r="W10" s="252" t="s">
        <v>250</v>
      </c>
      <c r="X10" s="257" t="s">
        <v>251</v>
      </c>
      <c r="Y10" s="253" t="s">
        <v>252</v>
      </c>
      <c r="Z10" s="257" t="s">
        <v>252</v>
      </c>
      <c r="AA10" s="253" t="s">
        <v>253</v>
      </c>
      <c r="AB10" s="258" t="s">
        <v>254</v>
      </c>
    </row>
    <row r="11" spans="1:28" ht="7.9" customHeight="1" x14ac:dyDescent="0.35">
      <c r="A11" s="128"/>
      <c r="B11" s="130"/>
      <c r="C11" s="139"/>
      <c r="E11" s="128"/>
      <c r="F11" s="130"/>
      <c r="G11" s="130"/>
      <c r="H11" s="130"/>
      <c r="I11" s="139"/>
      <c r="K11" s="140"/>
      <c r="L11" s="139"/>
      <c r="P11" s="128"/>
      <c r="Q11" s="129"/>
      <c r="R11" s="130"/>
      <c r="S11" s="129"/>
      <c r="T11" s="130"/>
      <c r="U11" s="131"/>
      <c r="W11" s="128"/>
      <c r="X11" s="129"/>
      <c r="Y11" s="130"/>
      <c r="Z11" s="129"/>
      <c r="AA11" s="130"/>
      <c r="AB11" s="131"/>
    </row>
    <row r="12" spans="1:28" s="141" customFormat="1" ht="39.4" customHeight="1" x14ac:dyDescent="0.4">
      <c r="A12" s="259" t="s">
        <v>216</v>
      </c>
      <c r="B12" s="260" t="s">
        <v>216</v>
      </c>
      <c r="C12" s="261" t="s">
        <v>216</v>
      </c>
      <c r="E12" s="262">
        <f>'3.1_Check_1_Volume_Summary'!E12</f>
        <v>0</v>
      </c>
      <c r="F12" s="262">
        <f>'3.1_Check_1_Volume_Summary'!F12</f>
        <v>0</v>
      </c>
      <c r="G12" s="262">
        <f>'3.1_Check_1_Volume_Summary'!G12</f>
        <v>0</v>
      </c>
      <c r="H12" s="262">
        <f>'3.1_Check_1_Volume_Summary'!H12</f>
        <v>0</v>
      </c>
      <c r="I12" s="263">
        <f>'3.1_Check_1_Volume_Summary'!I12</f>
        <v>0</v>
      </c>
      <c r="K12" s="262">
        <f>'3.1_Check_1_Volume_Summary'!K12</f>
        <v>0</v>
      </c>
      <c r="L12" s="264">
        <f>'3.1_Check_1_Volume_Summary'!L12</f>
        <v>0</v>
      </c>
      <c r="P12" s="142">
        <f>'5.1_Check_3_PTO_Summary'!I13</f>
        <v>-9.0149887882191929E-2</v>
      </c>
      <c r="Q12" s="143">
        <f>'5.1_Check_3_PTO_Summary'!J13</f>
        <v>-5.0986021688588434E-3</v>
      </c>
      <c r="R12" s="144">
        <f>'5.1_Check_3_PTO_Summary'!N13</f>
        <v>-0.43619836636472303</v>
      </c>
      <c r="S12" s="143">
        <f>'5.1_Check_3_PTO_Summary'!O13</f>
        <v>-2.4670046619538696E-2</v>
      </c>
      <c r="T12" s="144">
        <f>'5.1_Check_3_PTO_Summary'!S13</f>
        <v>-0.68029548256437311</v>
      </c>
      <c r="U12" s="145">
        <f>'5.1_Check_3_PTO_Summary'!T13</f>
        <v>-3.847543357347602E-2</v>
      </c>
      <c r="W12" s="142">
        <f>'5.1_Check_3_PTO_Summary'!X13</f>
        <v>2.1049565414977692E-3</v>
      </c>
      <c r="X12" s="143">
        <f>'5.1_Check_3_PTO_Summary'!Y13</f>
        <v>1.1904990943371085E-4</v>
      </c>
      <c r="Y12" s="144">
        <f>'5.1_Check_3_PTO_Summary'!AC13</f>
        <v>-8.9795618090020582E-2</v>
      </c>
      <c r="Z12" s="143">
        <f>'5.1_Check_3_PTO_Summary'!AD13</f>
        <v>-5.0785657520295022E-3</v>
      </c>
      <c r="AA12" s="144">
        <f>'5.1_Check_3_PTO_Summary'!AH13</f>
        <v>-5.0176390771749443E-2</v>
      </c>
      <c r="AB12" s="145">
        <f>'5.1_Check_3_PTO_Summary'!AI13</f>
        <v>-2.8378233276193207E-3</v>
      </c>
    </row>
    <row r="13" spans="1:28" ht="7.9" customHeight="1" x14ac:dyDescent="0.35">
      <c r="A13" s="128"/>
      <c r="B13" s="130"/>
      <c r="C13" s="139"/>
      <c r="E13" s="128"/>
      <c r="F13" s="130"/>
      <c r="G13" s="130"/>
      <c r="H13" s="130"/>
      <c r="I13" s="139"/>
      <c r="K13" s="140"/>
      <c r="L13" s="139"/>
      <c r="P13" s="146"/>
      <c r="Q13" s="147"/>
      <c r="R13" s="148"/>
      <c r="S13" s="147"/>
      <c r="T13" s="148"/>
      <c r="U13" s="149"/>
      <c r="W13" s="146"/>
      <c r="X13" s="147"/>
      <c r="Y13" s="148"/>
      <c r="Z13" s="147"/>
      <c r="AA13" s="148"/>
      <c r="AB13" s="149"/>
    </row>
    <row r="14" spans="1:28" ht="12.85" customHeight="1" x14ac:dyDescent="0.35">
      <c r="A14" s="265" t="s">
        <v>44</v>
      </c>
      <c r="B14" s="266">
        <v>45</v>
      </c>
      <c r="C14" s="267" t="s">
        <v>9</v>
      </c>
      <c r="E14" s="150" t="str">
        <f>'3.1_Check_1_Volume_Summary'!E14</f>
        <v>-</v>
      </c>
      <c r="F14" s="151" t="str">
        <f>'3.1_Check_1_Volume_Summary'!F14</f>
        <v>-</v>
      </c>
      <c r="G14" s="151" t="str">
        <f>'3.1_Check_1_Volume_Summary'!G14</f>
        <v>-</v>
      </c>
      <c r="H14" s="151" t="str">
        <f>'3.1_Check_1_Volume_Summary'!H14</f>
        <v>-</v>
      </c>
      <c r="I14" s="152" t="str">
        <f>'3.1_Check_1_Volume_Summary'!I14</f>
        <v>-</v>
      </c>
      <c r="K14" s="150" t="str">
        <f>'3.1_Check_1_Volume_Summary'!K14</f>
        <v>-</v>
      </c>
      <c r="L14" s="153" t="str">
        <f>'3.1_Check_1_Volume_Summary'!L14</f>
        <v>Acceptable</v>
      </c>
      <c r="P14" s="404">
        <f>'5.1_Check_3_PTO_Summary'!I15</f>
        <v>0</v>
      </c>
      <c r="Q14" s="154">
        <f>'5.1_Check_3_PTO_Summary'!J15</f>
        <v>0</v>
      </c>
      <c r="R14" s="407">
        <f>'5.1_Check_3_PTO_Summary'!N15</f>
        <v>0</v>
      </c>
      <c r="S14" s="154">
        <f>'5.1_Check_3_PTO_Summary'!O15</f>
        <v>0</v>
      </c>
      <c r="T14" s="410">
        <f>'5.1_Check_3_PTO_Summary'!S15</f>
        <v>0</v>
      </c>
      <c r="U14" s="155">
        <f>'5.1_Check_3_PTO_Summary'!T15</f>
        <v>0</v>
      </c>
      <c r="W14" s="404">
        <f>'5.1_Check_3_PTO_Summary'!X15</f>
        <v>0</v>
      </c>
      <c r="X14" s="154">
        <f>'5.1_Check_3_PTO_Summary'!Y15</f>
        <v>0</v>
      </c>
      <c r="Y14" s="407">
        <f>'5.1_Check_3_PTO_Summary'!AC15</f>
        <v>0</v>
      </c>
      <c r="Z14" s="154">
        <f>'5.1_Check_3_PTO_Summary'!AD15</f>
        <v>0</v>
      </c>
      <c r="AA14" s="410">
        <f>'5.1_Check_3_PTO_Summary'!AH15</f>
        <v>0</v>
      </c>
      <c r="AB14" s="155">
        <f>'5.1_Check_3_PTO_Summary'!AI15</f>
        <v>0</v>
      </c>
    </row>
    <row r="15" spans="1:28" ht="12.85" hidden="1" customHeight="1" thickBot="1" x14ac:dyDescent="0.4">
      <c r="A15" s="268"/>
      <c r="B15" s="266"/>
      <c r="C15" s="267"/>
      <c r="E15" s="150">
        <f>'3.1_Check_1_Volume_Summary'!E15</f>
        <v>0</v>
      </c>
      <c r="F15" s="151">
        <f>'3.1_Check_1_Volume_Summary'!F15</f>
        <v>0</v>
      </c>
      <c r="G15" s="151">
        <f>'3.1_Check_1_Volume_Summary'!G15</f>
        <v>0</v>
      </c>
      <c r="H15" s="151">
        <f>'3.1_Check_1_Volume_Summary'!H15</f>
        <v>0</v>
      </c>
      <c r="I15" s="152">
        <f>'3.1_Check_1_Volume_Summary'!I15</f>
        <v>0</v>
      </c>
      <c r="K15" s="150">
        <f>'3.1_Check_1_Volume_Summary'!K15</f>
        <v>0</v>
      </c>
      <c r="L15" s="153">
        <f>'3.1_Check_1_Volume_Summary'!L15</f>
        <v>0</v>
      </c>
      <c r="P15" s="404">
        <f>'5.1_Check_3_PTO_Summary'!I16</f>
        <v>0</v>
      </c>
      <c r="Q15" s="269">
        <f>'5.1_Check_3_PTO_Summary'!J16</f>
        <v>0</v>
      </c>
      <c r="R15" s="408">
        <f>'5.1_Check_3_PTO_Summary'!N16</f>
        <v>0</v>
      </c>
      <c r="S15" s="154">
        <f>'5.1_Check_3_PTO_Summary'!O16</f>
        <v>0</v>
      </c>
      <c r="T15" s="410">
        <f>'5.1_Check_3_PTO_Summary'!S16</f>
        <v>0</v>
      </c>
      <c r="U15" s="270">
        <f>'5.1_Check_3_PTO_Summary'!T16</f>
        <v>0</v>
      </c>
      <c r="W15" s="405">
        <f>'5.1_Check_3_PTO_Summary'!X16</f>
        <v>0</v>
      </c>
      <c r="X15" s="269">
        <f>'5.1_Check_3_PTO_Summary'!Y16</f>
        <v>0</v>
      </c>
      <c r="Y15" s="408">
        <f>'5.1_Check_3_PTO_Summary'!AC16</f>
        <v>0</v>
      </c>
      <c r="Z15" s="154">
        <f>'5.1_Check_3_PTO_Summary'!AD16</f>
        <v>0</v>
      </c>
      <c r="AA15" s="410">
        <f>'5.1_Check_3_PTO_Summary'!AH16</f>
        <v>0</v>
      </c>
      <c r="AB15" s="270">
        <f>'5.1_Check_3_PTO_Summary'!AI16</f>
        <v>0</v>
      </c>
    </row>
    <row r="16" spans="1:28" ht="12.85" hidden="1" customHeight="1" thickBot="1" x14ac:dyDescent="0.4">
      <c r="A16" s="268"/>
      <c r="B16" s="266"/>
      <c r="C16" s="267"/>
      <c r="E16" s="150">
        <f>'3.1_Check_1_Volume_Summary'!E16</f>
        <v>0</v>
      </c>
      <c r="F16" s="151">
        <f>'3.1_Check_1_Volume_Summary'!F16</f>
        <v>0</v>
      </c>
      <c r="G16" s="151">
        <f>'3.1_Check_1_Volume_Summary'!G16</f>
        <v>0</v>
      </c>
      <c r="H16" s="151">
        <f>'3.1_Check_1_Volume_Summary'!H16</f>
        <v>0</v>
      </c>
      <c r="I16" s="152">
        <f>'3.1_Check_1_Volume_Summary'!I16</f>
        <v>0</v>
      </c>
      <c r="K16" s="150">
        <f>'3.1_Check_1_Volume_Summary'!K16</f>
        <v>0</v>
      </c>
      <c r="L16" s="153">
        <f>'3.1_Check_1_Volume_Summary'!L16</f>
        <v>0</v>
      </c>
      <c r="P16" s="404">
        <f>'5.1_Check_3_PTO_Summary'!I17</f>
        <v>0</v>
      </c>
      <c r="Q16" s="269">
        <f>'5.1_Check_3_PTO_Summary'!J17</f>
        <v>0</v>
      </c>
      <c r="R16" s="408">
        <f>'5.1_Check_3_PTO_Summary'!N17</f>
        <v>0</v>
      </c>
      <c r="S16" s="154">
        <f>'5.1_Check_3_PTO_Summary'!O17</f>
        <v>0</v>
      </c>
      <c r="T16" s="410">
        <f>'5.1_Check_3_PTO_Summary'!S17</f>
        <v>0</v>
      </c>
      <c r="U16" s="270">
        <f>'5.1_Check_3_PTO_Summary'!T17</f>
        <v>0</v>
      </c>
      <c r="W16" s="405">
        <f>'5.1_Check_3_PTO_Summary'!X17</f>
        <v>0</v>
      </c>
      <c r="X16" s="269">
        <f>'5.1_Check_3_PTO_Summary'!Y17</f>
        <v>0</v>
      </c>
      <c r="Y16" s="408">
        <f>'5.1_Check_3_PTO_Summary'!AC17</f>
        <v>0</v>
      </c>
      <c r="Z16" s="154">
        <f>'5.1_Check_3_PTO_Summary'!AD17</f>
        <v>0</v>
      </c>
      <c r="AA16" s="410">
        <f>'5.1_Check_3_PTO_Summary'!AH17</f>
        <v>0</v>
      </c>
      <c r="AB16" s="270">
        <f>'5.1_Check_3_PTO_Summary'!AI17</f>
        <v>0</v>
      </c>
    </row>
    <row r="17" spans="1:28" ht="12.85" hidden="1" customHeight="1" thickBot="1" x14ac:dyDescent="0.4">
      <c r="A17" s="268"/>
      <c r="B17" s="266"/>
      <c r="C17" s="267"/>
      <c r="E17" s="150">
        <f>'3.1_Check_1_Volume_Summary'!E17</f>
        <v>0</v>
      </c>
      <c r="F17" s="151">
        <f>'3.1_Check_1_Volume_Summary'!F17</f>
        <v>0</v>
      </c>
      <c r="G17" s="151">
        <f>'3.1_Check_1_Volume_Summary'!G17</f>
        <v>0</v>
      </c>
      <c r="H17" s="151">
        <f>'3.1_Check_1_Volume_Summary'!H17</f>
        <v>0</v>
      </c>
      <c r="I17" s="152">
        <f>'3.1_Check_1_Volume_Summary'!I17</f>
        <v>0</v>
      </c>
      <c r="K17" s="150">
        <f>'3.1_Check_1_Volume_Summary'!K17</f>
        <v>0</v>
      </c>
      <c r="L17" s="153">
        <f>'3.1_Check_1_Volume_Summary'!L17</f>
        <v>0</v>
      </c>
      <c r="P17" s="404">
        <f>'5.1_Check_3_PTO_Summary'!I18</f>
        <v>0</v>
      </c>
      <c r="Q17" s="269">
        <f>'5.1_Check_3_PTO_Summary'!J18</f>
        <v>0</v>
      </c>
      <c r="R17" s="408">
        <f>'5.1_Check_3_PTO_Summary'!N18</f>
        <v>0</v>
      </c>
      <c r="S17" s="154">
        <f>'5.1_Check_3_PTO_Summary'!O18</f>
        <v>0</v>
      </c>
      <c r="T17" s="410">
        <f>'5.1_Check_3_PTO_Summary'!S18</f>
        <v>0</v>
      </c>
      <c r="U17" s="270">
        <f>'5.1_Check_3_PTO_Summary'!T18</f>
        <v>0</v>
      </c>
      <c r="W17" s="405">
        <f>'5.1_Check_3_PTO_Summary'!X18</f>
        <v>0</v>
      </c>
      <c r="X17" s="269">
        <f>'5.1_Check_3_PTO_Summary'!Y18</f>
        <v>0</v>
      </c>
      <c r="Y17" s="408">
        <f>'5.1_Check_3_PTO_Summary'!AC18</f>
        <v>0</v>
      </c>
      <c r="Z17" s="154">
        <f>'5.1_Check_3_PTO_Summary'!AD18</f>
        <v>0</v>
      </c>
      <c r="AA17" s="410">
        <f>'5.1_Check_3_PTO_Summary'!AH18</f>
        <v>0</v>
      </c>
      <c r="AB17" s="270">
        <f>'5.1_Check_3_PTO_Summary'!AI18</f>
        <v>0</v>
      </c>
    </row>
    <row r="18" spans="1:28" ht="12.85" customHeight="1" x14ac:dyDescent="0.35">
      <c r="A18" s="268" t="s">
        <v>44</v>
      </c>
      <c r="B18" s="266">
        <v>29</v>
      </c>
      <c r="C18" s="267" t="s">
        <v>43</v>
      </c>
      <c r="E18" s="150" t="str">
        <f>'3.1_Check_1_Volume_Summary'!E18</f>
        <v>-</v>
      </c>
      <c r="F18" s="151" t="str">
        <f>'3.1_Check_1_Volume_Summary'!F18</f>
        <v>-</v>
      </c>
      <c r="G18" s="151" t="str">
        <f>'3.1_Check_1_Volume_Summary'!G18</f>
        <v>-</v>
      </c>
      <c r="H18" s="151" t="str">
        <f>'3.1_Check_1_Volume_Summary'!H18</f>
        <v>-</v>
      </c>
      <c r="I18" s="152" t="str">
        <f>'3.1_Check_1_Volume_Summary'!I18</f>
        <v>-</v>
      </c>
      <c r="K18" s="150" t="str">
        <f>'3.1_Check_1_Volume_Summary'!K18</f>
        <v>-</v>
      </c>
      <c r="L18" s="153" t="str">
        <f>'3.1_Check_1_Volume_Summary'!L18</f>
        <v>Acceptable</v>
      </c>
      <c r="P18" s="404">
        <f>'5.1_Check_3_PTO_Summary'!I19</f>
        <v>-8.9584387637466345E-3</v>
      </c>
      <c r="Q18" s="154">
        <f>'5.1_Check_3_PTO_Summary'!J19</f>
        <v>-5.0666192031338512E-4</v>
      </c>
      <c r="R18" s="407">
        <f>'5.1_Check_3_PTO_Summary'!N19</f>
        <v>0</v>
      </c>
      <c r="S18" s="154">
        <f>'5.1_Check_3_PTO_Summary'!O19</f>
        <v>0</v>
      </c>
      <c r="T18" s="410">
        <f>'5.1_Check_3_PTO_Summary'!S19</f>
        <v>0</v>
      </c>
      <c r="U18" s="155">
        <f>'5.1_Check_3_PTO_Summary'!T19</f>
        <v>0</v>
      </c>
      <c r="W18" s="404">
        <f>'5.1_Check_3_PTO_Summary'!X19</f>
        <v>0</v>
      </c>
      <c r="X18" s="154">
        <f>'5.1_Check_3_PTO_Summary'!Y19</f>
        <v>0</v>
      </c>
      <c r="Y18" s="407">
        <f>'5.1_Check_3_PTO_Summary'!AC19</f>
        <v>0</v>
      </c>
      <c r="Z18" s="154">
        <f>'5.1_Check_3_PTO_Summary'!AD19</f>
        <v>0</v>
      </c>
      <c r="AA18" s="410">
        <f>'5.1_Check_3_PTO_Summary'!AH19</f>
        <v>0</v>
      </c>
      <c r="AB18" s="155">
        <f>'5.1_Check_3_PTO_Summary'!AI19</f>
        <v>0</v>
      </c>
    </row>
    <row r="19" spans="1:28" ht="12.85" hidden="1" customHeight="1" thickBot="1" x14ac:dyDescent="0.4">
      <c r="A19" s="268"/>
      <c r="B19" s="266"/>
      <c r="C19" s="267"/>
      <c r="E19" s="150">
        <f>'3.1_Check_1_Volume_Summary'!E19</f>
        <v>0</v>
      </c>
      <c r="F19" s="151">
        <f>'3.1_Check_1_Volume_Summary'!F19</f>
        <v>0</v>
      </c>
      <c r="G19" s="151">
        <f>'3.1_Check_1_Volume_Summary'!G19</f>
        <v>0</v>
      </c>
      <c r="H19" s="151">
        <f>'3.1_Check_1_Volume_Summary'!H19</f>
        <v>0</v>
      </c>
      <c r="I19" s="152">
        <f>'3.1_Check_1_Volume_Summary'!I19</f>
        <v>0</v>
      </c>
      <c r="K19" s="150">
        <f>'3.1_Check_1_Volume_Summary'!K19</f>
        <v>0</v>
      </c>
      <c r="L19" s="152">
        <f>'3.1_Check_1_Volume_Summary'!L19</f>
        <v>0</v>
      </c>
      <c r="P19" s="405">
        <f>'5.1_Check_3_PTO_Summary'!I20</f>
        <v>0</v>
      </c>
      <c r="Q19" s="269">
        <f>'5.1_Check_3_PTO_Summary'!J20</f>
        <v>0</v>
      </c>
      <c r="R19" s="408">
        <f>'5.1_Check_3_PTO_Summary'!N20</f>
        <v>0</v>
      </c>
      <c r="S19" s="154">
        <f>'5.1_Check_3_PTO_Summary'!O20</f>
        <v>0</v>
      </c>
      <c r="T19" s="410">
        <f>'5.1_Check_3_PTO_Summary'!S20</f>
        <v>0</v>
      </c>
      <c r="U19" s="270">
        <f>'5.1_Check_3_PTO_Summary'!T20</f>
        <v>0</v>
      </c>
      <c r="W19" s="405">
        <f>'5.1_Check_3_PTO_Summary'!X20</f>
        <v>0</v>
      </c>
      <c r="X19" s="269">
        <f>'5.1_Check_3_PTO_Summary'!Y20</f>
        <v>0</v>
      </c>
      <c r="Y19" s="408">
        <f>'5.1_Check_3_PTO_Summary'!AC20</f>
        <v>0</v>
      </c>
      <c r="Z19" s="154">
        <f>'5.1_Check_3_PTO_Summary'!AD20</f>
        <v>0</v>
      </c>
      <c r="AA19" s="410">
        <f>'5.1_Check_3_PTO_Summary'!AH20</f>
        <v>0</v>
      </c>
      <c r="AB19" s="270">
        <f>'5.1_Check_3_PTO_Summary'!AI20</f>
        <v>0</v>
      </c>
    </row>
    <row r="20" spans="1:28" ht="12.85" hidden="1" customHeight="1" thickBot="1" x14ac:dyDescent="0.4">
      <c r="A20" s="268"/>
      <c r="B20" s="266"/>
      <c r="C20" s="267"/>
      <c r="E20" s="150">
        <f>'3.1_Check_1_Volume_Summary'!E20</f>
        <v>0</v>
      </c>
      <c r="F20" s="151">
        <f>'3.1_Check_1_Volume_Summary'!F20</f>
        <v>0</v>
      </c>
      <c r="G20" s="151">
        <f>'3.1_Check_1_Volume_Summary'!G20</f>
        <v>0</v>
      </c>
      <c r="H20" s="151">
        <f>'3.1_Check_1_Volume_Summary'!H20</f>
        <v>0</v>
      </c>
      <c r="I20" s="152">
        <f>'3.1_Check_1_Volume_Summary'!I20</f>
        <v>0</v>
      </c>
      <c r="K20" s="150">
        <f>'3.1_Check_1_Volume_Summary'!K20</f>
        <v>0</v>
      </c>
      <c r="L20" s="152">
        <f>'3.1_Check_1_Volume_Summary'!L20</f>
        <v>0</v>
      </c>
      <c r="P20" s="405">
        <f>'5.1_Check_3_PTO_Summary'!I21</f>
        <v>0</v>
      </c>
      <c r="Q20" s="269">
        <f>'5.1_Check_3_PTO_Summary'!J21</f>
        <v>0</v>
      </c>
      <c r="R20" s="408">
        <f>'5.1_Check_3_PTO_Summary'!N21</f>
        <v>0</v>
      </c>
      <c r="S20" s="154">
        <f>'5.1_Check_3_PTO_Summary'!O21</f>
        <v>0</v>
      </c>
      <c r="T20" s="410">
        <f>'5.1_Check_3_PTO_Summary'!S21</f>
        <v>0</v>
      </c>
      <c r="U20" s="270">
        <f>'5.1_Check_3_PTO_Summary'!T21</f>
        <v>0</v>
      </c>
      <c r="W20" s="405">
        <f>'5.1_Check_3_PTO_Summary'!X21</f>
        <v>0</v>
      </c>
      <c r="X20" s="269">
        <f>'5.1_Check_3_PTO_Summary'!Y21</f>
        <v>0</v>
      </c>
      <c r="Y20" s="408">
        <f>'5.1_Check_3_PTO_Summary'!AC21</f>
        <v>0</v>
      </c>
      <c r="Z20" s="154">
        <f>'5.1_Check_3_PTO_Summary'!AD21</f>
        <v>0</v>
      </c>
      <c r="AA20" s="410">
        <f>'5.1_Check_3_PTO_Summary'!AH21</f>
        <v>0</v>
      </c>
      <c r="AB20" s="270">
        <f>'5.1_Check_3_PTO_Summary'!AI21</f>
        <v>0</v>
      </c>
    </row>
    <row r="21" spans="1:28" ht="12.85" hidden="1" customHeight="1" thickBot="1" x14ac:dyDescent="0.4">
      <c r="A21" s="268"/>
      <c r="B21" s="266"/>
      <c r="C21" s="267"/>
      <c r="E21" s="150">
        <f>'3.1_Check_1_Volume_Summary'!E21</f>
        <v>0</v>
      </c>
      <c r="F21" s="151">
        <f>'3.1_Check_1_Volume_Summary'!F21</f>
        <v>0</v>
      </c>
      <c r="G21" s="151">
        <f>'3.1_Check_1_Volume_Summary'!G21</f>
        <v>0</v>
      </c>
      <c r="H21" s="151">
        <f>'3.1_Check_1_Volume_Summary'!H21</f>
        <v>0</v>
      </c>
      <c r="I21" s="152">
        <f>'3.1_Check_1_Volume_Summary'!I21</f>
        <v>0</v>
      </c>
      <c r="K21" s="150">
        <f>'3.1_Check_1_Volume_Summary'!K21</f>
        <v>0</v>
      </c>
      <c r="L21" s="152">
        <f>'3.1_Check_1_Volume_Summary'!L21</f>
        <v>0</v>
      </c>
      <c r="P21" s="405">
        <f>'5.1_Check_3_PTO_Summary'!I22</f>
        <v>0</v>
      </c>
      <c r="Q21" s="269">
        <f>'5.1_Check_3_PTO_Summary'!J22</f>
        <v>0</v>
      </c>
      <c r="R21" s="408">
        <f>'5.1_Check_3_PTO_Summary'!N22</f>
        <v>0</v>
      </c>
      <c r="S21" s="154">
        <f>'5.1_Check_3_PTO_Summary'!O22</f>
        <v>0</v>
      </c>
      <c r="T21" s="410">
        <f>'5.1_Check_3_PTO_Summary'!S22</f>
        <v>0</v>
      </c>
      <c r="U21" s="270">
        <f>'5.1_Check_3_PTO_Summary'!T22</f>
        <v>0</v>
      </c>
      <c r="W21" s="405">
        <f>'5.1_Check_3_PTO_Summary'!X22</f>
        <v>0</v>
      </c>
      <c r="X21" s="269">
        <f>'5.1_Check_3_PTO_Summary'!Y22</f>
        <v>0</v>
      </c>
      <c r="Y21" s="408">
        <f>'5.1_Check_3_PTO_Summary'!AC22</f>
        <v>0</v>
      </c>
      <c r="Z21" s="154">
        <f>'5.1_Check_3_PTO_Summary'!AD22</f>
        <v>0</v>
      </c>
      <c r="AA21" s="410">
        <f>'5.1_Check_3_PTO_Summary'!AH22</f>
        <v>0</v>
      </c>
      <c r="AB21" s="270">
        <f>'5.1_Check_3_PTO_Summary'!AI22</f>
        <v>0</v>
      </c>
    </row>
    <row r="22" spans="1:28" ht="12.85" customHeight="1" x14ac:dyDescent="0.35">
      <c r="A22" s="268" t="s">
        <v>44</v>
      </c>
      <c r="B22" s="266">
        <v>17</v>
      </c>
      <c r="C22" s="267" t="s">
        <v>12</v>
      </c>
      <c r="E22" s="150" t="str">
        <f>'3.1_Check_1_Volume_Summary'!E22</f>
        <v>-</v>
      </c>
      <c r="F22" s="151" t="str">
        <f>'3.1_Check_1_Volume_Summary'!F22</f>
        <v>-</v>
      </c>
      <c r="G22" s="151" t="str">
        <f>'3.1_Check_1_Volume_Summary'!G22</f>
        <v>-</v>
      </c>
      <c r="H22" s="151" t="str">
        <f>'3.1_Check_1_Volume_Summary'!H22</f>
        <v>-</v>
      </c>
      <c r="I22" s="152" t="str">
        <f>'3.1_Check_1_Volume_Summary'!I22</f>
        <v>-</v>
      </c>
      <c r="K22" s="150" t="str">
        <f>'3.1_Check_1_Volume_Summary'!K22</f>
        <v>-</v>
      </c>
      <c r="L22" s="153" t="str">
        <f>'3.1_Check_1_Volume_Summary'!L22</f>
        <v>Acceptable</v>
      </c>
      <c r="P22" s="404">
        <f>'5.1_Check_3_PTO_Summary'!I23</f>
        <v>0</v>
      </c>
      <c r="Q22" s="154">
        <f>'5.1_Check_3_PTO_Summary'!J23</f>
        <v>0</v>
      </c>
      <c r="R22" s="407">
        <f>'5.1_Check_3_PTO_Summary'!N23</f>
        <v>0</v>
      </c>
      <c r="S22" s="154">
        <f>'5.1_Check_3_PTO_Summary'!O23</f>
        <v>0</v>
      </c>
      <c r="T22" s="410">
        <f>'5.1_Check_3_PTO_Summary'!S23</f>
        <v>0</v>
      </c>
      <c r="U22" s="155">
        <f>'5.1_Check_3_PTO_Summary'!T23</f>
        <v>0</v>
      </c>
      <c r="W22" s="404">
        <f>'5.1_Check_3_PTO_Summary'!X23</f>
        <v>0</v>
      </c>
      <c r="X22" s="154">
        <f>'5.1_Check_3_PTO_Summary'!Y23</f>
        <v>0</v>
      </c>
      <c r="Y22" s="407">
        <f>'5.1_Check_3_PTO_Summary'!AC23</f>
        <v>0</v>
      </c>
      <c r="Z22" s="154">
        <f>'5.1_Check_3_PTO_Summary'!AD23</f>
        <v>0</v>
      </c>
      <c r="AA22" s="410">
        <f>'5.1_Check_3_PTO_Summary'!AH23</f>
        <v>0</v>
      </c>
      <c r="AB22" s="155">
        <f>'5.1_Check_3_PTO_Summary'!AI23</f>
        <v>0</v>
      </c>
    </row>
    <row r="23" spans="1:28" ht="12.85" hidden="1" customHeight="1" thickBot="1" x14ac:dyDescent="0.4">
      <c r="A23" s="268"/>
      <c r="B23" s="266"/>
      <c r="C23" s="267"/>
      <c r="E23" s="150">
        <f>'3.1_Check_1_Volume_Summary'!E23</f>
        <v>0</v>
      </c>
      <c r="F23" s="151">
        <f>'3.1_Check_1_Volume_Summary'!F23</f>
        <v>0</v>
      </c>
      <c r="G23" s="151">
        <f>'3.1_Check_1_Volume_Summary'!G23</f>
        <v>0</v>
      </c>
      <c r="H23" s="151">
        <f>'3.1_Check_1_Volume_Summary'!H23</f>
        <v>0</v>
      </c>
      <c r="I23" s="152">
        <f>'3.1_Check_1_Volume_Summary'!I23</f>
        <v>0</v>
      </c>
      <c r="K23" s="150">
        <f>'3.1_Check_1_Volume_Summary'!K23</f>
        <v>0</v>
      </c>
      <c r="L23" s="152">
        <f>'3.1_Check_1_Volume_Summary'!L23</f>
        <v>0</v>
      </c>
      <c r="P23" s="405">
        <f>'5.1_Check_3_PTO_Summary'!I24</f>
        <v>0</v>
      </c>
      <c r="Q23" s="269">
        <f>'5.1_Check_3_PTO_Summary'!J24</f>
        <v>0</v>
      </c>
      <c r="R23" s="408">
        <f>'5.1_Check_3_PTO_Summary'!N24</f>
        <v>0</v>
      </c>
      <c r="S23" s="154">
        <f>'5.1_Check_3_PTO_Summary'!O24</f>
        <v>0</v>
      </c>
      <c r="T23" s="410">
        <f>'5.1_Check_3_PTO_Summary'!S24</f>
        <v>0</v>
      </c>
      <c r="U23" s="270">
        <f>'5.1_Check_3_PTO_Summary'!T24</f>
        <v>0</v>
      </c>
      <c r="W23" s="405">
        <f>'5.1_Check_3_PTO_Summary'!X24</f>
        <v>0</v>
      </c>
      <c r="X23" s="269">
        <f>'5.1_Check_3_PTO_Summary'!Y24</f>
        <v>0</v>
      </c>
      <c r="Y23" s="408">
        <f>'5.1_Check_3_PTO_Summary'!AC24</f>
        <v>0</v>
      </c>
      <c r="Z23" s="154">
        <f>'5.1_Check_3_PTO_Summary'!AD24</f>
        <v>0</v>
      </c>
      <c r="AA23" s="410">
        <f>'5.1_Check_3_PTO_Summary'!AH24</f>
        <v>0</v>
      </c>
      <c r="AB23" s="270">
        <f>'5.1_Check_3_PTO_Summary'!AI24</f>
        <v>0</v>
      </c>
    </row>
    <row r="24" spans="1:28" ht="12.85" hidden="1" customHeight="1" thickBot="1" x14ac:dyDescent="0.4">
      <c r="A24" s="268"/>
      <c r="B24" s="266"/>
      <c r="C24" s="267"/>
      <c r="E24" s="150">
        <f>'3.1_Check_1_Volume_Summary'!E24</f>
        <v>0</v>
      </c>
      <c r="F24" s="151">
        <f>'3.1_Check_1_Volume_Summary'!F24</f>
        <v>0</v>
      </c>
      <c r="G24" s="151">
        <f>'3.1_Check_1_Volume_Summary'!G24</f>
        <v>0</v>
      </c>
      <c r="H24" s="151">
        <f>'3.1_Check_1_Volume_Summary'!H24</f>
        <v>0</v>
      </c>
      <c r="I24" s="152">
        <f>'3.1_Check_1_Volume_Summary'!I24</f>
        <v>0</v>
      </c>
      <c r="K24" s="150">
        <f>'3.1_Check_1_Volume_Summary'!K24</f>
        <v>0</v>
      </c>
      <c r="L24" s="152">
        <f>'3.1_Check_1_Volume_Summary'!L24</f>
        <v>0</v>
      </c>
      <c r="P24" s="405">
        <f>'5.1_Check_3_PTO_Summary'!I25</f>
        <v>0</v>
      </c>
      <c r="Q24" s="269">
        <f>'5.1_Check_3_PTO_Summary'!J25</f>
        <v>0</v>
      </c>
      <c r="R24" s="408">
        <f>'5.1_Check_3_PTO_Summary'!N25</f>
        <v>0</v>
      </c>
      <c r="S24" s="154">
        <f>'5.1_Check_3_PTO_Summary'!O25</f>
        <v>0</v>
      </c>
      <c r="T24" s="410">
        <f>'5.1_Check_3_PTO_Summary'!S25</f>
        <v>0</v>
      </c>
      <c r="U24" s="270">
        <f>'5.1_Check_3_PTO_Summary'!T25</f>
        <v>0</v>
      </c>
      <c r="W24" s="405">
        <f>'5.1_Check_3_PTO_Summary'!X25</f>
        <v>0</v>
      </c>
      <c r="X24" s="269">
        <f>'5.1_Check_3_PTO_Summary'!Y25</f>
        <v>0</v>
      </c>
      <c r="Y24" s="408">
        <f>'5.1_Check_3_PTO_Summary'!AC25</f>
        <v>0</v>
      </c>
      <c r="Z24" s="154">
        <f>'5.1_Check_3_PTO_Summary'!AD25</f>
        <v>0</v>
      </c>
      <c r="AA24" s="410">
        <f>'5.1_Check_3_PTO_Summary'!AH25</f>
        <v>0</v>
      </c>
      <c r="AB24" s="270">
        <f>'5.1_Check_3_PTO_Summary'!AI25</f>
        <v>0</v>
      </c>
    </row>
    <row r="25" spans="1:28" ht="12.85" hidden="1" customHeight="1" thickBot="1" x14ac:dyDescent="0.4">
      <c r="A25" s="268"/>
      <c r="B25" s="266"/>
      <c r="C25" s="267"/>
      <c r="E25" s="150">
        <f>'3.1_Check_1_Volume_Summary'!E25</f>
        <v>0</v>
      </c>
      <c r="F25" s="151">
        <f>'3.1_Check_1_Volume_Summary'!F25</f>
        <v>0</v>
      </c>
      <c r="G25" s="151">
        <f>'3.1_Check_1_Volume_Summary'!G25</f>
        <v>0</v>
      </c>
      <c r="H25" s="151">
        <f>'3.1_Check_1_Volume_Summary'!H25</f>
        <v>0</v>
      </c>
      <c r="I25" s="152">
        <f>'3.1_Check_1_Volume_Summary'!I25</f>
        <v>0</v>
      </c>
      <c r="K25" s="150">
        <f>'3.1_Check_1_Volume_Summary'!K25</f>
        <v>0</v>
      </c>
      <c r="L25" s="152">
        <f>'3.1_Check_1_Volume_Summary'!L25</f>
        <v>0</v>
      </c>
      <c r="P25" s="405">
        <f>'5.1_Check_3_PTO_Summary'!I26</f>
        <v>0</v>
      </c>
      <c r="Q25" s="269">
        <f>'5.1_Check_3_PTO_Summary'!J26</f>
        <v>0</v>
      </c>
      <c r="R25" s="408">
        <f>'5.1_Check_3_PTO_Summary'!N26</f>
        <v>0</v>
      </c>
      <c r="S25" s="154">
        <f>'5.1_Check_3_PTO_Summary'!O26</f>
        <v>0</v>
      </c>
      <c r="T25" s="410">
        <f>'5.1_Check_3_PTO_Summary'!S26</f>
        <v>0</v>
      </c>
      <c r="U25" s="270">
        <f>'5.1_Check_3_PTO_Summary'!T26</f>
        <v>0</v>
      </c>
      <c r="W25" s="405">
        <f>'5.1_Check_3_PTO_Summary'!X26</f>
        <v>0</v>
      </c>
      <c r="X25" s="269">
        <f>'5.1_Check_3_PTO_Summary'!Y26</f>
        <v>0</v>
      </c>
      <c r="Y25" s="408">
        <f>'5.1_Check_3_PTO_Summary'!AC26</f>
        <v>0</v>
      </c>
      <c r="Z25" s="154">
        <f>'5.1_Check_3_PTO_Summary'!AD26</f>
        <v>0</v>
      </c>
      <c r="AA25" s="410">
        <f>'5.1_Check_3_PTO_Summary'!AH26</f>
        <v>0</v>
      </c>
      <c r="AB25" s="270">
        <f>'5.1_Check_3_PTO_Summary'!AI26</f>
        <v>0</v>
      </c>
    </row>
    <row r="26" spans="1:28" ht="12.85" customHeight="1" x14ac:dyDescent="0.35">
      <c r="A26" s="268" t="s">
        <v>44</v>
      </c>
      <c r="B26" s="266">
        <v>16</v>
      </c>
      <c r="C26" s="267" t="s">
        <v>45</v>
      </c>
      <c r="E26" s="150" t="str">
        <f>'3.1_Check_1_Volume_Summary'!E26</f>
        <v>-</v>
      </c>
      <c r="F26" s="151" t="str">
        <f>'3.1_Check_1_Volume_Summary'!F26</f>
        <v>-</v>
      </c>
      <c r="G26" s="151" t="str">
        <f>'3.1_Check_1_Volume_Summary'!G26</f>
        <v>-</v>
      </c>
      <c r="H26" s="151" t="str">
        <f>'3.1_Check_1_Volume_Summary'!H26</f>
        <v>-</v>
      </c>
      <c r="I26" s="152" t="str">
        <f>'3.1_Check_1_Volume_Summary'!I26</f>
        <v>-</v>
      </c>
      <c r="K26" s="150" t="str">
        <f>'3.1_Check_1_Volume_Summary'!K26</f>
        <v>-</v>
      </c>
      <c r="L26" s="153" t="str">
        <f>'3.1_Check_1_Volume_Summary'!L26</f>
        <v>Acceptable</v>
      </c>
      <c r="P26" s="404">
        <f>'5.1_Check_3_PTO_Summary'!I27</f>
        <v>-1.212306103074107E-2</v>
      </c>
      <c r="Q26" s="154">
        <f>'5.1_Check_3_PTO_Summary'!J27</f>
        <v>-6.8564328494028588E-4</v>
      </c>
      <c r="R26" s="407">
        <f>'5.1_Check_3_PTO_Summary'!N27</f>
        <v>-2.0939832689461851E-2</v>
      </c>
      <c r="S26" s="154">
        <f>'5.1_Check_3_PTO_Summary'!O27</f>
        <v>-1.1842929467150395E-3</v>
      </c>
      <c r="T26" s="410">
        <f>'5.1_Check_3_PTO_Summary'!S27</f>
        <v>-2.3144025604142044E-2</v>
      </c>
      <c r="U26" s="155">
        <f>'5.1_Check_3_PTO_Summary'!T27</f>
        <v>-1.3089553621587278E-3</v>
      </c>
      <c r="W26" s="404">
        <f>'5.1_Check_3_PTO_Summary'!X27</f>
        <v>0</v>
      </c>
      <c r="X26" s="154">
        <f>'5.1_Check_3_PTO_Summary'!Y27</f>
        <v>0</v>
      </c>
      <c r="Y26" s="407">
        <f>'5.1_Check_3_PTO_Summary'!AC27</f>
        <v>0</v>
      </c>
      <c r="Z26" s="154">
        <f>'5.1_Check_3_PTO_Summary'!AD27</f>
        <v>0</v>
      </c>
      <c r="AA26" s="410">
        <f>'5.1_Check_3_PTO_Summary'!AH27</f>
        <v>0</v>
      </c>
      <c r="AB26" s="155">
        <f>'5.1_Check_3_PTO_Summary'!AI27</f>
        <v>0</v>
      </c>
    </row>
    <row r="27" spans="1:28" ht="12.85" hidden="1" customHeight="1" thickBot="1" x14ac:dyDescent="0.4">
      <c r="A27" s="268"/>
      <c r="B27" s="266"/>
      <c r="C27" s="267"/>
      <c r="E27" s="150">
        <f>'3.1_Check_1_Volume_Summary'!E27</f>
        <v>0</v>
      </c>
      <c r="F27" s="151">
        <f>'3.1_Check_1_Volume_Summary'!F27</f>
        <v>0</v>
      </c>
      <c r="G27" s="151">
        <f>'3.1_Check_1_Volume_Summary'!G27</f>
        <v>0</v>
      </c>
      <c r="H27" s="151">
        <f>'3.1_Check_1_Volume_Summary'!H27</f>
        <v>0</v>
      </c>
      <c r="I27" s="152">
        <f>'3.1_Check_1_Volume_Summary'!I27</f>
        <v>0</v>
      </c>
      <c r="K27" s="150">
        <f>'3.1_Check_1_Volume_Summary'!K27</f>
        <v>0</v>
      </c>
      <c r="L27" s="152">
        <f>'3.1_Check_1_Volume_Summary'!L27</f>
        <v>0</v>
      </c>
      <c r="P27" s="405">
        <f>'5.1_Check_3_PTO_Summary'!I28</f>
        <v>0</v>
      </c>
      <c r="Q27" s="269">
        <f>'5.1_Check_3_PTO_Summary'!J28</f>
        <v>0</v>
      </c>
      <c r="R27" s="408">
        <f>'5.1_Check_3_PTO_Summary'!N28</f>
        <v>0</v>
      </c>
      <c r="S27" s="154">
        <f>'5.1_Check_3_PTO_Summary'!O28</f>
        <v>0</v>
      </c>
      <c r="T27" s="410">
        <f>'5.1_Check_3_PTO_Summary'!S28</f>
        <v>0</v>
      </c>
      <c r="U27" s="270">
        <f>'5.1_Check_3_PTO_Summary'!T28</f>
        <v>0</v>
      </c>
      <c r="W27" s="405">
        <f>'5.1_Check_3_PTO_Summary'!X28</f>
        <v>0</v>
      </c>
      <c r="X27" s="269">
        <f>'5.1_Check_3_PTO_Summary'!Y28</f>
        <v>0</v>
      </c>
      <c r="Y27" s="408">
        <f>'5.1_Check_3_PTO_Summary'!AC28</f>
        <v>0</v>
      </c>
      <c r="Z27" s="154">
        <f>'5.1_Check_3_PTO_Summary'!AD28</f>
        <v>0</v>
      </c>
      <c r="AA27" s="410">
        <f>'5.1_Check_3_PTO_Summary'!AH28</f>
        <v>0</v>
      </c>
      <c r="AB27" s="270">
        <f>'5.1_Check_3_PTO_Summary'!AI28</f>
        <v>0</v>
      </c>
    </row>
    <row r="28" spans="1:28" ht="12.85" hidden="1" customHeight="1" thickBot="1" x14ac:dyDescent="0.4">
      <c r="A28" s="268"/>
      <c r="B28" s="266"/>
      <c r="C28" s="267"/>
      <c r="E28" s="150">
        <f>'3.1_Check_1_Volume_Summary'!E28</f>
        <v>0</v>
      </c>
      <c r="F28" s="151">
        <f>'3.1_Check_1_Volume_Summary'!F28</f>
        <v>0</v>
      </c>
      <c r="G28" s="151">
        <f>'3.1_Check_1_Volume_Summary'!G28</f>
        <v>0</v>
      </c>
      <c r="H28" s="151">
        <f>'3.1_Check_1_Volume_Summary'!H28</f>
        <v>0</v>
      </c>
      <c r="I28" s="152">
        <f>'3.1_Check_1_Volume_Summary'!I28</f>
        <v>0</v>
      </c>
      <c r="K28" s="150">
        <f>'3.1_Check_1_Volume_Summary'!K28</f>
        <v>0</v>
      </c>
      <c r="L28" s="152">
        <f>'3.1_Check_1_Volume_Summary'!L28</f>
        <v>0</v>
      </c>
      <c r="P28" s="405">
        <f>'5.1_Check_3_PTO_Summary'!I29</f>
        <v>0</v>
      </c>
      <c r="Q28" s="269">
        <f>'5.1_Check_3_PTO_Summary'!J29</f>
        <v>0</v>
      </c>
      <c r="R28" s="408">
        <f>'5.1_Check_3_PTO_Summary'!N29</f>
        <v>0</v>
      </c>
      <c r="S28" s="154">
        <f>'5.1_Check_3_PTO_Summary'!O29</f>
        <v>0</v>
      </c>
      <c r="T28" s="410">
        <f>'5.1_Check_3_PTO_Summary'!S29</f>
        <v>0</v>
      </c>
      <c r="U28" s="270">
        <f>'5.1_Check_3_PTO_Summary'!T29</f>
        <v>0</v>
      </c>
      <c r="W28" s="405">
        <f>'5.1_Check_3_PTO_Summary'!X29</f>
        <v>0</v>
      </c>
      <c r="X28" s="269">
        <f>'5.1_Check_3_PTO_Summary'!Y29</f>
        <v>0</v>
      </c>
      <c r="Y28" s="408">
        <f>'5.1_Check_3_PTO_Summary'!AC29</f>
        <v>0</v>
      </c>
      <c r="Z28" s="154">
        <f>'5.1_Check_3_PTO_Summary'!AD29</f>
        <v>0</v>
      </c>
      <c r="AA28" s="410">
        <f>'5.1_Check_3_PTO_Summary'!AH29</f>
        <v>0</v>
      </c>
      <c r="AB28" s="270">
        <f>'5.1_Check_3_PTO_Summary'!AI29</f>
        <v>0</v>
      </c>
    </row>
    <row r="29" spans="1:28" ht="12.85" hidden="1" customHeight="1" thickBot="1" x14ac:dyDescent="0.4">
      <c r="A29" s="268"/>
      <c r="B29" s="266"/>
      <c r="C29" s="267"/>
      <c r="E29" s="150">
        <f>'3.1_Check_1_Volume_Summary'!E29</f>
        <v>0</v>
      </c>
      <c r="F29" s="151">
        <f>'3.1_Check_1_Volume_Summary'!F29</f>
        <v>0</v>
      </c>
      <c r="G29" s="151">
        <f>'3.1_Check_1_Volume_Summary'!G29</f>
        <v>0</v>
      </c>
      <c r="H29" s="151">
        <f>'3.1_Check_1_Volume_Summary'!H29</f>
        <v>0</v>
      </c>
      <c r="I29" s="152">
        <f>'3.1_Check_1_Volume_Summary'!I29</f>
        <v>0</v>
      </c>
      <c r="K29" s="150">
        <f>'3.1_Check_1_Volume_Summary'!K29</f>
        <v>0</v>
      </c>
      <c r="L29" s="152">
        <f>'3.1_Check_1_Volume_Summary'!L29</f>
        <v>0</v>
      </c>
      <c r="P29" s="405">
        <f>'5.1_Check_3_PTO_Summary'!I30</f>
        <v>0</v>
      </c>
      <c r="Q29" s="269">
        <f>'5.1_Check_3_PTO_Summary'!J30</f>
        <v>0</v>
      </c>
      <c r="R29" s="408">
        <f>'5.1_Check_3_PTO_Summary'!N30</f>
        <v>0</v>
      </c>
      <c r="S29" s="154">
        <f>'5.1_Check_3_PTO_Summary'!O30</f>
        <v>0</v>
      </c>
      <c r="T29" s="410">
        <f>'5.1_Check_3_PTO_Summary'!S30</f>
        <v>0</v>
      </c>
      <c r="U29" s="270">
        <f>'5.1_Check_3_PTO_Summary'!T30</f>
        <v>0</v>
      </c>
      <c r="W29" s="405">
        <f>'5.1_Check_3_PTO_Summary'!X30</f>
        <v>0</v>
      </c>
      <c r="X29" s="269">
        <f>'5.1_Check_3_PTO_Summary'!Y30</f>
        <v>0</v>
      </c>
      <c r="Y29" s="408">
        <f>'5.1_Check_3_PTO_Summary'!AC30</f>
        <v>0</v>
      </c>
      <c r="Z29" s="154">
        <f>'5.1_Check_3_PTO_Summary'!AD30</f>
        <v>0</v>
      </c>
      <c r="AA29" s="410">
        <f>'5.1_Check_3_PTO_Summary'!AH30</f>
        <v>0</v>
      </c>
      <c r="AB29" s="270">
        <f>'5.1_Check_3_PTO_Summary'!AI30</f>
        <v>0</v>
      </c>
    </row>
    <row r="30" spans="1:28" ht="12.85" customHeight="1" x14ac:dyDescent="0.35">
      <c r="A30" s="268" t="s">
        <v>44</v>
      </c>
      <c r="B30" s="266">
        <v>7</v>
      </c>
      <c r="C30" s="267" t="s">
        <v>10</v>
      </c>
      <c r="E30" s="150" t="str">
        <f>'3.1_Check_1_Volume_Summary'!E30</f>
        <v>-</v>
      </c>
      <c r="F30" s="151" t="str">
        <f>'3.1_Check_1_Volume_Summary'!F30</f>
        <v>-</v>
      </c>
      <c r="G30" s="151" t="str">
        <f>'3.1_Check_1_Volume_Summary'!G30</f>
        <v>-</v>
      </c>
      <c r="H30" s="151" t="str">
        <f>'3.1_Check_1_Volume_Summary'!H30</f>
        <v>-</v>
      </c>
      <c r="I30" s="152" t="str">
        <f>'3.1_Check_1_Volume_Summary'!I30</f>
        <v>-</v>
      </c>
      <c r="K30" s="150" t="str">
        <f>'3.1_Check_1_Volume_Summary'!K30</f>
        <v>-</v>
      </c>
      <c r="L30" s="153" t="str">
        <f>'3.1_Check_1_Volume_Summary'!L30</f>
        <v>-</v>
      </c>
      <c r="P30" s="404" t="str">
        <f>'5.1_Check_3_PTO_Summary'!I31</f>
        <v>Direct to C1 &amp; C2</v>
      </c>
      <c r="Q30" s="154" t="str">
        <f>'5.1_Check_3_PTO_Summary'!J31</f>
        <v>Direct to C1 &amp; C2</v>
      </c>
      <c r="R30" s="407" t="str">
        <f>'5.1_Check_3_PTO_Summary'!N31</f>
        <v>Direct to C1, C2 &amp; C3</v>
      </c>
      <c r="S30" s="154" t="str">
        <f>'5.1_Check_3_PTO_Summary'!O31</f>
        <v>Direct to C1, C2 &amp; C3</v>
      </c>
      <c r="T30" s="410" t="str">
        <f>'5.1_Check_3_PTO_Summary'!S31</f>
        <v>No Intervention</v>
      </c>
      <c r="U30" s="155" t="str">
        <f>'5.1_Check_3_PTO_Summary'!T31</f>
        <v>No Intervention</v>
      </c>
      <c r="W30" s="404" t="str">
        <f>'5.1_Check_3_PTO_Summary'!X31</f>
        <v>Direct to AH4 &amp; AH5</v>
      </c>
      <c r="X30" s="154" t="str">
        <f>'5.1_Check_3_PTO_Summary'!Y31</f>
        <v>Direct to AH4 &amp; AH5</v>
      </c>
      <c r="Y30" s="407" t="str">
        <f>'5.1_Check_3_PTO_Summary'!AC31</f>
        <v>Direct to AH3, AH4 &amp; AH5</v>
      </c>
      <c r="Z30" s="154" t="str">
        <f>'5.1_Check_3_PTO_Summary'!AD31</f>
        <v>Direct to AH3, AH4 &amp; AH5</v>
      </c>
      <c r="AA30" s="410" t="str">
        <f>'5.1_Check_3_PTO_Summary'!AH31</f>
        <v>No Intervention</v>
      </c>
      <c r="AB30" s="155" t="str">
        <f>'5.1_Check_3_PTO_Summary'!AI31</f>
        <v>No Intervention</v>
      </c>
    </row>
    <row r="31" spans="1:28" ht="12.85" hidden="1" customHeight="1" thickBot="1" x14ac:dyDescent="0.4">
      <c r="A31" s="268"/>
      <c r="B31" s="266"/>
      <c r="C31" s="267"/>
      <c r="E31" s="150">
        <f>'3.1_Check_1_Volume_Summary'!E31</f>
        <v>0</v>
      </c>
      <c r="F31" s="151">
        <f>'3.1_Check_1_Volume_Summary'!F31</f>
        <v>0</v>
      </c>
      <c r="G31" s="151">
        <f>'3.1_Check_1_Volume_Summary'!G31</f>
        <v>0</v>
      </c>
      <c r="H31" s="151">
        <f>'3.1_Check_1_Volume_Summary'!H31</f>
        <v>0</v>
      </c>
      <c r="I31" s="152">
        <f>'3.1_Check_1_Volume_Summary'!I31</f>
        <v>0</v>
      </c>
      <c r="K31" s="150">
        <f>'3.1_Check_1_Volume_Summary'!K31</f>
        <v>0</v>
      </c>
      <c r="L31" s="152">
        <f>'3.1_Check_1_Volume_Summary'!L31</f>
        <v>0</v>
      </c>
      <c r="P31" s="405">
        <f>'5.1_Check_3_PTO_Summary'!I32</f>
        <v>0</v>
      </c>
      <c r="Q31" s="269">
        <f>'5.1_Check_3_PTO_Summary'!J32</f>
        <v>0</v>
      </c>
      <c r="R31" s="408">
        <f>'5.1_Check_3_PTO_Summary'!N32</f>
        <v>0</v>
      </c>
      <c r="S31" s="154">
        <f>'5.1_Check_3_PTO_Summary'!O32</f>
        <v>0</v>
      </c>
      <c r="T31" s="410">
        <f>'5.1_Check_3_PTO_Summary'!S32</f>
        <v>0</v>
      </c>
      <c r="U31" s="270">
        <f>'5.1_Check_3_PTO_Summary'!T32</f>
        <v>0</v>
      </c>
      <c r="W31" s="405">
        <f>'5.1_Check_3_PTO_Summary'!X32</f>
        <v>0</v>
      </c>
      <c r="X31" s="269">
        <f>'5.1_Check_3_PTO_Summary'!Y32</f>
        <v>0</v>
      </c>
      <c r="Y31" s="408">
        <f>'5.1_Check_3_PTO_Summary'!AC32</f>
        <v>0</v>
      </c>
      <c r="Z31" s="154">
        <f>'5.1_Check_3_PTO_Summary'!AD32</f>
        <v>0</v>
      </c>
      <c r="AA31" s="410">
        <f>'5.1_Check_3_PTO_Summary'!AH32</f>
        <v>0</v>
      </c>
      <c r="AB31" s="270">
        <f>'5.1_Check_3_PTO_Summary'!AI32</f>
        <v>0</v>
      </c>
    </row>
    <row r="32" spans="1:28" ht="12.85" hidden="1" customHeight="1" thickBot="1" x14ac:dyDescent="0.4">
      <c r="A32" s="268"/>
      <c r="B32" s="266"/>
      <c r="C32" s="267"/>
      <c r="E32" s="150">
        <f>'3.1_Check_1_Volume_Summary'!E32</f>
        <v>0</v>
      </c>
      <c r="F32" s="151">
        <f>'3.1_Check_1_Volume_Summary'!F32</f>
        <v>0</v>
      </c>
      <c r="G32" s="151">
        <f>'3.1_Check_1_Volume_Summary'!G32</f>
        <v>0</v>
      </c>
      <c r="H32" s="151">
        <f>'3.1_Check_1_Volume_Summary'!H32</f>
        <v>0</v>
      </c>
      <c r="I32" s="152">
        <f>'3.1_Check_1_Volume_Summary'!I32</f>
        <v>0</v>
      </c>
      <c r="K32" s="150">
        <f>'3.1_Check_1_Volume_Summary'!K32</f>
        <v>0</v>
      </c>
      <c r="L32" s="152">
        <f>'3.1_Check_1_Volume_Summary'!L32</f>
        <v>0</v>
      </c>
      <c r="P32" s="405">
        <f>'5.1_Check_3_PTO_Summary'!I33</f>
        <v>0</v>
      </c>
      <c r="Q32" s="269">
        <f>'5.1_Check_3_PTO_Summary'!J33</f>
        <v>0</v>
      </c>
      <c r="R32" s="408">
        <f>'5.1_Check_3_PTO_Summary'!N33</f>
        <v>0</v>
      </c>
      <c r="S32" s="154">
        <f>'5.1_Check_3_PTO_Summary'!O33</f>
        <v>0</v>
      </c>
      <c r="T32" s="410">
        <f>'5.1_Check_3_PTO_Summary'!S33</f>
        <v>0</v>
      </c>
      <c r="U32" s="270">
        <f>'5.1_Check_3_PTO_Summary'!T33</f>
        <v>0</v>
      </c>
      <c r="W32" s="405">
        <f>'5.1_Check_3_PTO_Summary'!X33</f>
        <v>0</v>
      </c>
      <c r="X32" s="269">
        <f>'5.1_Check_3_PTO_Summary'!Y33</f>
        <v>0</v>
      </c>
      <c r="Y32" s="408">
        <f>'5.1_Check_3_PTO_Summary'!AC33</f>
        <v>0</v>
      </c>
      <c r="Z32" s="154">
        <f>'5.1_Check_3_PTO_Summary'!AD33</f>
        <v>0</v>
      </c>
      <c r="AA32" s="410">
        <f>'5.1_Check_3_PTO_Summary'!AH33</f>
        <v>0</v>
      </c>
      <c r="AB32" s="270">
        <f>'5.1_Check_3_PTO_Summary'!AI33</f>
        <v>0</v>
      </c>
    </row>
    <row r="33" spans="1:28" ht="12.85" hidden="1" customHeight="1" thickBot="1" x14ac:dyDescent="0.4">
      <c r="A33" s="268"/>
      <c r="B33" s="266"/>
      <c r="C33" s="267"/>
      <c r="E33" s="150">
        <f>'3.1_Check_1_Volume_Summary'!E33</f>
        <v>0</v>
      </c>
      <c r="F33" s="151">
        <f>'3.1_Check_1_Volume_Summary'!F33</f>
        <v>0</v>
      </c>
      <c r="G33" s="151">
        <f>'3.1_Check_1_Volume_Summary'!G33</f>
        <v>0</v>
      </c>
      <c r="H33" s="151">
        <f>'3.1_Check_1_Volume_Summary'!H33</f>
        <v>0</v>
      </c>
      <c r="I33" s="152">
        <f>'3.1_Check_1_Volume_Summary'!I33</f>
        <v>0</v>
      </c>
      <c r="K33" s="150">
        <f>'3.1_Check_1_Volume_Summary'!K33</f>
        <v>0</v>
      </c>
      <c r="L33" s="152">
        <f>'3.1_Check_1_Volume_Summary'!L33</f>
        <v>0</v>
      </c>
      <c r="P33" s="405">
        <f>'5.1_Check_3_PTO_Summary'!I34</f>
        <v>0</v>
      </c>
      <c r="Q33" s="269">
        <f>'5.1_Check_3_PTO_Summary'!J34</f>
        <v>0</v>
      </c>
      <c r="R33" s="408">
        <f>'5.1_Check_3_PTO_Summary'!N34</f>
        <v>0</v>
      </c>
      <c r="S33" s="154">
        <f>'5.1_Check_3_PTO_Summary'!O34</f>
        <v>0</v>
      </c>
      <c r="T33" s="410">
        <f>'5.1_Check_3_PTO_Summary'!S34</f>
        <v>0</v>
      </c>
      <c r="U33" s="270">
        <f>'5.1_Check_3_PTO_Summary'!T34</f>
        <v>0</v>
      </c>
      <c r="W33" s="405">
        <f>'5.1_Check_3_PTO_Summary'!X34</f>
        <v>0</v>
      </c>
      <c r="X33" s="269">
        <f>'5.1_Check_3_PTO_Summary'!Y34</f>
        <v>0</v>
      </c>
      <c r="Y33" s="408">
        <f>'5.1_Check_3_PTO_Summary'!AC34</f>
        <v>0</v>
      </c>
      <c r="Z33" s="154">
        <f>'5.1_Check_3_PTO_Summary'!AD34</f>
        <v>0</v>
      </c>
      <c r="AA33" s="410">
        <f>'5.1_Check_3_PTO_Summary'!AH34</f>
        <v>0</v>
      </c>
      <c r="AB33" s="270">
        <f>'5.1_Check_3_PTO_Summary'!AI34</f>
        <v>0</v>
      </c>
    </row>
    <row r="34" spans="1:28" ht="12.85" customHeight="1" x14ac:dyDescent="0.35">
      <c r="A34" s="268" t="s">
        <v>44</v>
      </c>
      <c r="B34" s="266">
        <v>8</v>
      </c>
      <c r="C34" s="267" t="s">
        <v>11</v>
      </c>
      <c r="E34" s="150" t="str">
        <f>'3.1_Check_1_Volume_Summary'!E34</f>
        <v>-</v>
      </c>
      <c r="F34" s="151" t="str">
        <f>'3.1_Check_1_Volume_Summary'!F34</f>
        <v>-</v>
      </c>
      <c r="G34" s="151" t="str">
        <f>'3.1_Check_1_Volume_Summary'!G34</f>
        <v>-</v>
      </c>
      <c r="H34" s="151" t="str">
        <f>'3.1_Check_1_Volume_Summary'!H34</f>
        <v>-</v>
      </c>
      <c r="I34" s="152" t="str">
        <f>'3.1_Check_1_Volume_Summary'!I34</f>
        <v>-</v>
      </c>
      <c r="K34" s="150" t="str">
        <f>'3.1_Check_1_Volume_Summary'!K34</f>
        <v>-</v>
      </c>
      <c r="L34" s="153" t="str">
        <f>'3.1_Check_1_Volume_Summary'!L34</f>
        <v>-</v>
      </c>
      <c r="P34" s="404" t="str">
        <f>'5.1_Check_3_PTO_Summary'!I35</f>
        <v>Direct to C1 &amp; C2</v>
      </c>
      <c r="Q34" s="154" t="str">
        <f>'5.1_Check_3_PTO_Summary'!J35</f>
        <v>Direct to C1 &amp; C2</v>
      </c>
      <c r="R34" s="407" t="str">
        <f>'5.1_Check_3_PTO_Summary'!N35</f>
        <v>Direct to C1, C2 &amp; C3</v>
      </c>
      <c r="S34" s="154" t="str">
        <f>'5.1_Check_3_PTO_Summary'!O35</f>
        <v>Direct to C1, C2 &amp; C3</v>
      </c>
      <c r="T34" s="410" t="str">
        <f>'5.1_Check_3_PTO_Summary'!S35</f>
        <v>No Intervention</v>
      </c>
      <c r="U34" s="155" t="str">
        <f>'5.1_Check_3_PTO_Summary'!T35</f>
        <v>No Intervention</v>
      </c>
      <c r="W34" s="404" t="str">
        <f>'5.1_Check_3_PTO_Summary'!X35</f>
        <v>Direct to AH4 &amp; AH5</v>
      </c>
      <c r="X34" s="154" t="str">
        <f>'5.1_Check_3_PTO_Summary'!Y35</f>
        <v>Direct to AH4 &amp; AH5</v>
      </c>
      <c r="Y34" s="407" t="str">
        <f>'5.1_Check_3_PTO_Summary'!AC35</f>
        <v>Direct to AH3, AH4 &amp; AH5</v>
      </c>
      <c r="Z34" s="154" t="str">
        <f>'5.1_Check_3_PTO_Summary'!AD35</f>
        <v>Direct to AH3, AH4 &amp; AH5</v>
      </c>
      <c r="AA34" s="410" t="str">
        <f>'5.1_Check_3_PTO_Summary'!AH35</f>
        <v>No Intervention</v>
      </c>
      <c r="AB34" s="155" t="str">
        <f>'5.1_Check_3_PTO_Summary'!AI35</f>
        <v>No Intervention</v>
      </c>
    </row>
    <row r="35" spans="1:28" ht="12.85" hidden="1" customHeight="1" thickBot="1" x14ac:dyDescent="0.4">
      <c r="A35" s="268"/>
      <c r="B35" s="266"/>
      <c r="C35" s="267"/>
      <c r="E35" s="150">
        <f>'3.1_Check_1_Volume_Summary'!E35</f>
        <v>0</v>
      </c>
      <c r="F35" s="151">
        <f>'3.1_Check_1_Volume_Summary'!F35</f>
        <v>0</v>
      </c>
      <c r="G35" s="151">
        <f>'3.1_Check_1_Volume_Summary'!G35</f>
        <v>0</v>
      </c>
      <c r="H35" s="151">
        <f>'3.1_Check_1_Volume_Summary'!H35</f>
        <v>0</v>
      </c>
      <c r="I35" s="152">
        <f>'3.1_Check_1_Volume_Summary'!I35</f>
        <v>0</v>
      </c>
      <c r="K35" s="150">
        <f>'3.1_Check_1_Volume_Summary'!K35</f>
        <v>0</v>
      </c>
      <c r="L35" s="152">
        <f>'3.1_Check_1_Volume_Summary'!L35</f>
        <v>0</v>
      </c>
      <c r="P35" s="405">
        <f>'5.1_Check_3_PTO_Summary'!I36</f>
        <v>0</v>
      </c>
      <c r="Q35" s="269">
        <f>'5.1_Check_3_PTO_Summary'!J36</f>
        <v>0</v>
      </c>
      <c r="R35" s="408">
        <f>'5.1_Check_3_PTO_Summary'!N36</f>
        <v>0</v>
      </c>
      <c r="S35" s="154">
        <f>'5.1_Check_3_PTO_Summary'!O36</f>
        <v>0</v>
      </c>
      <c r="T35" s="410">
        <f>'5.1_Check_3_PTO_Summary'!S36</f>
        <v>0</v>
      </c>
      <c r="U35" s="270">
        <f>'5.1_Check_3_PTO_Summary'!T36</f>
        <v>0</v>
      </c>
      <c r="W35" s="405">
        <f>'5.1_Check_3_PTO_Summary'!X36</f>
        <v>0</v>
      </c>
      <c r="X35" s="269">
        <f>'5.1_Check_3_PTO_Summary'!Y36</f>
        <v>0</v>
      </c>
      <c r="Y35" s="408">
        <f>'5.1_Check_3_PTO_Summary'!AC36</f>
        <v>0</v>
      </c>
      <c r="Z35" s="154">
        <f>'5.1_Check_3_PTO_Summary'!AD36</f>
        <v>0</v>
      </c>
      <c r="AA35" s="410">
        <f>'5.1_Check_3_PTO_Summary'!AH36</f>
        <v>0</v>
      </c>
      <c r="AB35" s="270">
        <f>'5.1_Check_3_PTO_Summary'!AI36</f>
        <v>0</v>
      </c>
    </row>
    <row r="36" spans="1:28" ht="12.85" hidden="1" customHeight="1" thickBot="1" x14ac:dyDescent="0.4">
      <c r="A36" s="268"/>
      <c r="B36" s="266"/>
      <c r="C36" s="267"/>
      <c r="E36" s="150">
        <f>'3.1_Check_1_Volume_Summary'!E36</f>
        <v>0</v>
      </c>
      <c r="F36" s="151">
        <f>'3.1_Check_1_Volume_Summary'!F36</f>
        <v>0</v>
      </c>
      <c r="G36" s="151">
        <f>'3.1_Check_1_Volume_Summary'!G36</f>
        <v>0</v>
      </c>
      <c r="H36" s="151">
        <f>'3.1_Check_1_Volume_Summary'!H36</f>
        <v>0</v>
      </c>
      <c r="I36" s="152">
        <f>'3.1_Check_1_Volume_Summary'!I36</f>
        <v>0</v>
      </c>
      <c r="K36" s="150">
        <f>'3.1_Check_1_Volume_Summary'!K36</f>
        <v>0</v>
      </c>
      <c r="L36" s="152">
        <f>'3.1_Check_1_Volume_Summary'!L36</f>
        <v>0</v>
      </c>
      <c r="P36" s="405">
        <f>'5.1_Check_3_PTO_Summary'!I37</f>
        <v>0</v>
      </c>
      <c r="Q36" s="269">
        <f>'5.1_Check_3_PTO_Summary'!J37</f>
        <v>0</v>
      </c>
      <c r="R36" s="408">
        <f>'5.1_Check_3_PTO_Summary'!N37</f>
        <v>0</v>
      </c>
      <c r="S36" s="154">
        <f>'5.1_Check_3_PTO_Summary'!O37</f>
        <v>0</v>
      </c>
      <c r="T36" s="410">
        <f>'5.1_Check_3_PTO_Summary'!S37</f>
        <v>0</v>
      </c>
      <c r="U36" s="270">
        <f>'5.1_Check_3_PTO_Summary'!T37</f>
        <v>0</v>
      </c>
      <c r="W36" s="405">
        <f>'5.1_Check_3_PTO_Summary'!X37</f>
        <v>0</v>
      </c>
      <c r="X36" s="269">
        <f>'5.1_Check_3_PTO_Summary'!Y37</f>
        <v>0</v>
      </c>
      <c r="Y36" s="408">
        <f>'5.1_Check_3_PTO_Summary'!AC37</f>
        <v>0</v>
      </c>
      <c r="Z36" s="154">
        <f>'5.1_Check_3_PTO_Summary'!AD37</f>
        <v>0</v>
      </c>
      <c r="AA36" s="410">
        <f>'5.1_Check_3_PTO_Summary'!AH37</f>
        <v>0</v>
      </c>
      <c r="AB36" s="270">
        <f>'5.1_Check_3_PTO_Summary'!AI37</f>
        <v>0</v>
      </c>
    </row>
    <row r="37" spans="1:28" ht="12.85" hidden="1" customHeight="1" thickBot="1" x14ac:dyDescent="0.4">
      <c r="A37" s="268"/>
      <c r="B37" s="266"/>
      <c r="C37" s="267"/>
      <c r="E37" s="150">
        <f>'3.1_Check_1_Volume_Summary'!E37</f>
        <v>0</v>
      </c>
      <c r="F37" s="151">
        <f>'3.1_Check_1_Volume_Summary'!F37</f>
        <v>0</v>
      </c>
      <c r="G37" s="151">
        <f>'3.1_Check_1_Volume_Summary'!G37</f>
        <v>0</v>
      </c>
      <c r="H37" s="151">
        <f>'3.1_Check_1_Volume_Summary'!H37</f>
        <v>0</v>
      </c>
      <c r="I37" s="152">
        <f>'3.1_Check_1_Volume_Summary'!I37</f>
        <v>0</v>
      </c>
      <c r="K37" s="150">
        <f>'3.1_Check_1_Volume_Summary'!K37</f>
        <v>0</v>
      </c>
      <c r="L37" s="152">
        <f>'3.1_Check_1_Volume_Summary'!L37</f>
        <v>0</v>
      </c>
      <c r="P37" s="405">
        <f>'5.1_Check_3_PTO_Summary'!I38</f>
        <v>0</v>
      </c>
      <c r="Q37" s="269">
        <f>'5.1_Check_3_PTO_Summary'!J38</f>
        <v>0</v>
      </c>
      <c r="R37" s="408">
        <f>'5.1_Check_3_PTO_Summary'!N38</f>
        <v>0</v>
      </c>
      <c r="S37" s="154">
        <f>'5.1_Check_3_PTO_Summary'!O38</f>
        <v>0</v>
      </c>
      <c r="T37" s="410">
        <f>'5.1_Check_3_PTO_Summary'!S38</f>
        <v>0</v>
      </c>
      <c r="U37" s="270">
        <f>'5.1_Check_3_PTO_Summary'!T38</f>
        <v>0</v>
      </c>
      <c r="W37" s="405">
        <f>'5.1_Check_3_PTO_Summary'!X38</f>
        <v>0</v>
      </c>
      <c r="X37" s="269">
        <f>'5.1_Check_3_PTO_Summary'!Y38</f>
        <v>0</v>
      </c>
      <c r="Y37" s="408">
        <f>'5.1_Check_3_PTO_Summary'!AC38</f>
        <v>0</v>
      </c>
      <c r="Z37" s="154">
        <f>'5.1_Check_3_PTO_Summary'!AD38</f>
        <v>0</v>
      </c>
      <c r="AA37" s="410">
        <f>'5.1_Check_3_PTO_Summary'!AH38</f>
        <v>0</v>
      </c>
      <c r="AB37" s="270">
        <f>'5.1_Check_3_PTO_Summary'!AI38</f>
        <v>0</v>
      </c>
    </row>
    <row r="38" spans="1:28" ht="12.85" customHeight="1" x14ac:dyDescent="0.35">
      <c r="A38" s="268" t="s">
        <v>44</v>
      </c>
      <c r="B38" s="266">
        <v>5</v>
      </c>
      <c r="C38" s="267" t="s">
        <v>46</v>
      </c>
      <c r="E38" s="150" t="str">
        <f>'3.1_Check_1_Volume_Summary'!E38</f>
        <v>-</v>
      </c>
      <c r="F38" s="151" t="str">
        <f>'3.1_Check_1_Volume_Summary'!F38</f>
        <v>-</v>
      </c>
      <c r="G38" s="151" t="str">
        <f>'3.1_Check_1_Volume_Summary'!G38</f>
        <v>-</v>
      </c>
      <c r="H38" s="151" t="str">
        <f>'3.1_Check_1_Volume_Summary'!H38</f>
        <v>-</v>
      </c>
      <c r="I38" s="152" t="str">
        <f>'3.1_Check_1_Volume_Summary'!I38</f>
        <v>-</v>
      </c>
      <c r="K38" s="150" t="str">
        <f>'3.1_Check_1_Volume_Summary'!K38</f>
        <v>-</v>
      </c>
      <c r="L38" s="153" t="str">
        <f>'3.1_Check_1_Volume_Summary'!L38</f>
        <v>Acceptable</v>
      </c>
      <c r="P38" s="404">
        <f>'5.1_Check_3_PTO_Summary'!I39</f>
        <v>0</v>
      </c>
      <c r="Q38" s="154">
        <f>'5.1_Check_3_PTO_Summary'!J39</f>
        <v>0</v>
      </c>
      <c r="R38" s="407">
        <f>'5.1_Check_3_PTO_Summary'!N39</f>
        <v>0</v>
      </c>
      <c r="S38" s="154">
        <f>'5.1_Check_3_PTO_Summary'!O39</f>
        <v>0</v>
      </c>
      <c r="T38" s="410">
        <f>'5.1_Check_3_PTO_Summary'!S39</f>
        <v>0</v>
      </c>
      <c r="U38" s="155">
        <f>'5.1_Check_3_PTO_Summary'!T39</f>
        <v>0</v>
      </c>
      <c r="W38" s="404">
        <f>'5.1_Check_3_PTO_Summary'!X39</f>
        <v>0</v>
      </c>
      <c r="X38" s="154">
        <f>'5.1_Check_3_PTO_Summary'!Y39</f>
        <v>0</v>
      </c>
      <c r="Y38" s="407">
        <f>'5.1_Check_3_PTO_Summary'!AC39</f>
        <v>0</v>
      </c>
      <c r="Z38" s="154">
        <f>'5.1_Check_3_PTO_Summary'!AD39</f>
        <v>0</v>
      </c>
      <c r="AA38" s="410">
        <f>'5.1_Check_3_PTO_Summary'!AH39</f>
        <v>0</v>
      </c>
      <c r="AB38" s="155">
        <f>'5.1_Check_3_PTO_Summary'!AI39</f>
        <v>0</v>
      </c>
    </row>
    <row r="39" spans="1:28" ht="12.85" hidden="1" customHeight="1" thickBot="1" x14ac:dyDescent="0.4">
      <c r="A39" s="268"/>
      <c r="B39" s="266"/>
      <c r="C39" s="267"/>
      <c r="E39" s="150">
        <f>'3.1_Check_1_Volume_Summary'!E39</f>
        <v>0</v>
      </c>
      <c r="F39" s="151">
        <f>'3.1_Check_1_Volume_Summary'!F39</f>
        <v>0</v>
      </c>
      <c r="G39" s="151">
        <f>'3.1_Check_1_Volume_Summary'!G39</f>
        <v>0</v>
      </c>
      <c r="H39" s="151">
        <f>'3.1_Check_1_Volume_Summary'!H39</f>
        <v>0</v>
      </c>
      <c r="I39" s="152">
        <f>'3.1_Check_1_Volume_Summary'!I39</f>
        <v>0</v>
      </c>
      <c r="K39" s="150">
        <f>'3.1_Check_1_Volume_Summary'!K39</f>
        <v>0</v>
      </c>
      <c r="L39" s="152">
        <f>'3.1_Check_1_Volume_Summary'!L39</f>
        <v>0</v>
      </c>
      <c r="P39" s="405">
        <f>'5.1_Check_3_PTO_Summary'!I40</f>
        <v>0</v>
      </c>
      <c r="Q39" s="269">
        <f>'5.1_Check_3_PTO_Summary'!J40</f>
        <v>0</v>
      </c>
      <c r="R39" s="408">
        <f>'5.1_Check_3_PTO_Summary'!N40</f>
        <v>0</v>
      </c>
      <c r="S39" s="154">
        <f>'5.1_Check_3_PTO_Summary'!O40</f>
        <v>0</v>
      </c>
      <c r="T39" s="410">
        <f>'5.1_Check_3_PTO_Summary'!S40</f>
        <v>0</v>
      </c>
      <c r="U39" s="270">
        <f>'5.1_Check_3_PTO_Summary'!T40</f>
        <v>0</v>
      </c>
      <c r="W39" s="405">
        <f>'5.1_Check_3_PTO_Summary'!X40</f>
        <v>0</v>
      </c>
      <c r="X39" s="269">
        <f>'5.1_Check_3_PTO_Summary'!Y40</f>
        <v>0</v>
      </c>
      <c r="Y39" s="408">
        <f>'5.1_Check_3_PTO_Summary'!AC40</f>
        <v>0</v>
      </c>
      <c r="Z39" s="154">
        <f>'5.1_Check_3_PTO_Summary'!AD40</f>
        <v>0</v>
      </c>
      <c r="AA39" s="410">
        <f>'5.1_Check_3_PTO_Summary'!AH40</f>
        <v>0</v>
      </c>
      <c r="AB39" s="270">
        <f>'5.1_Check_3_PTO_Summary'!AI40</f>
        <v>0</v>
      </c>
    </row>
    <row r="40" spans="1:28" ht="12.85" hidden="1" customHeight="1" thickBot="1" x14ac:dyDescent="0.4">
      <c r="A40" s="268"/>
      <c r="B40" s="266"/>
      <c r="C40" s="267"/>
      <c r="E40" s="150">
        <f>'3.1_Check_1_Volume_Summary'!E40</f>
        <v>0</v>
      </c>
      <c r="F40" s="151">
        <f>'3.1_Check_1_Volume_Summary'!F40</f>
        <v>0</v>
      </c>
      <c r="G40" s="151">
        <f>'3.1_Check_1_Volume_Summary'!G40</f>
        <v>0</v>
      </c>
      <c r="H40" s="151">
        <f>'3.1_Check_1_Volume_Summary'!H40</f>
        <v>0</v>
      </c>
      <c r="I40" s="152">
        <f>'3.1_Check_1_Volume_Summary'!I40</f>
        <v>0</v>
      </c>
      <c r="K40" s="150">
        <f>'3.1_Check_1_Volume_Summary'!K40</f>
        <v>0</v>
      </c>
      <c r="L40" s="152">
        <f>'3.1_Check_1_Volume_Summary'!L40</f>
        <v>0</v>
      </c>
      <c r="P40" s="405">
        <f>'5.1_Check_3_PTO_Summary'!I41</f>
        <v>0</v>
      </c>
      <c r="Q40" s="269">
        <f>'5.1_Check_3_PTO_Summary'!J41</f>
        <v>0</v>
      </c>
      <c r="R40" s="408">
        <f>'5.1_Check_3_PTO_Summary'!N41</f>
        <v>0</v>
      </c>
      <c r="S40" s="154">
        <f>'5.1_Check_3_PTO_Summary'!O41</f>
        <v>0</v>
      </c>
      <c r="T40" s="410">
        <f>'5.1_Check_3_PTO_Summary'!S41</f>
        <v>0</v>
      </c>
      <c r="U40" s="270">
        <f>'5.1_Check_3_PTO_Summary'!T41</f>
        <v>0</v>
      </c>
      <c r="W40" s="405">
        <f>'5.1_Check_3_PTO_Summary'!X41</f>
        <v>0</v>
      </c>
      <c r="X40" s="269">
        <f>'5.1_Check_3_PTO_Summary'!Y41</f>
        <v>0</v>
      </c>
      <c r="Y40" s="408">
        <f>'5.1_Check_3_PTO_Summary'!AC41</f>
        <v>0</v>
      </c>
      <c r="Z40" s="154">
        <f>'5.1_Check_3_PTO_Summary'!AD41</f>
        <v>0</v>
      </c>
      <c r="AA40" s="410">
        <f>'5.1_Check_3_PTO_Summary'!AH41</f>
        <v>0</v>
      </c>
      <c r="AB40" s="270">
        <f>'5.1_Check_3_PTO_Summary'!AI41</f>
        <v>0</v>
      </c>
    </row>
    <row r="41" spans="1:28" ht="12.85" hidden="1" customHeight="1" thickBot="1" x14ac:dyDescent="0.4">
      <c r="A41" s="268"/>
      <c r="B41" s="266"/>
      <c r="C41" s="267"/>
      <c r="E41" s="150">
        <f>'3.1_Check_1_Volume_Summary'!E41</f>
        <v>0</v>
      </c>
      <c r="F41" s="151">
        <f>'3.1_Check_1_Volume_Summary'!F41</f>
        <v>0</v>
      </c>
      <c r="G41" s="151">
        <f>'3.1_Check_1_Volume_Summary'!G41</f>
        <v>0</v>
      </c>
      <c r="H41" s="151">
        <f>'3.1_Check_1_Volume_Summary'!H41</f>
        <v>0</v>
      </c>
      <c r="I41" s="152">
        <f>'3.1_Check_1_Volume_Summary'!I41</f>
        <v>0</v>
      </c>
      <c r="K41" s="150">
        <f>'3.1_Check_1_Volume_Summary'!K41</f>
        <v>0</v>
      </c>
      <c r="L41" s="152">
        <f>'3.1_Check_1_Volume_Summary'!L41</f>
        <v>0</v>
      </c>
      <c r="P41" s="405">
        <f>'5.1_Check_3_PTO_Summary'!I42</f>
        <v>0</v>
      </c>
      <c r="Q41" s="269">
        <f>'5.1_Check_3_PTO_Summary'!J42</f>
        <v>0</v>
      </c>
      <c r="R41" s="408">
        <f>'5.1_Check_3_PTO_Summary'!N42</f>
        <v>0</v>
      </c>
      <c r="S41" s="154">
        <f>'5.1_Check_3_PTO_Summary'!O42</f>
        <v>0</v>
      </c>
      <c r="T41" s="410">
        <f>'5.1_Check_3_PTO_Summary'!S42</f>
        <v>0</v>
      </c>
      <c r="U41" s="270">
        <f>'5.1_Check_3_PTO_Summary'!T42</f>
        <v>0</v>
      </c>
      <c r="W41" s="405">
        <f>'5.1_Check_3_PTO_Summary'!X42</f>
        <v>0</v>
      </c>
      <c r="X41" s="269">
        <f>'5.1_Check_3_PTO_Summary'!Y42</f>
        <v>0</v>
      </c>
      <c r="Y41" s="408">
        <f>'5.1_Check_3_PTO_Summary'!AC42</f>
        <v>0</v>
      </c>
      <c r="Z41" s="154">
        <f>'5.1_Check_3_PTO_Summary'!AD42</f>
        <v>0</v>
      </c>
      <c r="AA41" s="410">
        <f>'5.1_Check_3_PTO_Summary'!AH42</f>
        <v>0</v>
      </c>
      <c r="AB41" s="270">
        <f>'5.1_Check_3_PTO_Summary'!AI42</f>
        <v>0</v>
      </c>
    </row>
    <row r="42" spans="1:28" ht="12.85" customHeight="1" x14ac:dyDescent="0.35">
      <c r="A42" s="268" t="s">
        <v>44</v>
      </c>
      <c r="B42" s="266">
        <v>11</v>
      </c>
      <c r="C42" s="267" t="s">
        <v>47</v>
      </c>
      <c r="E42" s="150" t="str">
        <f>'3.1_Check_1_Volume_Summary'!E42</f>
        <v>-</v>
      </c>
      <c r="F42" s="151" t="str">
        <f>'3.1_Check_1_Volume_Summary'!F42</f>
        <v>-</v>
      </c>
      <c r="G42" s="151" t="str">
        <f>'3.1_Check_1_Volume_Summary'!G42</f>
        <v>-</v>
      </c>
      <c r="H42" s="151" t="str">
        <f>'3.1_Check_1_Volume_Summary'!H42</f>
        <v>-</v>
      </c>
      <c r="I42" s="152" t="str">
        <f>'3.1_Check_1_Volume_Summary'!I42</f>
        <v>-</v>
      </c>
      <c r="K42" s="150" t="str">
        <f>'3.1_Check_1_Volume_Summary'!K42</f>
        <v>-</v>
      </c>
      <c r="L42" s="153" t="str">
        <f>'3.1_Check_1_Volume_Summary'!L42</f>
        <v>-</v>
      </c>
      <c r="P42" s="404" t="str">
        <f>'5.1_Check_3_PTO_Summary'!I43</f>
        <v>Direct to C1 &amp; C2</v>
      </c>
      <c r="Q42" s="154" t="str">
        <f>'5.1_Check_3_PTO_Summary'!J43</f>
        <v>Direct to C1 &amp; C2</v>
      </c>
      <c r="R42" s="407" t="str">
        <f>'5.1_Check_3_PTO_Summary'!N43</f>
        <v>Direct to C1, C2 &amp; C3</v>
      </c>
      <c r="S42" s="154" t="str">
        <f>'5.1_Check_3_PTO_Summary'!O43</f>
        <v>Direct to C1, C2 &amp; C3</v>
      </c>
      <c r="T42" s="410" t="str">
        <f>'5.1_Check_3_PTO_Summary'!S43</f>
        <v>No Intervention</v>
      </c>
      <c r="U42" s="155" t="str">
        <f>'5.1_Check_3_PTO_Summary'!T43</f>
        <v>No Intervention</v>
      </c>
      <c r="W42" s="404" t="str">
        <f>'5.1_Check_3_PTO_Summary'!X43</f>
        <v>Direct to AH4 &amp; AH5</v>
      </c>
      <c r="X42" s="154" t="str">
        <f>'5.1_Check_3_PTO_Summary'!Y43</f>
        <v>Direct to AH4 &amp; AH5</v>
      </c>
      <c r="Y42" s="407" t="str">
        <f>'5.1_Check_3_PTO_Summary'!AC43</f>
        <v>Direct to AH3, AH4 &amp; AH5</v>
      </c>
      <c r="Z42" s="154" t="str">
        <f>'5.1_Check_3_PTO_Summary'!AD43</f>
        <v>Direct to AH3, AH4 &amp; AH5</v>
      </c>
      <c r="AA42" s="410" t="str">
        <f>'5.1_Check_3_PTO_Summary'!AH43</f>
        <v>No Intervention</v>
      </c>
      <c r="AB42" s="155" t="str">
        <f>'5.1_Check_3_PTO_Summary'!AI43</f>
        <v>No Intervention</v>
      </c>
    </row>
    <row r="43" spans="1:28" ht="12.85" hidden="1" customHeight="1" thickBot="1" x14ac:dyDescent="0.4">
      <c r="A43" s="268"/>
      <c r="B43" s="266"/>
      <c r="C43" s="267"/>
      <c r="E43" s="150">
        <f>'3.1_Check_1_Volume_Summary'!E43</f>
        <v>0</v>
      </c>
      <c r="F43" s="151">
        <f>'3.1_Check_1_Volume_Summary'!F43</f>
        <v>0</v>
      </c>
      <c r="G43" s="151">
        <f>'3.1_Check_1_Volume_Summary'!G43</f>
        <v>0</v>
      </c>
      <c r="H43" s="151">
        <f>'3.1_Check_1_Volume_Summary'!H43</f>
        <v>0</v>
      </c>
      <c r="I43" s="152">
        <f>'3.1_Check_1_Volume_Summary'!I43</f>
        <v>0</v>
      </c>
      <c r="K43" s="150">
        <f>'3.1_Check_1_Volume_Summary'!K43</f>
        <v>0</v>
      </c>
      <c r="L43" s="152">
        <f>'3.1_Check_1_Volume_Summary'!L43</f>
        <v>0</v>
      </c>
      <c r="P43" s="405">
        <f>'5.1_Check_3_PTO_Summary'!I44</f>
        <v>0</v>
      </c>
      <c r="Q43" s="269">
        <f>'5.1_Check_3_PTO_Summary'!J44</f>
        <v>0</v>
      </c>
      <c r="R43" s="408">
        <f>'5.1_Check_3_PTO_Summary'!N44</f>
        <v>0</v>
      </c>
      <c r="S43" s="154">
        <f>'5.1_Check_3_PTO_Summary'!O44</f>
        <v>0</v>
      </c>
      <c r="T43" s="410">
        <f>'5.1_Check_3_PTO_Summary'!S44</f>
        <v>0</v>
      </c>
      <c r="U43" s="270">
        <f>'5.1_Check_3_PTO_Summary'!T44</f>
        <v>0</v>
      </c>
      <c r="W43" s="405">
        <f>'5.1_Check_3_PTO_Summary'!X44</f>
        <v>0</v>
      </c>
      <c r="X43" s="269">
        <f>'5.1_Check_3_PTO_Summary'!Y44</f>
        <v>0</v>
      </c>
      <c r="Y43" s="408">
        <f>'5.1_Check_3_PTO_Summary'!AC44</f>
        <v>0</v>
      </c>
      <c r="Z43" s="154">
        <f>'5.1_Check_3_PTO_Summary'!AD44</f>
        <v>0</v>
      </c>
      <c r="AA43" s="410">
        <f>'5.1_Check_3_PTO_Summary'!AH44</f>
        <v>0</v>
      </c>
      <c r="AB43" s="270">
        <f>'5.1_Check_3_PTO_Summary'!AI44</f>
        <v>0</v>
      </c>
    </row>
    <row r="44" spans="1:28" ht="12.85" hidden="1" customHeight="1" thickBot="1" x14ac:dyDescent="0.4">
      <c r="A44" s="268"/>
      <c r="B44" s="266"/>
      <c r="C44" s="267"/>
      <c r="E44" s="150">
        <f>'3.1_Check_1_Volume_Summary'!E44</f>
        <v>0</v>
      </c>
      <c r="F44" s="151">
        <f>'3.1_Check_1_Volume_Summary'!F44</f>
        <v>0</v>
      </c>
      <c r="G44" s="151">
        <f>'3.1_Check_1_Volume_Summary'!G44</f>
        <v>0</v>
      </c>
      <c r="H44" s="151">
        <f>'3.1_Check_1_Volume_Summary'!H44</f>
        <v>0</v>
      </c>
      <c r="I44" s="152">
        <f>'3.1_Check_1_Volume_Summary'!I44</f>
        <v>0</v>
      </c>
      <c r="K44" s="150">
        <f>'3.1_Check_1_Volume_Summary'!K44</f>
        <v>0</v>
      </c>
      <c r="L44" s="152">
        <f>'3.1_Check_1_Volume_Summary'!L44</f>
        <v>0</v>
      </c>
      <c r="P44" s="405">
        <f>'5.1_Check_3_PTO_Summary'!I45</f>
        <v>0</v>
      </c>
      <c r="Q44" s="269">
        <f>'5.1_Check_3_PTO_Summary'!J45</f>
        <v>0</v>
      </c>
      <c r="R44" s="408">
        <f>'5.1_Check_3_PTO_Summary'!N45</f>
        <v>0</v>
      </c>
      <c r="S44" s="154">
        <f>'5.1_Check_3_PTO_Summary'!O45</f>
        <v>0</v>
      </c>
      <c r="T44" s="410">
        <f>'5.1_Check_3_PTO_Summary'!S45</f>
        <v>0</v>
      </c>
      <c r="U44" s="270">
        <f>'5.1_Check_3_PTO_Summary'!T45</f>
        <v>0</v>
      </c>
      <c r="W44" s="405">
        <f>'5.1_Check_3_PTO_Summary'!X45</f>
        <v>0</v>
      </c>
      <c r="X44" s="269">
        <f>'5.1_Check_3_PTO_Summary'!Y45</f>
        <v>0</v>
      </c>
      <c r="Y44" s="408">
        <f>'5.1_Check_3_PTO_Summary'!AC45</f>
        <v>0</v>
      </c>
      <c r="Z44" s="154">
        <f>'5.1_Check_3_PTO_Summary'!AD45</f>
        <v>0</v>
      </c>
      <c r="AA44" s="410">
        <f>'5.1_Check_3_PTO_Summary'!AH45</f>
        <v>0</v>
      </c>
      <c r="AB44" s="270">
        <f>'5.1_Check_3_PTO_Summary'!AI45</f>
        <v>0</v>
      </c>
    </row>
    <row r="45" spans="1:28" ht="12.85" hidden="1" customHeight="1" thickBot="1" x14ac:dyDescent="0.4">
      <c r="A45" s="268"/>
      <c r="B45" s="266"/>
      <c r="C45" s="267"/>
      <c r="E45" s="150">
        <f>'3.1_Check_1_Volume_Summary'!E45</f>
        <v>0</v>
      </c>
      <c r="F45" s="151">
        <f>'3.1_Check_1_Volume_Summary'!F45</f>
        <v>0</v>
      </c>
      <c r="G45" s="151">
        <f>'3.1_Check_1_Volume_Summary'!G45</f>
        <v>0</v>
      </c>
      <c r="H45" s="151">
        <f>'3.1_Check_1_Volume_Summary'!H45</f>
        <v>0</v>
      </c>
      <c r="I45" s="152">
        <f>'3.1_Check_1_Volume_Summary'!I45</f>
        <v>0</v>
      </c>
      <c r="K45" s="150">
        <f>'3.1_Check_1_Volume_Summary'!K45</f>
        <v>0</v>
      </c>
      <c r="L45" s="152">
        <f>'3.1_Check_1_Volume_Summary'!L45</f>
        <v>0</v>
      </c>
      <c r="P45" s="405">
        <f>'5.1_Check_3_PTO_Summary'!I46</f>
        <v>0</v>
      </c>
      <c r="Q45" s="269">
        <f>'5.1_Check_3_PTO_Summary'!J46</f>
        <v>0</v>
      </c>
      <c r="R45" s="408">
        <f>'5.1_Check_3_PTO_Summary'!N46</f>
        <v>0</v>
      </c>
      <c r="S45" s="154">
        <f>'5.1_Check_3_PTO_Summary'!O46</f>
        <v>0</v>
      </c>
      <c r="T45" s="410">
        <f>'5.1_Check_3_PTO_Summary'!S46</f>
        <v>0</v>
      </c>
      <c r="U45" s="270">
        <f>'5.1_Check_3_PTO_Summary'!T46</f>
        <v>0</v>
      </c>
      <c r="W45" s="405">
        <f>'5.1_Check_3_PTO_Summary'!X46</f>
        <v>0</v>
      </c>
      <c r="X45" s="269">
        <f>'5.1_Check_3_PTO_Summary'!Y46</f>
        <v>0</v>
      </c>
      <c r="Y45" s="408">
        <f>'5.1_Check_3_PTO_Summary'!AC46</f>
        <v>0</v>
      </c>
      <c r="Z45" s="154">
        <f>'5.1_Check_3_PTO_Summary'!AD46</f>
        <v>0</v>
      </c>
      <c r="AA45" s="410">
        <f>'5.1_Check_3_PTO_Summary'!AH46</f>
        <v>0</v>
      </c>
      <c r="AB45" s="270">
        <f>'5.1_Check_3_PTO_Summary'!AI46</f>
        <v>0</v>
      </c>
    </row>
    <row r="46" spans="1:28" ht="12.85" customHeight="1" x14ac:dyDescent="0.35">
      <c r="A46" s="268" t="s">
        <v>44</v>
      </c>
      <c r="B46" s="266">
        <v>15</v>
      </c>
      <c r="C46" s="267" t="s">
        <v>41</v>
      </c>
      <c r="E46" s="150" t="str">
        <f>'3.1_Check_1_Volume_Summary'!E46</f>
        <v>-</v>
      </c>
      <c r="F46" s="151" t="str">
        <f>'3.1_Check_1_Volume_Summary'!F46</f>
        <v>-</v>
      </c>
      <c r="G46" s="151" t="str">
        <f>'3.1_Check_1_Volume_Summary'!G46</f>
        <v>-</v>
      </c>
      <c r="H46" s="151" t="str">
        <f>'3.1_Check_1_Volume_Summary'!H46</f>
        <v>-</v>
      </c>
      <c r="I46" s="152" t="str">
        <f>'3.1_Check_1_Volume_Summary'!I46</f>
        <v>-</v>
      </c>
      <c r="K46" s="150" t="str">
        <f>'3.1_Check_1_Volume_Summary'!K46</f>
        <v>-</v>
      </c>
      <c r="L46" s="153" t="str">
        <f>'3.1_Check_1_Volume_Summary'!L46</f>
        <v>Acceptable</v>
      </c>
      <c r="P46" s="404">
        <f>'5.1_Check_3_PTO_Summary'!I47</f>
        <v>0</v>
      </c>
      <c r="Q46" s="154">
        <f>'5.1_Check_3_PTO_Summary'!J47</f>
        <v>0</v>
      </c>
      <c r="R46" s="407">
        <f>'5.1_Check_3_PTO_Summary'!N47</f>
        <v>0</v>
      </c>
      <c r="S46" s="154">
        <f>'5.1_Check_3_PTO_Summary'!O47</f>
        <v>0</v>
      </c>
      <c r="T46" s="410">
        <f>'5.1_Check_3_PTO_Summary'!S47</f>
        <v>0</v>
      </c>
      <c r="U46" s="155">
        <f>'5.1_Check_3_PTO_Summary'!T47</f>
        <v>0</v>
      </c>
      <c r="W46" s="404">
        <f>'5.1_Check_3_PTO_Summary'!X47</f>
        <v>0</v>
      </c>
      <c r="X46" s="154">
        <f>'5.1_Check_3_PTO_Summary'!Y47</f>
        <v>0</v>
      </c>
      <c r="Y46" s="407">
        <f>'5.1_Check_3_PTO_Summary'!AC47</f>
        <v>0</v>
      </c>
      <c r="Z46" s="154">
        <f>'5.1_Check_3_PTO_Summary'!AD47</f>
        <v>0</v>
      </c>
      <c r="AA46" s="410">
        <f>'5.1_Check_3_PTO_Summary'!AH47</f>
        <v>0</v>
      </c>
      <c r="AB46" s="155">
        <f>'5.1_Check_3_PTO_Summary'!AI47</f>
        <v>0</v>
      </c>
    </row>
    <row r="47" spans="1:28" ht="12.85" hidden="1" customHeight="1" thickBot="1" x14ac:dyDescent="0.4">
      <c r="A47" s="268"/>
      <c r="B47" s="266"/>
      <c r="C47" s="267"/>
      <c r="E47" s="150">
        <f>'3.1_Check_1_Volume_Summary'!E47</f>
        <v>0</v>
      </c>
      <c r="F47" s="151">
        <f>'3.1_Check_1_Volume_Summary'!F47</f>
        <v>0</v>
      </c>
      <c r="G47" s="151">
        <f>'3.1_Check_1_Volume_Summary'!G47</f>
        <v>0</v>
      </c>
      <c r="H47" s="151">
        <f>'3.1_Check_1_Volume_Summary'!H47</f>
        <v>0</v>
      </c>
      <c r="I47" s="152">
        <f>'3.1_Check_1_Volume_Summary'!I47</f>
        <v>0</v>
      </c>
      <c r="K47" s="150">
        <f>'3.1_Check_1_Volume_Summary'!K47</f>
        <v>0</v>
      </c>
      <c r="L47" s="152">
        <f>'3.1_Check_1_Volume_Summary'!L47</f>
        <v>0</v>
      </c>
      <c r="P47" s="405">
        <f>'5.1_Check_3_PTO_Summary'!I48</f>
        <v>0</v>
      </c>
      <c r="Q47" s="269">
        <f>'5.1_Check_3_PTO_Summary'!J48</f>
        <v>0</v>
      </c>
      <c r="R47" s="408">
        <f>'5.1_Check_3_PTO_Summary'!N48</f>
        <v>0</v>
      </c>
      <c r="S47" s="154">
        <f>'5.1_Check_3_PTO_Summary'!O48</f>
        <v>0</v>
      </c>
      <c r="T47" s="410">
        <f>'5.1_Check_3_PTO_Summary'!S48</f>
        <v>0</v>
      </c>
      <c r="U47" s="270">
        <f>'5.1_Check_3_PTO_Summary'!T48</f>
        <v>0</v>
      </c>
      <c r="W47" s="405">
        <f>'5.1_Check_3_PTO_Summary'!X48</f>
        <v>0</v>
      </c>
      <c r="X47" s="269">
        <f>'5.1_Check_3_PTO_Summary'!Y48</f>
        <v>0</v>
      </c>
      <c r="Y47" s="408">
        <f>'5.1_Check_3_PTO_Summary'!AC48</f>
        <v>0</v>
      </c>
      <c r="Z47" s="154">
        <f>'5.1_Check_3_PTO_Summary'!AD48</f>
        <v>0</v>
      </c>
      <c r="AA47" s="410">
        <f>'5.1_Check_3_PTO_Summary'!AH48</f>
        <v>0</v>
      </c>
      <c r="AB47" s="270">
        <f>'5.1_Check_3_PTO_Summary'!AI48</f>
        <v>0</v>
      </c>
    </row>
    <row r="48" spans="1:28" ht="12.85" hidden="1" customHeight="1" thickBot="1" x14ac:dyDescent="0.4">
      <c r="A48" s="268"/>
      <c r="B48" s="266"/>
      <c r="C48" s="267"/>
      <c r="E48" s="150">
        <f>'3.1_Check_1_Volume_Summary'!E48</f>
        <v>0</v>
      </c>
      <c r="F48" s="151">
        <f>'3.1_Check_1_Volume_Summary'!F48</f>
        <v>0</v>
      </c>
      <c r="G48" s="151">
        <f>'3.1_Check_1_Volume_Summary'!G48</f>
        <v>0</v>
      </c>
      <c r="H48" s="151">
        <f>'3.1_Check_1_Volume_Summary'!H48</f>
        <v>0</v>
      </c>
      <c r="I48" s="152">
        <f>'3.1_Check_1_Volume_Summary'!I48</f>
        <v>0</v>
      </c>
      <c r="K48" s="150">
        <f>'3.1_Check_1_Volume_Summary'!K48</f>
        <v>0</v>
      </c>
      <c r="L48" s="152">
        <f>'3.1_Check_1_Volume_Summary'!L48</f>
        <v>0</v>
      </c>
      <c r="P48" s="405">
        <f>'5.1_Check_3_PTO_Summary'!I49</f>
        <v>0</v>
      </c>
      <c r="Q48" s="269">
        <f>'5.1_Check_3_PTO_Summary'!J49</f>
        <v>0</v>
      </c>
      <c r="R48" s="408">
        <f>'5.1_Check_3_PTO_Summary'!N49</f>
        <v>0</v>
      </c>
      <c r="S48" s="154">
        <f>'5.1_Check_3_PTO_Summary'!O49</f>
        <v>0</v>
      </c>
      <c r="T48" s="410">
        <f>'5.1_Check_3_PTO_Summary'!S49</f>
        <v>0</v>
      </c>
      <c r="U48" s="270">
        <f>'5.1_Check_3_PTO_Summary'!T49</f>
        <v>0</v>
      </c>
      <c r="W48" s="405">
        <f>'5.1_Check_3_PTO_Summary'!X49</f>
        <v>0</v>
      </c>
      <c r="X48" s="269">
        <f>'5.1_Check_3_PTO_Summary'!Y49</f>
        <v>0</v>
      </c>
      <c r="Y48" s="408">
        <f>'5.1_Check_3_PTO_Summary'!AC49</f>
        <v>0</v>
      </c>
      <c r="Z48" s="154">
        <f>'5.1_Check_3_PTO_Summary'!AD49</f>
        <v>0</v>
      </c>
      <c r="AA48" s="410">
        <f>'5.1_Check_3_PTO_Summary'!AH49</f>
        <v>0</v>
      </c>
      <c r="AB48" s="270">
        <f>'5.1_Check_3_PTO_Summary'!AI49</f>
        <v>0</v>
      </c>
    </row>
    <row r="49" spans="1:28" ht="12.85" hidden="1" customHeight="1" thickBot="1" x14ac:dyDescent="0.4">
      <c r="A49" s="268"/>
      <c r="B49" s="266"/>
      <c r="C49" s="267"/>
      <c r="E49" s="150">
        <f>'3.1_Check_1_Volume_Summary'!E49</f>
        <v>0</v>
      </c>
      <c r="F49" s="151">
        <f>'3.1_Check_1_Volume_Summary'!F49</f>
        <v>0</v>
      </c>
      <c r="G49" s="151">
        <f>'3.1_Check_1_Volume_Summary'!G49</f>
        <v>0</v>
      </c>
      <c r="H49" s="151">
        <f>'3.1_Check_1_Volume_Summary'!H49</f>
        <v>0</v>
      </c>
      <c r="I49" s="152">
        <f>'3.1_Check_1_Volume_Summary'!I49</f>
        <v>0</v>
      </c>
      <c r="K49" s="150">
        <f>'3.1_Check_1_Volume_Summary'!K49</f>
        <v>0</v>
      </c>
      <c r="L49" s="152">
        <f>'3.1_Check_1_Volume_Summary'!L49</f>
        <v>0</v>
      </c>
      <c r="P49" s="405">
        <f>'5.1_Check_3_PTO_Summary'!I50</f>
        <v>0</v>
      </c>
      <c r="Q49" s="269">
        <f>'5.1_Check_3_PTO_Summary'!J50</f>
        <v>0</v>
      </c>
      <c r="R49" s="408">
        <f>'5.1_Check_3_PTO_Summary'!N50</f>
        <v>0</v>
      </c>
      <c r="S49" s="154">
        <f>'5.1_Check_3_PTO_Summary'!O50</f>
        <v>0</v>
      </c>
      <c r="T49" s="410">
        <f>'5.1_Check_3_PTO_Summary'!S50</f>
        <v>0</v>
      </c>
      <c r="U49" s="270">
        <f>'5.1_Check_3_PTO_Summary'!T50</f>
        <v>0</v>
      </c>
      <c r="W49" s="405">
        <f>'5.1_Check_3_PTO_Summary'!X50</f>
        <v>0</v>
      </c>
      <c r="X49" s="269">
        <f>'5.1_Check_3_PTO_Summary'!Y50</f>
        <v>0</v>
      </c>
      <c r="Y49" s="408">
        <f>'5.1_Check_3_PTO_Summary'!AC50</f>
        <v>0</v>
      </c>
      <c r="Z49" s="154">
        <f>'5.1_Check_3_PTO_Summary'!AD50</f>
        <v>0</v>
      </c>
      <c r="AA49" s="410">
        <f>'5.1_Check_3_PTO_Summary'!AH50</f>
        <v>0</v>
      </c>
      <c r="AB49" s="270">
        <f>'5.1_Check_3_PTO_Summary'!AI50</f>
        <v>0</v>
      </c>
    </row>
    <row r="50" spans="1:28" ht="12.85" customHeight="1" x14ac:dyDescent="0.35">
      <c r="A50" s="268" t="s">
        <v>44</v>
      </c>
      <c r="B50" s="266">
        <v>33</v>
      </c>
      <c r="C50" s="267" t="s">
        <v>15</v>
      </c>
      <c r="E50" s="150" t="str">
        <f>'3.1_Check_1_Volume_Summary'!E50</f>
        <v>-</v>
      </c>
      <c r="F50" s="151" t="str">
        <f>'3.1_Check_1_Volume_Summary'!F50</f>
        <v>-</v>
      </c>
      <c r="G50" s="151" t="str">
        <f>'3.1_Check_1_Volume_Summary'!G50</f>
        <v>-</v>
      </c>
      <c r="H50" s="151" t="str">
        <f>'3.1_Check_1_Volume_Summary'!H50</f>
        <v>-</v>
      </c>
      <c r="I50" s="152" t="str">
        <f>'3.1_Check_1_Volume_Summary'!I50</f>
        <v>-</v>
      </c>
      <c r="K50" s="150" t="str">
        <f>'3.1_Check_1_Volume_Summary'!K50</f>
        <v>-</v>
      </c>
      <c r="L50" s="153" t="str">
        <f>'3.1_Check_1_Volume_Summary'!L50</f>
        <v>Acceptable</v>
      </c>
      <c r="P50" s="404">
        <f>'5.1_Check_3_PTO_Summary'!I51</f>
        <v>-7.5422633584142459E-2</v>
      </c>
      <c r="Q50" s="154">
        <f>'5.1_Check_3_PTO_Summary'!J51</f>
        <v>-4.2656736708944704E-3</v>
      </c>
      <c r="R50" s="407">
        <f>'5.1_Check_3_PTO_Summary'!N51</f>
        <v>-0.41193815637357944</v>
      </c>
      <c r="S50" s="154">
        <f>'5.1_Check_3_PTO_Summary'!O51</f>
        <v>-2.3297963279407887E-2</v>
      </c>
      <c r="T50" s="410">
        <f>'5.1_Check_3_PTO_Summary'!S51</f>
        <v>-0.55957079915942665</v>
      </c>
      <c r="U50" s="155">
        <f>'5.1_Check_3_PTO_Summary'!T51</f>
        <v>-3.1647614403610504E-2</v>
      </c>
      <c r="W50" s="404">
        <f>'5.1_Check_3_PTO_Summary'!X51</f>
        <v>0</v>
      </c>
      <c r="X50" s="154">
        <f>'5.1_Check_3_PTO_Summary'!Y51</f>
        <v>0</v>
      </c>
      <c r="Y50" s="407">
        <f>'5.1_Check_3_PTO_Summary'!AC51</f>
        <v>0</v>
      </c>
      <c r="Z50" s="154">
        <f>'5.1_Check_3_PTO_Summary'!AD51</f>
        <v>0</v>
      </c>
      <c r="AA50" s="410">
        <f>'5.1_Check_3_PTO_Summary'!AH51</f>
        <v>0</v>
      </c>
      <c r="AB50" s="155">
        <f>'5.1_Check_3_PTO_Summary'!AI51</f>
        <v>0</v>
      </c>
    </row>
    <row r="51" spans="1:28" ht="12.85" hidden="1" customHeight="1" thickBot="1" x14ac:dyDescent="0.4">
      <c r="A51" s="268"/>
      <c r="B51" s="266"/>
      <c r="C51" s="267"/>
      <c r="E51" s="150">
        <f>'3.1_Check_1_Volume_Summary'!E51</f>
        <v>0</v>
      </c>
      <c r="F51" s="151">
        <f>'3.1_Check_1_Volume_Summary'!F51</f>
        <v>0</v>
      </c>
      <c r="G51" s="151">
        <f>'3.1_Check_1_Volume_Summary'!G51</f>
        <v>0</v>
      </c>
      <c r="H51" s="151">
        <f>'3.1_Check_1_Volume_Summary'!H51</f>
        <v>0</v>
      </c>
      <c r="I51" s="152">
        <f>'3.1_Check_1_Volume_Summary'!I51</f>
        <v>0</v>
      </c>
      <c r="K51" s="150">
        <f>'3.1_Check_1_Volume_Summary'!K51</f>
        <v>0</v>
      </c>
      <c r="L51" s="152">
        <f>'3.1_Check_1_Volume_Summary'!L51</f>
        <v>0</v>
      </c>
      <c r="P51" s="405">
        <f>'5.1_Check_3_PTO_Summary'!I52</f>
        <v>0</v>
      </c>
      <c r="Q51" s="269">
        <f>'5.1_Check_3_PTO_Summary'!J52</f>
        <v>0</v>
      </c>
      <c r="R51" s="408">
        <f>'5.1_Check_3_PTO_Summary'!N52</f>
        <v>0</v>
      </c>
      <c r="S51" s="154">
        <f>'5.1_Check_3_PTO_Summary'!O52</f>
        <v>0</v>
      </c>
      <c r="T51" s="410">
        <f>'5.1_Check_3_PTO_Summary'!S52</f>
        <v>0</v>
      </c>
      <c r="U51" s="270">
        <f>'5.1_Check_3_PTO_Summary'!T52</f>
        <v>0</v>
      </c>
      <c r="W51" s="405">
        <f>'5.1_Check_3_PTO_Summary'!X52</f>
        <v>0</v>
      </c>
      <c r="X51" s="269">
        <f>'5.1_Check_3_PTO_Summary'!Y52</f>
        <v>0</v>
      </c>
      <c r="Y51" s="408">
        <f>'5.1_Check_3_PTO_Summary'!AC52</f>
        <v>0</v>
      </c>
      <c r="Z51" s="154">
        <f>'5.1_Check_3_PTO_Summary'!AD52</f>
        <v>0</v>
      </c>
      <c r="AA51" s="410">
        <f>'5.1_Check_3_PTO_Summary'!AH52</f>
        <v>0</v>
      </c>
      <c r="AB51" s="270">
        <f>'5.1_Check_3_PTO_Summary'!AI52</f>
        <v>0</v>
      </c>
    </row>
    <row r="52" spans="1:28" ht="12.85" hidden="1" customHeight="1" thickBot="1" x14ac:dyDescent="0.4">
      <c r="A52" s="268"/>
      <c r="B52" s="266"/>
      <c r="C52" s="267"/>
      <c r="E52" s="150">
        <f>'3.1_Check_1_Volume_Summary'!E52</f>
        <v>0</v>
      </c>
      <c r="F52" s="151">
        <f>'3.1_Check_1_Volume_Summary'!F52</f>
        <v>0</v>
      </c>
      <c r="G52" s="151">
        <f>'3.1_Check_1_Volume_Summary'!G52</f>
        <v>0</v>
      </c>
      <c r="H52" s="151">
        <f>'3.1_Check_1_Volume_Summary'!H52</f>
        <v>0</v>
      </c>
      <c r="I52" s="152">
        <f>'3.1_Check_1_Volume_Summary'!I52</f>
        <v>0</v>
      </c>
      <c r="K52" s="150">
        <f>'3.1_Check_1_Volume_Summary'!K52</f>
        <v>0</v>
      </c>
      <c r="L52" s="152">
        <f>'3.1_Check_1_Volume_Summary'!L52</f>
        <v>0</v>
      </c>
      <c r="P52" s="405">
        <f>'5.1_Check_3_PTO_Summary'!I53</f>
        <v>0</v>
      </c>
      <c r="Q52" s="269">
        <f>'5.1_Check_3_PTO_Summary'!J53</f>
        <v>0</v>
      </c>
      <c r="R52" s="408">
        <f>'5.1_Check_3_PTO_Summary'!N53</f>
        <v>0</v>
      </c>
      <c r="S52" s="154">
        <f>'5.1_Check_3_PTO_Summary'!O53</f>
        <v>0</v>
      </c>
      <c r="T52" s="410">
        <f>'5.1_Check_3_PTO_Summary'!S53</f>
        <v>0</v>
      </c>
      <c r="U52" s="270">
        <f>'5.1_Check_3_PTO_Summary'!T53</f>
        <v>0</v>
      </c>
      <c r="W52" s="405">
        <f>'5.1_Check_3_PTO_Summary'!X53</f>
        <v>0</v>
      </c>
      <c r="X52" s="269">
        <f>'5.1_Check_3_PTO_Summary'!Y53</f>
        <v>0</v>
      </c>
      <c r="Y52" s="408">
        <f>'5.1_Check_3_PTO_Summary'!AC53</f>
        <v>0</v>
      </c>
      <c r="Z52" s="154">
        <f>'5.1_Check_3_PTO_Summary'!AD53</f>
        <v>0</v>
      </c>
      <c r="AA52" s="410">
        <f>'5.1_Check_3_PTO_Summary'!AH53</f>
        <v>0</v>
      </c>
      <c r="AB52" s="270">
        <f>'5.1_Check_3_PTO_Summary'!AI53</f>
        <v>0</v>
      </c>
    </row>
    <row r="53" spans="1:28" ht="12.85" hidden="1" customHeight="1" thickBot="1" x14ac:dyDescent="0.4">
      <c r="A53" s="268"/>
      <c r="B53" s="266"/>
      <c r="C53" s="267"/>
      <c r="E53" s="150">
        <f>'3.1_Check_1_Volume_Summary'!E53</f>
        <v>0</v>
      </c>
      <c r="F53" s="151">
        <f>'3.1_Check_1_Volume_Summary'!F53</f>
        <v>0</v>
      </c>
      <c r="G53" s="151">
        <f>'3.1_Check_1_Volume_Summary'!G53</f>
        <v>0</v>
      </c>
      <c r="H53" s="151">
        <f>'3.1_Check_1_Volume_Summary'!H53</f>
        <v>0</v>
      </c>
      <c r="I53" s="152">
        <f>'3.1_Check_1_Volume_Summary'!I53</f>
        <v>0</v>
      </c>
      <c r="K53" s="150">
        <f>'3.1_Check_1_Volume_Summary'!K53</f>
        <v>0</v>
      </c>
      <c r="L53" s="152">
        <f>'3.1_Check_1_Volume_Summary'!L53</f>
        <v>0</v>
      </c>
      <c r="P53" s="405">
        <f>'5.1_Check_3_PTO_Summary'!I54</f>
        <v>0</v>
      </c>
      <c r="Q53" s="269">
        <f>'5.1_Check_3_PTO_Summary'!J54</f>
        <v>0</v>
      </c>
      <c r="R53" s="408">
        <f>'5.1_Check_3_PTO_Summary'!N54</f>
        <v>0</v>
      </c>
      <c r="S53" s="154">
        <f>'5.1_Check_3_PTO_Summary'!O54</f>
        <v>0</v>
      </c>
      <c r="T53" s="410">
        <f>'5.1_Check_3_PTO_Summary'!S54</f>
        <v>0</v>
      </c>
      <c r="U53" s="270">
        <f>'5.1_Check_3_PTO_Summary'!T54</f>
        <v>0</v>
      </c>
      <c r="W53" s="405">
        <f>'5.1_Check_3_PTO_Summary'!X54</f>
        <v>0</v>
      </c>
      <c r="X53" s="269">
        <f>'5.1_Check_3_PTO_Summary'!Y54</f>
        <v>0</v>
      </c>
      <c r="Y53" s="408">
        <f>'5.1_Check_3_PTO_Summary'!AC54</f>
        <v>0</v>
      </c>
      <c r="Z53" s="154">
        <f>'5.1_Check_3_PTO_Summary'!AD54</f>
        <v>0</v>
      </c>
      <c r="AA53" s="410">
        <f>'5.1_Check_3_PTO_Summary'!AH54</f>
        <v>0</v>
      </c>
      <c r="AB53" s="270">
        <f>'5.1_Check_3_PTO_Summary'!AI54</f>
        <v>0</v>
      </c>
    </row>
    <row r="54" spans="1:28" ht="12.85" customHeight="1" x14ac:dyDescent="0.35">
      <c r="A54" s="268" t="s">
        <v>44</v>
      </c>
      <c r="B54" s="266">
        <v>32</v>
      </c>
      <c r="C54" s="267" t="s">
        <v>14</v>
      </c>
      <c r="E54" s="150" t="str">
        <f>'3.1_Check_1_Volume_Summary'!E54</f>
        <v>-</v>
      </c>
      <c r="F54" s="151" t="str">
        <f>'3.1_Check_1_Volume_Summary'!F54</f>
        <v>-</v>
      </c>
      <c r="G54" s="151" t="str">
        <f>'3.1_Check_1_Volume_Summary'!G54</f>
        <v>-</v>
      </c>
      <c r="H54" s="151" t="str">
        <f>'3.1_Check_1_Volume_Summary'!H54</f>
        <v>-</v>
      </c>
      <c r="I54" s="152" t="str">
        <f>'3.1_Check_1_Volume_Summary'!I54</f>
        <v>-</v>
      </c>
      <c r="K54" s="150" t="str">
        <f>'3.1_Check_1_Volume_Summary'!K54</f>
        <v>-</v>
      </c>
      <c r="L54" s="153" t="str">
        <f>'3.1_Check_1_Volume_Summary'!L54</f>
        <v>Acceptable</v>
      </c>
      <c r="P54" s="404">
        <f>'5.1_Check_3_PTO_Summary'!I55</f>
        <v>6.3542454964382366E-3</v>
      </c>
      <c r="Q54" s="154">
        <f>'5.1_Check_3_PTO_Summary'!J55</f>
        <v>3.593767072892981E-4</v>
      </c>
      <c r="R54" s="407">
        <f>'5.1_Check_3_PTO_Summary'!N55</f>
        <v>-3.3203773016817163E-3</v>
      </c>
      <c r="S54" s="154">
        <f>'5.1_Check_3_PTO_Summary'!O55</f>
        <v>-1.8779039341576661E-4</v>
      </c>
      <c r="T54" s="410">
        <f>'5.1_Check_3_PTO_Summary'!S55</f>
        <v>-3.7649999069011781E-3</v>
      </c>
      <c r="U54" s="155">
        <f>'5.1_Check_3_PTO_Summary'!T55</f>
        <v>-2.1293688924123094E-4</v>
      </c>
      <c r="W54" s="404">
        <f>'5.1_Check_3_PTO_Summary'!X55</f>
        <v>2.3307924322876995E-3</v>
      </c>
      <c r="X54" s="154">
        <f>'5.1_Check_3_PTO_Summary'!Y55</f>
        <v>1.3182249728309811E-4</v>
      </c>
      <c r="Y54" s="407">
        <f>'5.1_Check_3_PTO_Summary'!AC55</f>
        <v>6.3542454964382366E-3</v>
      </c>
      <c r="Z54" s="154">
        <f>'5.1_Check_3_PTO_Summary'!AD55</f>
        <v>3.593767072892981E-4</v>
      </c>
      <c r="AA54" s="410">
        <f>'5.1_Check_3_PTO_Summary'!AH55</f>
        <v>6.4820312043802255E-3</v>
      </c>
      <c r="AB54" s="155">
        <f>'5.1_Check_3_PTO_Summary'!AI55</f>
        <v>3.6660387642913783E-4</v>
      </c>
    </row>
    <row r="55" spans="1:28" ht="12.85" hidden="1" customHeight="1" thickBot="1" x14ac:dyDescent="0.4">
      <c r="A55" s="268"/>
      <c r="B55" s="266"/>
      <c r="C55" s="267"/>
      <c r="E55" s="150">
        <f>'3.1_Check_1_Volume_Summary'!E55</f>
        <v>0</v>
      </c>
      <c r="F55" s="151">
        <f>'3.1_Check_1_Volume_Summary'!F55</f>
        <v>0</v>
      </c>
      <c r="G55" s="151">
        <f>'3.1_Check_1_Volume_Summary'!G55</f>
        <v>0</v>
      </c>
      <c r="H55" s="151">
        <f>'3.1_Check_1_Volume_Summary'!H55</f>
        <v>0</v>
      </c>
      <c r="I55" s="152">
        <f>'3.1_Check_1_Volume_Summary'!I55</f>
        <v>0</v>
      </c>
      <c r="K55" s="150">
        <f>'3.1_Check_1_Volume_Summary'!K55</f>
        <v>0</v>
      </c>
      <c r="L55" s="152">
        <f>'3.1_Check_1_Volume_Summary'!L55</f>
        <v>0</v>
      </c>
      <c r="P55" s="405">
        <f>'5.1_Check_3_PTO_Summary'!I56</f>
        <v>0</v>
      </c>
      <c r="Q55" s="269">
        <f>'5.1_Check_3_PTO_Summary'!J56</f>
        <v>0</v>
      </c>
      <c r="R55" s="408">
        <f>'5.1_Check_3_PTO_Summary'!N56</f>
        <v>0</v>
      </c>
      <c r="S55" s="154">
        <f>'5.1_Check_3_PTO_Summary'!O56</f>
        <v>0</v>
      </c>
      <c r="T55" s="410">
        <f>'5.1_Check_3_PTO_Summary'!S56</f>
        <v>0</v>
      </c>
      <c r="U55" s="270">
        <f>'5.1_Check_3_PTO_Summary'!T56</f>
        <v>0</v>
      </c>
      <c r="W55" s="405">
        <f>'5.1_Check_3_PTO_Summary'!X56</f>
        <v>0</v>
      </c>
      <c r="X55" s="269">
        <f>'5.1_Check_3_PTO_Summary'!Y56</f>
        <v>0</v>
      </c>
      <c r="Y55" s="408">
        <f>'5.1_Check_3_PTO_Summary'!AC56</f>
        <v>0</v>
      </c>
      <c r="Z55" s="154">
        <f>'5.1_Check_3_PTO_Summary'!AD56</f>
        <v>0</v>
      </c>
      <c r="AA55" s="410">
        <f>'5.1_Check_3_PTO_Summary'!AH56</f>
        <v>0</v>
      </c>
      <c r="AB55" s="270">
        <f>'5.1_Check_3_PTO_Summary'!AI56</f>
        <v>0</v>
      </c>
    </row>
    <row r="56" spans="1:28" ht="12.85" hidden="1" customHeight="1" thickBot="1" x14ac:dyDescent="0.4">
      <c r="A56" s="268"/>
      <c r="B56" s="266"/>
      <c r="C56" s="267"/>
      <c r="E56" s="150">
        <f>'3.1_Check_1_Volume_Summary'!E56</f>
        <v>0</v>
      </c>
      <c r="F56" s="151">
        <f>'3.1_Check_1_Volume_Summary'!F56</f>
        <v>0</v>
      </c>
      <c r="G56" s="151">
        <f>'3.1_Check_1_Volume_Summary'!G56</f>
        <v>0</v>
      </c>
      <c r="H56" s="151">
        <f>'3.1_Check_1_Volume_Summary'!H56</f>
        <v>0</v>
      </c>
      <c r="I56" s="152">
        <f>'3.1_Check_1_Volume_Summary'!I56</f>
        <v>0</v>
      </c>
      <c r="K56" s="150">
        <f>'3.1_Check_1_Volume_Summary'!K56</f>
        <v>0</v>
      </c>
      <c r="L56" s="152">
        <f>'3.1_Check_1_Volume_Summary'!L56</f>
        <v>0</v>
      </c>
      <c r="P56" s="405">
        <f>'5.1_Check_3_PTO_Summary'!I57</f>
        <v>0</v>
      </c>
      <c r="Q56" s="269">
        <f>'5.1_Check_3_PTO_Summary'!J57</f>
        <v>0</v>
      </c>
      <c r="R56" s="408">
        <f>'5.1_Check_3_PTO_Summary'!N57</f>
        <v>0</v>
      </c>
      <c r="S56" s="154">
        <f>'5.1_Check_3_PTO_Summary'!O57</f>
        <v>0</v>
      </c>
      <c r="T56" s="410">
        <f>'5.1_Check_3_PTO_Summary'!S57</f>
        <v>0</v>
      </c>
      <c r="U56" s="270">
        <f>'5.1_Check_3_PTO_Summary'!T57</f>
        <v>0</v>
      </c>
      <c r="W56" s="405">
        <f>'5.1_Check_3_PTO_Summary'!X57</f>
        <v>0</v>
      </c>
      <c r="X56" s="269">
        <f>'5.1_Check_3_PTO_Summary'!Y57</f>
        <v>0</v>
      </c>
      <c r="Y56" s="408">
        <f>'5.1_Check_3_PTO_Summary'!AC57</f>
        <v>0</v>
      </c>
      <c r="Z56" s="154">
        <f>'5.1_Check_3_PTO_Summary'!AD57</f>
        <v>0</v>
      </c>
      <c r="AA56" s="410">
        <f>'5.1_Check_3_PTO_Summary'!AH57</f>
        <v>0</v>
      </c>
      <c r="AB56" s="270">
        <f>'5.1_Check_3_PTO_Summary'!AI57</f>
        <v>0</v>
      </c>
    </row>
    <row r="57" spans="1:28" ht="12.85" hidden="1" customHeight="1" thickBot="1" x14ac:dyDescent="0.4">
      <c r="A57" s="268"/>
      <c r="B57" s="266"/>
      <c r="C57" s="267"/>
      <c r="E57" s="150">
        <f>'3.1_Check_1_Volume_Summary'!E57</f>
        <v>0</v>
      </c>
      <c r="F57" s="151">
        <f>'3.1_Check_1_Volume_Summary'!F57</f>
        <v>0</v>
      </c>
      <c r="G57" s="151">
        <f>'3.1_Check_1_Volume_Summary'!G57</f>
        <v>0</v>
      </c>
      <c r="H57" s="151">
        <f>'3.1_Check_1_Volume_Summary'!H57</f>
        <v>0</v>
      </c>
      <c r="I57" s="152">
        <f>'3.1_Check_1_Volume_Summary'!I57</f>
        <v>0</v>
      </c>
      <c r="K57" s="150">
        <f>'3.1_Check_1_Volume_Summary'!K57</f>
        <v>0</v>
      </c>
      <c r="L57" s="152">
        <f>'3.1_Check_1_Volume_Summary'!L57</f>
        <v>0</v>
      </c>
      <c r="P57" s="405">
        <f>'5.1_Check_3_PTO_Summary'!I58</f>
        <v>0</v>
      </c>
      <c r="Q57" s="269">
        <f>'5.1_Check_3_PTO_Summary'!J58</f>
        <v>0</v>
      </c>
      <c r="R57" s="408">
        <f>'5.1_Check_3_PTO_Summary'!N58</f>
        <v>0</v>
      </c>
      <c r="S57" s="154">
        <f>'5.1_Check_3_PTO_Summary'!O58</f>
        <v>0</v>
      </c>
      <c r="T57" s="410">
        <f>'5.1_Check_3_PTO_Summary'!S58</f>
        <v>0</v>
      </c>
      <c r="U57" s="270">
        <f>'5.1_Check_3_PTO_Summary'!T58</f>
        <v>0</v>
      </c>
      <c r="W57" s="405">
        <f>'5.1_Check_3_PTO_Summary'!X58</f>
        <v>0</v>
      </c>
      <c r="X57" s="269">
        <f>'5.1_Check_3_PTO_Summary'!Y58</f>
        <v>0</v>
      </c>
      <c r="Y57" s="408">
        <f>'5.1_Check_3_PTO_Summary'!AC58</f>
        <v>0</v>
      </c>
      <c r="Z57" s="154">
        <f>'5.1_Check_3_PTO_Summary'!AD58</f>
        <v>0</v>
      </c>
      <c r="AA57" s="410">
        <f>'5.1_Check_3_PTO_Summary'!AH58</f>
        <v>0</v>
      </c>
      <c r="AB57" s="270">
        <f>'5.1_Check_3_PTO_Summary'!AI58</f>
        <v>0</v>
      </c>
    </row>
    <row r="58" spans="1:28" ht="12.85" customHeight="1" x14ac:dyDescent="0.35">
      <c r="A58" s="268" t="s">
        <v>44</v>
      </c>
      <c r="B58" s="266">
        <v>25</v>
      </c>
      <c r="C58" s="267" t="s">
        <v>48</v>
      </c>
      <c r="E58" s="150" t="str">
        <f>'3.1_Check_1_Volume_Summary'!E58</f>
        <v>-</v>
      </c>
      <c r="F58" s="151" t="str">
        <f>'3.1_Check_1_Volume_Summary'!F58</f>
        <v>-</v>
      </c>
      <c r="G58" s="151" t="str">
        <f>'3.1_Check_1_Volume_Summary'!G58</f>
        <v>-</v>
      </c>
      <c r="H58" s="151" t="str">
        <f>'3.1_Check_1_Volume_Summary'!H58</f>
        <v>-</v>
      </c>
      <c r="I58" s="152" t="str">
        <f>'3.1_Check_1_Volume_Summary'!I58</f>
        <v>-</v>
      </c>
      <c r="K58" s="150" t="str">
        <f>'3.1_Check_1_Volume_Summary'!K58</f>
        <v>-</v>
      </c>
      <c r="L58" s="153" t="str">
        <f>'3.1_Check_1_Volume_Summary'!L58</f>
        <v>-</v>
      </c>
      <c r="P58" s="404" t="str">
        <f>'5.1_Check_3_PTO_Summary'!I59</f>
        <v>Direct to C1 &amp; C2</v>
      </c>
      <c r="Q58" s="154" t="str">
        <f>'5.1_Check_3_PTO_Summary'!J59</f>
        <v>Direct to C1 &amp; C2</v>
      </c>
      <c r="R58" s="407" t="str">
        <f>'5.1_Check_3_PTO_Summary'!N59</f>
        <v>Direct to C1, C2 &amp; C3</v>
      </c>
      <c r="S58" s="154" t="str">
        <f>'5.1_Check_3_PTO_Summary'!O59</f>
        <v>Direct to C1, C2 &amp; C3</v>
      </c>
      <c r="T58" s="410" t="str">
        <f>'5.1_Check_3_PTO_Summary'!S59</f>
        <v>No Intervention</v>
      </c>
      <c r="U58" s="155" t="str">
        <f>'5.1_Check_3_PTO_Summary'!T59</f>
        <v>No Intervention</v>
      </c>
      <c r="W58" s="404" t="str">
        <f>'5.1_Check_3_PTO_Summary'!X59</f>
        <v>Direct to AH4 &amp; AH5</v>
      </c>
      <c r="X58" s="154" t="str">
        <f>'5.1_Check_3_PTO_Summary'!Y59</f>
        <v>Direct to AH4 &amp; AH5</v>
      </c>
      <c r="Y58" s="407" t="str">
        <f>'5.1_Check_3_PTO_Summary'!AC59</f>
        <v>Direct to AH3, AH4 &amp; AH5</v>
      </c>
      <c r="Z58" s="154" t="str">
        <f>'5.1_Check_3_PTO_Summary'!AD59</f>
        <v>Direct to AH3, AH4 &amp; AH5</v>
      </c>
      <c r="AA58" s="410" t="str">
        <f>'5.1_Check_3_PTO_Summary'!AH59</f>
        <v>No Intervention</v>
      </c>
      <c r="AB58" s="155" t="str">
        <f>'5.1_Check_3_PTO_Summary'!AI59</f>
        <v>No Intervention</v>
      </c>
    </row>
    <row r="59" spans="1:28" ht="12.85" hidden="1" customHeight="1" thickBot="1" x14ac:dyDescent="0.4">
      <c r="A59" s="268"/>
      <c r="B59" s="266"/>
      <c r="C59" s="267"/>
      <c r="E59" s="150">
        <f>'3.1_Check_1_Volume_Summary'!E59</f>
        <v>0</v>
      </c>
      <c r="F59" s="151">
        <f>'3.1_Check_1_Volume_Summary'!F59</f>
        <v>0</v>
      </c>
      <c r="G59" s="151">
        <f>'3.1_Check_1_Volume_Summary'!G59</f>
        <v>0</v>
      </c>
      <c r="H59" s="151">
        <f>'3.1_Check_1_Volume_Summary'!H59</f>
        <v>0</v>
      </c>
      <c r="I59" s="152">
        <f>'3.1_Check_1_Volume_Summary'!I59</f>
        <v>0</v>
      </c>
      <c r="K59" s="150">
        <f>'3.1_Check_1_Volume_Summary'!K59</f>
        <v>0</v>
      </c>
      <c r="L59" s="152">
        <f>'3.1_Check_1_Volume_Summary'!L59</f>
        <v>0</v>
      </c>
      <c r="P59" s="405">
        <f>'5.1_Check_3_PTO_Summary'!I60</f>
        <v>0</v>
      </c>
      <c r="Q59" s="269">
        <f>'5.1_Check_3_PTO_Summary'!J60</f>
        <v>0</v>
      </c>
      <c r="R59" s="408">
        <f>'5.1_Check_3_PTO_Summary'!N60</f>
        <v>0</v>
      </c>
      <c r="S59" s="154">
        <f>'5.1_Check_3_PTO_Summary'!O60</f>
        <v>0</v>
      </c>
      <c r="T59" s="410">
        <f>'5.1_Check_3_PTO_Summary'!S60</f>
        <v>0</v>
      </c>
      <c r="U59" s="270">
        <f>'5.1_Check_3_PTO_Summary'!T60</f>
        <v>0</v>
      </c>
      <c r="W59" s="405">
        <f>'5.1_Check_3_PTO_Summary'!X60</f>
        <v>0</v>
      </c>
      <c r="X59" s="269">
        <f>'5.1_Check_3_PTO_Summary'!Y60</f>
        <v>0</v>
      </c>
      <c r="Y59" s="408">
        <f>'5.1_Check_3_PTO_Summary'!AC60</f>
        <v>0</v>
      </c>
      <c r="Z59" s="154">
        <f>'5.1_Check_3_PTO_Summary'!AD60</f>
        <v>0</v>
      </c>
      <c r="AA59" s="410">
        <f>'5.1_Check_3_PTO_Summary'!AH60</f>
        <v>0</v>
      </c>
      <c r="AB59" s="270">
        <f>'5.1_Check_3_PTO_Summary'!AI60</f>
        <v>0</v>
      </c>
    </row>
    <row r="60" spans="1:28" ht="12.85" hidden="1" customHeight="1" thickBot="1" x14ac:dyDescent="0.4">
      <c r="A60" s="268"/>
      <c r="B60" s="266"/>
      <c r="C60" s="267"/>
      <c r="E60" s="150">
        <f>'3.1_Check_1_Volume_Summary'!E60</f>
        <v>0</v>
      </c>
      <c r="F60" s="151">
        <f>'3.1_Check_1_Volume_Summary'!F60</f>
        <v>0</v>
      </c>
      <c r="G60" s="151">
        <f>'3.1_Check_1_Volume_Summary'!G60</f>
        <v>0</v>
      </c>
      <c r="H60" s="151">
        <f>'3.1_Check_1_Volume_Summary'!H60</f>
        <v>0</v>
      </c>
      <c r="I60" s="152">
        <f>'3.1_Check_1_Volume_Summary'!I60</f>
        <v>0</v>
      </c>
      <c r="K60" s="150">
        <f>'3.1_Check_1_Volume_Summary'!K60</f>
        <v>0</v>
      </c>
      <c r="L60" s="152">
        <f>'3.1_Check_1_Volume_Summary'!L60</f>
        <v>0</v>
      </c>
      <c r="P60" s="405">
        <f>'5.1_Check_3_PTO_Summary'!I61</f>
        <v>0</v>
      </c>
      <c r="Q60" s="269">
        <f>'5.1_Check_3_PTO_Summary'!J61</f>
        <v>0</v>
      </c>
      <c r="R60" s="408">
        <f>'5.1_Check_3_PTO_Summary'!N61</f>
        <v>0</v>
      </c>
      <c r="S60" s="154">
        <f>'5.1_Check_3_PTO_Summary'!O61</f>
        <v>0</v>
      </c>
      <c r="T60" s="410">
        <f>'5.1_Check_3_PTO_Summary'!S61</f>
        <v>0</v>
      </c>
      <c r="U60" s="270">
        <f>'5.1_Check_3_PTO_Summary'!T61</f>
        <v>0</v>
      </c>
      <c r="W60" s="405">
        <f>'5.1_Check_3_PTO_Summary'!X61</f>
        <v>0</v>
      </c>
      <c r="X60" s="269">
        <f>'5.1_Check_3_PTO_Summary'!Y61</f>
        <v>0</v>
      </c>
      <c r="Y60" s="408">
        <f>'5.1_Check_3_PTO_Summary'!AC61</f>
        <v>0</v>
      </c>
      <c r="Z60" s="154">
        <f>'5.1_Check_3_PTO_Summary'!AD61</f>
        <v>0</v>
      </c>
      <c r="AA60" s="410">
        <f>'5.1_Check_3_PTO_Summary'!AH61</f>
        <v>0</v>
      </c>
      <c r="AB60" s="270">
        <f>'5.1_Check_3_PTO_Summary'!AI61</f>
        <v>0</v>
      </c>
    </row>
    <row r="61" spans="1:28" ht="12.85" hidden="1" customHeight="1" thickBot="1" x14ac:dyDescent="0.4">
      <c r="A61" s="268"/>
      <c r="B61" s="266"/>
      <c r="C61" s="267"/>
      <c r="E61" s="150">
        <f>'3.1_Check_1_Volume_Summary'!E61</f>
        <v>0</v>
      </c>
      <c r="F61" s="151">
        <f>'3.1_Check_1_Volume_Summary'!F61</f>
        <v>0</v>
      </c>
      <c r="G61" s="151">
        <f>'3.1_Check_1_Volume_Summary'!G61</f>
        <v>0</v>
      </c>
      <c r="H61" s="151">
        <f>'3.1_Check_1_Volume_Summary'!H61</f>
        <v>0</v>
      </c>
      <c r="I61" s="152">
        <f>'3.1_Check_1_Volume_Summary'!I61</f>
        <v>0</v>
      </c>
      <c r="K61" s="150">
        <f>'3.1_Check_1_Volume_Summary'!K61</f>
        <v>0</v>
      </c>
      <c r="L61" s="152">
        <f>'3.1_Check_1_Volume_Summary'!L61</f>
        <v>0</v>
      </c>
      <c r="P61" s="405">
        <f>'5.1_Check_3_PTO_Summary'!I62</f>
        <v>0</v>
      </c>
      <c r="Q61" s="269">
        <f>'5.1_Check_3_PTO_Summary'!J62</f>
        <v>0</v>
      </c>
      <c r="R61" s="408">
        <f>'5.1_Check_3_PTO_Summary'!N62</f>
        <v>0</v>
      </c>
      <c r="S61" s="154">
        <f>'5.1_Check_3_PTO_Summary'!O62</f>
        <v>0</v>
      </c>
      <c r="T61" s="410">
        <f>'5.1_Check_3_PTO_Summary'!S62</f>
        <v>0</v>
      </c>
      <c r="U61" s="270">
        <f>'5.1_Check_3_PTO_Summary'!T62</f>
        <v>0</v>
      </c>
      <c r="W61" s="405">
        <f>'5.1_Check_3_PTO_Summary'!X62</f>
        <v>0</v>
      </c>
      <c r="X61" s="269">
        <f>'5.1_Check_3_PTO_Summary'!Y62</f>
        <v>0</v>
      </c>
      <c r="Y61" s="408">
        <f>'5.1_Check_3_PTO_Summary'!AC62</f>
        <v>0</v>
      </c>
      <c r="Z61" s="154">
        <f>'5.1_Check_3_PTO_Summary'!AD62</f>
        <v>0</v>
      </c>
      <c r="AA61" s="410">
        <f>'5.1_Check_3_PTO_Summary'!AH62</f>
        <v>0</v>
      </c>
      <c r="AB61" s="270">
        <f>'5.1_Check_3_PTO_Summary'!AI62</f>
        <v>0</v>
      </c>
    </row>
    <row r="62" spans="1:28" ht="12.85" customHeight="1" x14ac:dyDescent="0.35">
      <c r="A62" s="268" t="s">
        <v>44</v>
      </c>
      <c r="B62" s="266">
        <v>26</v>
      </c>
      <c r="C62" s="267" t="s">
        <v>39</v>
      </c>
      <c r="E62" s="150" t="str">
        <f>'3.1_Check_1_Volume_Summary'!E62</f>
        <v>-</v>
      </c>
      <c r="F62" s="151" t="str">
        <f>'3.1_Check_1_Volume_Summary'!F62</f>
        <v>-</v>
      </c>
      <c r="G62" s="151" t="str">
        <f>'3.1_Check_1_Volume_Summary'!G62</f>
        <v>-</v>
      </c>
      <c r="H62" s="151" t="str">
        <f>'3.1_Check_1_Volume_Summary'!H62</f>
        <v>-</v>
      </c>
      <c r="I62" s="152" t="str">
        <f>'3.1_Check_1_Volume_Summary'!I62</f>
        <v>-</v>
      </c>
      <c r="K62" s="150" t="str">
        <f>'3.1_Check_1_Volume_Summary'!K62</f>
        <v>-</v>
      </c>
      <c r="L62" s="153" t="str">
        <f>'3.1_Check_1_Volume_Summary'!L62</f>
        <v>-</v>
      </c>
      <c r="P62" s="404" t="str">
        <f>'5.1_Check_3_PTO_Summary'!I63</f>
        <v>Direct to C1 &amp; C2</v>
      </c>
      <c r="Q62" s="154" t="str">
        <f>'5.1_Check_3_PTO_Summary'!J63</f>
        <v>Direct to C1 &amp; C2</v>
      </c>
      <c r="R62" s="407" t="str">
        <f>'5.1_Check_3_PTO_Summary'!N63</f>
        <v>Direct to C1, C2 &amp; C3</v>
      </c>
      <c r="S62" s="154" t="str">
        <f>'5.1_Check_3_PTO_Summary'!O63</f>
        <v>Direct to C1, C2 &amp; C3</v>
      </c>
      <c r="T62" s="410" t="str">
        <f>'5.1_Check_3_PTO_Summary'!S63</f>
        <v>No Intervention</v>
      </c>
      <c r="U62" s="155" t="str">
        <f>'5.1_Check_3_PTO_Summary'!T63</f>
        <v>No Intervention</v>
      </c>
      <c r="W62" s="404" t="str">
        <f>'5.1_Check_3_PTO_Summary'!X63</f>
        <v>Direct to AH4 &amp; AH5</v>
      </c>
      <c r="X62" s="154" t="str">
        <f>'5.1_Check_3_PTO_Summary'!Y63</f>
        <v>Direct to AH4 &amp; AH5</v>
      </c>
      <c r="Y62" s="407" t="str">
        <f>'5.1_Check_3_PTO_Summary'!AC63</f>
        <v>Direct to AH3, AH4 &amp; AH5</v>
      </c>
      <c r="Z62" s="154" t="str">
        <f>'5.1_Check_3_PTO_Summary'!AD63</f>
        <v>Direct to AH3, AH4 &amp; AH5</v>
      </c>
      <c r="AA62" s="410" t="str">
        <f>'5.1_Check_3_PTO_Summary'!AH63</f>
        <v>No Intervention</v>
      </c>
      <c r="AB62" s="155" t="str">
        <f>'5.1_Check_3_PTO_Summary'!AI63</f>
        <v>No Intervention</v>
      </c>
    </row>
    <row r="63" spans="1:28" ht="12.85" hidden="1" customHeight="1" thickBot="1" x14ac:dyDescent="0.4">
      <c r="A63" s="268"/>
      <c r="B63" s="266"/>
      <c r="C63" s="267"/>
      <c r="E63" s="150">
        <f>'3.1_Check_1_Volume_Summary'!E63</f>
        <v>0</v>
      </c>
      <c r="F63" s="151">
        <f>'3.1_Check_1_Volume_Summary'!F63</f>
        <v>0</v>
      </c>
      <c r="G63" s="151">
        <f>'3.1_Check_1_Volume_Summary'!G63</f>
        <v>0</v>
      </c>
      <c r="H63" s="151">
        <f>'3.1_Check_1_Volume_Summary'!H63</f>
        <v>0</v>
      </c>
      <c r="I63" s="152">
        <f>'3.1_Check_1_Volume_Summary'!I63</f>
        <v>0</v>
      </c>
      <c r="K63" s="150">
        <f>'3.1_Check_1_Volume_Summary'!K63</f>
        <v>0</v>
      </c>
      <c r="L63" s="152">
        <f>'3.1_Check_1_Volume_Summary'!L63</f>
        <v>0</v>
      </c>
      <c r="P63" s="405">
        <f>'5.1_Check_3_PTO_Summary'!I64</f>
        <v>0</v>
      </c>
      <c r="Q63" s="269">
        <f>'5.1_Check_3_PTO_Summary'!J64</f>
        <v>0</v>
      </c>
      <c r="R63" s="408">
        <f>'5.1_Check_3_PTO_Summary'!N64</f>
        <v>0</v>
      </c>
      <c r="S63" s="154">
        <f>'5.1_Check_3_PTO_Summary'!O64</f>
        <v>0</v>
      </c>
      <c r="T63" s="410">
        <f>'5.1_Check_3_PTO_Summary'!S64</f>
        <v>0</v>
      </c>
      <c r="U63" s="270">
        <f>'5.1_Check_3_PTO_Summary'!T64</f>
        <v>0</v>
      </c>
      <c r="W63" s="405">
        <f>'5.1_Check_3_PTO_Summary'!X64</f>
        <v>0</v>
      </c>
      <c r="X63" s="269">
        <f>'5.1_Check_3_PTO_Summary'!Y64</f>
        <v>0</v>
      </c>
      <c r="Y63" s="408">
        <f>'5.1_Check_3_PTO_Summary'!AC64</f>
        <v>0</v>
      </c>
      <c r="Z63" s="154">
        <f>'5.1_Check_3_PTO_Summary'!AD64</f>
        <v>0</v>
      </c>
      <c r="AA63" s="410">
        <f>'5.1_Check_3_PTO_Summary'!AH64</f>
        <v>0</v>
      </c>
      <c r="AB63" s="270">
        <f>'5.1_Check_3_PTO_Summary'!AI64</f>
        <v>0</v>
      </c>
    </row>
    <row r="64" spans="1:28" ht="12.85" hidden="1" customHeight="1" thickBot="1" x14ac:dyDescent="0.4">
      <c r="A64" s="268"/>
      <c r="B64" s="266"/>
      <c r="C64" s="267"/>
      <c r="E64" s="150">
        <f>'3.1_Check_1_Volume_Summary'!E64</f>
        <v>0</v>
      </c>
      <c r="F64" s="151">
        <f>'3.1_Check_1_Volume_Summary'!F64</f>
        <v>0</v>
      </c>
      <c r="G64" s="151">
        <f>'3.1_Check_1_Volume_Summary'!G64</f>
        <v>0</v>
      </c>
      <c r="H64" s="151">
        <f>'3.1_Check_1_Volume_Summary'!H64</f>
        <v>0</v>
      </c>
      <c r="I64" s="152">
        <f>'3.1_Check_1_Volume_Summary'!I64</f>
        <v>0</v>
      </c>
      <c r="K64" s="150">
        <f>'3.1_Check_1_Volume_Summary'!K64</f>
        <v>0</v>
      </c>
      <c r="L64" s="152">
        <f>'3.1_Check_1_Volume_Summary'!L64</f>
        <v>0</v>
      </c>
      <c r="P64" s="405">
        <f>'5.1_Check_3_PTO_Summary'!I65</f>
        <v>0</v>
      </c>
      <c r="Q64" s="269">
        <f>'5.1_Check_3_PTO_Summary'!J65</f>
        <v>0</v>
      </c>
      <c r="R64" s="408">
        <f>'5.1_Check_3_PTO_Summary'!N65</f>
        <v>0</v>
      </c>
      <c r="S64" s="154">
        <f>'5.1_Check_3_PTO_Summary'!O65</f>
        <v>0</v>
      </c>
      <c r="T64" s="410">
        <f>'5.1_Check_3_PTO_Summary'!S65</f>
        <v>0</v>
      </c>
      <c r="U64" s="270">
        <f>'5.1_Check_3_PTO_Summary'!T65</f>
        <v>0</v>
      </c>
      <c r="W64" s="405">
        <f>'5.1_Check_3_PTO_Summary'!X65</f>
        <v>0</v>
      </c>
      <c r="X64" s="269">
        <f>'5.1_Check_3_PTO_Summary'!Y65</f>
        <v>0</v>
      </c>
      <c r="Y64" s="408">
        <f>'5.1_Check_3_PTO_Summary'!AC65</f>
        <v>0</v>
      </c>
      <c r="Z64" s="154">
        <f>'5.1_Check_3_PTO_Summary'!AD65</f>
        <v>0</v>
      </c>
      <c r="AA64" s="410">
        <f>'5.1_Check_3_PTO_Summary'!AH65</f>
        <v>0</v>
      </c>
      <c r="AB64" s="270">
        <f>'5.1_Check_3_PTO_Summary'!AI65</f>
        <v>0</v>
      </c>
    </row>
    <row r="65" spans="1:28" ht="12.85" hidden="1" customHeight="1" thickBot="1" x14ac:dyDescent="0.4">
      <c r="A65" s="268"/>
      <c r="B65" s="266"/>
      <c r="C65" s="267"/>
      <c r="E65" s="150">
        <f>'3.1_Check_1_Volume_Summary'!E65</f>
        <v>0</v>
      </c>
      <c r="F65" s="151">
        <f>'3.1_Check_1_Volume_Summary'!F65</f>
        <v>0</v>
      </c>
      <c r="G65" s="151">
        <f>'3.1_Check_1_Volume_Summary'!G65</f>
        <v>0</v>
      </c>
      <c r="H65" s="151">
        <f>'3.1_Check_1_Volume_Summary'!H65</f>
        <v>0</v>
      </c>
      <c r="I65" s="152">
        <f>'3.1_Check_1_Volume_Summary'!I65</f>
        <v>0</v>
      </c>
      <c r="K65" s="150">
        <f>'3.1_Check_1_Volume_Summary'!K65</f>
        <v>0</v>
      </c>
      <c r="L65" s="152">
        <f>'3.1_Check_1_Volume_Summary'!L65</f>
        <v>0</v>
      </c>
      <c r="P65" s="405">
        <f>'5.1_Check_3_PTO_Summary'!I66</f>
        <v>0</v>
      </c>
      <c r="Q65" s="269">
        <f>'5.1_Check_3_PTO_Summary'!J66</f>
        <v>0</v>
      </c>
      <c r="R65" s="408">
        <f>'5.1_Check_3_PTO_Summary'!N66</f>
        <v>0</v>
      </c>
      <c r="S65" s="154">
        <f>'5.1_Check_3_PTO_Summary'!O66</f>
        <v>0</v>
      </c>
      <c r="T65" s="410">
        <f>'5.1_Check_3_PTO_Summary'!S66</f>
        <v>0</v>
      </c>
      <c r="U65" s="270">
        <f>'5.1_Check_3_PTO_Summary'!T66</f>
        <v>0</v>
      </c>
      <c r="W65" s="405">
        <f>'5.1_Check_3_PTO_Summary'!X66</f>
        <v>0</v>
      </c>
      <c r="X65" s="269">
        <f>'5.1_Check_3_PTO_Summary'!Y66</f>
        <v>0</v>
      </c>
      <c r="Y65" s="408">
        <f>'5.1_Check_3_PTO_Summary'!AC66</f>
        <v>0</v>
      </c>
      <c r="Z65" s="154">
        <f>'5.1_Check_3_PTO_Summary'!AD66</f>
        <v>0</v>
      </c>
      <c r="AA65" s="410">
        <f>'5.1_Check_3_PTO_Summary'!AH66</f>
        <v>0</v>
      </c>
      <c r="AB65" s="270">
        <f>'5.1_Check_3_PTO_Summary'!AI66</f>
        <v>0</v>
      </c>
    </row>
    <row r="66" spans="1:28" ht="12.85" customHeight="1" x14ac:dyDescent="0.35">
      <c r="A66" s="268" t="s">
        <v>44</v>
      </c>
      <c r="B66" s="266">
        <v>24</v>
      </c>
      <c r="C66" s="267" t="s">
        <v>49</v>
      </c>
      <c r="E66" s="150" t="str">
        <f>'3.1_Check_1_Volume_Summary'!E66</f>
        <v>-</v>
      </c>
      <c r="F66" s="151" t="str">
        <f>'3.1_Check_1_Volume_Summary'!F66</f>
        <v>-</v>
      </c>
      <c r="G66" s="151" t="str">
        <f>'3.1_Check_1_Volume_Summary'!G66</f>
        <v>-</v>
      </c>
      <c r="H66" s="151" t="str">
        <f>'3.1_Check_1_Volume_Summary'!H66</f>
        <v>-</v>
      </c>
      <c r="I66" s="152" t="str">
        <f>'3.1_Check_1_Volume_Summary'!I66</f>
        <v>-</v>
      </c>
      <c r="K66" s="150" t="str">
        <f>'3.1_Check_1_Volume_Summary'!K66</f>
        <v>-</v>
      </c>
      <c r="L66" s="153" t="str">
        <f>'3.1_Check_1_Volume_Summary'!L66</f>
        <v>-</v>
      </c>
      <c r="P66" s="404" t="str">
        <f>'5.1_Check_3_PTO_Summary'!I67</f>
        <v>Direct to C1 &amp; C2</v>
      </c>
      <c r="Q66" s="154" t="str">
        <f>'5.1_Check_3_PTO_Summary'!J67</f>
        <v>Direct to C1 &amp; C2</v>
      </c>
      <c r="R66" s="407" t="str">
        <f>'5.1_Check_3_PTO_Summary'!N67</f>
        <v>Direct to C1, C2 &amp; C3</v>
      </c>
      <c r="S66" s="154" t="str">
        <f>'5.1_Check_3_PTO_Summary'!O67</f>
        <v>Direct to C1, C2 &amp; C3</v>
      </c>
      <c r="T66" s="410" t="str">
        <f>'5.1_Check_3_PTO_Summary'!S67</f>
        <v>No Intervention</v>
      </c>
      <c r="U66" s="155" t="str">
        <f>'5.1_Check_3_PTO_Summary'!T67</f>
        <v>No Intervention</v>
      </c>
      <c r="W66" s="404" t="str">
        <f>'5.1_Check_3_PTO_Summary'!X67</f>
        <v>Direct to AH4 &amp; AH5</v>
      </c>
      <c r="X66" s="154" t="str">
        <f>'5.1_Check_3_PTO_Summary'!Y67</f>
        <v>Direct to AH4 &amp; AH5</v>
      </c>
      <c r="Y66" s="407" t="str">
        <f>'5.1_Check_3_PTO_Summary'!AC67</f>
        <v>Direct to AH3, AH4 &amp; AH5</v>
      </c>
      <c r="Z66" s="154" t="str">
        <f>'5.1_Check_3_PTO_Summary'!AD67</f>
        <v>Direct to AH3, AH4 &amp; AH5</v>
      </c>
      <c r="AA66" s="410" t="str">
        <f>'5.1_Check_3_PTO_Summary'!AH67</f>
        <v>No Intervention</v>
      </c>
      <c r="AB66" s="155" t="str">
        <f>'5.1_Check_3_PTO_Summary'!AI67</f>
        <v>No Intervention</v>
      </c>
    </row>
    <row r="67" spans="1:28" ht="12.85" hidden="1" customHeight="1" thickBot="1" x14ac:dyDescent="0.4">
      <c r="A67" s="268"/>
      <c r="B67" s="266"/>
      <c r="C67" s="267"/>
      <c r="E67" s="150">
        <f>'3.1_Check_1_Volume_Summary'!E67</f>
        <v>0</v>
      </c>
      <c r="F67" s="151">
        <f>'3.1_Check_1_Volume_Summary'!F67</f>
        <v>0</v>
      </c>
      <c r="G67" s="151">
        <f>'3.1_Check_1_Volume_Summary'!G67</f>
        <v>0</v>
      </c>
      <c r="H67" s="151">
        <f>'3.1_Check_1_Volume_Summary'!H67</f>
        <v>0</v>
      </c>
      <c r="I67" s="152">
        <f>'3.1_Check_1_Volume_Summary'!I67</f>
        <v>0</v>
      </c>
      <c r="K67" s="150">
        <f>'3.1_Check_1_Volume_Summary'!K67</f>
        <v>0</v>
      </c>
      <c r="L67" s="152">
        <f>'3.1_Check_1_Volume_Summary'!L67</f>
        <v>0</v>
      </c>
      <c r="P67" s="405">
        <f>'5.1_Check_3_PTO_Summary'!I68</f>
        <v>0</v>
      </c>
      <c r="Q67" s="269">
        <f>'5.1_Check_3_PTO_Summary'!J68</f>
        <v>0</v>
      </c>
      <c r="R67" s="408">
        <f>'5.1_Check_3_PTO_Summary'!N68</f>
        <v>0</v>
      </c>
      <c r="S67" s="154">
        <f>'5.1_Check_3_PTO_Summary'!O68</f>
        <v>0</v>
      </c>
      <c r="T67" s="410">
        <f>'5.1_Check_3_PTO_Summary'!S68</f>
        <v>0</v>
      </c>
      <c r="U67" s="270">
        <f>'5.1_Check_3_PTO_Summary'!T68</f>
        <v>0</v>
      </c>
      <c r="W67" s="405">
        <f>'5.1_Check_3_PTO_Summary'!X68</f>
        <v>0</v>
      </c>
      <c r="X67" s="269">
        <f>'5.1_Check_3_PTO_Summary'!Y68</f>
        <v>0</v>
      </c>
      <c r="Y67" s="408">
        <f>'5.1_Check_3_PTO_Summary'!AC68</f>
        <v>0</v>
      </c>
      <c r="Z67" s="154">
        <f>'5.1_Check_3_PTO_Summary'!AD68</f>
        <v>0</v>
      </c>
      <c r="AA67" s="410">
        <f>'5.1_Check_3_PTO_Summary'!AH68</f>
        <v>0</v>
      </c>
      <c r="AB67" s="270">
        <f>'5.1_Check_3_PTO_Summary'!AI68</f>
        <v>0</v>
      </c>
    </row>
    <row r="68" spans="1:28" ht="12.85" hidden="1" customHeight="1" thickBot="1" x14ac:dyDescent="0.4">
      <c r="A68" s="268"/>
      <c r="B68" s="266"/>
      <c r="C68" s="267"/>
      <c r="E68" s="150">
        <f>'3.1_Check_1_Volume_Summary'!E68</f>
        <v>0</v>
      </c>
      <c r="F68" s="151">
        <f>'3.1_Check_1_Volume_Summary'!F68</f>
        <v>0</v>
      </c>
      <c r="G68" s="151">
        <f>'3.1_Check_1_Volume_Summary'!G68</f>
        <v>0</v>
      </c>
      <c r="H68" s="151">
        <f>'3.1_Check_1_Volume_Summary'!H68</f>
        <v>0</v>
      </c>
      <c r="I68" s="152">
        <f>'3.1_Check_1_Volume_Summary'!I68</f>
        <v>0</v>
      </c>
      <c r="K68" s="150">
        <f>'3.1_Check_1_Volume_Summary'!K68</f>
        <v>0</v>
      </c>
      <c r="L68" s="152">
        <f>'3.1_Check_1_Volume_Summary'!L68</f>
        <v>0</v>
      </c>
      <c r="P68" s="405">
        <f>'5.1_Check_3_PTO_Summary'!I69</f>
        <v>0</v>
      </c>
      <c r="Q68" s="269">
        <f>'5.1_Check_3_PTO_Summary'!J69</f>
        <v>0</v>
      </c>
      <c r="R68" s="408">
        <f>'5.1_Check_3_PTO_Summary'!N69</f>
        <v>0</v>
      </c>
      <c r="S68" s="154">
        <f>'5.1_Check_3_PTO_Summary'!O69</f>
        <v>0</v>
      </c>
      <c r="T68" s="410">
        <f>'5.1_Check_3_PTO_Summary'!S69</f>
        <v>0</v>
      </c>
      <c r="U68" s="270">
        <f>'5.1_Check_3_PTO_Summary'!T69</f>
        <v>0</v>
      </c>
      <c r="W68" s="405">
        <f>'5.1_Check_3_PTO_Summary'!X69</f>
        <v>0</v>
      </c>
      <c r="X68" s="269">
        <f>'5.1_Check_3_PTO_Summary'!Y69</f>
        <v>0</v>
      </c>
      <c r="Y68" s="408">
        <f>'5.1_Check_3_PTO_Summary'!AC69</f>
        <v>0</v>
      </c>
      <c r="Z68" s="154">
        <f>'5.1_Check_3_PTO_Summary'!AD69</f>
        <v>0</v>
      </c>
      <c r="AA68" s="410">
        <f>'5.1_Check_3_PTO_Summary'!AH69</f>
        <v>0</v>
      </c>
      <c r="AB68" s="270">
        <f>'5.1_Check_3_PTO_Summary'!AI69</f>
        <v>0</v>
      </c>
    </row>
    <row r="69" spans="1:28" ht="12.85" hidden="1" customHeight="1" thickBot="1" x14ac:dyDescent="0.4">
      <c r="A69" s="268"/>
      <c r="B69" s="266"/>
      <c r="C69" s="267"/>
      <c r="E69" s="150">
        <f>'3.1_Check_1_Volume_Summary'!E69</f>
        <v>0</v>
      </c>
      <c r="F69" s="151">
        <f>'3.1_Check_1_Volume_Summary'!F69</f>
        <v>0</v>
      </c>
      <c r="G69" s="151">
        <f>'3.1_Check_1_Volume_Summary'!G69</f>
        <v>0</v>
      </c>
      <c r="H69" s="151">
        <f>'3.1_Check_1_Volume_Summary'!H69</f>
        <v>0</v>
      </c>
      <c r="I69" s="152">
        <f>'3.1_Check_1_Volume_Summary'!I69</f>
        <v>0</v>
      </c>
      <c r="K69" s="150">
        <f>'3.1_Check_1_Volume_Summary'!K69</f>
        <v>0</v>
      </c>
      <c r="L69" s="152">
        <f>'3.1_Check_1_Volume_Summary'!L69</f>
        <v>0</v>
      </c>
      <c r="P69" s="405">
        <f>'5.1_Check_3_PTO_Summary'!I70</f>
        <v>0</v>
      </c>
      <c r="Q69" s="269">
        <f>'5.1_Check_3_PTO_Summary'!J70</f>
        <v>0</v>
      </c>
      <c r="R69" s="408">
        <f>'5.1_Check_3_PTO_Summary'!N70</f>
        <v>0</v>
      </c>
      <c r="S69" s="154">
        <f>'5.1_Check_3_PTO_Summary'!O70</f>
        <v>0</v>
      </c>
      <c r="T69" s="410">
        <f>'5.1_Check_3_PTO_Summary'!S70</f>
        <v>0</v>
      </c>
      <c r="U69" s="270">
        <f>'5.1_Check_3_PTO_Summary'!T70</f>
        <v>0</v>
      </c>
      <c r="W69" s="405">
        <f>'5.1_Check_3_PTO_Summary'!X70</f>
        <v>0</v>
      </c>
      <c r="X69" s="269">
        <f>'5.1_Check_3_PTO_Summary'!Y70</f>
        <v>0</v>
      </c>
      <c r="Y69" s="408">
        <f>'5.1_Check_3_PTO_Summary'!AC70</f>
        <v>0</v>
      </c>
      <c r="Z69" s="154">
        <f>'5.1_Check_3_PTO_Summary'!AD70</f>
        <v>0</v>
      </c>
      <c r="AA69" s="410">
        <f>'5.1_Check_3_PTO_Summary'!AH70</f>
        <v>0</v>
      </c>
      <c r="AB69" s="270">
        <f>'5.1_Check_3_PTO_Summary'!AI70</f>
        <v>0</v>
      </c>
    </row>
    <row r="70" spans="1:28" ht="12.85" customHeight="1" x14ac:dyDescent="0.35">
      <c r="A70" s="268" t="s">
        <v>44</v>
      </c>
      <c r="B70" s="266">
        <v>39</v>
      </c>
      <c r="C70" s="267" t="s">
        <v>16</v>
      </c>
      <c r="E70" s="150" t="str">
        <f>'3.1_Check_1_Volume_Summary'!E70</f>
        <v>-</v>
      </c>
      <c r="F70" s="151" t="str">
        <f>'3.1_Check_1_Volume_Summary'!F70</f>
        <v>-</v>
      </c>
      <c r="G70" s="151" t="str">
        <f>'3.1_Check_1_Volume_Summary'!G70</f>
        <v>-</v>
      </c>
      <c r="H70" s="151" t="str">
        <f>'3.1_Check_1_Volume_Summary'!H70</f>
        <v>-</v>
      </c>
      <c r="I70" s="152" t="str">
        <f>'3.1_Check_1_Volume_Summary'!I70</f>
        <v>-</v>
      </c>
      <c r="K70" s="150" t="str">
        <f>'3.1_Check_1_Volume_Summary'!K70</f>
        <v>-</v>
      </c>
      <c r="L70" s="153" t="str">
        <f>'3.1_Check_1_Volume_Summary'!L70</f>
        <v>-</v>
      </c>
      <c r="P70" s="404" t="str">
        <f>'5.1_Check_3_PTO_Summary'!I71</f>
        <v>Direct to C1 &amp; C2</v>
      </c>
      <c r="Q70" s="154" t="str">
        <f>'5.1_Check_3_PTO_Summary'!J71</f>
        <v>Direct to C1 &amp; C2</v>
      </c>
      <c r="R70" s="407" t="str">
        <f>'5.1_Check_3_PTO_Summary'!N71</f>
        <v>Direct to C1, C2 &amp; C3</v>
      </c>
      <c r="S70" s="154" t="str">
        <f>'5.1_Check_3_PTO_Summary'!O71</f>
        <v>Direct to C1, C2 &amp; C3</v>
      </c>
      <c r="T70" s="410" t="str">
        <f>'5.1_Check_3_PTO_Summary'!S71</f>
        <v>No Intervention</v>
      </c>
      <c r="U70" s="155" t="str">
        <f>'5.1_Check_3_PTO_Summary'!T71</f>
        <v>No Intervention</v>
      </c>
      <c r="W70" s="404" t="str">
        <f>'5.1_Check_3_PTO_Summary'!X71</f>
        <v>Direct to AH4 &amp; AH5</v>
      </c>
      <c r="X70" s="154" t="str">
        <f>'5.1_Check_3_PTO_Summary'!Y71</f>
        <v>Direct to AH4 &amp; AH5</v>
      </c>
      <c r="Y70" s="407" t="str">
        <f>'5.1_Check_3_PTO_Summary'!AC71</f>
        <v>Direct to AH3, AH4 &amp; AH5</v>
      </c>
      <c r="Z70" s="154" t="str">
        <f>'5.1_Check_3_PTO_Summary'!AD71</f>
        <v>Direct to AH3, AH4 &amp; AH5</v>
      </c>
      <c r="AA70" s="410" t="str">
        <f>'5.1_Check_3_PTO_Summary'!AH71</f>
        <v>No Intervention</v>
      </c>
      <c r="AB70" s="155" t="str">
        <f>'5.1_Check_3_PTO_Summary'!AI71</f>
        <v>No Intervention</v>
      </c>
    </row>
    <row r="71" spans="1:28" ht="12.85" hidden="1" customHeight="1" thickBot="1" x14ac:dyDescent="0.4">
      <c r="A71" s="268"/>
      <c r="B71" s="266"/>
      <c r="C71" s="267"/>
      <c r="E71" s="150">
        <f>'3.1_Check_1_Volume_Summary'!E71</f>
        <v>0</v>
      </c>
      <c r="F71" s="151">
        <f>'3.1_Check_1_Volume_Summary'!F71</f>
        <v>0</v>
      </c>
      <c r="G71" s="151">
        <f>'3.1_Check_1_Volume_Summary'!G71</f>
        <v>0</v>
      </c>
      <c r="H71" s="151">
        <f>'3.1_Check_1_Volume_Summary'!H71</f>
        <v>0</v>
      </c>
      <c r="I71" s="152">
        <f>'3.1_Check_1_Volume_Summary'!I71</f>
        <v>0</v>
      </c>
      <c r="K71" s="150">
        <f>'3.1_Check_1_Volume_Summary'!K71</f>
        <v>0</v>
      </c>
      <c r="L71" s="152">
        <f>'3.1_Check_1_Volume_Summary'!L71</f>
        <v>0</v>
      </c>
      <c r="P71" s="405">
        <f>'5.1_Check_3_PTO_Summary'!I72</f>
        <v>0</v>
      </c>
      <c r="Q71" s="269">
        <f>'5.1_Check_3_PTO_Summary'!J72</f>
        <v>0</v>
      </c>
      <c r="R71" s="408">
        <f>'5.1_Check_3_PTO_Summary'!N72</f>
        <v>0</v>
      </c>
      <c r="S71" s="154">
        <f>'5.1_Check_3_PTO_Summary'!O72</f>
        <v>0</v>
      </c>
      <c r="T71" s="410">
        <f>'5.1_Check_3_PTO_Summary'!S72</f>
        <v>0</v>
      </c>
      <c r="U71" s="270">
        <f>'5.1_Check_3_PTO_Summary'!T72</f>
        <v>0</v>
      </c>
      <c r="W71" s="405">
        <f>'5.1_Check_3_PTO_Summary'!X72</f>
        <v>0</v>
      </c>
      <c r="X71" s="269">
        <f>'5.1_Check_3_PTO_Summary'!Y72</f>
        <v>0</v>
      </c>
      <c r="Y71" s="408">
        <f>'5.1_Check_3_PTO_Summary'!AC72</f>
        <v>0</v>
      </c>
      <c r="Z71" s="154">
        <f>'5.1_Check_3_PTO_Summary'!AD72</f>
        <v>0</v>
      </c>
      <c r="AA71" s="410">
        <f>'5.1_Check_3_PTO_Summary'!AH72</f>
        <v>0</v>
      </c>
      <c r="AB71" s="270">
        <f>'5.1_Check_3_PTO_Summary'!AI72</f>
        <v>0</v>
      </c>
    </row>
    <row r="72" spans="1:28" ht="12.85" hidden="1" customHeight="1" thickBot="1" x14ac:dyDescent="0.4">
      <c r="A72" s="268"/>
      <c r="B72" s="266"/>
      <c r="C72" s="267"/>
      <c r="E72" s="150">
        <f>'3.1_Check_1_Volume_Summary'!E72</f>
        <v>0</v>
      </c>
      <c r="F72" s="151">
        <f>'3.1_Check_1_Volume_Summary'!F72</f>
        <v>0</v>
      </c>
      <c r="G72" s="151">
        <f>'3.1_Check_1_Volume_Summary'!G72</f>
        <v>0</v>
      </c>
      <c r="H72" s="151">
        <f>'3.1_Check_1_Volume_Summary'!H72</f>
        <v>0</v>
      </c>
      <c r="I72" s="152">
        <f>'3.1_Check_1_Volume_Summary'!I72</f>
        <v>0</v>
      </c>
      <c r="K72" s="150">
        <f>'3.1_Check_1_Volume_Summary'!K72</f>
        <v>0</v>
      </c>
      <c r="L72" s="152">
        <f>'3.1_Check_1_Volume_Summary'!L72</f>
        <v>0</v>
      </c>
      <c r="P72" s="405">
        <f>'5.1_Check_3_PTO_Summary'!I73</f>
        <v>0</v>
      </c>
      <c r="Q72" s="269">
        <f>'5.1_Check_3_PTO_Summary'!J73</f>
        <v>0</v>
      </c>
      <c r="R72" s="408">
        <f>'5.1_Check_3_PTO_Summary'!N73</f>
        <v>0</v>
      </c>
      <c r="S72" s="154">
        <f>'5.1_Check_3_PTO_Summary'!O73</f>
        <v>0</v>
      </c>
      <c r="T72" s="410">
        <f>'5.1_Check_3_PTO_Summary'!S73</f>
        <v>0</v>
      </c>
      <c r="U72" s="270">
        <f>'5.1_Check_3_PTO_Summary'!T73</f>
        <v>0</v>
      </c>
      <c r="W72" s="405">
        <f>'5.1_Check_3_PTO_Summary'!X73</f>
        <v>0</v>
      </c>
      <c r="X72" s="269">
        <f>'5.1_Check_3_PTO_Summary'!Y73</f>
        <v>0</v>
      </c>
      <c r="Y72" s="408">
        <f>'5.1_Check_3_PTO_Summary'!AC73</f>
        <v>0</v>
      </c>
      <c r="Z72" s="154">
        <f>'5.1_Check_3_PTO_Summary'!AD73</f>
        <v>0</v>
      </c>
      <c r="AA72" s="410">
        <f>'5.1_Check_3_PTO_Summary'!AH73</f>
        <v>0</v>
      </c>
      <c r="AB72" s="270">
        <f>'5.1_Check_3_PTO_Summary'!AI73</f>
        <v>0</v>
      </c>
    </row>
    <row r="73" spans="1:28" ht="12.85" hidden="1" customHeight="1" thickBot="1" x14ac:dyDescent="0.4">
      <c r="A73" s="268"/>
      <c r="B73" s="266"/>
      <c r="C73" s="267"/>
      <c r="E73" s="150">
        <f>'3.1_Check_1_Volume_Summary'!E73</f>
        <v>0</v>
      </c>
      <c r="F73" s="151">
        <f>'3.1_Check_1_Volume_Summary'!F73</f>
        <v>0</v>
      </c>
      <c r="G73" s="151">
        <f>'3.1_Check_1_Volume_Summary'!G73</f>
        <v>0</v>
      </c>
      <c r="H73" s="151">
        <f>'3.1_Check_1_Volume_Summary'!H73</f>
        <v>0</v>
      </c>
      <c r="I73" s="152">
        <f>'3.1_Check_1_Volume_Summary'!I73</f>
        <v>0</v>
      </c>
      <c r="K73" s="150">
        <f>'3.1_Check_1_Volume_Summary'!K73</f>
        <v>0</v>
      </c>
      <c r="L73" s="152">
        <f>'3.1_Check_1_Volume_Summary'!L73</f>
        <v>0</v>
      </c>
      <c r="P73" s="405">
        <f>'5.1_Check_3_PTO_Summary'!I74</f>
        <v>0</v>
      </c>
      <c r="Q73" s="269">
        <f>'5.1_Check_3_PTO_Summary'!J74</f>
        <v>0</v>
      </c>
      <c r="R73" s="408">
        <f>'5.1_Check_3_PTO_Summary'!N74</f>
        <v>0</v>
      </c>
      <c r="S73" s="154">
        <f>'5.1_Check_3_PTO_Summary'!O74</f>
        <v>0</v>
      </c>
      <c r="T73" s="410">
        <f>'5.1_Check_3_PTO_Summary'!S74</f>
        <v>0</v>
      </c>
      <c r="U73" s="270">
        <f>'5.1_Check_3_PTO_Summary'!T74</f>
        <v>0</v>
      </c>
      <c r="W73" s="405">
        <f>'5.1_Check_3_PTO_Summary'!X74</f>
        <v>0</v>
      </c>
      <c r="X73" s="269">
        <f>'5.1_Check_3_PTO_Summary'!Y74</f>
        <v>0</v>
      </c>
      <c r="Y73" s="408">
        <f>'5.1_Check_3_PTO_Summary'!AC74</f>
        <v>0</v>
      </c>
      <c r="Z73" s="154">
        <f>'5.1_Check_3_PTO_Summary'!AD74</f>
        <v>0</v>
      </c>
      <c r="AA73" s="410">
        <f>'5.1_Check_3_PTO_Summary'!AH74</f>
        <v>0</v>
      </c>
      <c r="AB73" s="270">
        <f>'5.1_Check_3_PTO_Summary'!AI74</f>
        <v>0</v>
      </c>
    </row>
    <row r="74" spans="1:28" ht="12.85" customHeight="1" x14ac:dyDescent="0.35">
      <c r="A74" s="268" t="s">
        <v>44</v>
      </c>
      <c r="B74" s="266">
        <v>12</v>
      </c>
      <c r="C74" s="267" t="s">
        <v>13</v>
      </c>
      <c r="E74" s="150" t="str">
        <f>'3.1_Check_1_Volume_Summary'!E74</f>
        <v>-</v>
      </c>
      <c r="F74" s="151" t="str">
        <f>'3.1_Check_1_Volume_Summary'!F74</f>
        <v>-</v>
      </c>
      <c r="G74" s="151" t="str">
        <f>'3.1_Check_1_Volume_Summary'!G74</f>
        <v>-</v>
      </c>
      <c r="H74" s="151" t="str">
        <f>'3.1_Check_1_Volume_Summary'!H74</f>
        <v>-</v>
      </c>
      <c r="I74" s="152" t="str">
        <f>'3.1_Check_1_Volume_Summary'!I74</f>
        <v>-</v>
      </c>
      <c r="K74" s="150" t="str">
        <f>'3.1_Check_1_Volume_Summary'!K74</f>
        <v>-</v>
      </c>
      <c r="L74" s="153" t="str">
        <f>'3.1_Check_1_Volume_Summary'!L74</f>
        <v>-</v>
      </c>
      <c r="P74" s="404" t="str">
        <f>'5.1_Check_3_PTO_Summary'!I75</f>
        <v>Direct to C1 &amp; C2</v>
      </c>
      <c r="Q74" s="154" t="str">
        <f>'5.1_Check_3_PTO_Summary'!J75</f>
        <v>Direct to C1 &amp; C2</v>
      </c>
      <c r="R74" s="407" t="str">
        <f>'5.1_Check_3_PTO_Summary'!N75</f>
        <v>Direct to C1, C2 &amp; C3</v>
      </c>
      <c r="S74" s="154" t="str">
        <f>'5.1_Check_3_PTO_Summary'!O75</f>
        <v>Direct to C1, C2 &amp; C3</v>
      </c>
      <c r="T74" s="410" t="str">
        <f>'5.1_Check_3_PTO_Summary'!S75</f>
        <v>No Intervention</v>
      </c>
      <c r="U74" s="155" t="str">
        <f>'5.1_Check_3_PTO_Summary'!T75</f>
        <v>No Intervention</v>
      </c>
      <c r="W74" s="404" t="str">
        <f>'5.1_Check_3_PTO_Summary'!X75</f>
        <v>Direct to AH4 &amp; AH5</v>
      </c>
      <c r="X74" s="154" t="str">
        <f>'5.1_Check_3_PTO_Summary'!Y75</f>
        <v>Direct to AH4 &amp; AH5</v>
      </c>
      <c r="Y74" s="407" t="str">
        <f>'5.1_Check_3_PTO_Summary'!AC75</f>
        <v>Direct to AH3, AH4 &amp; AH5</v>
      </c>
      <c r="Z74" s="154" t="str">
        <f>'5.1_Check_3_PTO_Summary'!AD75</f>
        <v>Direct to AH3, AH4 &amp; AH5</v>
      </c>
      <c r="AA74" s="410" t="str">
        <f>'5.1_Check_3_PTO_Summary'!AH75</f>
        <v>No Intervention</v>
      </c>
      <c r="AB74" s="155" t="str">
        <f>'5.1_Check_3_PTO_Summary'!AI75</f>
        <v>No Intervention</v>
      </c>
    </row>
    <row r="75" spans="1:28" ht="12.85" hidden="1" customHeight="1" thickBot="1" x14ac:dyDescent="0.4">
      <c r="A75" s="268"/>
      <c r="B75" s="266"/>
      <c r="C75" s="267"/>
      <c r="E75" s="150">
        <f>'3.1_Check_1_Volume_Summary'!E75</f>
        <v>0</v>
      </c>
      <c r="F75" s="151">
        <f>'3.1_Check_1_Volume_Summary'!F75</f>
        <v>0</v>
      </c>
      <c r="G75" s="151">
        <f>'3.1_Check_1_Volume_Summary'!G75</f>
        <v>0</v>
      </c>
      <c r="H75" s="151">
        <f>'3.1_Check_1_Volume_Summary'!H75</f>
        <v>0</v>
      </c>
      <c r="I75" s="152">
        <f>'3.1_Check_1_Volume_Summary'!I75</f>
        <v>0</v>
      </c>
      <c r="K75" s="150">
        <f>'3.1_Check_1_Volume_Summary'!K75</f>
        <v>0</v>
      </c>
      <c r="L75" s="152">
        <f>'3.1_Check_1_Volume_Summary'!L75</f>
        <v>0</v>
      </c>
      <c r="P75" s="405">
        <f>'5.1_Check_3_PTO_Summary'!I76</f>
        <v>0</v>
      </c>
      <c r="Q75" s="269">
        <f>'5.1_Check_3_PTO_Summary'!J76</f>
        <v>0</v>
      </c>
      <c r="R75" s="408">
        <f>'5.1_Check_3_PTO_Summary'!N76</f>
        <v>0</v>
      </c>
      <c r="S75" s="154">
        <f>'5.1_Check_3_PTO_Summary'!O76</f>
        <v>0</v>
      </c>
      <c r="T75" s="410">
        <f>'5.1_Check_3_PTO_Summary'!S76</f>
        <v>0</v>
      </c>
      <c r="U75" s="270">
        <f>'5.1_Check_3_PTO_Summary'!T76</f>
        <v>0</v>
      </c>
      <c r="W75" s="405">
        <f>'5.1_Check_3_PTO_Summary'!X76</f>
        <v>0</v>
      </c>
      <c r="X75" s="269">
        <f>'5.1_Check_3_PTO_Summary'!Y76</f>
        <v>0</v>
      </c>
      <c r="Y75" s="408">
        <f>'5.1_Check_3_PTO_Summary'!AC76</f>
        <v>0</v>
      </c>
      <c r="Z75" s="154">
        <f>'5.1_Check_3_PTO_Summary'!AD76</f>
        <v>0</v>
      </c>
      <c r="AA75" s="410">
        <f>'5.1_Check_3_PTO_Summary'!AH76</f>
        <v>0</v>
      </c>
      <c r="AB75" s="270">
        <f>'5.1_Check_3_PTO_Summary'!AI76</f>
        <v>0</v>
      </c>
    </row>
    <row r="76" spans="1:28" ht="12.85" hidden="1" customHeight="1" thickBot="1" x14ac:dyDescent="0.4">
      <c r="A76" s="268"/>
      <c r="B76" s="266"/>
      <c r="C76" s="267"/>
      <c r="E76" s="150">
        <f>'3.1_Check_1_Volume_Summary'!E76</f>
        <v>0</v>
      </c>
      <c r="F76" s="151">
        <f>'3.1_Check_1_Volume_Summary'!F76</f>
        <v>0</v>
      </c>
      <c r="G76" s="151">
        <f>'3.1_Check_1_Volume_Summary'!G76</f>
        <v>0</v>
      </c>
      <c r="H76" s="151">
        <f>'3.1_Check_1_Volume_Summary'!H76</f>
        <v>0</v>
      </c>
      <c r="I76" s="152">
        <f>'3.1_Check_1_Volume_Summary'!I76</f>
        <v>0</v>
      </c>
      <c r="K76" s="150">
        <f>'3.1_Check_1_Volume_Summary'!K76</f>
        <v>0</v>
      </c>
      <c r="L76" s="152">
        <f>'3.1_Check_1_Volume_Summary'!L76</f>
        <v>0</v>
      </c>
      <c r="P76" s="405">
        <f>'5.1_Check_3_PTO_Summary'!I77</f>
        <v>0</v>
      </c>
      <c r="Q76" s="269">
        <f>'5.1_Check_3_PTO_Summary'!J77</f>
        <v>0</v>
      </c>
      <c r="R76" s="408">
        <f>'5.1_Check_3_PTO_Summary'!N77</f>
        <v>0</v>
      </c>
      <c r="S76" s="154">
        <f>'5.1_Check_3_PTO_Summary'!O77</f>
        <v>0</v>
      </c>
      <c r="T76" s="410">
        <f>'5.1_Check_3_PTO_Summary'!S77</f>
        <v>0</v>
      </c>
      <c r="U76" s="270">
        <f>'5.1_Check_3_PTO_Summary'!T77</f>
        <v>0</v>
      </c>
      <c r="W76" s="405">
        <f>'5.1_Check_3_PTO_Summary'!X77</f>
        <v>0</v>
      </c>
      <c r="X76" s="269">
        <f>'5.1_Check_3_PTO_Summary'!Y77</f>
        <v>0</v>
      </c>
      <c r="Y76" s="408">
        <f>'5.1_Check_3_PTO_Summary'!AC77</f>
        <v>0</v>
      </c>
      <c r="Z76" s="154">
        <f>'5.1_Check_3_PTO_Summary'!AD77</f>
        <v>0</v>
      </c>
      <c r="AA76" s="410">
        <f>'5.1_Check_3_PTO_Summary'!AH77</f>
        <v>0</v>
      </c>
      <c r="AB76" s="270">
        <f>'5.1_Check_3_PTO_Summary'!AI77</f>
        <v>0</v>
      </c>
    </row>
    <row r="77" spans="1:28" ht="12.85" hidden="1" customHeight="1" thickBot="1" x14ac:dyDescent="0.4">
      <c r="A77" s="268"/>
      <c r="B77" s="266"/>
      <c r="C77" s="267"/>
      <c r="E77" s="150">
        <f>'3.1_Check_1_Volume_Summary'!E77</f>
        <v>0</v>
      </c>
      <c r="F77" s="151">
        <f>'3.1_Check_1_Volume_Summary'!F77</f>
        <v>0</v>
      </c>
      <c r="G77" s="151">
        <f>'3.1_Check_1_Volume_Summary'!G77</f>
        <v>0</v>
      </c>
      <c r="H77" s="151">
        <f>'3.1_Check_1_Volume_Summary'!H77</f>
        <v>0</v>
      </c>
      <c r="I77" s="152">
        <f>'3.1_Check_1_Volume_Summary'!I77</f>
        <v>0</v>
      </c>
      <c r="K77" s="150">
        <f>'3.1_Check_1_Volume_Summary'!K77</f>
        <v>0</v>
      </c>
      <c r="L77" s="152">
        <f>'3.1_Check_1_Volume_Summary'!L77</f>
        <v>0</v>
      </c>
      <c r="P77" s="405">
        <f>'5.1_Check_3_PTO_Summary'!I78</f>
        <v>0</v>
      </c>
      <c r="Q77" s="269">
        <f>'5.1_Check_3_PTO_Summary'!J78</f>
        <v>0</v>
      </c>
      <c r="R77" s="408">
        <f>'5.1_Check_3_PTO_Summary'!N78</f>
        <v>0</v>
      </c>
      <c r="S77" s="154">
        <f>'5.1_Check_3_PTO_Summary'!O78</f>
        <v>0</v>
      </c>
      <c r="T77" s="410">
        <f>'5.1_Check_3_PTO_Summary'!S78</f>
        <v>0</v>
      </c>
      <c r="U77" s="270">
        <f>'5.1_Check_3_PTO_Summary'!T78</f>
        <v>0</v>
      </c>
      <c r="W77" s="405">
        <f>'5.1_Check_3_PTO_Summary'!X78</f>
        <v>0</v>
      </c>
      <c r="X77" s="269">
        <f>'5.1_Check_3_PTO_Summary'!Y78</f>
        <v>0</v>
      </c>
      <c r="Y77" s="408">
        <f>'5.1_Check_3_PTO_Summary'!AC78</f>
        <v>0</v>
      </c>
      <c r="Z77" s="154">
        <f>'5.1_Check_3_PTO_Summary'!AD78</f>
        <v>0</v>
      </c>
      <c r="AA77" s="410">
        <f>'5.1_Check_3_PTO_Summary'!AH78</f>
        <v>0</v>
      </c>
      <c r="AB77" s="270">
        <f>'5.1_Check_3_PTO_Summary'!AI78</f>
        <v>0</v>
      </c>
    </row>
    <row r="78" spans="1:28" ht="12.85" customHeight="1" x14ac:dyDescent="0.35">
      <c r="A78" s="268" t="s">
        <v>44</v>
      </c>
      <c r="B78" s="266">
        <v>10</v>
      </c>
      <c r="C78" s="267" t="s">
        <v>40</v>
      </c>
      <c r="E78" s="150" t="str">
        <f>'3.1_Check_1_Volume_Summary'!E78</f>
        <v>-</v>
      </c>
      <c r="F78" s="151" t="str">
        <f>'3.1_Check_1_Volume_Summary'!F78</f>
        <v>-</v>
      </c>
      <c r="G78" s="151" t="str">
        <f>'3.1_Check_1_Volume_Summary'!G78</f>
        <v>-</v>
      </c>
      <c r="H78" s="151" t="str">
        <f>'3.1_Check_1_Volume_Summary'!H78</f>
        <v>-</v>
      </c>
      <c r="I78" s="152" t="str">
        <f>'3.1_Check_1_Volume_Summary'!I78</f>
        <v>-</v>
      </c>
      <c r="K78" s="150" t="str">
        <f>'3.1_Check_1_Volume_Summary'!K78</f>
        <v>-</v>
      </c>
      <c r="L78" s="153" t="str">
        <f>'3.1_Check_1_Volume_Summary'!L78</f>
        <v>-</v>
      </c>
      <c r="P78" s="404" t="str">
        <f>'5.1_Check_3_PTO_Summary'!I79</f>
        <v>Direct to C1 &amp; C2</v>
      </c>
      <c r="Q78" s="154" t="str">
        <f>'5.1_Check_3_PTO_Summary'!J79</f>
        <v>Direct to C1 &amp; C2</v>
      </c>
      <c r="R78" s="407" t="str">
        <f>'5.1_Check_3_PTO_Summary'!N79</f>
        <v>Direct to C1, C2 &amp; C3</v>
      </c>
      <c r="S78" s="154" t="str">
        <f>'5.1_Check_3_PTO_Summary'!O79</f>
        <v>Direct to C1, C2 &amp; C3</v>
      </c>
      <c r="T78" s="410" t="str">
        <f>'5.1_Check_3_PTO_Summary'!S79</f>
        <v>No Intervention</v>
      </c>
      <c r="U78" s="155" t="str">
        <f>'5.1_Check_3_PTO_Summary'!T79</f>
        <v>No Intervention</v>
      </c>
      <c r="W78" s="404" t="str">
        <f>'5.1_Check_3_PTO_Summary'!X79</f>
        <v>Direct to AH4 &amp; AH5</v>
      </c>
      <c r="X78" s="154" t="str">
        <f>'5.1_Check_3_PTO_Summary'!Y79</f>
        <v>Direct to AH4 &amp; AH5</v>
      </c>
      <c r="Y78" s="407" t="str">
        <f>'5.1_Check_3_PTO_Summary'!AC79</f>
        <v>Direct to AH3, AH4 &amp; AH5</v>
      </c>
      <c r="Z78" s="154" t="str">
        <f>'5.1_Check_3_PTO_Summary'!AD79</f>
        <v>Direct to AH3, AH4 &amp; AH5</v>
      </c>
      <c r="AA78" s="410" t="str">
        <f>'5.1_Check_3_PTO_Summary'!AH79</f>
        <v>No Intervention</v>
      </c>
      <c r="AB78" s="155" t="str">
        <f>'5.1_Check_3_PTO_Summary'!AI79</f>
        <v>No Intervention</v>
      </c>
    </row>
    <row r="79" spans="1:28" ht="12.85" hidden="1" customHeight="1" thickBot="1" x14ac:dyDescent="0.4">
      <c r="A79" s="268"/>
      <c r="B79" s="266"/>
      <c r="C79" s="267"/>
      <c r="E79" s="150">
        <f>'3.1_Check_1_Volume_Summary'!E79</f>
        <v>0</v>
      </c>
      <c r="F79" s="151">
        <f>'3.1_Check_1_Volume_Summary'!F79</f>
        <v>0</v>
      </c>
      <c r="G79" s="151">
        <f>'3.1_Check_1_Volume_Summary'!G79</f>
        <v>0</v>
      </c>
      <c r="H79" s="151">
        <f>'3.1_Check_1_Volume_Summary'!H79</f>
        <v>0</v>
      </c>
      <c r="I79" s="152">
        <f>'3.1_Check_1_Volume_Summary'!I79</f>
        <v>0</v>
      </c>
      <c r="K79" s="150">
        <f>'3.1_Check_1_Volume_Summary'!K79</f>
        <v>0</v>
      </c>
      <c r="L79" s="152">
        <f>'3.1_Check_1_Volume_Summary'!L79</f>
        <v>0</v>
      </c>
      <c r="P79" s="405">
        <f>'5.1_Check_3_PTO_Summary'!I80</f>
        <v>0</v>
      </c>
      <c r="Q79" s="269">
        <f>'5.1_Check_3_PTO_Summary'!J80</f>
        <v>0</v>
      </c>
      <c r="R79" s="408">
        <f>'5.1_Check_3_PTO_Summary'!N80</f>
        <v>0</v>
      </c>
      <c r="S79" s="154">
        <f>'5.1_Check_3_PTO_Summary'!O80</f>
        <v>0</v>
      </c>
      <c r="T79" s="410">
        <f>'5.1_Check_3_PTO_Summary'!S80</f>
        <v>0</v>
      </c>
      <c r="U79" s="270">
        <f>'5.1_Check_3_PTO_Summary'!T80</f>
        <v>0</v>
      </c>
      <c r="W79" s="405">
        <f>'5.1_Check_3_PTO_Summary'!X80</f>
        <v>0</v>
      </c>
      <c r="X79" s="269">
        <f>'5.1_Check_3_PTO_Summary'!Y80</f>
        <v>0</v>
      </c>
      <c r="Y79" s="408">
        <f>'5.1_Check_3_PTO_Summary'!AC80</f>
        <v>0</v>
      </c>
      <c r="Z79" s="154">
        <f>'5.1_Check_3_PTO_Summary'!AD80</f>
        <v>0</v>
      </c>
      <c r="AA79" s="410">
        <f>'5.1_Check_3_PTO_Summary'!AH80</f>
        <v>0</v>
      </c>
      <c r="AB79" s="270">
        <f>'5.1_Check_3_PTO_Summary'!AI80</f>
        <v>0</v>
      </c>
    </row>
    <row r="80" spans="1:28" ht="12.85" hidden="1" customHeight="1" thickBot="1" x14ac:dyDescent="0.4">
      <c r="A80" s="268"/>
      <c r="B80" s="266"/>
      <c r="C80" s="267"/>
      <c r="E80" s="150">
        <f>'3.1_Check_1_Volume_Summary'!E80</f>
        <v>0</v>
      </c>
      <c r="F80" s="151">
        <f>'3.1_Check_1_Volume_Summary'!F80</f>
        <v>0</v>
      </c>
      <c r="G80" s="151">
        <f>'3.1_Check_1_Volume_Summary'!G80</f>
        <v>0</v>
      </c>
      <c r="H80" s="151">
        <f>'3.1_Check_1_Volume_Summary'!H80</f>
        <v>0</v>
      </c>
      <c r="I80" s="152">
        <f>'3.1_Check_1_Volume_Summary'!I80</f>
        <v>0</v>
      </c>
      <c r="K80" s="150">
        <f>'3.1_Check_1_Volume_Summary'!K80</f>
        <v>0</v>
      </c>
      <c r="L80" s="152">
        <f>'3.1_Check_1_Volume_Summary'!L80</f>
        <v>0</v>
      </c>
      <c r="P80" s="405">
        <f>'5.1_Check_3_PTO_Summary'!I81</f>
        <v>0</v>
      </c>
      <c r="Q80" s="269">
        <f>'5.1_Check_3_PTO_Summary'!J81</f>
        <v>0</v>
      </c>
      <c r="R80" s="408">
        <f>'5.1_Check_3_PTO_Summary'!N81</f>
        <v>0</v>
      </c>
      <c r="S80" s="154">
        <f>'5.1_Check_3_PTO_Summary'!O81</f>
        <v>0</v>
      </c>
      <c r="T80" s="410">
        <f>'5.1_Check_3_PTO_Summary'!S81</f>
        <v>0</v>
      </c>
      <c r="U80" s="270">
        <f>'5.1_Check_3_PTO_Summary'!T81</f>
        <v>0</v>
      </c>
      <c r="W80" s="405">
        <f>'5.1_Check_3_PTO_Summary'!X81</f>
        <v>0</v>
      </c>
      <c r="X80" s="269">
        <f>'5.1_Check_3_PTO_Summary'!Y81</f>
        <v>0</v>
      </c>
      <c r="Y80" s="408">
        <f>'5.1_Check_3_PTO_Summary'!AC81</f>
        <v>0</v>
      </c>
      <c r="Z80" s="154">
        <f>'5.1_Check_3_PTO_Summary'!AD81</f>
        <v>0</v>
      </c>
      <c r="AA80" s="410">
        <f>'5.1_Check_3_PTO_Summary'!AH81</f>
        <v>0</v>
      </c>
      <c r="AB80" s="270">
        <f>'5.1_Check_3_PTO_Summary'!AI81</f>
        <v>0</v>
      </c>
    </row>
    <row r="81" spans="1:28" ht="12.85" hidden="1" customHeight="1" thickBot="1" x14ac:dyDescent="0.4">
      <c r="A81" s="268"/>
      <c r="B81" s="266"/>
      <c r="C81" s="267"/>
      <c r="E81" s="150">
        <f>'3.1_Check_1_Volume_Summary'!E81</f>
        <v>0</v>
      </c>
      <c r="F81" s="151">
        <f>'3.1_Check_1_Volume_Summary'!F81</f>
        <v>0</v>
      </c>
      <c r="G81" s="151">
        <f>'3.1_Check_1_Volume_Summary'!G81</f>
        <v>0</v>
      </c>
      <c r="H81" s="151">
        <f>'3.1_Check_1_Volume_Summary'!H81</f>
        <v>0</v>
      </c>
      <c r="I81" s="152">
        <f>'3.1_Check_1_Volume_Summary'!I81</f>
        <v>0</v>
      </c>
      <c r="K81" s="150">
        <f>'3.1_Check_1_Volume_Summary'!K81</f>
        <v>0</v>
      </c>
      <c r="L81" s="152">
        <f>'3.1_Check_1_Volume_Summary'!L81</f>
        <v>0</v>
      </c>
      <c r="P81" s="405">
        <f>'5.1_Check_3_PTO_Summary'!I82</f>
        <v>0</v>
      </c>
      <c r="Q81" s="269">
        <f>'5.1_Check_3_PTO_Summary'!J82</f>
        <v>0</v>
      </c>
      <c r="R81" s="408">
        <f>'5.1_Check_3_PTO_Summary'!N82</f>
        <v>0</v>
      </c>
      <c r="S81" s="154">
        <f>'5.1_Check_3_PTO_Summary'!O82</f>
        <v>0</v>
      </c>
      <c r="T81" s="410">
        <f>'5.1_Check_3_PTO_Summary'!S82</f>
        <v>0</v>
      </c>
      <c r="U81" s="270">
        <f>'5.1_Check_3_PTO_Summary'!T82</f>
        <v>0</v>
      </c>
      <c r="W81" s="405">
        <f>'5.1_Check_3_PTO_Summary'!X82</f>
        <v>0</v>
      </c>
      <c r="X81" s="269">
        <f>'5.1_Check_3_PTO_Summary'!Y82</f>
        <v>0</v>
      </c>
      <c r="Y81" s="408">
        <f>'5.1_Check_3_PTO_Summary'!AC82</f>
        <v>0</v>
      </c>
      <c r="Z81" s="154">
        <f>'5.1_Check_3_PTO_Summary'!AD82</f>
        <v>0</v>
      </c>
      <c r="AA81" s="410">
        <f>'5.1_Check_3_PTO_Summary'!AH82</f>
        <v>0</v>
      </c>
      <c r="AB81" s="270">
        <f>'5.1_Check_3_PTO_Summary'!AI82</f>
        <v>0</v>
      </c>
    </row>
    <row r="82" spans="1:28" ht="12.85" customHeight="1" x14ac:dyDescent="0.35">
      <c r="A82" s="268" t="s">
        <v>44</v>
      </c>
      <c r="B82" s="266">
        <v>9</v>
      </c>
      <c r="C82" s="267" t="s">
        <v>50</v>
      </c>
      <c r="E82" s="150" t="str">
        <f>'3.1_Check_1_Volume_Summary'!E82</f>
        <v>-</v>
      </c>
      <c r="F82" s="151" t="str">
        <f>'3.1_Check_1_Volume_Summary'!F82</f>
        <v>-</v>
      </c>
      <c r="G82" s="151" t="str">
        <f>'3.1_Check_1_Volume_Summary'!G82</f>
        <v>-</v>
      </c>
      <c r="H82" s="151" t="str">
        <f>'3.1_Check_1_Volume_Summary'!H82</f>
        <v>-</v>
      </c>
      <c r="I82" s="152" t="str">
        <f>'3.1_Check_1_Volume_Summary'!I82</f>
        <v>-</v>
      </c>
      <c r="K82" s="150" t="str">
        <f>'3.1_Check_1_Volume_Summary'!K82</f>
        <v>-</v>
      </c>
      <c r="L82" s="153" t="str">
        <f>'3.1_Check_1_Volume_Summary'!L82</f>
        <v>-</v>
      </c>
      <c r="P82" s="404" t="str">
        <f>'5.1_Check_3_PTO_Summary'!I83</f>
        <v>Direct to C1 &amp; C2</v>
      </c>
      <c r="Q82" s="154" t="str">
        <f>'5.1_Check_3_PTO_Summary'!J83</f>
        <v>Direct to C1 &amp; C2</v>
      </c>
      <c r="R82" s="407" t="str">
        <f>'5.1_Check_3_PTO_Summary'!N83</f>
        <v>Direct to C1, C2 &amp; C3</v>
      </c>
      <c r="S82" s="154" t="str">
        <f>'5.1_Check_3_PTO_Summary'!O83</f>
        <v>Direct to C1, C2 &amp; C3</v>
      </c>
      <c r="T82" s="410" t="str">
        <f>'5.1_Check_3_PTO_Summary'!S83</f>
        <v>No Intervention</v>
      </c>
      <c r="U82" s="155" t="str">
        <f>'5.1_Check_3_PTO_Summary'!T83</f>
        <v>No Intervention</v>
      </c>
      <c r="W82" s="404" t="str">
        <f>'5.1_Check_3_PTO_Summary'!X83</f>
        <v>Direct to AH4 &amp; AH5</v>
      </c>
      <c r="X82" s="154" t="str">
        <f>'5.1_Check_3_PTO_Summary'!Y83</f>
        <v>Direct to AH4 &amp; AH5</v>
      </c>
      <c r="Y82" s="407" t="str">
        <f>'5.1_Check_3_PTO_Summary'!AC83</f>
        <v>Direct to AH3, AH4 &amp; AH5</v>
      </c>
      <c r="Z82" s="154" t="str">
        <f>'5.1_Check_3_PTO_Summary'!AD83</f>
        <v>Direct to AH3, AH4 &amp; AH5</v>
      </c>
      <c r="AA82" s="410" t="str">
        <f>'5.1_Check_3_PTO_Summary'!AH83</f>
        <v>No Intervention</v>
      </c>
      <c r="AB82" s="155" t="str">
        <f>'5.1_Check_3_PTO_Summary'!AI83</f>
        <v>No Intervention</v>
      </c>
    </row>
    <row r="83" spans="1:28" ht="12.85" hidden="1" customHeight="1" thickBot="1" x14ac:dyDescent="0.4">
      <c r="A83" s="268"/>
      <c r="B83" s="266"/>
      <c r="C83" s="267"/>
      <c r="E83" s="150">
        <f>'3.1_Check_1_Volume_Summary'!E83</f>
        <v>0</v>
      </c>
      <c r="F83" s="151">
        <f>'3.1_Check_1_Volume_Summary'!F83</f>
        <v>0</v>
      </c>
      <c r="G83" s="151">
        <f>'3.1_Check_1_Volume_Summary'!G83</f>
        <v>0</v>
      </c>
      <c r="H83" s="151">
        <f>'3.1_Check_1_Volume_Summary'!H83</f>
        <v>0</v>
      </c>
      <c r="I83" s="152">
        <f>'3.1_Check_1_Volume_Summary'!I83</f>
        <v>0</v>
      </c>
      <c r="K83" s="150">
        <f>'3.1_Check_1_Volume_Summary'!K83</f>
        <v>0</v>
      </c>
      <c r="L83" s="152">
        <f>'3.1_Check_1_Volume_Summary'!L83</f>
        <v>0</v>
      </c>
      <c r="P83" s="405">
        <f>'5.1_Check_3_PTO_Summary'!I84</f>
        <v>0</v>
      </c>
      <c r="Q83" s="269">
        <f>'5.1_Check_3_PTO_Summary'!J84</f>
        <v>0</v>
      </c>
      <c r="R83" s="408">
        <f>'5.1_Check_3_PTO_Summary'!N84</f>
        <v>0</v>
      </c>
      <c r="S83" s="154">
        <f>'5.1_Check_3_PTO_Summary'!O84</f>
        <v>0</v>
      </c>
      <c r="T83" s="410">
        <f>'5.1_Check_3_PTO_Summary'!S84</f>
        <v>0</v>
      </c>
      <c r="U83" s="270">
        <f>'5.1_Check_3_PTO_Summary'!T84</f>
        <v>0</v>
      </c>
      <c r="W83" s="405">
        <f>'5.1_Check_3_PTO_Summary'!X84</f>
        <v>0</v>
      </c>
      <c r="X83" s="269">
        <f>'5.1_Check_3_PTO_Summary'!Y84</f>
        <v>0</v>
      </c>
      <c r="Y83" s="408">
        <f>'5.1_Check_3_PTO_Summary'!AC84</f>
        <v>0</v>
      </c>
      <c r="Z83" s="154">
        <f>'5.1_Check_3_PTO_Summary'!AD84</f>
        <v>0</v>
      </c>
      <c r="AA83" s="410">
        <f>'5.1_Check_3_PTO_Summary'!AH84</f>
        <v>0</v>
      </c>
      <c r="AB83" s="270">
        <f>'5.1_Check_3_PTO_Summary'!AI84</f>
        <v>0</v>
      </c>
    </row>
    <row r="84" spans="1:28" ht="12.85" hidden="1" customHeight="1" thickBot="1" x14ac:dyDescent="0.4">
      <c r="A84" s="268"/>
      <c r="B84" s="266"/>
      <c r="C84" s="267"/>
      <c r="E84" s="150">
        <f>'3.1_Check_1_Volume_Summary'!E84</f>
        <v>0</v>
      </c>
      <c r="F84" s="151">
        <f>'3.1_Check_1_Volume_Summary'!F84</f>
        <v>0</v>
      </c>
      <c r="G84" s="151">
        <f>'3.1_Check_1_Volume_Summary'!G84</f>
        <v>0</v>
      </c>
      <c r="H84" s="151">
        <f>'3.1_Check_1_Volume_Summary'!H84</f>
        <v>0</v>
      </c>
      <c r="I84" s="152">
        <f>'3.1_Check_1_Volume_Summary'!I84</f>
        <v>0</v>
      </c>
      <c r="K84" s="150">
        <f>'3.1_Check_1_Volume_Summary'!K84</f>
        <v>0</v>
      </c>
      <c r="L84" s="152">
        <f>'3.1_Check_1_Volume_Summary'!L84</f>
        <v>0</v>
      </c>
      <c r="P84" s="405">
        <f>'5.1_Check_3_PTO_Summary'!I85</f>
        <v>0</v>
      </c>
      <c r="Q84" s="269">
        <f>'5.1_Check_3_PTO_Summary'!J85</f>
        <v>0</v>
      </c>
      <c r="R84" s="408">
        <f>'5.1_Check_3_PTO_Summary'!N85</f>
        <v>0</v>
      </c>
      <c r="S84" s="154">
        <f>'5.1_Check_3_PTO_Summary'!O85</f>
        <v>0</v>
      </c>
      <c r="T84" s="410">
        <f>'5.1_Check_3_PTO_Summary'!S85</f>
        <v>0</v>
      </c>
      <c r="U84" s="270">
        <f>'5.1_Check_3_PTO_Summary'!T85</f>
        <v>0</v>
      </c>
      <c r="W84" s="405">
        <f>'5.1_Check_3_PTO_Summary'!X85</f>
        <v>0</v>
      </c>
      <c r="X84" s="269">
        <f>'5.1_Check_3_PTO_Summary'!Y85</f>
        <v>0</v>
      </c>
      <c r="Y84" s="408">
        <f>'5.1_Check_3_PTO_Summary'!AC85</f>
        <v>0</v>
      </c>
      <c r="Z84" s="154">
        <f>'5.1_Check_3_PTO_Summary'!AD85</f>
        <v>0</v>
      </c>
      <c r="AA84" s="410">
        <f>'5.1_Check_3_PTO_Summary'!AH85</f>
        <v>0</v>
      </c>
      <c r="AB84" s="270">
        <f>'5.1_Check_3_PTO_Summary'!AI85</f>
        <v>0</v>
      </c>
    </row>
    <row r="85" spans="1:28" ht="12.85" hidden="1" customHeight="1" thickBot="1" x14ac:dyDescent="0.4">
      <c r="A85" s="268"/>
      <c r="B85" s="266"/>
      <c r="C85" s="267"/>
      <c r="E85" s="150">
        <f>'3.1_Check_1_Volume_Summary'!E85</f>
        <v>0</v>
      </c>
      <c r="F85" s="151">
        <f>'3.1_Check_1_Volume_Summary'!F85</f>
        <v>0</v>
      </c>
      <c r="G85" s="151">
        <f>'3.1_Check_1_Volume_Summary'!G85</f>
        <v>0</v>
      </c>
      <c r="H85" s="151">
        <f>'3.1_Check_1_Volume_Summary'!H85</f>
        <v>0</v>
      </c>
      <c r="I85" s="152">
        <f>'3.1_Check_1_Volume_Summary'!I85</f>
        <v>0</v>
      </c>
      <c r="K85" s="150">
        <f>'3.1_Check_1_Volume_Summary'!K85</f>
        <v>0</v>
      </c>
      <c r="L85" s="152">
        <f>'3.1_Check_1_Volume_Summary'!L85</f>
        <v>0</v>
      </c>
      <c r="P85" s="405">
        <f>'5.1_Check_3_PTO_Summary'!I86</f>
        <v>0</v>
      </c>
      <c r="Q85" s="269">
        <f>'5.1_Check_3_PTO_Summary'!J86</f>
        <v>0</v>
      </c>
      <c r="R85" s="408">
        <f>'5.1_Check_3_PTO_Summary'!N86</f>
        <v>0</v>
      </c>
      <c r="S85" s="154">
        <f>'5.1_Check_3_PTO_Summary'!O86</f>
        <v>0</v>
      </c>
      <c r="T85" s="410">
        <f>'5.1_Check_3_PTO_Summary'!S86</f>
        <v>0</v>
      </c>
      <c r="U85" s="270">
        <f>'5.1_Check_3_PTO_Summary'!T86</f>
        <v>0</v>
      </c>
      <c r="W85" s="405">
        <f>'5.1_Check_3_PTO_Summary'!X86</f>
        <v>0</v>
      </c>
      <c r="X85" s="269">
        <f>'5.1_Check_3_PTO_Summary'!Y86</f>
        <v>0</v>
      </c>
      <c r="Y85" s="408">
        <f>'5.1_Check_3_PTO_Summary'!AC86</f>
        <v>0</v>
      </c>
      <c r="Z85" s="154">
        <f>'5.1_Check_3_PTO_Summary'!AD86</f>
        <v>0</v>
      </c>
      <c r="AA85" s="410">
        <f>'5.1_Check_3_PTO_Summary'!AH86</f>
        <v>0</v>
      </c>
      <c r="AB85" s="270">
        <f>'5.1_Check_3_PTO_Summary'!AI86</f>
        <v>0</v>
      </c>
    </row>
    <row r="86" spans="1:28" ht="12.85" customHeight="1" x14ac:dyDescent="0.35">
      <c r="A86" s="268" t="s">
        <v>44</v>
      </c>
      <c r="B86" s="266">
        <v>31</v>
      </c>
      <c r="C86" s="267" t="s">
        <v>17</v>
      </c>
      <c r="E86" s="150" t="str">
        <f>'3.1_Check_1_Volume_Summary'!E86</f>
        <v>-</v>
      </c>
      <c r="F86" s="151" t="str">
        <f>'3.1_Check_1_Volume_Summary'!F86</f>
        <v>-</v>
      </c>
      <c r="G86" s="151" t="str">
        <f>'3.1_Check_1_Volume_Summary'!G86</f>
        <v>-</v>
      </c>
      <c r="H86" s="151" t="str">
        <f>'3.1_Check_1_Volume_Summary'!H86</f>
        <v>-</v>
      </c>
      <c r="I86" s="152" t="str">
        <f>'3.1_Check_1_Volume_Summary'!I86</f>
        <v>-</v>
      </c>
      <c r="K86" s="150" t="str">
        <f>'3.1_Check_1_Volume_Summary'!K86</f>
        <v>-</v>
      </c>
      <c r="L86" s="153" t="str">
        <f>'3.1_Check_1_Volume_Summary'!L86</f>
        <v>Acceptable</v>
      </c>
      <c r="P86" s="404" t="str">
        <f>'5.1_Check_3_PTO_Summary'!I87</f>
        <v>Direct to C1 &amp; C2</v>
      </c>
      <c r="Q86" s="154" t="str">
        <f>'5.1_Check_3_PTO_Summary'!J87</f>
        <v>Direct to C1 &amp; C2</v>
      </c>
      <c r="R86" s="407">
        <f>'5.1_Check_3_PTO_Summary'!N87</f>
        <v>0</v>
      </c>
      <c r="S86" s="154">
        <f>'5.1_Check_3_PTO_Summary'!O87</f>
        <v>0</v>
      </c>
      <c r="T86" s="410">
        <f>'5.1_Check_3_PTO_Summary'!S87</f>
        <v>0</v>
      </c>
      <c r="U86" s="155">
        <f>'5.1_Check_3_PTO_Summary'!T87</f>
        <v>0</v>
      </c>
      <c r="W86" s="404">
        <f>'5.1_Check_3_PTO_Summary'!X87</f>
        <v>3.5923542601365248E-4</v>
      </c>
      <c r="X86" s="154">
        <f>'5.1_Check_3_PTO_Summary'!Y87</f>
        <v>2.0317257904942447E-5</v>
      </c>
      <c r="Y86" s="407">
        <f>'5.1_Check_3_PTO_Summary'!AC87</f>
        <v>0</v>
      </c>
      <c r="Z86" s="154">
        <f>'5.1_Check_3_PTO_Summary'!AD87</f>
        <v>0</v>
      </c>
      <c r="AA86" s="410">
        <f>'5.1_Check_3_PTO_Summary'!AH87</f>
        <v>0</v>
      </c>
      <c r="AB86" s="155">
        <f>'5.1_Check_3_PTO_Summary'!AI87</f>
        <v>0</v>
      </c>
    </row>
    <row r="87" spans="1:28" ht="12.85" hidden="1" customHeight="1" thickBot="1" x14ac:dyDescent="0.4">
      <c r="A87" s="268"/>
      <c r="B87" s="266"/>
      <c r="C87" s="267"/>
      <c r="E87" s="150">
        <f>'3.1_Check_1_Volume_Summary'!E87</f>
        <v>0</v>
      </c>
      <c r="F87" s="151">
        <f>'3.1_Check_1_Volume_Summary'!F87</f>
        <v>0</v>
      </c>
      <c r="G87" s="151">
        <f>'3.1_Check_1_Volume_Summary'!G87</f>
        <v>0</v>
      </c>
      <c r="H87" s="151">
        <f>'3.1_Check_1_Volume_Summary'!H87</f>
        <v>0</v>
      </c>
      <c r="I87" s="152">
        <f>'3.1_Check_1_Volume_Summary'!I87</f>
        <v>0</v>
      </c>
      <c r="K87" s="150">
        <f>'3.1_Check_1_Volume_Summary'!K87</f>
        <v>0</v>
      </c>
      <c r="L87" s="152">
        <f>'3.1_Check_1_Volume_Summary'!L87</f>
        <v>0</v>
      </c>
      <c r="P87" s="405">
        <f>'5.1_Check_3_PTO_Summary'!I88</f>
        <v>0</v>
      </c>
      <c r="Q87" s="269">
        <f>'5.1_Check_3_PTO_Summary'!J88</f>
        <v>0</v>
      </c>
      <c r="R87" s="408">
        <f>'5.1_Check_3_PTO_Summary'!N88</f>
        <v>0</v>
      </c>
      <c r="S87" s="154">
        <f>'5.1_Check_3_PTO_Summary'!O88</f>
        <v>0</v>
      </c>
      <c r="T87" s="410">
        <f>'5.1_Check_3_PTO_Summary'!S88</f>
        <v>0</v>
      </c>
      <c r="U87" s="270">
        <f>'5.1_Check_3_PTO_Summary'!T88</f>
        <v>0</v>
      </c>
      <c r="W87" s="405">
        <f>'5.1_Check_3_PTO_Summary'!X88</f>
        <v>0</v>
      </c>
      <c r="X87" s="269">
        <f>'5.1_Check_3_PTO_Summary'!Y88</f>
        <v>0</v>
      </c>
      <c r="Y87" s="408">
        <f>'5.1_Check_3_PTO_Summary'!AC88</f>
        <v>0</v>
      </c>
      <c r="Z87" s="154">
        <f>'5.1_Check_3_PTO_Summary'!AD88</f>
        <v>0</v>
      </c>
      <c r="AA87" s="410">
        <f>'5.1_Check_3_PTO_Summary'!AH88</f>
        <v>0</v>
      </c>
      <c r="AB87" s="270">
        <f>'5.1_Check_3_PTO_Summary'!AI88</f>
        <v>0</v>
      </c>
    </row>
    <row r="88" spans="1:28" ht="12.85" hidden="1" customHeight="1" thickBot="1" x14ac:dyDescent="0.4">
      <c r="A88" s="268"/>
      <c r="B88" s="266"/>
      <c r="C88" s="267"/>
      <c r="E88" s="150">
        <f>'3.1_Check_1_Volume_Summary'!E88</f>
        <v>0</v>
      </c>
      <c r="F88" s="151">
        <f>'3.1_Check_1_Volume_Summary'!F88</f>
        <v>0</v>
      </c>
      <c r="G88" s="151">
        <f>'3.1_Check_1_Volume_Summary'!G88</f>
        <v>0</v>
      </c>
      <c r="H88" s="151">
        <f>'3.1_Check_1_Volume_Summary'!H88</f>
        <v>0</v>
      </c>
      <c r="I88" s="152">
        <f>'3.1_Check_1_Volume_Summary'!I88</f>
        <v>0</v>
      </c>
      <c r="K88" s="150">
        <f>'3.1_Check_1_Volume_Summary'!K88</f>
        <v>0</v>
      </c>
      <c r="L88" s="152">
        <f>'3.1_Check_1_Volume_Summary'!L88</f>
        <v>0</v>
      </c>
      <c r="P88" s="405">
        <f>'5.1_Check_3_PTO_Summary'!I89</f>
        <v>0</v>
      </c>
      <c r="Q88" s="269">
        <f>'5.1_Check_3_PTO_Summary'!J89</f>
        <v>0</v>
      </c>
      <c r="R88" s="408">
        <f>'5.1_Check_3_PTO_Summary'!N89</f>
        <v>0</v>
      </c>
      <c r="S88" s="154">
        <f>'5.1_Check_3_PTO_Summary'!O89</f>
        <v>0</v>
      </c>
      <c r="T88" s="410">
        <f>'5.1_Check_3_PTO_Summary'!S89</f>
        <v>0</v>
      </c>
      <c r="U88" s="270">
        <f>'5.1_Check_3_PTO_Summary'!T89</f>
        <v>0</v>
      </c>
      <c r="W88" s="405">
        <f>'5.1_Check_3_PTO_Summary'!X89</f>
        <v>0</v>
      </c>
      <c r="X88" s="269">
        <f>'5.1_Check_3_PTO_Summary'!Y89</f>
        <v>0</v>
      </c>
      <c r="Y88" s="408">
        <f>'5.1_Check_3_PTO_Summary'!AC89</f>
        <v>0</v>
      </c>
      <c r="Z88" s="154">
        <f>'5.1_Check_3_PTO_Summary'!AD89</f>
        <v>0</v>
      </c>
      <c r="AA88" s="410">
        <f>'5.1_Check_3_PTO_Summary'!AH89</f>
        <v>0</v>
      </c>
      <c r="AB88" s="270">
        <f>'5.1_Check_3_PTO_Summary'!AI89</f>
        <v>0</v>
      </c>
    </row>
    <row r="89" spans="1:28" ht="12.85" hidden="1" customHeight="1" thickBot="1" x14ac:dyDescent="0.4">
      <c r="A89" s="268"/>
      <c r="B89" s="266"/>
      <c r="C89" s="267"/>
      <c r="E89" s="150">
        <f>'3.1_Check_1_Volume_Summary'!E89</f>
        <v>0</v>
      </c>
      <c r="F89" s="151">
        <f>'3.1_Check_1_Volume_Summary'!F89</f>
        <v>0</v>
      </c>
      <c r="G89" s="151">
        <f>'3.1_Check_1_Volume_Summary'!G89</f>
        <v>0</v>
      </c>
      <c r="H89" s="151">
        <f>'3.1_Check_1_Volume_Summary'!H89</f>
        <v>0</v>
      </c>
      <c r="I89" s="152">
        <f>'3.1_Check_1_Volume_Summary'!I89</f>
        <v>0</v>
      </c>
      <c r="K89" s="150">
        <f>'3.1_Check_1_Volume_Summary'!K89</f>
        <v>0</v>
      </c>
      <c r="L89" s="152">
        <f>'3.1_Check_1_Volume_Summary'!L89</f>
        <v>0</v>
      </c>
      <c r="P89" s="405">
        <f>'5.1_Check_3_PTO_Summary'!I90</f>
        <v>0</v>
      </c>
      <c r="Q89" s="269">
        <f>'5.1_Check_3_PTO_Summary'!J90</f>
        <v>0</v>
      </c>
      <c r="R89" s="408">
        <f>'5.1_Check_3_PTO_Summary'!N90</f>
        <v>0</v>
      </c>
      <c r="S89" s="154">
        <f>'5.1_Check_3_PTO_Summary'!O90</f>
        <v>0</v>
      </c>
      <c r="T89" s="410">
        <f>'5.1_Check_3_PTO_Summary'!S90</f>
        <v>0</v>
      </c>
      <c r="U89" s="270">
        <f>'5.1_Check_3_PTO_Summary'!T90</f>
        <v>0</v>
      </c>
      <c r="W89" s="405">
        <f>'5.1_Check_3_PTO_Summary'!X90</f>
        <v>0</v>
      </c>
      <c r="X89" s="269">
        <f>'5.1_Check_3_PTO_Summary'!Y90</f>
        <v>0</v>
      </c>
      <c r="Y89" s="408">
        <f>'5.1_Check_3_PTO_Summary'!AC90</f>
        <v>0</v>
      </c>
      <c r="Z89" s="154">
        <f>'5.1_Check_3_PTO_Summary'!AD90</f>
        <v>0</v>
      </c>
      <c r="AA89" s="410">
        <f>'5.1_Check_3_PTO_Summary'!AH90</f>
        <v>0</v>
      </c>
      <c r="AB89" s="270">
        <f>'5.1_Check_3_PTO_Summary'!AI90</f>
        <v>0</v>
      </c>
    </row>
    <row r="90" spans="1:28" ht="12.85" customHeight="1" thickBot="1" x14ac:dyDescent="0.4">
      <c r="A90" s="271" t="s">
        <v>44</v>
      </c>
      <c r="B90" s="272">
        <v>43</v>
      </c>
      <c r="C90" s="273" t="s">
        <v>42</v>
      </c>
      <c r="E90" s="156" t="str">
        <f>'3.1_Check_1_Volume_Summary'!E90</f>
        <v>-</v>
      </c>
      <c r="F90" s="157" t="str">
        <f>'3.1_Check_1_Volume_Summary'!F90</f>
        <v>-</v>
      </c>
      <c r="G90" s="157" t="str">
        <f>'3.1_Check_1_Volume_Summary'!G90</f>
        <v>-</v>
      </c>
      <c r="H90" s="157" t="str">
        <f>'3.1_Check_1_Volume_Summary'!H90</f>
        <v>-</v>
      </c>
      <c r="I90" s="158" t="str">
        <f>'3.1_Check_1_Volume_Summary'!I90</f>
        <v>-</v>
      </c>
      <c r="K90" s="156" t="str">
        <f>'3.1_Check_1_Volume_Summary'!K90</f>
        <v>-</v>
      </c>
      <c r="L90" s="159" t="str">
        <f>'3.1_Check_1_Volume_Summary'!L90</f>
        <v>Acceptable</v>
      </c>
      <c r="P90" s="406" t="str">
        <f>'5.1_Check_3_PTO_Summary'!I91</f>
        <v>Direct to C1 &amp; C2</v>
      </c>
      <c r="Q90" s="160" t="str">
        <f>'5.1_Check_3_PTO_Summary'!J91</f>
        <v>Direct to C1 &amp; C2</v>
      </c>
      <c r="R90" s="409" t="str">
        <f>'5.1_Check_3_PTO_Summary'!N91</f>
        <v>Direct to C1, C2 &amp; C3</v>
      </c>
      <c r="S90" s="160" t="str">
        <f>'5.1_Check_3_PTO_Summary'!O91</f>
        <v>Direct to C1, C2 &amp; C3</v>
      </c>
      <c r="T90" s="411">
        <f>'5.1_Check_3_PTO_Summary'!S91</f>
        <v>-9.3815657893903212E-2</v>
      </c>
      <c r="U90" s="161">
        <f>'5.1_Check_3_PTO_Summary'!T91</f>
        <v>-5.3059269184655587E-3</v>
      </c>
      <c r="W90" s="406">
        <f>'5.1_Check_3_PTO_Summary'!X91</f>
        <v>-5.8507131680358287E-4</v>
      </c>
      <c r="X90" s="160">
        <f>'5.1_Check_3_PTO_Summary'!Y91</f>
        <v>-3.3089845754329703E-5</v>
      </c>
      <c r="Y90" s="409">
        <f>'5.1_Check_3_PTO_Summary'!AC91</f>
        <v>-9.6149863586458814E-2</v>
      </c>
      <c r="Z90" s="160">
        <f>'5.1_Check_3_PTO_Summary'!AD91</f>
        <v>-5.4379424593188003E-3</v>
      </c>
      <c r="AA90" s="411">
        <f>'5.1_Check_3_PTO_Summary'!AH91</f>
        <v>-5.6658421976129671E-2</v>
      </c>
      <c r="AB90" s="161">
        <f>'5.1_Check_3_PTO_Summary'!AI91</f>
        <v>-3.2044272040484588E-3</v>
      </c>
    </row>
    <row r="91" spans="1:28" ht="12.85" hidden="1" customHeight="1" x14ac:dyDescent="0.35">
      <c r="A91" s="268"/>
      <c r="B91" s="266"/>
      <c r="C91" s="267"/>
      <c r="E91" s="150"/>
      <c r="F91" s="151"/>
      <c r="G91" s="151"/>
      <c r="H91" s="151"/>
      <c r="I91" s="152"/>
      <c r="K91" s="150"/>
      <c r="L91" s="152"/>
      <c r="P91" s="274"/>
      <c r="Q91" s="269"/>
      <c r="R91" s="275"/>
      <c r="S91" s="154"/>
      <c r="T91" s="162"/>
      <c r="U91" s="270"/>
      <c r="W91" s="274"/>
      <c r="X91" s="269"/>
      <c r="Y91" s="275"/>
      <c r="Z91" s="154"/>
      <c r="AA91" s="162"/>
      <c r="AB91" s="270"/>
    </row>
    <row r="92" spans="1:28" ht="12.85" hidden="1" customHeight="1" x14ac:dyDescent="0.35">
      <c r="A92" s="268"/>
      <c r="B92" s="266"/>
      <c r="C92" s="267"/>
      <c r="E92" s="150"/>
      <c r="F92" s="151"/>
      <c r="G92" s="151"/>
      <c r="H92" s="151"/>
      <c r="I92" s="152"/>
      <c r="K92" s="150"/>
      <c r="L92" s="152"/>
      <c r="P92" s="274"/>
      <c r="Q92" s="269"/>
      <c r="R92" s="275"/>
      <c r="S92" s="154"/>
      <c r="T92" s="162"/>
      <c r="U92" s="270"/>
      <c r="W92" s="274"/>
      <c r="X92" s="269"/>
      <c r="Y92" s="275"/>
      <c r="Z92" s="154"/>
      <c r="AA92" s="162"/>
      <c r="AB92" s="270"/>
    </row>
    <row r="93" spans="1:28" ht="12.85" hidden="1" customHeight="1" thickBot="1" x14ac:dyDescent="0.4">
      <c r="A93" s="268"/>
      <c r="B93" s="266"/>
      <c r="C93" s="267"/>
      <c r="E93" s="150"/>
      <c r="F93" s="151"/>
      <c r="G93" s="151"/>
      <c r="H93" s="151"/>
      <c r="I93" s="152"/>
      <c r="K93" s="150"/>
      <c r="L93" s="152"/>
      <c r="P93" s="274"/>
      <c r="Q93" s="269"/>
      <c r="R93" s="275"/>
      <c r="S93" s="154"/>
      <c r="T93" s="162"/>
      <c r="U93" s="270"/>
      <c r="W93" s="274"/>
      <c r="X93" s="269"/>
      <c r="Y93" s="275"/>
      <c r="Z93" s="154"/>
      <c r="AA93" s="162"/>
      <c r="AB93" s="270"/>
    </row>
    <row r="94" spans="1:28" ht="12.85" hidden="1" customHeight="1" x14ac:dyDescent="0.35">
      <c r="A94" s="268"/>
      <c r="B94" s="266"/>
      <c r="C94" s="267"/>
      <c r="E94" s="150"/>
      <c r="F94" s="151"/>
      <c r="G94" s="151"/>
      <c r="H94" s="151"/>
      <c r="I94" s="152"/>
      <c r="K94" s="150"/>
      <c r="L94" s="152"/>
      <c r="P94" s="274"/>
      <c r="Q94" s="269"/>
      <c r="R94" s="275"/>
      <c r="S94" s="154"/>
      <c r="T94" s="162"/>
      <c r="U94" s="270"/>
      <c r="W94" s="274"/>
      <c r="X94" s="269"/>
      <c r="Y94" s="275"/>
      <c r="Z94" s="154"/>
      <c r="AA94" s="162"/>
      <c r="AB94" s="270"/>
    </row>
    <row r="95" spans="1:28" ht="12.85" hidden="1" customHeight="1" x14ac:dyDescent="0.35">
      <c r="A95" s="268"/>
      <c r="B95" s="266"/>
      <c r="C95" s="267"/>
      <c r="E95" s="150"/>
      <c r="F95" s="151"/>
      <c r="G95" s="151"/>
      <c r="H95" s="151"/>
      <c r="I95" s="152"/>
      <c r="K95" s="150"/>
      <c r="L95" s="152"/>
      <c r="P95" s="274"/>
      <c r="Q95" s="269"/>
      <c r="R95" s="275"/>
      <c r="S95" s="154"/>
      <c r="T95" s="162"/>
      <c r="U95" s="270"/>
      <c r="W95" s="274"/>
      <c r="X95" s="269"/>
      <c r="Y95" s="275"/>
      <c r="Z95" s="154"/>
      <c r="AA95" s="162"/>
      <c r="AB95" s="270"/>
    </row>
    <row r="96" spans="1:28" ht="12.85" hidden="1" customHeight="1" x14ac:dyDescent="0.35">
      <c r="A96" s="268"/>
      <c r="B96" s="266"/>
      <c r="C96" s="267"/>
      <c r="E96" s="150"/>
      <c r="F96" s="151"/>
      <c r="G96" s="151"/>
      <c r="H96" s="151"/>
      <c r="I96" s="152"/>
      <c r="K96" s="150"/>
      <c r="L96" s="152"/>
      <c r="P96" s="274"/>
      <c r="Q96" s="269"/>
      <c r="R96" s="275"/>
      <c r="S96" s="154"/>
      <c r="T96" s="162"/>
      <c r="U96" s="270"/>
      <c r="W96" s="274"/>
      <c r="X96" s="269"/>
      <c r="Y96" s="275"/>
      <c r="Z96" s="154"/>
      <c r="AA96" s="162"/>
      <c r="AB96" s="270"/>
    </row>
    <row r="97" spans="1:28" ht="13.15" hidden="1" x14ac:dyDescent="0.35">
      <c r="A97" s="276"/>
      <c r="B97" s="277"/>
      <c r="C97" s="278"/>
      <c r="E97" s="163"/>
      <c r="F97" s="164"/>
      <c r="G97" s="165"/>
      <c r="H97" s="165"/>
      <c r="I97" s="166"/>
      <c r="K97" s="167"/>
      <c r="L97" s="168"/>
      <c r="P97" s="279"/>
      <c r="Q97" s="280"/>
      <c r="R97" s="279"/>
      <c r="S97" s="280"/>
      <c r="T97" s="279"/>
      <c r="U97" s="280"/>
      <c r="W97" s="279"/>
      <c r="X97" s="280"/>
      <c r="Y97" s="279"/>
      <c r="Z97" s="280"/>
      <c r="AA97" s="279"/>
      <c r="AB97" s="280"/>
    </row>
    <row r="98" spans="1:28" ht="13.15" hidden="1" x14ac:dyDescent="0.35">
      <c r="A98" s="276"/>
      <c r="B98" s="277"/>
      <c r="C98" s="278"/>
      <c r="E98" s="163"/>
      <c r="F98" s="164"/>
      <c r="G98" s="165"/>
      <c r="H98" s="164"/>
      <c r="I98" s="168"/>
      <c r="K98" s="167"/>
      <c r="L98" s="168"/>
      <c r="P98" s="279"/>
      <c r="Q98" s="280"/>
      <c r="R98" s="279"/>
      <c r="S98" s="280"/>
      <c r="T98" s="279"/>
      <c r="U98" s="280"/>
      <c r="W98" s="279"/>
      <c r="X98" s="280"/>
      <c r="Y98" s="279"/>
      <c r="Z98" s="280"/>
      <c r="AA98" s="279"/>
      <c r="AB98" s="280"/>
    </row>
    <row r="99" spans="1:28" ht="13.5" hidden="1" thickBot="1" x14ac:dyDescent="0.4">
      <c r="A99" s="281"/>
      <c r="B99" s="282"/>
      <c r="C99" s="283"/>
      <c r="E99" s="169"/>
      <c r="F99" s="170"/>
      <c r="G99" s="171"/>
      <c r="H99" s="170"/>
      <c r="I99" s="172"/>
      <c r="K99" s="173"/>
      <c r="L99" s="172"/>
      <c r="P99" s="284"/>
      <c r="Q99" s="285"/>
      <c r="R99" s="284"/>
      <c r="S99" s="285"/>
      <c r="T99" s="284"/>
      <c r="U99" s="285"/>
      <c r="W99" s="284"/>
      <c r="X99" s="285"/>
      <c r="Y99" s="284"/>
      <c r="Z99" s="285"/>
      <c r="AA99" s="284"/>
      <c r="AB99" s="285"/>
    </row>
  </sheetData>
  <mergeCells count="6">
    <mergeCell ref="AA9:AB9"/>
    <mergeCell ref="P9:Q9"/>
    <mergeCell ref="R9:S9"/>
    <mergeCell ref="T9:U9"/>
    <mergeCell ref="W9:X9"/>
    <mergeCell ref="Y9:Z9"/>
  </mergeCells>
  <conditionalFormatting sqref="E14:I89 K14:K89 K91:K96 G91:I96 E91:F99">
    <cfRule type="containsText" dxfId="294" priority="162" operator="containsText" text="Difference">
      <formula>NOT(ISERROR(SEARCH("Difference",E14)))</formula>
    </cfRule>
  </conditionalFormatting>
  <conditionalFormatting sqref="L14:L89 L91:L99">
    <cfRule type="containsText" dxfId="293" priority="156" operator="containsText" text="Acceptable">
      <formula>NOT(ISERROR(SEARCH("Acceptable",L14)))</formula>
    </cfRule>
    <cfRule type="containsText" dxfId="292" priority="159" operator="containsText" text="Request Narrative">
      <formula>NOT(ISERROR(SEARCH("Request Narrative",L14)))</formula>
    </cfRule>
  </conditionalFormatting>
  <conditionalFormatting sqref="R14:R89 Y14:Y89 W14:W89 W91:W96 Y91:Y96 P91:P96 R91:R96 P14:P89">
    <cfRule type="containsText" dxfId="291" priority="150" operator="containsText" text="Direct">
      <formula>NOT(ISERROR(SEARCH("Direct",P14)))</formula>
    </cfRule>
  </conditionalFormatting>
  <conditionalFormatting sqref="T14:T89 AA14:AA89 AA91:AA96 T91:T96">
    <cfRule type="containsText" dxfId="290" priority="146" operator="containsText" text="No Intervention">
      <formula>NOT(ISERROR(SEARCH("No Intervention",T14)))</formula>
    </cfRule>
  </conditionalFormatting>
  <conditionalFormatting sqref="S14:S89 Z14:Z89 Z91:Z96 S91:S96">
    <cfRule type="containsText" dxfId="289" priority="71" operator="containsText" text="Direct">
      <formula>NOT(ISERROR(SEARCH("Direct",S14)))</formula>
    </cfRule>
    <cfRule type="cellIs" dxfId="288" priority="72" operator="greaterThanOrEqual">
      <formula>-0.05</formula>
    </cfRule>
    <cfRule type="cellIs" dxfId="287" priority="73" operator="lessThan">
      <formula>-0.05</formula>
    </cfRule>
  </conditionalFormatting>
  <conditionalFormatting sqref="U15:U17 U19:U21 U23:U25 U27:U29 U31:U33 U35:U37 U39:U41 U43:U45 U47:U49 U51:U53 U55:U57 U59:U61 U63:U65 U67:U69 U71:U73 U75:U77 U79:U81 U83:U85 U87:U89 U91:U96">
    <cfRule type="containsText" dxfId="286" priority="65" operator="containsText" text="No Intervention">
      <formula>NOT(ISERROR(SEARCH("No Intervention",U15)))</formula>
    </cfRule>
    <cfRule type="cellIs" dxfId="285" priority="66" operator="greaterThanOrEqual">
      <formula>-0.05</formula>
    </cfRule>
    <cfRule type="cellIs" dxfId="284" priority="67" operator="lessThan">
      <formula>-0.05</formula>
    </cfRule>
  </conditionalFormatting>
  <conditionalFormatting sqref="S12 U12 U18 U22 U26 U30 U34 U38 U42 U46 U50 U54 U58 U62 U66 U70 U74 U78 U82 U86 U14">
    <cfRule type="containsText" dxfId="283" priority="62" operator="containsText" text="No Intervention">
      <formula>NOT(ISERROR(SEARCH("No Intervention",S12)))</formula>
    </cfRule>
    <cfRule type="cellIs" dxfId="282" priority="63" operator="greaterThanOrEqual">
      <formula>-0.05</formula>
    </cfRule>
    <cfRule type="cellIs" dxfId="281" priority="64" operator="lessThan">
      <formula>-0.05</formula>
    </cfRule>
  </conditionalFormatting>
  <conditionalFormatting sqref="E12:I12 K12:L12">
    <cfRule type="cellIs" dxfId="280" priority="52" operator="equal">
      <formula>0</formula>
    </cfRule>
    <cfRule type="cellIs" dxfId="279" priority="53" operator="notEqual">
      <formula>0</formula>
    </cfRule>
  </conditionalFormatting>
  <conditionalFormatting sqref="X15:X17 X19:X21 X23:X25 X27:X29 X31:X33 X35:X37 X39:X41 X43:X45 X47:X49 X51:X53 X55:X57 X59:X61 X63:X65 X67:X69 X71:X73 X75:X77 X79:X81 X83:X85 X87:X89 X91:X96">
    <cfRule type="containsText" dxfId="278" priority="46" operator="containsText" text="No Intervention">
      <formula>NOT(ISERROR(SEARCH("No Intervention",X15)))</formula>
    </cfRule>
    <cfRule type="cellIs" dxfId="277" priority="47" operator="greaterThanOrEqual">
      <formula>-0.05</formula>
    </cfRule>
    <cfRule type="cellIs" dxfId="276" priority="48" operator="lessThan">
      <formula>-0.05</formula>
    </cfRule>
  </conditionalFormatting>
  <conditionalFormatting sqref="X12 X18 X22 X26 X30 X34 X38 X42 X46 X50 X54 X58 X62 X66 X70 X74 X78 X82 X86 X14">
    <cfRule type="containsText" dxfId="275" priority="43" operator="containsText" text="Direct">
      <formula>NOT(ISERROR(SEARCH("Direct",X12)))</formula>
    </cfRule>
    <cfRule type="cellIs" dxfId="274" priority="44" operator="greaterThanOrEqual">
      <formula>-0.05</formula>
    </cfRule>
    <cfRule type="cellIs" dxfId="273" priority="45" operator="lessThan">
      <formula>-0.05</formula>
    </cfRule>
  </conditionalFormatting>
  <conditionalFormatting sqref="AB15:AB17 AB19:AB21 AB23:AB25 AB27:AB29 AB31:AB33 AB35:AB37 AB39:AB41 AB43:AB45 AB47:AB49 AB51:AB53 AB55:AB57 AB59:AB61 AB63:AB65 AB67:AB69 AB71:AB73 AB75:AB77 AB79:AB81 AB83:AB85 AB87:AB89 AB91:AB96">
    <cfRule type="containsText" dxfId="272" priority="37" operator="containsText" text="No Intervention">
      <formula>NOT(ISERROR(SEARCH("No Intervention",AB15)))</formula>
    </cfRule>
    <cfRule type="cellIs" dxfId="271" priority="38" operator="greaterThanOrEqual">
      <formula>-0.05</formula>
    </cfRule>
    <cfRule type="cellIs" dxfId="270" priority="39" operator="lessThan">
      <formula>-0.05</formula>
    </cfRule>
  </conditionalFormatting>
  <conditionalFormatting sqref="Z12 AB12 AB18 AB22 AB26 AB30 AB34 AB38 AB42 AB46 AB50 AB54 AB58 AB62 AB66 AB70 AB74 AB78 AB82 AB86 AB14">
    <cfRule type="containsText" dxfId="269" priority="34" operator="containsText" text="No Intervention">
      <formula>NOT(ISERROR(SEARCH("No Intervention",Z12)))</formula>
    </cfRule>
    <cfRule type="cellIs" dxfId="268" priority="35" operator="greaterThanOrEqual">
      <formula>-0.05</formula>
    </cfRule>
    <cfRule type="cellIs" dxfId="267" priority="36" operator="lessThan">
      <formula>-0.05</formula>
    </cfRule>
  </conditionalFormatting>
  <conditionalFormatting sqref="K97:K99">
    <cfRule type="cellIs" dxfId="266" priority="110" operator="equal">
      <formula>0</formula>
    </cfRule>
    <cfRule type="cellIs" dxfId="265" priority="112" operator="notEqual">
      <formula>0</formula>
    </cfRule>
  </conditionalFormatting>
  <conditionalFormatting sqref="Q15:Q17 Q19:Q21 Q23:Q25 Q27:Q29 Q31:Q33 Q35:Q37 Q39:Q41 Q43:Q45 Q47:Q49 Q51:Q53 Q55:Q57 Q59:Q61 Q63:Q65 Q67:Q69 Q71:Q73 Q75:Q77 Q79:Q81 Q83:Q85 Q87:Q89 Q91:Q99">
    <cfRule type="containsText" dxfId="264" priority="106" operator="containsText" text="No Intervention">
      <formula>NOT(ISERROR(SEARCH("No Intervention",Q15)))</formula>
    </cfRule>
    <cfRule type="cellIs" dxfId="263" priority="107" operator="greaterThanOrEqual">
      <formula>-0.05</formula>
    </cfRule>
    <cfRule type="cellIs" dxfId="262" priority="108" operator="lessThan">
      <formula>-0.05</formula>
    </cfRule>
  </conditionalFormatting>
  <conditionalFormatting sqref="Q12 Q18 Q22 Q26 Q30 Q34 Q38 Q42 Q46 Q50 Q54 Q58 Q62 Q66 Q70 Q74 Q78 Q82 Q86 Q14">
    <cfRule type="containsText" dxfId="261" priority="103" operator="containsText" text="Direct">
      <formula>NOT(ISERROR(SEARCH("Direct",Q12)))</formula>
    </cfRule>
    <cfRule type="cellIs" dxfId="260" priority="104" operator="greaterThanOrEqual">
      <formula>-0.05</formula>
    </cfRule>
    <cfRule type="cellIs" dxfId="259" priority="105" operator="lessThan">
      <formula>-0.05</formula>
    </cfRule>
  </conditionalFormatting>
  <conditionalFormatting sqref="R97:R99">
    <cfRule type="cellIs" dxfId="258" priority="100" operator="lessThan">
      <formula>0</formula>
    </cfRule>
    <cfRule type="containsText" dxfId="257" priority="101" operator="containsText" text="Direct">
      <formula>NOT(ISERROR(SEARCH("Direct",R97)))</formula>
    </cfRule>
    <cfRule type="cellIs" dxfId="256" priority="102" operator="greaterThanOrEqual">
      <formula>0</formula>
    </cfRule>
  </conditionalFormatting>
  <conditionalFormatting sqref="S97:S99">
    <cfRule type="containsText" dxfId="255" priority="97" operator="containsText" text="No Intervention">
      <formula>NOT(ISERROR(SEARCH("No Intervention",S97)))</formula>
    </cfRule>
    <cfRule type="cellIs" dxfId="254" priority="98" operator="greaterThanOrEqual">
      <formula>-0.05</formula>
    </cfRule>
    <cfRule type="cellIs" dxfId="253" priority="99" operator="lessThan">
      <formula>-0.05</formula>
    </cfRule>
  </conditionalFormatting>
  <conditionalFormatting sqref="T97:T99">
    <cfRule type="cellIs" dxfId="252" priority="94" operator="lessThan">
      <formula>0</formula>
    </cfRule>
    <cfRule type="containsText" dxfId="251" priority="95" operator="containsText" text="Direct">
      <formula>NOT(ISERROR(SEARCH("Direct",T97)))</formula>
    </cfRule>
    <cfRule type="cellIs" dxfId="250" priority="96" operator="greaterThanOrEqual">
      <formula>0</formula>
    </cfRule>
  </conditionalFormatting>
  <conditionalFormatting sqref="U97:U99">
    <cfRule type="containsText" dxfId="249" priority="91" operator="containsText" text="No Intervention">
      <formula>NOT(ISERROR(SEARCH("No Intervention",U97)))</formula>
    </cfRule>
    <cfRule type="cellIs" dxfId="248" priority="92" operator="greaterThanOrEqual">
      <formula>-0.05</formula>
    </cfRule>
    <cfRule type="cellIs" dxfId="247" priority="93" operator="lessThan">
      <formula>-0.05</formula>
    </cfRule>
  </conditionalFormatting>
  <conditionalFormatting sqref="W97:W99">
    <cfRule type="cellIs" dxfId="246" priority="88" operator="lessThan">
      <formula>0</formula>
    </cfRule>
    <cfRule type="containsText" dxfId="245" priority="89" operator="containsText" text="Direct">
      <formula>NOT(ISERROR(SEARCH("Direct",W97)))</formula>
    </cfRule>
    <cfRule type="cellIs" dxfId="244" priority="90" operator="greaterThanOrEqual">
      <formula>0</formula>
    </cfRule>
  </conditionalFormatting>
  <conditionalFormatting sqref="X97:X99">
    <cfRule type="containsText" dxfId="243" priority="85" operator="containsText" text="No Intervention">
      <formula>NOT(ISERROR(SEARCH("No Intervention",X97)))</formula>
    </cfRule>
    <cfRule type="cellIs" dxfId="242" priority="86" operator="greaterThanOrEqual">
      <formula>-0.05</formula>
    </cfRule>
    <cfRule type="cellIs" dxfId="241" priority="87" operator="lessThan">
      <formula>-0.05</formula>
    </cfRule>
  </conditionalFormatting>
  <conditionalFormatting sqref="Y97:Y99">
    <cfRule type="cellIs" dxfId="240" priority="82" operator="lessThan">
      <formula>0</formula>
    </cfRule>
    <cfRule type="containsText" dxfId="239" priority="83" operator="containsText" text="Direct">
      <formula>NOT(ISERROR(SEARCH("Direct",Y97)))</formula>
    </cfRule>
    <cfRule type="cellIs" dxfId="238" priority="84" operator="greaterThanOrEqual">
      <formula>0</formula>
    </cfRule>
  </conditionalFormatting>
  <conditionalFormatting sqref="Z97:Z99">
    <cfRule type="containsText" dxfId="237" priority="79" operator="containsText" text="No Intervention">
      <formula>NOT(ISERROR(SEARCH("No Intervention",Z97)))</formula>
    </cfRule>
    <cfRule type="cellIs" dxfId="236" priority="80" operator="greaterThanOrEqual">
      <formula>-0.05</formula>
    </cfRule>
    <cfRule type="cellIs" dxfId="235" priority="81" operator="lessThan">
      <formula>-0.05</formula>
    </cfRule>
  </conditionalFormatting>
  <conditionalFormatting sqref="AA97:AA99">
    <cfRule type="cellIs" dxfId="234" priority="76" operator="lessThan">
      <formula>0</formula>
    </cfRule>
    <cfRule type="containsText" dxfId="233" priority="77" operator="containsText" text="Direct">
      <formula>NOT(ISERROR(SEARCH("Direct",AA97)))</formula>
    </cfRule>
    <cfRule type="cellIs" dxfId="232" priority="78" operator="greaterThanOrEqual">
      <formula>0</formula>
    </cfRule>
  </conditionalFormatting>
  <conditionalFormatting sqref="AB97:AB99">
    <cfRule type="cellIs" dxfId="231" priority="74" operator="greaterThanOrEqual">
      <formula>-0.05</formula>
    </cfRule>
    <cfRule type="cellIs" dxfId="230" priority="75" operator="lessThan">
      <formula>-0.05</formula>
    </cfRule>
    <cfRule type="containsText" dxfId="229" priority="163" operator="containsText" text="No Intervention">
      <formula>NOT(ISERROR(SEARCH("No Intervention",AB97)))</formula>
    </cfRule>
  </conditionalFormatting>
  <conditionalFormatting sqref="G97:I99">
    <cfRule type="cellIs" dxfId="228" priority="164" operator="equal">
      <formula>0</formula>
    </cfRule>
    <cfRule type="cellIs" dxfId="227" priority="164" operator="notEqual">
      <formula>0</formula>
    </cfRule>
  </conditionalFormatting>
  <conditionalFormatting sqref="K90 E90:I90">
    <cfRule type="containsText" dxfId="226" priority="24" operator="containsText" text="Difference">
      <formula>NOT(ISERROR(SEARCH("Difference",E90)))</formula>
    </cfRule>
  </conditionalFormatting>
  <conditionalFormatting sqref="L90">
    <cfRule type="containsText" dxfId="225" priority="22" operator="containsText" text="Acceptable">
      <formula>NOT(ISERROR(SEARCH("Acceptable",L90)))</formula>
    </cfRule>
    <cfRule type="containsText" dxfId="224" priority="23" operator="containsText" text="Request Narrative">
      <formula>NOT(ISERROR(SEARCH("Request Narrative",L90)))</formula>
    </cfRule>
  </conditionalFormatting>
  <conditionalFormatting sqref="W90 Y90 P90 R90">
    <cfRule type="containsText" dxfId="223" priority="20" operator="containsText" text="Direct">
      <formula>NOT(ISERROR(SEARCH("Direct",P90)))</formula>
    </cfRule>
  </conditionalFormatting>
  <conditionalFormatting sqref="AA90 T90">
    <cfRule type="containsText" dxfId="222" priority="16" operator="containsText" text="No Intervention">
      <formula>NOT(ISERROR(SEARCH("No Intervention",T90)))</formula>
    </cfRule>
  </conditionalFormatting>
  <conditionalFormatting sqref="Z90 S90">
    <cfRule type="containsText" dxfId="221" priority="10" operator="containsText" text="Direct">
      <formula>NOT(ISERROR(SEARCH("Direct",S90)))</formula>
    </cfRule>
    <cfRule type="cellIs" dxfId="220" priority="11" operator="greaterThanOrEqual">
      <formula>-0.05</formula>
    </cfRule>
    <cfRule type="cellIs" dxfId="219" priority="12" operator="lessThan">
      <formula>-0.05</formula>
    </cfRule>
  </conditionalFormatting>
  <conditionalFormatting sqref="U90">
    <cfRule type="containsText" dxfId="218" priority="7" operator="containsText" text="No Intervention">
      <formula>NOT(ISERROR(SEARCH("No Intervention",U90)))</formula>
    </cfRule>
    <cfRule type="cellIs" dxfId="217" priority="8" operator="greaterThanOrEqual">
      <formula>-0.05</formula>
    </cfRule>
    <cfRule type="cellIs" dxfId="216" priority="9" operator="lessThan">
      <formula>-0.05</formula>
    </cfRule>
  </conditionalFormatting>
  <conditionalFormatting sqref="X90">
    <cfRule type="containsText" dxfId="215" priority="4" operator="containsText" text="Direct">
      <formula>NOT(ISERROR(SEARCH("Direct",X90)))</formula>
    </cfRule>
    <cfRule type="cellIs" dxfId="214" priority="5" operator="greaterThanOrEqual">
      <formula>-0.05</formula>
    </cfRule>
    <cfRule type="cellIs" dxfId="213" priority="6" operator="lessThan">
      <formula>-0.05</formula>
    </cfRule>
  </conditionalFormatting>
  <conditionalFormatting sqref="AB90">
    <cfRule type="containsText" dxfId="212" priority="1" operator="containsText" text="No Intervention">
      <formula>NOT(ISERROR(SEARCH("No Intervention",AB90)))</formula>
    </cfRule>
    <cfRule type="cellIs" dxfId="211" priority="2" operator="greaterThanOrEqual">
      <formula>-0.05</formula>
    </cfRule>
    <cfRule type="cellIs" dxfId="210" priority="3" operator="lessThan">
      <formula>-0.05</formula>
    </cfRule>
  </conditionalFormatting>
  <conditionalFormatting sqref="Q90">
    <cfRule type="containsText" dxfId="209" priority="13" operator="containsText" text="Direct">
      <formula>NOT(ISERROR(SEARCH("Direct",Q90)))</formula>
    </cfRule>
    <cfRule type="cellIs" dxfId="208" priority="14" operator="greaterThanOrEqual">
      <formula>-0.05</formula>
    </cfRule>
    <cfRule type="cellIs" dxfId="207" priority="15" operator="lessThan">
      <formula>-0.05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AG13"/>
  <sheetViews>
    <sheetView workbookViewId="0">
      <selection sqref="A1:XFD1048576"/>
    </sheetView>
  </sheetViews>
  <sheetFormatPr defaultRowHeight="12.75" x14ac:dyDescent="0.35"/>
  <cols>
    <col min="1" max="16384" width="8.9375" style="416"/>
  </cols>
  <sheetData>
    <row r="1" spans="1:33" s="412" customFormat="1" x14ac:dyDescent="0.35">
      <c r="U1" s="413"/>
    </row>
    <row r="2" spans="1:33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33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33" s="412" customFormat="1" x14ac:dyDescent="0.35">
      <c r="U4" s="413"/>
    </row>
    <row r="7" spans="1:33" ht="13.5" customHeight="1" x14ac:dyDescent="0.4">
      <c r="A7" s="634" t="s">
        <v>28</v>
      </c>
      <c r="B7" s="634"/>
      <c r="C7" s="634"/>
      <c r="D7" s="634"/>
      <c r="E7" s="634"/>
      <c r="F7" s="634"/>
      <c r="G7" s="634"/>
      <c r="H7" s="634"/>
    </row>
    <row r="8" spans="1:33" ht="13.5" customHeight="1" x14ac:dyDescent="0.4">
      <c r="A8" s="634" t="s">
        <v>29</v>
      </c>
      <c r="B8" s="634"/>
      <c r="C8" s="634"/>
      <c r="D8" s="634"/>
      <c r="E8" s="634"/>
      <c r="F8" s="634"/>
      <c r="G8" s="634"/>
      <c r="H8" s="634"/>
    </row>
    <row r="9" spans="1:33" ht="13.5" customHeight="1" x14ac:dyDescent="0.4">
      <c r="A9" s="634" t="s">
        <v>30</v>
      </c>
      <c r="B9" s="634"/>
      <c r="C9" s="634"/>
      <c r="D9" s="634"/>
      <c r="E9" s="634"/>
      <c r="F9" s="634"/>
      <c r="G9" s="634"/>
      <c r="H9" s="634"/>
    </row>
    <row r="11" spans="1:33" ht="13.15" x14ac:dyDescent="0.4">
      <c r="A11" s="633" t="s">
        <v>61</v>
      </c>
      <c r="B11" s="633"/>
      <c r="C11" s="633"/>
      <c r="D11" s="416" t="s">
        <v>77</v>
      </c>
    </row>
    <row r="12" spans="1:33" ht="13.15" x14ac:dyDescent="0.4">
      <c r="A12" s="633" t="s">
        <v>62</v>
      </c>
      <c r="B12" s="633"/>
      <c r="C12" s="633"/>
      <c r="D12" s="416" t="s">
        <v>63</v>
      </c>
    </row>
    <row r="13" spans="1:33" ht="13.15" x14ac:dyDescent="0.4">
      <c r="A13" s="633" t="s">
        <v>64</v>
      </c>
      <c r="B13" s="633"/>
      <c r="C13" s="633"/>
      <c r="D13" s="416" t="s">
        <v>65</v>
      </c>
    </row>
  </sheetData>
  <mergeCells count="6"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76"/>
  <sheetViews>
    <sheetView topLeftCell="F68" workbookViewId="0">
      <selection sqref="A1:XFD1048576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16384" width="8.9375" style="416"/>
  </cols>
  <sheetData>
    <row r="1" spans="1:53" s="412" customFormat="1" x14ac:dyDescent="0.35">
      <c r="U1" s="413"/>
    </row>
    <row r="2" spans="1:53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53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53" s="412" customFormat="1" x14ac:dyDescent="0.35">
      <c r="U4" s="413"/>
    </row>
    <row r="5" spans="1:53" ht="18" customHeight="1" x14ac:dyDescent="0.35"/>
    <row r="6" spans="1:53" ht="18" customHeight="1" x14ac:dyDescent="0.35">
      <c r="A6" s="417" t="s">
        <v>57</v>
      </c>
      <c r="B6" s="417"/>
      <c r="C6" s="417" t="s">
        <v>78</v>
      </c>
    </row>
    <row r="7" spans="1:53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</row>
    <row r="8" spans="1:53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241</v>
      </c>
      <c r="AW8" s="636"/>
      <c r="AX8" s="636"/>
      <c r="AY8" s="636"/>
      <c r="AZ8" s="636"/>
      <c r="BA8" s="639"/>
    </row>
    <row r="9" spans="1:53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</row>
    <row r="10" spans="1:53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'[2]1.0_OriginalTargets'!I467</f>
        <v>30</v>
      </c>
      <c r="G10" s="434">
        <f>'[2]1.0_OriginalTargets'!J467</f>
        <v>16</v>
      </c>
      <c r="H10" s="434">
        <f>'[2]1.0_OriginalTargets'!K467</f>
        <v>8</v>
      </c>
      <c r="I10" s="434">
        <f>'[2]1.0_OriginalTargets'!L467</f>
        <v>2</v>
      </c>
      <c r="J10" s="434">
        <f>'[2]1.0_OriginalTargets'!M467</f>
        <v>2</v>
      </c>
      <c r="K10" s="435">
        <f>'[2]1.0_OriginalTargets'!N467</f>
        <v>2</v>
      </c>
      <c r="M10" s="434">
        <f>'[2]1.0_OriginalTargets'!S467</f>
        <v>84</v>
      </c>
      <c r="N10" s="434">
        <f>'[2]1.0_OriginalTargets'!T467</f>
        <v>22</v>
      </c>
      <c r="O10" s="434">
        <f>'[2]1.0_OriginalTargets'!U467</f>
        <v>58</v>
      </c>
      <c r="P10" s="434">
        <f>'[2]1.0_OriginalTargets'!V467</f>
        <v>1</v>
      </c>
      <c r="Q10" s="434">
        <f>'[2]1.0_OriginalTargets'!W467</f>
        <v>1</v>
      </c>
      <c r="R10" s="435">
        <f>'[2]1.0_OriginalTargets'!X467</f>
        <v>2</v>
      </c>
      <c r="T10" s="434">
        <f>'[2]1.0_OriginalTargets'!AC467</f>
        <v>36</v>
      </c>
      <c r="U10" s="434">
        <f>'[2]1.0_OriginalTargets'!AD467</f>
        <v>22</v>
      </c>
      <c r="V10" s="434">
        <f>'[2]1.0_OriginalTargets'!AE467</f>
        <v>8</v>
      </c>
      <c r="W10" s="434">
        <f>'[2]1.0_OriginalTargets'!AF467</f>
        <v>1</v>
      </c>
      <c r="X10" s="434">
        <f>'[2]1.0_OriginalTargets'!AG467</f>
        <v>1</v>
      </c>
      <c r="Y10" s="435">
        <f>'[2]1.0_OriginalTargets'!AH467</f>
        <v>4</v>
      </c>
      <c r="AA10" s="436">
        <f>'[2]1.0_OriginalTargets'!AK467</f>
        <v>-46</v>
      </c>
      <c r="AB10" s="436">
        <f>'[2]1.0_OriginalTargets'!AL467</f>
        <v>0</v>
      </c>
      <c r="AC10" s="436">
        <f>'[2]1.0_OriginalTargets'!AM467</f>
        <v>50</v>
      </c>
      <c r="AD10" s="436">
        <f>'[2]1.0_OriginalTargets'!AN467</f>
        <v>0</v>
      </c>
      <c r="AE10" s="436">
        <f>'[2]1.0_OriginalTargets'!AO467</f>
        <v>0</v>
      </c>
      <c r="AF10" s="437">
        <f>'[2]1.0_OriginalTargets'!AP467</f>
        <v>-2</v>
      </c>
      <c r="AG10" s="438"/>
      <c r="AH10" s="436">
        <f>'[2]1.0_OriginalTargets'!AR467</f>
        <v>2</v>
      </c>
      <c r="AI10" s="436">
        <f>'[2]1.0_OriginalTargets'!AS467</f>
        <v>0</v>
      </c>
      <c r="AJ10" s="436">
        <f>'[2]1.0_OriginalTargets'!AT467</f>
        <v>2</v>
      </c>
      <c r="AK10" s="436">
        <f>'[2]1.0_OriginalTargets'!AU467</f>
        <v>0</v>
      </c>
      <c r="AL10" s="436">
        <f>'[2]1.0_OriginalTargets'!AV467</f>
        <v>0</v>
      </c>
      <c r="AM10" s="437">
        <f>'[2]1.0_OriginalTargets'!AW467</f>
        <v>-2</v>
      </c>
      <c r="AN10" s="438"/>
      <c r="AO10" s="436">
        <f>'[2]1.0_OriginalTargets'!AY467</f>
        <v>0</v>
      </c>
      <c r="AP10" s="436">
        <f>'[2]1.0_OriginalTargets'!AZ467</f>
        <v>0</v>
      </c>
      <c r="AQ10" s="436">
        <f>'[2]1.0_OriginalTargets'!BA467</f>
        <v>0</v>
      </c>
      <c r="AR10" s="436">
        <f>'[2]1.0_OriginalTargets'!BB467</f>
        <v>0</v>
      </c>
      <c r="AS10" s="436">
        <f>'[2]1.0_OriginalTargets'!BC467</f>
        <v>0</v>
      </c>
      <c r="AT10" s="437">
        <f>'[2]1.0_OriginalTargets'!BD467</f>
        <v>0</v>
      </c>
      <c r="AU10" s="438"/>
      <c r="AV10" s="436">
        <f>'[2]1.0_OriginalTargets'!BF467</f>
        <v>-48</v>
      </c>
      <c r="AW10" s="436">
        <f>'[2]1.0_OriginalTargets'!BG467</f>
        <v>0</v>
      </c>
      <c r="AX10" s="436">
        <f>'[2]1.0_OriginalTargets'!BH467</f>
        <v>-48</v>
      </c>
      <c r="AY10" s="436">
        <f>'[2]1.0_OriginalTargets'!BI467</f>
        <v>0</v>
      </c>
      <c r="AZ10" s="436">
        <f>'[2]1.0_OriginalTargets'!BJ467</f>
        <v>0</v>
      </c>
      <c r="BA10" s="437">
        <f>'[2]1.0_OriginalTargets'!BK467</f>
        <v>0</v>
      </c>
    </row>
    <row r="11" spans="1:53" ht="13.15" x14ac:dyDescent="0.35">
      <c r="A11" s="439"/>
      <c r="B11" s="440"/>
      <c r="C11" s="441"/>
      <c r="D11" s="442"/>
      <c r="E11" s="433" t="s">
        <v>19</v>
      </c>
      <c r="F11" s="443">
        <f>'[2]1.0_OriginalTargets'!I468</f>
        <v>0</v>
      </c>
      <c r="G11" s="443">
        <f>'[2]1.0_OriginalTargets'!J468</f>
        <v>0</v>
      </c>
      <c r="H11" s="443">
        <f>'[2]1.0_OriginalTargets'!K468</f>
        <v>0</v>
      </c>
      <c r="I11" s="443">
        <f>'[2]1.0_OriginalTargets'!L468</f>
        <v>0</v>
      </c>
      <c r="J11" s="443">
        <f>'[2]1.0_OriginalTargets'!M468</f>
        <v>0</v>
      </c>
      <c r="K11" s="444">
        <f>'[2]1.0_OriginalTargets'!N468</f>
        <v>0</v>
      </c>
      <c r="M11" s="443">
        <f>'[2]1.0_OriginalTargets'!S468</f>
        <v>0</v>
      </c>
      <c r="N11" s="443">
        <f>'[2]1.0_OriginalTargets'!T468</f>
        <v>0</v>
      </c>
      <c r="O11" s="443">
        <f>'[2]1.0_OriginalTargets'!U468</f>
        <v>0</v>
      </c>
      <c r="P11" s="443">
        <f>'[2]1.0_OriginalTargets'!V468</f>
        <v>0</v>
      </c>
      <c r="Q11" s="443">
        <f>'[2]1.0_OriginalTargets'!W468</f>
        <v>0</v>
      </c>
      <c r="R11" s="444">
        <f>'[2]1.0_OriginalTargets'!X468</f>
        <v>0</v>
      </c>
      <c r="T11" s="443">
        <f>'[2]1.0_OriginalTargets'!AC468</f>
        <v>0</v>
      </c>
      <c r="U11" s="443">
        <f>'[2]1.0_OriginalTargets'!AD468</f>
        <v>0</v>
      </c>
      <c r="V11" s="443">
        <f>'[2]1.0_OriginalTargets'!AE468</f>
        <v>0</v>
      </c>
      <c r="W11" s="443">
        <f>'[2]1.0_OriginalTargets'!AF468</f>
        <v>0</v>
      </c>
      <c r="X11" s="443">
        <f>'[2]1.0_OriginalTargets'!AG468</f>
        <v>0</v>
      </c>
      <c r="Y11" s="444">
        <f>'[2]1.0_OriginalTargets'!AH468</f>
        <v>0</v>
      </c>
      <c r="AA11" s="445">
        <f>'[2]1.0_OriginalTargets'!AK468</f>
        <v>0</v>
      </c>
      <c r="AB11" s="445">
        <f>'[2]1.0_OriginalTargets'!AL468</f>
        <v>0</v>
      </c>
      <c r="AC11" s="445">
        <f>'[2]1.0_OriginalTargets'!AM468</f>
        <v>0</v>
      </c>
      <c r="AD11" s="445">
        <f>'[2]1.0_OriginalTargets'!AN468</f>
        <v>0</v>
      </c>
      <c r="AE11" s="445">
        <f>'[2]1.0_OriginalTargets'!AO468</f>
        <v>0</v>
      </c>
      <c r="AF11" s="446">
        <f>'[2]1.0_OriginalTargets'!AP468</f>
        <v>0</v>
      </c>
      <c r="AG11" s="438"/>
      <c r="AH11" s="445">
        <f>'[2]1.0_OriginalTargets'!AR468</f>
        <v>0</v>
      </c>
      <c r="AI11" s="445">
        <f>'[2]1.0_OriginalTargets'!AS468</f>
        <v>0</v>
      </c>
      <c r="AJ11" s="445">
        <f>'[2]1.0_OriginalTargets'!AT468</f>
        <v>0</v>
      </c>
      <c r="AK11" s="445">
        <f>'[2]1.0_OriginalTargets'!AU468</f>
        <v>0</v>
      </c>
      <c r="AL11" s="445">
        <f>'[2]1.0_OriginalTargets'!AV468</f>
        <v>0</v>
      </c>
      <c r="AM11" s="446">
        <f>'[2]1.0_OriginalTargets'!AW468</f>
        <v>0</v>
      </c>
      <c r="AN11" s="438"/>
      <c r="AO11" s="445">
        <f>'[2]1.0_OriginalTargets'!AY468</f>
        <v>0</v>
      </c>
      <c r="AP11" s="445">
        <f>'[2]1.0_OriginalTargets'!AZ468</f>
        <v>0</v>
      </c>
      <c r="AQ11" s="445">
        <f>'[2]1.0_OriginalTargets'!BA468</f>
        <v>0</v>
      </c>
      <c r="AR11" s="445">
        <f>'[2]1.0_OriginalTargets'!BB468</f>
        <v>0</v>
      </c>
      <c r="AS11" s="445">
        <f>'[2]1.0_OriginalTargets'!BC468</f>
        <v>0</v>
      </c>
      <c r="AT11" s="446">
        <f>'[2]1.0_OriginalTargets'!BD468</f>
        <v>0</v>
      </c>
      <c r="AU11" s="438"/>
      <c r="AV11" s="445">
        <f>'[2]1.0_OriginalTargets'!BF468</f>
        <v>0</v>
      </c>
      <c r="AW11" s="445">
        <f>'[2]1.0_OriginalTargets'!BG468</f>
        <v>0</v>
      </c>
      <c r="AX11" s="445">
        <f>'[2]1.0_OriginalTargets'!BH468</f>
        <v>0</v>
      </c>
      <c r="AY11" s="445">
        <f>'[2]1.0_OriginalTargets'!BI468</f>
        <v>0</v>
      </c>
      <c r="AZ11" s="445">
        <f>'[2]1.0_OriginalTargets'!BJ468</f>
        <v>0</v>
      </c>
      <c r="BA11" s="446">
        <f>'[2]1.0_OriginalTargets'!BK468</f>
        <v>0</v>
      </c>
    </row>
    <row r="12" spans="1:53" ht="13.15" x14ac:dyDescent="0.35">
      <c r="A12" s="439"/>
      <c r="B12" s="440"/>
      <c r="C12" s="441"/>
      <c r="D12" s="442"/>
      <c r="E12" s="433" t="s">
        <v>20</v>
      </c>
      <c r="F12" s="443">
        <f>'[2]1.0_OriginalTargets'!I469</f>
        <v>0</v>
      </c>
      <c r="G12" s="443">
        <f>'[2]1.0_OriginalTargets'!J469</f>
        <v>0</v>
      </c>
      <c r="H12" s="443">
        <f>'[2]1.0_OriginalTargets'!K469</f>
        <v>0</v>
      </c>
      <c r="I12" s="443">
        <f>'[2]1.0_OriginalTargets'!L469</f>
        <v>0</v>
      </c>
      <c r="J12" s="443">
        <f>'[2]1.0_OriginalTargets'!M469</f>
        <v>0</v>
      </c>
      <c r="K12" s="444">
        <f>'[2]1.0_OriginalTargets'!N469</f>
        <v>0</v>
      </c>
      <c r="M12" s="443">
        <f>'[2]1.0_OriginalTargets'!S469</f>
        <v>0</v>
      </c>
      <c r="N12" s="443">
        <f>'[2]1.0_OriginalTargets'!T469</f>
        <v>0</v>
      </c>
      <c r="O12" s="443">
        <f>'[2]1.0_OriginalTargets'!U469</f>
        <v>0</v>
      </c>
      <c r="P12" s="443">
        <f>'[2]1.0_OriginalTargets'!V469</f>
        <v>0</v>
      </c>
      <c r="Q12" s="443">
        <f>'[2]1.0_OriginalTargets'!W469</f>
        <v>0</v>
      </c>
      <c r="R12" s="444">
        <f>'[2]1.0_OriginalTargets'!X469</f>
        <v>0</v>
      </c>
      <c r="T12" s="443">
        <f>'[2]1.0_OriginalTargets'!AC469</f>
        <v>0</v>
      </c>
      <c r="U12" s="443">
        <f>'[2]1.0_OriginalTargets'!AD469</f>
        <v>0</v>
      </c>
      <c r="V12" s="443">
        <f>'[2]1.0_OriginalTargets'!AE469</f>
        <v>0</v>
      </c>
      <c r="W12" s="443">
        <f>'[2]1.0_OriginalTargets'!AF469</f>
        <v>0</v>
      </c>
      <c r="X12" s="443">
        <f>'[2]1.0_OriginalTargets'!AG469</f>
        <v>0</v>
      </c>
      <c r="Y12" s="444">
        <f>'[2]1.0_OriginalTargets'!AH469</f>
        <v>0</v>
      </c>
      <c r="AA12" s="445">
        <f>'[2]1.0_OriginalTargets'!AK469</f>
        <v>0</v>
      </c>
      <c r="AB12" s="445">
        <f>'[2]1.0_OriginalTargets'!AL469</f>
        <v>0</v>
      </c>
      <c r="AC12" s="445">
        <f>'[2]1.0_OriginalTargets'!AM469</f>
        <v>0</v>
      </c>
      <c r="AD12" s="445">
        <f>'[2]1.0_OriginalTargets'!AN469</f>
        <v>0</v>
      </c>
      <c r="AE12" s="445">
        <f>'[2]1.0_OriginalTargets'!AO469</f>
        <v>0</v>
      </c>
      <c r="AF12" s="446">
        <f>'[2]1.0_OriginalTargets'!AP469</f>
        <v>0</v>
      </c>
      <c r="AG12" s="438"/>
      <c r="AH12" s="445">
        <f>'[2]1.0_OriginalTargets'!AR469</f>
        <v>0</v>
      </c>
      <c r="AI12" s="445">
        <f>'[2]1.0_OriginalTargets'!AS469</f>
        <v>0</v>
      </c>
      <c r="AJ12" s="445">
        <f>'[2]1.0_OriginalTargets'!AT469</f>
        <v>0</v>
      </c>
      <c r="AK12" s="445">
        <f>'[2]1.0_OriginalTargets'!AU469</f>
        <v>0</v>
      </c>
      <c r="AL12" s="445">
        <f>'[2]1.0_OriginalTargets'!AV469</f>
        <v>0</v>
      </c>
      <c r="AM12" s="446">
        <f>'[2]1.0_OriginalTargets'!AW469</f>
        <v>0</v>
      </c>
      <c r="AN12" s="438"/>
      <c r="AO12" s="445">
        <f>'[2]1.0_OriginalTargets'!AY469</f>
        <v>0</v>
      </c>
      <c r="AP12" s="445">
        <f>'[2]1.0_OriginalTargets'!AZ469</f>
        <v>0</v>
      </c>
      <c r="AQ12" s="445">
        <f>'[2]1.0_OriginalTargets'!BA469</f>
        <v>0</v>
      </c>
      <c r="AR12" s="445">
        <f>'[2]1.0_OriginalTargets'!BB469</f>
        <v>0</v>
      </c>
      <c r="AS12" s="445">
        <f>'[2]1.0_OriginalTargets'!BC469</f>
        <v>0</v>
      </c>
      <c r="AT12" s="446">
        <f>'[2]1.0_OriginalTargets'!BD469</f>
        <v>0</v>
      </c>
      <c r="AU12" s="438"/>
      <c r="AV12" s="445">
        <f>'[2]1.0_OriginalTargets'!BF469</f>
        <v>0</v>
      </c>
      <c r="AW12" s="445">
        <f>'[2]1.0_OriginalTargets'!BG469</f>
        <v>0</v>
      </c>
      <c r="AX12" s="445">
        <f>'[2]1.0_OriginalTargets'!BH469</f>
        <v>0</v>
      </c>
      <c r="AY12" s="445">
        <f>'[2]1.0_OriginalTargets'!BI469</f>
        <v>0</v>
      </c>
      <c r="AZ12" s="445">
        <f>'[2]1.0_OriginalTargets'!BJ469</f>
        <v>0</v>
      </c>
      <c r="BA12" s="446">
        <f>'[2]1.0_OriginalTargets'!BK469</f>
        <v>0</v>
      </c>
    </row>
    <row r="13" spans="1:53" ht="13.5" thickBot="1" x14ac:dyDescent="0.4">
      <c r="A13" s="439"/>
      <c r="B13" s="447"/>
      <c r="C13" s="448"/>
      <c r="D13" s="449"/>
      <c r="E13" s="450" t="s">
        <v>21</v>
      </c>
      <c r="F13" s="451">
        <f>'[2]1.0_OriginalTargets'!I470</f>
        <v>0</v>
      </c>
      <c r="G13" s="451">
        <f>'[2]1.0_OriginalTargets'!J470</f>
        <v>0</v>
      </c>
      <c r="H13" s="451">
        <f>'[2]1.0_OriginalTargets'!K470</f>
        <v>0</v>
      </c>
      <c r="I13" s="451">
        <f>'[2]1.0_OriginalTargets'!L470</f>
        <v>0</v>
      </c>
      <c r="J13" s="451">
        <f>'[2]1.0_OriginalTargets'!M470</f>
        <v>0</v>
      </c>
      <c r="K13" s="452">
        <f>'[2]1.0_OriginalTargets'!N470</f>
        <v>0</v>
      </c>
      <c r="M13" s="451">
        <f>'[2]1.0_OriginalTargets'!S470</f>
        <v>0</v>
      </c>
      <c r="N13" s="451">
        <f>'[2]1.0_OriginalTargets'!T470</f>
        <v>0</v>
      </c>
      <c r="O13" s="451">
        <f>'[2]1.0_OriginalTargets'!U470</f>
        <v>0</v>
      </c>
      <c r="P13" s="451">
        <f>'[2]1.0_OriginalTargets'!V470</f>
        <v>0</v>
      </c>
      <c r="Q13" s="451">
        <f>'[2]1.0_OriginalTargets'!W470</f>
        <v>0</v>
      </c>
      <c r="R13" s="452">
        <f>'[2]1.0_OriginalTargets'!X470</f>
        <v>0</v>
      </c>
      <c r="T13" s="451">
        <f>'[2]1.0_OriginalTargets'!AC470</f>
        <v>0</v>
      </c>
      <c r="U13" s="451">
        <f>'[2]1.0_OriginalTargets'!AD470</f>
        <v>0</v>
      </c>
      <c r="V13" s="451">
        <f>'[2]1.0_OriginalTargets'!AE470</f>
        <v>0</v>
      </c>
      <c r="W13" s="451">
        <f>'[2]1.0_OriginalTargets'!AF470</f>
        <v>0</v>
      </c>
      <c r="X13" s="451">
        <f>'[2]1.0_OriginalTargets'!AG470</f>
        <v>0</v>
      </c>
      <c r="Y13" s="452">
        <f>'[2]1.0_OriginalTargets'!AH470</f>
        <v>0</v>
      </c>
      <c r="AA13" s="453">
        <f>'[2]1.0_OriginalTargets'!AK470</f>
        <v>0</v>
      </c>
      <c r="AB13" s="453">
        <f>'[2]1.0_OriginalTargets'!AL470</f>
        <v>0</v>
      </c>
      <c r="AC13" s="453">
        <f>'[2]1.0_OriginalTargets'!AM470</f>
        <v>0</v>
      </c>
      <c r="AD13" s="453">
        <f>'[2]1.0_OriginalTargets'!AN470</f>
        <v>0</v>
      </c>
      <c r="AE13" s="453">
        <f>'[2]1.0_OriginalTargets'!AO470</f>
        <v>0</v>
      </c>
      <c r="AF13" s="454">
        <f>'[2]1.0_OriginalTargets'!AP470</f>
        <v>0</v>
      </c>
      <c r="AG13" s="438"/>
      <c r="AH13" s="453">
        <f>'[2]1.0_OriginalTargets'!AR470</f>
        <v>0</v>
      </c>
      <c r="AI13" s="453">
        <f>'[2]1.0_OriginalTargets'!AS470</f>
        <v>0</v>
      </c>
      <c r="AJ13" s="453">
        <f>'[2]1.0_OriginalTargets'!AT470</f>
        <v>0</v>
      </c>
      <c r="AK13" s="453">
        <f>'[2]1.0_OriginalTargets'!AU470</f>
        <v>0</v>
      </c>
      <c r="AL13" s="453">
        <f>'[2]1.0_OriginalTargets'!AV470</f>
        <v>0</v>
      </c>
      <c r="AM13" s="454">
        <f>'[2]1.0_OriginalTargets'!AW470</f>
        <v>0</v>
      </c>
      <c r="AN13" s="438"/>
      <c r="AO13" s="453">
        <f>'[2]1.0_OriginalTargets'!AY470</f>
        <v>0</v>
      </c>
      <c r="AP13" s="453">
        <f>'[2]1.0_OriginalTargets'!AZ470</f>
        <v>0</v>
      </c>
      <c r="AQ13" s="453">
        <f>'[2]1.0_OriginalTargets'!BA470</f>
        <v>0</v>
      </c>
      <c r="AR13" s="453">
        <f>'[2]1.0_OriginalTargets'!BB470</f>
        <v>0</v>
      </c>
      <c r="AS13" s="453">
        <f>'[2]1.0_OriginalTargets'!BC470</f>
        <v>0</v>
      </c>
      <c r="AT13" s="454">
        <f>'[2]1.0_OriginalTargets'!BD470</f>
        <v>0</v>
      </c>
      <c r="AU13" s="438"/>
      <c r="AV13" s="453">
        <f>'[2]1.0_OriginalTargets'!BF470</f>
        <v>0</v>
      </c>
      <c r="AW13" s="453">
        <f>'[2]1.0_OriginalTargets'!BG470</f>
        <v>0</v>
      </c>
      <c r="AX13" s="453">
        <f>'[2]1.0_OriginalTargets'!BH470</f>
        <v>0</v>
      </c>
      <c r="AY13" s="453">
        <f>'[2]1.0_OriginalTargets'!BI470</f>
        <v>0</v>
      </c>
      <c r="AZ13" s="453">
        <f>'[2]1.0_OriginalTargets'!BJ470</f>
        <v>0</v>
      </c>
      <c r="BA13" s="454">
        <f>'[2]1.0_OriginalTargets'!BK470</f>
        <v>0</v>
      </c>
    </row>
    <row r="14" spans="1:53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34">
        <f>'[2]1.0_OriginalTargets'!I471</f>
        <v>23</v>
      </c>
      <c r="G14" s="434">
        <f>'[2]1.0_OriginalTargets'!J471</f>
        <v>17</v>
      </c>
      <c r="H14" s="434">
        <f>'[2]1.0_OriginalTargets'!K471</f>
        <v>3</v>
      </c>
      <c r="I14" s="434">
        <f>'[2]1.0_OriginalTargets'!L471</f>
        <v>1</v>
      </c>
      <c r="J14" s="434">
        <f>'[2]1.0_OriginalTargets'!M471</f>
        <v>1</v>
      </c>
      <c r="K14" s="435">
        <f>'[2]1.0_OriginalTargets'!N471</f>
        <v>1</v>
      </c>
      <c r="M14" s="434">
        <f>'[2]1.0_OriginalTargets'!S471</f>
        <v>71</v>
      </c>
      <c r="N14" s="434">
        <f>'[2]1.0_OriginalTargets'!T471</f>
        <v>50</v>
      </c>
      <c r="O14" s="434">
        <f>'[2]1.0_OriginalTargets'!U471</f>
        <v>2</v>
      </c>
      <c r="P14" s="434">
        <f>'[2]1.0_OriginalTargets'!V471</f>
        <v>17</v>
      </c>
      <c r="Q14" s="434">
        <f>'[2]1.0_OriginalTargets'!W471</f>
        <v>2</v>
      </c>
      <c r="R14" s="435">
        <f>'[2]1.0_OriginalTargets'!X471</f>
        <v>0</v>
      </c>
      <c r="T14" s="434">
        <f>'[2]1.0_OriginalTargets'!AC471</f>
        <v>23</v>
      </c>
      <c r="U14" s="434">
        <f>'[2]1.0_OriginalTargets'!AD471</f>
        <v>0</v>
      </c>
      <c r="V14" s="434">
        <f>'[2]1.0_OriginalTargets'!AE471</f>
        <v>0</v>
      </c>
      <c r="W14" s="434">
        <f>'[2]1.0_OriginalTargets'!AF471</f>
        <v>17</v>
      </c>
      <c r="X14" s="434">
        <f>'[2]1.0_OriginalTargets'!AG471</f>
        <v>3</v>
      </c>
      <c r="Y14" s="435">
        <f>'[2]1.0_OriginalTargets'!AH471</f>
        <v>3</v>
      </c>
      <c r="AA14" s="436">
        <f>'[2]1.0_OriginalTargets'!AK471</f>
        <v>-44</v>
      </c>
      <c r="AB14" s="436">
        <f>'[2]1.0_OriginalTargets'!AL471</f>
        <v>50</v>
      </c>
      <c r="AC14" s="436">
        <f>'[2]1.0_OriginalTargets'!AM471</f>
        <v>2</v>
      </c>
      <c r="AD14" s="436">
        <f>'[2]1.0_OriginalTargets'!AN471</f>
        <v>0</v>
      </c>
      <c r="AE14" s="436">
        <f>'[2]1.0_OriginalTargets'!AO471</f>
        <v>-1</v>
      </c>
      <c r="AF14" s="437">
        <f>'[2]1.0_OriginalTargets'!AP471</f>
        <v>-3</v>
      </c>
      <c r="AG14" s="438"/>
      <c r="AH14" s="436">
        <f>'[2]1.0_OriginalTargets'!AR471</f>
        <v>4</v>
      </c>
      <c r="AI14" s="436">
        <f>'[2]1.0_OriginalTargets'!AS471</f>
        <v>2</v>
      </c>
      <c r="AJ14" s="436">
        <f>'[2]1.0_OriginalTargets'!AT471</f>
        <v>2</v>
      </c>
      <c r="AK14" s="436">
        <f>'[2]1.0_OriginalTargets'!AU471</f>
        <v>0</v>
      </c>
      <c r="AL14" s="436">
        <f>'[2]1.0_OriginalTargets'!AV471</f>
        <v>-1</v>
      </c>
      <c r="AM14" s="437">
        <f>'[2]1.0_OriginalTargets'!AW471</f>
        <v>-3</v>
      </c>
      <c r="AN14" s="438"/>
      <c r="AO14" s="436">
        <f>'[2]1.0_OriginalTargets'!AY471</f>
        <v>0</v>
      </c>
      <c r="AP14" s="436">
        <f>'[2]1.0_OriginalTargets'!AZ471</f>
        <v>0</v>
      </c>
      <c r="AQ14" s="436">
        <f>'[2]1.0_OriginalTargets'!BA471</f>
        <v>0</v>
      </c>
      <c r="AR14" s="436">
        <f>'[2]1.0_OriginalTargets'!BB471</f>
        <v>0</v>
      </c>
      <c r="AS14" s="436">
        <f>'[2]1.0_OriginalTargets'!BC471</f>
        <v>0</v>
      </c>
      <c r="AT14" s="437">
        <f>'[2]1.0_OriginalTargets'!BD471</f>
        <v>0</v>
      </c>
      <c r="AU14" s="438"/>
      <c r="AV14" s="436">
        <f>'[2]1.0_OriginalTargets'!BF471</f>
        <v>-48</v>
      </c>
      <c r="AW14" s="436">
        <f>'[2]1.0_OriginalTargets'!BG471</f>
        <v>-48</v>
      </c>
      <c r="AX14" s="436">
        <f>'[2]1.0_OriginalTargets'!BH471</f>
        <v>0</v>
      </c>
      <c r="AY14" s="436">
        <f>'[2]1.0_OriginalTargets'!BI471</f>
        <v>0</v>
      </c>
      <c r="AZ14" s="436">
        <f>'[2]1.0_OriginalTargets'!BJ471</f>
        <v>0</v>
      </c>
      <c r="BA14" s="437">
        <f>'[2]1.0_OriginalTargets'!BK471</f>
        <v>0</v>
      </c>
    </row>
    <row r="15" spans="1:53" ht="13.15" x14ac:dyDescent="0.35">
      <c r="A15" s="439"/>
      <c r="B15" s="440"/>
      <c r="C15" s="441"/>
      <c r="D15" s="442"/>
      <c r="E15" s="433" t="s">
        <v>19</v>
      </c>
      <c r="F15" s="443">
        <f>'[2]1.0_OriginalTargets'!I472</f>
        <v>0</v>
      </c>
      <c r="G15" s="443">
        <f>'[2]1.0_OriginalTargets'!J472</f>
        <v>0</v>
      </c>
      <c r="H15" s="443">
        <f>'[2]1.0_OriginalTargets'!K472</f>
        <v>0</v>
      </c>
      <c r="I15" s="443">
        <f>'[2]1.0_OriginalTargets'!L472</f>
        <v>0</v>
      </c>
      <c r="J15" s="443">
        <f>'[2]1.0_OriginalTargets'!M472</f>
        <v>0</v>
      </c>
      <c r="K15" s="444">
        <f>'[2]1.0_OriginalTargets'!N472</f>
        <v>0</v>
      </c>
      <c r="M15" s="443">
        <f>'[2]1.0_OriginalTargets'!S472</f>
        <v>0</v>
      </c>
      <c r="N15" s="443">
        <f>'[2]1.0_OriginalTargets'!T472</f>
        <v>0</v>
      </c>
      <c r="O15" s="443">
        <f>'[2]1.0_OriginalTargets'!U472</f>
        <v>0</v>
      </c>
      <c r="P15" s="443">
        <f>'[2]1.0_OriginalTargets'!V472</f>
        <v>0</v>
      </c>
      <c r="Q15" s="443">
        <f>'[2]1.0_OriginalTargets'!W472</f>
        <v>0</v>
      </c>
      <c r="R15" s="444">
        <f>'[2]1.0_OriginalTargets'!X472</f>
        <v>0</v>
      </c>
      <c r="T15" s="443">
        <f>'[2]1.0_OriginalTargets'!AC472</f>
        <v>0</v>
      </c>
      <c r="U15" s="443">
        <f>'[2]1.0_OriginalTargets'!AD472</f>
        <v>0</v>
      </c>
      <c r="V15" s="443">
        <f>'[2]1.0_OriginalTargets'!AE472</f>
        <v>0</v>
      </c>
      <c r="W15" s="443">
        <f>'[2]1.0_OriginalTargets'!AF472</f>
        <v>0</v>
      </c>
      <c r="X15" s="443">
        <f>'[2]1.0_OriginalTargets'!AG472</f>
        <v>0</v>
      </c>
      <c r="Y15" s="444">
        <f>'[2]1.0_OriginalTargets'!AH472</f>
        <v>0</v>
      </c>
      <c r="AA15" s="445">
        <f>'[2]1.0_OriginalTargets'!AK472</f>
        <v>0</v>
      </c>
      <c r="AB15" s="445">
        <f>'[2]1.0_OriginalTargets'!AL472</f>
        <v>0</v>
      </c>
      <c r="AC15" s="445">
        <f>'[2]1.0_OriginalTargets'!AM472</f>
        <v>0</v>
      </c>
      <c r="AD15" s="445">
        <f>'[2]1.0_OriginalTargets'!AN472</f>
        <v>0</v>
      </c>
      <c r="AE15" s="445">
        <f>'[2]1.0_OriginalTargets'!AO472</f>
        <v>0</v>
      </c>
      <c r="AF15" s="446">
        <f>'[2]1.0_OriginalTargets'!AP472</f>
        <v>0</v>
      </c>
      <c r="AG15" s="438"/>
      <c r="AH15" s="445">
        <f>'[2]1.0_OriginalTargets'!AR472</f>
        <v>0</v>
      </c>
      <c r="AI15" s="445">
        <f>'[2]1.0_OriginalTargets'!AS472</f>
        <v>0</v>
      </c>
      <c r="AJ15" s="445">
        <f>'[2]1.0_OriginalTargets'!AT472</f>
        <v>0</v>
      </c>
      <c r="AK15" s="445">
        <f>'[2]1.0_OriginalTargets'!AU472</f>
        <v>0</v>
      </c>
      <c r="AL15" s="445">
        <f>'[2]1.0_OriginalTargets'!AV472</f>
        <v>0</v>
      </c>
      <c r="AM15" s="446">
        <f>'[2]1.0_OriginalTargets'!AW472</f>
        <v>0</v>
      </c>
      <c r="AN15" s="438"/>
      <c r="AO15" s="445">
        <f>'[2]1.0_OriginalTargets'!AY472</f>
        <v>0</v>
      </c>
      <c r="AP15" s="445">
        <f>'[2]1.0_OriginalTargets'!AZ472</f>
        <v>0</v>
      </c>
      <c r="AQ15" s="445">
        <f>'[2]1.0_OriginalTargets'!BA472</f>
        <v>0</v>
      </c>
      <c r="AR15" s="445">
        <f>'[2]1.0_OriginalTargets'!BB472</f>
        <v>0</v>
      </c>
      <c r="AS15" s="445">
        <f>'[2]1.0_OriginalTargets'!BC472</f>
        <v>0</v>
      </c>
      <c r="AT15" s="446">
        <f>'[2]1.0_OriginalTargets'!BD472</f>
        <v>0</v>
      </c>
      <c r="AU15" s="438"/>
      <c r="AV15" s="445">
        <f>'[2]1.0_OriginalTargets'!BF472</f>
        <v>0</v>
      </c>
      <c r="AW15" s="445">
        <f>'[2]1.0_OriginalTargets'!BG472</f>
        <v>0</v>
      </c>
      <c r="AX15" s="445">
        <f>'[2]1.0_OriginalTargets'!BH472</f>
        <v>0</v>
      </c>
      <c r="AY15" s="445">
        <f>'[2]1.0_OriginalTargets'!BI472</f>
        <v>0</v>
      </c>
      <c r="AZ15" s="445">
        <f>'[2]1.0_OriginalTargets'!BJ472</f>
        <v>0</v>
      </c>
      <c r="BA15" s="446">
        <f>'[2]1.0_OriginalTargets'!BK472</f>
        <v>0</v>
      </c>
    </row>
    <row r="16" spans="1:53" ht="13.15" x14ac:dyDescent="0.35">
      <c r="A16" s="439"/>
      <c r="B16" s="440"/>
      <c r="C16" s="441"/>
      <c r="D16" s="442"/>
      <c r="E16" s="433" t="s">
        <v>20</v>
      </c>
      <c r="F16" s="443">
        <f>'[2]1.0_OriginalTargets'!I473</f>
        <v>0</v>
      </c>
      <c r="G16" s="443">
        <f>'[2]1.0_OriginalTargets'!J473</f>
        <v>0</v>
      </c>
      <c r="H16" s="443">
        <f>'[2]1.0_OriginalTargets'!K473</f>
        <v>0</v>
      </c>
      <c r="I16" s="443">
        <f>'[2]1.0_OriginalTargets'!L473</f>
        <v>0</v>
      </c>
      <c r="J16" s="443">
        <f>'[2]1.0_OriginalTargets'!M473</f>
        <v>0</v>
      </c>
      <c r="K16" s="444">
        <f>'[2]1.0_OriginalTargets'!N473</f>
        <v>0</v>
      </c>
      <c r="M16" s="443">
        <f>'[2]1.0_OriginalTargets'!S473</f>
        <v>0</v>
      </c>
      <c r="N16" s="443">
        <f>'[2]1.0_OriginalTargets'!T473</f>
        <v>0</v>
      </c>
      <c r="O16" s="443">
        <f>'[2]1.0_OriginalTargets'!U473</f>
        <v>0</v>
      </c>
      <c r="P16" s="443">
        <f>'[2]1.0_OriginalTargets'!V473</f>
        <v>0</v>
      </c>
      <c r="Q16" s="443">
        <f>'[2]1.0_OriginalTargets'!W473</f>
        <v>0</v>
      </c>
      <c r="R16" s="444">
        <f>'[2]1.0_OriginalTargets'!X473</f>
        <v>0</v>
      </c>
      <c r="T16" s="443">
        <f>'[2]1.0_OriginalTargets'!AC473</f>
        <v>0</v>
      </c>
      <c r="U16" s="443">
        <f>'[2]1.0_OriginalTargets'!AD473</f>
        <v>0</v>
      </c>
      <c r="V16" s="443">
        <f>'[2]1.0_OriginalTargets'!AE473</f>
        <v>0</v>
      </c>
      <c r="W16" s="443">
        <f>'[2]1.0_OriginalTargets'!AF473</f>
        <v>0</v>
      </c>
      <c r="X16" s="443">
        <f>'[2]1.0_OriginalTargets'!AG473</f>
        <v>0</v>
      </c>
      <c r="Y16" s="444">
        <f>'[2]1.0_OriginalTargets'!AH473</f>
        <v>0</v>
      </c>
      <c r="AA16" s="445">
        <f>'[2]1.0_OriginalTargets'!AK473</f>
        <v>0</v>
      </c>
      <c r="AB16" s="445">
        <f>'[2]1.0_OriginalTargets'!AL473</f>
        <v>0</v>
      </c>
      <c r="AC16" s="445">
        <f>'[2]1.0_OriginalTargets'!AM473</f>
        <v>0</v>
      </c>
      <c r="AD16" s="445">
        <f>'[2]1.0_OriginalTargets'!AN473</f>
        <v>0</v>
      </c>
      <c r="AE16" s="445">
        <f>'[2]1.0_OriginalTargets'!AO473</f>
        <v>0</v>
      </c>
      <c r="AF16" s="446">
        <f>'[2]1.0_OriginalTargets'!AP473</f>
        <v>0</v>
      </c>
      <c r="AG16" s="438"/>
      <c r="AH16" s="445">
        <f>'[2]1.0_OriginalTargets'!AR473</f>
        <v>0</v>
      </c>
      <c r="AI16" s="445">
        <f>'[2]1.0_OriginalTargets'!AS473</f>
        <v>0</v>
      </c>
      <c r="AJ16" s="445">
        <f>'[2]1.0_OriginalTargets'!AT473</f>
        <v>0</v>
      </c>
      <c r="AK16" s="445">
        <f>'[2]1.0_OriginalTargets'!AU473</f>
        <v>0</v>
      </c>
      <c r="AL16" s="445">
        <f>'[2]1.0_OriginalTargets'!AV473</f>
        <v>0</v>
      </c>
      <c r="AM16" s="446">
        <f>'[2]1.0_OriginalTargets'!AW473</f>
        <v>0</v>
      </c>
      <c r="AN16" s="438"/>
      <c r="AO16" s="445">
        <f>'[2]1.0_OriginalTargets'!AY473</f>
        <v>0</v>
      </c>
      <c r="AP16" s="445">
        <f>'[2]1.0_OriginalTargets'!AZ473</f>
        <v>0</v>
      </c>
      <c r="AQ16" s="445">
        <f>'[2]1.0_OriginalTargets'!BA473</f>
        <v>0</v>
      </c>
      <c r="AR16" s="445">
        <f>'[2]1.0_OriginalTargets'!BB473</f>
        <v>0</v>
      </c>
      <c r="AS16" s="445">
        <f>'[2]1.0_OriginalTargets'!BC473</f>
        <v>0</v>
      </c>
      <c r="AT16" s="446">
        <f>'[2]1.0_OriginalTargets'!BD473</f>
        <v>0</v>
      </c>
      <c r="AU16" s="438"/>
      <c r="AV16" s="445">
        <f>'[2]1.0_OriginalTargets'!BF473</f>
        <v>0</v>
      </c>
      <c r="AW16" s="445">
        <f>'[2]1.0_OriginalTargets'!BG473</f>
        <v>0</v>
      </c>
      <c r="AX16" s="445">
        <f>'[2]1.0_OriginalTargets'!BH473</f>
        <v>0</v>
      </c>
      <c r="AY16" s="445">
        <f>'[2]1.0_OriginalTargets'!BI473</f>
        <v>0</v>
      </c>
      <c r="AZ16" s="445">
        <f>'[2]1.0_OriginalTargets'!BJ473</f>
        <v>0</v>
      </c>
      <c r="BA16" s="446">
        <f>'[2]1.0_OriginalTargets'!BK473</f>
        <v>0</v>
      </c>
    </row>
    <row r="17" spans="1:53" ht="13.5" thickBot="1" x14ac:dyDescent="0.4">
      <c r="A17" s="439"/>
      <c r="B17" s="447"/>
      <c r="C17" s="448"/>
      <c r="D17" s="449"/>
      <c r="E17" s="450" t="s">
        <v>21</v>
      </c>
      <c r="F17" s="451">
        <f>'[2]1.0_OriginalTargets'!I474</f>
        <v>0</v>
      </c>
      <c r="G17" s="451">
        <f>'[2]1.0_OriginalTargets'!J474</f>
        <v>0</v>
      </c>
      <c r="H17" s="451">
        <f>'[2]1.0_OriginalTargets'!K474</f>
        <v>0</v>
      </c>
      <c r="I17" s="451">
        <f>'[2]1.0_OriginalTargets'!L474</f>
        <v>0</v>
      </c>
      <c r="J17" s="451">
        <f>'[2]1.0_OriginalTargets'!M474</f>
        <v>0</v>
      </c>
      <c r="K17" s="452">
        <f>'[2]1.0_OriginalTargets'!N474</f>
        <v>0</v>
      </c>
      <c r="M17" s="451">
        <f>'[2]1.0_OriginalTargets'!S474</f>
        <v>0</v>
      </c>
      <c r="N17" s="451">
        <f>'[2]1.0_OriginalTargets'!T474</f>
        <v>0</v>
      </c>
      <c r="O17" s="451">
        <f>'[2]1.0_OriginalTargets'!U474</f>
        <v>0</v>
      </c>
      <c r="P17" s="451">
        <f>'[2]1.0_OriginalTargets'!V474</f>
        <v>0</v>
      </c>
      <c r="Q17" s="451">
        <f>'[2]1.0_OriginalTargets'!W474</f>
        <v>0</v>
      </c>
      <c r="R17" s="452">
        <f>'[2]1.0_OriginalTargets'!X474</f>
        <v>0</v>
      </c>
      <c r="T17" s="451">
        <f>'[2]1.0_OriginalTargets'!AC474</f>
        <v>0</v>
      </c>
      <c r="U17" s="451">
        <f>'[2]1.0_OriginalTargets'!AD474</f>
        <v>0</v>
      </c>
      <c r="V17" s="451">
        <f>'[2]1.0_OriginalTargets'!AE474</f>
        <v>0</v>
      </c>
      <c r="W17" s="451">
        <f>'[2]1.0_OriginalTargets'!AF474</f>
        <v>0</v>
      </c>
      <c r="X17" s="451">
        <f>'[2]1.0_OriginalTargets'!AG474</f>
        <v>0</v>
      </c>
      <c r="Y17" s="452">
        <f>'[2]1.0_OriginalTargets'!AH474</f>
        <v>0</v>
      </c>
      <c r="AA17" s="453">
        <f>'[2]1.0_OriginalTargets'!AK474</f>
        <v>0</v>
      </c>
      <c r="AB17" s="453">
        <f>'[2]1.0_OriginalTargets'!AL474</f>
        <v>0</v>
      </c>
      <c r="AC17" s="453">
        <f>'[2]1.0_OriginalTargets'!AM474</f>
        <v>0</v>
      </c>
      <c r="AD17" s="453">
        <f>'[2]1.0_OriginalTargets'!AN474</f>
        <v>0</v>
      </c>
      <c r="AE17" s="453">
        <f>'[2]1.0_OriginalTargets'!AO474</f>
        <v>0</v>
      </c>
      <c r="AF17" s="454">
        <f>'[2]1.0_OriginalTargets'!AP474</f>
        <v>0</v>
      </c>
      <c r="AG17" s="438"/>
      <c r="AH17" s="453">
        <f>'[2]1.0_OriginalTargets'!AR474</f>
        <v>0</v>
      </c>
      <c r="AI17" s="453">
        <f>'[2]1.0_OriginalTargets'!AS474</f>
        <v>0</v>
      </c>
      <c r="AJ17" s="453">
        <f>'[2]1.0_OriginalTargets'!AT474</f>
        <v>0</v>
      </c>
      <c r="AK17" s="453">
        <f>'[2]1.0_OriginalTargets'!AU474</f>
        <v>0</v>
      </c>
      <c r="AL17" s="453">
        <f>'[2]1.0_OriginalTargets'!AV474</f>
        <v>0</v>
      </c>
      <c r="AM17" s="454">
        <f>'[2]1.0_OriginalTargets'!AW474</f>
        <v>0</v>
      </c>
      <c r="AN17" s="438"/>
      <c r="AO17" s="453">
        <f>'[2]1.0_OriginalTargets'!AY474</f>
        <v>0</v>
      </c>
      <c r="AP17" s="453">
        <f>'[2]1.0_OriginalTargets'!AZ474</f>
        <v>0</v>
      </c>
      <c r="AQ17" s="453">
        <f>'[2]1.0_OriginalTargets'!BA474</f>
        <v>0</v>
      </c>
      <c r="AR17" s="453">
        <f>'[2]1.0_OriginalTargets'!BB474</f>
        <v>0</v>
      </c>
      <c r="AS17" s="453">
        <f>'[2]1.0_OriginalTargets'!BC474</f>
        <v>0</v>
      </c>
      <c r="AT17" s="454">
        <f>'[2]1.0_OriginalTargets'!BD474</f>
        <v>0</v>
      </c>
      <c r="AU17" s="438"/>
      <c r="AV17" s="453">
        <f>'[2]1.0_OriginalTargets'!BF474</f>
        <v>0</v>
      </c>
      <c r="AW17" s="453">
        <f>'[2]1.0_OriginalTargets'!BG474</f>
        <v>0</v>
      </c>
      <c r="AX17" s="453">
        <f>'[2]1.0_OriginalTargets'!BH474</f>
        <v>0</v>
      </c>
      <c r="AY17" s="453">
        <f>'[2]1.0_OriginalTargets'!BI474</f>
        <v>0</v>
      </c>
      <c r="AZ17" s="453">
        <f>'[2]1.0_OriginalTargets'!BJ474</f>
        <v>0</v>
      </c>
      <c r="BA17" s="454">
        <f>'[2]1.0_OriginalTargets'!BK474</f>
        <v>0</v>
      </c>
    </row>
    <row r="18" spans="1:53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'[2]1.0_OriginalTargets'!I475</f>
        <v>25</v>
      </c>
      <c r="G18" s="434">
        <f>'[2]1.0_OriginalTargets'!J475</f>
        <v>15</v>
      </c>
      <c r="H18" s="434">
        <f>'[2]1.0_OriginalTargets'!K475</f>
        <v>9</v>
      </c>
      <c r="I18" s="434">
        <f>'[2]1.0_OriginalTargets'!L475</f>
        <v>0</v>
      </c>
      <c r="J18" s="434">
        <f>'[2]1.0_OriginalTargets'!M475</f>
        <v>1</v>
      </c>
      <c r="K18" s="435">
        <f>'[2]1.0_OriginalTargets'!N475</f>
        <v>0</v>
      </c>
      <c r="M18" s="434">
        <f>'[2]1.0_OriginalTargets'!S475</f>
        <v>73</v>
      </c>
      <c r="N18" s="434">
        <f>'[2]1.0_OriginalTargets'!T475</f>
        <v>63</v>
      </c>
      <c r="O18" s="434">
        <f>'[2]1.0_OriginalTargets'!U475</f>
        <v>1</v>
      </c>
      <c r="P18" s="434">
        <f>'[2]1.0_OriginalTargets'!V475</f>
        <v>9</v>
      </c>
      <c r="Q18" s="434">
        <f>'[2]1.0_OriginalTargets'!W475</f>
        <v>0</v>
      </c>
      <c r="R18" s="435">
        <f>'[2]1.0_OriginalTargets'!X475</f>
        <v>0</v>
      </c>
      <c r="T18" s="434">
        <f>'[2]1.0_OriginalTargets'!AC475</f>
        <v>25</v>
      </c>
      <c r="U18" s="434">
        <f>'[2]1.0_OriginalTargets'!AD475</f>
        <v>15</v>
      </c>
      <c r="V18" s="434">
        <f>'[2]1.0_OriginalTargets'!AE475</f>
        <v>0</v>
      </c>
      <c r="W18" s="434">
        <f>'[2]1.0_OriginalTargets'!AF475</f>
        <v>9</v>
      </c>
      <c r="X18" s="434">
        <f>'[2]1.0_OriginalTargets'!AG475</f>
        <v>0</v>
      </c>
      <c r="Y18" s="435">
        <f>'[2]1.0_OriginalTargets'!AH475</f>
        <v>1</v>
      </c>
      <c r="AA18" s="436">
        <f>'[2]1.0_OriginalTargets'!AK475</f>
        <v>-47</v>
      </c>
      <c r="AB18" s="436">
        <f>'[2]1.0_OriginalTargets'!AL475</f>
        <v>48</v>
      </c>
      <c r="AC18" s="436">
        <f>'[2]1.0_OriginalTargets'!AM475</f>
        <v>1</v>
      </c>
      <c r="AD18" s="436">
        <f>'[2]1.0_OriginalTargets'!AN475</f>
        <v>0</v>
      </c>
      <c r="AE18" s="436">
        <f>'[2]1.0_OriginalTargets'!AO475</f>
        <v>0</v>
      </c>
      <c r="AF18" s="437">
        <f>'[2]1.0_OriginalTargets'!AP475</f>
        <v>-1</v>
      </c>
      <c r="AG18" s="438"/>
      <c r="AH18" s="436">
        <f>'[2]1.0_OriginalTargets'!AR475</f>
        <v>0</v>
      </c>
      <c r="AI18" s="436">
        <f>'[2]1.0_OriginalTargets'!AS475</f>
        <v>0</v>
      </c>
      <c r="AJ18" s="436">
        <f>'[2]1.0_OriginalTargets'!AT475</f>
        <v>0</v>
      </c>
      <c r="AK18" s="436">
        <f>'[2]1.0_OriginalTargets'!AU475</f>
        <v>0</v>
      </c>
      <c r="AL18" s="436">
        <f>'[2]1.0_OriginalTargets'!AV475</f>
        <v>0</v>
      </c>
      <c r="AM18" s="437">
        <f>'[2]1.0_OriginalTargets'!AW475</f>
        <v>0</v>
      </c>
      <c r="AN18" s="438"/>
      <c r="AO18" s="436">
        <f>'[2]1.0_OriginalTargets'!AY475</f>
        <v>1</v>
      </c>
      <c r="AP18" s="436">
        <f>'[2]1.0_OriginalTargets'!AZ475</f>
        <v>0</v>
      </c>
      <c r="AQ18" s="436">
        <f>'[2]1.0_OriginalTargets'!BA475</f>
        <v>1</v>
      </c>
      <c r="AR18" s="436">
        <f>'[2]1.0_OriginalTargets'!BB475</f>
        <v>0</v>
      </c>
      <c r="AS18" s="436">
        <f>'[2]1.0_OriginalTargets'!BC475</f>
        <v>0</v>
      </c>
      <c r="AT18" s="437">
        <f>'[2]1.0_OriginalTargets'!BD475</f>
        <v>-1</v>
      </c>
      <c r="AU18" s="438"/>
      <c r="AV18" s="436">
        <f>'[2]1.0_OriginalTargets'!BF475</f>
        <v>-48</v>
      </c>
      <c r="AW18" s="436">
        <f>'[2]1.0_OriginalTargets'!BG475</f>
        <v>-48</v>
      </c>
      <c r="AX18" s="436">
        <f>'[2]1.0_OriginalTargets'!BH475</f>
        <v>0</v>
      </c>
      <c r="AY18" s="436">
        <f>'[2]1.0_OriginalTargets'!BI475</f>
        <v>0</v>
      </c>
      <c r="AZ18" s="436">
        <f>'[2]1.0_OriginalTargets'!BJ475</f>
        <v>0</v>
      </c>
      <c r="BA18" s="437">
        <f>'[2]1.0_OriginalTargets'!BK475</f>
        <v>0</v>
      </c>
    </row>
    <row r="19" spans="1:53" ht="13.15" x14ac:dyDescent="0.35">
      <c r="A19" s="439"/>
      <c r="B19" s="440"/>
      <c r="C19" s="441"/>
      <c r="D19" s="442"/>
      <c r="E19" s="433" t="s">
        <v>19</v>
      </c>
      <c r="F19" s="443">
        <f>'[2]1.0_OriginalTargets'!I476</f>
        <v>0</v>
      </c>
      <c r="G19" s="443">
        <f>'[2]1.0_OriginalTargets'!J476</f>
        <v>0</v>
      </c>
      <c r="H19" s="443">
        <f>'[2]1.0_OriginalTargets'!K476</f>
        <v>0</v>
      </c>
      <c r="I19" s="443">
        <f>'[2]1.0_OriginalTargets'!L476</f>
        <v>0</v>
      </c>
      <c r="J19" s="443">
        <f>'[2]1.0_OriginalTargets'!M476</f>
        <v>0</v>
      </c>
      <c r="K19" s="444">
        <f>'[2]1.0_OriginalTargets'!N476</f>
        <v>0</v>
      </c>
      <c r="M19" s="443">
        <f>'[2]1.0_OriginalTargets'!S476</f>
        <v>0</v>
      </c>
      <c r="N19" s="443">
        <f>'[2]1.0_OriginalTargets'!T476</f>
        <v>0</v>
      </c>
      <c r="O19" s="443">
        <f>'[2]1.0_OriginalTargets'!U476</f>
        <v>0</v>
      </c>
      <c r="P19" s="443">
        <f>'[2]1.0_OriginalTargets'!V476</f>
        <v>0</v>
      </c>
      <c r="Q19" s="443">
        <f>'[2]1.0_OriginalTargets'!W476</f>
        <v>0</v>
      </c>
      <c r="R19" s="444">
        <f>'[2]1.0_OriginalTargets'!X476</f>
        <v>0</v>
      </c>
      <c r="T19" s="443">
        <f>'[2]1.0_OriginalTargets'!AC476</f>
        <v>0</v>
      </c>
      <c r="U19" s="443">
        <f>'[2]1.0_OriginalTargets'!AD476</f>
        <v>0</v>
      </c>
      <c r="V19" s="443">
        <f>'[2]1.0_OriginalTargets'!AE476</f>
        <v>0</v>
      </c>
      <c r="W19" s="443">
        <f>'[2]1.0_OriginalTargets'!AF476</f>
        <v>0</v>
      </c>
      <c r="X19" s="443">
        <f>'[2]1.0_OriginalTargets'!AG476</f>
        <v>0</v>
      </c>
      <c r="Y19" s="444">
        <f>'[2]1.0_OriginalTargets'!AH476</f>
        <v>0</v>
      </c>
      <c r="AA19" s="445">
        <f>'[2]1.0_OriginalTargets'!AK476</f>
        <v>0</v>
      </c>
      <c r="AB19" s="445">
        <f>'[2]1.0_OriginalTargets'!AL476</f>
        <v>0</v>
      </c>
      <c r="AC19" s="445">
        <f>'[2]1.0_OriginalTargets'!AM476</f>
        <v>0</v>
      </c>
      <c r="AD19" s="445">
        <f>'[2]1.0_OriginalTargets'!AN476</f>
        <v>0</v>
      </c>
      <c r="AE19" s="445">
        <f>'[2]1.0_OriginalTargets'!AO476</f>
        <v>0</v>
      </c>
      <c r="AF19" s="446">
        <f>'[2]1.0_OriginalTargets'!AP476</f>
        <v>0</v>
      </c>
      <c r="AG19" s="438"/>
      <c r="AH19" s="445">
        <f>'[2]1.0_OriginalTargets'!AR476</f>
        <v>0</v>
      </c>
      <c r="AI19" s="445">
        <f>'[2]1.0_OriginalTargets'!AS476</f>
        <v>0</v>
      </c>
      <c r="AJ19" s="445">
        <f>'[2]1.0_OriginalTargets'!AT476</f>
        <v>0</v>
      </c>
      <c r="AK19" s="445">
        <f>'[2]1.0_OriginalTargets'!AU476</f>
        <v>0</v>
      </c>
      <c r="AL19" s="445">
        <f>'[2]1.0_OriginalTargets'!AV476</f>
        <v>0</v>
      </c>
      <c r="AM19" s="446">
        <f>'[2]1.0_OriginalTargets'!AW476</f>
        <v>0</v>
      </c>
      <c r="AN19" s="438"/>
      <c r="AO19" s="445">
        <f>'[2]1.0_OriginalTargets'!AY476</f>
        <v>0</v>
      </c>
      <c r="AP19" s="445">
        <f>'[2]1.0_OriginalTargets'!AZ476</f>
        <v>0</v>
      </c>
      <c r="AQ19" s="445">
        <f>'[2]1.0_OriginalTargets'!BA476</f>
        <v>0</v>
      </c>
      <c r="AR19" s="445">
        <f>'[2]1.0_OriginalTargets'!BB476</f>
        <v>0</v>
      </c>
      <c r="AS19" s="445">
        <f>'[2]1.0_OriginalTargets'!BC476</f>
        <v>0</v>
      </c>
      <c r="AT19" s="446">
        <f>'[2]1.0_OriginalTargets'!BD476</f>
        <v>0</v>
      </c>
      <c r="AU19" s="438"/>
      <c r="AV19" s="445">
        <f>'[2]1.0_OriginalTargets'!BF476</f>
        <v>0</v>
      </c>
      <c r="AW19" s="445">
        <f>'[2]1.0_OriginalTargets'!BG476</f>
        <v>0</v>
      </c>
      <c r="AX19" s="445">
        <f>'[2]1.0_OriginalTargets'!BH476</f>
        <v>0</v>
      </c>
      <c r="AY19" s="445">
        <f>'[2]1.0_OriginalTargets'!BI476</f>
        <v>0</v>
      </c>
      <c r="AZ19" s="445">
        <f>'[2]1.0_OriginalTargets'!BJ476</f>
        <v>0</v>
      </c>
      <c r="BA19" s="446">
        <f>'[2]1.0_OriginalTargets'!BK476</f>
        <v>0</v>
      </c>
    </row>
    <row r="20" spans="1:53" ht="13.15" x14ac:dyDescent="0.35">
      <c r="A20" s="439"/>
      <c r="B20" s="440"/>
      <c r="C20" s="441"/>
      <c r="D20" s="442"/>
      <c r="E20" s="433" t="s">
        <v>20</v>
      </c>
      <c r="F20" s="443">
        <f>'[2]1.0_OriginalTargets'!I477</f>
        <v>0</v>
      </c>
      <c r="G20" s="443">
        <f>'[2]1.0_OriginalTargets'!J477</f>
        <v>0</v>
      </c>
      <c r="H20" s="443">
        <f>'[2]1.0_OriginalTargets'!K477</f>
        <v>0</v>
      </c>
      <c r="I20" s="443">
        <f>'[2]1.0_OriginalTargets'!L477</f>
        <v>0</v>
      </c>
      <c r="J20" s="443">
        <f>'[2]1.0_OriginalTargets'!M477</f>
        <v>0</v>
      </c>
      <c r="K20" s="444">
        <f>'[2]1.0_OriginalTargets'!N477</f>
        <v>0</v>
      </c>
      <c r="M20" s="443">
        <f>'[2]1.0_OriginalTargets'!S477</f>
        <v>0</v>
      </c>
      <c r="N20" s="443">
        <f>'[2]1.0_OriginalTargets'!T477</f>
        <v>0</v>
      </c>
      <c r="O20" s="443">
        <f>'[2]1.0_OriginalTargets'!U477</f>
        <v>0</v>
      </c>
      <c r="P20" s="443">
        <f>'[2]1.0_OriginalTargets'!V477</f>
        <v>0</v>
      </c>
      <c r="Q20" s="443">
        <f>'[2]1.0_OriginalTargets'!W477</f>
        <v>0</v>
      </c>
      <c r="R20" s="444">
        <f>'[2]1.0_OriginalTargets'!X477</f>
        <v>0</v>
      </c>
      <c r="T20" s="443">
        <f>'[2]1.0_OriginalTargets'!AC477</f>
        <v>0</v>
      </c>
      <c r="U20" s="443">
        <f>'[2]1.0_OriginalTargets'!AD477</f>
        <v>0</v>
      </c>
      <c r="V20" s="443">
        <f>'[2]1.0_OriginalTargets'!AE477</f>
        <v>0</v>
      </c>
      <c r="W20" s="443">
        <f>'[2]1.0_OriginalTargets'!AF477</f>
        <v>0</v>
      </c>
      <c r="X20" s="443">
        <f>'[2]1.0_OriginalTargets'!AG477</f>
        <v>0</v>
      </c>
      <c r="Y20" s="444">
        <f>'[2]1.0_OriginalTargets'!AH477</f>
        <v>0</v>
      </c>
      <c r="AA20" s="445">
        <f>'[2]1.0_OriginalTargets'!AK477</f>
        <v>0</v>
      </c>
      <c r="AB20" s="445">
        <f>'[2]1.0_OriginalTargets'!AL477</f>
        <v>0</v>
      </c>
      <c r="AC20" s="445">
        <f>'[2]1.0_OriginalTargets'!AM477</f>
        <v>0</v>
      </c>
      <c r="AD20" s="445">
        <f>'[2]1.0_OriginalTargets'!AN477</f>
        <v>0</v>
      </c>
      <c r="AE20" s="445">
        <f>'[2]1.0_OriginalTargets'!AO477</f>
        <v>0</v>
      </c>
      <c r="AF20" s="446">
        <f>'[2]1.0_OriginalTargets'!AP477</f>
        <v>0</v>
      </c>
      <c r="AG20" s="438"/>
      <c r="AH20" s="445">
        <f>'[2]1.0_OriginalTargets'!AR477</f>
        <v>0</v>
      </c>
      <c r="AI20" s="445">
        <f>'[2]1.0_OriginalTargets'!AS477</f>
        <v>0</v>
      </c>
      <c r="AJ20" s="445">
        <f>'[2]1.0_OriginalTargets'!AT477</f>
        <v>0</v>
      </c>
      <c r="AK20" s="445">
        <f>'[2]1.0_OriginalTargets'!AU477</f>
        <v>0</v>
      </c>
      <c r="AL20" s="445">
        <f>'[2]1.0_OriginalTargets'!AV477</f>
        <v>0</v>
      </c>
      <c r="AM20" s="446">
        <f>'[2]1.0_OriginalTargets'!AW477</f>
        <v>0</v>
      </c>
      <c r="AN20" s="438"/>
      <c r="AO20" s="445">
        <f>'[2]1.0_OriginalTargets'!AY477</f>
        <v>0</v>
      </c>
      <c r="AP20" s="445">
        <f>'[2]1.0_OriginalTargets'!AZ477</f>
        <v>0</v>
      </c>
      <c r="AQ20" s="445">
        <f>'[2]1.0_OriginalTargets'!BA477</f>
        <v>0</v>
      </c>
      <c r="AR20" s="445">
        <f>'[2]1.0_OriginalTargets'!BB477</f>
        <v>0</v>
      </c>
      <c r="AS20" s="445">
        <f>'[2]1.0_OriginalTargets'!BC477</f>
        <v>0</v>
      </c>
      <c r="AT20" s="446">
        <f>'[2]1.0_OriginalTargets'!BD477</f>
        <v>0</v>
      </c>
      <c r="AU20" s="438"/>
      <c r="AV20" s="445">
        <f>'[2]1.0_OriginalTargets'!BF477</f>
        <v>0</v>
      </c>
      <c r="AW20" s="445">
        <f>'[2]1.0_OriginalTargets'!BG477</f>
        <v>0</v>
      </c>
      <c r="AX20" s="445">
        <f>'[2]1.0_OriginalTargets'!BH477</f>
        <v>0</v>
      </c>
      <c r="AY20" s="445">
        <f>'[2]1.0_OriginalTargets'!BI477</f>
        <v>0</v>
      </c>
      <c r="AZ20" s="445">
        <f>'[2]1.0_OriginalTargets'!BJ477</f>
        <v>0</v>
      </c>
      <c r="BA20" s="446">
        <f>'[2]1.0_OriginalTargets'!BK477</f>
        <v>0</v>
      </c>
    </row>
    <row r="21" spans="1:53" ht="13.5" thickBot="1" x14ac:dyDescent="0.4">
      <c r="A21" s="439"/>
      <c r="B21" s="447"/>
      <c r="C21" s="448"/>
      <c r="D21" s="449"/>
      <c r="E21" s="450" t="s">
        <v>21</v>
      </c>
      <c r="F21" s="451">
        <f>'[2]1.0_OriginalTargets'!I478</f>
        <v>0</v>
      </c>
      <c r="G21" s="451">
        <f>'[2]1.0_OriginalTargets'!J478</f>
        <v>0</v>
      </c>
      <c r="H21" s="451">
        <f>'[2]1.0_OriginalTargets'!K478</f>
        <v>0</v>
      </c>
      <c r="I21" s="451">
        <f>'[2]1.0_OriginalTargets'!L478</f>
        <v>0</v>
      </c>
      <c r="J21" s="451">
        <f>'[2]1.0_OriginalTargets'!M478</f>
        <v>0</v>
      </c>
      <c r="K21" s="452">
        <f>'[2]1.0_OriginalTargets'!N478</f>
        <v>0</v>
      </c>
      <c r="M21" s="451">
        <f>'[2]1.0_OriginalTargets'!S478</f>
        <v>0</v>
      </c>
      <c r="N21" s="451">
        <f>'[2]1.0_OriginalTargets'!T478</f>
        <v>0</v>
      </c>
      <c r="O21" s="451">
        <f>'[2]1.0_OriginalTargets'!U478</f>
        <v>0</v>
      </c>
      <c r="P21" s="451">
        <f>'[2]1.0_OriginalTargets'!V478</f>
        <v>0</v>
      </c>
      <c r="Q21" s="451">
        <f>'[2]1.0_OriginalTargets'!W478</f>
        <v>0</v>
      </c>
      <c r="R21" s="452">
        <f>'[2]1.0_OriginalTargets'!X478</f>
        <v>0</v>
      </c>
      <c r="T21" s="451">
        <f>'[2]1.0_OriginalTargets'!AC478</f>
        <v>0</v>
      </c>
      <c r="U21" s="451">
        <f>'[2]1.0_OriginalTargets'!AD478</f>
        <v>0</v>
      </c>
      <c r="V21" s="451">
        <f>'[2]1.0_OriginalTargets'!AE478</f>
        <v>0</v>
      </c>
      <c r="W21" s="451">
        <f>'[2]1.0_OriginalTargets'!AF478</f>
        <v>0</v>
      </c>
      <c r="X21" s="451">
        <f>'[2]1.0_OriginalTargets'!AG478</f>
        <v>0</v>
      </c>
      <c r="Y21" s="452">
        <f>'[2]1.0_OriginalTargets'!AH478</f>
        <v>0</v>
      </c>
      <c r="AA21" s="453">
        <f>'[2]1.0_OriginalTargets'!AK478</f>
        <v>0</v>
      </c>
      <c r="AB21" s="453">
        <f>'[2]1.0_OriginalTargets'!AL478</f>
        <v>0</v>
      </c>
      <c r="AC21" s="453">
        <f>'[2]1.0_OriginalTargets'!AM478</f>
        <v>0</v>
      </c>
      <c r="AD21" s="453">
        <f>'[2]1.0_OriginalTargets'!AN478</f>
        <v>0</v>
      </c>
      <c r="AE21" s="453">
        <f>'[2]1.0_OriginalTargets'!AO478</f>
        <v>0</v>
      </c>
      <c r="AF21" s="454">
        <f>'[2]1.0_OriginalTargets'!AP478</f>
        <v>0</v>
      </c>
      <c r="AG21" s="438"/>
      <c r="AH21" s="453">
        <f>'[2]1.0_OriginalTargets'!AR478</f>
        <v>0</v>
      </c>
      <c r="AI21" s="453">
        <f>'[2]1.0_OriginalTargets'!AS478</f>
        <v>0</v>
      </c>
      <c r="AJ21" s="453">
        <f>'[2]1.0_OriginalTargets'!AT478</f>
        <v>0</v>
      </c>
      <c r="AK21" s="453">
        <f>'[2]1.0_OriginalTargets'!AU478</f>
        <v>0</v>
      </c>
      <c r="AL21" s="453">
        <f>'[2]1.0_OriginalTargets'!AV478</f>
        <v>0</v>
      </c>
      <c r="AM21" s="454">
        <f>'[2]1.0_OriginalTargets'!AW478</f>
        <v>0</v>
      </c>
      <c r="AN21" s="438"/>
      <c r="AO21" s="453">
        <f>'[2]1.0_OriginalTargets'!AY478</f>
        <v>0</v>
      </c>
      <c r="AP21" s="453">
        <f>'[2]1.0_OriginalTargets'!AZ478</f>
        <v>0</v>
      </c>
      <c r="AQ21" s="453">
        <f>'[2]1.0_OriginalTargets'!BA478</f>
        <v>0</v>
      </c>
      <c r="AR21" s="453">
        <f>'[2]1.0_OriginalTargets'!BB478</f>
        <v>0</v>
      </c>
      <c r="AS21" s="453">
        <f>'[2]1.0_OriginalTargets'!BC478</f>
        <v>0</v>
      </c>
      <c r="AT21" s="454">
        <f>'[2]1.0_OriginalTargets'!BD478</f>
        <v>0</v>
      </c>
      <c r="AU21" s="438"/>
      <c r="AV21" s="453">
        <f>'[2]1.0_OriginalTargets'!BF478</f>
        <v>0</v>
      </c>
      <c r="AW21" s="453">
        <f>'[2]1.0_OriginalTargets'!BG478</f>
        <v>0</v>
      </c>
      <c r="AX21" s="453">
        <f>'[2]1.0_OriginalTargets'!BH478</f>
        <v>0</v>
      </c>
      <c r="AY21" s="453">
        <f>'[2]1.0_OriginalTargets'!BI478</f>
        <v>0</v>
      </c>
      <c r="AZ21" s="453">
        <f>'[2]1.0_OriginalTargets'!BJ478</f>
        <v>0</v>
      </c>
      <c r="BA21" s="454">
        <f>'[2]1.0_OriginalTargets'!BK478</f>
        <v>0</v>
      </c>
    </row>
    <row r="22" spans="1:53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'[2]1.0_OriginalTargets'!I479</f>
        <v>33</v>
      </c>
      <c r="G22" s="434">
        <f>'[2]1.0_OriginalTargets'!J479</f>
        <v>15</v>
      </c>
      <c r="H22" s="434">
        <f>'[2]1.0_OriginalTargets'!K479</f>
        <v>13</v>
      </c>
      <c r="I22" s="434">
        <f>'[2]1.0_OriginalTargets'!L479</f>
        <v>4</v>
      </c>
      <c r="J22" s="434">
        <f>'[2]1.0_OriginalTargets'!M479</f>
        <v>1</v>
      </c>
      <c r="K22" s="435">
        <f>'[2]1.0_OriginalTargets'!N479</f>
        <v>0</v>
      </c>
      <c r="M22" s="434">
        <f>'[2]1.0_OriginalTargets'!S479</f>
        <v>81</v>
      </c>
      <c r="N22" s="434">
        <f>'[2]1.0_OriginalTargets'!T479</f>
        <v>63</v>
      </c>
      <c r="O22" s="434">
        <f>'[2]1.0_OriginalTargets'!U479</f>
        <v>3</v>
      </c>
      <c r="P22" s="434">
        <f>'[2]1.0_OriginalTargets'!V479</f>
        <v>13</v>
      </c>
      <c r="Q22" s="434">
        <f>'[2]1.0_OriginalTargets'!W479</f>
        <v>0</v>
      </c>
      <c r="R22" s="435">
        <f>'[2]1.0_OriginalTargets'!X479</f>
        <v>2</v>
      </c>
      <c r="T22" s="434">
        <f>'[2]1.0_OriginalTargets'!AC479</f>
        <v>33</v>
      </c>
      <c r="U22" s="434">
        <f>'[2]1.0_OriginalTargets'!AD479</f>
        <v>15</v>
      </c>
      <c r="V22" s="434">
        <f>'[2]1.0_OriginalTargets'!AE479</f>
        <v>0</v>
      </c>
      <c r="W22" s="434">
        <f>'[2]1.0_OriginalTargets'!AF479</f>
        <v>13</v>
      </c>
      <c r="X22" s="434">
        <f>'[2]1.0_OriginalTargets'!AG479</f>
        <v>0</v>
      </c>
      <c r="Y22" s="435">
        <f>'[2]1.0_OriginalTargets'!AH479</f>
        <v>5</v>
      </c>
      <c r="AA22" s="436">
        <f>'[2]1.0_OriginalTargets'!AK479</f>
        <v>-45</v>
      </c>
      <c r="AB22" s="436">
        <f>'[2]1.0_OriginalTargets'!AL479</f>
        <v>48</v>
      </c>
      <c r="AC22" s="436">
        <f>'[2]1.0_OriginalTargets'!AM479</f>
        <v>3</v>
      </c>
      <c r="AD22" s="436">
        <f>'[2]1.0_OriginalTargets'!AN479</f>
        <v>0</v>
      </c>
      <c r="AE22" s="436">
        <f>'[2]1.0_OriginalTargets'!AO479</f>
        <v>0</v>
      </c>
      <c r="AF22" s="437">
        <f>'[2]1.0_OriginalTargets'!AP479</f>
        <v>-3</v>
      </c>
      <c r="AG22" s="438"/>
      <c r="AH22" s="436">
        <f>'[2]1.0_OriginalTargets'!AR479</f>
        <v>0</v>
      </c>
      <c r="AI22" s="436">
        <f>'[2]1.0_OriginalTargets'!AS479</f>
        <v>0</v>
      </c>
      <c r="AJ22" s="436">
        <f>'[2]1.0_OriginalTargets'!AT479</f>
        <v>0</v>
      </c>
      <c r="AK22" s="436">
        <f>'[2]1.0_OriginalTargets'!AU479</f>
        <v>0</v>
      </c>
      <c r="AL22" s="436">
        <f>'[2]1.0_OriginalTargets'!AV479</f>
        <v>0</v>
      </c>
      <c r="AM22" s="437">
        <f>'[2]1.0_OriginalTargets'!AW479</f>
        <v>0</v>
      </c>
      <c r="AN22" s="438"/>
      <c r="AO22" s="436">
        <f>'[2]1.0_OriginalTargets'!AY479</f>
        <v>3</v>
      </c>
      <c r="AP22" s="436">
        <f>'[2]1.0_OriginalTargets'!AZ479</f>
        <v>0</v>
      </c>
      <c r="AQ22" s="436">
        <f>'[2]1.0_OriginalTargets'!BA479</f>
        <v>3</v>
      </c>
      <c r="AR22" s="436">
        <f>'[2]1.0_OriginalTargets'!BB479</f>
        <v>0</v>
      </c>
      <c r="AS22" s="436">
        <f>'[2]1.0_OriginalTargets'!BC479</f>
        <v>0</v>
      </c>
      <c r="AT22" s="437">
        <f>'[2]1.0_OriginalTargets'!BD479</f>
        <v>-3</v>
      </c>
      <c r="AU22" s="438"/>
      <c r="AV22" s="436">
        <f>'[2]1.0_OriginalTargets'!BF479</f>
        <v>-48</v>
      </c>
      <c r="AW22" s="436">
        <f>'[2]1.0_OriginalTargets'!BG479</f>
        <v>-48</v>
      </c>
      <c r="AX22" s="436">
        <f>'[2]1.0_OriginalTargets'!BH479</f>
        <v>0</v>
      </c>
      <c r="AY22" s="436">
        <f>'[2]1.0_OriginalTargets'!BI479</f>
        <v>0</v>
      </c>
      <c r="AZ22" s="436">
        <f>'[2]1.0_OriginalTargets'!BJ479</f>
        <v>0</v>
      </c>
      <c r="BA22" s="437">
        <f>'[2]1.0_OriginalTargets'!BK479</f>
        <v>0</v>
      </c>
    </row>
    <row r="23" spans="1:53" ht="13.15" x14ac:dyDescent="0.35">
      <c r="A23" s="439"/>
      <c r="B23" s="440"/>
      <c r="C23" s="441"/>
      <c r="D23" s="442"/>
      <c r="E23" s="433" t="s">
        <v>19</v>
      </c>
      <c r="F23" s="443">
        <f>'[2]1.0_OriginalTargets'!I480</f>
        <v>0</v>
      </c>
      <c r="G23" s="443">
        <f>'[2]1.0_OriginalTargets'!J480</f>
        <v>0</v>
      </c>
      <c r="H23" s="443">
        <f>'[2]1.0_OriginalTargets'!K480</f>
        <v>0</v>
      </c>
      <c r="I23" s="443">
        <f>'[2]1.0_OriginalTargets'!L480</f>
        <v>0</v>
      </c>
      <c r="J23" s="443">
        <f>'[2]1.0_OriginalTargets'!M480</f>
        <v>0</v>
      </c>
      <c r="K23" s="444">
        <f>'[2]1.0_OriginalTargets'!N480</f>
        <v>0</v>
      </c>
      <c r="M23" s="443">
        <f>'[2]1.0_OriginalTargets'!S480</f>
        <v>0</v>
      </c>
      <c r="N23" s="443">
        <f>'[2]1.0_OriginalTargets'!T480</f>
        <v>0</v>
      </c>
      <c r="O23" s="443">
        <f>'[2]1.0_OriginalTargets'!U480</f>
        <v>0</v>
      </c>
      <c r="P23" s="443">
        <f>'[2]1.0_OriginalTargets'!V480</f>
        <v>0</v>
      </c>
      <c r="Q23" s="443">
        <f>'[2]1.0_OriginalTargets'!W480</f>
        <v>0</v>
      </c>
      <c r="R23" s="444">
        <f>'[2]1.0_OriginalTargets'!X480</f>
        <v>0</v>
      </c>
      <c r="T23" s="443">
        <f>'[2]1.0_OriginalTargets'!AC480</f>
        <v>0</v>
      </c>
      <c r="U23" s="443">
        <f>'[2]1.0_OriginalTargets'!AD480</f>
        <v>0</v>
      </c>
      <c r="V23" s="443">
        <f>'[2]1.0_OriginalTargets'!AE480</f>
        <v>0</v>
      </c>
      <c r="W23" s="443">
        <f>'[2]1.0_OriginalTargets'!AF480</f>
        <v>0</v>
      </c>
      <c r="X23" s="443">
        <f>'[2]1.0_OriginalTargets'!AG480</f>
        <v>0</v>
      </c>
      <c r="Y23" s="444">
        <f>'[2]1.0_OriginalTargets'!AH480</f>
        <v>0</v>
      </c>
      <c r="AA23" s="445">
        <f>'[2]1.0_OriginalTargets'!AK480</f>
        <v>0</v>
      </c>
      <c r="AB23" s="445">
        <f>'[2]1.0_OriginalTargets'!AL480</f>
        <v>0</v>
      </c>
      <c r="AC23" s="445">
        <f>'[2]1.0_OriginalTargets'!AM480</f>
        <v>0</v>
      </c>
      <c r="AD23" s="445">
        <f>'[2]1.0_OriginalTargets'!AN480</f>
        <v>0</v>
      </c>
      <c r="AE23" s="445">
        <f>'[2]1.0_OriginalTargets'!AO480</f>
        <v>0</v>
      </c>
      <c r="AF23" s="446">
        <f>'[2]1.0_OriginalTargets'!AP480</f>
        <v>0</v>
      </c>
      <c r="AG23" s="438"/>
      <c r="AH23" s="445">
        <f>'[2]1.0_OriginalTargets'!AR480</f>
        <v>0</v>
      </c>
      <c r="AI23" s="445">
        <f>'[2]1.0_OriginalTargets'!AS480</f>
        <v>0</v>
      </c>
      <c r="AJ23" s="445">
        <f>'[2]1.0_OriginalTargets'!AT480</f>
        <v>0</v>
      </c>
      <c r="AK23" s="445">
        <f>'[2]1.0_OriginalTargets'!AU480</f>
        <v>0</v>
      </c>
      <c r="AL23" s="445">
        <f>'[2]1.0_OriginalTargets'!AV480</f>
        <v>0</v>
      </c>
      <c r="AM23" s="446">
        <f>'[2]1.0_OriginalTargets'!AW480</f>
        <v>0</v>
      </c>
      <c r="AN23" s="438"/>
      <c r="AO23" s="445">
        <f>'[2]1.0_OriginalTargets'!AY480</f>
        <v>0</v>
      </c>
      <c r="AP23" s="445">
        <f>'[2]1.0_OriginalTargets'!AZ480</f>
        <v>0</v>
      </c>
      <c r="AQ23" s="445">
        <f>'[2]1.0_OriginalTargets'!BA480</f>
        <v>0</v>
      </c>
      <c r="AR23" s="445">
        <f>'[2]1.0_OriginalTargets'!BB480</f>
        <v>0</v>
      </c>
      <c r="AS23" s="445">
        <f>'[2]1.0_OriginalTargets'!BC480</f>
        <v>0</v>
      </c>
      <c r="AT23" s="446">
        <f>'[2]1.0_OriginalTargets'!BD480</f>
        <v>0</v>
      </c>
      <c r="AU23" s="438"/>
      <c r="AV23" s="445">
        <f>'[2]1.0_OriginalTargets'!BF480</f>
        <v>0</v>
      </c>
      <c r="AW23" s="445">
        <f>'[2]1.0_OriginalTargets'!BG480</f>
        <v>0</v>
      </c>
      <c r="AX23" s="445">
        <f>'[2]1.0_OriginalTargets'!BH480</f>
        <v>0</v>
      </c>
      <c r="AY23" s="445">
        <f>'[2]1.0_OriginalTargets'!BI480</f>
        <v>0</v>
      </c>
      <c r="AZ23" s="445">
        <f>'[2]1.0_OriginalTargets'!BJ480</f>
        <v>0</v>
      </c>
      <c r="BA23" s="446">
        <f>'[2]1.0_OriginalTargets'!BK480</f>
        <v>0</v>
      </c>
    </row>
    <row r="24" spans="1:53" ht="13.15" x14ac:dyDescent="0.35">
      <c r="A24" s="439"/>
      <c r="B24" s="440"/>
      <c r="C24" s="441"/>
      <c r="D24" s="442"/>
      <c r="E24" s="433" t="s">
        <v>20</v>
      </c>
      <c r="F24" s="443">
        <f>'[2]1.0_OriginalTargets'!I481</f>
        <v>0</v>
      </c>
      <c r="G24" s="443">
        <f>'[2]1.0_OriginalTargets'!J481</f>
        <v>0</v>
      </c>
      <c r="H24" s="443">
        <f>'[2]1.0_OriginalTargets'!K481</f>
        <v>0</v>
      </c>
      <c r="I24" s="443">
        <f>'[2]1.0_OriginalTargets'!L481</f>
        <v>0</v>
      </c>
      <c r="J24" s="443">
        <f>'[2]1.0_OriginalTargets'!M481</f>
        <v>0</v>
      </c>
      <c r="K24" s="444">
        <f>'[2]1.0_OriginalTargets'!N481</f>
        <v>0</v>
      </c>
      <c r="M24" s="443">
        <f>'[2]1.0_OriginalTargets'!S481</f>
        <v>0</v>
      </c>
      <c r="N24" s="443">
        <f>'[2]1.0_OriginalTargets'!T481</f>
        <v>0</v>
      </c>
      <c r="O24" s="443">
        <f>'[2]1.0_OriginalTargets'!U481</f>
        <v>0</v>
      </c>
      <c r="P24" s="443">
        <f>'[2]1.0_OriginalTargets'!V481</f>
        <v>0</v>
      </c>
      <c r="Q24" s="443">
        <f>'[2]1.0_OriginalTargets'!W481</f>
        <v>0</v>
      </c>
      <c r="R24" s="444">
        <f>'[2]1.0_OriginalTargets'!X481</f>
        <v>0</v>
      </c>
      <c r="T24" s="443">
        <f>'[2]1.0_OriginalTargets'!AC481</f>
        <v>0</v>
      </c>
      <c r="U24" s="443">
        <f>'[2]1.0_OriginalTargets'!AD481</f>
        <v>0</v>
      </c>
      <c r="V24" s="443">
        <f>'[2]1.0_OriginalTargets'!AE481</f>
        <v>0</v>
      </c>
      <c r="W24" s="443">
        <f>'[2]1.0_OriginalTargets'!AF481</f>
        <v>0</v>
      </c>
      <c r="X24" s="443">
        <f>'[2]1.0_OriginalTargets'!AG481</f>
        <v>0</v>
      </c>
      <c r="Y24" s="444">
        <f>'[2]1.0_OriginalTargets'!AH481</f>
        <v>0</v>
      </c>
      <c r="AA24" s="445">
        <f>'[2]1.0_OriginalTargets'!AK481</f>
        <v>0</v>
      </c>
      <c r="AB24" s="445">
        <f>'[2]1.0_OriginalTargets'!AL481</f>
        <v>0</v>
      </c>
      <c r="AC24" s="445">
        <f>'[2]1.0_OriginalTargets'!AM481</f>
        <v>0</v>
      </c>
      <c r="AD24" s="445">
        <f>'[2]1.0_OriginalTargets'!AN481</f>
        <v>0</v>
      </c>
      <c r="AE24" s="445">
        <f>'[2]1.0_OriginalTargets'!AO481</f>
        <v>0</v>
      </c>
      <c r="AF24" s="446">
        <f>'[2]1.0_OriginalTargets'!AP481</f>
        <v>0</v>
      </c>
      <c r="AG24" s="438"/>
      <c r="AH24" s="445">
        <f>'[2]1.0_OriginalTargets'!AR481</f>
        <v>0</v>
      </c>
      <c r="AI24" s="445">
        <f>'[2]1.0_OriginalTargets'!AS481</f>
        <v>0</v>
      </c>
      <c r="AJ24" s="445">
        <f>'[2]1.0_OriginalTargets'!AT481</f>
        <v>0</v>
      </c>
      <c r="AK24" s="445">
        <f>'[2]1.0_OriginalTargets'!AU481</f>
        <v>0</v>
      </c>
      <c r="AL24" s="445">
        <f>'[2]1.0_OriginalTargets'!AV481</f>
        <v>0</v>
      </c>
      <c r="AM24" s="446">
        <f>'[2]1.0_OriginalTargets'!AW481</f>
        <v>0</v>
      </c>
      <c r="AN24" s="438"/>
      <c r="AO24" s="445">
        <f>'[2]1.0_OriginalTargets'!AY481</f>
        <v>0</v>
      </c>
      <c r="AP24" s="445">
        <f>'[2]1.0_OriginalTargets'!AZ481</f>
        <v>0</v>
      </c>
      <c r="AQ24" s="445">
        <f>'[2]1.0_OriginalTargets'!BA481</f>
        <v>0</v>
      </c>
      <c r="AR24" s="445">
        <f>'[2]1.0_OriginalTargets'!BB481</f>
        <v>0</v>
      </c>
      <c r="AS24" s="445">
        <f>'[2]1.0_OriginalTargets'!BC481</f>
        <v>0</v>
      </c>
      <c r="AT24" s="446">
        <f>'[2]1.0_OriginalTargets'!BD481</f>
        <v>0</v>
      </c>
      <c r="AU24" s="438"/>
      <c r="AV24" s="445">
        <f>'[2]1.0_OriginalTargets'!BF481</f>
        <v>0</v>
      </c>
      <c r="AW24" s="445">
        <f>'[2]1.0_OriginalTargets'!BG481</f>
        <v>0</v>
      </c>
      <c r="AX24" s="445">
        <f>'[2]1.0_OriginalTargets'!BH481</f>
        <v>0</v>
      </c>
      <c r="AY24" s="445">
        <f>'[2]1.0_OriginalTargets'!BI481</f>
        <v>0</v>
      </c>
      <c r="AZ24" s="445">
        <f>'[2]1.0_OriginalTargets'!BJ481</f>
        <v>0</v>
      </c>
      <c r="BA24" s="446">
        <f>'[2]1.0_OriginalTargets'!BK481</f>
        <v>0</v>
      </c>
    </row>
    <row r="25" spans="1:53" ht="13.5" thickBot="1" x14ac:dyDescent="0.4">
      <c r="A25" s="439"/>
      <c r="B25" s="447"/>
      <c r="C25" s="448"/>
      <c r="D25" s="449"/>
      <c r="E25" s="450" t="s">
        <v>21</v>
      </c>
      <c r="F25" s="451">
        <f>'[2]1.0_OriginalTargets'!I482</f>
        <v>0</v>
      </c>
      <c r="G25" s="451">
        <f>'[2]1.0_OriginalTargets'!J482</f>
        <v>0</v>
      </c>
      <c r="H25" s="451">
        <f>'[2]1.0_OriginalTargets'!K482</f>
        <v>0</v>
      </c>
      <c r="I25" s="451">
        <f>'[2]1.0_OriginalTargets'!L482</f>
        <v>0</v>
      </c>
      <c r="J25" s="451">
        <f>'[2]1.0_OriginalTargets'!M482</f>
        <v>0</v>
      </c>
      <c r="K25" s="452">
        <f>'[2]1.0_OriginalTargets'!N482</f>
        <v>0</v>
      </c>
      <c r="M25" s="451">
        <f>'[2]1.0_OriginalTargets'!S482</f>
        <v>0</v>
      </c>
      <c r="N25" s="451">
        <f>'[2]1.0_OriginalTargets'!T482</f>
        <v>0</v>
      </c>
      <c r="O25" s="451">
        <f>'[2]1.0_OriginalTargets'!U482</f>
        <v>0</v>
      </c>
      <c r="P25" s="451">
        <f>'[2]1.0_OriginalTargets'!V482</f>
        <v>0</v>
      </c>
      <c r="Q25" s="451">
        <f>'[2]1.0_OriginalTargets'!W482</f>
        <v>0</v>
      </c>
      <c r="R25" s="452">
        <f>'[2]1.0_OriginalTargets'!X482</f>
        <v>0</v>
      </c>
      <c r="T25" s="451">
        <f>'[2]1.0_OriginalTargets'!AC482</f>
        <v>0</v>
      </c>
      <c r="U25" s="451">
        <f>'[2]1.0_OriginalTargets'!AD482</f>
        <v>0</v>
      </c>
      <c r="V25" s="451">
        <f>'[2]1.0_OriginalTargets'!AE482</f>
        <v>0</v>
      </c>
      <c r="W25" s="451">
        <f>'[2]1.0_OriginalTargets'!AF482</f>
        <v>0</v>
      </c>
      <c r="X25" s="451">
        <f>'[2]1.0_OriginalTargets'!AG482</f>
        <v>0</v>
      </c>
      <c r="Y25" s="452">
        <f>'[2]1.0_OriginalTargets'!AH482</f>
        <v>0</v>
      </c>
      <c r="AA25" s="453">
        <f>'[2]1.0_OriginalTargets'!AK482</f>
        <v>0</v>
      </c>
      <c r="AB25" s="453">
        <f>'[2]1.0_OriginalTargets'!AL482</f>
        <v>0</v>
      </c>
      <c r="AC25" s="453">
        <f>'[2]1.0_OriginalTargets'!AM482</f>
        <v>0</v>
      </c>
      <c r="AD25" s="453">
        <f>'[2]1.0_OriginalTargets'!AN482</f>
        <v>0</v>
      </c>
      <c r="AE25" s="453">
        <f>'[2]1.0_OriginalTargets'!AO482</f>
        <v>0</v>
      </c>
      <c r="AF25" s="454">
        <f>'[2]1.0_OriginalTargets'!AP482</f>
        <v>0</v>
      </c>
      <c r="AG25" s="438"/>
      <c r="AH25" s="453">
        <f>'[2]1.0_OriginalTargets'!AR482</f>
        <v>0</v>
      </c>
      <c r="AI25" s="453">
        <f>'[2]1.0_OriginalTargets'!AS482</f>
        <v>0</v>
      </c>
      <c r="AJ25" s="453">
        <f>'[2]1.0_OriginalTargets'!AT482</f>
        <v>0</v>
      </c>
      <c r="AK25" s="453">
        <f>'[2]1.0_OriginalTargets'!AU482</f>
        <v>0</v>
      </c>
      <c r="AL25" s="453">
        <f>'[2]1.0_OriginalTargets'!AV482</f>
        <v>0</v>
      </c>
      <c r="AM25" s="454">
        <f>'[2]1.0_OriginalTargets'!AW482</f>
        <v>0</v>
      </c>
      <c r="AN25" s="438"/>
      <c r="AO25" s="453">
        <f>'[2]1.0_OriginalTargets'!AY482</f>
        <v>0</v>
      </c>
      <c r="AP25" s="453">
        <f>'[2]1.0_OriginalTargets'!AZ482</f>
        <v>0</v>
      </c>
      <c r="AQ25" s="453">
        <f>'[2]1.0_OriginalTargets'!BA482</f>
        <v>0</v>
      </c>
      <c r="AR25" s="453">
        <f>'[2]1.0_OriginalTargets'!BB482</f>
        <v>0</v>
      </c>
      <c r="AS25" s="453">
        <f>'[2]1.0_OriginalTargets'!BC482</f>
        <v>0</v>
      </c>
      <c r="AT25" s="454">
        <f>'[2]1.0_OriginalTargets'!BD482</f>
        <v>0</v>
      </c>
      <c r="AU25" s="438"/>
      <c r="AV25" s="453">
        <f>'[2]1.0_OriginalTargets'!BF482</f>
        <v>0</v>
      </c>
      <c r="AW25" s="453">
        <f>'[2]1.0_OriginalTargets'!BG482</f>
        <v>0</v>
      </c>
      <c r="AX25" s="453">
        <f>'[2]1.0_OriginalTargets'!BH482</f>
        <v>0</v>
      </c>
      <c r="AY25" s="453">
        <f>'[2]1.0_OriginalTargets'!BI482</f>
        <v>0</v>
      </c>
      <c r="AZ25" s="453">
        <f>'[2]1.0_OriginalTargets'!BJ482</f>
        <v>0</v>
      </c>
      <c r="BA25" s="454">
        <f>'[2]1.0_OriginalTargets'!BK482</f>
        <v>0</v>
      </c>
    </row>
    <row r="26" spans="1:53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'[2]1.0_OriginalTargets'!I483</f>
        <v>0</v>
      </c>
      <c r="G26" s="434">
        <f>'[2]1.0_OriginalTargets'!J483</f>
        <v>0</v>
      </c>
      <c r="H26" s="434">
        <f>'[2]1.0_OriginalTargets'!K483</f>
        <v>0</v>
      </c>
      <c r="I26" s="434">
        <f>'[2]1.0_OriginalTargets'!L483</f>
        <v>0</v>
      </c>
      <c r="J26" s="434">
        <f>'[2]1.0_OriginalTargets'!M483</f>
        <v>0</v>
      </c>
      <c r="K26" s="435">
        <f>'[2]1.0_OriginalTargets'!N483</f>
        <v>0</v>
      </c>
      <c r="M26" s="434">
        <f>'[2]1.0_OriginalTargets'!S483</f>
        <v>0</v>
      </c>
      <c r="N26" s="434">
        <f>'[2]1.0_OriginalTargets'!T483</f>
        <v>0</v>
      </c>
      <c r="O26" s="434">
        <f>'[2]1.0_OriginalTargets'!U483</f>
        <v>0</v>
      </c>
      <c r="P26" s="434">
        <f>'[2]1.0_OriginalTargets'!V483</f>
        <v>0</v>
      </c>
      <c r="Q26" s="434">
        <f>'[2]1.0_OriginalTargets'!W483</f>
        <v>0</v>
      </c>
      <c r="R26" s="435">
        <f>'[2]1.0_OriginalTargets'!X483</f>
        <v>0</v>
      </c>
      <c r="T26" s="434">
        <f>'[2]1.0_OriginalTargets'!AC483</f>
        <v>0</v>
      </c>
      <c r="U26" s="434">
        <f>'[2]1.0_OriginalTargets'!AD483</f>
        <v>0</v>
      </c>
      <c r="V26" s="434">
        <f>'[2]1.0_OriginalTargets'!AE483</f>
        <v>0</v>
      </c>
      <c r="W26" s="434">
        <f>'[2]1.0_OriginalTargets'!AF483</f>
        <v>0</v>
      </c>
      <c r="X26" s="434">
        <f>'[2]1.0_OriginalTargets'!AG483</f>
        <v>0</v>
      </c>
      <c r="Y26" s="435">
        <f>'[2]1.0_OriginalTargets'!AH483</f>
        <v>0</v>
      </c>
      <c r="AA26" s="436">
        <f>'[2]1.0_OriginalTargets'!AK483</f>
        <v>0</v>
      </c>
      <c r="AB26" s="436">
        <f>'[2]1.0_OriginalTargets'!AL483</f>
        <v>0</v>
      </c>
      <c r="AC26" s="436">
        <f>'[2]1.0_OriginalTargets'!AM483</f>
        <v>0</v>
      </c>
      <c r="AD26" s="436">
        <f>'[2]1.0_OriginalTargets'!AN483</f>
        <v>0</v>
      </c>
      <c r="AE26" s="436">
        <f>'[2]1.0_OriginalTargets'!AO483</f>
        <v>0</v>
      </c>
      <c r="AF26" s="437">
        <f>'[2]1.0_OriginalTargets'!AP483</f>
        <v>0</v>
      </c>
      <c r="AG26" s="438"/>
      <c r="AH26" s="436">
        <f>'[2]1.0_OriginalTargets'!AR483</f>
        <v>0</v>
      </c>
      <c r="AI26" s="436">
        <f>'[2]1.0_OriginalTargets'!AS483</f>
        <v>0</v>
      </c>
      <c r="AJ26" s="436">
        <f>'[2]1.0_OriginalTargets'!AT483</f>
        <v>0</v>
      </c>
      <c r="AK26" s="436">
        <f>'[2]1.0_OriginalTargets'!AU483</f>
        <v>0</v>
      </c>
      <c r="AL26" s="436">
        <f>'[2]1.0_OriginalTargets'!AV483</f>
        <v>0</v>
      </c>
      <c r="AM26" s="437">
        <f>'[2]1.0_OriginalTargets'!AW483</f>
        <v>0</v>
      </c>
      <c r="AN26" s="438"/>
      <c r="AO26" s="436">
        <f>'[2]1.0_OriginalTargets'!AY483</f>
        <v>0</v>
      </c>
      <c r="AP26" s="436">
        <f>'[2]1.0_OriginalTargets'!AZ483</f>
        <v>0</v>
      </c>
      <c r="AQ26" s="436">
        <f>'[2]1.0_OriginalTargets'!BA483</f>
        <v>0</v>
      </c>
      <c r="AR26" s="436">
        <f>'[2]1.0_OriginalTargets'!BB483</f>
        <v>0</v>
      </c>
      <c r="AS26" s="436">
        <f>'[2]1.0_OriginalTargets'!BC483</f>
        <v>0</v>
      </c>
      <c r="AT26" s="437">
        <f>'[2]1.0_OriginalTargets'!BD483</f>
        <v>0</v>
      </c>
      <c r="AU26" s="438"/>
      <c r="AV26" s="436">
        <f>'[2]1.0_OriginalTargets'!BF483</f>
        <v>0</v>
      </c>
      <c r="AW26" s="436">
        <f>'[2]1.0_OriginalTargets'!BG483</f>
        <v>0</v>
      </c>
      <c r="AX26" s="436">
        <f>'[2]1.0_OriginalTargets'!BH483</f>
        <v>0</v>
      </c>
      <c r="AY26" s="436">
        <f>'[2]1.0_OriginalTargets'!BI483</f>
        <v>0</v>
      </c>
      <c r="AZ26" s="436">
        <f>'[2]1.0_OriginalTargets'!BJ483</f>
        <v>0</v>
      </c>
      <c r="BA26" s="437">
        <f>'[2]1.0_OriginalTargets'!BK483</f>
        <v>0</v>
      </c>
    </row>
    <row r="27" spans="1:53" ht="13.15" x14ac:dyDescent="0.35">
      <c r="A27" s="439"/>
      <c r="B27" s="440"/>
      <c r="C27" s="441"/>
      <c r="D27" s="442"/>
      <c r="E27" s="433" t="s">
        <v>19</v>
      </c>
      <c r="F27" s="443">
        <f>'[2]1.0_OriginalTargets'!I484</f>
        <v>0</v>
      </c>
      <c r="G27" s="443">
        <f>'[2]1.0_OriginalTargets'!J484</f>
        <v>0</v>
      </c>
      <c r="H27" s="443">
        <f>'[2]1.0_OriginalTargets'!K484</f>
        <v>0</v>
      </c>
      <c r="I27" s="443">
        <f>'[2]1.0_OriginalTargets'!L484</f>
        <v>0</v>
      </c>
      <c r="J27" s="443">
        <f>'[2]1.0_OriginalTargets'!M484</f>
        <v>0</v>
      </c>
      <c r="K27" s="444">
        <f>'[2]1.0_OriginalTargets'!N484</f>
        <v>0</v>
      </c>
      <c r="M27" s="443">
        <f>'[2]1.0_OriginalTargets'!S484</f>
        <v>0</v>
      </c>
      <c r="N27" s="443">
        <f>'[2]1.0_OriginalTargets'!T484</f>
        <v>0</v>
      </c>
      <c r="O27" s="443">
        <f>'[2]1.0_OriginalTargets'!U484</f>
        <v>0</v>
      </c>
      <c r="P27" s="443">
        <f>'[2]1.0_OriginalTargets'!V484</f>
        <v>0</v>
      </c>
      <c r="Q27" s="443">
        <f>'[2]1.0_OriginalTargets'!W484</f>
        <v>0</v>
      </c>
      <c r="R27" s="444">
        <f>'[2]1.0_OriginalTargets'!X484</f>
        <v>0</v>
      </c>
      <c r="T27" s="443">
        <f>'[2]1.0_OriginalTargets'!AC484</f>
        <v>0</v>
      </c>
      <c r="U27" s="443">
        <f>'[2]1.0_OriginalTargets'!AD484</f>
        <v>0</v>
      </c>
      <c r="V27" s="443">
        <f>'[2]1.0_OriginalTargets'!AE484</f>
        <v>0</v>
      </c>
      <c r="W27" s="443">
        <f>'[2]1.0_OriginalTargets'!AF484</f>
        <v>0</v>
      </c>
      <c r="X27" s="443">
        <f>'[2]1.0_OriginalTargets'!AG484</f>
        <v>0</v>
      </c>
      <c r="Y27" s="444">
        <f>'[2]1.0_OriginalTargets'!AH484</f>
        <v>0</v>
      </c>
      <c r="AA27" s="445">
        <f>'[2]1.0_OriginalTargets'!AK484</f>
        <v>0</v>
      </c>
      <c r="AB27" s="445">
        <f>'[2]1.0_OriginalTargets'!AL484</f>
        <v>0</v>
      </c>
      <c r="AC27" s="445">
        <f>'[2]1.0_OriginalTargets'!AM484</f>
        <v>0</v>
      </c>
      <c r="AD27" s="445">
        <f>'[2]1.0_OriginalTargets'!AN484</f>
        <v>0</v>
      </c>
      <c r="AE27" s="445">
        <f>'[2]1.0_OriginalTargets'!AO484</f>
        <v>0</v>
      </c>
      <c r="AF27" s="446">
        <f>'[2]1.0_OriginalTargets'!AP484</f>
        <v>0</v>
      </c>
      <c r="AG27" s="438"/>
      <c r="AH27" s="445">
        <f>'[2]1.0_OriginalTargets'!AR484</f>
        <v>0</v>
      </c>
      <c r="AI27" s="445">
        <f>'[2]1.0_OriginalTargets'!AS484</f>
        <v>0</v>
      </c>
      <c r="AJ27" s="445">
        <f>'[2]1.0_OriginalTargets'!AT484</f>
        <v>0</v>
      </c>
      <c r="AK27" s="445">
        <f>'[2]1.0_OriginalTargets'!AU484</f>
        <v>0</v>
      </c>
      <c r="AL27" s="445">
        <f>'[2]1.0_OriginalTargets'!AV484</f>
        <v>0</v>
      </c>
      <c r="AM27" s="446">
        <f>'[2]1.0_OriginalTargets'!AW484</f>
        <v>0</v>
      </c>
      <c r="AN27" s="438"/>
      <c r="AO27" s="445">
        <f>'[2]1.0_OriginalTargets'!AY484</f>
        <v>0</v>
      </c>
      <c r="AP27" s="445">
        <f>'[2]1.0_OriginalTargets'!AZ484</f>
        <v>0</v>
      </c>
      <c r="AQ27" s="445">
        <f>'[2]1.0_OriginalTargets'!BA484</f>
        <v>0</v>
      </c>
      <c r="AR27" s="445">
        <f>'[2]1.0_OriginalTargets'!BB484</f>
        <v>0</v>
      </c>
      <c r="AS27" s="445">
        <f>'[2]1.0_OriginalTargets'!BC484</f>
        <v>0</v>
      </c>
      <c r="AT27" s="446">
        <f>'[2]1.0_OriginalTargets'!BD484</f>
        <v>0</v>
      </c>
      <c r="AU27" s="438"/>
      <c r="AV27" s="445">
        <f>'[2]1.0_OriginalTargets'!BF484</f>
        <v>0</v>
      </c>
      <c r="AW27" s="445">
        <f>'[2]1.0_OriginalTargets'!BG484</f>
        <v>0</v>
      </c>
      <c r="AX27" s="445">
        <f>'[2]1.0_OriginalTargets'!BH484</f>
        <v>0</v>
      </c>
      <c r="AY27" s="445">
        <f>'[2]1.0_OriginalTargets'!BI484</f>
        <v>0</v>
      </c>
      <c r="AZ27" s="445">
        <f>'[2]1.0_OriginalTargets'!BJ484</f>
        <v>0</v>
      </c>
      <c r="BA27" s="446">
        <f>'[2]1.0_OriginalTargets'!BK484</f>
        <v>0</v>
      </c>
    </row>
    <row r="28" spans="1:53" ht="13.15" x14ac:dyDescent="0.35">
      <c r="A28" s="439"/>
      <c r="B28" s="440"/>
      <c r="C28" s="441"/>
      <c r="D28" s="442"/>
      <c r="E28" s="433" t="s">
        <v>20</v>
      </c>
      <c r="F28" s="443">
        <f>'[2]1.0_OriginalTargets'!I485</f>
        <v>225</v>
      </c>
      <c r="G28" s="443">
        <f>'[2]1.0_OriginalTargets'!J485</f>
        <v>2</v>
      </c>
      <c r="H28" s="443">
        <f>'[2]1.0_OriginalTargets'!K485</f>
        <v>212</v>
      </c>
      <c r="I28" s="443">
        <f>'[2]1.0_OriginalTargets'!L485</f>
        <v>10</v>
      </c>
      <c r="J28" s="443">
        <f>'[2]1.0_OriginalTargets'!M485</f>
        <v>1</v>
      </c>
      <c r="K28" s="444">
        <f>'[2]1.0_OriginalTargets'!N485</f>
        <v>0</v>
      </c>
      <c r="M28" s="443">
        <f>'[2]1.0_OriginalTargets'!S485</f>
        <v>149</v>
      </c>
      <c r="N28" s="443">
        <f>'[2]1.0_OriginalTargets'!T485</f>
        <v>6</v>
      </c>
      <c r="O28" s="443">
        <f>'[2]1.0_OriginalTargets'!U485</f>
        <v>71</v>
      </c>
      <c r="P28" s="443">
        <f>'[2]1.0_OriginalTargets'!V485</f>
        <v>71</v>
      </c>
      <c r="Q28" s="443">
        <f>'[2]1.0_OriginalTargets'!W485</f>
        <v>0</v>
      </c>
      <c r="R28" s="444">
        <f>'[2]1.0_OriginalTargets'!X485</f>
        <v>1</v>
      </c>
      <c r="T28" s="443">
        <f>'[2]1.0_OriginalTargets'!AC485</f>
        <v>223</v>
      </c>
      <c r="U28" s="443">
        <f>'[2]1.0_OriginalTargets'!AD485</f>
        <v>6</v>
      </c>
      <c r="V28" s="443">
        <f>'[2]1.0_OriginalTargets'!AE485</f>
        <v>100</v>
      </c>
      <c r="W28" s="443">
        <f>'[2]1.0_OriginalTargets'!AF485</f>
        <v>111</v>
      </c>
      <c r="X28" s="443">
        <f>'[2]1.0_OriginalTargets'!AG485</f>
        <v>0</v>
      </c>
      <c r="Y28" s="444">
        <f>'[2]1.0_OriginalTargets'!AH485</f>
        <v>6</v>
      </c>
      <c r="AA28" s="445">
        <f>'[2]1.0_OriginalTargets'!AK485</f>
        <v>0</v>
      </c>
      <c r="AB28" s="445">
        <f>'[2]1.0_OriginalTargets'!AL485</f>
        <v>0</v>
      </c>
      <c r="AC28" s="445">
        <f>'[2]1.0_OriginalTargets'!AM485</f>
        <v>-29</v>
      </c>
      <c r="AD28" s="445">
        <f>'[2]1.0_OriginalTargets'!AN485</f>
        <v>-40</v>
      </c>
      <c r="AE28" s="445">
        <f>'[2]1.0_OriginalTargets'!AO485</f>
        <v>0</v>
      </c>
      <c r="AF28" s="446">
        <f>'[2]1.0_OriginalTargets'!AP485</f>
        <v>-5</v>
      </c>
      <c r="AG28" s="438"/>
      <c r="AH28" s="445">
        <f>'[2]1.0_OriginalTargets'!AR485</f>
        <v>0</v>
      </c>
      <c r="AI28" s="445">
        <f>'[2]1.0_OriginalTargets'!AS485</f>
        <v>0</v>
      </c>
      <c r="AJ28" s="445">
        <f>'[2]1.0_OriginalTargets'!AT485</f>
        <v>0</v>
      </c>
      <c r="AK28" s="445">
        <f>'[2]1.0_OriginalTargets'!AU485</f>
        <v>0</v>
      </c>
      <c r="AL28" s="445">
        <f>'[2]1.0_OriginalTargets'!AV485</f>
        <v>0</v>
      </c>
      <c r="AM28" s="446">
        <f>'[2]1.0_OriginalTargets'!AW485</f>
        <v>0</v>
      </c>
      <c r="AN28" s="438"/>
      <c r="AO28" s="445">
        <f>'[2]1.0_OriginalTargets'!AY485</f>
        <v>0</v>
      </c>
      <c r="AP28" s="445">
        <f>'[2]1.0_OriginalTargets'!AZ485</f>
        <v>0</v>
      </c>
      <c r="AQ28" s="445">
        <f>'[2]1.0_OriginalTargets'!BA485</f>
        <v>0</v>
      </c>
      <c r="AR28" s="445">
        <f>'[2]1.0_OriginalTargets'!BB485</f>
        <v>0</v>
      </c>
      <c r="AS28" s="445">
        <f>'[2]1.0_OriginalTargets'!BC485</f>
        <v>0</v>
      </c>
      <c r="AT28" s="446">
        <f>'[2]1.0_OriginalTargets'!BD485</f>
        <v>0</v>
      </c>
      <c r="AU28" s="438"/>
      <c r="AV28" s="445">
        <f>'[2]1.0_OriginalTargets'!BF485</f>
        <v>0</v>
      </c>
      <c r="AW28" s="445">
        <f>'[2]1.0_OriginalTargets'!BG485</f>
        <v>0</v>
      </c>
      <c r="AX28" s="445">
        <f>'[2]1.0_OriginalTargets'!BH485</f>
        <v>0</v>
      </c>
      <c r="AY28" s="445">
        <f>'[2]1.0_OriginalTargets'!BI485</f>
        <v>0</v>
      </c>
      <c r="AZ28" s="445">
        <f>'[2]1.0_OriginalTargets'!BJ485</f>
        <v>0</v>
      </c>
      <c r="BA28" s="446">
        <f>'[2]1.0_OriginalTargets'!BK485</f>
        <v>0</v>
      </c>
    </row>
    <row r="29" spans="1:53" ht="13.5" thickBot="1" x14ac:dyDescent="0.4">
      <c r="A29" s="439"/>
      <c r="B29" s="447"/>
      <c r="C29" s="448"/>
      <c r="D29" s="449"/>
      <c r="E29" s="450" t="s">
        <v>21</v>
      </c>
      <c r="F29" s="451">
        <f>'[2]1.0_OriginalTargets'!I486</f>
        <v>0</v>
      </c>
      <c r="G29" s="451">
        <f>'[2]1.0_OriginalTargets'!J486</f>
        <v>0</v>
      </c>
      <c r="H29" s="451">
        <f>'[2]1.0_OriginalTargets'!K486</f>
        <v>0</v>
      </c>
      <c r="I29" s="451">
        <f>'[2]1.0_OriginalTargets'!L486</f>
        <v>0</v>
      </c>
      <c r="J29" s="451">
        <f>'[2]1.0_OriginalTargets'!M486</f>
        <v>0</v>
      </c>
      <c r="K29" s="452">
        <f>'[2]1.0_OriginalTargets'!N486</f>
        <v>0</v>
      </c>
      <c r="M29" s="451">
        <f>'[2]1.0_OriginalTargets'!S486</f>
        <v>0</v>
      </c>
      <c r="N29" s="451">
        <f>'[2]1.0_OriginalTargets'!T486</f>
        <v>0</v>
      </c>
      <c r="O29" s="451">
        <f>'[2]1.0_OriginalTargets'!U486</f>
        <v>0</v>
      </c>
      <c r="P29" s="451">
        <f>'[2]1.0_OriginalTargets'!V486</f>
        <v>0</v>
      </c>
      <c r="Q29" s="451">
        <f>'[2]1.0_OriginalTargets'!W486</f>
        <v>0</v>
      </c>
      <c r="R29" s="452">
        <f>'[2]1.0_OriginalTargets'!X486</f>
        <v>0</v>
      </c>
      <c r="T29" s="451">
        <f>'[2]1.0_OriginalTargets'!AC486</f>
        <v>0</v>
      </c>
      <c r="U29" s="451">
        <f>'[2]1.0_OriginalTargets'!AD486</f>
        <v>0</v>
      </c>
      <c r="V29" s="451">
        <f>'[2]1.0_OriginalTargets'!AE486</f>
        <v>0</v>
      </c>
      <c r="W29" s="451">
        <f>'[2]1.0_OriginalTargets'!AF486</f>
        <v>0</v>
      </c>
      <c r="X29" s="451">
        <f>'[2]1.0_OriginalTargets'!AG486</f>
        <v>0</v>
      </c>
      <c r="Y29" s="452">
        <f>'[2]1.0_OriginalTargets'!AH486</f>
        <v>0</v>
      </c>
      <c r="AA29" s="453">
        <f>'[2]1.0_OriginalTargets'!AK486</f>
        <v>0</v>
      </c>
      <c r="AB29" s="453">
        <f>'[2]1.0_OriginalTargets'!AL486</f>
        <v>0</v>
      </c>
      <c r="AC29" s="453">
        <f>'[2]1.0_OriginalTargets'!AM486</f>
        <v>0</v>
      </c>
      <c r="AD29" s="453">
        <f>'[2]1.0_OriginalTargets'!AN486</f>
        <v>0</v>
      </c>
      <c r="AE29" s="453">
        <f>'[2]1.0_OriginalTargets'!AO486</f>
        <v>0</v>
      </c>
      <c r="AF29" s="454">
        <f>'[2]1.0_OriginalTargets'!AP486</f>
        <v>0</v>
      </c>
      <c r="AG29" s="438"/>
      <c r="AH29" s="453">
        <f>'[2]1.0_OriginalTargets'!AR486</f>
        <v>0</v>
      </c>
      <c r="AI29" s="453">
        <f>'[2]1.0_OriginalTargets'!AS486</f>
        <v>0</v>
      </c>
      <c r="AJ29" s="453">
        <f>'[2]1.0_OriginalTargets'!AT486</f>
        <v>0</v>
      </c>
      <c r="AK29" s="453">
        <f>'[2]1.0_OriginalTargets'!AU486</f>
        <v>0</v>
      </c>
      <c r="AL29" s="453">
        <f>'[2]1.0_OriginalTargets'!AV486</f>
        <v>0</v>
      </c>
      <c r="AM29" s="454">
        <f>'[2]1.0_OriginalTargets'!AW486</f>
        <v>0</v>
      </c>
      <c r="AN29" s="438"/>
      <c r="AO29" s="453">
        <f>'[2]1.0_OriginalTargets'!AY486</f>
        <v>0</v>
      </c>
      <c r="AP29" s="453">
        <f>'[2]1.0_OriginalTargets'!AZ486</f>
        <v>0</v>
      </c>
      <c r="AQ29" s="453">
        <f>'[2]1.0_OriginalTargets'!BA486</f>
        <v>0</v>
      </c>
      <c r="AR29" s="453">
        <f>'[2]1.0_OriginalTargets'!BB486</f>
        <v>0</v>
      </c>
      <c r="AS29" s="453">
        <f>'[2]1.0_OriginalTargets'!BC486</f>
        <v>0</v>
      </c>
      <c r="AT29" s="454">
        <f>'[2]1.0_OriginalTargets'!BD486</f>
        <v>0</v>
      </c>
      <c r="AU29" s="438"/>
      <c r="AV29" s="453">
        <f>'[2]1.0_OriginalTargets'!BF486</f>
        <v>0</v>
      </c>
      <c r="AW29" s="453">
        <f>'[2]1.0_OriginalTargets'!BG486</f>
        <v>0</v>
      </c>
      <c r="AX29" s="453">
        <f>'[2]1.0_OriginalTargets'!BH486</f>
        <v>0</v>
      </c>
      <c r="AY29" s="453">
        <f>'[2]1.0_OriginalTargets'!BI486</f>
        <v>0</v>
      </c>
      <c r="AZ29" s="453">
        <f>'[2]1.0_OriginalTargets'!BJ486</f>
        <v>0</v>
      </c>
      <c r="BA29" s="454">
        <f>'[2]1.0_OriginalTargets'!BK486</f>
        <v>0</v>
      </c>
    </row>
    <row r="30" spans="1:53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'[2]1.0_OriginalTargets'!I487</f>
        <v>0</v>
      </c>
      <c r="G30" s="434">
        <f>'[2]1.0_OriginalTargets'!J487</f>
        <v>0</v>
      </c>
      <c r="H30" s="434">
        <f>'[2]1.0_OriginalTargets'!K487</f>
        <v>0</v>
      </c>
      <c r="I30" s="434">
        <f>'[2]1.0_OriginalTargets'!L487</f>
        <v>0</v>
      </c>
      <c r="J30" s="434">
        <f>'[2]1.0_OriginalTargets'!M487</f>
        <v>0</v>
      </c>
      <c r="K30" s="435">
        <f>'[2]1.0_OriginalTargets'!N487</f>
        <v>0</v>
      </c>
      <c r="M30" s="434">
        <f>'[2]1.0_OriginalTargets'!S487</f>
        <v>0</v>
      </c>
      <c r="N30" s="434">
        <f>'[2]1.0_OriginalTargets'!T487</f>
        <v>0</v>
      </c>
      <c r="O30" s="434">
        <f>'[2]1.0_OriginalTargets'!U487</f>
        <v>0</v>
      </c>
      <c r="P30" s="434">
        <f>'[2]1.0_OriginalTargets'!V487</f>
        <v>0</v>
      </c>
      <c r="Q30" s="434">
        <f>'[2]1.0_OriginalTargets'!W487</f>
        <v>0</v>
      </c>
      <c r="R30" s="435">
        <f>'[2]1.0_OriginalTargets'!X487</f>
        <v>0</v>
      </c>
      <c r="T30" s="434">
        <f>'[2]1.0_OriginalTargets'!AC487</f>
        <v>0</v>
      </c>
      <c r="U30" s="434">
        <f>'[2]1.0_OriginalTargets'!AD487</f>
        <v>0</v>
      </c>
      <c r="V30" s="434">
        <f>'[2]1.0_OriginalTargets'!AE487</f>
        <v>0</v>
      </c>
      <c r="W30" s="434">
        <f>'[2]1.0_OriginalTargets'!AF487</f>
        <v>0</v>
      </c>
      <c r="X30" s="434">
        <f>'[2]1.0_OriginalTargets'!AG487</f>
        <v>0</v>
      </c>
      <c r="Y30" s="435">
        <f>'[2]1.0_OriginalTargets'!AH487</f>
        <v>0</v>
      </c>
      <c r="AA30" s="436">
        <f>'[2]1.0_OriginalTargets'!AK487</f>
        <v>0</v>
      </c>
      <c r="AB30" s="436">
        <f>'[2]1.0_OriginalTargets'!AL487</f>
        <v>0</v>
      </c>
      <c r="AC30" s="436">
        <f>'[2]1.0_OriginalTargets'!AM487</f>
        <v>0</v>
      </c>
      <c r="AD30" s="436">
        <f>'[2]1.0_OriginalTargets'!AN487</f>
        <v>0</v>
      </c>
      <c r="AE30" s="436">
        <f>'[2]1.0_OriginalTargets'!AO487</f>
        <v>0</v>
      </c>
      <c r="AF30" s="437">
        <f>'[2]1.0_OriginalTargets'!AP487</f>
        <v>0</v>
      </c>
      <c r="AG30" s="438"/>
      <c r="AH30" s="436">
        <f>'[2]1.0_OriginalTargets'!AR487</f>
        <v>0</v>
      </c>
      <c r="AI30" s="436">
        <f>'[2]1.0_OriginalTargets'!AS487</f>
        <v>0</v>
      </c>
      <c r="AJ30" s="436">
        <f>'[2]1.0_OriginalTargets'!AT487</f>
        <v>0</v>
      </c>
      <c r="AK30" s="436">
        <f>'[2]1.0_OriginalTargets'!AU487</f>
        <v>0</v>
      </c>
      <c r="AL30" s="436">
        <f>'[2]1.0_OriginalTargets'!AV487</f>
        <v>0</v>
      </c>
      <c r="AM30" s="437">
        <f>'[2]1.0_OriginalTargets'!AW487</f>
        <v>0</v>
      </c>
      <c r="AN30" s="438"/>
      <c r="AO30" s="436">
        <f>'[2]1.0_OriginalTargets'!AY487</f>
        <v>0</v>
      </c>
      <c r="AP30" s="436">
        <f>'[2]1.0_OriginalTargets'!AZ487</f>
        <v>0</v>
      </c>
      <c r="AQ30" s="436">
        <f>'[2]1.0_OriginalTargets'!BA487</f>
        <v>0</v>
      </c>
      <c r="AR30" s="436">
        <f>'[2]1.0_OriginalTargets'!BB487</f>
        <v>0</v>
      </c>
      <c r="AS30" s="436">
        <f>'[2]1.0_OriginalTargets'!BC487</f>
        <v>0</v>
      </c>
      <c r="AT30" s="437">
        <f>'[2]1.0_OriginalTargets'!BD487</f>
        <v>0</v>
      </c>
      <c r="AU30" s="438"/>
      <c r="AV30" s="436">
        <f>'[2]1.0_OriginalTargets'!BF487</f>
        <v>0</v>
      </c>
      <c r="AW30" s="436">
        <f>'[2]1.0_OriginalTargets'!BG487</f>
        <v>0</v>
      </c>
      <c r="AX30" s="436">
        <f>'[2]1.0_OriginalTargets'!BH487</f>
        <v>0</v>
      </c>
      <c r="AY30" s="436">
        <f>'[2]1.0_OriginalTargets'!BI487</f>
        <v>0</v>
      </c>
      <c r="AZ30" s="436">
        <f>'[2]1.0_OriginalTargets'!BJ487</f>
        <v>0</v>
      </c>
      <c r="BA30" s="437">
        <f>'[2]1.0_OriginalTargets'!BK487</f>
        <v>0</v>
      </c>
    </row>
    <row r="31" spans="1:53" ht="13.15" x14ac:dyDescent="0.35">
      <c r="A31" s="439"/>
      <c r="B31" s="440"/>
      <c r="C31" s="441"/>
      <c r="D31" s="442"/>
      <c r="E31" s="433" t="s">
        <v>19</v>
      </c>
      <c r="F31" s="443">
        <f>'[2]1.0_OriginalTargets'!I488</f>
        <v>0</v>
      </c>
      <c r="G31" s="443">
        <f>'[2]1.0_OriginalTargets'!J488</f>
        <v>0</v>
      </c>
      <c r="H31" s="443">
        <f>'[2]1.0_OriginalTargets'!K488</f>
        <v>0</v>
      </c>
      <c r="I31" s="443">
        <f>'[2]1.0_OriginalTargets'!L488</f>
        <v>0</v>
      </c>
      <c r="J31" s="443">
        <f>'[2]1.0_OriginalTargets'!M488</f>
        <v>0</v>
      </c>
      <c r="K31" s="444">
        <f>'[2]1.0_OriginalTargets'!N488</f>
        <v>0</v>
      </c>
      <c r="M31" s="443">
        <f>'[2]1.0_OriginalTargets'!S488</f>
        <v>0</v>
      </c>
      <c r="N31" s="443">
        <f>'[2]1.0_OriginalTargets'!T488</f>
        <v>0</v>
      </c>
      <c r="O31" s="443">
        <f>'[2]1.0_OriginalTargets'!U488</f>
        <v>0</v>
      </c>
      <c r="P31" s="443">
        <f>'[2]1.0_OriginalTargets'!V488</f>
        <v>0</v>
      </c>
      <c r="Q31" s="443">
        <f>'[2]1.0_OriginalTargets'!W488</f>
        <v>0</v>
      </c>
      <c r="R31" s="444">
        <f>'[2]1.0_OriginalTargets'!X488</f>
        <v>0</v>
      </c>
      <c r="T31" s="443">
        <f>'[2]1.0_OriginalTargets'!AC488</f>
        <v>0</v>
      </c>
      <c r="U31" s="443">
        <f>'[2]1.0_OriginalTargets'!AD488</f>
        <v>0</v>
      </c>
      <c r="V31" s="443">
        <f>'[2]1.0_OriginalTargets'!AE488</f>
        <v>0</v>
      </c>
      <c r="W31" s="443">
        <f>'[2]1.0_OriginalTargets'!AF488</f>
        <v>0</v>
      </c>
      <c r="X31" s="443">
        <f>'[2]1.0_OriginalTargets'!AG488</f>
        <v>0</v>
      </c>
      <c r="Y31" s="444">
        <f>'[2]1.0_OriginalTargets'!AH488</f>
        <v>0</v>
      </c>
      <c r="AA31" s="445">
        <f>'[2]1.0_OriginalTargets'!AK488</f>
        <v>0</v>
      </c>
      <c r="AB31" s="445">
        <f>'[2]1.0_OriginalTargets'!AL488</f>
        <v>0</v>
      </c>
      <c r="AC31" s="445">
        <f>'[2]1.0_OriginalTargets'!AM488</f>
        <v>0</v>
      </c>
      <c r="AD31" s="445">
        <f>'[2]1.0_OriginalTargets'!AN488</f>
        <v>0</v>
      </c>
      <c r="AE31" s="445">
        <f>'[2]1.0_OriginalTargets'!AO488</f>
        <v>0</v>
      </c>
      <c r="AF31" s="446">
        <f>'[2]1.0_OriginalTargets'!AP488</f>
        <v>0</v>
      </c>
      <c r="AG31" s="438"/>
      <c r="AH31" s="445">
        <f>'[2]1.0_OriginalTargets'!AR488</f>
        <v>0</v>
      </c>
      <c r="AI31" s="445">
        <f>'[2]1.0_OriginalTargets'!AS488</f>
        <v>0</v>
      </c>
      <c r="AJ31" s="445">
        <f>'[2]1.0_OriginalTargets'!AT488</f>
        <v>0</v>
      </c>
      <c r="AK31" s="445">
        <f>'[2]1.0_OriginalTargets'!AU488</f>
        <v>0</v>
      </c>
      <c r="AL31" s="445">
        <f>'[2]1.0_OriginalTargets'!AV488</f>
        <v>0</v>
      </c>
      <c r="AM31" s="446">
        <f>'[2]1.0_OriginalTargets'!AW488</f>
        <v>0</v>
      </c>
      <c r="AN31" s="438"/>
      <c r="AO31" s="445">
        <f>'[2]1.0_OriginalTargets'!AY488</f>
        <v>0</v>
      </c>
      <c r="AP31" s="445">
        <f>'[2]1.0_OriginalTargets'!AZ488</f>
        <v>0</v>
      </c>
      <c r="AQ31" s="445">
        <f>'[2]1.0_OriginalTargets'!BA488</f>
        <v>0</v>
      </c>
      <c r="AR31" s="445">
        <f>'[2]1.0_OriginalTargets'!BB488</f>
        <v>0</v>
      </c>
      <c r="AS31" s="445">
        <f>'[2]1.0_OriginalTargets'!BC488</f>
        <v>0</v>
      </c>
      <c r="AT31" s="446">
        <f>'[2]1.0_OriginalTargets'!BD488</f>
        <v>0</v>
      </c>
      <c r="AU31" s="438"/>
      <c r="AV31" s="445">
        <f>'[2]1.0_OriginalTargets'!BF488</f>
        <v>0</v>
      </c>
      <c r="AW31" s="445">
        <f>'[2]1.0_OriginalTargets'!BG488</f>
        <v>0</v>
      </c>
      <c r="AX31" s="445">
        <f>'[2]1.0_OriginalTargets'!BH488</f>
        <v>0</v>
      </c>
      <c r="AY31" s="445">
        <f>'[2]1.0_OriginalTargets'!BI488</f>
        <v>0</v>
      </c>
      <c r="AZ31" s="445">
        <f>'[2]1.0_OriginalTargets'!BJ488</f>
        <v>0</v>
      </c>
      <c r="BA31" s="446">
        <f>'[2]1.0_OriginalTargets'!BK488</f>
        <v>0</v>
      </c>
    </row>
    <row r="32" spans="1:53" ht="13.15" x14ac:dyDescent="0.35">
      <c r="A32" s="439"/>
      <c r="B32" s="440"/>
      <c r="C32" s="441"/>
      <c r="D32" s="442"/>
      <c r="E32" s="433" t="s">
        <v>20</v>
      </c>
      <c r="F32" s="443">
        <f>'[2]1.0_OriginalTargets'!I489</f>
        <v>221</v>
      </c>
      <c r="G32" s="443">
        <f>'[2]1.0_OriginalTargets'!J489</f>
        <v>2</v>
      </c>
      <c r="H32" s="443">
        <f>'[2]1.0_OriginalTargets'!K489</f>
        <v>140</v>
      </c>
      <c r="I32" s="443">
        <f>'[2]1.0_OriginalTargets'!L489</f>
        <v>41</v>
      </c>
      <c r="J32" s="443">
        <f>'[2]1.0_OriginalTargets'!M489</f>
        <v>23</v>
      </c>
      <c r="K32" s="444">
        <f>'[2]1.0_OriginalTargets'!N489</f>
        <v>15</v>
      </c>
      <c r="M32" s="443">
        <f>'[2]1.0_OriginalTargets'!S489</f>
        <v>145</v>
      </c>
      <c r="N32" s="443">
        <f>'[2]1.0_OriginalTargets'!T489</f>
        <v>7</v>
      </c>
      <c r="O32" s="443">
        <f>'[2]1.0_OriginalTargets'!U489</f>
        <v>124</v>
      </c>
      <c r="P32" s="443">
        <f>'[2]1.0_OriginalTargets'!V489</f>
        <v>0</v>
      </c>
      <c r="Q32" s="443">
        <f>'[2]1.0_OriginalTargets'!W489</f>
        <v>7</v>
      </c>
      <c r="R32" s="444">
        <f>'[2]1.0_OriginalTargets'!X489</f>
        <v>7</v>
      </c>
      <c r="T32" s="443">
        <f>'[2]1.0_OriginalTargets'!AC489</f>
        <v>219</v>
      </c>
      <c r="U32" s="443">
        <f>'[2]1.0_OriginalTargets'!AD489</f>
        <v>7</v>
      </c>
      <c r="V32" s="443">
        <f>'[2]1.0_OriginalTargets'!AE489</f>
        <v>133</v>
      </c>
      <c r="W32" s="443">
        <f>'[2]1.0_OriginalTargets'!AF489</f>
        <v>20</v>
      </c>
      <c r="X32" s="443">
        <f>'[2]1.0_OriginalTargets'!AG489</f>
        <v>11</v>
      </c>
      <c r="Y32" s="444">
        <f>'[2]1.0_OriginalTargets'!AH489</f>
        <v>48</v>
      </c>
      <c r="AA32" s="445">
        <f>'[2]1.0_OriginalTargets'!AK489</f>
        <v>0</v>
      </c>
      <c r="AB32" s="445">
        <f>'[2]1.0_OriginalTargets'!AL489</f>
        <v>0</v>
      </c>
      <c r="AC32" s="445">
        <f>'[2]1.0_OriginalTargets'!AM489</f>
        <v>-9</v>
      </c>
      <c r="AD32" s="445">
        <f>'[2]1.0_OriginalTargets'!AN489</f>
        <v>-20</v>
      </c>
      <c r="AE32" s="445">
        <f>'[2]1.0_OriginalTargets'!AO489</f>
        <v>-4</v>
      </c>
      <c r="AF32" s="446">
        <f>'[2]1.0_OriginalTargets'!AP489</f>
        <v>-41</v>
      </c>
      <c r="AG32" s="438"/>
      <c r="AH32" s="445">
        <f>'[2]1.0_OriginalTargets'!AR489</f>
        <v>0</v>
      </c>
      <c r="AI32" s="445">
        <f>'[2]1.0_OriginalTargets'!AS489</f>
        <v>0</v>
      </c>
      <c r="AJ32" s="445">
        <f>'[2]1.0_OriginalTargets'!AT489</f>
        <v>0</v>
      </c>
      <c r="AK32" s="445">
        <f>'[2]1.0_OriginalTargets'!AU489</f>
        <v>0</v>
      </c>
      <c r="AL32" s="445">
        <f>'[2]1.0_OriginalTargets'!AV489</f>
        <v>0</v>
      </c>
      <c r="AM32" s="446">
        <f>'[2]1.0_OriginalTargets'!AW489</f>
        <v>0</v>
      </c>
      <c r="AN32" s="438"/>
      <c r="AO32" s="445">
        <f>'[2]1.0_OriginalTargets'!AY489</f>
        <v>0</v>
      </c>
      <c r="AP32" s="445">
        <f>'[2]1.0_OriginalTargets'!AZ489</f>
        <v>0</v>
      </c>
      <c r="AQ32" s="445">
        <f>'[2]1.0_OriginalTargets'!BA489</f>
        <v>0</v>
      </c>
      <c r="AR32" s="445">
        <f>'[2]1.0_OriginalTargets'!BB489</f>
        <v>0</v>
      </c>
      <c r="AS32" s="445">
        <f>'[2]1.0_OriginalTargets'!BC489</f>
        <v>0</v>
      </c>
      <c r="AT32" s="446">
        <f>'[2]1.0_OriginalTargets'!BD489</f>
        <v>0</v>
      </c>
      <c r="AU32" s="438"/>
      <c r="AV32" s="445">
        <f>'[2]1.0_OriginalTargets'!BF489</f>
        <v>0</v>
      </c>
      <c r="AW32" s="445">
        <f>'[2]1.0_OriginalTargets'!BG489</f>
        <v>0</v>
      </c>
      <c r="AX32" s="445">
        <f>'[2]1.0_OriginalTargets'!BH489</f>
        <v>0</v>
      </c>
      <c r="AY32" s="445">
        <f>'[2]1.0_OriginalTargets'!BI489</f>
        <v>0</v>
      </c>
      <c r="AZ32" s="445">
        <f>'[2]1.0_OriginalTargets'!BJ489</f>
        <v>0</v>
      </c>
      <c r="BA32" s="446">
        <f>'[2]1.0_OriginalTargets'!BK489</f>
        <v>0</v>
      </c>
    </row>
    <row r="33" spans="1:53" ht="13.5" thickBot="1" x14ac:dyDescent="0.4">
      <c r="A33" s="439"/>
      <c r="B33" s="447"/>
      <c r="C33" s="448"/>
      <c r="D33" s="449"/>
      <c r="E33" s="450" t="s">
        <v>21</v>
      </c>
      <c r="F33" s="451">
        <f>'[2]1.0_OriginalTargets'!I490</f>
        <v>0</v>
      </c>
      <c r="G33" s="451">
        <f>'[2]1.0_OriginalTargets'!J490</f>
        <v>0</v>
      </c>
      <c r="H33" s="451">
        <f>'[2]1.0_OriginalTargets'!K490</f>
        <v>0</v>
      </c>
      <c r="I33" s="451">
        <f>'[2]1.0_OriginalTargets'!L490</f>
        <v>0</v>
      </c>
      <c r="J33" s="451">
        <f>'[2]1.0_OriginalTargets'!M490</f>
        <v>0</v>
      </c>
      <c r="K33" s="452">
        <f>'[2]1.0_OriginalTargets'!N490</f>
        <v>0</v>
      </c>
      <c r="M33" s="451">
        <f>'[2]1.0_OriginalTargets'!S490</f>
        <v>0</v>
      </c>
      <c r="N33" s="451">
        <f>'[2]1.0_OriginalTargets'!T490</f>
        <v>0</v>
      </c>
      <c r="O33" s="451">
        <f>'[2]1.0_OriginalTargets'!U490</f>
        <v>0</v>
      </c>
      <c r="P33" s="451">
        <f>'[2]1.0_OriginalTargets'!V490</f>
        <v>0</v>
      </c>
      <c r="Q33" s="451">
        <f>'[2]1.0_OriginalTargets'!W490</f>
        <v>0</v>
      </c>
      <c r="R33" s="452">
        <f>'[2]1.0_OriginalTargets'!X490</f>
        <v>0</v>
      </c>
      <c r="T33" s="451">
        <f>'[2]1.0_OriginalTargets'!AC490</f>
        <v>0</v>
      </c>
      <c r="U33" s="451">
        <f>'[2]1.0_OriginalTargets'!AD490</f>
        <v>0</v>
      </c>
      <c r="V33" s="451">
        <f>'[2]1.0_OriginalTargets'!AE490</f>
        <v>0</v>
      </c>
      <c r="W33" s="451">
        <f>'[2]1.0_OriginalTargets'!AF490</f>
        <v>0</v>
      </c>
      <c r="X33" s="451">
        <f>'[2]1.0_OriginalTargets'!AG490</f>
        <v>0</v>
      </c>
      <c r="Y33" s="452">
        <f>'[2]1.0_OriginalTargets'!AH490</f>
        <v>0</v>
      </c>
      <c r="AA33" s="453">
        <f>'[2]1.0_OriginalTargets'!AK490</f>
        <v>0</v>
      </c>
      <c r="AB33" s="453">
        <f>'[2]1.0_OriginalTargets'!AL490</f>
        <v>0</v>
      </c>
      <c r="AC33" s="453">
        <f>'[2]1.0_OriginalTargets'!AM490</f>
        <v>0</v>
      </c>
      <c r="AD33" s="453">
        <f>'[2]1.0_OriginalTargets'!AN490</f>
        <v>0</v>
      </c>
      <c r="AE33" s="453">
        <f>'[2]1.0_OriginalTargets'!AO490</f>
        <v>0</v>
      </c>
      <c r="AF33" s="454">
        <f>'[2]1.0_OriginalTargets'!AP490</f>
        <v>0</v>
      </c>
      <c r="AG33" s="438"/>
      <c r="AH33" s="453">
        <f>'[2]1.0_OriginalTargets'!AR490</f>
        <v>0</v>
      </c>
      <c r="AI33" s="453">
        <f>'[2]1.0_OriginalTargets'!AS490</f>
        <v>0</v>
      </c>
      <c r="AJ33" s="453">
        <f>'[2]1.0_OriginalTargets'!AT490</f>
        <v>0</v>
      </c>
      <c r="AK33" s="453">
        <f>'[2]1.0_OriginalTargets'!AU490</f>
        <v>0</v>
      </c>
      <c r="AL33" s="453">
        <f>'[2]1.0_OriginalTargets'!AV490</f>
        <v>0</v>
      </c>
      <c r="AM33" s="454">
        <f>'[2]1.0_OriginalTargets'!AW490</f>
        <v>0</v>
      </c>
      <c r="AN33" s="438"/>
      <c r="AO33" s="453">
        <f>'[2]1.0_OriginalTargets'!AY490</f>
        <v>0</v>
      </c>
      <c r="AP33" s="453">
        <f>'[2]1.0_OriginalTargets'!AZ490</f>
        <v>0</v>
      </c>
      <c r="AQ33" s="453">
        <f>'[2]1.0_OriginalTargets'!BA490</f>
        <v>0</v>
      </c>
      <c r="AR33" s="453">
        <f>'[2]1.0_OriginalTargets'!BB490</f>
        <v>0</v>
      </c>
      <c r="AS33" s="453">
        <f>'[2]1.0_OriginalTargets'!BC490</f>
        <v>0</v>
      </c>
      <c r="AT33" s="454">
        <f>'[2]1.0_OriginalTargets'!BD490</f>
        <v>0</v>
      </c>
      <c r="AU33" s="438"/>
      <c r="AV33" s="453">
        <f>'[2]1.0_OriginalTargets'!BF490</f>
        <v>0</v>
      </c>
      <c r="AW33" s="453">
        <f>'[2]1.0_OriginalTargets'!BG490</f>
        <v>0</v>
      </c>
      <c r="AX33" s="453">
        <f>'[2]1.0_OriginalTargets'!BH490</f>
        <v>0</v>
      </c>
      <c r="AY33" s="453">
        <f>'[2]1.0_OriginalTargets'!BI490</f>
        <v>0</v>
      </c>
      <c r="AZ33" s="453">
        <f>'[2]1.0_OriginalTargets'!BJ490</f>
        <v>0</v>
      </c>
      <c r="BA33" s="454">
        <f>'[2]1.0_OriginalTargets'!BK490</f>
        <v>0</v>
      </c>
    </row>
    <row r="34" spans="1:53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'[2]1.0_OriginalTargets'!I491</f>
        <v>17</v>
      </c>
      <c r="G34" s="434">
        <f>'[2]1.0_OriginalTargets'!J491</f>
        <v>3</v>
      </c>
      <c r="H34" s="434">
        <f>'[2]1.0_OriginalTargets'!K491</f>
        <v>9</v>
      </c>
      <c r="I34" s="434">
        <f>'[2]1.0_OriginalTargets'!L491</f>
        <v>2</v>
      </c>
      <c r="J34" s="434">
        <f>'[2]1.0_OriginalTargets'!M491</f>
        <v>3</v>
      </c>
      <c r="K34" s="435">
        <f>'[2]1.0_OriginalTargets'!N491</f>
        <v>0</v>
      </c>
      <c r="M34" s="434">
        <f>'[2]1.0_OriginalTargets'!S491</f>
        <v>17</v>
      </c>
      <c r="N34" s="434">
        <f>'[2]1.0_OriginalTargets'!T491</f>
        <v>4</v>
      </c>
      <c r="O34" s="434">
        <f>'[2]1.0_OriginalTargets'!U491</f>
        <v>6</v>
      </c>
      <c r="P34" s="434">
        <f>'[2]1.0_OriginalTargets'!V491</f>
        <v>3</v>
      </c>
      <c r="Q34" s="434">
        <f>'[2]1.0_OriginalTargets'!W491</f>
        <v>4</v>
      </c>
      <c r="R34" s="435">
        <f>'[2]1.0_OriginalTargets'!X491</f>
        <v>0</v>
      </c>
      <c r="T34" s="434">
        <f>'[2]1.0_OriginalTargets'!AC491</f>
        <v>17</v>
      </c>
      <c r="U34" s="434">
        <f>'[2]1.0_OriginalTargets'!AD491</f>
        <v>0</v>
      </c>
      <c r="V34" s="434">
        <f>'[2]1.0_OriginalTargets'!AE491</f>
        <v>0</v>
      </c>
      <c r="W34" s="434">
        <f>'[2]1.0_OriginalTargets'!AF491</f>
        <v>3</v>
      </c>
      <c r="X34" s="434">
        <f>'[2]1.0_OriginalTargets'!AG491</f>
        <v>9</v>
      </c>
      <c r="Y34" s="435">
        <f>'[2]1.0_OriginalTargets'!AH491</f>
        <v>5</v>
      </c>
      <c r="AA34" s="436">
        <f>'[2]1.0_OriginalTargets'!AK491</f>
        <v>10</v>
      </c>
      <c r="AB34" s="436">
        <f>'[2]1.0_OriginalTargets'!AL491</f>
        <v>4</v>
      </c>
      <c r="AC34" s="436">
        <f>'[2]1.0_OriginalTargets'!AM491</f>
        <v>6</v>
      </c>
      <c r="AD34" s="436">
        <f>'[2]1.0_OriginalTargets'!AN491</f>
        <v>0</v>
      </c>
      <c r="AE34" s="436">
        <f>'[2]1.0_OriginalTargets'!AO491</f>
        <v>-5</v>
      </c>
      <c r="AF34" s="437">
        <f>'[2]1.0_OriginalTargets'!AP491</f>
        <v>-5</v>
      </c>
      <c r="AG34" s="438"/>
      <c r="AH34" s="436">
        <f>'[2]1.0_OriginalTargets'!AR491</f>
        <v>10</v>
      </c>
      <c r="AI34" s="436">
        <f>'[2]1.0_OriginalTargets'!AS491</f>
        <v>4</v>
      </c>
      <c r="AJ34" s="436">
        <f>'[2]1.0_OriginalTargets'!AT491</f>
        <v>6</v>
      </c>
      <c r="AK34" s="436">
        <f>'[2]1.0_OriginalTargets'!AU491</f>
        <v>0</v>
      </c>
      <c r="AL34" s="436">
        <f>'[2]1.0_OriginalTargets'!AV491</f>
        <v>-5</v>
      </c>
      <c r="AM34" s="437">
        <f>'[2]1.0_OriginalTargets'!AW491</f>
        <v>-5</v>
      </c>
      <c r="AN34" s="438"/>
      <c r="AO34" s="436">
        <f>'[2]1.0_OriginalTargets'!AY491</f>
        <v>0</v>
      </c>
      <c r="AP34" s="436">
        <f>'[2]1.0_OriginalTargets'!AZ491</f>
        <v>0</v>
      </c>
      <c r="AQ34" s="436">
        <f>'[2]1.0_OriginalTargets'!BA491</f>
        <v>0</v>
      </c>
      <c r="AR34" s="436">
        <f>'[2]1.0_OriginalTargets'!BB491</f>
        <v>0</v>
      </c>
      <c r="AS34" s="436">
        <f>'[2]1.0_OriginalTargets'!BC491</f>
        <v>0</v>
      </c>
      <c r="AT34" s="437">
        <f>'[2]1.0_OriginalTargets'!BD491</f>
        <v>0</v>
      </c>
      <c r="AU34" s="438"/>
      <c r="AV34" s="436">
        <f>'[2]1.0_OriginalTargets'!BF491</f>
        <v>0</v>
      </c>
      <c r="AW34" s="436">
        <f>'[2]1.0_OriginalTargets'!BG491</f>
        <v>0</v>
      </c>
      <c r="AX34" s="436">
        <f>'[2]1.0_OriginalTargets'!BH491</f>
        <v>0</v>
      </c>
      <c r="AY34" s="436">
        <f>'[2]1.0_OriginalTargets'!BI491</f>
        <v>0</v>
      </c>
      <c r="AZ34" s="436">
        <f>'[2]1.0_OriginalTargets'!BJ491</f>
        <v>0</v>
      </c>
      <c r="BA34" s="437">
        <f>'[2]1.0_OriginalTargets'!BK491</f>
        <v>0</v>
      </c>
    </row>
    <row r="35" spans="1:53" ht="13.15" x14ac:dyDescent="0.35">
      <c r="A35" s="439"/>
      <c r="B35" s="440"/>
      <c r="C35" s="441"/>
      <c r="D35" s="442"/>
      <c r="E35" s="433" t="s">
        <v>19</v>
      </c>
      <c r="F35" s="443">
        <f>'[2]1.0_OriginalTargets'!I492</f>
        <v>0</v>
      </c>
      <c r="G35" s="443">
        <f>'[2]1.0_OriginalTargets'!J492</f>
        <v>0</v>
      </c>
      <c r="H35" s="443">
        <f>'[2]1.0_OriginalTargets'!K492</f>
        <v>0</v>
      </c>
      <c r="I35" s="443">
        <f>'[2]1.0_OriginalTargets'!L492</f>
        <v>0</v>
      </c>
      <c r="J35" s="443">
        <f>'[2]1.0_OriginalTargets'!M492</f>
        <v>0</v>
      </c>
      <c r="K35" s="444">
        <f>'[2]1.0_OriginalTargets'!N492</f>
        <v>0</v>
      </c>
      <c r="M35" s="443">
        <f>'[2]1.0_OriginalTargets'!S492</f>
        <v>0</v>
      </c>
      <c r="N35" s="443">
        <f>'[2]1.0_OriginalTargets'!T492</f>
        <v>0</v>
      </c>
      <c r="O35" s="443">
        <f>'[2]1.0_OriginalTargets'!U492</f>
        <v>0</v>
      </c>
      <c r="P35" s="443">
        <f>'[2]1.0_OriginalTargets'!V492</f>
        <v>0</v>
      </c>
      <c r="Q35" s="443">
        <f>'[2]1.0_OriginalTargets'!W492</f>
        <v>0</v>
      </c>
      <c r="R35" s="444">
        <f>'[2]1.0_OriginalTargets'!X492</f>
        <v>0</v>
      </c>
      <c r="T35" s="443">
        <f>'[2]1.0_OriginalTargets'!AC492</f>
        <v>0</v>
      </c>
      <c r="U35" s="443">
        <f>'[2]1.0_OriginalTargets'!AD492</f>
        <v>0</v>
      </c>
      <c r="V35" s="443">
        <f>'[2]1.0_OriginalTargets'!AE492</f>
        <v>0</v>
      </c>
      <c r="W35" s="443">
        <f>'[2]1.0_OriginalTargets'!AF492</f>
        <v>0</v>
      </c>
      <c r="X35" s="443">
        <f>'[2]1.0_OriginalTargets'!AG492</f>
        <v>0</v>
      </c>
      <c r="Y35" s="444">
        <f>'[2]1.0_OriginalTargets'!AH492</f>
        <v>0</v>
      </c>
      <c r="AA35" s="445">
        <f>'[2]1.0_OriginalTargets'!AK492</f>
        <v>0</v>
      </c>
      <c r="AB35" s="445">
        <f>'[2]1.0_OriginalTargets'!AL492</f>
        <v>0</v>
      </c>
      <c r="AC35" s="445">
        <f>'[2]1.0_OriginalTargets'!AM492</f>
        <v>0</v>
      </c>
      <c r="AD35" s="445">
        <f>'[2]1.0_OriginalTargets'!AN492</f>
        <v>0</v>
      </c>
      <c r="AE35" s="445">
        <f>'[2]1.0_OriginalTargets'!AO492</f>
        <v>0</v>
      </c>
      <c r="AF35" s="446">
        <f>'[2]1.0_OriginalTargets'!AP492</f>
        <v>0</v>
      </c>
      <c r="AG35" s="438"/>
      <c r="AH35" s="445">
        <f>'[2]1.0_OriginalTargets'!AR492</f>
        <v>0</v>
      </c>
      <c r="AI35" s="445">
        <f>'[2]1.0_OriginalTargets'!AS492</f>
        <v>0</v>
      </c>
      <c r="AJ35" s="445">
        <f>'[2]1.0_OriginalTargets'!AT492</f>
        <v>0</v>
      </c>
      <c r="AK35" s="445">
        <f>'[2]1.0_OriginalTargets'!AU492</f>
        <v>0</v>
      </c>
      <c r="AL35" s="445">
        <f>'[2]1.0_OriginalTargets'!AV492</f>
        <v>0</v>
      </c>
      <c r="AM35" s="446">
        <f>'[2]1.0_OriginalTargets'!AW492</f>
        <v>0</v>
      </c>
      <c r="AN35" s="438"/>
      <c r="AO35" s="445">
        <f>'[2]1.0_OriginalTargets'!AY492</f>
        <v>0</v>
      </c>
      <c r="AP35" s="445">
        <f>'[2]1.0_OriginalTargets'!AZ492</f>
        <v>0</v>
      </c>
      <c r="AQ35" s="445">
        <f>'[2]1.0_OriginalTargets'!BA492</f>
        <v>0</v>
      </c>
      <c r="AR35" s="445">
        <f>'[2]1.0_OriginalTargets'!BB492</f>
        <v>0</v>
      </c>
      <c r="AS35" s="445">
        <f>'[2]1.0_OriginalTargets'!BC492</f>
        <v>0</v>
      </c>
      <c r="AT35" s="446">
        <f>'[2]1.0_OriginalTargets'!BD492</f>
        <v>0</v>
      </c>
      <c r="AU35" s="438"/>
      <c r="AV35" s="445">
        <f>'[2]1.0_OriginalTargets'!BF492</f>
        <v>0</v>
      </c>
      <c r="AW35" s="445">
        <f>'[2]1.0_OriginalTargets'!BG492</f>
        <v>0</v>
      </c>
      <c r="AX35" s="445">
        <f>'[2]1.0_OriginalTargets'!BH492</f>
        <v>0</v>
      </c>
      <c r="AY35" s="445">
        <f>'[2]1.0_OriginalTargets'!BI492</f>
        <v>0</v>
      </c>
      <c r="AZ35" s="445">
        <f>'[2]1.0_OriginalTargets'!BJ492</f>
        <v>0</v>
      </c>
      <c r="BA35" s="446">
        <f>'[2]1.0_OriginalTargets'!BK492</f>
        <v>0</v>
      </c>
    </row>
    <row r="36" spans="1:53" ht="13.15" x14ac:dyDescent="0.35">
      <c r="A36" s="439"/>
      <c r="B36" s="440"/>
      <c r="C36" s="441"/>
      <c r="D36" s="442"/>
      <c r="E36" s="433" t="s">
        <v>20</v>
      </c>
      <c r="F36" s="443">
        <f>'[2]1.0_OriginalTargets'!I493</f>
        <v>0</v>
      </c>
      <c r="G36" s="443">
        <f>'[2]1.0_OriginalTargets'!J493</f>
        <v>0</v>
      </c>
      <c r="H36" s="443">
        <f>'[2]1.0_OriginalTargets'!K493</f>
        <v>0</v>
      </c>
      <c r="I36" s="443">
        <f>'[2]1.0_OriginalTargets'!L493</f>
        <v>0</v>
      </c>
      <c r="J36" s="443">
        <f>'[2]1.0_OriginalTargets'!M493</f>
        <v>0</v>
      </c>
      <c r="K36" s="444">
        <f>'[2]1.0_OriginalTargets'!N493</f>
        <v>0</v>
      </c>
      <c r="M36" s="443">
        <f>'[2]1.0_OriginalTargets'!S493</f>
        <v>0</v>
      </c>
      <c r="N36" s="443">
        <f>'[2]1.0_OriginalTargets'!T493</f>
        <v>0</v>
      </c>
      <c r="O36" s="443">
        <f>'[2]1.0_OriginalTargets'!U493</f>
        <v>0</v>
      </c>
      <c r="P36" s="443">
        <f>'[2]1.0_OriginalTargets'!V493</f>
        <v>0</v>
      </c>
      <c r="Q36" s="443">
        <f>'[2]1.0_OriginalTargets'!W493</f>
        <v>0</v>
      </c>
      <c r="R36" s="444">
        <f>'[2]1.0_OriginalTargets'!X493</f>
        <v>0</v>
      </c>
      <c r="T36" s="443">
        <f>'[2]1.0_OriginalTargets'!AC493</f>
        <v>0</v>
      </c>
      <c r="U36" s="443">
        <f>'[2]1.0_OriginalTargets'!AD493</f>
        <v>0</v>
      </c>
      <c r="V36" s="443">
        <f>'[2]1.0_OriginalTargets'!AE493</f>
        <v>0</v>
      </c>
      <c r="W36" s="443">
        <f>'[2]1.0_OriginalTargets'!AF493</f>
        <v>0</v>
      </c>
      <c r="X36" s="443">
        <f>'[2]1.0_OriginalTargets'!AG493</f>
        <v>0</v>
      </c>
      <c r="Y36" s="444">
        <f>'[2]1.0_OriginalTargets'!AH493</f>
        <v>0</v>
      </c>
      <c r="AA36" s="445">
        <f>'[2]1.0_OriginalTargets'!AK493</f>
        <v>0</v>
      </c>
      <c r="AB36" s="445">
        <f>'[2]1.0_OriginalTargets'!AL493</f>
        <v>0</v>
      </c>
      <c r="AC36" s="445">
        <f>'[2]1.0_OriginalTargets'!AM493</f>
        <v>0</v>
      </c>
      <c r="AD36" s="445">
        <f>'[2]1.0_OriginalTargets'!AN493</f>
        <v>0</v>
      </c>
      <c r="AE36" s="445">
        <f>'[2]1.0_OriginalTargets'!AO493</f>
        <v>0</v>
      </c>
      <c r="AF36" s="446">
        <f>'[2]1.0_OriginalTargets'!AP493</f>
        <v>0</v>
      </c>
      <c r="AG36" s="438"/>
      <c r="AH36" s="445">
        <f>'[2]1.0_OriginalTargets'!AR493</f>
        <v>0</v>
      </c>
      <c r="AI36" s="445">
        <f>'[2]1.0_OriginalTargets'!AS493</f>
        <v>0</v>
      </c>
      <c r="AJ36" s="445">
        <f>'[2]1.0_OriginalTargets'!AT493</f>
        <v>0</v>
      </c>
      <c r="AK36" s="445">
        <f>'[2]1.0_OriginalTargets'!AU493</f>
        <v>0</v>
      </c>
      <c r="AL36" s="445">
        <f>'[2]1.0_OriginalTargets'!AV493</f>
        <v>0</v>
      </c>
      <c r="AM36" s="446">
        <f>'[2]1.0_OriginalTargets'!AW493</f>
        <v>0</v>
      </c>
      <c r="AN36" s="438"/>
      <c r="AO36" s="445">
        <f>'[2]1.0_OriginalTargets'!AY493</f>
        <v>0</v>
      </c>
      <c r="AP36" s="445">
        <f>'[2]1.0_OriginalTargets'!AZ493</f>
        <v>0</v>
      </c>
      <c r="AQ36" s="445">
        <f>'[2]1.0_OriginalTargets'!BA493</f>
        <v>0</v>
      </c>
      <c r="AR36" s="445">
        <f>'[2]1.0_OriginalTargets'!BB493</f>
        <v>0</v>
      </c>
      <c r="AS36" s="445">
        <f>'[2]1.0_OriginalTargets'!BC493</f>
        <v>0</v>
      </c>
      <c r="AT36" s="446">
        <f>'[2]1.0_OriginalTargets'!BD493</f>
        <v>0</v>
      </c>
      <c r="AU36" s="438"/>
      <c r="AV36" s="445">
        <f>'[2]1.0_OriginalTargets'!BF493</f>
        <v>0</v>
      </c>
      <c r="AW36" s="445">
        <f>'[2]1.0_OriginalTargets'!BG493</f>
        <v>0</v>
      </c>
      <c r="AX36" s="445">
        <f>'[2]1.0_OriginalTargets'!BH493</f>
        <v>0</v>
      </c>
      <c r="AY36" s="445">
        <f>'[2]1.0_OriginalTargets'!BI493</f>
        <v>0</v>
      </c>
      <c r="AZ36" s="445">
        <f>'[2]1.0_OriginalTargets'!BJ493</f>
        <v>0</v>
      </c>
      <c r="BA36" s="446">
        <f>'[2]1.0_OriginalTargets'!BK493</f>
        <v>0</v>
      </c>
    </row>
    <row r="37" spans="1:53" ht="13.5" thickBot="1" x14ac:dyDescent="0.4">
      <c r="A37" s="439"/>
      <c r="B37" s="447"/>
      <c r="C37" s="448"/>
      <c r="D37" s="449"/>
      <c r="E37" s="450" t="s">
        <v>21</v>
      </c>
      <c r="F37" s="451">
        <f>'[2]1.0_OriginalTargets'!I494</f>
        <v>0</v>
      </c>
      <c r="G37" s="451">
        <f>'[2]1.0_OriginalTargets'!J494</f>
        <v>0</v>
      </c>
      <c r="H37" s="451">
        <f>'[2]1.0_OriginalTargets'!K494</f>
        <v>0</v>
      </c>
      <c r="I37" s="451">
        <f>'[2]1.0_OriginalTargets'!L494</f>
        <v>0</v>
      </c>
      <c r="J37" s="451">
        <f>'[2]1.0_OriginalTargets'!M494</f>
        <v>0</v>
      </c>
      <c r="K37" s="452">
        <f>'[2]1.0_OriginalTargets'!N494</f>
        <v>0</v>
      </c>
      <c r="M37" s="451">
        <f>'[2]1.0_OriginalTargets'!S494</f>
        <v>0</v>
      </c>
      <c r="N37" s="451">
        <f>'[2]1.0_OriginalTargets'!T494</f>
        <v>0</v>
      </c>
      <c r="O37" s="451">
        <f>'[2]1.0_OriginalTargets'!U494</f>
        <v>0</v>
      </c>
      <c r="P37" s="451">
        <f>'[2]1.0_OriginalTargets'!V494</f>
        <v>0</v>
      </c>
      <c r="Q37" s="451">
        <f>'[2]1.0_OriginalTargets'!W494</f>
        <v>0</v>
      </c>
      <c r="R37" s="452">
        <f>'[2]1.0_OriginalTargets'!X494</f>
        <v>0</v>
      </c>
      <c r="T37" s="451">
        <f>'[2]1.0_OriginalTargets'!AC494</f>
        <v>0</v>
      </c>
      <c r="U37" s="451">
        <f>'[2]1.0_OriginalTargets'!AD494</f>
        <v>0</v>
      </c>
      <c r="V37" s="451">
        <f>'[2]1.0_OriginalTargets'!AE494</f>
        <v>0</v>
      </c>
      <c r="W37" s="451">
        <f>'[2]1.0_OriginalTargets'!AF494</f>
        <v>0</v>
      </c>
      <c r="X37" s="451">
        <f>'[2]1.0_OriginalTargets'!AG494</f>
        <v>0</v>
      </c>
      <c r="Y37" s="452">
        <f>'[2]1.0_OriginalTargets'!AH494</f>
        <v>0</v>
      </c>
      <c r="AA37" s="453">
        <f>'[2]1.0_OriginalTargets'!AK494</f>
        <v>0</v>
      </c>
      <c r="AB37" s="453">
        <f>'[2]1.0_OriginalTargets'!AL494</f>
        <v>0</v>
      </c>
      <c r="AC37" s="453">
        <f>'[2]1.0_OriginalTargets'!AM494</f>
        <v>0</v>
      </c>
      <c r="AD37" s="453">
        <f>'[2]1.0_OriginalTargets'!AN494</f>
        <v>0</v>
      </c>
      <c r="AE37" s="453">
        <f>'[2]1.0_OriginalTargets'!AO494</f>
        <v>0</v>
      </c>
      <c r="AF37" s="454">
        <f>'[2]1.0_OriginalTargets'!AP494</f>
        <v>0</v>
      </c>
      <c r="AG37" s="438"/>
      <c r="AH37" s="453">
        <f>'[2]1.0_OriginalTargets'!AR494</f>
        <v>0</v>
      </c>
      <c r="AI37" s="453">
        <f>'[2]1.0_OriginalTargets'!AS494</f>
        <v>0</v>
      </c>
      <c r="AJ37" s="453">
        <f>'[2]1.0_OriginalTargets'!AT494</f>
        <v>0</v>
      </c>
      <c r="AK37" s="453">
        <f>'[2]1.0_OriginalTargets'!AU494</f>
        <v>0</v>
      </c>
      <c r="AL37" s="453">
        <f>'[2]1.0_OriginalTargets'!AV494</f>
        <v>0</v>
      </c>
      <c r="AM37" s="454">
        <f>'[2]1.0_OriginalTargets'!AW494</f>
        <v>0</v>
      </c>
      <c r="AN37" s="438"/>
      <c r="AO37" s="453">
        <f>'[2]1.0_OriginalTargets'!AY494</f>
        <v>0</v>
      </c>
      <c r="AP37" s="453">
        <f>'[2]1.0_OriginalTargets'!AZ494</f>
        <v>0</v>
      </c>
      <c r="AQ37" s="453">
        <f>'[2]1.0_OriginalTargets'!BA494</f>
        <v>0</v>
      </c>
      <c r="AR37" s="453">
        <f>'[2]1.0_OriginalTargets'!BB494</f>
        <v>0</v>
      </c>
      <c r="AS37" s="453">
        <f>'[2]1.0_OriginalTargets'!BC494</f>
        <v>0</v>
      </c>
      <c r="AT37" s="454">
        <f>'[2]1.0_OriginalTargets'!BD494</f>
        <v>0</v>
      </c>
      <c r="AU37" s="438"/>
      <c r="AV37" s="453">
        <f>'[2]1.0_OriginalTargets'!BF494</f>
        <v>0</v>
      </c>
      <c r="AW37" s="453">
        <f>'[2]1.0_OriginalTargets'!BG494</f>
        <v>0</v>
      </c>
      <c r="AX37" s="453">
        <f>'[2]1.0_OriginalTargets'!BH494</f>
        <v>0</v>
      </c>
      <c r="AY37" s="453">
        <f>'[2]1.0_OriginalTargets'!BI494</f>
        <v>0</v>
      </c>
      <c r="AZ37" s="453">
        <f>'[2]1.0_OriginalTargets'!BJ494</f>
        <v>0</v>
      </c>
      <c r="BA37" s="454">
        <f>'[2]1.0_OriginalTargets'!BK494</f>
        <v>0</v>
      </c>
    </row>
    <row r="38" spans="1:53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'[2]1.0_OriginalTargets'!I495</f>
        <v>2</v>
      </c>
      <c r="G38" s="434">
        <f>'[2]1.0_OriginalTargets'!J495</f>
        <v>0</v>
      </c>
      <c r="H38" s="434">
        <f>'[2]1.0_OriginalTargets'!K495</f>
        <v>0</v>
      </c>
      <c r="I38" s="434">
        <f>'[2]1.0_OriginalTargets'!L495</f>
        <v>1</v>
      </c>
      <c r="J38" s="434">
        <f>'[2]1.0_OriginalTargets'!M495</f>
        <v>1</v>
      </c>
      <c r="K38" s="435">
        <f>'[2]1.0_OriginalTargets'!N495</f>
        <v>0</v>
      </c>
      <c r="M38" s="434">
        <f>'[2]1.0_OriginalTargets'!S495</f>
        <v>2</v>
      </c>
      <c r="N38" s="434">
        <f>'[2]1.0_OriginalTargets'!T495</f>
        <v>0</v>
      </c>
      <c r="O38" s="434">
        <f>'[2]1.0_OriginalTargets'!U495</f>
        <v>1</v>
      </c>
      <c r="P38" s="434">
        <f>'[2]1.0_OriginalTargets'!V495</f>
        <v>1</v>
      </c>
      <c r="Q38" s="434">
        <f>'[2]1.0_OriginalTargets'!W495</f>
        <v>0</v>
      </c>
      <c r="R38" s="435">
        <f>'[2]1.0_OriginalTargets'!X495</f>
        <v>0</v>
      </c>
      <c r="T38" s="434">
        <f>'[2]1.0_OriginalTargets'!AC495</f>
        <v>2</v>
      </c>
      <c r="U38" s="434">
        <f>'[2]1.0_OriginalTargets'!AD495</f>
        <v>0</v>
      </c>
      <c r="V38" s="434">
        <f>'[2]1.0_OriginalTargets'!AE495</f>
        <v>0</v>
      </c>
      <c r="W38" s="434">
        <f>'[2]1.0_OriginalTargets'!AF495</f>
        <v>1</v>
      </c>
      <c r="X38" s="434">
        <f>'[2]1.0_OriginalTargets'!AG495</f>
        <v>1</v>
      </c>
      <c r="Y38" s="435">
        <f>'[2]1.0_OriginalTargets'!AH495</f>
        <v>0</v>
      </c>
      <c r="AA38" s="436">
        <f>'[2]1.0_OriginalTargets'!AK495</f>
        <v>0</v>
      </c>
      <c r="AB38" s="436">
        <f>'[2]1.0_OriginalTargets'!AL495</f>
        <v>0</v>
      </c>
      <c r="AC38" s="436">
        <f>'[2]1.0_OriginalTargets'!AM495</f>
        <v>1</v>
      </c>
      <c r="AD38" s="436">
        <f>'[2]1.0_OriginalTargets'!AN495</f>
        <v>0</v>
      </c>
      <c r="AE38" s="436">
        <f>'[2]1.0_OriginalTargets'!AO495</f>
        <v>-1</v>
      </c>
      <c r="AF38" s="437">
        <f>'[2]1.0_OriginalTargets'!AP495</f>
        <v>0</v>
      </c>
      <c r="AG38" s="438"/>
      <c r="AH38" s="436">
        <f>'[2]1.0_OriginalTargets'!AR495</f>
        <v>0</v>
      </c>
      <c r="AI38" s="436">
        <f>'[2]1.0_OriginalTargets'!AS495</f>
        <v>0</v>
      </c>
      <c r="AJ38" s="436">
        <f>'[2]1.0_OriginalTargets'!AT495</f>
        <v>0</v>
      </c>
      <c r="AK38" s="436">
        <f>'[2]1.0_OriginalTargets'!AU495</f>
        <v>0</v>
      </c>
      <c r="AL38" s="436">
        <f>'[2]1.0_OriginalTargets'!AV495</f>
        <v>0</v>
      </c>
      <c r="AM38" s="437">
        <f>'[2]1.0_OriginalTargets'!AW495</f>
        <v>0</v>
      </c>
      <c r="AN38" s="438"/>
      <c r="AO38" s="436">
        <f>'[2]1.0_OriginalTargets'!AY495</f>
        <v>0</v>
      </c>
      <c r="AP38" s="436">
        <f>'[2]1.0_OriginalTargets'!AZ495</f>
        <v>0</v>
      </c>
      <c r="AQ38" s="436">
        <f>'[2]1.0_OriginalTargets'!BA495</f>
        <v>0</v>
      </c>
      <c r="AR38" s="436">
        <f>'[2]1.0_OriginalTargets'!BB495</f>
        <v>0</v>
      </c>
      <c r="AS38" s="436">
        <f>'[2]1.0_OriginalTargets'!BC495</f>
        <v>0</v>
      </c>
      <c r="AT38" s="437">
        <f>'[2]1.0_OriginalTargets'!BD495</f>
        <v>0</v>
      </c>
      <c r="AU38" s="438"/>
      <c r="AV38" s="436">
        <f>'[2]1.0_OriginalTargets'!BF495</f>
        <v>0</v>
      </c>
      <c r="AW38" s="436">
        <f>'[2]1.0_OriginalTargets'!BG495</f>
        <v>0</v>
      </c>
      <c r="AX38" s="436">
        <f>'[2]1.0_OriginalTargets'!BH495</f>
        <v>0</v>
      </c>
      <c r="AY38" s="436">
        <f>'[2]1.0_OriginalTargets'!BI495</f>
        <v>0</v>
      </c>
      <c r="AZ38" s="436">
        <f>'[2]1.0_OriginalTargets'!BJ495</f>
        <v>0</v>
      </c>
      <c r="BA38" s="437">
        <f>'[2]1.0_OriginalTargets'!BK495</f>
        <v>0</v>
      </c>
    </row>
    <row r="39" spans="1:53" ht="13.15" x14ac:dyDescent="0.35">
      <c r="A39" s="439"/>
      <c r="B39" s="440"/>
      <c r="C39" s="441"/>
      <c r="D39" s="442"/>
      <c r="E39" s="433" t="s">
        <v>19</v>
      </c>
      <c r="F39" s="443">
        <f>'[2]1.0_OriginalTargets'!I496</f>
        <v>0</v>
      </c>
      <c r="G39" s="443">
        <f>'[2]1.0_OriginalTargets'!J496</f>
        <v>0</v>
      </c>
      <c r="H39" s="443">
        <f>'[2]1.0_OriginalTargets'!K496</f>
        <v>0</v>
      </c>
      <c r="I39" s="443">
        <f>'[2]1.0_OriginalTargets'!L496</f>
        <v>0</v>
      </c>
      <c r="J39" s="443">
        <f>'[2]1.0_OriginalTargets'!M496</f>
        <v>0</v>
      </c>
      <c r="K39" s="444">
        <f>'[2]1.0_OriginalTargets'!N496</f>
        <v>0</v>
      </c>
      <c r="M39" s="443">
        <f>'[2]1.0_OriginalTargets'!S496</f>
        <v>0</v>
      </c>
      <c r="N39" s="443">
        <f>'[2]1.0_OriginalTargets'!T496</f>
        <v>0</v>
      </c>
      <c r="O39" s="443">
        <f>'[2]1.0_OriginalTargets'!U496</f>
        <v>0</v>
      </c>
      <c r="P39" s="443">
        <f>'[2]1.0_OriginalTargets'!V496</f>
        <v>0</v>
      </c>
      <c r="Q39" s="443">
        <f>'[2]1.0_OriginalTargets'!W496</f>
        <v>0</v>
      </c>
      <c r="R39" s="444">
        <f>'[2]1.0_OriginalTargets'!X496</f>
        <v>0</v>
      </c>
      <c r="T39" s="443">
        <f>'[2]1.0_OriginalTargets'!AC496</f>
        <v>0</v>
      </c>
      <c r="U39" s="443">
        <f>'[2]1.0_OriginalTargets'!AD496</f>
        <v>0</v>
      </c>
      <c r="V39" s="443">
        <f>'[2]1.0_OriginalTargets'!AE496</f>
        <v>0</v>
      </c>
      <c r="W39" s="443">
        <f>'[2]1.0_OriginalTargets'!AF496</f>
        <v>0</v>
      </c>
      <c r="X39" s="443">
        <f>'[2]1.0_OriginalTargets'!AG496</f>
        <v>0</v>
      </c>
      <c r="Y39" s="444">
        <f>'[2]1.0_OriginalTargets'!AH496</f>
        <v>0</v>
      </c>
      <c r="AA39" s="445">
        <f>'[2]1.0_OriginalTargets'!AK496</f>
        <v>0</v>
      </c>
      <c r="AB39" s="445">
        <f>'[2]1.0_OriginalTargets'!AL496</f>
        <v>0</v>
      </c>
      <c r="AC39" s="445">
        <f>'[2]1.0_OriginalTargets'!AM496</f>
        <v>0</v>
      </c>
      <c r="AD39" s="445">
        <f>'[2]1.0_OriginalTargets'!AN496</f>
        <v>0</v>
      </c>
      <c r="AE39" s="445">
        <f>'[2]1.0_OriginalTargets'!AO496</f>
        <v>0</v>
      </c>
      <c r="AF39" s="446">
        <f>'[2]1.0_OriginalTargets'!AP496</f>
        <v>0</v>
      </c>
      <c r="AG39" s="438"/>
      <c r="AH39" s="445">
        <f>'[2]1.0_OriginalTargets'!AR496</f>
        <v>0</v>
      </c>
      <c r="AI39" s="445">
        <f>'[2]1.0_OriginalTargets'!AS496</f>
        <v>0</v>
      </c>
      <c r="AJ39" s="445">
        <f>'[2]1.0_OriginalTargets'!AT496</f>
        <v>0</v>
      </c>
      <c r="AK39" s="445">
        <f>'[2]1.0_OriginalTargets'!AU496</f>
        <v>0</v>
      </c>
      <c r="AL39" s="445">
        <f>'[2]1.0_OriginalTargets'!AV496</f>
        <v>0</v>
      </c>
      <c r="AM39" s="446">
        <f>'[2]1.0_OriginalTargets'!AW496</f>
        <v>0</v>
      </c>
      <c r="AN39" s="438"/>
      <c r="AO39" s="445">
        <f>'[2]1.0_OriginalTargets'!AY496</f>
        <v>0</v>
      </c>
      <c r="AP39" s="445">
        <f>'[2]1.0_OriginalTargets'!AZ496</f>
        <v>0</v>
      </c>
      <c r="AQ39" s="445">
        <f>'[2]1.0_OriginalTargets'!BA496</f>
        <v>0</v>
      </c>
      <c r="AR39" s="445">
        <f>'[2]1.0_OriginalTargets'!BB496</f>
        <v>0</v>
      </c>
      <c r="AS39" s="445">
        <f>'[2]1.0_OriginalTargets'!BC496</f>
        <v>0</v>
      </c>
      <c r="AT39" s="446">
        <f>'[2]1.0_OriginalTargets'!BD496</f>
        <v>0</v>
      </c>
      <c r="AU39" s="438"/>
      <c r="AV39" s="445">
        <f>'[2]1.0_OriginalTargets'!BF496</f>
        <v>0</v>
      </c>
      <c r="AW39" s="445">
        <f>'[2]1.0_OriginalTargets'!BG496</f>
        <v>0</v>
      </c>
      <c r="AX39" s="445">
        <f>'[2]1.0_OriginalTargets'!BH496</f>
        <v>0</v>
      </c>
      <c r="AY39" s="445">
        <f>'[2]1.0_OriginalTargets'!BI496</f>
        <v>0</v>
      </c>
      <c r="AZ39" s="445">
        <f>'[2]1.0_OriginalTargets'!BJ496</f>
        <v>0</v>
      </c>
      <c r="BA39" s="446">
        <f>'[2]1.0_OriginalTargets'!BK496</f>
        <v>0</v>
      </c>
    </row>
    <row r="40" spans="1:53" ht="13.15" x14ac:dyDescent="0.35">
      <c r="A40" s="439"/>
      <c r="B40" s="440"/>
      <c r="C40" s="441"/>
      <c r="D40" s="442"/>
      <c r="E40" s="433" t="s">
        <v>20</v>
      </c>
      <c r="F40" s="443">
        <f>'[2]1.0_OriginalTargets'!I497</f>
        <v>0</v>
      </c>
      <c r="G40" s="443">
        <f>'[2]1.0_OriginalTargets'!J497</f>
        <v>0</v>
      </c>
      <c r="H40" s="443">
        <f>'[2]1.0_OriginalTargets'!K497</f>
        <v>0</v>
      </c>
      <c r="I40" s="443">
        <f>'[2]1.0_OriginalTargets'!L497</f>
        <v>0</v>
      </c>
      <c r="J40" s="443">
        <f>'[2]1.0_OriginalTargets'!M497</f>
        <v>0</v>
      </c>
      <c r="K40" s="444">
        <f>'[2]1.0_OriginalTargets'!N497</f>
        <v>0</v>
      </c>
      <c r="M40" s="443">
        <f>'[2]1.0_OriginalTargets'!S497</f>
        <v>0</v>
      </c>
      <c r="N40" s="443">
        <f>'[2]1.0_OriginalTargets'!T497</f>
        <v>0</v>
      </c>
      <c r="O40" s="443">
        <f>'[2]1.0_OriginalTargets'!U497</f>
        <v>0</v>
      </c>
      <c r="P40" s="443">
        <f>'[2]1.0_OriginalTargets'!V497</f>
        <v>0</v>
      </c>
      <c r="Q40" s="443">
        <f>'[2]1.0_OriginalTargets'!W497</f>
        <v>0</v>
      </c>
      <c r="R40" s="444">
        <f>'[2]1.0_OriginalTargets'!X497</f>
        <v>0</v>
      </c>
      <c r="T40" s="443">
        <f>'[2]1.0_OriginalTargets'!AC497</f>
        <v>0</v>
      </c>
      <c r="U40" s="443">
        <f>'[2]1.0_OriginalTargets'!AD497</f>
        <v>0</v>
      </c>
      <c r="V40" s="443">
        <f>'[2]1.0_OriginalTargets'!AE497</f>
        <v>0</v>
      </c>
      <c r="W40" s="443">
        <f>'[2]1.0_OriginalTargets'!AF497</f>
        <v>0</v>
      </c>
      <c r="X40" s="443">
        <f>'[2]1.0_OriginalTargets'!AG497</f>
        <v>0</v>
      </c>
      <c r="Y40" s="444">
        <f>'[2]1.0_OriginalTargets'!AH497</f>
        <v>0</v>
      </c>
      <c r="AA40" s="445">
        <f>'[2]1.0_OriginalTargets'!AK497</f>
        <v>0</v>
      </c>
      <c r="AB40" s="445">
        <f>'[2]1.0_OriginalTargets'!AL497</f>
        <v>0</v>
      </c>
      <c r="AC40" s="445">
        <f>'[2]1.0_OriginalTargets'!AM497</f>
        <v>0</v>
      </c>
      <c r="AD40" s="445">
        <f>'[2]1.0_OriginalTargets'!AN497</f>
        <v>0</v>
      </c>
      <c r="AE40" s="445">
        <f>'[2]1.0_OriginalTargets'!AO497</f>
        <v>0</v>
      </c>
      <c r="AF40" s="446">
        <f>'[2]1.0_OriginalTargets'!AP497</f>
        <v>0</v>
      </c>
      <c r="AG40" s="438"/>
      <c r="AH40" s="445">
        <f>'[2]1.0_OriginalTargets'!AR497</f>
        <v>0</v>
      </c>
      <c r="AI40" s="445">
        <f>'[2]1.0_OriginalTargets'!AS497</f>
        <v>0</v>
      </c>
      <c r="AJ40" s="445">
        <f>'[2]1.0_OriginalTargets'!AT497</f>
        <v>0</v>
      </c>
      <c r="AK40" s="445">
        <f>'[2]1.0_OriginalTargets'!AU497</f>
        <v>0</v>
      </c>
      <c r="AL40" s="445">
        <f>'[2]1.0_OriginalTargets'!AV497</f>
        <v>0</v>
      </c>
      <c r="AM40" s="446">
        <f>'[2]1.0_OriginalTargets'!AW497</f>
        <v>0</v>
      </c>
      <c r="AN40" s="438"/>
      <c r="AO40" s="445">
        <f>'[2]1.0_OriginalTargets'!AY497</f>
        <v>0</v>
      </c>
      <c r="AP40" s="445">
        <f>'[2]1.0_OriginalTargets'!AZ497</f>
        <v>0</v>
      </c>
      <c r="AQ40" s="445">
        <f>'[2]1.0_OriginalTargets'!BA497</f>
        <v>0</v>
      </c>
      <c r="AR40" s="445">
        <f>'[2]1.0_OriginalTargets'!BB497</f>
        <v>0</v>
      </c>
      <c r="AS40" s="445">
        <f>'[2]1.0_OriginalTargets'!BC497</f>
        <v>0</v>
      </c>
      <c r="AT40" s="446">
        <f>'[2]1.0_OriginalTargets'!BD497</f>
        <v>0</v>
      </c>
      <c r="AU40" s="438"/>
      <c r="AV40" s="445">
        <f>'[2]1.0_OriginalTargets'!BF497</f>
        <v>0</v>
      </c>
      <c r="AW40" s="445">
        <f>'[2]1.0_OriginalTargets'!BG497</f>
        <v>0</v>
      </c>
      <c r="AX40" s="445">
        <f>'[2]1.0_OriginalTargets'!BH497</f>
        <v>0</v>
      </c>
      <c r="AY40" s="445">
        <f>'[2]1.0_OriginalTargets'!BI497</f>
        <v>0</v>
      </c>
      <c r="AZ40" s="445">
        <f>'[2]1.0_OriginalTargets'!BJ497</f>
        <v>0</v>
      </c>
      <c r="BA40" s="446">
        <f>'[2]1.0_OriginalTargets'!BK497</f>
        <v>0</v>
      </c>
    </row>
    <row r="41" spans="1:53" ht="13.5" thickBot="1" x14ac:dyDescent="0.4">
      <c r="A41" s="439"/>
      <c r="B41" s="447"/>
      <c r="C41" s="448"/>
      <c r="D41" s="449"/>
      <c r="E41" s="450" t="s">
        <v>21</v>
      </c>
      <c r="F41" s="451">
        <f>'[2]1.0_OriginalTargets'!I498</f>
        <v>0</v>
      </c>
      <c r="G41" s="451">
        <f>'[2]1.0_OriginalTargets'!J498</f>
        <v>0</v>
      </c>
      <c r="H41" s="451">
        <f>'[2]1.0_OriginalTargets'!K498</f>
        <v>0</v>
      </c>
      <c r="I41" s="451">
        <f>'[2]1.0_OriginalTargets'!L498</f>
        <v>0</v>
      </c>
      <c r="J41" s="451">
        <f>'[2]1.0_OriginalTargets'!M498</f>
        <v>0</v>
      </c>
      <c r="K41" s="452">
        <f>'[2]1.0_OriginalTargets'!N498</f>
        <v>0</v>
      </c>
      <c r="M41" s="451">
        <f>'[2]1.0_OriginalTargets'!S498</f>
        <v>0</v>
      </c>
      <c r="N41" s="451">
        <f>'[2]1.0_OriginalTargets'!T498</f>
        <v>0</v>
      </c>
      <c r="O41" s="451">
        <f>'[2]1.0_OriginalTargets'!U498</f>
        <v>0</v>
      </c>
      <c r="P41" s="451">
        <f>'[2]1.0_OriginalTargets'!V498</f>
        <v>0</v>
      </c>
      <c r="Q41" s="451">
        <f>'[2]1.0_OriginalTargets'!W498</f>
        <v>0</v>
      </c>
      <c r="R41" s="452">
        <f>'[2]1.0_OriginalTargets'!X498</f>
        <v>0</v>
      </c>
      <c r="T41" s="451">
        <f>'[2]1.0_OriginalTargets'!AC498</f>
        <v>0</v>
      </c>
      <c r="U41" s="451">
        <f>'[2]1.0_OriginalTargets'!AD498</f>
        <v>0</v>
      </c>
      <c r="V41" s="451">
        <f>'[2]1.0_OriginalTargets'!AE498</f>
        <v>0</v>
      </c>
      <c r="W41" s="451">
        <f>'[2]1.0_OriginalTargets'!AF498</f>
        <v>0</v>
      </c>
      <c r="X41" s="451">
        <f>'[2]1.0_OriginalTargets'!AG498</f>
        <v>0</v>
      </c>
      <c r="Y41" s="452">
        <f>'[2]1.0_OriginalTargets'!AH498</f>
        <v>0</v>
      </c>
      <c r="AA41" s="453">
        <f>'[2]1.0_OriginalTargets'!AK498</f>
        <v>0</v>
      </c>
      <c r="AB41" s="453">
        <f>'[2]1.0_OriginalTargets'!AL498</f>
        <v>0</v>
      </c>
      <c r="AC41" s="453">
        <f>'[2]1.0_OriginalTargets'!AM498</f>
        <v>0</v>
      </c>
      <c r="AD41" s="453">
        <f>'[2]1.0_OriginalTargets'!AN498</f>
        <v>0</v>
      </c>
      <c r="AE41" s="453">
        <f>'[2]1.0_OriginalTargets'!AO498</f>
        <v>0</v>
      </c>
      <c r="AF41" s="454">
        <f>'[2]1.0_OriginalTargets'!AP498</f>
        <v>0</v>
      </c>
      <c r="AG41" s="438"/>
      <c r="AH41" s="453">
        <f>'[2]1.0_OriginalTargets'!AR498</f>
        <v>0</v>
      </c>
      <c r="AI41" s="453">
        <f>'[2]1.0_OriginalTargets'!AS498</f>
        <v>0</v>
      </c>
      <c r="AJ41" s="453">
        <f>'[2]1.0_OriginalTargets'!AT498</f>
        <v>0</v>
      </c>
      <c r="AK41" s="453">
        <f>'[2]1.0_OriginalTargets'!AU498</f>
        <v>0</v>
      </c>
      <c r="AL41" s="453">
        <f>'[2]1.0_OriginalTargets'!AV498</f>
        <v>0</v>
      </c>
      <c r="AM41" s="454">
        <f>'[2]1.0_OriginalTargets'!AW498</f>
        <v>0</v>
      </c>
      <c r="AN41" s="438"/>
      <c r="AO41" s="453">
        <f>'[2]1.0_OriginalTargets'!AY498</f>
        <v>0</v>
      </c>
      <c r="AP41" s="453">
        <f>'[2]1.0_OriginalTargets'!AZ498</f>
        <v>0</v>
      </c>
      <c r="AQ41" s="453">
        <f>'[2]1.0_OriginalTargets'!BA498</f>
        <v>0</v>
      </c>
      <c r="AR41" s="453">
        <f>'[2]1.0_OriginalTargets'!BB498</f>
        <v>0</v>
      </c>
      <c r="AS41" s="453">
        <f>'[2]1.0_OriginalTargets'!BC498</f>
        <v>0</v>
      </c>
      <c r="AT41" s="454">
        <f>'[2]1.0_OriginalTargets'!BD498</f>
        <v>0</v>
      </c>
      <c r="AU41" s="438"/>
      <c r="AV41" s="453">
        <f>'[2]1.0_OriginalTargets'!BF498</f>
        <v>0</v>
      </c>
      <c r="AW41" s="453">
        <f>'[2]1.0_OriginalTargets'!BG498</f>
        <v>0</v>
      </c>
      <c r="AX41" s="453">
        <f>'[2]1.0_OriginalTargets'!BH498</f>
        <v>0</v>
      </c>
      <c r="AY41" s="453">
        <f>'[2]1.0_OriginalTargets'!BI498</f>
        <v>0</v>
      </c>
      <c r="AZ41" s="453">
        <f>'[2]1.0_OriginalTargets'!BJ498</f>
        <v>0</v>
      </c>
      <c r="BA41" s="454">
        <f>'[2]1.0_OriginalTargets'!BK498</f>
        <v>0</v>
      </c>
    </row>
    <row r="42" spans="1:53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'[2]1.0_OriginalTargets'!I499</f>
        <v>407</v>
      </c>
      <c r="G42" s="434">
        <f>'[2]1.0_OriginalTargets'!J499</f>
        <v>36</v>
      </c>
      <c r="H42" s="434">
        <f>'[2]1.0_OriginalTargets'!K499</f>
        <v>146</v>
      </c>
      <c r="I42" s="434">
        <f>'[2]1.0_OriginalTargets'!L499</f>
        <v>171</v>
      </c>
      <c r="J42" s="434">
        <f>'[2]1.0_OriginalTargets'!M499</f>
        <v>49</v>
      </c>
      <c r="K42" s="435">
        <f>'[2]1.0_OriginalTargets'!N499</f>
        <v>5</v>
      </c>
      <c r="M42" s="434">
        <f>'[2]1.0_OriginalTargets'!S499</f>
        <v>507</v>
      </c>
      <c r="N42" s="434">
        <f>'[2]1.0_OriginalTargets'!T499</f>
        <v>202</v>
      </c>
      <c r="O42" s="434">
        <f>'[2]1.0_OriginalTargets'!U499</f>
        <v>140</v>
      </c>
      <c r="P42" s="434">
        <f>'[2]1.0_OriginalTargets'!V499</f>
        <v>116</v>
      </c>
      <c r="Q42" s="434">
        <f>'[2]1.0_OriginalTargets'!W499</f>
        <v>15</v>
      </c>
      <c r="R42" s="435">
        <f>'[2]1.0_OriginalTargets'!X499</f>
        <v>34</v>
      </c>
      <c r="T42" s="434">
        <f>'[2]1.0_OriginalTargets'!AC499</f>
        <v>507</v>
      </c>
      <c r="U42" s="434">
        <f>'[2]1.0_OriginalTargets'!AD499</f>
        <v>151</v>
      </c>
      <c r="V42" s="434">
        <f>'[2]1.0_OriginalTargets'!AE499</f>
        <v>0</v>
      </c>
      <c r="W42" s="434">
        <f>'[2]1.0_OriginalTargets'!AF499</f>
        <v>116</v>
      </c>
      <c r="X42" s="434">
        <f>'[2]1.0_OriginalTargets'!AG499</f>
        <v>15</v>
      </c>
      <c r="Y42" s="435">
        <f>'[2]1.0_OriginalTargets'!AH499</f>
        <v>225</v>
      </c>
      <c r="AA42" s="436">
        <f>'[2]1.0_OriginalTargets'!AK499</f>
        <v>191</v>
      </c>
      <c r="AB42" s="436">
        <f>'[2]1.0_OriginalTargets'!AL499</f>
        <v>51</v>
      </c>
      <c r="AC42" s="436">
        <f>'[2]1.0_OriginalTargets'!AM499</f>
        <v>140</v>
      </c>
      <c r="AD42" s="436">
        <f>'[2]1.0_OriginalTargets'!AN499</f>
        <v>0</v>
      </c>
      <c r="AE42" s="436">
        <f>'[2]1.0_OriginalTargets'!AO499</f>
        <v>0</v>
      </c>
      <c r="AF42" s="437">
        <f>'[2]1.0_OriginalTargets'!AP499</f>
        <v>-191</v>
      </c>
      <c r="AG42" s="438"/>
      <c r="AH42" s="436">
        <f>'[2]1.0_OriginalTargets'!AR499</f>
        <v>191</v>
      </c>
      <c r="AI42" s="436">
        <f>'[2]1.0_OriginalTargets'!AS499</f>
        <v>51</v>
      </c>
      <c r="AJ42" s="436">
        <f>'[2]1.0_OriginalTargets'!AT499</f>
        <v>140</v>
      </c>
      <c r="AK42" s="436">
        <f>'[2]1.0_OriginalTargets'!AU499</f>
        <v>0</v>
      </c>
      <c r="AL42" s="436">
        <f>'[2]1.0_OriginalTargets'!AV499</f>
        <v>0</v>
      </c>
      <c r="AM42" s="437">
        <f>'[2]1.0_OriginalTargets'!AW499</f>
        <v>-191</v>
      </c>
      <c r="AN42" s="438"/>
      <c r="AO42" s="436">
        <f>'[2]1.0_OriginalTargets'!AY499</f>
        <v>0</v>
      </c>
      <c r="AP42" s="436">
        <f>'[2]1.0_OriginalTargets'!AZ499</f>
        <v>0</v>
      </c>
      <c r="AQ42" s="436">
        <f>'[2]1.0_OriginalTargets'!BA499</f>
        <v>0</v>
      </c>
      <c r="AR42" s="436">
        <f>'[2]1.0_OriginalTargets'!BB499</f>
        <v>0</v>
      </c>
      <c r="AS42" s="436">
        <f>'[2]1.0_OriginalTargets'!BC499</f>
        <v>0</v>
      </c>
      <c r="AT42" s="437">
        <f>'[2]1.0_OriginalTargets'!BD499</f>
        <v>0</v>
      </c>
      <c r="AU42" s="438"/>
      <c r="AV42" s="436">
        <f>'[2]1.0_OriginalTargets'!BF499</f>
        <v>0</v>
      </c>
      <c r="AW42" s="436">
        <f>'[2]1.0_OriginalTargets'!BG499</f>
        <v>0</v>
      </c>
      <c r="AX42" s="436">
        <f>'[2]1.0_OriginalTargets'!BH499</f>
        <v>0</v>
      </c>
      <c r="AY42" s="436">
        <f>'[2]1.0_OriginalTargets'!BI499</f>
        <v>0</v>
      </c>
      <c r="AZ42" s="436">
        <f>'[2]1.0_OriginalTargets'!BJ499</f>
        <v>0</v>
      </c>
      <c r="BA42" s="437">
        <f>'[2]1.0_OriginalTargets'!BK499</f>
        <v>0</v>
      </c>
    </row>
    <row r="43" spans="1:53" ht="13.15" x14ac:dyDescent="0.35">
      <c r="A43" s="439"/>
      <c r="B43" s="440"/>
      <c r="C43" s="441"/>
      <c r="D43" s="442"/>
      <c r="E43" s="433" t="s">
        <v>19</v>
      </c>
      <c r="F43" s="443">
        <f>'[2]1.0_OriginalTargets'!I500</f>
        <v>0</v>
      </c>
      <c r="G43" s="443">
        <f>'[2]1.0_OriginalTargets'!J500</f>
        <v>0</v>
      </c>
      <c r="H43" s="443">
        <f>'[2]1.0_OriginalTargets'!K500</f>
        <v>0</v>
      </c>
      <c r="I43" s="443">
        <f>'[2]1.0_OriginalTargets'!L500</f>
        <v>0</v>
      </c>
      <c r="J43" s="443">
        <f>'[2]1.0_OriginalTargets'!M500</f>
        <v>0</v>
      </c>
      <c r="K43" s="444">
        <f>'[2]1.0_OriginalTargets'!N500</f>
        <v>0</v>
      </c>
      <c r="M43" s="443">
        <f>'[2]1.0_OriginalTargets'!S500</f>
        <v>0</v>
      </c>
      <c r="N43" s="443">
        <f>'[2]1.0_OriginalTargets'!T500</f>
        <v>0</v>
      </c>
      <c r="O43" s="443">
        <f>'[2]1.0_OriginalTargets'!U500</f>
        <v>0</v>
      </c>
      <c r="P43" s="443">
        <f>'[2]1.0_OriginalTargets'!V500</f>
        <v>0</v>
      </c>
      <c r="Q43" s="443">
        <f>'[2]1.0_OriginalTargets'!W500</f>
        <v>0</v>
      </c>
      <c r="R43" s="444">
        <f>'[2]1.0_OriginalTargets'!X500</f>
        <v>0</v>
      </c>
      <c r="T43" s="443">
        <f>'[2]1.0_OriginalTargets'!AC500</f>
        <v>0</v>
      </c>
      <c r="U43" s="443">
        <f>'[2]1.0_OriginalTargets'!AD500</f>
        <v>0</v>
      </c>
      <c r="V43" s="443">
        <f>'[2]1.0_OriginalTargets'!AE500</f>
        <v>0</v>
      </c>
      <c r="W43" s="443">
        <f>'[2]1.0_OriginalTargets'!AF500</f>
        <v>0</v>
      </c>
      <c r="X43" s="443">
        <f>'[2]1.0_OriginalTargets'!AG500</f>
        <v>0</v>
      </c>
      <c r="Y43" s="444">
        <f>'[2]1.0_OriginalTargets'!AH500</f>
        <v>0</v>
      </c>
      <c r="AA43" s="445">
        <f>'[2]1.0_OriginalTargets'!AK500</f>
        <v>0</v>
      </c>
      <c r="AB43" s="445">
        <f>'[2]1.0_OriginalTargets'!AL500</f>
        <v>0</v>
      </c>
      <c r="AC43" s="445">
        <f>'[2]1.0_OriginalTargets'!AM500</f>
        <v>0</v>
      </c>
      <c r="AD43" s="445">
        <f>'[2]1.0_OriginalTargets'!AN500</f>
        <v>0</v>
      </c>
      <c r="AE43" s="445">
        <f>'[2]1.0_OriginalTargets'!AO500</f>
        <v>0</v>
      </c>
      <c r="AF43" s="446">
        <f>'[2]1.0_OriginalTargets'!AP500</f>
        <v>0</v>
      </c>
      <c r="AG43" s="438"/>
      <c r="AH43" s="445">
        <f>'[2]1.0_OriginalTargets'!AR500</f>
        <v>0</v>
      </c>
      <c r="AI43" s="445">
        <f>'[2]1.0_OriginalTargets'!AS500</f>
        <v>0</v>
      </c>
      <c r="AJ43" s="445">
        <f>'[2]1.0_OriginalTargets'!AT500</f>
        <v>0</v>
      </c>
      <c r="AK43" s="445">
        <f>'[2]1.0_OriginalTargets'!AU500</f>
        <v>0</v>
      </c>
      <c r="AL43" s="445">
        <f>'[2]1.0_OriginalTargets'!AV500</f>
        <v>0</v>
      </c>
      <c r="AM43" s="446">
        <f>'[2]1.0_OriginalTargets'!AW500</f>
        <v>0</v>
      </c>
      <c r="AN43" s="438"/>
      <c r="AO43" s="445">
        <f>'[2]1.0_OriginalTargets'!AY500</f>
        <v>0</v>
      </c>
      <c r="AP43" s="445">
        <f>'[2]1.0_OriginalTargets'!AZ500</f>
        <v>0</v>
      </c>
      <c r="AQ43" s="445">
        <f>'[2]1.0_OriginalTargets'!BA500</f>
        <v>0</v>
      </c>
      <c r="AR43" s="445">
        <f>'[2]1.0_OriginalTargets'!BB500</f>
        <v>0</v>
      </c>
      <c r="AS43" s="445">
        <f>'[2]1.0_OriginalTargets'!BC500</f>
        <v>0</v>
      </c>
      <c r="AT43" s="446">
        <f>'[2]1.0_OriginalTargets'!BD500</f>
        <v>0</v>
      </c>
      <c r="AU43" s="438"/>
      <c r="AV43" s="445">
        <f>'[2]1.0_OriginalTargets'!BF500</f>
        <v>0</v>
      </c>
      <c r="AW43" s="445">
        <f>'[2]1.0_OriginalTargets'!BG500</f>
        <v>0</v>
      </c>
      <c r="AX43" s="445">
        <f>'[2]1.0_OriginalTargets'!BH500</f>
        <v>0</v>
      </c>
      <c r="AY43" s="445">
        <f>'[2]1.0_OriginalTargets'!BI500</f>
        <v>0</v>
      </c>
      <c r="AZ43" s="445">
        <f>'[2]1.0_OriginalTargets'!BJ500</f>
        <v>0</v>
      </c>
      <c r="BA43" s="446">
        <f>'[2]1.0_OriginalTargets'!BK500</f>
        <v>0</v>
      </c>
    </row>
    <row r="44" spans="1:53" ht="13.15" x14ac:dyDescent="0.35">
      <c r="A44" s="439"/>
      <c r="B44" s="440"/>
      <c r="C44" s="441"/>
      <c r="D44" s="442"/>
      <c r="E44" s="433" t="s">
        <v>20</v>
      </c>
      <c r="F44" s="443">
        <f>'[2]1.0_OriginalTargets'!I501</f>
        <v>0</v>
      </c>
      <c r="G44" s="443">
        <f>'[2]1.0_OriginalTargets'!J501</f>
        <v>0</v>
      </c>
      <c r="H44" s="443">
        <f>'[2]1.0_OriginalTargets'!K501</f>
        <v>0</v>
      </c>
      <c r="I44" s="443">
        <f>'[2]1.0_OriginalTargets'!L501</f>
        <v>0</v>
      </c>
      <c r="J44" s="443">
        <f>'[2]1.0_OriginalTargets'!M501</f>
        <v>0</v>
      </c>
      <c r="K44" s="444">
        <f>'[2]1.0_OriginalTargets'!N501</f>
        <v>0</v>
      </c>
      <c r="M44" s="443">
        <f>'[2]1.0_OriginalTargets'!S501</f>
        <v>0</v>
      </c>
      <c r="N44" s="443">
        <f>'[2]1.0_OriginalTargets'!T501</f>
        <v>0</v>
      </c>
      <c r="O44" s="443">
        <f>'[2]1.0_OriginalTargets'!U501</f>
        <v>0</v>
      </c>
      <c r="P44" s="443">
        <f>'[2]1.0_OriginalTargets'!V501</f>
        <v>0</v>
      </c>
      <c r="Q44" s="443">
        <f>'[2]1.0_OriginalTargets'!W501</f>
        <v>0</v>
      </c>
      <c r="R44" s="444">
        <f>'[2]1.0_OriginalTargets'!X501</f>
        <v>0</v>
      </c>
      <c r="T44" s="443">
        <f>'[2]1.0_OriginalTargets'!AC501</f>
        <v>0</v>
      </c>
      <c r="U44" s="443">
        <f>'[2]1.0_OriginalTargets'!AD501</f>
        <v>0</v>
      </c>
      <c r="V44" s="443">
        <f>'[2]1.0_OriginalTargets'!AE501</f>
        <v>0</v>
      </c>
      <c r="W44" s="443">
        <f>'[2]1.0_OriginalTargets'!AF501</f>
        <v>0</v>
      </c>
      <c r="X44" s="443">
        <f>'[2]1.0_OriginalTargets'!AG501</f>
        <v>0</v>
      </c>
      <c r="Y44" s="444">
        <f>'[2]1.0_OriginalTargets'!AH501</f>
        <v>0</v>
      </c>
      <c r="AA44" s="445">
        <f>'[2]1.0_OriginalTargets'!AK501</f>
        <v>0</v>
      </c>
      <c r="AB44" s="445">
        <f>'[2]1.0_OriginalTargets'!AL501</f>
        <v>0</v>
      </c>
      <c r="AC44" s="445">
        <f>'[2]1.0_OriginalTargets'!AM501</f>
        <v>0</v>
      </c>
      <c r="AD44" s="445">
        <f>'[2]1.0_OriginalTargets'!AN501</f>
        <v>0</v>
      </c>
      <c r="AE44" s="445">
        <f>'[2]1.0_OriginalTargets'!AO501</f>
        <v>0</v>
      </c>
      <c r="AF44" s="446">
        <f>'[2]1.0_OriginalTargets'!AP501</f>
        <v>0</v>
      </c>
      <c r="AG44" s="438"/>
      <c r="AH44" s="445">
        <f>'[2]1.0_OriginalTargets'!AR501</f>
        <v>0</v>
      </c>
      <c r="AI44" s="445">
        <f>'[2]1.0_OriginalTargets'!AS501</f>
        <v>0</v>
      </c>
      <c r="AJ44" s="445">
        <f>'[2]1.0_OriginalTargets'!AT501</f>
        <v>0</v>
      </c>
      <c r="AK44" s="445">
        <f>'[2]1.0_OriginalTargets'!AU501</f>
        <v>0</v>
      </c>
      <c r="AL44" s="445">
        <f>'[2]1.0_OriginalTargets'!AV501</f>
        <v>0</v>
      </c>
      <c r="AM44" s="446">
        <f>'[2]1.0_OriginalTargets'!AW501</f>
        <v>0</v>
      </c>
      <c r="AN44" s="438"/>
      <c r="AO44" s="445">
        <f>'[2]1.0_OriginalTargets'!AY501</f>
        <v>0</v>
      </c>
      <c r="AP44" s="445">
        <f>'[2]1.0_OriginalTargets'!AZ501</f>
        <v>0</v>
      </c>
      <c r="AQ44" s="445">
        <f>'[2]1.0_OriginalTargets'!BA501</f>
        <v>0</v>
      </c>
      <c r="AR44" s="445">
        <f>'[2]1.0_OriginalTargets'!BB501</f>
        <v>0</v>
      </c>
      <c r="AS44" s="445">
        <f>'[2]1.0_OriginalTargets'!BC501</f>
        <v>0</v>
      </c>
      <c r="AT44" s="446">
        <f>'[2]1.0_OriginalTargets'!BD501</f>
        <v>0</v>
      </c>
      <c r="AU44" s="438"/>
      <c r="AV44" s="445">
        <f>'[2]1.0_OriginalTargets'!BF501</f>
        <v>0</v>
      </c>
      <c r="AW44" s="445">
        <f>'[2]1.0_OriginalTargets'!BG501</f>
        <v>0</v>
      </c>
      <c r="AX44" s="445">
        <f>'[2]1.0_OriginalTargets'!BH501</f>
        <v>0</v>
      </c>
      <c r="AY44" s="445">
        <f>'[2]1.0_OriginalTargets'!BI501</f>
        <v>0</v>
      </c>
      <c r="AZ44" s="445">
        <f>'[2]1.0_OriginalTargets'!BJ501</f>
        <v>0</v>
      </c>
      <c r="BA44" s="446">
        <f>'[2]1.0_OriginalTargets'!BK501</f>
        <v>0</v>
      </c>
    </row>
    <row r="45" spans="1:53" ht="13.5" thickBot="1" x14ac:dyDescent="0.4">
      <c r="A45" s="439"/>
      <c r="B45" s="447"/>
      <c r="C45" s="448"/>
      <c r="D45" s="449"/>
      <c r="E45" s="450" t="s">
        <v>21</v>
      </c>
      <c r="F45" s="451">
        <f>'[2]1.0_OriginalTargets'!I502</f>
        <v>0</v>
      </c>
      <c r="G45" s="451">
        <f>'[2]1.0_OriginalTargets'!J502</f>
        <v>0</v>
      </c>
      <c r="H45" s="451">
        <f>'[2]1.0_OriginalTargets'!K502</f>
        <v>0</v>
      </c>
      <c r="I45" s="451">
        <f>'[2]1.0_OriginalTargets'!L502</f>
        <v>0</v>
      </c>
      <c r="J45" s="451">
        <f>'[2]1.0_OriginalTargets'!M502</f>
        <v>0</v>
      </c>
      <c r="K45" s="452">
        <f>'[2]1.0_OriginalTargets'!N502</f>
        <v>0</v>
      </c>
      <c r="M45" s="451">
        <f>'[2]1.0_OriginalTargets'!S502</f>
        <v>0</v>
      </c>
      <c r="N45" s="451">
        <f>'[2]1.0_OriginalTargets'!T502</f>
        <v>0</v>
      </c>
      <c r="O45" s="451">
        <f>'[2]1.0_OriginalTargets'!U502</f>
        <v>0</v>
      </c>
      <c r="P45" s="451">
        <f>'[2]1.0_OriginalTargets'!V502</f>
        <v>0</v>
      </c>
      <c r="Q45" s="451">
        <f>'[2]1.0_OriginalTargets'!W502</f>
        <v>0</v>
      </c>
      <c r="R45" s="452">
        <f>'[2]1.0_OriginalTargets'!X502</f>
        <v>0</v>
      </c>
      <c r="T45" s="451">
        <f>'[2]1.0_OriginalTargets'!AC502</f>
        <v>0</v>
      </c>
      <c r="U45" s="451">
        <f>'[2]1.0_OriginalTargets'!AD502</f>
        <v>0</v>
      </c>
      <c r="V45" s="451">
        <f>'[2]1.0_OriginalTargets'!AE502</f>
        <v>0</v>
      </c>
      <c r="W45" s="451">
        <f>'[2]1.0_OriginalTargets'!AF502</f>
        <v>0</v>
      </c>
      <c r="X45" s="451">
        <f>'[2]1.0_OriginalTargets'!AG502</f>
        <v>0</v>
      </c>
      <c r="Y45" s="452">
        <f>'[2]1.0_OriginalTargets'!AH502</f>
        <v>0</v>
      </c>
      <c r="AA45" s="453">
        <f>'[2]1.0_OriginalTargets'!AK502</f>
        <v>0</v>
      </c>
      <c r="AB45" s="453">
        <f>'[2]1.0_OriginalTargets'!AL502</f>
        <v>0</v>
      </c>
      <c r="AC45" s="453">
        <f>'[2]1.0_OriginalTargets'!AM502</f>
        <v>0</v>
      </c>
      <c r="AD45" s="453">
        <f>'[2]1.0_OriginalTargets'!AN502</f>
        <v>0</v>
      </c>
      <c r="AE45" s="453">
        <f>'[2]1.0_OriginalTargets'!AO502</f>
        <v>0</v>
      </c>
      <c r="AF45" s="454">
        <f>'[2]1.0_OriginalTargets'!AP502</f>
        <v>0</v>
      </c>
      <c r="AG45" s="438"/>
      <c r="AH45" s="453">
        <f>'[2]1.0_OriginalTargets'!AR502</f>
        <v>0</v>
      </c>
      <c r="AI45" s="453">
        <f>'[2]1.0_OriginalTargets'!AS502</f>
        <v>0</v>
      </c>
      <c r="AJ45" s="453">
        <f>'[2]1.0_OriginalTargets'!AT502</f>
        <v>0</v>
      </c>
      <c r="AK45" s="453">
        <f>'[2]1.0_OriginalTargets'!AU502</f>
        <v>0</v>
      </c>
      <c r="AL45" s="453">
        <f>'[2]1.0_OriginalTargets'!AV502</f>
        <v>0</v>
      </c>
      <c r="AM45" s="454">
        <f>'[2]1.0_OriginalTargets'!AW502</f>
        <v>0</v>
      </c>
      <c r="AN45" s="438"/>
      <c r="AO45" s="453">
        <f>'[2]1.0_OriginalTargets'!AY502</f>
        <v>0</v>
      </c>
      <c r="AP45" s="453">
        <f>'[2]1.0_OriginalTargets'!AZ502</f>
        <v>0</v>
      </c>
      <c r="AQ45" s="453">
        <f>'[2]1.0_OriginalTargets'!BA502</f>
        <v>0</v>
      </c>
      <c r="AR45" s="453">
        <f>'[2]1.0_OriginalTargets'!BB502</f>
        <v>0</v>
      </c>
      <c r="AS45" s="453">
        <f>'[2]1.0_OriginalTargets'!BC502</f>
        <v>0</v>
      </c>
      <c r="AT45" s="454">
        <f>'[2]1.0_OriginalTargets'!BD502</f>
        <v>0</v>
      </c>
      <c r="AU45" s="438"/>
      <c r="AV45" s="453">
        <f>'[2]1.0_OriginalTargets'!BF502</f>
        <v>0</v>
      </c>
      <c r="AW45" s="453">
        <f>'[2]1.0_OriginalTargets'!BG502</f>
        <v>0</v>
      </c>
      <c r="AX45" s="453">
        <f>'[2]1.0_OriginalTargets'!BH502</f>
        <v>0</v>
      </c>
      <c r="AY45" s="453">
        <f>'[2]1.0_OriginalTargets'!BI502</f>
        <v>0</v>
      </c>
      <c r="AZ45" s="453">
        <f>'[2]1.0_OriginalTargets'!BJ502</f>
        <v>0</v>
      </c>
      <c r="BA45" s="454">
        <f>'[2]1.0_OriginalTargets'!BK502</f>
        <v>0</v>
      </c>
    </row>
    <row r="46" spans="1:53" ht="12.4" customHeight="1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'[2]1.0_OriginalTargets'!I503</f>
        <v>7633.97</v>
      </c>
      <c r="G46" s="434">
        <f>'[2]1.0_OriginalTargets'!J503</f>
        <v>1545.17</v>
      </c>
      <c r="H46" s="434">
        <f>'[2]1.0_OriginalTargets'!K503</f>
        <v>1053.8</v>
      </c>
      <c r="I46" s="434">
        <f>'[2]1.0_OriginalTargets'!L503</f>
        <v>3028</v>
      </c>
      <c r="J46" s="434">
        <f>'[2]1.0_OriginalTargets'!M503</f>
        <v>1713</v>
      </c>
      <c r="K46" s="435">
        <f>'[2]1.0_OriginalTargets'!N503</f>
        <v>294</v>
      </c>
      <c r="M46" s="434">
        <f>'[2]1.0_OriginalTargets'!S503</f>
        <v>8437.380000000001</v>
      </c>
      <c r="N46" s="434">
        <f>'[2]1.0_OriginalTargets'!T503</f>
        <v>2433.87</v>
      </c>
      <c r="O46" s="434">
        <f>'[2]1.0_OriginalTargets'!U503</f>
        <v>2768.51</v>
      </c>
      <c r="P46" s="434">
        <f>'[2]1.0_OriginalTargets'!V503</f>
        <v>1514</v>
      </c>
      <c r="Q46" s="434">
        <f>'[2]1.0_OriginalTargets'!W503</f>
        <v>656</v>
      </c>
      <c r="R46" s="435">
        <f>'[2]1.0_OriginalTargets'!X503</f>
        <v>1065</v>
      </c>
      <c r="T46" s="434">
        <f>'[2]1.0_OriginalTargets'!AC503</f>
        <v>8437.3799999999992</v>
      </c>
      <c r="U46" s="434">
        <f>'[2]1.0_OriginalTargets'!AD503</f>
        <v>2433.87</v>
      </c>
      <c r="V46" s="434">
        <f>'[2]1.0_OriginalTargets'!AE503</f>
        <v>1168.5099999999998</v>
      </c>
      <c r="W46" s="434">
        <f>'[2]1.0_OriginalTargets'!AF503</f>
        <v>1514</v>
      </c>
      <c r="X46" s="434">
        <f>'[2]1.0_OriginalTargets'!AG503</f>
        <v>656</v>
      </c>
      <c r="Y46" s="435">
        <f>'[2]1.0_OriginalTargets'!AH503</f>
        <v>2665</v>
      </c>
      <c r="AA46" s="436">
        <f>'[2]1.0_OriginalTargets'!AK503</f>
        <v>1600</v>
      </c>
      <c r="AB46" s="436">
        <f>'[2]1.0_OriginalTargets'!AL503</f>
        <v>0</v>
      </c>
      <c r="AC46" s="436">
        <f>'[2]1.0_OriginalTargets'!AM503</f>
        <v>1600.0000000000005</v>
      </c>
      <c r="AD46" s="436">
        <f>'[2]1.0_OriginalTargets'!AN503</f>
        <v>0</v>
      </c>
      <c r="AE46" s="436">
        <f>'[2]1.0_OriginalTargets'!AO503</f>
        <v>0</v>
      </c>
      <c r="AF46" s="437">
        <f>'[2]1.0_OriginalTargets'!AP503</f>
        <v>-1600</v>
      </c>
      <c r="AG46" s="438"/>
      <c r="AH46" s="436">
        <f>'[2]1.0_OriginalTargets'!AR503</f>
        <v>0</v>
      </c>
      <c r="AI46" s="436">
        <f>'[2]1.0_OriginalTargets'!AS503</f>
        <v>0</v>
      </c>
      <c r="AJ46" s="436">
        <f>'[2]1.0_OriginalTargets'!AT503</f>
        <v>0</v>
      </c>
      <c r="AK46" s="436">
        <f>'[2]1.0_OriginalTargets'!AU503</f>
        <v>0</v>
      </c>
      <c r="AL46" s="436">
        <f>'[2]1.0_OriginalTargets'!AV503</f>
        <v>0</v>
      </c>
      <c r="AM46" s="437">
        <f>'[2]1.0_OriginalTargets'!AW503</f>
        <v>0</v>
      </c>
      <c r="AN46" s="438"/>
      <c r="AO46" s="436">
        <f>'[2]1.0_OriginalTargets'!AY503</f>
        <v>1600</v>
      </c>
      <c r="AP46" s="436">
        <f>'[2]1.0_OriginalTargets'!AZ503</f>
        <v>0</v>
      </c>
      <c r="AQ46" s="436">
        <f>'[2]1.0_OriginalTargets'!BA503</f>
        <v>1600.0000000000002</v>
      </c>
      <c r="AR46" s="436">
        <f>'[2]1.0_OriginalTargets'!BB503</f>
        <v>0</v>
      </c>
      <c r="AS46" s="436">
        <f>'[2]1.0_OriginalTargets'!BC503</f>
        <v>0</v>
      </c>
      <c r="AT46" s="437">
        <f>'[2]1.0_OriginalTargets'!BD503</f>
        <v>-1600</v>
      </c>
      <c r="AU46" s="438"/>
      <c r="AV46" s="436">
        <f>'[2]1.0_OriginalTargets'!BF503</f>
        <v>0</v>
      </c>
      <c r="AW46" s="436">
        <f>'[2]1.0_OriginalTargets'!BG503</f>
        <v>0</v>
      </c>
      <c r="AX46" s="436">
        <f>'[2]1.0_OriginalTargets'!BH503</f>
        <v>0</v>
      </c>
      <c r="AY46" s="436">
        <f>'[2]1.0_OriginalTargets'!BI503</f>
        <v>0</v>
      </c>
      <c r="AZ46" s="436">
        <f>'[2]1.0_OriginalTargets'!BJ503</f>
        <v>0</v>
      </c>
      <c r="BA46" s="437">
        <f>'[2]1.0_OriginalTargets'!BK503</f>
        <v>0</v>
      </c>
    </row>
    <row r="47" spans="1:53" ht="13.15" x14ac:dyDescent="0.35">
      <c r="A47" s="439"/>
      <c r="B47" s="440"/>
      <c r="C47" s="441"/>
      <c r="D47" s="442"/>
      <c r="E47" s="433" t="s">
        <v>19</v>
      </c>
      <c r="F47" s="443">
        <f>'[2]1.0_OriginalTargets'!I504</f>
        <v>0</v>
      </c>
      <c r="G47" s="443">
        <f>'[2]1.0_OriginalTargets'!J504</f>
        <v>0</v>
      </c>
      <c r="H47" s="443">
        <f>'[2]1.0_OriginalTargets'!K504</f>
        <v>0</v>
      </c>
      <c r="I47" s="443">
        <f>'[2]1.0_OriginalTargets'!L504</f>
        <v>0</v>
      </c>
      <c r="J47" s="443">
        <f>'[2]1.0_OriginalTargets'!M504</f>
        <v>0</v>
      </c>
      <c r="K47" s="444">
        <f>'[2]1.0_OriginalTargets'!N504</f>
        <v>0</v>
      </c>
      <c r="M47" s="443">
        <f>'[2]1.0_OriginalTargets'!S504</f>
        <v>0</v>
      </c>
      <c r="N47" s="443">
        <f>'[2]1.0_OriginalTargets'!T504</f>
        <v>0</v>
      </c>
      <c r="O47" s="443">
        <f>'[2]1.0_OriginalTargets'!U504</f>
        <v>0</v>
      </c>
      <c r="P47" s="443">
        <f>'[2]1.0_OriginalTargets'!V504</f>
        <v>0</v>
      </c>
      <c r="Q47" s="443">
        <f>'[2]1.0_OriginalTargets'!W504</f>
        <v>0</v>
      </c>
      <c r="R47" s="444">
        <f>'[2]1.0_OriginalTargets'!X504</f>
        <v>0</v>
      </c>
      <c r="T47" s="443">
        <f>'[2]1.0_OriginalTargets'!AC504</f>
        <v>0</v>
      </c>
      <c r="U47" s="443">
        <f>'[2]1.0_OriginalTargets'!AD504</f>
        <v>0</v>
      </c>
      <c r="V47" s="443">
        <f>'[2]1.0_OriginalTargets'!AE504</f>
        <v>0</v>
      </c>
      <c r="W47" s="443">
        <f>'[2]1.0_OriginalTargets'!AF504</f>
        <v>0</v>
      </c>
      <c r="X47" s="443">
        <f>'[2]1.0_OriginalTargets'!AG504</f>
        <v>0</v>
      </c>
      <c r="Y47" s="444">
        <f>'[2]1.0_OriginalTargets'!AH504</f>
        <v>0</v>
      </c>
      <c r="AA47" s="445">
        <f>'[2]1.0_OriginalTargets'!AK504</f>
        <v>0</v>
      </c>
      <c r="AB47" s="445">
        <f>'[2]1.0_OriginalTargets'!AL504</f>
        <v>0</v>
      </c>
      <c r="AC47" s="445">
        <f>'[2]1.0_OriginalTargets'!AM504</f>
        <v>0</v>
      </c>
      <c r="AD47" s="445">
        <f>'[2]1.0_OriginalTargets'!AN504</f>
        <v>0</v>
      </c>
      <c r="AE47" s="445">
        <f>'[2]1.0_OriginalTargets'!AO504</f>
        <v>0</v>
      </c>
      <c r="AF47" s="446">
        <f>'[2]1.0_OriginalTargets'!AP504</f>
        <v>0</v>
      </c>
      <c r="AG47" s="438"/>
      <c r="AH47" s="445">
        <f>'[2]1.0_OriginalTargets'!AR504</f>
        <v>0</v>
      </c>
      <c r="AI47" s="445">
        <f>'[2]1.0_OriginalTargets'!AS504</f>
        <v>0</v>
      </c>
      <c r="AJ47" s="445">
        <f>'[2]1.0_OriginalTargets'!AT504</f>
        <v>0</v>
      </c>
      <c r="AK47" s="445">
        <f>'[2]1.0_OriginalTargets'!AU504</f>
        <v>0</v>
      </c>
      <c r="AL47" s="445">
        <f>'[2]1.0_OriginalTargets'!AV504</f>
        <v>0</v>
      </c>
      <c r="AM47" s="446">
        <f>'[2]1.0_OriginalTargets'!AW504</f>
        <v>0</v>
      </c>
      <c r="AN47" s="438"/>
      <c r="AO47" s="445">
        <f>'[2]1.0_OriginalTargets'!AY504</f>
        <v>0</v>
      </c>
      <c r="AP47" s="445">
        <f>'[2]1.0_OriginalTargets'!AZ504</f>
        <v>0</v>
      </c>
      <c r="AQ47" s="445">
        <f>'[2]1.0_OriginalTargets'!BA504</f>
        <v>0</v>
      </c>
      <c r="AR47" s="445">
        <f>'[2]1.0_OriginalTargets'!BB504</f>
        <v>0</v>
      </c>
      <c r="AS47" s="445">
        <f>'[2]1.0_OriginalTargets'!BC504</f>
        <v>0</v>
      </c>
      <c r="AT47" s="446">
        <f>'[2]1.0_OriginalTargets'!BD504</f>
        <v>0</v>
      </c>
      <c r="AU47" s="438"/>
      <c r="AV47" s="445">
        <f>'[2]1.0_OriginalTargets'!BF504</f>
        <v>0</v>
      </c>
      <c r="AW47" s="445">
        <f>'[2]1.0_OriginalTargets'!BG504</f>
        <v>0</v>
      </c>
      <c r="AX47" s="445">
        <f>'[2]1.0_OriginalTargets'!BH504</f>
        <v>0</v>
      </c>
      <c r="AY47" s="445">
        <f>'[2]1.0_OriginalTargets'!BI504</f>
        <v>0</v>
      </c>
      <c r="AZ47" s="445">
        <f>'[2]1.0_OriginalTargets'!BJ504</f>
        <v>0</v>
      </c>
      <c r="BA47" s="446">
        <f>'[2]1.0_OriginalTargets'!BK504</f>
        <v>0</v>
      </c>
    </row>
    <row r="48" spans="1:53" ht="13.15" x14ac:dyDescent="0.35">
      <c r="A48" s="439"/>
      <c r="B48" s="440"/>
      <c r="C48" s="441"/>
      <c r="D48" s="442"/>
      <c r="E48" s="433" t="s">
        <v>20</v>
      </c>
      <c r="F48" s="443">
        <f>'[2]1.0_OriginalTargets'!I505</f>
        <v>0</v>
      </c>
      <c r="G48" s="443">
        <f>'[2]1.0_OriginalTargets'!J505</f>
        <v>0</v>
      </c>
      <c r="H48" s="443">
        <f>'[2]1.0_OriginalTargets'!K505</f>
        <v>0</v>
      </c>
      <c r="I48" s="443">
        <f>'[2]1.0_OriginalTargets'!L505</f>
        <v>0</v>
      </c>
      <c r="J48" s="443">
        <f>'[2]1.0_OriginalTargets'!M505</f>
        <v>0</v>
      </c>
      <c r="K48" s="444">
        <f>'[2]1.0_OriginalTargets'!N505</f>
        <v>0</v>
      </c>
      <c r="M48" s="443">
        <f>'[2]1.0_OriginalTargets'!S505</f>
        <v>0</v>
      </c>
      <c r="N48" s="443">
        <f>'[2]1.0_OriginalTargets'!T505</f>
        <v>0</v>
      </c>
      <c r="O48" s="443">
        <f>'[2]1.0_OriginalTargets'!U505</f>
        <v>0</v>
      </c>
      <c r="P48" s="443">
        <f>'[2]1.0_OriginalTargets'!V505</f>
        <v>0</v>
      </c>
      <c r="Q48" s="443">
        <f>'[2]1.0_OriginalTargets'!W505</f>
        <v>0</v>
      </c>
      <c r="R48" s="444">
        <f>'[2]1.0_OriginalTargets'!X505</f>
        <v>0</v>
      </c>
      <c r="T48" s="443">
        <f>'[2]1.0_OriginalTargets'!AC505</f>
        <v>0</v>
      </c>
      <c r="U48" s="443">
        <f>'[2]1.0_OriginalTargets'!AD505</f>
        <v>0</v>
      </c>
      <c r="V48" s="443">
        <f>'[2]1.0_OriginalTargets'!AE505</f>
        <v>0</v>
      </c>
      <c r="W48" s="443">
        <f>'[2]1.0_OriginalTargets'!AF505</f>
        <v>0</v>
      </c>
      <c r="X48" s="443">
        <f>'[2]1.0_OriginalTargets'!AG505</f>
        <v>0</v>
      </c>
      <c r="Y48" s="444">
        <f>'[2]1.0_OriginalTargets'!AH505</f>
        <v>0</v>
      </c>
      <c r="AA48" s="445">
        <f>'[2]1.0_OriginalTargets'!AK505</f>
        <v>0</v>
      </c>
      <c r="AB48" s="445">
        <f>'[2]1.0_OriginalTargets'!AL505</f>
        <v>0</v>
      </c>
      <c r="AC48" s="445">
        <f>'[2]1.0_OriginalTargets'!AM505</f>
        <v>0</v>
      </c>
      <c r="AD48" s="445">
        <f>'[2]1.0_OriginalTargets'!AN505</f>
        <v>0</v>
      </c>
      <c r="AE48" s="445">
        <f>'[2]1.0_OriginalTargets'!AO505</f>
        <v>0</v>
      </c>
      <c r="AF48" s="446">
        <f>'[2]1.0_OriginalTargets'!AP505</f>
        <v>0</v>
      </c>
      <c r="AG48" s="438"/>
      <c r="AH48" s="445">
        <f>'[2]1.0_OriginalTargets'!AR505</f>
        <v>0</v>
      </c>
      <c r="AI48" s="445">
        <f>'[2]1.0_OriginalTargets'!AS505</f>
        <v>0</v>
      </c>
      <c r="AJ48" s="445">
        <f>'[2]1.0_OriginalTargets'!AT505</f>
        <v>0</v>
      </c>
      <c r="AK48" s="445">
        <f>'[2]1.0_OriginalTargets'!AU505</f>
        <v>0</v>
      </c>
      <c r="AL48" s="445">
        <f>'[2]1.0_OriginalTargets'!AV505</f>
        <v>0</v>
      </c>
      <c r="AM48" s="446">
        <f>'[2]1.0_OriginalTargets'!AW505</f>
        <v>0</v>
      </c>
      <c r="AN48" s="438"/>
      <c r="AO48" s="445">
        <f>'[2]1.0_OriginalTargets'!AY505</f>
        <v>0</v>
      </c>
      <c r="AP48" s="445">
        <f>'[2]1.0_OriginalTargets'!AZ505</f>
        <v>0</v>
      </c>
      <c r="AQ48" s="445">
        <f>'[2]1.0_OriginalTargets'!BA505</f>
        <v>0</v>
      </c>
      <c r="AR48" s="445">
        <f>'[2]1.0_OriginalTargets'!BB505</f>
        <v>0</v>
      </c>
      <c r="AS48" s="445">
        <f>'[2]1.0_OriginalTargets'!BC505</f>
        <v>0</v>
      </c>
      <c r="AT48" s="446">
        <f>'[2]1.0_OriginalTargets'!BD505</f>
        <v>0</v>
      </c>
      <c r="AU48" s="438"/>
      <c r="AV48" s="445">
        <f>'[2]1.0_OriginalTargets'!BF505</f>
        <v>0</v>
      </c>
      <c r="AW48" s="445">
        <f>'[2]1.0_OriginalTargets'!BG505</f>
        <v>0</v>
      </c>
      <c r="AX48" s="445">
        <f>'[2]1.0_OriginalTargets'!BH505</f>
        <v>0</v>
      </c>
      <c r="AY48" s="445">
        <f>'[2]1.0_OriginalTargets'!BI505</f>
        <v>0</v>
      </c>
      <c r="AZ48" s="445">
        <f>'[2]1.0_OriginalTargets'!BJ505</f>
        <v>0</v>
      </c>
      <c r="BA48" s="446">
        <f>'[2]1.0_OriginalTargets'!BK505</f>
        <v>0</v>
      </c>
    </row>
    <row r="49" spans="1:53" ht="13.5" thickBot="1" x14ac:dyDescent="0.4">
      <c r="A49" s="439"/>
      <c r="B49" s="447"/>
      <c r="C49" s="448"/>
      <c r="D49" s="449"/>
      <c r="E49" s="450" t="s">
        <v>21</v>
      </c>
      <c r="F49" s="451">
        <f>'[2]1.0_OriginalTargets'!I506</f>
        <v>0</v>
      </c>
      <c r="G49" s="451">
        <f>'[2]1.0_OriginalTargets'!J506</f>
        <v>0</v>
      </c>
      <c r="H49" s="451">
        <f>'[2]1.0_OriginalTargets'!K506</f>
        <v>0</v>
      </c>
      <c r="I49" s="451">
        <f>'[2]1.0_OriginalTargets'!L506</f>
        <v>0</v>
      </c>
      <c r="J49" s="451">
        <f>'[2]1.0_OriginalTargets'!M506</f>
        <v>0</v>
      </c>
      <c r="K49" s="452">
        <f>'[2]1.0_OriginalTargets'!N506</f>
        <v>0</v>
      </c>
      <c r="M49" s="451">
        <f>'[2]1.0_OriginalTargets'!S506</f>
        <v>0</v>
      </c>
      <c r="N49" s="451">
        <f>'[2]1.0_OriginalTargets'!T506</f>
        <v>0</v>
      </c>
      <c r="O49" s="451">
        <f>'[2]1.0_OriginalTargets'!U506</f>
        <v>0</v>
      </c>
      <c r="P49" s="451">
        <f>'[2]1.0_OriginalTargets'!V506</f>
        <v>0</v>
      </c>
      <c r="Q49" s="451">
        <f>'[2]1.0_OriginalTargets'!W506</f>
        <v>0</v>
      </c>
      <c r="R49" s="452">
        <f>'[2]1.0_OriginalTargets'!X506</f>
        <v>0</v>
      </c>
      <c r="T49" s="451">
        <f>'[2]1.0_OriginalTargets'!AC506</f>
        <v>0</v>
      </c>
      <c r="U49" s="451">
        <f>'[2]1.0_OriginalTargets'!AD506</f>
        <v>0</v>
      </c>
      <c r="V49" s="451">
        <f>'[2]1.0_OriginalTargets'!AE506</f>
        <v>0</v>
      </c>
      <c r="W49" s="451">
        <f>'[2]1.0_OriginalTargets'!AF506</f>
        <v>0</v>
      </c>
      <c r="X49" s="451">
        <f>'[2]1.0_OriginalTargets'!AG506</f>
        <v>0</v>
      </c>
      <c r="Y49" s="452">
        <f>'[2]1.0_OriginalTargets'!AH506</f>
        <v>0</v>
      </c>
      <c r="AA49" s="453">
        <f>'[2]1.0_OriginalTargets'!AK506</f>
        <v>0</v>
      </c>
      <c r="AB49" s="453">
        <f>'[2]1.0_OriginalTargets'!AL506</f>
        <v>0</v>
      </c>
      <c r="AC49" s="453">
        <f>'[2]1.0_OriginalTargets'!AM506</f>
        <v>0</v>
      </c>
      <c r="AD49" s="453">
        <f>'[2]1.0_OriginalTargets'!AN506</f>
        <v>0</v>
      </c>
      <c r="AE49" s="453">
        <f>'[2]1.0_OriginalTargets'!AO506</f>
        <v>0</v>
      </c>
      <c r="AF49" s="454">
        <f>'[2]1.0_OriginalTargets'!AP506</f>
        <v>0</v>
      </c>
      <c r="AG49" s="438"/>
      <c r="AH49" s="453">
        <f>'[2]1.0_OriginalTargets'!AR506</f>
        <v>0</v>
      </c>
      <c r="AI49" s="453">
        <f>'[2]1.0_OriginalTargets'!AS506</f>
        <v>0</v>
      </c>
      <c r="AJ49" s="453">
        <f>'[2]1.0_OriginalTargets'!AT506</f>
        <v>0</v>
      </c>
      <c r="AK49" s="453">
        <f>'[2]1.0_OriginalTargets'!AU506</f>
        <v>0</v>
      </c>
      <c r="AL49" s="453">
        <f>'[2]1.0_OriginalTargets'!AV506</f>
        <v>0</v>
      </c>
      <c r="AM49" s="454">
        <f>'[2]1.0_OriginalTargets'!AW506</f>
        <v>0</v>
      </c>
      <c r="AN49" s="438"/>
      <c r="AO49" s="453">
        <f>'[2]1.0_OriginalTargets'!AY506</f>
        <v>0</v>
      </c>
      <c r="AP49" s="453">
        <f>'[2]1.0_OriginalTargets'!AZ506</f>
        <v>0</v>
      </c>
      <c r="AQ49" s="453">
        <f>'[2]1.0_OriginalTargets'!BA506</f>
        <v>0</v>
      </c>
      <c r="AR49" s="453">
        <f>'[2]1.0_OriginalTargets'!BB506</f>
        <v>0</v>
      </c>
      <c r="AS49" s="453">
        <f>'[2]1.0_OriginalTargets'!BC506</f>
        <v>0</v>
      </c>
      <c r="AT49" s="454">
        <f>'[2]1.0_OriginalTargets'!BD506</f>
        <v>0</v>
      </c>
      <c r="AU49" s="438"/>
      <c r="AV49" s="453">
        <f>'[2]1.0_OriginalTargets'!BF506</f>
        <v>0</v>
      </c>
      <c r="AW49" s="453">
        <f>'[2]1.0_OriginalTargets'!BG506</f>
        <v>0</v>
      </c>
      <c r="AX49" s="453">
        <f>'[2]1.0_OriginalTargets'!BH506</f>
        <v>0</v>
      </c>
      <c r="AY49" s="453">
        <f>'[2]1.0_OriginalTargets'!BI506</f>
        <v>0</v>
      </c>
      <c r="AZ49" s="453">
        <f>'[2]1.0_OriginalTargets'!BJ506</f>
        <v>0</v>
      </c>
      <c r="BA49" s="454">
        <f>'[2]1.0_OriginalTargets'!BK506</f>
        <v>0</v>
      </c>
    </row>
    <row r="50" spans="1:53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'[2]1.0_OriginalTargets'!I507</f>
        <v>175</v>
      </c>
      <c r="G50" s="434">
        <f>'[2]1.0_OriginalTargets'!J507</f>
        <v>15</v>
      </c>
      <c r="H50" s="434">
        <f>'[2]1.0_OriginalTargets'!K507</f>
        <v>99</v>
      </c>
      <c r="I50" s="434">
        <f>'[2]1.0_OriginalTargets'!L507</f>
        <v>30</v>
      </c>
      <c r="J50" s="434">
        <f>'[2]1.0_OriginalTargets'!M507</f>
        <v>30</v>
      </c>
      <c r="K50" s="435">
        <f>'[2]1.0_OriginalTargets'!N507</f>
        <v>1</v>
      </c>
      <c r="M50" s="434">
        <f>'[2]1.0_OriginalTargets'!S507</f>
        <v>91</v>
      </c>
      <c r="N50" s="434">
        <f>'[2]1.0_OriginalTargets'!T507</f>
        <v>68</v>
      </c>
      <c r="O50" s="434">
        <f>'[2]1.0_OriginalTargets'!U507</f>
        <v>15</v>
      </c>
      <c r="P50" s="434">
        <f>'[2]1.0_OriginalTargets'!V507</f>
        <v>2</v>
      </c>
      <c r="Q50" s="434">
        <f>'[2]1.0_OriginalTargets'!W507</f>
        <v>5</v>
      </c>
      <c r="R50" s="435">
        <f>'[2]1.0_OriginalTargets'!X507</f>
        <v>1</v>
      </c>
      <c r="T50" s="434">
        <f>'[2]1.0_OriginalTargets'!AC507</f>
        <v>173</v>
      </c>
      <c r="U50" s="434">
        <f>'[2]1.0_OriginalTargets'!AD507</f>
        <v>20</v>
      </c>
      <c r="V50" s="434">
        <f>'[2]1.0_OriginalTargets'!AE507</f>
        <v>42</v>
      </c>
      <c r="W50" s="434">
        <f>'[2]1.0_OriginalTargets'!AF507</f>
        <v>15</v>
      </c>
      <c r="X50" s="434">
        <f>'[2]1.0_OriginalTargets'!AG507</f>
        <v>65</v>
      </c>
      <c r="Y50" s="435">
        <f>'[2]1.0_OriginalTargets'!AH507</f>
        <v>31</v>
      </c>
      <c r="AA50" s="436">
        <f>'[2]1.0_OriginalTargets'!AK507</f>
        <v>82</v>
      </c>
      <c r="AB50" s="436">
        <f>'[2]1.0_OriginalTargets'!AL507</f>
        <v>48</v>
      </c>
      <c r="AC50" s="436">
        <f>'[2]1.0_OriginalTargets'!AM507</f>
        <v>-27</v>
      </c>
      <c r="AD50" s="436">
        <f>'[2]1.0_OriginalTargets'!AN507</f>
        <v>-13</v>
      </c>
      <c r="AE50" s="436">
        <f>'[2]1.0_OriginalTargets'!AO507</f>
        <v>-60</v>
      </c>
      <c r="AF50" s="437">
        <f>'[2]1.0_OriginalTargets'!AP507</f>
        <v>-30</v>
      </c>
      <c r="AG50" s="438"/>
      <c r="AH50" s="436">
        <f>'[2]1.0_OriginalTargets'!AR507</f>
        <v>0</v>
      </c>
      <c r="AI50" s="436">
        <f>'[2]1.0_OriginalTargets'!AS507</f>
        <v>0</v>
      </c>
      <c r="AJ50" s="436">
        <f>'[2]1.0_OriginalTargets'!AT507</f>
        <v>0</v>
      </c>
      <c r="AK50" s="436">
        <f>'[2]1.0_OriginalTargets'!AU507</f>
        <v>0</v>
      </c>
      <c r="AL50" s="436">
        <f>'[2]1.0_OriginalTargets'!AV507</f>
        <v>0</v>
      </c>
      <c r="AM50" s="437">
        <f>'[2]1.0_OriginalTargets'!AW507</f>
        <v>0</v>
      </c>
      <c r="AN50" s="438"/>
      <c r="AO50" s="436">
        <f>'[2]1.0_OriginalTargets'!AY507</f>
        <v>0</v>
      </c>
      <c r="AP50" s="436">
        <f>'[2]1.0_OriginalTargets'!AZ507</f>
        <v>0</v>
      </c>
      <c r="AQ50" s="436">
        <f>'[2]1.0_OriginalTargets'!BA507</f>
        <v>0</v>
      </c>
      <c r="AR50" s="436">
        <f>'[2]1.0_OriginalTargets'!BB507</f>
        <v>0</v>
      </c>
      <c r="AS50" s="436">
        <f>'[2]1.0_OriginalTargets'!BC507</f>
        <v>0</v>
      </c>
      <c r="AT50" s="437">
        <f>'[2]1.0_OriginalTargets'!BD507</f>
        <v>0</v>
      </c>
      <c r="AU50" s="438"/>
      <c r="AV50" s="436">
        <f>'[2]1.0_OriginalTargets'!BF507</f>
        <v>82</v>
      </c>
      <c r="AW50" s="436">
        <f>'[2]1.0_OriginalTargets'!BG507</f>
        <v>-48</v>
      </c>
      <c r="AX50" s="436">
        <f>'[2]1.0_OriginalTargets'!BH507</f>
        <v>27</v>
      </c>
      <c r="AY50" s="436">
        <f>'[2]1.0_OriginalTargets'!BI507</f>
        <v>13</v>
      </c>
      <c r="AZ50" s="436">
        <f>'[2]1.0_OriginalTargets'!BJ507</f>
        <v>60</v>
      </c>
      <c r="BA50" s="437">
        <f>'[2]1.0_OriginalTargets'!BK507</f>
        <v>30</v>
      </c>
    </row>
    <row r="51" spans="1:53" ht="13.15" x14ac:dyDescent="0.35">
      <c r="A51" s="439"/>
      <c r="B51" s="440"/>
      <c r="C51" s="441"/>
      <c r="D51" s="442"/>
      <c r="E51" s="433" t="s">
        <v>19</v>
      </c>
      <c r="F51" s="443">
        <f>'[2]1.0_OriginalTargets'!I508</f>
        <v>0</v>
      </c>
      <c r="G51" s="443">
        <f>'[2]1.0_OriginalTargets'!J508</f>
        <v>0</v>
      </c>
      <c r="H51" s="443">
        <f>'[2]1.0_OriginalTargets'!K508</f>
        <v>0</v>
      </c>
      <c r="I51" s="443">
        <f>'[2]1.0_OriginalTargets'!L508</f>
        <v>0</v>
      </c>
      <c r="J51" s="443">
        <f>'[2]1.0_OriginalTargets'!M508</f>
        <v>0</v>
      </c>
      <c r="K51" s="444">
        <f>'[2]1.0_OriginalTargets'!N508</f>
        <v>0</v>
      </c>
      <c r="M51" s="443">
        <f>'[2]1.0_OriginalTargets'!S508</f>
        <v>0</v>
      </c>
      <c r="N51" s="443">
        <f>'[2]1.0_OriginalTargets'!T508</f>
        <v>0</v>
      </c>
      <c r="O51" s="443">
        <f>'[2]1.0_OriginalTargets'!U508</f>
        <v>0</v>
      </c>
      <c r="P51" s="443">
        <f>'[2]1.0_OriginalTargets'!V508</f>
        <v>0</v>
      </c>
      <c r="Q51" s="443">
        <f>'[2]1.0_OriginalTargets'!W508</f>
        <v>0</v>
      </c>
      <c r="R51" s="444">
        <f>'[2]1.0_OriginalTargets'!X508</f>
        <v>0</v>
      </c>
      <c r="T51" s="443">
        <f>'[2]1.0_OriginalTargets'!AC508</f>
        <v>0</v>
      </c>
      <c r="U51" s="443">
        <f>'[2]1.0_OriginalTargets'!AD508</f>
        <v>0</v>
      </c>
      <c r="V51" s="443">
        <f>'[2]1.0_OriginalTargets'!AE508</f>
        <v>0</v>
      </c>
      <c r="W51" s="443">
        <f>'[2]1.0_OriginalTargets'!AF508</f>
        <v>0</v>
      </c>
      <c r="X51" s="443">
        <f>'[2]1.0_OriginalTargets'!AG508</f>
        <v>0</v>
      </c>
      <c r="Y51" s="444">
        <f>'[2]1.0_OriginalTargets'!AH508</f>
        <v>0</v>
      </c>
      <c r="AA51" s="445">
        <f>'[2]1.0_OriginalTargets'!AK508</f>
        <v>0</v>
      </c>
      <c r="AB51" s="445">
        <f>'[2]1.0_OriginalTargets'!AL508</f>
        <v>0</v>
      </c>
      <c r="AC51" s="445">
        <f>'[2]1.0_OriginalTargets'!AM508</f>
        <v>0</v>
      </c>
      <c r="AD51" s="445">
        <f>'[2]1.0_OriginalTargets'!AN508</f>
        <v>0</v>
      </c>
      <c r="AE51" s="445">
        <f>'[2]1.0_OriginalTargets'!AO508</f>
        <v>0</v>
      </c>
      <c r="AF51" s="446">
        <f>'[2]1.0_OriginalTargets'!AP508</f>
        <v>0</v>
      </c>
      <c r="AG51" s="438"/>
      <c r="AH51" s="445">
        <f>'[2]1.0_OriginalTargets'!AR508</f>
        <v>0</v>
      </c>
      <c r="AI51" s="445">
        <f>'[2]1.0_OriginalTargets'!AS508</f>
        <v>0</v>
      </c>
      <c r="AJ51" s="445">
        <f>'[2]1.0_OriginalTargets'!AT508</f>
        <v>0</v>
      </c>
      <c r="AK51" s="445">
        <f>'[2]1.0_OriginalTargets'!AU508</f>
        <v>0</v>
      </c>
      <c r="AL51" s="445">
        <f>'[2]1.0_OriginalTargets'!AV508</f>
        <v>0</v>
      </c>
      <c r="AM51" s="446">
        <f>'[2]1.0_OriginalTargets'!AW508</f>
        <v>0</v>
      </c>
      <c r="AN51" s="438"/>
      <c r="AO51" s="445">
        <f>'[2]1.0_OriginalTargets'!AY508</f>
        <v>0</v>
      </c>
      <c r="AP51" s="445">
        <f>'[2]1.0_OriginalTargets'!AZ508</f>
        <v>0</v>
      </c>
      <c r="AQ51" s="445">
        <f>'[2]1.0_OriginalTargets'!BA508</f>
        <v>0</v>
      </c>
      <c r="AR51" s="445">
        <f>'[2]1.0_OriginalTargets'!BB508</f>
        <v>0</v>
      </c>
      <c r="AS51" s="445">
        <f>'[2]1.0_OriginalTargets'!BC508</f>
        <v>0</v>
      </c>
      <c r="AT51" s="446">
        <f>'[2]1.0_OriginalTargets'!BD508</f>
        <v>0</v>
      </c>
      <c r="AU51" s="438"/>
      <c r="AV51" s="445">
        <f>'[2]1.0_OriginalTargets'!BF508</f>
        <v>0</v>
      </c>
      <c r="AW51" s="445">
        <f>'[2]1.0_OriginalTargets'!BG508</f>
        <v>0</v>
      </c>
      <c r="AX51" s="445">
        <f>'[2]1.0_OriginalTargets'!BH508</f>
        <v>0</v>
      </c>
      <c r="AY51" s="445">
        <f>'[2]1.0_OriginalTargets'!BI508</f>
        <v>0</v>
      </c>
      <c r="AZ51" s="445">
        <f>'[2]1.0_OriginalTargets'!BJ508</f>
        <v>0</v>
      </c>
      <c r="BA51" s="446">
        <f>'[2]1.0_OriginalTargets'!BK508</f>
        <v>0</v>
      </c>
    </row>
    <row r="52" spans="1:53" ht="13.15" x14ac:dyDescent="0.35">
      <c r="A52" s="439"/>
      <c r="B52" s="440"/>
      <c r="C52" s="441"/>
      <c r="D52" s="442"/>
      <c r="E52" s="433" t="s">
        <v>20</v>
      </c>
      <c r="F52" s="443">
        <f>'[2]1.0_OriginalTargets'!I509</f>
        <v>0</v>
      </c>
      <c r="G52" s="443">
        <f>'[2]1.0_OriginalTargets'!J509</f>
        <v>0</v>
      </c>
      <c r="H52" s="443">
        <f>'[2]1.0_OriginalTargets'!K509</f>
        <v>0</v>
      </c>
      <c r="I52" s="443">
        <f>'[2]1.0_OriginalTargets'!L509</f>
        <v>0</v>
      </c>
      <c r="J52" s="443">
        <f>'[2]1.0_OriginalTargets'!M509</f>
        <v>0</v>
      </c>
      <c r="K52" s="444">
        <f>'[2]1.0_OriginalTargets'!N509</f>
        <v>0</v>
      </c>
      <c r="M52" s="443">
        <f>'[2]1.0_OriginalTargets'!S509</f>
        <v>0</v>
      </c>
      <c r="N52" s="443">
        <f>'[2]1.0_OriginalTargets'!T509</f>
        <v>0</v>
      </c>
      <c r="O52" s="443">
        <f>'[2]1.0_OriginalTargets'!U509</f>
        <v>0</v>
      </c>
      <c r="P52" s="443">
        <f>'[2]1.0_OriginalTargets'!V509</f>
        <v>0</v>
      </c>
      <c r="Q52" s="443">
        <f>'[2]1.0_OriginalTargets'!W509</f>
        <v>0</v>
      </c>
      <c r="R52" s="444">
        <f>'[2]1.0_OriginalTargets'!X509</f>
        <v>0</v>
      </c>
      <c r="T52" s="443">
        <f>'[2]1.0_OriginalTargets'!AC509</f>
        <v>0</v>
      </c>
      <c r="U52" s="443">
        <f>'[2]1.0_OriginalTargets'!AD509</f>
        <v>0</v>
      </c>
      <c r="V52" s="443">
        <f>'[2]1.0_OriginalTargets'!AE509</f>
        <v>0</v>
      </c>
      <c r="W52" s="443">
        <f>'[2]1.0_OriginalTargets'!AF509</f>
        <v>0</v>
      </c>
      <c r="X52" s="443">
        <f>'[2]1.0_OriginalTargets'!AG509</f>
        <v>0</v>
      </c>
      <c r="Y52" s="444">
        <f>'[2]1.0_OriginalTargets'!AH509</f>
        <v>0</v>
      </c>
      <c r="AA52" s="445">
        <f>'[2]1.0_OriginalTargets'!AK509</f>
        <v>0</v>
      </c>
      <c r="AB52" s="445">
        <f>'[2]1.0_OriginalTargets'!AL509</f>
        <v>0</v>
      </c>
      <c r="AC52" s="445">
        <f>'[2]1.0_OriginalTargets'!AM509</f>
        <v>0</v>
      </c>
      <c r="AD52" s="445">
        <f>'[2]1.0_OriginalTargets'!AN509</f>
        <v>0</v>
      </c>
      <c r="AE52" s="445">
        <f>'[2]1.0_OriginalTargets'!AO509</f>
        <v>0</v>
      </c>
      <c r="AF52" s="446">
        <f>'[2]1.0_OriginalTargets'!AP509</f>
        <v>0</v>
      </c>
      <c r="AG52" s="438"/>
      <c r="AH52" s="445">
        <f>'[2]1.0_OriginalTargets'!AR509</f>
        <v>0</v>
      </c>
      <c r="AI52" s="445">
        <f>'[2]1.0_OriginalTargets'!AS509</f>
        <v>0</v>
      </c>
      <c r="AJ52" s="445">
        <f>'[2]1.0_OriginalTargets'!AT509</f>
        <v>0</v>
      </c>
      <c r="AK52" s="445">
        <f>'[2]1.0_OriginalTargets'!AU509</f>
        <v>0</v>
      </c>
      <c r="AL52" s="445">
        <f>'[2]1.0_OriginalTargets'!AV509</f>
        <v>0</v>
      </c>
      <c r="AM52" s="446">
        <f>'[2]1.0_OriginalTargets'!AW509</f>
        <v>0</v>
      </c>
      <c r="AN52" s="438"/>
      <c r="AO52" s="445">
        <f>'[2]1.0_OriginalTargets'!AY509</f>
        <v>0</v>
      </c>
      <c r="AP52" s="445">
        <f>'[2]1.0_OriginalTargets'!AZ509</f>
        <v>0</v>
      </c>
      <c r="AQ52" s="445">
        <f>'[2]1.0_OriginalTargets'!BA509</f>
        <v>0</v>
      </c>
      <c r="AR52" s="445">
        <f>'[2]1.0_OriginalTargets'!BB509</f>
        <v>0</v>
      </c>
      <c r="AS52" s="445">
        <f>'[2]1.0_OriginalTargets'!BC509</f>
        <v>0</v>
      </c>
      <c r="AT52" s="446">
        <f>'[2]1.0_OriginalTargets'!BD509</f>
        <v>0</v>
      </c>
      <c r="AU52" s="438"/>
      <c r="AV52" s="445">
        <f>'[2]1.0_OriginalTargets'!BF509</f>
        <v>0</v>
      </c>
      <c r="AW52" s="445">
        <f>'[2]1.0_OriginalTargets'!BG509</f>
        <v>0</v>
      </c>
      <c r="AX52" s="445">
        <f>'[2]1.0_OriginalTargets'!BH509</f>
        <v>0</v>
      </c>
      <c r="AY52" s="445">
        <f>'[2]1.0_OriginalTargets'!BI509</f>
        <v>0</v>
      </c>
      <c r="AZ52" s="445">
        <f>'[2]1.0_OriginalTargets'!BJ509</f>
        <v>0</v>
      </c>
      <c r="BA52" s="446">
        <f>'[2]1.0_OriginalTargets'!BK509</f>
        <v>0</v>
      </c>
    </row>
    <row r="53" spans="1:53" ht="13.5" thickBot="1" x14ac:dyDescent="0.4">
      <c r="A53" s="439"/>
      <c r="B53" s="447"/>
      <c r="C53" s="448"/>
      <c r="D53" s="449"/>
      <c r="E53" s="450" t="s">
        <v>21</v>
      </c>
      <c r="F53" s="451">
        <f>'[2]1.0_OriginalTargets'!I510</f>
        <v>0</v>
      </c>
      <c r="G53" s="451">
        <f>'[2]1.0_OriginalTargets'!J510</f>
        <v>0</v>
      </c>
      <c r="H53" s="451">
        <f>'[2]1.0_OriginalTargets'!K510</f>
        <v>0</v>
      </c>
      <c r="I53" s="451">
        <f>'[2]1.0_OriginalTargets'!L510</f>
        <v>0</v>
      </c>
      <c r="J53" s="451">
        <f>'[2]1.0_OriginalTargets'!M510</f>
        <v>0</v>
      </c>
      <c r="K53" s="452">
        <f>'[2]1.0_OriginalTargets'!N510</f>
        <v>0</v>
      </c>
      <c r="M53" s="451">
        <f>'[2]1.0_OriginalTargets'!S510</f>
        <v>0</v>
      </c>
      <c r="N53" s="451">
        <f>'[2]1.0_OriginalTargets'!T510</f>
        <v>0</v>
      </c>
      <c r="O53" s="451">
        <f>'[2]1.0_OriginalTargets'!U510</f>
        <v>0</v>
      </c>
      <c r="P53" s="451">
        <f>'[2]1.0_OriginalTargets'!V510</f>
        <v>0</v>
      </c>
      <c r="Q53" s="451">
        <f>'[2]1.0_OriginalTargets'!W510</f>
        <v>0</v>
      </c>
      <c r="R53" s="452">
        <f>'[2]1.0_OriginalTargets'!X510</f>
        <v>0</v>
      </c>
      <c r="T53" s="451">
        <f>'[2]1.0_OriginalTargets'!AC510</f>
        <v>0</v>
      </c>
      <c r="U53" s="451">
        <f>'[2]1.0_OriginalTargets'!AD510</f>
        <v>0</v>
      </c>
      <c r="V53" s="451">
        <f>'[2]1.0_OriginalTargets'!AE510</f>
        <v>0</v>
      </c>
      <c r="W53" s="451">
        <f>'[2]1.0_OriginalTargets'!AF510</f>
        <v>0</v>
      </c>
      <c r="X53" s="451">
        <f>'[2]1.0_OriginalTargets'!AG510</f>
        <v>0</v>
      </c>
      <c r="Y53" s="452">
        <f>'[2]1.0_OriginalTargets'!AH510</f>
        <v>0</v>
      </c>
      <c r="AA53" s="453">
        <f>'[2]1.0_OriginalTargets'!AK510</f>
        <v>0</v>
      </c>
      <c r="AB53" s="453">
        <f>'[2]1.0_OriginalTargets'!AL510</f>
        <v>0</v>
      </c>
      <c r="AC53" s="453">
        <f>'[2]1.0_OriginalTargets'!AM510</f>
        <v>0</v>
      </c>
      <c r="AD53" s="453">
        <f>'[2]1.0_OriginalTargets'!AN510</f>
        <v>0</v>
      </c>
      <c r="AE53" s="453">
        <f>'[2]1.0_OriginalTargets'!AO510</f>
        <v>0</v>
      </c>
      <c r="AF53" s="454">
        <f>'[2]1.0_OriginalTargets'!AP510</f>
        <v>0</v>
      </c>
      <c r="AG53" s="438"/>
      <c r="AH53" s="453">
        <f>'[2]1.0_OriginalTargets'!AR510</f>
        <v>0</v>
      </c>
      <c r="AI53" s="453">
        <f>'[2]1.0_OriginalTargets'!AS510</f>
        <v>0</v>
      </c>
      <c r="AJ53" s="453">
        <f>'[2]1.0_OriginalTargets'!AT510</f>
        <v>0</v>
      </c>
      <c r="AK53" s="453">
        <f>'[2]1.0_OriginalTargets'!AU510</f>
        <v>0</v>
      </c>
      <c r="AL53" s="453">
        <f>'[2]1.0_OriginalTargets'!AV510</f>
        <v>0</v>
      </c>
      <c r="AM53" s="454">
        <f>'[2]1.0_OriginalTargets'!AW510</f>
        <v>0</v>
      </c>
      <c r="AN53" s="438"/>
      <c r="AO53" s="453">
        <f>'[2]1.0_OriginalTargets'!AY510</f>
        <v>0</v>
      </c>
      <c r="AP53" s="453">
        <f>'[2]1.0_OriginalTargets'!AZ510</f>
        <v>0</v>
      </c>
      <c r="AQ53" s="453">
        <f>'[2]1.0_OriginalTargets'!BA510</f>
        <v>0</v>
      </c>
      <c r="AR53" s="453">
        <f>'[2]1.0_OriginalTargets'!BB510</f>
        <v>0</v>
      </c>
      <c r="AS53" s="453">
        <f>'[2]1.0_OriginalTargets'!BC510</f>
        <v>0</v>
      </c>
      <c r="AT53" s="454">
        <f>'[2]1.0_OriginalTargets'!BD510</f>
        <v>0</v>
      </c>
      <c r="AU53" s="438"/>
      <c r="AV53" s="453">
        <f>'[2]1.0_OriginalTargets'!BF510</f>
        <v>0</v>
      </c>
      <c r="AW53" s="453">
        <f>'[2]1.0_OriginalTargets'!BG510</f>
        <v>0</v>
      </c>
      <c r="AX53" s="453">
        <f>'[2]1.0_OriginalTargets'!BH510</f>
        <v>0</v>
      </c>
      <c r="AY53" s="453">
        <f>'[2]1.0_OriginalTargets'!BI510</f>
        <v>0</v>
      </c>
      <c r="AZ53" s="453">
        <f>'[2]1.0_OriginalTargets'!BJ510</f>
        <v>0</v>
      </c>
      <c r="BA53" s="454">
        <f>'[2]1.0_OriginalTargets'!BK510</f>
        <v>0</v>
      </c>
    </row>
    <row r="54" spans="1:53" ht="12.4" customHeight="1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'[2]1.0_OriginalTargets'!I511</f>
        <v>634</v>
      </c>
      <c r="G54" s="434">
        <f>'[2]1.0_OriginalTargets'!J511</f>
        <v>0</v>
      </c>
      <c r="H54" s="434">
        <f>'[2]1.0_OriginalTargets'!K511</f>
        <v>581</v>
      </c>
      <c r="I54" s="434">
        <f>'[2]1.0_OriginalTargets'!L511</f>
        <v>47</v>
      </c>
      <c r="J54" s="434">
        <f>'[2]1.0_OriginalTargets'!M511</f>
        <v>6</v>
      </c>
      <c r="K54" s="435">
        <f>'[2]1.0_OriginalTargets'!N511</f>
        <v>0</v>
      </c>
      <c r="M54" s="434">
        <f>'[2]1.0_OriginalTargets'!S511</f>
        <v>697</v>
      </c>
      <c r="N54" s="434">
        <f>'[2]1.0_OriginalTargets'!T511</f>
        <v>95</v>
      </c>
      <c r="O54" s="434">
        <f>'[2]1.0_OriginalTargets'!U511</f>
        <v>552</v>
      </c>
      <c r="P54" s="434">
        <f>'[2]1.0_OriginalTargets'!V511</f>
        <v>47</v>
      </c>
      <c r="Q54" s="434">
        <f>'[2]1.0_OriginalTargets'!W511</f>
        <v>2</v>
      </c>
      <c r="R54" s="435">
        <f>'[2]1.0_OriginalTargets'!X511</f>
        <v>1</v>
      </c>
      <c r="T54" s="434">
        <f>'[2]1.0_OriginalTargets'!AC511</f>
        <v>697</v>
      </c>
      <c r="U54" s="434">
        <f>'[2]1.0_OriginalTargets'!AD511</f>
        <v>90</v>
      </c>
      <c r="V54" s="434">
        <f>'[2]1.0_OriginalTargets'!AE511</f>
        <v>534</v>
      </c>
      <c r="W54" s="434">
        <f>'[2]1.0_OriginalTargets'!AF511</f>
        <v>47</v>
      </c>
      <c r="X54" s="434">
        <f>'[2]1.0_OriginalTargets'!AG511</f>
        <v>6</v>
      </c>
      <c r="Y54" s="435">
        <f>'[2]1.0_OriginalTargets'!AH511</f>
        <v>20</v>
      </c>
      <c r="AA54" s="436">
        <f>'[2]1.0_OriginalTargets'!AK511</f>
        <v>0</v>
      </c>
      <c r="AB54" s="436">
        <f>'[2]1.0_OriginalTargets'!AL511</f>
        <v>5</v>
      </c>
      <c r="AC54" s="436">
        <f>'[2]1.0_OriginalTargets'!AM511</f>
        <v>18</v>
      </c>
      <c r="AD54" s="436">
        <f>'[2]1.0_OriginalTargets'!AN511</f>
        <v>0</v>
      </c>
      <c r="AE54" s="436">
        <f>'[2]1.0_OriginalTargets'!AO511</f>
        <v>-4</v>
      </c>
      <c r="AF54" s="437">
        <f>'[2]1.0_OriginalTargets'!AP511</f>
        <v>-19</v>
      </c>
      <c r="AG54" s="438"/>
      <c r="AH54" s="436">
        <f>'[2]1.0_OriginalTargets'!AR511</f>
        <v>0</v>
      </c>
      <c r="AI54" s="436">
        <f>'[2]1.0_OriginalTargets'!AS511</f>
        <v>0</v>
      </c>
      <c r="AJ54" s="436">
        <f>'[2]1.0_OriginalTargets'!AT511</f>
        <v>0</v>
      </c>
      <c r="AK54" s="436">
        <f>'[2]1.0_OriginalTargets'!AU511</f>
        <v>0</v>
      </c>
      <c r="AL54" s="436">
        <f>'[2]1.0_OriginalTargets'!AV511</f>
        <v>0</v>
      </c>
      <c r="AM54" s="437">
        <f>'[2]1.0_OriginalTargets'!AW511</f>
        <v>0</v>
      </c>
      <c r="AN54" s="438"/>
      <c r="AO54" s="436">
        <f>'[2]1.0_OriginalTargets'!AY511</f>
        <v>0</v>
      </c>
      <c r="AP54" s="436">
        <f>'[2]1.0_OriginalTargets'!AZ511</f>
        <v>0</v>
      </c>
      <c r="AQ54" s="436">
        <f>'[2]1.0_OriginalTargets'!BA511</f>
        <v>0</v>
      </c>
      <c r="AR54" s="436">
        <f>'[2]1.0_OriginalTargets'!BB511</f>
        <v>0</v>
      </c>
      <c r="AS54" s="436">
        <f>'[2]1.0_OriginalTargets'!BC511</f>
        <v>0</v>
      </c>
      <c r="AT54" s="437">
        <f>'[2]1.0_OriginalTargets'!BD511</f>
        <v>0</v>
      </c>
      <c r="AU54" s="438"/>
      <c r="AV54" s="436">
        <f>'[2]1.0_OriginalTargets'!BF511</f>
        <v>0</v>
      </c>
      <c r="AW54" s="436">
        <f>'[2]1.0_OriginalTargets'!BG511</f>
        <v>0</v>
      </c>
      <c r="AX54" s="436">
        <f>'[2]1.0_OriginalTargets'!BH511</f>
        <v>0</v>
      </c>
      <c r="AY54" s="436">
        <f>'[2]1.0_OriginalTargets'!BI511</f>
        <v>0</v>
      </c>
      <c r="AZ54" s="436">
        <f>'[2]1.0_OriginalTargets'!BJ511</f>
        <v>0</v>
      </c>
      <c r="BA54" s="437">
        <f>'[2]1.0_OriginalTargets'!BK511</f>
        <v>0</v>
      </c>
    </row>
    <row r="55" spans="1:53" ht="13.15" x14ac:dyDescent="0.35">
      <c r="A55" s="439"/>
      <c r="B55" s="440"/>
      <c r="C55" s="441"/>
      <c r="D55" s="442"/>
      <c r="E55" s="433" t="s">
        <v>19</v>
      </c>
      <c r="F55" s="443">
        <f>'[2]1.0_OriginalTargets'!I512</f>
        <v>0</v>
      </c>
      <c r="G55" s="443">
        <f>'[2]1.0_OriginalTargets'!J512</f>
        <v>0</v>
      </c>
      <c r="H55" s="443">
        <f>'[2]1.0_OriginalTargets'!K512</f>
        <v>0</v>
      </c>
      <c r="I55" s="443">
        <f>'[2]1.0_OriginalTargets'!L512</f>
        <v>0</v>
      </c>
      <c r="J55" s="443">
        <f>'[2]1.0_OriginalTargets'!M512</f>
        <v>0</v>
      </c>
      <c r="K55" s="444">
        <f>'[2]1.0_OriginalTargets'!N512</f>
        <v>0</v>
      </c>
      <c r="M55" s="443">
        <f>'[2]1.0_OriginalTargets'!S512</f>
        <v>0</v>
      </c>
      <c r="N55" s="443">
        <f>'[2]1.0_OriginalTargets'!T512</f>
        <v>0</v>
      </c>
      <c r="O55" s="443">
        <f>'[2]1.0_OriginalTargets'!U512</f>
        <v>0</v>
      </c>
      <c r="P55" s="443">
        <f>'[2]1.0_OriginalTargets'!V512</f>
        <v>0</v>
      </c>
      <c r="Q55" s="443">
        <f>'[2]1.0_OriginalTargets'!W512</f>
        <v>0</v>
      </c>
      <c r="R55" s="444">
        <f>'[2]1.0_OriginalTargets'!X512</f>
        <v>0</v>
      </c>
      <c r="T55" s="443">
        <f>'[2]1.0_OriginalTargets'!AC512</f>
        <v>0</v>
      </c>
      <c r="U55" s="443">
        <f>'[2]1.0_OriginalTargets'!AD512</f>
        <v>0</v>
      </c>
      <c r="V55" s="443">
        <f>'[2]1.0_OriginalTargets'!AE512</f>
        <v>0</v>
      </c>
      <c r="W55" s="443">
        <f>'[2]1.0_OriginalTargets'!AF512</f>
        <v>0</v>
      </c>
      <c r="X55" s="443">
        <f>'[2]1.0_OriginalTargets'!AG512</f>
        <v>0</v>
      </c>
      <c r="Y55" s="444">
        <f>'[2]1.0_OriginalTargets'!AH512</f>
        <v>0</v>
      </c>
      <c r="AA55" s="445">
        <f>'[2]1.0_OriginalTargets'!AK512</f>
        <v>0</v>
      </c>
      <c r="AB55" s="445">
        <f>'[2]1.0_OriginalTargets'!AL512</f>
        <v>0</v>
      </c>
      <c r="AC55" s="445">
        <f>'[2]1.0_OriginalTargets'!AM512</f>
        <v>0</v>
      </c>
      <c r="AD55" s="445">
        <f>'[2]1.0_OriginalTargets'!AN512</f>
        <v>0</v>
      </c>
      <c r="AE55" s="445">
        <f>'[2]1.0_OriginalTargets'!AO512</f>
        <v>0</v>
      </c>
      <c r="AF55" s="446">
        <f>'[2]1.0_OriginalTargets'!AP512</f>
        <v>0</v>
      </c>
      <c r="AG55" s="438"/>
      <c r="AH55" s="445">
        <f>'[2]1.0_OriginalTargets'!AR512</f>
        <v>0</v>
      </c>
      <c r="AI55" s="445">
        <f>'[2]1.0_OriginalTargets'!AS512</f>
        <v>0</v>
      </c>
      <c r="AJ55" s="445">
        <f>'[2]1.0_OriginalTargets'!AT512</f>
        <v>0</v>
      </c>
      <c r="AK55" s="445">
        <f>'[2]1.0_OriginalTargets'!AU512</f>
        <v>0</v>
      </c>
      <c r="AL55" s="445">
        <f>'[2]1.0_OriginalTargets'!AV512</f>
        <v>0</v>
      </c>
      <c r="AM55" s="446">
        <f>'[2]1.0_OriginalTargets'!AW512</f>
        <v>0</v>
      </c>
      <c r="AN55" s="438"/>
      <c r="AO55" s="445">
        <f>'[2]1.0_OriginalTargets'!AY512</f>
        <v>0</v>
      </c>
      <c r="AP55" s="445">
        <f>'[2]1.0_OriginalTargets'!AZ512</f>
        <v>0</v>
      </c>
      <c r="AQ55" s="445">
        <f>'[2]1.0_OriginalTargets'!BA512</f>
        <v>0</v>
      </c>
      <c r="AR55" s="445">
        <f>'[2]1.0_OriginalTargets'!BB512</f>
        <v>0</v>
      </c>
      <c r="AS55" s="445">
        <f>'[2]1.0_OriginalTargets'!BC512</f>
        <v>0</v>
      </c>
      <c r="AT55" s="446">
        <f>'[2]1.0_OriginalTargets'!BD512</f>
        <v>0</v>
      </c>
      <c r="AU55" s="438"/>
      <c r="AV55" s="445">
        <f>'[2]1.0_OriginalTargets'!BF512</f>
        <v>0</v>
      </c>
      <c r="AW55" s="445">
        <f>'[2]1.0_OriginalTargets'!BG512</f>
        <v>0</v>
      </c>
      <c r="AX55" s="445">
        <f>'[2]1.0_OriginalTargets'!BH512</f>
        <v>0</v>
      </c>
      <c r="AY55" s="445">
        <f>'[2]1.0_OriginalTargets'!BI512</f>
        <v>0</v>
      </c>
      <c r="AZ55" s="445">
        <f>'[2]1.0_OriginalTargets'!BJ512</f>
        <v>0</v>
      </c>
      <c r="BA55" s="446">
        <f>'[2]1.0_OriginalTargets'!BK512</f>
        <v>0</v>
      </c>
    </row>
    <row r="56" spans="1:53" ht="13.15" x14ac:dyDescent="0.35">
      <c r="A56" s="439"/>
      <c r="B56" s="440"/>
      <c r="C56" s="441"/>
      <c r="D56" s="442"/>
      <c r="E56" s="433" t="s">
        <v>20</v>
      </c>
      <c r="F56" s="443">
        <f>'[2]1.0_OriginalTargets'!I513</f>
        <v>0</v>
      </c>
      <c r="G56" s="443">
        <f>'[2]1.0_OriginalTargets'!J513</f>
        <v>0</v>
      </c>
      <c r="H56" s="443">
        <f>'[2]1.0_OriginalTargets'!K513</f>
        <v>0</v>
      </c>
      <c r="I56" s="443">
        <f>'[2]1.0_OriginalTargets'!L513</f>
        <v>0</v>
      </c>
      <c r="J56" s="443">
        <f>'[2]1.0_OriginalTargets'!M513</f>
        <v>0</v>
      </c>
      <c r="K56" s="444">
        <f>'[2]1.0_OriginalTargets'!N513</f>
        <v>0</v>
      </c>
      <c r="M56" s="443">
        <f>'[2]1.0_OriginalTargets'!S513</f>
        <v>0</v>
      </c>
      <c r="N56" s="443">
        <f>'[2]1.0_OriginalTargets'!T513</f>
        <v>0</v>
      </c>
      <c r="O56" s="443">
        <f>'[2]1.0_OriginalTargets'!U513</f>
        <v>0</v>
      </c>
      <c r="P56" s="443">
        <f>'[2]1.0_OriginalTargets'!V513</f>
        <v>0</v>
      </c>
      <c r="Q56" s="443">
        <f>'[2]1.0_OriginalTargets'!W513</f>
        <v>0</v>
      </c>
      <c r="R56" s="444">
        <f>'[2]1.0_OriginalTargets'!X513</f>
        <v>0</v>
      </c>
      <c r="T56" s="443">
        <f>'[2]1.0_OriginalTargets'!AC513</f>
        <v>0</v>
      </c>
      <c r="U56" s="443">
        <f>'[2]1.0_OriginalTargets'!AD513</f>
        <v>0</v>
      </c>
      <c r="V56" s="443">
        <f>'[2]1.0_OriginalTargets'!AE513</f>
        <v>0</v>
      </c>
      <c r="W56" s="443">
        <f>'[2]1.0_OriginalTargets'!AF513</f>
        <v>0</v>
      </c>
      <c r="X56" s="443">
        <f>'[2]1.0_OriginalTargets'!AG513</f>
        <v>0</v>
      </c>
      <c r="Y56" s="444">
        <f>'[2]1.0_OriginalTargets'!AH513</f>
        <v>0</v>
      </c>
      <c r="AA56" s="445">
        <f>'[2]1.0_OriginalTargets'!AK513</f>
        <v>0</v>
      </c>
      <c r="AB56" s="445">
        <f>'[2]1.0_OriginalTargets'!AL513</f>
        <v>0</v>
      </c>
      <c r="AC56" s="445">
        <f>'[2]1.0_OriginalTargets'!AM513</f>
        <v>0</v>
      </c>
      <c r="AD56" s="445">
        <f>'[2]1.0_OriginalTargets'!AN513</f>
        <v>0</v>
      </c>
      <c r="AE56" s="445">
        <f>'[2]1.0_OriginalTargets'!AO513</f>
        <v>0</v>
      </c>
      <c r="AF56" s="446">
        <f>'[2]1.0_OriginalTargets'!AP513</f>
        <v>0</v>
      </c>
      <c r="AG56" s="438"/>
      <c r="AH56" s="445">
        <f>'[2]1.0_OriginalTargets'!AR513</f>
        <v>0</v>
      </c>
      <c r="AI56" s="445">
        <f>'[2]1.0_OriginalTargets'!AS513</f>
        <v>0</v>
      </c>
      <c r="AJ56" s="445">
        <f>'[2]1.0_OriginalTargets'!AT513</f>
        <v>0</v>
      </c>
      <c r="AK56" s="445">
        <f>'[2]1.0_OriginalTargets'!AU513</f>
        <v>0</v>
      </c>
      <c r="AL56" s="445">
        <f>'[2]1.0_OriginalTargets'!AV513</f>
        <v>0</v>
      </c>
      <c r="AM56" s="446">
        <f>'[2]1.0_OriginalTargets'!AW513</f>
        <v>0</v>
      </c>
      <c r="AN56" s="438"/>
      <c r="AO56" s="445">
        <f>'[2]1.0_OriginalTargets'!AY513</f>
        <v>0</v>
      </c>
      <c r="AP56" s="445">
        <f>'[2]1.0_OriginalTargets'!AZ513</f>
        <v>0</v>
      </c>
      <c r="AQ56" s="445">
        <f>'[2]1.0_OriginalTargets'!BA513</f>
        <v>0</v>
      </c>
      <c r="AR56" s="445">
        <f>'[2]1.0_OriginalTargets'!BB513</f>
        <v>0</v>
      </c>
      <c r="AS56" s="445">
        <f>'[2]1.0_OriginalTargets'!BC513</f>
        <v>0</v>
      </c>
      <c r="AT56" s="446">
        <f>'[2]1.0_OriginalTargets'!BD513</f>
        <v>0</v>
      </c>
      <c r="AU56" s="438"/>
      <c r="AV56" s="445">
        <f>'[2]1.0_OriginalTargets'!BF513</f>
        <v>0</v>
      </c>
      <c r="AW56" s="445">
        <f>'[2]1.0_OriginalTargets'!BG513</f>
        <v>0</v>
      </c>
      <c r="AX56" s="445">
        <f>'[2]1.0_OriginalTargets'!BH513</f>
        <v>0</v>
      </c>
      <c r="AY56" s="445">
        <f>'[2]1.0_OriginalTargets'!BI513</f>
        <v>0</v>
      </c>
      <c r="AZ56" s="445">
        <f>'[2]1.0_OriginalTargets'!BJ513</f>
        <v>0</v>
      </c>
      <c r="BA56" s="446">
        <f>'[2]1.0_OriginalTargets'!BK513</f>
        <v>0</v>
      </c>
    </row>
    <row r="57" spans="1:53" ht="13.5" thickBot="1" x14ac:dyDescent="0.4">
      <c r="A57" s="439"/>
      <c r="B57" s="447"/>
      <c r="C57" s="448"/>
      <c r="D57" s="449"/>
      <c r="E57" s="450" t="s">
        <v>21</v>
      </c>
      <c r="F57" s="451">
        <f>'[2]1.0_OriginalTargets'!I514</f>
        <v>0</v>
      </c>
      <c r="G57" s="451">
        <f>'[2]1.0_OriginalTargets'!J514</f>
        <v>0</v>
      </c>
      <c r="H57" s="451">
        <f>'[2]1.0_OriginalTargets'!K514</f>
        <v>0</v>
      </c>
      <c r="I57" s="451">
        <f>'[2]1.0_OriginalTargets'!L514</f>
        <v>0</v>
      </c>
      <c r="J57" s="451">
        <f>'[2]1.0_OriginalTargets'!M514</f>
        <v>0</v>
      </c>
      <c r="K57" s="452">
        <f>'[2]1.0_OriginalTargets'!N514</f>
        <v>0</v>
      </c>
      <c r="M57" s="451">
        <f>'[2]1.0_OriginalTargets'!S514</f>
        <v>0</v>
      </c>
      <c r="N57" s="451">
        <f>'[2]1.0_OriginalTargets'!T514</f>
        <v>0</v>
      </c>
      <c r="O57" s="451">
        <f>'[2]1.0_OriginalTargets'!U514</f>
        <v>0</v>
      </c>
      <c r="P57" s="451">
        <f>'[2]1.0_OriginalTargets'!V514</f>
        <v>0</v>
      </c>
      <c r="Q57" s="451">
        <f>'[2]1.0_OriginalTargets'!W514</f>
        <v>0</v>
      </c>
      <c r="R57" s="452">
        <f>'[2]1.0_OriginalTargets'!X514</f>
        <v>0</v>
      </c>
      <c r="T57" s="451">
        <f>'[2]1.0_OriginalTargets'!AC514</f>
        <v>0</v>
      </c>
      <c r="U57" s="451">
        <f>'[2]1.0_OriginalTargets'!AD514</f>
        <v>0</v>
      </c>
      <c r="V57" s="451">
        <f>'[2]1.0_OriginalTargets'!AE514</f>
        <v>0</v>
      </c>
      <c r="W57" s="451">
        <f>'[2]1.0_OriginalTargets'!AF514</f>
        <v>0</v>
      </c>
      <c r="X57" s="451">
        <f>'[2]1.0_OriginalTargets'!AG514</f>
        <v>0</v>
      </c>
      <c r="Y57" s="452">
        <f>'[2]1.0_OriginalTargets'!AH514</f>
        <v>0</v>
      </c>
      <c r="AA57" s="453">
        <f>'[2]1.0_OriginalTargets'!AK514</f>
        <v>0</v>
      </c>
      <c r="AB57" s="453">
        <f>'[2]1.0_OriginalTargets'!AL514</f>
        <v>0</v>
      </c>
      <c r="AC57" s="453">
        <f>'[2]1.0_OriginalTargets'!AM514</f>
        <v>0</v>
      </c>
      <c r="AD57" s="453">
        <f>'[2]1.0_OriginalTargets'!AN514</f>
        <v>0</v>
      </c>
      <c r="AE57" s="453">
        <f>'[2]1.0_OriginalTargets'!AO514</f>
        <v>0</v>
      </c>
      <c r="AF57" s="454">
        <f>'[2]1.0_OriginalTargets'!AP514</f>
        <v>0</v>
      </c>
      <c r="AG57" s="438"/>
      <c r="AH57" s="453">
        <f>'[2]1.0_OriginalTargets'!AR514</f>
        <v>0</v>
      </c>
      <c r="AI57" s="453">
        <f>'[2]1.0_OriginalTargets'!AS514</f>
        <v>0</v>
      </c>
      <c r="AJ57" s="453">
        <f>'[2]1.0_OriginalTargets'!AT514</f>
        <v>0</v>
      </c>
      <c r="AK57" s="453">
        <f>'[2]1.0_OriginalTargets'!AU514</f>
        <v>0</v>
      </c>
      <c r="AL57" s="453">
        <f>'[2]1.0_OriginalTargets'!AV514</f>
        <v>0</v>
      </c>
      <c r="AM57" s="454">
        <f>'[2]1.0_OriginalTargets'!AW514</f>
        <v>0</v>
      </c>
      <c r="AN57" s="438"/>
      <c r="AO57" s="453">
        <f>'[2]1.0_OriginalTargets'!AY514</f>
        <v>0</v>
      </c>
      <c r="AP57" s="453">
        <f>'[2]1.0_OriginalTargets'!AZ514</f>
        <v>0</v>
      </c>
      <c r="AQ57" s="453">
        <f>'[2]1.0_OriginalTargets'!BA514</f>
        <v>0</v>
      </c>
      <c r="AR57" s="453">
        <f>'[2]1.0_OriginalTargets'!BB514</f>
        <v>0</v>
      </c>
      <c r="AS57" s="453">
        <f>'[2]1.0_OriginalTargets'!BC514</f>
        <v>0</v>
      </c>
      <c r="AT57" s="454">
        <f>'[2]1.0_OriginalTargets'!BD514</f>
        <v>0</v>
      </c>
      <c r="AU57" s="438"/>
      <c r="AV57" s="453">
        <f>'[2]1.0_OriginalTargets'!BF514</f>
        <v>0</v>
      </c>
      <c r="AW57" s="453">
        <f>'[2]1.0_OriginalTargets'!BG514</f>
        <v>0</v>
      </c>
      <c r="AX57" s="453">
        <f>'[2]1.0_OriginalTargets'!BH514</f>
        <v>0</v>
      </c>
      <c r="AY57" s="453">
        <f>'[2]1.0_OriginalTargets'!BI514</f>
        <v>0</v>
      </c>
      <c r="AZ57" s="453">
        <f>'[2]1.0_OriginalTargets'!BJ514</f>
        <v>0</v>
      </c>
      <c r="BA57" s="454">
        <f>'[2]1.0_OriginalTargets'!BK514</f>
        <v>0</v>
      </c>
    </row>
    <row r="58" spans="1:53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'[2]1.0_OriginalTargets'!I515</f>
        <v>0</v>
      </c>
      <c r="G58" s="434">
        <f>'[2]1.0_OriginalTargets'!J515</f>
        <v>0</v>
      </c>
      <c r="H58" s="434">
        <f>'[2]1.0_OriginalTargets'!K515</f>
        <v>0</v>
      </c>
      <c r="I58" s="434">
        <f>'[2]1.0_OriginalTargets'!L515</f>
        <v>0</v>
      </c>
      <c r="J58" s="434">
        <f>'[2]1.0_OriginalTargets'!M515</f>
        <v>0</v>
      </c>
      <c r="K58" s="435">
        <f>'[2]1.0_OriginalTargets'!N515</f>
        <v>0</v>
      </c>
      <c r="M58" s="434">
        <f>'[2]1.0_OriginalTargets'!S515</f>
        <v>0</v>
      </c>
      <c r="N58" s="434">
        <f>'[2]1.0_OriginalTargets'!T515</f>
        <v>0</v>
      </c>
      <c r="O58" s="434">
        <f>'[2]1.0_OriginalTargets'!U515</f>
        <v>0</v>
      </c>
      <c r="P58" s="434">
        <f>'[2]1.0_OriginalTargets'!V515</f>
        <v>0</v>
      </c>
      <c r="Q58" s="434">
        <f>'[2]1.0_OriginalTargets'!W515</f>
        <v>0</v>
      </c>
      <c r="R58" s="435">
        <f>'[2]1.0_OriginalTargets'!X515</f>
        <v>0</v>
      </c>
      <c r="T58" s="434">
        <f>'[2]1.0_OriginalTargets'!AC515</f>
        <v>0</v>
      </c>
      <c r="U58" s="434">
        <f>'[2]1.0_OriginalTargets'!AD515</f>
        <v>0</v>
      </c>
      <c r="V58" s="434">
        <f>'[2]1.0_OriginalTargets'!AE515</f>
        <v>0</v>
      </c>
      <c r="W58" s="434">
        <f>'[2]1.0_OriginalTargets'!AF515</f>
        <v>0</v>
      </c>
      <c r="X58" s="434">
        <f>'[2]1.0_OriginalTargets'!AG515</f>
        <v>0</v>
      </c>
      <c r="Y58" s="435">
        <f>'[2]1.0_OriginalTargets'!AH515</f>
        <v>0</v>
      </c>
      <c r="AA58" s="436">
        <f>'[2]1.0_OriginalTargets'!AK515</f>
        <v>0</v>
      </c>
      <c r="AB58" s="436">
        <f>'[2]1.0_OriginalTargets'!AL515</f>
        <v>0</v>
      </c>
      <c r="AC58" s="436">
        <f>'[2]1.0_OriginalTargets'!AM515</f>
        <v>0</v>
      </c>
      <c r="AD58" s="436">
        <f>'[2]1.0_OriginalTargets'!AN515</f>
        <v>0</v>
      </c>
      <c r="AE58" s="436">
        <f>'[2]1.0_OriginalTargets'!AO515</f>
        <v>0</v>
      </c>
      <c r="AF58" s="437">
        <f>'[2]1.0_OriginalTargets'!AP515</f>
        <v>0</v>
      </c>
      <c r="AG58" s="438"/>
      <c r="AH58" s="436">
        <f>'[2]1.0_OriginalTargets'!AR515</f>
        <v>0</v>
      </c>
      <c r="AI58" s="436">
        <f>'[2]1.0_OriginalTargets'!AS515</f>
        <v>0</v>
      </c>
      <c r="AJ58" s="436">
        <f>'[2]1.0_OriginalTargets'!AT515</f>
        <v>0</v>
      </c>
      <c r="AK58" s="436">
        <f>'[2]1.0_OriginalTargets'!AU515</f>
        <v>0</v>
      </c>
      <c r="AL58" s="436">
        <f>'[2]1.0_OriginalTargets'!AV515</f>
        <v>0</v>
      </c>
      <c r="AM58" s="437">
        <f>'[2]1.0_OriginalTargets'!AW515</f>
        <v>0</v>
      </c>
      <c r="AN58" s="438"/>
      <c r="AO58" s="436">
        <f>'[2]1.0_OriginalTargets'!AY515</f>
        <v>0</v>
      </c>
      <c r="AP58" s="436">
        <f>'[2]1.0_OriginalTargets'!AZ515</f>
        <v>0</v>
      </c>
      <c r="AQ58" s="436">
        <f>'[2]1.0_OriginalTargets'!BA515</f>
        <v>0</v>
      </c>
      <c r="AR58" s="436">
        <f>'[2]1.0_OriginalTargets'!BB515</f>
        <v>0</v>
      </c>
      <c r="AS58" s="436">
        <f>'[2]1.0_OriginalTargets'!BC515</f>
        <v>0</v>
      </c>
      <c r="AT58" s="437">
        <f>'[2]1.0_OriginalTargets'!BD515</f>
        <v>0</v>
      </c>
      <c r="AU58" s="438"/>
      <c r="AV58" s="436">
        <f>'[2]1.0_OriginalTargets'!BF515</f>
        <v>0</v>
      </c>
      <c r="AW58" s="436">
        <f>'[2]1.0_OriginalTargets'!BG515</f>
        <v>0</v>
      </c>
      <c r="AX58" s="436">
        <f>'[2]1.0_OriginalTargets'!BH515</f>
        <v>0</v>
      </c>
      <c r="AY58" s="436">
        <f>'[2]1.0_OriginalTargets'!BI515</f>
        <v>0</v>
      </c>
      <c r="AZ58" s="436">
        <f>'[2]1.0_OriginalTargets'!BJ515</f>
        <v>0</v>
      </c>
      <c r="BA58" s="437">
        <f>'[2]1.0_OriginalTargets'!BK515</f>
        <v>0</v>
      </c>
    </row>
    <row r="59" spans="1:53" ht="13.15" x14ac:dyDescent="0.35">
      <c r="A59" s="439"/>
      <c r="B59" s="440"/>
      <c r="C59" s="441"/>
      <c r="D59" s="442"/>
      <c r="E59" s="433" t="s">
        <v>19</v>
      </c>
      <c r="F59" s="443">
        <f>'[2]1.0_OriginalTargets'!I516</f>
        <v>0</v>
      </c>
      <c r="G59" s="443">
        <f>'[2]1.0_OriginalTargets'!J516</f>
        <v>0</v>
      </c>
      <c r="H59" s="443">
        <f>'[2]1.0_OriginalTargets'!K516</f>
        <v>0</v>
      </c>
      <c r="I59" s="443">
        <f>'[2]1.0_OriginalTargets'!L516</f>
        <v>0</v>
      </c>
      <c r="J59" s="443">
        <f>'[2]1.0_OriginalTargets'!M516</f>
        <v>0</v>
      </c>
      <c r="K59" s="444">
        <f>'[2]1.0_OriginalTargets'!N516</f>
        <v>0</v>
      </c>
      <c r="M59" s="443">
        <f>'[2]1.0_OriginalTargets'!S516</f>
        <v>0</v>
      </c>
      <c r="N59" s="443">
        <f>'[2]1.0_OriginalTargets'!T516</f>
        <v>0</v>
      </c>
      <c r="O59" s="443">
        <f>'[2]1.0_OriginalTargets'!U516</f>
        <v>0</v>
      </c>
      <c r="P59" s="443">
        <f>'[2]1.0_OriginalTargets'!V516</f>
        <v>0</v>
      </c>
      <c r="Q59" s="443">
        <f>'[2]1.0_OriginalTargets'!W516</f>
        <v>0</v>
      </c>
      <c r="R59" s="444">
        <f>'[2]1.0_OriginalTargets'!X516</f>
        <v>0</v>
      </c>
      <c r="T59" s="443">
        <f>'[2]1.0_OriginalTargets'!AC516</f>
        <v>0</v>
      </c>
      <c r="U59" s="443">
        <f>'[2]1.0_OriginalTargets'!AD516</f>
        <v>0</v>
      </c>
      <c r="V59" s="443">
        <f>'[2]1.0_OriginalTargets'!AE516</f>
        <v>0</v>
      </c>
      <c r="W59" s="443">
        <f>'[2]1.0_OriginalTargets'!AF516</f>
        <v>0</v>
      </c>
      <c r="X59" s="443">
        <f>'[2]1.0_OriginalTargets'!AG516</f>
        <v>0</v>
      </c>
      <c r="Y59" s="444">
        <f>'[2]1.0_OriginalTargets'!AH516</f>
        <v>0</v>
      </c>
      <c r="AA59" s="445">
        <f>'[2]1.0_OriginalTargets'!AK516</f>
        <v>0</v>
      </c>
      <c r="AB59" s="445">
        <f>'[2]1.0_OriginalTargets'!AL516</f>
        <v>0</v>
      </c>
      <c r="AC59" s="445">
        <f>'[2]1.0_OriginalTargets'!AM516</f>
        <v>0</v>
      </c>
      <c r="AD59" s="445">
        <f>'[2]1.0_OriginalTargets'!AN516</f>
        <v>0</v>
      </c>
      <c r="AE59" s="445">
        <f>'[2]1.0_OriginalTargets'!AO516</f>
        <v>0</v>
      </c>
      <c r="AF59" s="446">
        <f>'[2]1.0_OriginalTargets'!AP516</f>
        <v>0</v>
      </c>
      <c r="AG59" s="438"/>
      <c r="AH59" s="445">
        <f>'[2]1.0_OriginalTargets'!AR516</f>
        <v>0</v>
      </c>
      <c r="AI59" s="445">
        <f>'[2]1.0_OriginalTargets'!AS516</f>
        <v>0</v>
      </c>
      <c r="AJ59" s="445">
        <f>'[2]1.0_OriginalTargets'!AT516</f>
        <v>0</v>
      </c>
      <c r="AK59" s="445">
        <f>'[2]1.0_OriginalTargets'!AU516</f>
        <v>0</v>
      </c>
      <c r="AL59" s="445">
        <f>'[2]1.0_OriginalTargets'!AV516</f>
        <v>0</v>
      </c>
      <c r="AM59" s="446">
        <f>'[2]1.0_OriginalTargets'!AW516</f>
        <v>0</v>
      </c>
      <c r="AN59" s="438"/>
      <c r="AO59" s="445">
        <f>'[2]1.0_OriginalTargets'!AY516</f>
        <v>0</v>
      </c>
      <c r="AP59" s="445">
        <f>'[2]1.0_OriginalTargets'!AZ516</f>
        <v>0</v>
      </c>
      <c r="AQ59" s="445">
        <f>'[2]1.0_OriginalTargets'!BA516</f>
        <v>0</v>
      </c>
      <c r="AR59" s="445">
        <f>'[2]1.0_OriginalTargets'!BB516</f>
        <v>0</v>
      </c>
      <c r="AS59" s="445">
        <f>'[2]1.0_OriginalTargets'!BC516</f>
        <v>0</v>
      </c>
      <c r="AT59" s="446">
        <f>'[2]1.0_OriginalTargets'!BD516</f>
        <v>0</v>
      </c>
      <c r="AU59" s="438"/>
      <c r="AV59" s="445">
        <f>'[2]1.0_OriginalTargets'!BF516</f>
        <v>0</v>
      </c>
      <c r="AW59" s="445">
        <f>'[2]1.0_OriginalTargets'!BG516</f>
        <v>0</v>
      </c>
      <c r="AX59" s="445">
        <f>'[2]1.0_OriginalTargets'!BH516</f>
        <v>0</v>
      </c>
      <c r="AY59" s="445">
        <f>'[2]1.0_OriginalTargets'!BI516</f>
        <v>0</v>
      </c>
      <c r="AZ59" s="445">
        <f>'[2]1.0_OriginalTargets'!BJ516</f>
        <v>0</v>
      </c>
      <c r="BA59" s="446">
        <f>'[2]1.0_OriginalTargets'!BK516</f>
        <v>0</v>
      </c>
    </row>
    <row r="60" spans="1:53" ht="13.15" x14ac:dyDescent="0.35">
      <c r="A60" s="439"/>
      <c r="B60" s="440"/>
      <c r="C60" s="441"/>
      <c r="D60" s="442"/>
      <c r="E60" s="433" t="s">
        <v>20</v>
      </c>
      <c r="F60" s="443">
        <f>'[2]1.0_OriginalTargets'!I517</f>
        <v>20754</v>
      </c>
      <c r="G60" s="443">
        <f>'[2]1.0_OriginalTargets'!J517</f>
        <v>210</v>
      </c>
      <c r="H60" s="443">
        <f>'[2]1.0_OriginalTargets'!K517</f>
        <v>19756</v>
      </c>
      <c r="I60" s="443">
        <f>'[2]1.0_OriginalTargets'!L517</f>
        <v>539</v>
      </c>
      <c r="J60" s="443">
        <f>'[2]1.0_OriginalTargets'!M517</f>
        <v>239</v>
      </c>
      <c r="K60" s="444">
        <f>'[2]1.0_OriginalTargets'!N517</f>
        <v>10</v>
      </c>
      <c r="M60" s="443">
        <f>'[2]1.0_OriginalTargets'!S517</f>
        <v>23246</v>
      </c>
      <c r="N60" s="443">
        <f>'[2]1.0_OriginalTargets'!T517</f>
        <v>3614</v>
      </c>
      <c r="O60" s="443">
        <f>'[2]1.0_OriginalTargets'!U517</f>
        <v>1398</v>
      </c>
      <c r="P60" s="443">
        <f>'[2]1.0_OriginalTargets'!V517</f>
        <v>210</v>
      </c>
      <c r="Q60" s="443">
        <f>'[2]1.0_OriginalTargets'!W517</f>
        <v>17996</v>
      </c>
      <c r="R60" s="444">
        <f>'[2]1.0_OriginalTargets'!X517</f>
        <v>28</v>
      </c>
      <c r="T60" s="443">
        <f>'[2]1.0_OriginalTargets'!AC517</f>
        <v>23246</v>
      </c>
      <c r="U60" s="443">
        <f>'[2]1.0_OriginalTargets'!AD517</f>
        <v>1804</v>
      </c>
      <c r="V60" s="443">
        <f>'[2]1.0_OriginalTargets'!AE517</f>
        <v>1398</v>
      </c>
      <c r="W60" s="443">
        <f>'[2]1.0_OriginalTargets'!AF517</f>
        <v>210</v>
      </c>
      <c r="X60" s="443">
        <f>'[2]1.0_OriginalTargets'!AG517</f>
        <v>19046</v>
      </c>
      <c r="Y60" s="444">
        <f>'[2]1.0_OriginalTargets'!AH517</f>
        <v>788</v>
      </c>
      <c r="AA60" s="445">
        <f>'[2]1.0_OriginalTargets'!AK517</f>
        <v>0</v>
      </c>
      <c r="AB60" s="445">
        <f>'[2]1.0_OriginalTargets'!AL517</f>
        <v>1810</v>
      </c>
      <c r="AC60" s="445">
        <f>'[2]1.0_OriginalTargets'!AM517</f>
        <v>0</v>
      </c>
      <c r="AD60" s="445">
        <f>'[2]1.0_OriginalTargets'!AN517</f>
        <v>0</v>
      </c>
      <c r="AE60" s="445">
        <f>'[2]1.0_OriginalTargets'!AO517</f>
        <v>-1050</v>
      </c>
      <c r="AF60" s="446">
        <f>'[2]1.0_OriginalTargets'!AP517</f>
        <v>-760</v>
      </c>
      <c r="AG60" s="438"/>
      <c r="AH60" s="445">
        <f>'[2]1.0_OriginalTargets'!AR517</f>
        <v>0</v>
      </c>
      <c r="AI60" s="445">
        <f>'[2]1.0_OriginalTargets'!AS517</f>
        <v>0</v>
      </c>
      <c r="AJ60" s="445">
        <f>'[2]1.0_OriginalTargets'!AT517</f>
        <v>0</v>
      </c>
      <c r="AK60" s="445">
        <f>'[2]1.0_OriginalTargets'!AU517</f>
        <v>0</v>
      </c>
      <c r="AL60" s="445">
        <f>'[2]1.0_OriginalTargets'!AV517</f>
        <v>0</v>
      </c>
      <c r="AM60" s="446">
        <f>'[2]1.0_OriginalTargets'!AW517</f>
        <v>0</v>
      </c>
      <c r="AN60" s="438"/>
      <c r="AO60" s="445">
        <f>'[2]1.0_OriginalTargets'!AY517</f>
        <v>0</v>
      </c>
      <c r="AP60" s="445">
        <f>'[2]1.0_OriginalTargets'!AZ517</f>
        <v>0</v>
      </c>
      <c r="AQ60" s="445">
        <f>'[2]1.0_OriginalTargets'!BA517</f>
        <v>0</v>
      </c>
      <c r="AR60" s="445">
        <f>'[2]1.0_OriginalTargets'!BB517</f>
        <v>0</v>
      </c>
      <c r="AS60" s="445">
        <f>'[2]1.0_OriginalTargets'!BC517</f>
        <v>0</v>
      </c>
      <c r="AT60" s="446">
        <f>'[2]1.0_OriginalTargets'!BD517</f>
        <v>0</v>
      </c>
      <c r="AU60" s="438"/>
      <c r="AV60" s="445">
        <f>'[2]1.0_OriginalTargets'!BF517</f>
        <v>0</v>
      </c>
      <c r="AW60" s="445">
        <f>'[2]1.0_OriginalTargets'!BG517</f>
        <v>0</v>
      </c>
      <c r="AX60" s="445">
        <f>'[2]1.0_OriginalTargets'!BH517</f>
        <v>0</v>
      </c>
      <c r="AY60" s="445">
        <f>'[2]1.0_OriginalTargets'!BI517</f>
        <v>0</v>
      </c>
      <c r="AZ60" s="445">
        <f>'[2]1.0_OriginalTargets'!BJ517</f>
        <v>0</v>
      </c>
      <c r="BA60" s="446">
        <f>'[2]1.0_OriginalTargets'!BK517</f>
        <v>0</v>
      </c>
    </row>
    <row r="61" spans="1:53" ht="13.5" thickBot="1" x14ac:dyDescent="0.4">
      <c r="A61" s="439"/>
      <c r="B61" s="447"/>
      <c r="C61" s="448"/>
      <c r="D61" s="449"/>
      <c r="E61" s="450" t="s">
        <v>21</v>
      </c>
      <c r="F61" s="451">
        <f>'[2]1.0_OriginalTargets'!I518</f>
        <v>0</v>
      </c>
      <c r="G61" s="451">
        <f>'[2]1.0_OriginalTargets'!J518</f>
        <v>0</v>
      </c>
      <c r="H61" s="451">
        <f>'[2]1.0_OriginalTargets'!K518</f>
        <v>0</v>
      </c>
      <c r="I61" s="451">
        <f>'[2]1.0_OriginalTargets'!L518</f>
        <v>0</v>
      </c>
      <c r="J61" s="451">
        <f>'[2]1.0_OriginalTargets'!M518</f>
        <v>0</v>
      </c>
      <c r="K61" s="452">
        <f>'[2]1.0_OriginalTargets'!N518</f>
        <v>0</v>
      </c>
      <c r="M61" s="451">
        <f>'[2]1.0_OriginalTargets'!S518</f>
        <v>0</v>
      </c>
      <c r="N61" s="451">
        <f>'[2]1.0_OriginalTargets'!T518</f>
        <v>0</v>
      </c>
      <c r="O61" s="451">
        <f>'[2]1.0_OriginalTargets'!U518</f>
        <v>0</v>
      </c>
      <c r="P61" s="451">
        <f>'[2]1.0_OriginalTargets'!V518</f>
        <v>0</v>
      </c>
      <c r="Q61" s="451">
        <f>'[2]1.0_OriginalTargets'!W518</f>
        <v>0</v>
      </c>
      <c r="R61" s="452">
        <f>'[2]1.0_OriginalTargets'!X518</f>
        <v>0</v>
      </c>
      <c r="T61" s="451">
        <f>'[2]1.0_OriginalTargets'!AC518</f>
        <v>0</v>
      </c>
      <c r="U61" s="451">
        <f>'[2]1.0_OriginalTargets'!AD518</f>
        <v>0</v>
      </c>
      <c r="V61" s="451">
        <f>'[2]1.0_OriginalTargets'!AE518</f>
        <v>0</v>
      </c>
      <c r="W61" s="451">
        <f>'[2]1.0_OriginalTargets'!AF518</f>
        <v>0</v>
      </c>
      <c r="X61" s="451">
        <f>'[2]1.0_OriginalTargets'!AG518</f>
        <v>0</v>
      </c>
      <c r="Y61" s="452">
        <f>'[2]1.0_OriginalTargets'!AH518</f>
        <v>0</v>
      </c>
      <c r="AA61" s="453">
        <f>'[2]1.0_OriginalTargets'!AK518</f>
        <v>0</v>
      </c>
      <c r="AB61" s="453">
        <f>'[2]1.0_OriginalTargets'!AL518</f>
        <v>0</v>
      </c>
      <c r="AC61" s="453">
        <f>'[2]1.0_OriginalTargets'!AM518</f>
        <v>0</v>
      </c>
      <c r="AD61" s="453">
        <f>'[2]1.0_OriginalTargets'!AN518</f>
        <v>0</v>
      </c>
      <c r="AE61" s="453">
        <f>'[2]1.0_OriginalTargets'!AO518</f>
        <v>0</v>
      </c>
      <c r="AF61" s="454">
        <f>'[2]1.0_OriginalTargets'!AP518</f>
        <v>0</v>
      </c>
      <c r="AG61" s="438"/>
      <c r="AH61" s="453">
        <f>'[2]1.0_OriginalTargets'!AR518</f>
        <v>0</v>
      </c>
      <c r="AI61" s="453">
        <f>'[2]1.0_OriginalTargets'!AS518</f>
        <v>0</v>
      </c>
      <c r="AJ61" s="453">
        <f>'[2]1.0_OriginalTargets'!AT518</f>
        <v>0</v>
      </c>
      <c r="AK61" s="453">
        <f>'[2]1.0_OriginalTargets'!AU518</f>
        <v>0</v>
      </c>
      <c r="AL61" s="453">
        <f>'[2]1.0_OriginalTargets'!AV518</f>
        <v>0</v>
      </c>
      <c r="AM61" s="454">
        <f>'[2]1.0_OriginalTargets'!AW518</f>
        <v>0</v>
      </c>
      <c r="AN61" s="438"/>
      <c r="AO61" s="453">
        <f>'[2]1.0_OriginalTargets'!AY518</f>
        <v>0</v>
      </c>
      <c r="AP61" s="453">
        <f>'[2]1.0_OriginalTargets'!AZ518</f>
        <v>0</v>
      </c>
      <c r="AQ61" s="453">
        <f>'[2]1.0_OriginalTargets'!BA518</f>
        <v>0</v>
      </c>
      <c r="AR61" s="453">
        <f>'[2]1.0_OriginalTargets'!BB518</f>
        <v>0</v>
      </c>
      <c r="AS61" s="453">
        <f>'[2]1.0_OriginalTargets'!BC518</f>
        <v>0</v>
      </c>
      <c r="AT61" s="454">
        <f>'[2]1.0_OriginalTargets'!BD518</f>
        <v>0</v>
      </c>
      <c r="AU61" s="438"/>
      <c r="AV61" s="453">
        <f>'[2]1.0_OriginalTargets'!BF518</f>
        <v>0</v>
      </c>
      <c r="AW61" s="453">
        <f>'[2]1.0_OriginalTargets'!BG518</f>
        <v>0</v>
      </c>
      <c r="AX61" s="453">
        <f>'[2]1.0_OriginalTargets'!BH518</f>
        <v>0</v>
      </c>
      <c r="AY61" s="453">
        <f>'[2]1.0_OriginalTargets'!BI518</f>
        <v>0</v>
      </c>
      <c r="AZ61" s="453">
        <f>'[2]1.0_OriginalTargets'!BJ518</f>
        <v>0</v>
      </c>
      <c r="BA61" s="454">
        <f>'[2]1.0_OriginalTargets'!BK518</f>
        <v>0</v>
      </c>
    </row>
    <row r="62" spans="1:53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'[2]1.0_OriginalTargets'!I519</f>
        <v>1091</v>
      </c>
      <c r="G62" s="434">
        <f>'[2]1.0_OriginalTargets'!J519</f>
        <v>0</v>
      </c>
      <c r="H62" s="434">
        <f>'[2]1.0_OriginalTargets'!K519</f>
        <v>41</v>
      </c>
      <c r="I62" s="434">
        <f>'[2]1.0_OriginalTargets'!L519</f>
        <v>920</v>
      </c>
      <c r="J62" s="434">
        <f>'[2]1.0_OriginalTargets'!M519</f>
        <v>120</v>
      </c>
      <c r="K62" s="435">
        <f>'[2]1.0_OriginalTargets'!N519</f>
        <v>10</v>
      </c>
      <c r="M62" s="434">
        <f>'[2]1.0_OriginalTargets'!S519</f>
        <v>926</v>
      </c>
      <c r="N62" s="434">
        <f>'[2]1.0_OriginalTargets'!T519</f>
        <v>0</v>
      </c>
      <c r="O62" s="434">
        <f>'[2]1.0_OriginalTargets'!U519</f>
        <v>231</v>
      </c>
      <c r="P62" s="434">
        <f>'[2]1.0_OriginalTargets'!V519</f>
        <v>525</v>
      </c>
      <c r="Q62" s="434">
        <f>'[2]1.0_OriginalTargets'!W519</f>
        <v>170</v>
      </c>
      <c r="R62" s="435">
        <f>'[2]1.0_OriginalTargets'!X519</f>
        <v>0</v>
      </c>
      <c r="T62" s="434">
        <f>'[2]1.0_OriginalTargets'!AC519</f>
        <v>926</v>
      </c>
      <c r="U62" s="434">
        <f>'[2]1.0_OriginalTargets'!AD519</f>
        <v>0</v>
      </c>
      <c r="V62" s="434">
        <f>'[2]1.0_OriginalTargets'!AE519</f>
        <v>41</v>
      </c>
      <c r="W62" s="434">
        <f>'[2]1.0_OriginalTargets'!AF519</f>
        <v>525</v>
      </c>
      <c r="X62" s="434">
        <f>'[2]1.0_OriginalTargets'!AG519</f>
        <v>320</v>
      </c>
      <c r="Y62" s="435">
        <f>'[2]1.0_OriginalTargets'!AH519</f>
        <v>40</v>
      </c>
      <c r="AA62" s="436">
        <f>'[2]1.0_OriginalTargets'!AK519</f>
        <v>0</v>
      </c>
      <c r="AB62" s="436">
        <f>'[2]1.0_OriginalTargets'!AL519</f>
        <v>0</v>
      </c>
      <c r="AC62" s="436">
        <f>'[2]1.0_OriginalTargets'!AM519</f>
        <v>190</v>
      </c>
      <c r="AD62" s="436">
        <f>'[2]1.0_OriginalTargets'!AN519</f>
        <v>0</v>
      </c>
      <c r="AE62" s="436">
        <f>'[2]1.0_OriginalTargets'!AO519</f>
        <v>-150</v>
      </c>
      <c r="AF62" s="437">
        <f>'[2]1.0_OriginalTargets'!AP519</f>
        <v>-40</v>
      </c>
      <c r="AG62" s="438"/>
      <c r="AH62" s="436">
        <f>'[2]1.0_OriginalTargets'!AR519</f>
        <v>0</v>
      </c>
      <c r="AI62" s="436">
        <f>'[2]1.0_OriginalTargets'!AS519</f>
        <v>0</v>
      </c>
      <c r="AJ62" s="436">
        <f>'[2]1.0_OriginalTargets'!AT519</f>
        <v>0</v>
      </c>
      <c r="AK62" s="436">
        <f>'[2]1.0_OriginalTargets'!AU519</f>
        <v>0</v>
      </c>
      <c r="AL62" s="436">
        <f>'[2]1.0_OriginalTargets'!AV519</f>
        <v>0</v>
      </c>
      <c r="AM62" s="437">
        <f>'[2]1.0_OriginalTargets'!AW519</f>
        <v>0</v>
      </c>
      <c r="AN62" s="438"/>
      <c r="AO62" s="436">
        <f>'[2]1.0_OriginalTargets'!AY519</f>
        <v>0</v>
      </c>
      <c r="AP62" s="436">
        <f>'[2]1.0_OriginalTargets'!AZ519</f>
        <v>0</v>
      </c>
      <c r="AQ62" s="436">
        <f>'[2]1.0_OriginalTargets'!BA519</f>
        <v>0</v>
      </c>
      <c r="AR62" s="436">
        <f>'[2]1.0_OriginalTargets'!BB519</f>
        <v>0</v>
      </c>
      <c r="AS62" s="436">
        <f>'[2]1.0_OriginalTargets'!BC519</f>
        <v>0</v>
      </c>
      <c r="AT62" s="437">
        <f>'[2]1.0_OriginalTargets'!BD519</f>
        <v>0</v>
      </c>
      <c r="AU62" s="438"/>
      <c r="AV62" s="436">
        <f>'[2]1.0_OriginalTargets'!BF519</f>
        <v>0</v>
      </c>
      <c r="AW62" s="436">
        <f>'[2]1.0_OriginalTargets'!BG519</f>
        <v>0</v>
      </c>
      <c r="AX62" s="436">
        <f>'[2]1.0_OriginalTargets'!BH519</f>
        <v>0</v>
      </c>
      <c r="AY62" s="436">
        <f>'[2]1.0_OriginalTargets'!BI519</f>
        <v>0</v>
      </c>
      <c r="AZ62" s="436">
        <f>'[2]1.0_OriginalTargets'!BJ519</f>
        <v>0</v>
      </c>
      <c r="BA62" s="437">
        <f>'[2]1.0_OriginalTargets'!BK519</f>
        <v>0</v>
      </c>
    </row>
    <row r="63" spans="1:53" ht="13.15" x14ac:dyDescent="0.35">
      <c r="A63" s="439"/>
      <c r="B63" s="440"/>
      <c r="C63" s="441"/>
      <c r="D63" s="442"/>
      <c r="E63" s="433" t="s">
        <v>19</v>
      </c>
      <c r="F63" s="443">
        <f>'[2]1.0_OriginalTargets'!I520</f>
        <v>0</v>
      </c>
      <c r="G63" s="443">
        <f>'[2]1.0_OriginalTargets'!J520</f>
        <v>0</v>
      </c>
      <c r="H63" s="443">
        <f>'[2]1.0_OriginalTargets'!K520</f>
        <v>0</v>
      </c>
      <c r="I63" s="443">
        <f>'[2]1.0_OriginalTargets'!L520</f>
        <v>0</v>
      </c>
      <c r="J63" s="443">
        <f>'[2]1.0_OriginalTargets'!M520</f>
        <v>0</v>
      </c>
      <c r="K63" s="444">
        <f>'[2]1.0_OriginalTargets'!N520</f>
        <v>0</v>
      </c>
      <c r="M63" s="443">
        <f>'[2]1.0_OriginalTargets'!S520</f>
        <v>0</v>
      </c>
      <c r="N63" s="443">
        <f>'[2]1.0_OriginalTargets'!T520</f>
        <v>0</v>
      </c>
      <c r="O63" s="443">
        <f>'[2]1.0_OriginalTargets'!U520</f>
        <v>0</v>
      </c>
      <c r="P63" s="443">
        <f>'[2]1.0_OriginalTargets'!V520</f>
        <v>0</v>
      </c>
      <c r="Q63" s="443">
        <f>'[2]1.0_OriginalTargets'!W520</f>
        <v>0</v>
      </c>
      <c r="R63" s="444">
        <f>'[2]1.0_OriginalTargets'!X520</f>
        <v>0</v>
      </c>
      <c r="T63" s="443">
        <f>'[2]1.0_OriginalTargets'!AC520</f>
        <v>0</v>
      </c>
      <c r="U63" s="443">
        <f>'[2]1.0_OriginalTargets'!AD520</f>
        <v>0</v>
      </c>
      <c r="V63" s="443">
        <f>'[2]1.0_OriginalTargets'!AE520</f>
        <v>0</v>
      </c>
      <c r="W63" s="443">
        <f>'[2]1.0_OriginalTargets'!AF520</f>
        <v>0</v>
      </c>
      <c r="X63" s="443">
        <f>'[2]1.0_OriginalTargets'!AG520</f>
        <v>0</v>
      </c>
      <c r="Y63" s="444">
        <f>'[2]1.0_OriginalTargets'!AH520</f>
        <v>0</v>
      </c>
      <c r="AA63" s="445">
        <f>'[2]1.0_OriginalTargets'!AK520</f>
        <v>0</v>
      </c>
      <c r="AB63" s="445">
        <f>'[2]1.0_OriginalTargets'!AL520</f>
        <v>0</v>
      </c>
      <c r="AC63" s="445">
        <f>'[2]1.0_OriginalTargets'!AM520</f>
        <v>0</v>
      </c>
      <c r="AD63" s="445">
        <f>'[2]1.0_OriginalTargets'!AN520</f>
        <v>0</v>
      </c>
      <c r="AE63" s="445">
        <f>'[2]1.0_OriginalTargets'!AO520</f>
        <v>0</v>
      </c>
      <c r="AF63" s="446">
        <f>'[2]1.0_OriginalTargets'!AP520</f>
        <v>0</v>
      </c>
      <c r="AG63" s="438"/>
      <c r="AH63" s="445">
        <f>'[2]1.0_OriginalTargets'!AR520</f>
        <v>0</v>
      </c>
      <c r="AI63" s="445">
        <f>'[2]1.0_OriginalTargets'!AS520</f>
        <v>0</v>
      </c>
      <c r="AJ63" s="445">
        <f>'[2]1.0_OriginalTargets'!AT520</f>
        <v>0</v>
      </c>
      <c r="AK63" s="445">
        <f>'[2]1.0_OriginalTargets'!AU520</f>
        <v>0</v>
      </c>
      <c r="AL63" s="445">
        <f>'[2]1.0_OriginalTargets'!AV520</f>
        <v>0</v>
      </c>
      <c r="AM63" s="446">
        <f>'[2]1.0_OriginalTargets'!AW520</f>
        <v>0</v>
      </c>
      <c r="AN63" s="438"/>
      <c r="AO63" s="445">
        <f>'[2]1.0_OriginalTargets'!AY520</f>
        <v>0</v>
      </c>
      <c r="AP63" s="445">
        <f>'[2]1.0_OriginalTargets'!AZ520</f>
        <v>0</v>
      </c>
      <c r="AQ63" s="445">
        <f>'[2]1.0_OriginalTargets'!BA520</f>
        <v>0</v>
      </c>
      <c r="AR63" s="445">
        <f>'[2]1.0_OriginalTargets'!BB520</f>
        <v>0</v>
      </c>
      <c r="AS63" s="445">
        <f>'[2]1.0_OriginalTargets'!BC520</f>
        <v>0</v>
      </c>
      <c r="AT63" s="446">
        <f>'[2]1.0_OriginalTargets'!BD520</f>
        <v>0</v>
      </c>
      <c r="AU63" s="438"/>
      <c r="AV63" s="445">
        <f>'[2]1.0_OriginalTargets'!BF520</f>
        <v>0</v>
      </c>
      <c r="AW63" s="445">
        <f>'[2]1.0_OriginalTargets'!BG520</f>
        <v>0</v>
      </c>
      <c r="AX63" s="445">
        <f>'[2]1.0_OriginalTargets'!BH520</f>
        <v>0</v>
      </c>
      <c r="AY63" s="445">
        <f>'[2]1.0_OriginalTargets'!BI520</f>
        <v>0</v>
      </c>
      <c r="AZ63" s="445">
        <f>'[2]1.0_OriginalTargets'!BJ520</f>
        <v>0</v>
      </c>
      <c r="BA63" s="446">
        <f>'[2]1.0_OriginalTargets'!BK520</f>
        <v>0</v>
      </c>
    </row>
    <row r="64" spans="1:53" ht="13.15" x14ac:dyDescent="0.35">
      <c r="A64" s="439"/>
      <c r="B64" s="440"/>
      <c r="C64" s="441"/>
      <c r="D64" s="442"/>
      <c r="E64" s="433" t="s">
        <v>20</v>
      </c>
      <c r="F64" s="443">
        <f>'[2]1.0_OriginalTargets'!I521</f>
        <v>0</v>
      </c>
      <c r="G64" s="443">
        <f>'[2]1.0_OriginalTargets'!J521</f>
        <v>0</v>
      </c>
      <c r="H64" s="443">
        <f>'[2]1.0_OriginalTargets'!K521</f>
        <v>0</v>
      </c>
      <c r="I64" s="443">
        <f>'[2]1.0_OriginalTargets'!L521</f>
        <v>0</v>
      </c>
      <c r="J64" s="443">
        <f>'[2]1.0_OriginalTargets'!M521</f>
        <v>0</v>
      </c>
      <c r="K64" s="444">
        <f>'[2]1.0_OriginalTargets'!N521</f>
        <v>0</v>
      </c>
      <c r="M64" s="443">
        <f>'[2]1.0_OriginalTargets'!S521</f>
        <v>0</v>
      </c>
      <c r="N64" s="443">
        <f>'[2]1.0_OriginalTargets'!T521</f>
        <v>0</v>
      </c>
      <c r="O64" s="443">
        <f>'[2]1.0_OriginalTargets'!U521</f>
        <v>0</v>
      </c>
      <c r="P64" s="443">
        <f>'[2]1.0_OriginalTargets'!V521</f>
        <v>0</v>
      </c>
      <c r="Q64" s="443">
        <f>'[2]1.0_OriginalTargets'!W521</f>
        <v>0</v>
      </c>
      <c r="R64" s="444">
        <f>'[2]1.0_OriginalTargets'!X521</f>
        <v>0</v>
      </c>
      <c r="T64" s="443">
        <f>'[2]1.0_OriginalTargets'!AC521</f>
        <v>0</v>
      </c>
      <c r="U64" s="443">
        <f>'[2]1.0_OriginalTargets'!AD521</f>
        <v>0</v>
      </c>
      <c r="V64" s="443">
        <f>'[2]1.0_OriginalTargets'!AE521</f>
        <v>0</v>
      </c>
      <c r="W64" s="443">
        <f>'[2]1.0_OriginalTargets'!AF521</f>
        <v>0</v>
      </c>
      <c r="X64" s="443">
        <f>'[2]1.0_OriginalTargets'!AG521</f>
        <v>0</v>
      </c>
      <c r="Y64" s="444">
        <f>'[2]1.0_OriginalTargets'!AH521</f>
        <v>0</v>
      </c>
      <c r="AA64" s="445">
        <f>'[2]1.0_OriginalTargets'!AK521</f>
        <v>0</v>
      </c>
      <c r="AB64" s="445">
        <f>'[2]1.0_OriginalTargets'!AL521</f>
        <v>0</v>
      </c>
      <c r="AC64" s="445">
        <f>'[2]1.0_OriginalTargets'!AM521</f>
        <v>0</v>
      </c>
      <c r="AD64" s="445">
        <f>'[2]1.0_OriginalTargets'!AN521</f>
        <v>0</v>
      </c>
      <c r="AE64" s="445">
        <f>'[2]1.0_OriginalTargets'!AO521</f>
        <v>0</v>
      </c>
      <c r="AF64" s="446">
        <f>'[2]1.0_OriginalTargets'!AP521</f>
        <v>0</v>
      </c>
      <c r="AG64" s="438"/>
      <c r="AH64" s="445">
        <f>'[2]1.0_OriginalTargets'!AR521</f>
        <v>0</v>
      </c>
      <c r="AI64" s="445">
        <f>'[2]1.0_OriginalTargets'!AS521</f>
        <v>0</v>
      </c>
      <c r="AJ64" s="445">
        <f>'[2]1.0_OriginalTargets'!AT521</f>
        <v>0</v>
      </c>
      <c r="AK64" s="445">
        <f>'[2]1.0_OriginalTargets'!AU521</f>
        <v>0</v>
      </c>
      <c r="AL64" s="445">
        <f>'[2]1.0_OriginalTargets'!AV521</f>
        <v>0</v>
      </c>
      <c r="AM64" s="446">
        <f>'[2]1.0_OriginalTargets'!AW521</f>
        <v>0</v>
      </c>
      <c r="AN64" s="438"/>
      <c r="AO64" s="445">
        <f>'[2]1.0_OriginalTargets'!AY521</f>
        <v>0</v>
      </c>
      <c r="AP64" s="445">
        <f>'[2]1.0_OriginalTargets'!AZ521</f>
        <v>0</v>
      </c>
      <c r="AQ64" s="445">
        <f>'[2]1.0_OriginalTargets'!BA521</f>
        <v>0</v>
      </c>
      <c r="AR64" s="445">
        <f>'[2]1.0_OriginalTargets'!BB521</f>
        <v>0</v>
      </c>
      <c r="AS64" s="445">
        <f>'[2]1.0_OriginalTargets'!BC521</f>
        <v>0</v>
      </c>
      <c r="AT64" s="446">
        <f>'[2]1.0_OriginalTargets'!BD521</f>
        <v>0</v>
      </c>
      <c r="AU64" s="438"/>
      <c r="AV64" s="445">
        <f>'[2]1.0_OriginalTargets'!BF521</f>
        <v>0</v>
      </c>
      <c r="AW64" s="445">
        <f>'[2]1.0_OriginalTargets'!BG521</f>
        <v>0</v>
      </c>
      <c r="AX64" s="445">
        <f>'[2]1.0_OriginalTargets'!BH521</f>
        <v>0</v>
      </c>
      <c r="AY64" s="445">
        <f>'[2]1.0_OriginalTargets'!BI521</f>
        <v>0</v>
      </c>
      <c r="AZ64" s="445">
        <f>'[2]1.0_OriginalTargets'!BJ521</f>
        <v>0</v>
      </c>
      <c r="BA64" s="446">
        <f>'[2]1.0_OriginalTargets'!BK521</f>
        <v>0</v>
      </c>
    </row>
    <row r="65" spans="1:53" ht="13.5" thickBot="1" x14ac:dyDescent="0.4">
      <c r="A65" s="439"/>
      <c r="B65" s="447"/>
      <c r="C65" s="448"/>
      <c r="D65" s="449"/>
      <c r="E65" s="450" t="s">
        <v>21</v>
      </c>
      <c r="F65" s="451">
        <f>'[2]1.0_OriginalTargets'!I522</f>
        <v>0</v>
      </c>
      <c r="G65" s="451">
        <f>'[2]1.0_OriginalTargets'!J522</f>
        <v>0</v>
      </c>
      <c r="H65" s="451">
        <f>'[2]1.0_OriginalTargets'!K522</f>
        <v>0</v>
      </c>
      <c r="I65" s="451">
        <f>'[2]1.0_OriginalTargets'!L522</f>
        <v>0</v>
      </c>
      <c r="J65" s="451">
        <f>'[2]1.0_OriginalTargets'!M522</f>
        <v>0</v>
      </c>
      <c r="K65" s="452">
        <f>'[2]1.0_OriginalTargets'!N522</f>
        <v>0</v>
      </c>
      <c r="M65" s="451">
        <f>'[2]1.0_OriginalTargets'!S522</f>
        <v>0</v>
      </c>
      <c r="N65" s="451">
        <f>'[2]1.0_OriginalTargets'!T522</f>
        <v>0</v>
      </c>
      <c r="O65" s="451">
        <f>'[2]1.0_OriginalTargets'!U522</f>
        <v>0</v>
      </c>
      <c r="P65" s="451">
        <f>'[2]1.0_OriginalTargets'!V522</f>
        <v>0</v>
      </c>
      <c r="Q65" s="451">
        <f>'[2]1.0_OriginalTargets'!W522</f>
        <v>0</v>
      </c>
      <c r="R65" s="452">
        <f>'[2]1.0_OriginalTargets'!X522</f>
        <v>0</v>
      </c>
      <c r="T65" s="451">
        <f>'[2]1.0_OriginalTargets'!AC522</f>
        <v>0</v>
      </c>
      <c r="U65" s="451">
        <f>'[2]1.0_OriginalTargets'!AD522</f>
        <v>0</v>
      </c>
      <c r="V65" s="451">
        <f>'[2]1.0_OriginalTargets'!AE522</f>
        <v>0</v>
      </c>
      <c r="W65" s="451">
        <f>'[2]1.0_OriginalTargets'!AF522</f>
        <v>0</v>
      </c>
      <c r="X65" s="451">
        <f>'[2]1.0_OriginalTargets'!AG522</f>
        <v>0</v>
      </c>
      <c r="Y65" s="452">
        <f>'[2]1.0_OriginalTargets'!AH522</f>
        <v>0</v>
      </c>
      <c r="AA65" s="453">
        <f>'[2]1.0_OriginalTargets'!AK522</f>
        <v>0</v>
      </c>
      <c r="AB65" s="453">
        <f>'[2]1.0_OriginalTargets'!AL522</f>
        <v>0</v>
      </c>
      <c r="AC65" s="453">
        <f>'[2]1.0_OriginalTargets'!AM522</f>
        <v>0</v>
      </c>
      <c r="AD65" s="453">
        <f>'[2]1.0_OriginalTargets'!AN522</f>
        <v>0</v>
      </c>
      <c r="AE65" s="453">
        <f>'[2]1.0_OriginalTargets'!AO522</f>
        <v>0</v>
      </c>
      <c r="AF65" s="454">
        <f>'[2]1.0_OriginalTargets'!AP522</f>
        <v>0</v>
      </c>
      <c r="AG65" s="438"/>
      <c r="AH65" s="453">
        <f>'[2]1.0_OriginalTargets'!AR522</f>
        <v>0</v>
      </c>
      <c r="AI65" s="453">
        <f>'[2]1.0_OriginalTargets'!AS522</f>
        <v>0</v>
      </c>
      <c r="AJ65" s="453">
        <f>'[2]1.0_OriginalTargets'!AT522</f>
        <v>0</v>
      </c>
      <c r="AK65" s="453">
        <f>'[2]1.0_OriginalTargets'!AU522</f>
        <v>0</v>
      </c>
      <c r="AL65" s="453">
        <f>'[2]1.0_OriginalTargets'!AV522</f>
        <v>0</v>
      </c>
      <c r="AM65" s="454">
        <f>'[2]1.0_OriginalTargets'!AW522</f>
        <v>0</v>
      </c>
      <c r="AN65" s="438"/>
      <c r="AO65" s="453">
        <f>'[2]1.0_OriginalTargets'!AY522</f>
        <v>0</v>
      </c>
      <c r="AP65" s="453">
        <f>'[2]1.0_OriginalTargets'!AZ522</f>
        <v>0</v>
      </c>
      <c r="AQ65" s="453">
        <f>'[2]1.0_OriginalTargets'!BA522</f>
        <v>0</v>
      </c>
      <c r="AR65" s="453">
        <f>'[2]1.0_OriginalTargets'!BB522</f>
        <v>0</v>
      </c>
      <c r="AS65" s="453">
        <f>'[2]1.0_OriginalTargets'!BC522</f>
        <v>0</v>
      </c>
      <c r="AT65" s="454">
        <f>'[2]1.0_OriginalTargets'!BD522</f>
        <v>0</v>
      </c>
      <c r="AU65" s="438"/>
      <c r="AV65" s="453">
        <f>'[2]1.0_OriginalTargets'!BF522</f>
        <v>0</v>
      </c>
      <c r="AW65" s="453">
        <f>'[2]1.0_OriginalTargets'!BG522</f>
        <v>0</v>
      </c>
      <c r="AX65" s="453">
        <f>'[2]1.0_OriginalTargets'!BH522</f>
        <v>0</v>
      </c>
      <c r="AY65" s="453">
        <f>'[2]1.0_OriginalTargets'!BI522</f>
        <v>0</v>
      </c>
      <c r="AZ65" s="453">
        <f>'[2]1.0_OriginalTargets'!BJ522</f>
        <v>0</v>
      </c>
      <c r="BA65" s="454">
        <f>'[2]1.0_OriginalTargets'!BK522</f>
        <v>0</v>
      </c>
    </row>
    <row r="66" spans="1:53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'[2]1.0_OriginalTargets'!I523</f>
        <v>236</v>
      </c>
      <c r="G66" s="434">
        <f>'[2]1.0_OriginalTargets'!J523</f>
        <v>2</v>
      </c>
      <c r="H66" s="434">
        <f>'[2]1.0_OriginalTargets'!K523</f>
        <v>162</v>
      </c>
      <c r="I66" s="434">
        <f>'[2]1.0_OriginalTargets'!L523</f>
        <v>37</v>
      </c>
      <c r="J66" s="434">
        <f>'[2]1.0_OriginalTargets'!M523</f>
        <v>35</v>
      </c>
      <c r="K66" s="435">
        <f>'[2]1.0_OriginalTargets'!N523</f>
        <v>0</v>
      </c>
      <c r="M66" s="434">
        <f>'[2]1.0_OriginalTargets'!S523</f>
        <v>160</v>
      </c>
      <c r="N66" s="434">
        <f>'[2]1.0_OriginalTargets'!T523</f>
        <v>7</v>
      </c>
      <c r="O66" s="434">
        <f>'[2]1.0_OriginalTargets'!U523</f>
        <v>5</v>
      </c>
      <c r="P66" s="434">
        <f>'[2]1.0_OriginalTargets'!V523</f>
        <v>147</v>
      </c>
      <c r="Q66" s="434">
        <f>'[2]1.0_OriginalTargets'!W523</f>
        <v>1</v>
      </c>
      <c r="R66" s="435">
        <f>'[2]1.0_OriginalTargets'!X523</f>
        <v>0</v>
      </c>
      <c r="T66" s="434">
        <f>'[2]1.0_OriginalTargets'!AC523</f>
        <v>234</v>
      </c>
      <c r="U66" s="434">
        <f>'[2]1.0_OriginalTargets'!AD523</f>
        <v>7</v>
      </c>
      <c r="V66" s="434">
        <f>'[2]1.0_OriginalTargets'!AE523</f>
        <v>0</v>
      </c>
      <c r="W66" s="434">
        <f>'[2]1.0_OriginalTargets'!AF523</f>
        <v>157</v>
      </c>
      <c r="X66" s="434">
        <f>'[2]1.0_OriginalTargets'!AG523</f>
        <v>0</v>
      </c>
      <c r="Y66" s="435">
        <f>'[2]1.0_OriginalTargets'!AH523</f>
        <v>70</v>
      </c>
      <c r="AA66" s="436">
        <f>'[2]1.0_OriginalTargets'!AK523</f>
        <v>74</v>
      </c>
      <c r="AB66" s="436">
        <f>'[2]1.0_OriginalTargets'!AL523</f>
        <v>0</v>
      </c>
      <c r="AC66" s="436">
        <f>'[2]1.0_OriginalTargets'!AM523</f>
        <v>5</v>
      </c>
      <c r="AD66" s="436">
        <f>'[2]1.0_OriginalTargets'!AN523</f>
        <v>-10</v>
      </c>
      <c r="AE66" s="436">
        <f>'[2]1.0_OriginalTargets'!AO523</f>
        <v>1</v>
      </c>
      <c r="AF66" s="437">
        <f>'[2]1.0_OriginalTargets'!AP523</f>
        <v>-70</v>
      </c>
      <c r="AG66" s="438"/>
      <c r="AH66" s="436">
        <f>'[2]1.0_OriginalTargets'!AR523</f>
        <v>0</v>
      </c>
      <c r="AI66" s="436">
        <f>'[2]1.0_OriginalTargets'!AS523</f>
        <v>0</v>
      </c>
      <c r="AJ66" s="436">
        <f>'[2]1.0_OriginalTargets'!AT523</f>
        <v>0</v>
      </c>
      <c r="AK66" s="436">
        <f>'[2]1.0_OriginalTargets'!AU523</f>
        <v>0</v>
      </c>
      <c r="AL66" s="436">
        <f>'[2]1.0_OriginalTargets'!AV523</f>
        <v>0</v>
      </c>
      <c r="AM66" s="437">
        <f>'[2]1.0_OriginalTargets'!AW523</f>
        <v>0</v>
      </c>
      <c r="AN66" s="438"/>
      <c r="AO66" s="436">
        <f>'[2]1.0_OriginalTargets'!AY523</f>
        <v>0</v>
      </c>
      <c r="AP66" s="436">
        <f>'[2]1.0_OriginalTargets'!AZ523</f>
        <v>0</v>
      </c>
      <c r="AQ66" s="436">
        <f>'[2]1.0_OriginalTargets'!BA523</f>
        <v>0</v>
      </c>
      <c r="AR66" s="436">
        <f>'[2]1.0_OriginalTargets'!BB523</f>
        <v>0</v>
      </c>
      <c r="AS66" s="436">
        <f>'[2]1.0_OriginalTargets'!BC523</f>
        <v>0</v>
      </c>
      <c r="AT66" s="437">
        <f>'[2]1.0_OriginalTargets'!BD523</f>
        <v>0</v>
      </c>
      <c r="AU66" s="438"/>
      <c r="AV66" s="436">
        <f>'[2]1.0_OriginalTargets'!BF523</f>
        <v>74</v>
      </c>
      <c r="AW66" s="436">
        <f>'[2]1.0_OriginalTargets'!BG523</f>
        <v>0</v>
      </c>
      <c r="AX66" s="436">
        <f>'[2]1.0_OriginalTargets'!BH523</f>
        <v>0</v>
      </c>
      <c r="AY66" s="436">
        <f>'[2]1.0_OriginalTargets'!BI523</f>
        <v>10</v>
      </c>
      <c r="AZ66" s="436">
        <f>'[2]1.0_OriginalTargets'!BJ523</f>
        <v>0</v>
      </c>
      <c r="BA66" s="437">
        <f>'[2]1.0_OriginalTargets'!BK523</f>
        <v>64</v>
      </c>
    </row>
    <row r="67" spans="1:53" ht="13.15" x14ac:dyDescent="0.35">
      <c r="A67" s="439"/>
      <c r="B67" s="440"/>
      <c r="C67" s="441"/>
      <c r="D67" s="442"/>
      <c r="E67" s="433" t="s">
        <v>19</v>
      </c>
      <c r="F67" s="443">
        <f>'[2]1.0_OriginalTargets'!I524</f>
        <v>0</v>
      </c>
      <c r="G67" s="443">
        <f>'[2]1.0_OriginalTargets'!J524</f>
        <v>0</v>
      </c>
      <c r="H67" s="443">
        <f>'[2]1.0_OriginalTargets'!K524</f>
        <v>0</v>
      </c>
      <c r="I67" s="443">
        <f>'[2]1.0_OriginalTargets'!L524</f>
        <v>0</v>
      </c>
      <c r="J67" s="443">
        <f>'[2]1.0_OriginalTargets'!M524</f>
        <v>0</v>
      </c>
      <c r="K67" s="444">
        <f>'[2]1.0_OriginalTargets'!N524</f>
        <v>0</v>
      </c>
      <c r="M67" s="443">
        <f>'[2]1.0_OriginalTargets'!S524</f>
        <v>0</v>
      </c>
      <c r="N67" s="443">
        <f>'[2]1.0_OriginalTargets'!T524</f>
        <v>0</v>
      </c>
      <c r="O67" s="443">
        <f>'[2]1.0_OriginalTargets'!U524</f>
        <v>0</v>
      </c>
      <c r="P67" s="443">
        <f>'[2]1.0_OriginalTargets'!V524</f>
        <v>0</v>
      </c>
      <c r="Q67" s="443">
        <f>'[2]1.0_OriginalTargets'!W524</f>
        <v>0</v>
      </c>
      <c r="R67" s="444">
        <f>'[2]1.0_OriginalTargets'!X524</f>
        <v>0</v>
      </c>
      <c r="T67" s="443">
        <f>'[2]1.0_OriginalTargets'!AC524</f>
        <v>0</v>
      </c>
      <c r="U67" s="443">
        <f>'[2]1.0_OriginalTargets'!AD524</f>
        <v>0</v>
      </c>
      <c r="V67" s="443">
        <f>'[2]1.0_OriginalTargets'!AE524</f>
        <v>0</v>
      </c>
      <c r="W67" s="443">
        <f>'[2]1.0_OriginalTargets'!AF524</f>
        <v>0</v>
      </c>
      <c r="X67" s="443">
        <f>'[2]1.0_OriginalTargets'!AG524</f>
        <v>0</v>
      </c>
      <c r="Y67" s="444">
        <f>'[2]1.0_OriginalTargets'!AH524</f>
        <v>0</v>
      </c>
      <c r="AA67" s="445">
        <f>'[2]1.0_OriginalTargets'!AK524</f>
        <v>0</v>
      </c>
      <c r="AB67" s="445">
        <f>'[2]1.0_OriginalTargets'!AL524</f>
        <v>0</v>
      </c>
      <c r="AC67" s="445">
        <f>'[2]1.0_OriginalTargets'!AM524</f>
        <v>0</v>
      </c>
      <c r="AD67" s="445">
        <f>'[2]1.0_OriginalTargets'!AN524</f>
        <v>0</v>
      </c>
      <c r="AE67" s="445">
        <f>'[2]1.0_OriginalTargets'!AO524</f>
        <v>0</v>
      </c>
      <c r="AF67" s="446">
        <f>'[2]1.0_OriginalTargets'!AP524</f>
        <v>0</v>
      </c>
      <c r="AG67" s="438"/>
      <c r="AH67" s="445">
        <f>'[2]1.0_OriginalTargets'!AR524</f>
        <v>0</v>
      </c>
      <c r="AI67" s="445">
        <f>'[2]1.0_OriginalTargets'!AS524</f>
        <v>0</v>
      </c>
      <c r="AJ67" s="445">
        <f>'[2]1.0_OriginalTargets'!AT524</f>
        <v>0</v>
      </c>
      <c r="AK67" s="445">
        <f>'[2]1.0_OriginalTargets'!AU524</f>
        <v>0</v>
      </c>
      <c r="AL67" s="445">
        <f>'[2]1.0_OriginalTargets'!AV524</f>
        <v>0</v>
      </c>
      <c r="AM67" s="446">
        <f>'[2]1.0_OriginalTargets'!AW524</f>
        <v>0</v>
      </c>
      <c r="AN67" s="438"/>
      <c r="AO67" s="445">
        <f>'[2]1.0_OriginalTargets'!AY524</f>
        <v>0</v>
      </c>
      <c r="AP67" s="445">
        <f>'[2]1.0_OriginalTargets'!AZ524</f>
        <v>0</v>
      </c>
      <c r="AQ67" s="445">
        <f>'[2]1.0_OriginalTargets'!BA524</f>
        <v>0</v>
      </c>
      <c r="AR67" s="445">
        <f>'[2]1.0_OriginalTargets'!BB524</f>
        <v>0</v>
      </c>
      <c r="AS67" s="445">
        <f>'[2]1.0_OriginalTargets'!BC524</f>
        <v>0</v>
      </c>
      <c r="AT67" s="446">
        <f>'[2]1.0_OriginalTargets'!BD524</f>
        <v>0</v>
      </c>
      <c r="AU67" s="438"/>
      <c r="AV67" s="445">
        <f>'[2]1.0_OriginalTargets'!BF524</f>
        <v>0</v>
      </c>
      <c r="AW67" s="445">
        <f>'[2]1.0_OriginalTargets'!BG524</f>
        <v>0</v>
      </c>
      <c r="AX67" s="445">
        <f>'[2]1.0_OriginalTargets'!BH524</f>
        <v>0</v>
      </c>
      <c r="AY67" s="445">
        <f>'[2]1.0_OriginalTargets'!BI524</f>
        <v>0</v>
      </c>
      <c r="AZ67" s="445">
        <f>'[2]1.0_OriginalTargets'!BJ524</f>
        <v>0</v>
      </c>
      <c r="BA67" s="446">
        <f>'[2]1.0_OriginalTargets'!BK524</f>
        <v>0</v>
      </c>
    </row>
    <row r="68" spans="1:53" ht="13.15" x14ac:dyDescent="0.35">
      <c r="A68" s="439"/>
      <c r="B68" s="440"/>
      <c r="C68" s="441"/>
      <c r="D68" s="442"/>
      <c r="E68" s="433" t="s">
        <v>20</v>
      </c>
      <c r="F68" s="443">
        <f>'[2]1.0_OriginalTargets'!I525</f>
        <v>0</v>
      </c>
      <c r="G68" s="443">
        <f>'[2]1.0_OriginalTargets'!J525</f>
        <v>0</v>
      </c>
      <c r="H68" s="443">
        <f>'[2]1.0_OriginalTargets'!K525</f>
        <v>0</v>
      </c>
      <c r="I68" s="443">
        <f>'[2]1.0_OriginalTargets'!L525</f>
        <v>0</v>
      </c>
      <c r="J68" s="443">
        <f>'[2]1.0_OriginalTargets'!M525</f>
        <v>0</v>
      </c>
      <c r="K68" s="444">
        <f>'[2]1.0_OriginalTargets'!N525</f>
        <v>0</v>
      </c>
      <c r="M68" s="443">
        <f>'[2]1.0_OriginalTargets'!S525</f>
        <v>0</v>
      </c>
      <c r="N68" s="443">
        <f>'[2]1.0_OriginalTargets'!T525</f>
        <v>0</v>
      </c>
      <c r="O68" s="443">
        <f>'[2]1.0_OriginalTargets'!U525</f>
        <v>0</v>
      </c>
      <c r="P68" s="443">
        <f>'[2]1.0_OriginalTargets'!V525</f>
        <v>0</v>
      </c>
      <c r="Q68" s="443">
        <f>'[2]1.0_OriginalTargets'!W525</f>
        <v>0</v>
      </c>
      <c r="R68" s="444">
        <f>'[2]1.0_OriginalTargets'!X525</f>
        <v>0</v>
      </c>
      <c r="T68" s="443">
        <f>'[2]1.0_OriginalTargets'!AC525</f>
        <v>0</v>
      </c>
      <c r="U68" s="443">
        <f>'[2]1.0_OriginalTargets'!AD525</f>
        <v>0</v>
      </c>
      <c r="V68" s="443">
        <f>'[2]1.0_OriginalTargets'!AE525</f>
        <v>0</v>
      </c>
      <c r="W68" s="443">
        <f>'[2]1.0_OriginalTargets'!AF525</f>
        <v>0</v>
      </c>
      <c r="X68" s="443">
        <f>'[2]1.0_OriginalTargets'!AG525</f>
        <v>0</v>
      </c>
      <c r="Y68" s="444">
        <f>'[2]1.0_OriginalTargets'!AH525</f>
        <v>0</v>
      </c>
      <c r="AA68" s="445">
        <f>'[2]1.0_OriginalTargets'!AK525</f>
        <v>0</v>
      </c>
      <c r="AB68" s="445">
        <f>'[2]1.0_OriginalTargets'!AL525</f>
        <v>0</v>
      </c>
      <c r="AC68" s="445">
        <f>'[2]1.0_OriginalTargets'!AM525</f>
        <v>0</v>
      </c>
      <c r="AD68" s="445">
        <f>'[2]1.0_OriginalTargets'!AN525</f>
        <v>0</v>
      </c>
      <c r="AE68" s="445">
        <f>'[2]1.0_OriginalTargets'!AO525</f>
        <v>0</v>
      </c>
      <c r="AF68" s="446">
        <f>'[2]1.0_OriginalTargets'!AP525</f>
        <v>0</v>
      </c>
      <c r="AG68" s="438"/>
      <c r="AH68" s="445">
        <f>'[2]1.0_OriginalTargets'!AR525</f>
        <v>0</v>
      </c>
      <c r="AI68" s="445">
        <f>'[2]1.0_OriginalTargets'!AS525</f>
        <v>0</v>
      </c>
      <c r="AJ68" s="445">
        <f>'[2]1.0_OriginalTargets'!AT525</f>
        <v>0</v>
      </c>
      <c r="AK68" s="445">
        <f>'[2]1.0_OriginalTargets'!AU525</f>
        <v>0</v>
      </c>
      <c r="AL68" s="445">
        <f>'[2]1.0_OriginalTargets'!AV525</f>
        <v>0</v>
      </c>
      <c r="AM68" s="446">
        <f>'[2]1.0_OriginalTargets'!AW525</f>
        <v>0</v>
      </c>
      <c r="AN68" s="438"/>
      <c r="AO68" s="445">
        <f>'[2]1.0_OriginalTargets'!AY525</f>
        <v>0</v>
      </c>
      <c r="AP68" s="445">
        <f>'[2]1.0_OriginalTargets'!AZ525</f>
        <v>0</v>
      </c>
      <c r="AQ68" s="445">
        <f>'[2]1.0_OriginalTargets'!BA525</f>
        <v>0</v>
      </c>
      <c r="AR68" s="445">
        <f>'[2]1.0_OriginalTargets'!BB525</f>
        <v>0</v>
      </c>
      <c r="AS68" s="445">
        <f>'[2]1.0_OriginalTargets'!BC525</f>
        <v>0</v>
      </c>
      <c r="AT68" s="446">
        <f>'[2]1.0_OriginalTargets'!BD525</f>
        <v>0</v>
      </c>
      <c r="AU68" s="438"/>
      <c r="AV68" s="445">
        <f>'[2]1.0_OriginalTargets'!BF525</f>
        <v>0</v>
      </c>
      <c r="AW68" s="445">
        <f>'[2]1.0_OriginalTargets'!BG525</f>
        <v>0</v>
      </c>
      <c r="AX68" s="445">
        <f>'[2]1.0_OriginalTargets'!BH525</f>
        <v>0</v>
      </c>
      <c r="AY68" s="445">
        <f>'[2]1.0_OriginalTargets'!BI525</f>
        <v>0</v>
      </c>
      <c r="AZ68" s="445">
        <f>'[2]1.0_OriginalTargets'!BJ525</f>
        <v>0</v>
      </c>
      <c r="BA68" s="446">
        <f>'[2]1.0_OriginalTargets'!BK525</f>
        <v>0</v>
      </c>
    </row>
    <row r="69" spans="1:53" ht="13.5" thickBot="1" x14ac:dyDescent="0.4">
      <c r="A69" s="439"/>
      <c r="B69" s="447"/>
      <c r="C69" s="448"/>
      <c r="D69" s="449"/>
      <c r="E69" s="450" t="s">
        <v>21</v>
      </c>
      <c r="F69" s="451">
        <f>'[2]1.0_OriginalTargets'!I526</f>
        <v>0</v>
      </c>
      <c r="G69" s="451">
        <f>'[2]1.0_OriginalTargets'!J526</f>
        <v>0</v>
      </c>
      <c r="H69" s="451">
        <f>'[2]1.0_OriginalTargets'!K526</f>
        <v>0</v>
      </c>
      <c r="I69" s="451">
        <f>'[2]1.0_OriginalTargets'!L526</f>
        <v>0</v>
      </c>
      <c r="J69" s="451">
        <f>'[2]1.0_OriginalTargets'!M526</f>
        <v>0</v>
      </c>
      <c r="K69" s="452">
        <f>'[2]1.0_OriginalTargets'!N526</f>
        <v>0</v>
      </c>
      <c r="M69" s="451">
        <f>'[2]1.0_OriginalTargets'!S526</f>
        <v>0</v>
      </c>
      <c r="N69" s="451">
        <f>'[2]1.0_OriginalTargets'!T526</f>
        <v>0</v>
      </c>
      <c r="O69" s="451">
        <f>'[2]1.0_OriginalTargets'!U526</f>
        <v>0</v>
      </c>
      <c r="P69" s="451">
        <f>'[2]1.0_OriginalTargets'!V526</f>
        <v>0</v>
      </c>
      <c r="Q69" s="451">
        <f>'[2]1.0_OriginalTargets'!W526</f>
        <v>0</v>
      </c>
      <c r="R69" s="452">
        <f>'[2]1.0_OriginalTargets'!X526</f>
        <v>0</v>
      </c>
      <c r="T69" s="451">
        <f>'[2]1.0_OriginalTargets'!AC526</f>
        <v>0</v>
      </c>
      <c r="U69" s="451">
        <f>'[2]1.0_OriginalTargets'!AD526</f>
        <v>0</v>
      </c>
      <c r="V69" s="451">
        <f>'[2]1.0_OriginalTargets'!AE526</f>
        <v>0</v>
      </c>
      <c r="W69" s="451">
        <f>'[2]1.0_OriginalTargets'!AF526</f>
        <v>0</v>
      </c>
      <c r="X69" s="451">
        <f>'[2]1.0_OriginalTargets'!AG526</f>
        <v>0</v>
      </c>
      <c r="Y69" s="452">
        <f>'[2]1.0_OriginalTargets'!AH526</f>
        <v>0</v>
      </c>
      <c r="AA69" s="453">
        <f>'[2]1.0_OriginalTargets'!AK526</f>
        <v>0</v>
      </c>
      <c r="AB69" s="453">
        <f>'[2]1.0_OriginalTargets'!AL526</f>
        <v>0</v>
      </c>
      <c r="AC69" s="453">
        <f>'[2]1.0_OriginalTargets'!AM526</f>
        <v>0</v>
      </c>
      <c r="AD69" s="453">
        <f>'[2]1.0_OriginalTargets'!AN526</f>
        <v>0</v>
      </c>
      <c r="AE69" s="453">
        <f>'[2]1.0_OriginalTargets'!AO526</f>
        <v>0</v>
      </c>
      <c r="AF69" s="454">
        <f>'[2]1.0_OriginalTargets'!AP526</f>
        <v>0</v>
      </c>
      <c r="AG69" s="438"/>
      <c r="AH69" s="453">
        <f>'[2]1.0_OriginalTargets'!AR526</f>
        <v>0</v>
      </c>
      <c r="AI69" s="453">
        <f>'[2]1.0_OriginalTargets'!AS526</f>
        <v>0</v>
      </c>
      <c r="AJ69" s="453">
        <f>'[2]1.0_OriginalTargets'!AT526</f>
        <v>0</v>
      </c>
      <c r="AK69" s="453">
        <f>'[2]1.0_OriginalTargets'!AU526</f>
        <v>0</v>
      </c>
      <c r="AL69" s="453">
        <f>'[2]1.0_OriginalTargets'!AV526</f>
        <v>0</v>
      </c>
      <c r="AM69" s="454">
        <f>'[2]1.0_OriginalTargets'!AW526</f>
        <v>0</v>
      </c>
      <c r="AN69" s="438"/>
      <c r="AO69" s="453">
        <f>'[2]1.0_OriginalTargets'!AY526</f>
        <v>0</v>
      </c>
      <c r="AP69" s="453">
        <f>'[2]1.0_OriginalTargets'!AZ526</f>
        <v>0</v>
      </c>
      <c r="AQ69" s="453">
        <f>'[2]1.0_OriginalTargets'!BA526</f>
        <v>0</v>
      </c>
      <c r="AR69" s="453">
        <f>'[2]1.0_OriginalTargets'!BB526</f>
        <v>0</v>
      </c>
      <c r="AS69" s="453">
        <f>'[2]1.0_OriginalTargets'!BC526</f>
        <v>0</v>
      </c>
      <c r="AT69" s="454">
        <f>'[2]1.0_OriginalTargets'!BD526</f>
        <v>0</v>
      </c>
      <c r="AU69" s="438"/>
      <c r="AV69" s="453">
        <f>'[2]1.0_OriginalTargets'!BF526</f>
        <v>0</v>
      </c>
      <c r="AW69" s="453">
        <f>'[2]1.0_OriginalTargets'!BG526</f>
        <v>0</v>
      </c>
      <c r="AX69" s="453">
        <f>'[2]1.0_OriginalTargets'!BH526</f>
        <v>0</v>
      </c>
      <c r="AY69" s="453">
        <f>'[2]1.0_OriginalTargets'!BI526</f>
        <v>0</v>
      </c>
      <c r="AZ69" s="453">
        <f>'[2]1.0_OriginalTargets'!BJ526</f>
        <v>0</v>
      </c>
      <c r="BA69" s="454">
        <f>'[2]1.0_OriginalTargets'!BK526</f>
        <v>0</v>
      </c>
    </row>
    <row r="70" spans="1:53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'[2]1.0_OriginalTargets'!I527</f>
        <v>236</v>
      </c>
      <c r="G70" s="434">
        <f>'[2]1.0_OriginalTargets'!J527</f>
        <v>2</v>
      </c>
      <c r="H70" s="434">
        <f>'[2]1.0_OriginalTargets'!K527</f>
        <v>153</v>
      </c>
      <c r="I70" s="434">
        <f>'[2]1.0_OriginalTargets'!L527</f>
        <v>41</v>
      </c>
      <c r="J70" s="434">
        <f>'[2]1.0_OriginalTargets'!M527</f>
        <v>40</v>
      </c>
      <c r="K70" s="435">
        <f>'[2]1.0_OriginalTargets'!N527</f>
        <v>0</v>
      </c>
      <c r="M70" s="434">
        <f>'[2]1.0_OriginalTargets'!S527</f>
        <v>160</v>
      </c>
      <c r="N70" s="434">
        <f>'[2]1.0_OriginalTargets'!T527</f>
        <v>7</v>
      </c>
      <c r="O70" s="434">
        <f>'[2]1.0_OriginalTargets'!U527</f>
        <v>147</v>
      </c>
      <c r="P70" s="434">
        <f>'[2]1.0_OriginalTargets'!V527</f>
        <v>0</v>
      </c>
      <c r="Q70" s="434">
        <f>'[2]1.0_OriginalTargets'!W527</f>
        <v>0</v>
      </c>
      <c r="R70" s="435">
        <f>'[2]1.0_OriginalTargets'!X527</f>
        <v>6</v>
      </c>
      <c r="T70" s="434">
        <f>'[2]1.0_OriginalTargets'!AC527</f>
        <v>234</v>
      </c>
      <c r="U70" s="434">
        <f>'[2]1.0_OriginalTargets'!AD527</f>
        <v>7</v>
      </c>
      <c r="V70" s="434">
        <f>'[2]1.0_OriginalTargets'!AE527</f>
        <v>153</v>
      </c>
      <c r="W70" s="434">
        <f>'[2]1.0_OriginalTargets'!AF527</f>
        <v>0</v>
      </c>
      <c r="X70" s="434">
        <f>'[2]1.0_OriginalTargets'!AG527</f>
        <v>0</v>
      </c>
      <c r="Y70" s="435">
        <f>'[2]1.0_OriginalTargets'!AH527</f>
        <v>74</v>
      </c>
      <c r="AA70" s="436">
        <f>'[2]1.0_OriginalTargets'!AK527</f>
        <v>0</v>
      </c>
      <c r="AB70" s="436">
        <f>'[2]1.0_OriginalTargets'!AL527</f>
        <v>0</v>
      </c>
      <c r="AC70" s="436">
        <f>'[2]1.0_OriginalTargets'!AM527</f>
        <v>-6</v>
      </c>
      <c r="AD70" s="436">
        <f>'[2]1.0_OriginalTargets'!AN527</f>
        <v>0</v>
      </c>
      <c r="AE70" s="436">
        <f>'[2]1.0_OriginalTargets'!AO527</f>
        <v>0</v>
      </c>
      <c r="AF70" s="437">
        <f>'[2]1.0_OriginalTargets'!AP527</f>
        <v>-68</v>
      </c>
      <c r="AG70" s="438"/>
      <c r="AH70" s="436">
        <f>'[2]1.0_OriginalTargets'!AR527</f>
        <v>0</v>
      </c>
      <c r="AI70" s="436">
        <f>'[2]1.0_OriginalTargets'!AS527</f>
        <v>0</v>
      </c>
      <c r="AJ70" s="436">
        <f>'[2]1.0_OriginalTargets'!AT527</f>
        <v>0</v>
      </c>
      <c r="AK70" s="436">
        <f>'[2]1.0_OriginalTargets'!AU527</f>
        <v>0</v>
      </c>
      <c r="AL70" s="436">
        <f>'[2]1.0_OriginalTargets'!AV527</f>
        <v>0</v>
      </c>
      <c r="AM70" s="437">
        <f>'[2]1.0_OriginalTargets'!AW527</f>
        <v>0</v>
      </c>
      <c r="AN70" s="438"/>
      <c r="AO70" s="436">
        <f>'[2]1.0_OriginalTargets'!AY527</f>
        <v>0</v>
      </c>
      <c r="AP70" s="436">
        <f>'[2]1.0_OriginalTargets'!AZ527</f>
        <v>0</v>
      </c>
      <c r="AQ70" s="436">
        <f>'[2]1.0_OriginalTargets'!BA527</f>
        <v>0</v>
      </c>
      <c r="AR70" s="436">
        <f>'[2]1.0_OriginalTargets'!BB527</f>
        <v>0</v>
      </c>
      <c r="AS70" s="436">
        <f>'[2]1.0_OriginalTargets'!BC527</f>
        <v>0</v>
      </c>
      <c r="AT70" s="437">
        <f>'[2]1.0_OriginalTargets'!BD527</f>
        <v>0</v>
      </c>
      <c r="AU70" s="438"/>
      <c r="AV70" s="436">
        <f>'[2]1.0_OriginalTargets'!BF527</f>
        <v>0</v>
      </c>
      <c r="AW70" s="436">
        <f>'[2]1.0_OriginalTargets'!BG527</f>
        <v>0</v>
      </c>
      <c r="AX70" s="436">
        <f>'[2]1.0_OriginalTargets'!BH527</f>
        <v>0</v>
      </c>
      <c r="AY70" s="436">
        <f>'[2]1.0_OriginalTargets'!BI527</f>
        <v>0</v>
      </c>
      <c r="AZ70" s="436">
        <f>'[2]1.0_OriginalTargets'!BJ527</f>
        <v>0</v>
      </c>
      <c r="BA70" s="437">
        <f>'[2]1.0_OriginalTargets'!BK527</f>
        <v>0</v>
      </c>
    </row>
    <row r="71" spans="1:53" ht="13.15" x14ac:dyDescent="0.35">
      <c r="A71" s="439"/>
      <c r="B71" s="440"/>
      <c r="C71" s="441"/>
      <c r="D71" s="442"/>
      <c r="E71" s="433" t="s">
        <v>19</v>
      </c>
      <c r="F71" s="443">
        <f>'[2]1.0_OriginalTargets'!I528</f>
        <v>0</v>
      </c>
      <c r="G71" s="443">
        <f>'[2]1.0_OriginalTargets'!J528</f>
        <v>0</v>
      </c>
      <c r="H71" s="443">
        <f>'[2]1.0_OriginalTargets'!K528</f>
        <v>0</v>
      </c>
      <c r="I71" s="443">
        <f>'[2]1.0_OriginalTargets'!L528</f>
        <v>0</v>
      </c>
      <c r="J71" s="443">
        <f>'[2]1.0_OriginalTargets'!M528</f>
        <v>0</v>
      </c>
      <c r="K71" s="444">
        <f>'[2]1.0_OriginalTargets'!N528</f>
        <v>0</v>
      </c>
      <c r="M71" s="443">
        <f>'[2]1.0_OriginalTargets'!S528</f>
        <v>0</v>
      </c>
      <c r="N71" s="443">
        <f>'[2]1.0_OriginalTargets'!T528</f>
        <v>0</v>
      </c>
      <c r="O71" s="443">
        <f>'[2]1.0_OriginalTargets'!U528</f>
        <v>0</v>
      </c>
      <c r="P71" s="443">
        <f>'[2]1.0_OriginalTargets'!V528</f>
        <v>0</v>
      </c>
      <c r="Q71" s="443">
        <f>'[2]1.0_OriginalTargets'!W528</f>
        <v>0</v>
      </c>
      <c r="R71" s="444">
        <f>'[2]1.0_OriginalTargets'!X528</f>
        <v>0</v>
      </c>
      <c r="T71" s="443">
        <f>'[2]1.0_OriginalTargets'!AC528</f>
        <v>0</v>
      </c>
      <c r="U71" s="443">
        <f>'[2]1.0_OriginalTargets'!AD528</f>
        <v>0</v>
      </c>
      <c r="V71" s="443">
        <f>'[2]1.0_OriginalTargets'!AE528</f>
        <v>0</v>
      </c>
      <c r="W71" s="443">
        <f>'[2]1.0_OriginalTargets'!AF528</f>
        <v>0</v>
      </c>
      <c r="X71" s="443">
        <f>'[2]1.0_OriginalTargets'!AG528</f>
        <v>0</v>
      </c>
      <c r="Y71" s="444">
        <f>'[2]1.0_OriginalTargets'!AH528</f>
        <v>0</v>
      </c>
      <c r="AA71" s="445">
        <f>'[2]1.0_OriginalTargets'!AK528</f>
        <v>0</v>
      </c>
      <c r="AB71" s="445">
        <f>'[2]1.0_OriginalTargets'!AL528</f>
        <v>0</v>
      </c>
      <c r="AC71" s="445">
        <f>'[2]1.0_OriginalTargets'!AM528</f>
        <v>0</v>
      </c>
      <c r="AD71" s="445">
        <f>'[2]1.0_OriginalTargets'!AN528</f>
        <v>0</v>
      </c>
      <c r="AE71" s="445">
        <f>'[2]1.0_OriginalTargets'!AO528</f>
        <v>0</v>
      </c>
      <c r="AF71" s="446">
        <f>'[2]1.0_OriginalTargets'!AP528</f>
        <v>0</v>
      </c>
      <c r="AG71" s="438"/>
      <c r="AH71" s="445">
        <f>'[2]1.0_OriginalTargets'!AR528</f>
        <v>0</v>
      </c>
      <c r="AI71" s="445">
        <f>'[2]1.0_OriginalTargets'!AS528</f>
        <v>0</v>
      </c>
      <c r="AJ71" s="445">
        <f>'[2]1.0_OriginalTargets'!AT528</f>
        <v>0</v>
      </c>
      <c r="AK71" s="445">
        <f>'[2]1.0_OriginalTargets'!AU528</f>
        <v>0</v>
      </c>
      <c r="AL71" s="445">
        <f>'[2]1.0_OriginalTargets'!AV528</f>
        <v>0</v>
      </c>
      <c r="AM71" s="446">
        <f>'[2]1.0_OriginalTargets'!AW528</f>
        <v>0</v>
      </c>
      <c r="AN71" s="438"/>
      <c r="AO71" s="445">
        <f>'[2]1.0_OriginalTargets'!AY528</f>
        <v>0</v>
      </c>
      <c r="AP71" s="445">
        <f>'[2]1.0_OriginalTargets'!AZ528</f>
        <v>0</v>
      </c>
      <c r="AQ71" s="445">
        <f>'[2]1.0_OriginalTargets'!BA528</f>
        <v>0</v>
      </c>
      <c r="AR71" s="445">
        <f>'[2]1.0_OriginalTargets'!BB528</f>
        <v>0</v>
      </c>
      <c r="AS71" s="445">
        <f>'[2]1.0_OriginalTargets'!BC528</f>
        <v>0</v>
      </c>
      <c r="AT71" s="446">
        <f>'[2]1.0_OriginalTargets'!BD528</f>
        <v>0</v>
      </c>
      <c r="AU71" s="438"/>
      <c r="AV71" s="445">
        <f>'[2]1.0_OriginalTargets'!BF528</f>
        <v>0</v>
      </c>
      <c r="AW71" s="445">
        <f>'[2]1.0_OriginalTargets'!BG528</f>
        <v>0</v>
      </c>
      <c r="AX71" s="445">
        <f>'[2]1.0_OriginalTargets'!BH528</f>
        <v>0</v>
      </c>
      <c r="AY71" s="445">
        <f>'[2]1.0_OriginalTargets'!BI528</f>
        <v>0</v>
      </c>
      <c r="AZ71" s="445">
        <f>'[2]1.0_OriginalTargets'!BJ528</f>
        <v>0</v>
      </c>
      <c r="BA71" s="446">
        <f>'[2]1.0_OriginalTargets'!BK528</f>
        <v>0</v>
      </c>
    </row>
    <row r="72" spans="1:53" ht="13.15" x14ac:dyDescent="0.35">
      <c r="A72" s="439"/>
      <c r="B72" s="440"/>
      <c r="C72" s="441"/>
      <c r="D72" s="442"/>
      <c r="E72" s="433" t="s">
        <v>20</v>
      </c>
      <c r="F72" s="443">
        <f>'[2]1.0_OriginalTargets'!I529</f>
        <v>0</v>
      </c>
      <c r="G72" s="443">
        <f>'[2]1.0_OriginalTargets'!J529</f>
        <v>0</v>
      </c>
      <c r="H72" s="443">
        <f>'[2]1.0_OriginalTargets'!K529</f>
        <v>0</v>
      </c>
      <c r="I72" s="443">
        <f>'[2]1.0_OriginalTargets'!L529</f>
        <v>0</v>
      </c>
      <c r="J72" s="443">
        <f>'[2]1.0_OriginalTargets'!M529</f>
        <v>0</v>
      </c>
      <c r="K72" s="444">
        <f>'[2]1.0_OriginalTargets'!N529</f>
        <v>0</v>
      </c>
      <c r="M72" s="443">
        <f>'[2]1.0_OriginalTargets'!S529</f>
        <v>0</v>
      </c>
      <c r="N72" s="443">
        <f>'[2]1.0_OriginalTargets'!T529</f>
        <v>0</v>
      </c>
      <c r="O72" s="443">
        <f>'[2]1.0_OriginalTargets'!U529</f>
        <v>0</v>
      </c>
      <c r="P72" s="443">
        <f>'[2]1.0_OriginalTargets'!V529</f>
        <v>0</v>
      </c>
      <c r="Q72" s="443">
        <f>'[2]1.0_OriginalTargets'!W529</f>
        <v>0</v>
      </c>
      <c r="R72" s="444">
        <f>'[2]1.0_OriginalTargets'!X529</f>
        <v>0</v>
      </c>
      <c r="T72" s="443">
        <f>'[2]1.0_OriginalTargets'!AC529</f>
        <v>0</v>
      </c>
      <c r="U72" s="443">
        <f>'[2]1.0_OriginalTargets'!AD529</f>
        <v>0</v>
      </c>
      <c r="V72" s="443">
        <f>'[2]1.0_OriginalTargets'!AE529</f>
        <v>0</v>
      </c>
      <c r="W72" s="443">
        <f>'[2]1.0_OriginalTargets'!AF529</f>
        <v>0</v>
      </c>
      <c r="X72" s="443">
        <f>'[2]1.0_OriginalTargets'!AG529</f>
        <v>0</v>
      </c>
      <c r="Y72" s="444">
        <f>'[2]1.0_OriginalTargets'!AH529</f>
        <v>0</v>
      </c>
      <c r="AA72" s="445">
        <f>'[2]1.0_OriginalTargets'!AK529</f>
        <v>0</v>
      </c>
      <c r="AB72" s="445">
        <f>'[2]1.0_OriginalTargets'!AL529</f>
        <v>0</v>
      </c>
      <c r="AC72" s="445">
        <f>'[2]1.0_OriginalTargets'!AM529</f>
        <v>0</v>
      </c>
      <c r="AD72" s="445">
        <f>'[2]1.0_OriginalTargets'!AN529</f>
        <v>0</v>
      </c>
      <c r="AE72" s="445">
        <f>'[2]1.0_OriginalTargets'!AO529</f>
        <v>0</v>
      </c>
      <c r="AF72" s="446">
        <f>'[2]1.0_OriginalTargets'!AP529</f>
        <v>0</v>
      </c>
      <c r="AG72" s="438"/>
      <c r="AH72" s="445">
        <f>'[2]1.0_OriginalTargets'!AR529</f>
        <v>0</v>
      </c>
      <c r="AI72" s="445">
        <f>'[2]1.0_OriginalTargets'!AS529</f>
        <v>0</v>
      </c>
      <c r="AJ72" s="445">
        <f>'[2]1.0_OriginalTargets'!AT529</f>
        <v>0</v>
      </c>
      <c r="AK72" s="445">
        <f>'[2]1.0_OriginalTargets'!AU529</f>
        <v>0</v>
      </c>
      <c r="AL72" s="445">
        <f>'[2]1.0_OriginalTargets'!AV529</f>
        <v>0</v>
      </c>
      <c r="AM72" s="446">
        <f>'[2]1.0_OriginalTargets'!AW529</f>
        <v>0</v>
      </c>
      <c r="AN72" s="438"/>
      <c r="AO72" s="445">
        <f>'[2]1.0_OriginalTargets'!AY529</f>
        <v>0</v>
      </c>
      <c r="AP72" s="445">
        <f>'[2]1.0_OriginalTargets'!AZ529</f>
        <v>0</v>
      </c>
      <c r="AQ72" s="445">
        <f>'[2]1.0_OriginalTargets'!BA529</f>
        <v>0</v>
      </c>
      <c r="AR72" s="445">
        <f>'[2]1.0_OriginalTargets'!BB529</f>
        <v>0</v>
      </c>
      <c r="AS72" s="445">
        <f>'[2]1.0_OriginalTargets'!BC529</f>
        <v>0</v>
      </c>
      <c r="AT72" s="446">
        <f>'[2]1.0_OriginalTargets'!BD529</f>
        <v>0</v>
      </c>
      <c r="AU72" s="438"/>
      <c r="AV72" s="445">
        <f>'[2]1.0_OriginalTargets'!BF529</f>
        <v>0</v>
      </c>
      <c r="AW72" s="445">
        <f>'[2]1.0_OriginalTargets'!BG529</f>
        <v>0</v>
      </c>
      <c r="AX72" s="445">
        <f>'[2]1.0_OriginalTargets'!BH529</f>
        <v>0</v>
      </c>
      <c r="AY72" s="445">
        <f>'[2]1.0_OriginalTargets'!BI529</f>
        <v>0</v>
      </c>
      <c r="AZ72" s="445">
        <f>'[2]1.0_OriginalTargets'!BJ529</f>
        <v>0</v>
      </c>
      <c r="BA72" s="446">
        <f>'[2]1.0_OriginalTargets'!BK529</f>
        <v>0</v>
      </c>
    </row>
    <row r="73" spans="1:53" ht="13.5" thickBot="1" x14ac:dyDescent="0.4">
      <c r="A73" s="439"/>
      <c r="B73" s="447"/>
      <c r="C73" s="448"/>
      <c r="D73" s="449"/>
      <c r="E73" s="450" t="s">
        <v>21</v>
      </c>
      <c r="F73" s="451">
        <f>'[2]1.0_OriginalTargets'!I530</f>
        <v>0</v>
      </c>
      <c r="G73" s="451">
        <f>'[2]1.0_OriginalTargets'!J530</f>
        <v>0</v>
      </c>
      <c r="H73" s="451">
        <f>'[2]1.0_OriginalTargets'!K530</f>
        <v>0</v>
      </c>
      <c r="I73" s="451">
        <f>'[2]1.0_OriginalTargets'!L530</f>
        <v>0</v>
      </c>
      <c r="J73" s="451">
        <f>'[2]1.0_OriginalTargets'!M530</f>
        <v>0</v>
      </c>
      <c r="K73" s="452">
        <f>'[2]1.0_OriginalTargets'!N530</f>
        <v>0</v>
      </c>
      <c r="M73" s="451">
        <f>'[2]1.0_OriginalTargets'!S530</f>
        <v>0</v>
      </c>
      <c r="N73" s="451">
        <f>'[2]1.0_OriginalTargets'!T530</f>
        <v>0</v>
      </c>
      <c r="O73" s="451">
        <f>'[2]1.0_OriginalTargets'!U530</f>
        <v>0</v>
      </c>
      <c r="P73" s="451">
        <f>'[2]1.0_OriginalTargets'!V530</f>
        <v>0</v>
      </c>
      <c r="Q73" s="451">
        <f>'[2]1.0_OriginalTargets'!W530</f>
        <v>0</v>
      </c>
      <c r="R73" s="452">
        <f>'[2]1.0_OriginalTargets'!X530</f>
        <v>0</v>
      </c>
      <c r="T73" s="451">
        <f>'[2]1.0_OriginalTargets'!AC530</f>
        <v>0</v>
      </c>
      <c r="U73" s="451">
        <f>'[2]1.0_OriginalTargets'!AD530</f>
        <v>0</v>
      </c>
      <c r="V73" s="451">
        <f>'[2]1.0_OriginalTargets'!AE530</f>
        <v>0</v>
      </c>
      <c r="W73" s="451">
        <f>'[2]1.0_OriginalTargets'!AF530</f>
        <v>0</v>
      </c>
      <c r="X73" s="451">
        <f>'[2]1.0_OriginalTargets'!AG530</f>
        <v>0</v>
      </c>
      <c r="Y73" s="452">
        <f>'[2]1.0_OriginalTargets'!AH530</f>
        <v>0</v>
      </c>
      <c r="AA73" s="453">
        <f>'[2]1.0_OriginalTargets'!AK530</f>
        <v>0</v>
      </c>
      <c r="AB73" s="453">
        <f>'[2]1.0_OriginalTargets'!AL530</f>
        <v>0</v>
      </c>
      <c r="AC73" s="453">
        <f>'[2]1.0_OriginalTargets'!AM530</f>
        <v>0</v>
      </c>
      <c r="AD73" s="453">
        <f>'[2]1.0_OriginalTargets'!AN530</f>
        <v>0</v>
      </c>
      <c r="AE73" s="453">
        <f>'[2]1.0_OriginalTargets'!AO530</f>
        <v>0</v>
      </c>
      <c r="AF73" s="454">
        <f>'[2]1.0_OriginalTargets'!AP530</f>
        <v>0</v>
      </c>
      <c r="AG73" s="438"/>
      <c r="AH73" s="453">
        <f>'[2]1.0_OriginalTargets'!AR530</f>
        <v>0</v>
      </c>
      <c r="AI73" s="453">
        <f>'[2]1.0_OriginalTargets'!AS530</f>
        <v>0</v>
      </c>
      <c r="AJ73" s="453">
        <f>'[2]1.0_OriginalTargets'!AT530</f>
        <v>0</v>
      </c>
      <c r="AK73" s="453">
        <f>'[2]1.0_OriginalTargets'!AU530</f>
        <v>0</v>
      </c>
      <c r="AL73" s="453">
        <f>'[2]1.0_OriginalTargets'!AV530</f>
        <v>0</v>
      </c>
      <c r="AM73" s="454">
        <f>'[2]1.0_OriginalTargets'!AW530</f>
        <v>0</v>
      </c>
      <c r="AN73" s="438"/>
      <c r="AO73" s="453">
        <f>'[2]1.0_OriginalTargets'!AY530</f>
        <v>0</v>
      </c>
      <c r="AP73" s="453">
        <f>'[2]1.0_OriginalTargets'!AZ530</f>
        <v>0</v>
      </c>
      <c r="AQ73" s="453">
        <f>'[2]1.0_OriginalTargets'!BA530</f>
        <v>0</v>
      </c>
      <c r="AR73" s="453">
        <f>'[2]1.0_OriginalTargets'!BB530</f>
        <v>0</v>
      </c>
      <c r="AS73" s="453">
        <f>'[2]1.0_OriginalTargets'!BC530</f>
        <v>0</v>
      </c>
      <c r="AT73" s="454">
        <f>'[2]1.0_OriginalTargets'!BD530</f>
        <v>0</v>
      </c>
      <c r="AU73" s="438"/>
      <c r="AV73" s="453">
        <f>'[2]1.0_OriginalTargets'!BF530</f>
        <v>0</v>
      </c>
      <c r="AW73" s="453">
        <f>'[2]1.0_OriginalTargets'!BG530</f>
        <v>0</v>
      </c>
      <c r="AX73" s="453">
        <f>'[2]1.0_OriginalTargets'!BH530</f>
        <v>0</v>
      </c>
      <c r="AY73" s="453">
        <f>'[2]1.0_OriginalTargets'!BI530</f>
        <v>0</v>
      </c>
      <c r="AZ73" s="453">
        <f>'[2]1.0_OriginalTargets'!BJ530</f>
        <v>0</v>
      </c>
      <c r="BA73" s="454">
        <f>'[2]1.0_OriginalTargets'!BK530</f>
        <v>0</v>
      </c>
    </row>
    <row r="74" spans="1:53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'[2]1.0_OriginalTargets'!I531</f>
        <v>0</v>
      </c>
      <c r="G74" s="434">
        <f>'[2]1.0_OriginalTargets'!J531</f>
        <v>0</v>
      </c>
      <c r="H74" s="434">
        <f>'[2]1.0_OriginalTargets'!K531</f>
        <v>0</v>
      </c>
      <c r="I74" s="434">
        <f>'[2]1.0_OriginalTargets'!L531</f>
        <v>0</v>
      </c>
      <c r="J74" s="434">
        <f>'[2]1.0_OriginalTargets'!M531</f>
        <v>0</v>
      </c>
      <c r="K74" s="435">
        <f>'[2]1.0_OriginalTargets'!N531</f>
        <v>0</v>
      </c>
      <c r="M74" s="434">
        <f>'[2]1.0_OriginalTargets'!S531</f>
        <v>0</v>
      </c>
      <c r="N74" s="434">
        <f>'[2]1.0_OriginalTargets'!T531</f>
        <v>0</v>
      </c>
      <c r="O74" s="434">
        <f>'[2]1.0_OriginalTargets'!U531</f>
        <v>0</v>
      </c>
      <c r="P74" s="434">
        <f>'[2]1.0_OriginalTargets'!V531</f>
        <v>0</v>
      </c>
      <c r="Q74" s="434">
        <f>'[2]1.0_OriginalTargets'!W531</f>
        <v>0</v>
      </c>
      <c r="R74" s="435">
        <f>'[2]1.0_OriginalTargets'!X531</f>
        <v>0</v>
      </c>
      <c r="T74" s="434">
        <f>'[2]1.0_OriginalTargets'!AC531</f>
        <v>0</v>
      </c>
      <c r="U74" s="434">
        <f>'[2]1.0_OriginalTargets'!AD531</f>
        <v>0</v>
      </c>
      <c r="V74" s="434">
        <f>'[2]1.0_OriginalTargets'!AE531</f>
        <v>0</v>
      </c>
      <c r="W74" s="434">
        <f>'[2]1.0_OriginalTargets'!AF531</f>
        <v>0</v>
      </c>
      <c r="X74" s="434">
        <f>'[2]1.0_OriginalTargets'!AG531</f>
        <v>0</v>
      </c>
      <c r="Y74" s="435">
        <f>'[2]1.0_OriginalTargets'!AH531</f>
        <v>0</v>
      </c>
      <c r="AA74" s="436">
        <f>'[2]1.0_OriginalTargets'!AK531</f>
        <v>0</v>
      </c>
      <c r="AB74" s="436">
        <f>'[2]1.0_OriginalTargets'!AL531</f>
        <v>0</v>
      </c>
      <c r="AC74" s="436">
        <f>'[2]1.0_OriginalTargets'!AM531</f>
        <v>0</v>
      </c>
      <c r="AD74" s="436">
        <f>'[2]1.0_OriginalTargets'!AN531</f>
        <v>0</v>
      </c>
      <c r="AE74" s="436">
        <f>'[2]1.0_OriginalTargets'!AO531</f>
        <v>0</v>
      </c>
      <c r="AF74" s="437">
        <f>'[2]1.0_OriginalTargets'!AP531</f>
        <v>0</v>
      </c>
      <c r="AG74" s="438"/>
      <c r="AH74" s="436">
        <f>'[2]1.0_OriginalTargets'!AR531</f>
        <v>0</v>
      </c>
      <c r="AI74" s="436">
        <f>'[2]1.0_OriginalTargets'!AS531</f>
        <v>0</v>
      </c>
      <c r="AJ74" s="436">
        <f>'[2]1.0_OriginalTargets'!AT531</f>
        <v>0</v>
      </c>
      <c r="AK74" s="436">
        <f>'[2]1.0_OriginalTargets'!AU531</f>
        <v>0</v>
      </c>
      <c r="AL74" s="436">
        <f>'[2]1.0_OriginalTargets'!AV531</f>
        <v>0</v>
      </c>
      <c r="AM74" s="437">
        <f>'[2]1.0_OriginalTargets'!AW531</f>
        <v>0</v>
      </c>
      <c r="AN74" s="438"/>
      <c r="AO74" s="436">
        <f>'[2]1.0_OriginalTargets'!AY531</f>
        <v>0</v>
      </c>
      <c r="AP74" s="436">
        <f>'[2]1.0_OriginalTargets'!AZ531</f>
        <v>0</v>
      </c>
      <c r="AQ74" s="436">
        <f>'[2]1.0_OriginalTargets'!BA531</f>
        <v>0</v>
      </c>
      <c r="AR74" s="436">
        <f>'[2]1.0_OriginalTargets'!BB531</f>
        <v>0</v>
      </c>
      <c r="AS74" s="436">
        <f>'[2]1.0_OriginalTargets'!BC531</f>
        <v>0</v>
      </c>
      <c r="AT74" s="437">
        <f>'[2]1.0_OriginalTargets'!BD531</f>
        <v>0</v>
      </c>
      <c r="AU74" s="438"/>
      <c r="AV74" s="436">
        <f>'[2]1.0_OriginalTargets'!BF531</f>
        <v>0</v>
      </c>
      <c r="AW74" s="436">
        <f>'[2]1.0_OriginalTargets'!BG531</f>
        <v>0</v>
      </c>
      <c r="AX74" s="436">
        <f>'[2]1.0_OriginalTargets'!BH531</f>
        <v>0</v>
      </c>
      <c r="AY74" s="436">
        <f>'[2]1.0_OriginalTargets'!BI531</f>
        <v>0</v>
      </c>
      <c r="AZ74" s="436">
        <f>'[2]1.0_OriginalTargets'!BJ531</f>
        <v>0</v>
      </c>
      <c r="BA74" s="437">
        <f>'[2]1.0_OriginalTargets'!BK531</f>
        <v>0</v>
      </c>
    </row>
    <row r="75" spans="1:53" ht="13.15" x14ac:dyDescent="0.35">
      <c r="A75" s="439"/>
      <c r="B75" s="440"/>
      <c r="C75" s="441"/>
      <c r="D75" s="442"/>
      <c r="E75" s="433" t="s">
        <v>19</v>
      </c>
      <c r="F75" s="443">
        <f>'[2]1.0_OriginalTargets'!I532</f>
        <v>0</v>
      </c>
      <c r="G75" s="443">
        <f>'[2]1.0_OriginalTargets'!J532</f>
        <v>0</v>
      </c>
      <c r="H75" s="443">
        <f>'[2]1.0_OriginalTargets'!K532</f>
        <v>0</v>
      </c>
      <c r="I75" s="443">
        <f>'[2]1.0_OriginalTargets'!L532</f>
        <v>0</v>
      </c>
      <c r="J75" s="443">
        <f>'[2]1.0_OriginalTargets'!M532</f>
        <v>0</v>
      </c>
      <c r="K75" s="444">
        <f>'[2]1.0_OriginalTargets'!N532</f>
        <v>0</v>
      </c>
      <c r="M75" s="443">
        <f>'[2]1.0_OriginalTargets'!S532</f>
        <v>0</v>
      </c>
      <c r="N75" s="443">
        <f>'[2]1.0_OriginalTargets'!T532</f>
        <v>0</v>
      </c>
      <c r="O75" s="443">
        <f>'[2]1.0_OriginalTargets'!U532</f>
        <v>0</v>
      </c>
      <c r="P75" s="443">
        <f>'[2]1.0_OriginalTargets'!V532</f>
        <v>0</v>
      </c>
      <c r="Q75" s="443">
        <f>'[2]1.0_OriginalTargets'!W532</f>
        <v>0</v>
      </c>
      <c r="R75" s="444">
        <f>'[2]1.0_OriginalTargets'!X532</f>
        <v>0</v>
      </c>
      <c r="T75" s="443">
        <f>'[2]1.0_OriginalTargets'!AC532</f>
        <v>0</v>
      </c>
      <c r="U75" s="443">
        <f>'[2]1.0_OriginalTargets'!AD532</f>
        <v>0</v>
      </c>
      <c r="V75" s="443">
        <f>'[2]1.0_OriginalTargets'!AE532</f>
        <v>0</v>
      </c>
      <c r="W75" s="443">
        <f>'[2]1.0_OriginalTargets'!AF532</f>
        <v>0</v>
      </c>
      <c r="X75" s="443">
        <f>'[2]1.0_OriginalTargets'!AG532</f>
        <v>0</v>
      </c>
      <c r="Y75" s="444">
        <f>'[2]1.0_OriginalTargets'!AH532</f>
        <v>0</v>
      </c>
      <c r="AA75" s="445">
        <f>'[2]1.0_OriginalTargets'!AK532</f>
        <v>0</v>
      </c>
      <c r="AB75" s="445">
        <f>'[2]1.0_OriginalTargets'!AL532</f>
        <v>0</v>
      </c>
      <c r="AC75" s="445">
        <f>'[2]1.0_OriginalTargets'!AM532</f>
        <v>0</v>
      </c>
      <c r="AD75" s="445">
        <f>'[2]1.0_OriginalTargets'!AN532</f>
        <v>0</v>
      </c>
      <c r="AE75" s="445">
        <f>'[2]1.0_OriginalTargets'!AO532</f>
        <v>0</v>
      </c>
      <c r="AF75" s="446">
        <f>'[2]1.0_OriginalTargets'!AP532</f>
        <v>0</v>
      </c>
      <c r="AG75" s="438"/>
      <c r="AH75" s="445">
        <f>'[2]1.0_OriginalTargets'!AR532</f>
        <v>0</v>
      </c>
      <c r="AI75" s="445">
        <f>'[2]1.0_OriginalTargets'!AS532</f>
        <v>0</v>
      </c>
      <c r="AJ75" s="445">
        <f>'[2]1.0_OriginalTargets'!AT532</f>
        <v>0</v>
      </c>
      <c r="AK75" s="445">
        <f>'[2]1.0_OriginalTargets'!AU532</f>
        <v>0</v>
      </c>
      <c r="AL75" s="445">
        <f>'[2]1.0_OriginalTargets'!AV532</f>
        <v>0</v>
      </c>
      <c r="AM75" s="446">
        <f>'[2]1.0_OriginalTargets'!AW532</f>
        <v>0</v>
      </c>
      <c r="AN75" s="438"/>
      <c r="AO75" s="445">
        <f>'[2]1.0_OriginalTargets'!AY532</f>
        <v>0</v>
      </c>
      <c r="AP75" s="445">
        <f>'[2]1.0_OriginalTargets'!AZ532</f>
        <v>0</v>
      </c>
      <c r="AQ75" s="445">
        <f>'[2]1.0_OriginalTargets'!BA532</f>
        <v>0</v>
      </c>
      <c r="AR75" s="445">
        <f>'[2]1.0_OriginalTargets'!BB532</f>
        <v>0</v>
      </c>
      <c r="AS75" s="445">
        <f>'[2]1.0_OriginalTargets'!BC532</f>
        <v>0</v>
      </c>
      <c r="AT75" s="446">
        <f>'[2]1.0_OriginalTargets'!BD532</f>
        <v>0</v>
      </c>
      <c r="AU75" s="438"/>
      <c r="AV75" s="445">
        <f>'[2]1.0_OriginalTargets'!BF532</f>
        <v>0</v>
      </c>
      <c r="AW75" s="445">
        <f>'[2]1.0_OriginalTargets'!BG532</f>
        <v>0</v>
      </c>
      <c r="AX75" s="445">
        <f>'[2]1.0_OriginalTargets'!BH532</f>
        <v>0</v>
      </c>
      <c r="AY75" s="445">
        <f>'[2]1.0_OriginalTargets'!BI532</f>
        <v>0</v>
      </c>
      <c r="AZ75" s="445">
        <f>'[2]1.0_OriginalTargets'!BJ532</f>
        <v>0</v>
      </c>
      <c r="BA75" s="446">
        <f>'[2]1.0_OriginalTargets'!BK532</f>
        <v>0</v>
      </c>
    </row>
    <row r="76" spans="1:53" ht="13.15" x14ac:dyDescent="0.35">
      <c r="A76" s="439"/>
      <c r="B76" s="440"/>
      <c r="C76" s="441"/>
      <c r="D76" s="442"/>
      <c r="E76" s="433" t="s">
        <v>20</v>
      </c>
      <c r="F76" s="443">
        <f>'[2]1.0_OriginalTargets'!I533</f>
        <v>28</v>
      </c>
      <c r="G76" s="443">
        <f>'[2]1.0_OriginalTargets'!J533</f>
        <v>17</v>
      </c>
      <c r="H76" s="443">
        <f>'[2]1.0_OriginalTargets'!K533</f>
        <v>8</v>
      </c>
      <c r="I76" s="443">
        <f>'[2]1.0_OriginalTargets'!L533</f>
        <v>2</v>
      </c>
      <c r="J76" s="443">
        <f>'[2]1.0_OriginalTargets'!M533</f>
        <v>1</v>
      </c>
      <c r="K76" s="444">
        <f>'[2]1.0_OriginalTargets'!N533</f>
        <v>0</v>
      </c>
      <c r="M76" s="443">
        <f>'[2]1.0_OriginalTargets'!S533</f>
        <v>27</v>
      </c>
      <c r="N76" s="443">
        <f>'[2]1.0_OriginalTargets'!T533</f>
        <v>17</v>
      </c>
      <c r="O76" s="443">
        <f>'[2]1.0_OriginalTargets'!U533</f>
        <v>9</v>
      </c>
      <c r="P76" s="443">
        <f>'[2]1.0_OriginalTargets'!V533</f>
        <v>0</v>
      </c>
      <c r="Q76" s="443">
        <f>'[2]1.0_OriginalTargets'!W533</f>
        <v>0</v>
      </c>
      <c r="R76" s="444">
        <f>'[2]1.0_OriginalTargets'!X533</f>
        <v>1</v>
      </c>
      <c r="T76" s="443">
        <f>'[2]1.0_OriginalTargets'!AC533</f>
        <v>27</v>
      </c>
      <c r="U76" s="443">
        <f>'[2]1.0_OriginalTargets'!AD533</f>
        <v>17</v>
      </c>
      <c r="V76" s="443">
        <f>'[2]1.0_OriginalTargets'!AE533</f>
        <v>8</v>
      </c>
      <c r="W76" s="443">
        <f>'[2]1.0_OriginalTargets'!AF533</f>
        <v>0</v>
      </c>
      <c r="X76" s="443">
        <f>'[2]1.0_OriginalTargets'!AG533</f>
        <v>0</v>
      </c>
      <c r="Y76" s="444">
        <f>'[2]1.0_OriginalTargets'!AH533</f>
        <v>2</v>
      </c>
      <c r="AA76" s="445">
        <f>'[2]1.0_OriginalTargets'!AK533</f>
        <v>0</v>
      </c>
      <c r="AB76" s="445">
        <f>'[2]1.0_OriginalTargets'!AL533</f>
        <v>0</v>
      </c>
      <c r="AC76" s="445">
        <f>'[2]1.0_OriginalTargets'!AM533</f>
        <v>1</v>
      </c>
      <c r="AD76" s="445">
        <f>'[2]1.0_OriginalTargets'!AN533</f>
        <v>0</v>
      </c>
      <c r="AE76" s="445">
        <f>'[2]1.0_OriginalTargets'!AO533</f>
        <v>0</v>
      </c>
      <c r="AF76" s="446">
        <f>'[2]1.0_OriginalTargets'!AP533</f>
        <v>-1</v>
      </c>
      <c r="AG76" s="438"/>
      <c r="AH76" s="445">
        <f>'[2]1.0_OriginalTargets'!AR533</f>
        <v>0</v>
      </c>
      <c r="AI76" s="445">
        <f>'[2]1.0_OriginalTargets'!AS533</f>
        <v>0</v>
      </c>
      <c r="AJ76" s="445">
        <f>'[2]1.0_OriginalTargets'!AT533</f>
        <v>0</v>
      </c>
      <c r="AK76" s="445">
        <f>'[2]1.0_OriginalTargets'!AU533</f>
        <v>0</v>
      </c>
      <c r="AL76" s="445">
        <f>'[2]1.0_OriginalTargets'!AV533</f>
        <v>0</v>
      </c>
      <c r="AM76" s="446">
        <f>'[2]1.0_OriginalTargets'!AW533</f>
        <v>0</v>
      </c>
      <c r="AN76" s="438"/>
      <c r="AO76" s="445">
        <f>'[2]1.0_OriginalTargets'!AY533</f>
        <v>0</v>
      </c>
      <c r="AP76" s="445">
        <f>'[2]1.0_OriginalTargets'!AZ533</f>
        <v>0</v>
      </c>
      <c r="AQ76" s="445">
        <f>'[2]1.0_OriginalTargets'!BA533</f>
        <v>0</v>
      </c>
      <c r="AR76" s="445">
        <f>'[2]1.0_OriginalTargets'!BB533</f>
        <v>0</v>
      </c>
      <c r="AS76" s="445">
        <f>'[2]1.0_OriginalTargets'!BC533</f>
        <v>0</v>
      </c>
      <c r="AT76" s="446">
        <f>'[2]1.0_OriginalTargets'!BD533</f>
        <v>0</v>
      </c>
      <c r="AU76" s="438"/>
      <c r="AV76" s="445">
        <f>'[2]1.0_OriginalTargets'!BF533</f>
        <v>0</v>
      </c>
      <c r="AW76" s="445">
        <f>'[2]1.0_OriginalTargets'!BG533</f>
        <v>0</v>
      </c>
      <c r="AX76" s="445">
        <f>'[2]1.0_OriginalTargets'!BH533</f>
        <v>0</v>
      </c>
      <c r="AY76" s="445">
        <f>'[2]1.0_OriginalTargets'!BI533</f>
        <v>0</v>
      </c>
      <c r="AZ76" s="445">
        <f>'[2]1.0_OriginalTargets'!BJ533</f>
        <v>0</v>
      </c>
      <c r="BA76" s="446">
        <f>'[2]1.0_OriginalTargets'!BK533</f>
        <v>0</v>
      </c>
    </row>
    <row r="77" spans="1:53" ht="13.5" thickBot="1" x14ac:dyDescent="0.4">
      <c r="A77" s="439"/>
      <c r="B77" s="447"/>
      <c r="C77" s="448"/>
      <c r="D77" s="449"/>
      <c r="E77" s="450" t="s">
        <v>21</v>
      </c>
      <c r="F77" s="451">
        <f>'[2]1.0_OriginalTargets'!I534</f>
        <v>0</v>
      </c>
      <c r="G77" s="451">
        <f>'[2]1.0_OriginalTargets'!J534</f>
        <v>0</v>
      </c>
      <c r="H77" s="451">
        <f>'[2]1.0_OriginalTargets'!K534</f>
        <v>0</v>
      </c>
      <c r="I77" s="451">
        <f>'[2]1.0_OriginalTargets'!L534</f>
        <v>0</v>
      </c>
      <c r="J77" s="451">
        <f>'[2]1.0_OriginalTargets'!M534</f>
        <v>0</v>
      </c>
      <c r="K77" s="452">
        <f>'[2]1.0_OriginalTargets'!N534</f>
        <v>0</v>
      </c>
      <c r="M77" s="451">
        <f>'[2]1.0_OriginalTargets'!S534</f>
        <v>0</v>
      </c>
      <c r="N77" s="451">
        <f>'[2]1.0_OriginalTargets'!T534</f>
        <v>0</v>
      </c>
      <c r="O77" s="451">
        <f>'[2]1.0_OriginalTargets'!U534</f>
        <v>0</v>
      </c>
      <c r="P77" s="451">
        <f>'[2]1.0_OriginalTargets'!V534</f>
        <v>0</v>
      </c>
      <c r="Q77" s="451">
        <f>'[2]1.0_OriginalTargets'!W534</f>
        <v>0</v>
      </c>
      <c r="R77" s="452">
        <f>'[2]1.0_OriginalTargets'!X534</f>
        <v>0</v>
      </c>
      <c r="T77" s="451">
        <f>'[2]1.0_OriginalTargets'!AC534</f>
        <v>0</v>
      </c>
      <c r="U77" s="451">
        <f>'[2]1.0_OriginalTargets'!AD534</f>
        <v>0</v>
      </c>
      <c r="V77" s="451">
        <f>'[2]1.0_OriginalTargets'!AE534</f>
        <v>0</v>
      </c>
      <c r="W77" s="451">
        <f>'[2]1.0_OriginalTargets'!AF534</f>
        <v>0</v>
      </c>
      <c r="X77" s="451">
        <f>'[2]1.0_OriginalTargets'!AG534</f>
        <v>0</v>
      </c>
      <c r="Y77" s="452">
        <f>'[2]1.0_OriginalTargets'!AH534</f>
        <v>0</v>
      </c>
      <c r="AA77" s="453">
        <f>'[2]1.0_OriginalTargets'!AK534</f>
        <v>0</v>
      </c>
      <c r="AB77" s="453">
        <f>'[2]1.0_OriginalTargets'!AL534</f>
        <v>0</v>
      </c>
      <c r="AC77" s="453">
        <f>'[2]1.0_OriginalTargets'!AM534</f>
        <v>0</v>
      </c>
      <c r="AD77" s="453">
        <f>'[2]1.0_OriginalTargets'!AN534</f>
        <v>0</v>
      </c>
      <c r="AE77" s="453">
        <f>'[2]1.0_OriginalTargets'!AO534</f>
        <v>0</v>
      </c>
      <c r="AF77" s="454">
        <f>'[2]1.0_OriginalTargets'!AP534</f>
        <v>0</v>
      </c>
      <c r="AG77" s="438"/>
      <c r="AH77" s="453">
        <f>'[2]1.0_OriginalTargets'!AR534</f>
        <v>0</v>
      </c>
      <c r="AI77" s="453">
        <f>'[2]1.0_OriginalTargets'!AS534</f>
        <v>0</v>
      </c>
      <c r="AJ77" s="453">
        <f>'[2]1.0_OriginalTargets'!AT534</f>
        <v>0</v>
      </c>
      <c r="AK77" s="453">
        <f>'[2]1.0_OriginalTargets'!AU534</f>
        <v>0</v>
      </c>
      <c r="AL77" s="453">
        <f>'[2]1.0_OriginalTargets'!AV534</f>
        <v>0</v>
      </c>
      <c r="AM77" s="454">
        <f>'[2]1.0_OriginalTargets'!AW534</f>
        <v>0</v>
      </c>
      <c r="AN77" s="438"/>
      <c r="AO77" s="453">
        <f>'[2]1.0_OriginalTargets'!AY534</f>
        <v>0</v>
      </c>
      <c r="AP77" s="453">
        <f>'[2]1.0_OriginalTargets'!AZ534</f>
        <v>0</v>
      </c>
      <c r="AQ77" s="453">
        <f>'[2]1.0_OriginalTargets'!BA534</f>
        <v>0</v>
      </c>
      <c r="AR77" s="453">
        <f>'[2]1.0_OriginalTargets'!BB534</f>
        <v>0</v>
      </c>
      <c r="AS77" s="453">
        <f>'[2]1.0_OriginalTargets'!BC534</f>
        <v>0</v>
      </c>
      <c r="AT77" s="454">
        <f>'[2]1.0_OriginalTargets'!BD534</f>
        <v>0</v>
      </c>
      <c r="AU77" s="438"/>
      <c r="AV77" s="453">
        <f>'[2]1.0_OriginalTargets'!BF534</f>
        <v>0</v>
      </c>
      <c r="AW77" s="453">
        <f>'[2]1.0_OriginalTargets'!BG534</f>
        <v>0</v>
      </c>
      <c r="AX77" s="453">
        <f>'[2]1.0_OriginalTargets'!BH534</f>
        <v>0</v>
      </c>
      <c r="AY77" s="453">
        <f>'[2]1.0_OriginalTargets'!BI534</f>
        <v>0</v>
      </c>
      <c r="AZ77" s="453">
        <f>'[2]1.0_OriginalTargets'!BJ534</f>
        <v>0</v>
      </c>
      <c r="BA77" s="454">
        <f>'[2]1.0_OriginalTargets'!BK534</f>
        <v>0</v>
      </c>
    </row>
    <row r="78" spans="1:53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'[2]1.0_OriginalTargets'!I535</f>
        <v>53</v>
      </c>
      <c r="G78" s="434">
        <f>'[2]1.0_OriginalTargets'!J535</f>
        <v>15</v>
      </c>
      <c r="H78" s="434">
        <f>'[2]1.0_OriginalTargets'!K535</f>
        <v>34</v>
      </c>
      <c r="I78" s="434">
        <f>'[2]1.0_OriginalTargets'!L535</f>
        <v>2</v>
      </c>
      <c r="J78" s="434">
        <f>'[2]1.0_OriginalTargets'!M535</f>
        <v>2</v>
      </c>
      <c r="K78" s="435">
        <f>'[2]1.0_OriginalTargets'!N535</f>
        <v>0</v>
      </c>
      <c r="M78" s="434">
        <f>'[2]1.0_OriginalTargets'!S535</f>
        <v>101</v>
      </c>
      <c r="N78" s="434">
        <f>'[2]1.0_OriginalTargets'!T535</f>
        <v>63</v>
      </c>
      <c r="O78" s="434">
        <f>'[2]1.0_OriginalTargets'!U535</f>
        <v>37</v>
      </c>
      <c r="P78" s="434">
        <f>'[2]1.0_OriginalTargets'!V535</f>
        <v>1</v>
      </c>
      <c r="Q78" s="434">
        <f>'[2]1.0_OriginalTargets'!W535</f>
        <v>0</v>
      </c>
      <c r="R78" s="435">
        <f>'[2]1.0_OriginalTargets'!X535</f>
        <v>0</v>
      </c>
      <c r="T78" s="434">
        <f>'[2]1.0_OriginalTargets'!AC535</f>
        <v>53</v>
      </c>
      <c r="U78" s="434">
        <f>'[2]1.0_OriginalTargets'!AD535</f>
        <v>15</v>
      </c>
      <c r="V78" s="434">
        <f>'[2]1.0_OriginalTargets'!AE535</f>
        <v>34</v>
      </c>
      <c r="W78" s="434">
        <f>'[2]1.0_OriginalTargets'!AF535</f>
        <v>1</v>
      </c>
      <c r="X78" s="434">
        <f>'[2]1.0_OriginalTargets'!AG535</f>
        <v>1</v>
      </c>
      <c r="Y78" s="435">
        <f>'[2]1.0_OriginalTargets'!AH535</f>
        <v>2</v>
      </c>
      <c r="AA78" s="436">
        <f>'[2]1.0_OriginalTargets'!AK535</f>
        <v>0</v>
      </c>
      <c r="AB78" s="436">
        <f>'[2]1.0_OriginalTargets'!AL535</f>
        <v>48</v>
      </c>
      <c r="AC78" s="436">
        <f>'[2]1.0_OriginalTargets'!AM535</f>
        <v>3</v>
      </c>
      <c r="AD78" s="436">
        <f>'[2]1.0_OriginalTargets'!AN535</f>
        <v>0</v>
      </c>
      <c r="AE78" s="436">
        <f>'[2]1.0_OriginalTargets'!AO535</f>
        <v>-1</v>
      </c>
      <c r="AF78" s="437">
        <f>'[2]1.0_OriginalTargets'!AP535</f>
        <v>-2</v>
      </c>
      <c r="AG78" s="438"/>
      <c r="AH78" s="436">
        <f>'[2]1.0_OriginalTargets'!AR535</f>
        <v>0</v>
      </c>
      <c r="AI78" s="436">
        <f>'[2]1.0_OriginalTargets'!AS535</f>
        <v>0</v>
      </c>
      <c r="AJ78" s="436">
        <f>'[2]1.0_OriginalTargets'!AT535</f>
        <v>0</v>
      </c>
      <c r="AK78" s="436">
        <f>'[2]1.0_OriginalTargets'!AU535</f>
        <v>0</v>
      </c>
      <c r="AL78" s="436">
        <f>'[2]1.0_OriginalTargets'!AV535</f>
        <v>0</v>
      </c>
      <c r="AM78" s="437">
        <f>'[2]1.0_OriginalTargets'!AW535</f>
        <v>0</v>
      </c>
      <c r="AN78" s="438"/>
      <c r="AO78" s="436">
        <f>'[2]1.0_OriginalTargets'!AY535</f>
        <v>0</v>
      </c>
      <c r="AP78" s="436">
        <f>'[2]1.0_OriginalTargets'!AZ535</f>
        <v>0</v>
      </c>
      <c r="AQ78" s="436">
        <f>'[2]1.0_OriginalTargets'!BA535</f>
        <v>0</v>
      </c>
      <c r="AR78" s="436">
        <f>'[2]1.0_OriginalTargets'!BB535</f>
        <v>0</v>
      </c>
      <c r="AS78" s="436">
        <f>'[2]1.0_OriginalTargets'!BC535</f>
        <v>0</v>
      </c>
      <c r="AT78" s="437">
        <f>'[2]1.0_OriginalTargets'!BD535</f>
        <v>0</v>
      </c>
      <c r="AU78" s="438"/>
      <c r="AV78" s="436">
        <f>'[2]1.0_OriginalTargets'!BF535</f>
        <v>0</v>
      </c>
      <c r="AW78" s="436">
        <f>'[2]1.0_OriginalTargets'!BG535</f>
        <v>0</v>
      </c>
      <c r="AX78" s="436">
        <f>'[2]1.0_OriginalTargets'!BH535</f>
        <v>0</v>
      </c>
      <c r="AY78" s="436">
        <f>'[2]1.0_OriginalTargets'!BI535</f>
        <v>0</v>
      </c>
      <c r="AZ78" s="436">
        <f>'[2]1.0_OriginalTargets'!BJ535</f>
        <v>0</v>
      </c>
      <c r="BA78" s="437">
        <f>'[2]1.0_OriginalTargets'!BK535</f>
        <v>0</v>
      </c>
    </row>
    <row r="79" spans="1:53" ht="13.15" x14ac:dyDescent="0.35">
      <c r="A79" s="439"/>
      <c r="B79" s="440"/>
      <c r="C79" s="441"/>
      <c r="D79" s="442"/>
      <c r="E79" s="433" t="s">
        <v>19</v>
      </c>
      <c r="F79" s="443">
        <f>'[2]1.0_OriginalTargets'!I536</f>
        <v>0</v>
      </c>
      <c r="G79" s="443">
        <f>'[2]1.0_OriginalTargets'!J536</f>
        <v>0</v>
      </c>
      <c r="H79" s="443">
        <f>'[2]1.0_OriginalTargets'!K536</f>
        <v>0</v>
      </c>
      <c r="I79" s="443">
        <f>'[2]1.0_OriginalTargets'!L536</f>
        <v>0</v>
      </c>
      <c r="J79" s="443">
        <f>'[2]1.0_OriginalTargets'!M536</f>
        <v>0</v>
      </c>
      <c r="K79" s="444">
        <f>'[2]1.0_OriginalTargets'!N536</f>
        <v>0</v>
      </c>
      <c r="M79" s="443">
        <f>'[2]1.0_OriginalTargets'!S536</f>
        <v>0</v>
      </c>
      <c r="N79" s="443">
        <f>'[2]1.0_OriginalTargets'!T536</f>
        <v>0</v>
      </c>
      <c r="O79" s="443">
        <f>'[2]1.0_OriginalTargets'!U536</f>
        <v>0</v>
      </c>
      <c r="P79" s="443">
        <f>'[2]1.0_OriginalTargets'!V536</f>
        <v>0</v>
      </c>
      <c r="Q79" s="443">
        <f>'[2]1.0_OriginalTargets'!W536</f>
        <v>0</v>
      </c>
      <c r="R79" s="444">
        <f>'[2]1.0_OriginalTargets'!X536</f>
        <v>0</v>
      </c>
      <c r="T79" s="443">
        <f>'[2]1.0_OriginalTargets'!AC536</f>
        <v>0</v>
      </c>
      <c r="U79" s="443">
        <f>'[2]1.0_OriginalTargets'!AD536</f>
        <v>0</v>
      </c>
      <c r="V79" s="443">
        <f>'[2]1.0_OriginalTargets'!AE536</f>
        <v>0</v>
      </c>
      <c r="W79" s="443">
        <f>'[2]1.0_OriginalTargets'!AF536</f>
        <v>0</v>
      </c>
      <c r="X79" s="443">
        <f>'[2]1.0_OriginalTargets'!AG536</f>
        <v>0</v>
      </c>
      <c r="Y79" s="444">
        <f>'[2]1.0_OriginalTargets'!AH536</f>
        <v>0</v>
      </c>
      <c r="AA79" s="445">
        <f>'[2]1.0_OriginalTargets'!AK536</f>
        <v>0</v>
      </c>
      <c r="AB79" s="445">
        <f>'[2]1.0_OriginalTargets'!AL536</f>
        <v>0</v>
      </c>
      <c r="AC79" s="445">
        <f>'[2]1.0_OriginalTargets'!AM536</f>
        <v>0</v>
      </c>
      <c r="AD79" s="445">
        <f>'[2]1.0_OriginalTargets'!AN536</f>
        <v>0</v>
      </c>
      <c r="AE79" s="445">
        <f>'[2]1.0_OriginalTargets'!AO536</f>
        <v>0</v>
      </c>
      <c r="AF79" s="446">
        <f>'[2]1.0_OriginalTargets'!AP536</f>
        <v>0</v>
      </c>
      <c r="AG79" s="438"/>
      <c r="AH79" s="445">
        <f>'[2]1.0_OriginalTargets'!AR536</f>
        <v>0</v>
      </c>
      <c r="AI79" s="445">
        <f>'[2]1.0_OriginalTargets'!AS536</f>
        <v>0</v>
      </c>
      <c r="AJ79" s="445">
        <f>'[2]1.0_OriginalTargets'!AT536</f>
        <v>0</v>
      </c>
      <c r="AK79" s="445">
        <f>'[2]1.0_OriginalTargets'!AU536</f>
        <v>0</v>
      </c>
      <c r="AL79" s="445">
        <f>'[2]1.0_OriginalTargets'!AV536</f>
        <v>0</v>
      </c>
      <c r="AM79" s="446">
        <f>'[2]1.0_OriginalTargets'!AW536</f>
        <v>0</v>
      </c>
      <c r="AN79" s="438"/>
      <c r="AO79" s="445">
        <f>'[2]1.0_OriginalTargets'!AY536</f>
        <v>0</v>
      </c>
      <c r="AP79" s="445">
        <f>'[2]1.0_OriginalTargets'!AZ536</f>
        <v>0</v>
      </c>
      <c r="AQ79" s="445">
        <f>'[2]1.0_OriginalTargets'!BA536</f>
        <v>0</v>
      </c>
      <c r="AR79" s="445">
        <f>'[2]1.0_OriginalTargets'!BB536</f>
        <v>0</v>
      </c>
      <c r="AS79" s="445">
        <f>'[2]1.0_OriginalTargets'!BC536</f>
        <v>0</v>
      </c>
      <c r="AT79" s="446">
        <f>'[2]1.0_OriginalTargets'!BD536</f>
        <v>0</v>
      </c>
      <c r="AU79" s="438"/>
      <c r="AV79" s="445">
        <f>'[2]1.0_OriginalTargets'!BF536</f>
        <v>0</v>
      </c>
      <c r="AW79" s="445">
        <f>'[2]1.0_OriginalTargets'!BG536</f>
        <v>0</v>
      </c>
      <c r="AX79" s="445">
        <f>'[2]1.0_OriginalTargets'!BH536</f>
        <v>0</v>
      </c>
      <c r="AY79" s="445">
        <f>'[2]1.0_OriginalTargets'!BI536</f>
        <v>0</v>
      </c>
      <c r="AZ79" s="445">
        <f>'[2]1.0_OriginalTargets'!BJ536</f>
        <v>0</v>
      </c>
      <c r="BA79" s="446">
        <f>'[2]1.0_OriginalTargets'!BK536</f>
        <v>0</v>
      </c>
    </row>
    <row r="80" spans="1:53" ht="13.15" x14ac:dyDescent="0.35">
      <c r="A80" s="439"/>
      <c r="B80" s="440"/>
      <c r="C80" s="441"/>
      <c r="D80" s="442"/>
      <c r="E80" s="433" t="s">
        <v>20</v>
      </c>
      <c r="F80" s="443">
        <f>'[2]1.0_OriginalTargets'!I537</f>
        <v>0</v>
      </c>
      <c r="G80" s="443">
        <f>'[2]1.0_OriginalTargets'!J537</f>
        <v>0</v>
      </c>
      <c r="H80" s="443">
        <f>'[2]1.0_OriginalTargets'!K537</f>
        <v>0</v>
      </c>
      <c r="I80" s="443">
        <f>'[2]1.0_OriginalTargets'!L537</f>
        <v>0</v>
      </c>
      <c r="J80" s="443">
        <f>'[2]1.0_OriginalTargets'!M537</f>
        <v>0</v>
      </c>
      <c r="K80" s="444">
        <f>'[2]1.0_OriginalTargets'!N537</f>
        <v>0</v>
      </c>
      <c r="M80" s="443">
        <f>'[2]1.0_OriginalTargets'!S537</f>
        <v>0</v>
      </c>
      <c r="N80" s="443">
        <f>'[2]1.0_OriginalTargets'!T537</f>
        <v>0</v>
      </c>
      <c r="O80" s="443">
        <f>'[2]1.0_OriginalTargets'!U537</f>
        <v>0</v>
      </c>
      <c r="P80" s="443">
        <f>'[2]1.0_OriginalTargets'!V537</f>
        <v>0</v>
      </c>
      <c r="Q80" s="443">
        <f>'[2]1.0_OriginalTargets'!W537</f>
        <v>0</v>
      </c>
      <c r="R80" s="444">
        <f>'[2]1.0_OriginalTargets'!X537</f>
        <v>0</v>
      </c>
      <c r="T80" s="443">
        <f>'[2]1.0_OriginalTargets'!AC537</f>
        <v>0</v>
      </c>
      <c r="U80" s="443">
        <f>'[2]1.0_OriginalTargets'!AD537</f>
        <v>0</v>
      </c>
      <c r="V80" s="443">
        <f>'[2]1.0_OriginalTargets'!AE537</f>
        <v>0</v>
      </c>
      <c r="W80" s="443">
        <f>'[2]1.0_OriginalTargets'!AF537</f>
        <v>0</v>
      </c>
      <c r="X80" s="443">
        <f>'[2]1.0_OriginalTargets'!AG537</f>
        <v>0</v>
      </c>
      <c r="Y80" s="444">
        <f>'[2]1.0_OriginalTargets'!AH537</f>
        <v>0</v>
      </c>
      <c r="AA80" s="445">
        <f>'[2]1.0_OriginalTargets'!AK537</f>
        <v>0</v>
      </c>
      <c r="AB80" s="445">
        <f>'[2]1.0_OriginalTargets'!AL537</f>
        <v>0</v>
      </c>
      <c r="AC80" s="445">
        <f>'[2]1.0_OriginalTargets'!AM537</f>
        <v>0</v>
      </c>
      <c r="AD80" s="445">
        <f>'[2]1.0_OriginalTargets'!AN537</f>
        <v>0</v>
      </c>
      <c r="AE80" s="445">
        <f>'[2]1.0_OriginalTargets'!AO537</f>
        <v>0</v>
      </c>
      <c r="AF80" s="446">
        <f>'[2]1.0_OriginalTargets'!AP537</f>
        <v>0</v>
      </c>
      <c r="AG80" s="438"/>
      <c r="AH80" s="445">
        <f>'[2]1.0_OriginalTargets'!AR537</f>
        <v>0</v>
      </c>
      <c r="AI80" s="445">
        <f>'[2]1.0_OriginalTargets'!AS537</f>
        <v>0</v>
      </c>
      <c r="AJ80" s="445">
        <f>'[2]1.0_OriginalTargets'!AT537</f>
        <v>0</v>
      </c>
      <c r="AK80" s="445">
        <f>'[2]1.0_OriginalTargets'!AU537</f>
        <v>0</v>
      </c>
      <c r="AL80" s="445">
        <f>'[2]1.0_OriginalTargets'!AV537</f>
        <v>0</v>
      </c>
      <c r="AM80" s="446">
        <f>'[2]1.0_OriginalTargets'!AW537</f>
        <v>0</v>
      </c>
      <c r="AN80" s="438"/>
      <c r="AO80" s="445">
        <f>'[2]1.0_OriginalTargets'!AY537</f>
        <v>0</v>
      </c>
      <c r="AP80" s="445">
        <f>'[2]1.0_OriginalTargets'!AZ537</f>
        <v>0</v>
      </c>
      <c r="AQ80" s="445">
        <f>'[2]1.0_OriginalTargets'!BA537</f>
        <v>0</v>
      </c>
      <c r="AR80" s="445">
        <f>'[2]1.0_OriginalTargets'!BB537</f>
        <v>0</v>
      </c>
      <c r="AS80" s="445">
        <f>'[2]1.0_OriginalTargets'!BC537</f>
        <v>0</v>
      </c>
      <c r="AT80" s="446">
        <f>'[2]1.0_OriginalTargets'!BD537</f>
        <v>0</v>
      </c>
      <c r="AU80" s="438"/>
      <c r="AV80" s="445">
        <f>'[2]1.0_OriginalTargets'!BF537</f>
        <v>0</v>
      </c>
      <c r="AW80" s="445">
        <f>'[2]1.0_OriginalTargets'!BG537</f>
        <v>0</v>
      </c>
      <c r="AX80" s="445">
        <f>'[2]1.0_OriginalTargets'!BH537</f>
        <v>0</v>
      </c>
      <c r="AY80" s="445">
        <f>'[2]1.0_OriginalTargets'!BI537</f>
        <v>0</v>
      </c>
      <c r="AZ80" s="445">
        <f>'[2]1.0_OriginalTargets'!BJ537</f>
        <v>0</v>
      </c>
      <c r="BA80" s="446">
        <f>'[2]1.0_OriginalTargets'!BK537</f>
        <v>0</v>
      </c>
    </row>
    <row r="81" spans="1:53" ht="13.5" thickBot="1" x14ac:dyDescent="0.4">
      <c r="A81" s="439"/>
      <c r="B81" s="447"/>
      <c r="C81" s="448"/>
      <c r="D81" s="449"/>
      <c r="E81" s="450" t="s">
        <v>21</v>
      </c>
      <c r="F81" s="451">
        <f>'[2]1.0_OriginalTargets'!I538</f>
        <v>0</v>
      </c>
      <c r="G81" s="451">
        <f>'[2]1.0_OriginalTargets'!J538</f>
        <v>0</v>
      </c>
      <c r="H81" s="451">
        <f>'[2]1.0_OriginalTargets'!K538</f>
        <v>0</v>
      </c>
      <c r="I81" s="451">
        <f>'[2]1.0_OriginalTargets'!L538</f>
        <v>0</v>
      </c>
      <c r="J81" s="451">
        <f>'[2]1.0_OriginalTargets'!M538</f>
        <v>0</v>
      </c>
      <c r="K81" s="452">
        <f>'[2]1.0_OriginalTargets'!N538</f>
        <v>0</v>
      </c>
      <c r="M81" s="451">
        <f>'[2]1.0_OriginalTargets'!S538</f>
        <v>0</v>
      </c>
      <c r="N81" s="451">
        <f>'[2]1.0_OriginalTargets'!T538</f>
        <v>0</v>
      </c>
      <c r="O81" s="451">
        <f>'[2]1.0_OriginalTargets'!U538</f>
        <v>0</v>
      </c>
      <c r="P81" s="451">
        <f>'[2]1.0_OriginalTargets'!V538</f>
        <v>0</v>
      </c>
      <c r="Q81" s="451">
        <f>'[2]1.0_OriginalTargets'!W538</f>
        <v>0</v>
      </c>
      <c r="R81" s="452">
        <f>'[2]1.0_OriginalTargets'!X538</f>
        <v>0</v>
      </c>
      <c r="T81" s="451">
        <f>'[2]1.0_OriginalTargets'!AC538</f>
        <v>0</v>
      </c>
      <c r="U81" s="451">
        <f>'[2]1.0_OriginalTargets'!AD538</f>
        <v>0</v>
      </c>
      <c r="V81" s="451">
        <f>'[2]1.0_OriginalTargets'!AE538</f>
        <v>0</v>
      </c>
      <c r="W81" s="451">
        <f>'[2]1.0_OriginalTargets'!AF538</f>
        <v>0</v>
      </c>
      <c r="X81" s="451">
        <f>'[2]1.0_OriginalTargets'!AG538</f>
        <v>0</v>
      </c>
      <c r="Y81" s="452">
        <f>'[2]1.0_OriginalTargets'!AH538</f>
        <v>0</v>
      </c>
      <c r="AA81" s="453">
        <f>'[2]1.0_OriginalTargets'!AK538</f>
        <v>0</v>
      </c>
      <c r="AB81" s="453">
        <f>'[2]1.0_OriginalTargets'!AL538</f>
        <v>0</v>
      </c>
      <c r="AC81" s="453">
        <f>'[2]1.0_OriginalTargets'!AM538</f>
        <v>0</v>
      </c>
      <c r="AD81" s="453">
        <f>'[2]1.0_OriginalTargets'!AN538</f>
        <v>0</v>
      </c>
      <c r="AE81" s="453">
        <f>'[2]1.0_OriginalTargets'!AO538</f>
        <v>0</v>
      </c>
      <c r="AF81" s="454">
        <f>'[2]1.0_OriginalTargets'!AP538</f>
        <v>0</v>
      </c>
      <c r="AG81" s="438"/>
      <c r="AH81" s="453">
        <f>'[2]1.0_OriginalTargets'!AR538</f>
        <v>0</v>
      </c>
      <c r="AI81" s="453">
        <f>'[2]1.0_OriginalTargets'!AS538</f>
        <v>0</v>
      </c>
      <c r="AJ81" s="453">
        <f>'[2]1.0_OriginalTargets'!AT538</f>
        <v>0</v>
      </c>
      <c r="AK81" s="453">
        <f>'[2]1.0_OriginalTargets'!AU538</f>
        <v>0</v>
      </c>
      <c r="AL81" s="453">
        <f>'[2]1.0_OriginalTargets'!AV538</f>
        <v>0</v>
      </c>
      <c r="AM81" s="454">
        <f>'[2]1.0_OriginalTargets'!AW538</f>
        <v>0</v>
      </c>
      <c r="AN81" s="438"/>
      <c r="AO81" s="453">
        <f>'[2]1.0_OriginalTargets'!AY538</f>
        <v>0</v>
      </c>
      <c r="AP81" s="453">
        <f>'[2]1.0_OriginalTargets'!AZ538</f>
        <v>0</v>
      </c>
      <c r="AQ81" s="453">
        <f>'[2]1.0_OriginalTargets'!BA538</f>
        <v>0</v>
      </c>
      <c r="AR81" s="453">
        <f>'[2]1.0_OriginalTargets'!BB538</f>
        <v>0</v>
      </c>
      <c r="AS81" s="453">
        <f>'[2]1.0_OriginalTargets'!BC538</f>
        <v>0</v>
      </c>
      <c r="AT81" s="454">
        <f>'[2]1.0_OriginalTargets'!BD538</f>
        <v>0</v>
      </c>
      <c r="AU81" s="438"/>
      <c r="AV81" s="453">
        <f>'[2]1.0_OriginalTargets'!BF538</f>
        <v>0</v>
      </c>
      <c r="AW81" s="453">
        <f>'[2]1.0_OriginalTargets'!BG538</f>
        <v>0</v>
      </c>
      <c r="AX81" s="453">
        <f>'[2]1.0_OriginalTargets'!BH538</f>
        <v>0</v>
      </c>
      <c r="AY81" s="453">
        <f>'[2]1.0_OriginalTargets'!BI538</f>
        <v>0</v>
      </c>
      <c r="AZ81" s="453">
        <f>'[2]1.0_OriginalTargets'!BJ538</f>
        <v>0</v>
      </c>
      <c r="BA81" s="454">
        <f>'[2]1.0_OriginalTargets'!BK538</f>
        <v>0</v>
      </c>
    </row>
    <row r="82" spans="1:53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'[2]1.0_OriginalTargets'!I539</f>
        <v>0</v>
      </c>
      <c r="G82" s="434">
        <f>'[2]1.0_OriginalTargets'!J539</f>
        <v>0</v>
      </c>
      <c r="H82" s="434">
        <f>'[2]1.0_OriginalTargets'!K539</f>
        <v>0</v>
      </c>
      <c r="I82" s="434">
        <f>'[2]1.0_OriginalTargets'!L539</f>
        <v>0</v>
      </c>
      <c r="J82" s="434">
        <f>'[2]1.0_OriginalTargets'!M539</f>
        <v>0</v>
      </c>
      <c r="K82" s="435">
        <f>'[2]1.0_OriginalTargets'!N539</f>
        <v>0</v>
      </c>
      <c r="M82" s="434">
        <f>'[2]1.0_OriginalTargets'!S539</f>
        <v>0</v>
      </c>
      <c r="N82" s="434">
        <f>'[2]1.0_OriginalTargets'!T539</f>
        <v>0</v>
      </c>
      <c r="O82" s="434">
        <f>'[2]1.0_OriginalTargets'!U539</f>
        <v>0</v>
      </c>
      <c r="P82" s="434">
        <f>'[2]1.0_OriginalTargets'!V539</f>
        <v>0</v>
      </c>
      <c r="Q82" s="434">
        <f>'[2]1.0_OriginalTargets'!W539</f>
        <v>0</v>
      </c>
      <c r="R82" s="435">
        <f>'[2]1.0_OriginalTargets'!X539</f>
        <v>0</v>
      </c>
      <c r="T82" s="434">
        <f>'[2]1.0_OriginalTargets'!AC539</f>
        <v>0</v>
      </c>
      <c r="U82" s="434">
        <f>'[2]1.0_OriginalTargets'!AD539</f>
        <v>0</v>
      </c>
      <c r="V82" s="434">
        <f>'[2]1.0_OriginalTargets'!AE539</f>
        <v>0</v>
      </c>
      <c r="W82" s="434">
        <f>'[2]1.0_OriginalTargets'!AF539</f>
        <v>0</v>
      </c>
      <c r="X82" s="434">
        <f>'[2]1.0_OriginalTargets'!AG539</f>
        <v>0</v>
      </c>
      <c r="Y82" s="435">
        <f>'[2]1.0_OriginalTargets'!AH539</f>
        <v>0</v>
      </c>
      <c r="AA82" s="436">
        <f>'[2]1.0_OriginalTargets'!AK539</f>
        <v>0</v>
      </c>
      <c r="AB82" s="436">
        <f>'[2]1.0_OriginalTargets'!AL539</f>
        <v>0</v>
      </c>
      <c r="AC82" s="436">
        <f>'[2]1.0_OriginalTargets'!AM539</f>
        <v>0</v>
      </c>
      <c r="AD82" s="436">
        <f>'[2]1.0_OriginalTargets'!AN539</f>
        <v>0</v>
      </c>
      <c r="AE82" s="436">
        <f>'[2]1.0_OriginalTargets'!AO539</f>
        <v>0</v>
      </c>
      <c r="AF82" s="437">
        <f>'[2]1.0_OriginalTargets'!AP539</f>
        <v>0</v>
      </c>
      <c r="AG82" s="438"/>
      <c r="AH82" s="436">
        <f>'[2]1.0_OriginalTargets'!AR539</f>
        <v>0</v>
      </c>
      <c r="AI82" s="436">
        <f>'[2]1.0_OriginalTargets'!AS539</f>
        <v>0</v>
      </c>
      <c r="AJ82" s="436">
        <f>'[2]1.0_OriginalTargets'!AT539</f>
        <v>0</v>
      </c>
      <c r="AK82" s="436">
        <f>'[2]1.0_OriginalTargets'!AU539</f>
        <v>0</v>
      </c>
      <c r="AL82" s="436">
        <f>'[2]1.0_OriginalTargets'!AV539</f>
        <v>0</v>
      </c>
      <c r="AM82" s="437">
        <f>'[2]1.0_OriginalTargets'!AW539</f>
        <v>0</v>
      </c>
      <c r="AN82" s="438"/>
      <c r="AO82" s="436">
        <f>'[2]1.0_OriginalTargets'!AY539</f>
        <v>0</v>
      </c>
      <c r="AP82" s="436">
        <f>'[2]1.0_OriginalTargets'!AZ539</f>
        <v>0</v>
      </c>
      <c r="AQ82" s="436">
        <f>'[2]1.0_OriginalTargets'!BA539</f>
        <v>0</v>
      </c>
      <c r="AR82" s="436">
        <f>'[2]1.0_OriginalTargets'!BB539</f>
        <v>0</v>
      </c>
      <c r="AS82" s="436">
        <f>'[2]1.0_OriginalTargets'!BC539</f>
        <v>0</v>
      </c>
      <c r="AT82" s="437">
        <f>'[2]1.0_OriginalTargets'!BD539</f>
        <v>0</v>
      </c>
      <c r="AU82" s="438"/>
      <c r="AV82" s="436">
        <f>'[2]1.0_OriginalTargets'!BF539</f>
        <v>0</v>
      </c>
      <c r="AW82" s="436">
        <f>'[2]1.0_OriginalTargets'!BG539</f>
        <v>0</v>
      </c>
      <c r="AX82" s="436">
        <f>'[2]1.0_OriginalTargets'!BH539</f>
        <v>0</v>
      </c>
      <c r="AY82" s="436">
        <f>'[2]1.0_OriginalTargets'!BI539</f>
        <v>0</v>
      </c>
      <c r="AZ82" s="436">
        <f>'[2]1.0_OriginalTargets'!BJ539</f>
        <v>0</v>
      </c>
      <c r="BA82" s="437">
        <f>'[2]1.0_OriginalTargets'!BK539</f>
        <v>0</v>
      </c>
    </row>
    <row r="83" spans="1:53" ht="13.15" x14ac:dyDescent="0.35">
      <c r="A83" s="439"/>
      <c r="B83" s="440"/>
      <c r="C83" s="441"/>
      <c r="D83" s="442"/>
      <c r="E83" s="433" t="s">
        <v>19</v>
      </c>
      <c r="F83" s="443">
        <f>'[2]1.0_OriginalTargets'!I540</f>
        <v>33</v>
      </c>
      <c r="G83" s="443">
        <f>'[2]1.0_OriginalTargets'!J540</f>
        <v>0</v>
      </c>
      <c r="H83" s="443">
        <f>'[2]1.0_OriginalTargets'!K540</f>
        <v>4</v>
      </c>
      <c r="I83" s="443">
        <f>'[2]1.0_OriginalTargets'!L540</f>
        <v>13</v>
      </c>
      <c r="J83" s="443">
        <f>'[2]1.0_OriginalTargets'!M540</f>
        <v>15</v>
      </c>
      <c r="K83" s="444">
        <f>'[2]1.0_OriginalTargets'!N540</f>
        <v>1</v>
      </c>
      <c r="M83" s="443">
        <f>'[2]1.0_OriginalTargets'!S540</f>
        <v>34</v>
      </c>
      <c r="N83" s="443">
        <f>'[2]1.0_OriginalTargets'!T540</f>
        <v>1</v>
      </c>
      <c r="O83" s="443">
        <f>'[2]1.0_OriginalTargets'!U540</f>
        <v>28</v>
      </c>
      <c r="P83" s="443">
        <f>'[2]1.0_OriginalTargets'!V540</f>
        <v>0</v>
      </c>
      <c r="Q83" s="443">
        <f>'[2]1.0_OriginalTargets'!W540</f>
        <v>0</v>
      </c>
      <c r="R83" s="444">
        <f>'[2]1.0_OriginalTargets'!X540</f>
        <v>5</v>
      </c>
      <c r="T83" s="443">
        <f>'[2]1.0_OriginalTargets'!AC540</f>
        <v>34</v>
      </c>
      <c r="U83" s="443">
        <f>'[2]1.0_OriginalTargets'!AD540</f>
        <v>1</v>
      </c>
      <c r="V83" s="443">
        <f>'[2]1.0_OriginalTargets'!AE540</f>
        <v>0</v>
      </c>
      <c r="W83" s="443">
        <f>'[2]1.0_OriginalTargets'!AF540</f>
        <v>0</v>
      </c>
      <c r="X83" s="443">
        <f>'[2]1.0_OriginalTargets'!AG540</f>
        <v>4</v>
      </c>
      <c r="Y83" s="444">
        <f>'[2]1.0_OriginalTargets'!AH540</f>
        <v>29</v>
      </c>
      <c r="AA83" s="445">
        <f>'[2]1.0_OriginalTargets'!AK540</f>
        <v>28</v>
      </c>
      <c r="AB83" s="445">
        <f>'[2]1.0_OriginalTargets'!AL540</f>
        <v>0</v>
      </c>
      <c r="AC83" s="445">
        <f>'[2]1.0_OriginalTargets'!AM540</f>
        <v>28</v>
      </c>
      <c r="AD83" s="445">
        <f>'[2]1.0_OriginalTargets'!AN540</f>
        <v>0</v>
      </c>
      <c r="AE83" s="445">
        <f>'[2]1.0_OriginalTargets'!AO540</f>
        <v>-4</v>
      </c>
      <c r="AF83" s="446">
        <f>'[2]1.0_OriginalTargets'!AP540</f>
        <v>-24</v>
      </c>
      <c r="AG83" s="438"/>
      <c r="AH83" s="445">
        <f>'[2]1.0_OriginalTargets'!AR540</f>
        <v>28</v>
      </c>
      <c r="AI83" s="445">
        <f>'[2]1.0_OriginalTargets'!AS540</f>
        <v>0</v>
      </c>
      <c r="AJ83" s="445">
        <f>'[2]1.0_OriginalTargets'!AT540</f>
        <v>28</v>
      </c>
      <c r="AK83" s="445">
        <f>'[2]1.0_OriginalTargets'!AU540</f>
        <v>0</v>
      </c>
      <c r="AL83" s="445">
        <f>'[2]1.0_OriginalTargets'!AV540</f>
        <v>-4</v>
      </c>
      <c r="AM83" s="446">
        <f>'[2]1.0_OriginalTargets'!AW540</f>
        <v>-24</v>
      </c>
      <c r="AN83" s="438"/>
      <c r="AO83" s="445">
        <f>'[2]1.0_OriginalTargets'!AY540</f>
        <v>0</v>
      </c>
      <c r="AP83" s="445">
        <f>'[2]1.0_OriginalTargets'!AZ540</f>
        <v>0</v>
      </c>
      <c r="AQ83" s="445">
        <f>'[2]1.0_OriginalTargets'!BA540</f>
        <v>0</v>
      </c>
      <c r="AR83" s="445">
        <f>'[2]1.0_OriginalTargets'!BB540</f>
        <v>0</v>
      </c>
      <c r="AS83" s="445">
        <f>'[2]1.0_OriginalTargets'!BC540</f>
        <v>0</v>
      </c>
      <c r="AT83" s="446">
        <f>'[2]1.0_OriginalTargets'!BD540</f>
        <v>0</v>
      </c>
      <c r="AU83" s="438"/>
      <c r="AV83" s="445">
        <f>'[2]1.0_OriginalTargets'!BF540</f>
        <v>0</v>
      </c>
      <c r="AW83" s="445">
        <f>'[2]1.0_OriginalTargets'!BG540</f>
        <v>0</v>
      </c>
      <c r="AX83" s="445">
        <f>'[2]1.0_OriginalTargets'!BH540</f>
        <v>0</v>
      </c>
      <c r="AY83" s="445">
        <f>'[2]1.0_OriginalTargets'!BI540</f>
        <v>0</v>
      </c>
      <c r="AZ83" s="445">
        <f>'[2]1.0_OriginalTargets'!BJ540</f>
        <v>0</v>
      </c>
      <c r="BA83" s="446">
        <f>'[2]1.0_OriginalTargets'!BK540</f>
        <v>0</v>
      </c>
    </row>
    <row r="84" spans="1:53" ht="13.15" x14ac:dyDescent="0.35">
      <c r="A84" s="439"/>
      <c r="B84" s="440"/>
      <c r="C84" s="441"/>
      <c r="D84" s="442"/>
      <c r="E84" s="433" t="s">
        <v>20</v>
      </c>
      <c r="F84" s="443">
        <f>'[2]1.0_OriginalTargets'!I541</f>
        <v>0</v>
      </c>
      <c r="G84" s="443">
        <f>'[2]1.0_OriginalTargets'!J541</f>
        <v>0</v>
      </c>
      <c r="H84" s="443">
        <f>'[2]1.0_OriginalTargets'!K541</f>
        <v>0</v>
      </c>
      <c r="I84" s="443">
        <f>'[2]1.0_OriginalTargets'!L541</f>
        <v>0</v>
      </c>
      <c r="J84" s="443">
        <f>'[2]1.0_OriginalTargets'!M541</f>
        <v>0</v>
      </c>
      <c r="K84" s="444">
        <f>'[2]1.0_OriginalTargets'!N541</f>
        <v>0</v>
      </c>
      <c r="M84" s="443">
        <f>'[2]1.0_OriginalTargets'!S541</f>
        <v>0</v>
      </c>
      <c r="N84" s="443">
        <f>'[2]1.0_OriginalTargets'!T541</f>
        <v>0</v>
      </c>
      <c r="O84" s="443">
        <f>'[2]1.0_OriginalTargets'!U541</f>
        <v>0</v>
      </c>
      <c r="P84" s="443">
        <f>'[2]1.0_OriginalTargets'!V541</f>
        <v>0</v>
      </c>
      <c r="Q84" s="443">
        <f>'[2]1.0_OriginalTargets'!W541</f>
        <v>0</v>
      </c>
      <c r="R84" s="444">
        <f>'[2]1.0_OriginalTargets'!X541</f>
        <v>0</v>
      </c>
      <c r="T84" s="443">
        <f>'[2]1.0_OriginalTargets'!AC541</f>
        <v>0</v>
      </c>
      <c r="U84" s="443">
        <f>'[2]1.0_OriginalTargets'!AD541</f>
        <v>0</v>
      </c>
      <c r="V84" s="443">
        <f>'[2]1.0_OriginalTargets'!AE541</f>
        <v>0</v>
      </c>
      <c r="W84" s="443">
        <f>'[2]1.0_OriginalTargets'!AF541</f>
        <v>0</v>
      </c>
      <c r="X84" s="443">
        <f>'[2]1.0_OriginalTargets'!AG541</f>
        <v>0</v>
      </c>
      <c r="Y84" s="444">
        <f>'[2]1.0_OriginalTargets'!AH541</f>
        <v>0</v>
      </c>
      <c r="AA84" s="445">
        <f>'[2]1.0_OriginalTargets'!AK541</f>
        <v>0</v>
      </c>
      <c r="AB84" s="445">
        <f>'[2]1.0_OriginalTargets'!AL541</f>
        <v>0</v>
      </c>
      <c r="AC84" s="445">
        <f>'[2]1.0_OriginalTargets'!AM541</f>
        <v>0</v>
      </c>
      <c r="AD84" s="445">
        <f>'[2]1.0_OriginalTargets'!AN541</f>
        <v>0</v>
      </c>
      <c r="AE84" s="445">
        <f>'[2]1.0_OriginalTargets'!AO541</f>
        <v>0</v>
      </c>
      <c r="AF84" s="446">
        <f>'[2]1.0_OriginalTargets'!AP541</f>
        <v>0</v>
      </c>
      <c r="AG84" s="438"/>
      <c r="AH84" s="445">
        <f>'[2]1.0_OriginalTargets'!AR541</f>
        <v>0</v>
      </c>
      <c r="AI84" s="445">
        <f>'[2]1.0_OriginalTargets'!AS541</f>
        <v>0</v>
      </c>
      <c r="AJ84" s="445">
        <f>'[2]1.0_OriginalTargets'!AT541</f>
        <v>0</v>
      </c>
      <c r="AK84" s="445">
        <f>'[2]1.0_OriginalTargets'!AU541</f>
        <v>0</v>
      </c>
      <c r="AL84" s="445">
        <f>'[2]1.0_OriginalTargets'!AV541</f>
        <v>0</v>
      </c>
      <c r="AM84" s="446">
        <f>'[2]1.0_OriginalTargets'!AW541</f>
        <v>0</v>
      </c>
      <c r="AN84" s="438"/>
      <c r="AO84" s="445">
        <f>'[2]1.0_OriginalTargets'!AY541</f>
        <v>0</v>
      </c>
      <c r="AP84" s="445">
        <f>'[2]1.0_OriginalTargets'!AZ541</f>
        <v>0</v>
      </c>
      <c r="AQ84" s="445">
        <f>'[2]1.0_OriginalTargets'!BA541</f>
        <v>0</v>
      </c>
      <c r="AR84" s="445">
        <f>'[2]1.0_OriginalTargets'!BB541</f>
        <v>0</v>
      </c>
      <c r="AS84" s="445">
        <f>'[2]1.0_OriginalTargets'!BC541</f>
        <v>0</v>
      </c>
      <c r="AT84" s="446">
        <f>'[2]1.0_OriginalTargets'!BD541</f>
        <v>0</v>
      </c>
      <c r="AU84" s="438"/>
      <c r="AV84" s="445">
        <f>'[2]1.0_OriginalTargets'!BF541</f>
        <v>0</v>
      </c>
      <c r="AW84" s="445">
        <f>'[2]1.0_OriginalTargets'!BG541</f>
        <v>0</v>
      </c>
      <c r="AX84" s="445">
        <f>'[2]1.0_OriginalTargets'!BH541</f>
        <v>0</v>
      </c>
      <c r="AY84" s="445">
        <f>'[2]1.0_OriginalTargets'!BI541</f>
        <v>0</v>
      </c>
      <c r="AZ84" s="445">
        <f>'[2]1.0_OriginalTargets'!BJ541</f>
        <v>0</v>
      </c>
      <c r="BA84" s="446">
        <f>'[2]1.0_OriginalTargets'!BK541</f>
        <v>0</v>
      </c>
    </row>
    <row r="85" spans="1:53" ht="13.5" thickBot="1" x14ac:dyDescent="0.4">
      <c r="A85" s="439"/>
      <c r="B85" s="447"/>
      <c r="C85" s="441"/>
      <c r="D85" s="442"/>
      <c r="E85" s="450" t="s">
        <v>21</v>
      </c>
      <c r="F85" s="451">
        <f>'[2]1.0_OriginalTargets'!I542</f>
        <v>0</v>
      </c>
      <c r="G85" s="451">
        <f>'[2]1.0_OriginalTargets'!J542</f>
        <v>0</v>
      </c>
      <c r="H85" s="451">
        <f>'[2]1.0_OriginalTargets'!K542</f>
        <v>0</v>
      </c>
      <c r="I85" s="451">
        <f>'[2]1.0_OriginalTargets'!L542</f>
        <v>0</v>
      </c>
      <c r="J85" s="451">
        <f>'[2]1.0_OriginalTargets'!M542</f>
        <v>0</v>
      </c>
      <c r="K85" s="452">
        <f>'[2]1.0_OriginalTargets'!N542</f>
        <v>0</v>
      </c>
      <c r="M85" s="451">
        <f>'[2]1.0_OriginalTargets'!S542</f>
        <v>0</v>
      </c>
      <c r="N85" s="451">
        <f>'[2]1.0_OriginalTargets'!T542</f>
        <v>0</v>
      </c>
      <c r="O85" s="451">
        <f>'[2]1.0_OriginalTargets'!U542</f>
        <v>0</v>
      </c>
      <c r="P85" s="451">
        <f>'[2]1.0_OriginalTargets'!V542</f>
        <v>0</v>
      </c>
      <c r="Q85" s="451">
        <f>'[2]1.0_OriginalTargets'!W542</f>
        <v>0</v>
      </c>
      <c r="R85" s="452">
        <f>'[2]1.0_OriginalTargets'!X542</f>
        <v>0</v>
      </c>
      <c r="T85" s="451">
        <f>'[2]1.0_OriginalTargets'!AC542</f>
        <v>0</v>
      </c>
      <c r="U85" s="451">
        <f>'[2]1.0_OriginalTargets'!AD542</f>
        <v>0</v>
      </c>
      <c r="V85" s="451">
        <f>'[2]1.0_OriginalTargets'!AE542</f>
        <v>0</v>
      </c>
      <c r="W85" s="451">
        <f>'[2]1.0_OriginalTargets'!AF542</f>
        <v>0</v>
      </c>
      <c r="X85" s="451">
        <f>'[2]1.0_OriginalTargets'!AG542</f>
        <v>0</v>
      </c>
      <c r="Y85" s="452">
        <f>'[2]1.0_OriginalTargets'!AH542</f>
        <v>0</v>
      </c>
      <c r="AA85" s="453">
        <f>'[2]1.0_OriginalTargets'!AK542</f>
        <v>0</v>
      </c>
      <c r="AB85" s="453">
        <f>'[2]1.0_OriginalTargets'!AL542</f>
        <v>0</v>
      </c>
      <c r="AC85" s="453">
        <f>'[2]1.0_OriginalTargets'!AM542</f>
        <v>0</v>
      </c>
      <c r="AD85" s="453">
        <f>'[2]1.0_OriginalTargets'!AN542</f>
        <v>0</v>
      </c>
      <c r="AE85" s="453">
        <f>'[2]1.0_OriginalTargets'!AO542</f>
        <v>0</v>
      </c>
      <c r="AF85" s="454">
        <f>'[2]1.0_OriginalTargets'!AP542</f>
        <v>0</v>
      </c>
      <c r="AG85" s="438"/>
      <c r="AH85" s="453">
        <f>'[2]1.0_OriginalTargets'!AR542</f>
        <v>0</v>
      </c>
      <c r="AI85" s="453">
        <f>'[2]1.0_OriginalTargets'!AS542</f>
        <v>0</v>
      </c>
      <c r="AJ85" s="453">
        <f>'[2]1.0_OriginalTargets'!AT542</f>
        <v>0</v>
      </c>
      <c r="AK85" s="453">
        <f>'[2]1.0_OriginalTargets'!AU542</f>
        <v>0</v>
      </c>
      <c r="AL85" s="453">
        <f>'[2]1.0_OriginalTargets'!AV542</f>
        <v>0</v>
      </c>
      <c r="AM85" s="454">
        <f>'[2]1.0_OriginalTargets'!AW542</f>
        <v>0</v>
      </c>
      <c r="AN85" s="438"/>
      <c r="AO85" s="453">
        <f>'[2]1.0_OriginalTargets'!AY542</f>
        <v>0</v>
      </c>
      <c r="AP85" s="453">
        <f>'[2]1.0_OriginalTargets'!AZ542</f>
        <v>0</v>
      </c>
      <c r="AQ85" s="453">
        <f>'[2]1.0_OriginalTargets'!BA542</f>
        <v>0</v>
      </c>
      <c r="AR85" s="453">
        <f>'[2]1.0_OriginalTargets'!BB542</f>
        <v>0</v>
      </c>
      <c r="AS85" s="453">
        <f>'[2]1.0_OriginalTargets'!BC542</f>
        <v>0</v>
      </c>
      <c r="AT85" s="454">
        <f>'[2]1.0_OriginalTargets'!BD542</f>
        <v>0</v>
      </c>
      <c r="AU85" s="438"/>
      <c r="AV85" s="453">
        <f>'[2]1.0_OriginalTargets'!BF542</f>
        <v>0</v>
      </c>
      <c r="AW85" s="453">
        <f>'[2]1.0_OriginalTargets'!BG542</f>
        <v>0</v>
      </c>
      <c r="AX85" s="453">
        <f>'[2]1.0_OriginalTargets'!BH542</f>
        <v>0</v>
      </c>
      <c r="AY85" s="453">
        <f>'[2]1.0_OriginalTargets'!BI542</f>
        <v>0</v>
      </c>
      <c r="AZ85" s="453">
        <f>'[2]1.0_OriginalTargets'!BJ542</f>
        <v>0</v>
      </c>
      <c r="BA85" s="454">
        <f>'[2]1.0_OriginalTargets'!BK542</f>
        <v>0</v>
      </c>
    </row>
    <row r="86" spans="1:53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'[2]1.0_OriginalTargets'!I543</f>
        <v>0</v>
      </c>
      <c r="G86" s="434">
        <f>'[2]1.0_OriginalTargets'!J543</f>
        <v>0</v>
      </c>
      <c r="H86" s="434">
        <f>'[2]1.0_OriginalTargets'!K543</f>
        <v>0</v>
      </c>
      <c r="I86" s="434">
        <f>'[2]1.0_OriginalTargets'!L543</f>
        <v>0</v>
      </c>
      <c r="J86" s="434">
        <f>'[2]1.0_OriginalTargets'!M543</f>
        <v>0</v>
      </c>
      <c r="K86" s="435">
        <f>'[2]1.0_OriginalTargets'!N543</f>
        <v>0</v>
      </c>
      <c r="M86" s="434">
        <f>'[2]1.0_OriginalTargets'!S543</f>
        <v>0</v>
      </c>
      <c r="N86" s="434">
        <f>'[2]1.0_OriginalTargets'!T543</f>
        <v>0</v>
      </c>
      <c r="O86" s="434">
        <f>'[2]1.0_OriginalTargets'!U543</f>
        <v>0</v>
      </c>
      <c r="P86" s="434">
        <f>'[2]1.0_OriginalTargets'!V543</f>
        <v>0</v>
      </c>
      <c r="Q86" s="434">
        <f>'[2]1.0_OriginalTargets'!W543</f>
        <v>0</v>
      </c>
      <c r="R86" s="435">
        <f>'[2]1.0_OriginalTargets'!X543</f>
        <v>0</v>
      </c>
      <c r="T86" s="434">
        <f>'[2]1.0_OriginalTargets'!AC543</f>
        <v>0</v>
      </c>
      <c r="U86" s="434">
        <f>'[2]1.0_OriginalTargets'!AD543</f>
        <v>0</v>
      </c>
      <c r="V86" s="434">
        <f>'[2]1.0_OriginalTargets'!AE543</f>
        <v>0</v>
      </c>
      <c r="W86" s="434">
        <f>'[2]1.0_OriginalTargets'!AF543</f>
        <v>0</v>
      </c>
      <c r="X86" s="434">
        <f>'[2]1.0_OriginalTargets'!AG543</f>
        <v>0</v>
      </c>
      <c r="Y86" s="435">
        <f>'[2]1.0_OriginalTargets'!AH543</f>
        <v>0</v>
      </c>
      <c r="AA86" s="436">
        <f>'[2]1.0_OriginalTargets'!AK543</f>
        <v>0</v>
      </c>
      <c r="AB86" s="436">
        <f>'[2]1.0_OriginalTargets'!AL543</f>
        <v>0</v>
      </c>
      <c r="AC86" s="436">
        <f>'[2]1.0_OriginalTargets'!AM543</f>
        <v>0</v>
      </c>
      <c r="AD86" s="436">
        <f>'[2]1.0_OriginalTargets'!AN543</f>
        <v>0</v>
      </c>
      <c r="AE86" s="436">
        <f>'[2]1.0_OriginalTargets'!AO543</f>
        <v>0</v>
      </c>
      <c r="AF86" s="437">
        <f>'[2]1.0_OriginalTargets'!AP543</f>
        <v>0</v>
      </c>
      <c r="AG86" s="438"/>
      <c r="AH86" s="436">
        <f>'[2]1.0_OriginalTargets'!AR543</f>
        <v>0</v>
      </c>
      <c r="AI86" s="436">
        <f>'[2]1.0_OriginalTargets'!AS543</f>
        <v>0</v>
      </c>
      <c r="AJ86" s="436">
        <f>'[2]1.0_OriginalTargets'!AT543</f>
        <v>0</v>
      </c>
      <c r="AK86" s="436">
        <f>'[2]1.0_OriginalTargets'!AU543</f>
        <v>0</v>
      </c>
      <c r="AL86" s="436">
        <f>'[2]1.0_OriginalTargets'!AV543</f>
        <v>0</v>
      </c>
      <c r="AM86" s="437">
        <f>'[2]1.0_OriginalTargets'!AW543</f>
        <v>0</v>
      </c>
      <c r="AN86" s="438"/>
      <c r="AO86" s="436">
        <f>'[2]1.0_OriginalTargets'!AY543</f>
        <v>0</v>
      </c>
      <c r="AP86" s="436">
        <f>'[2]1.0_OriginalTargets'!AZ543</f>
        <v>0</v>
      </c>
      <c r="AQ86" s="436">
        <f>'[2]1.0_OriginalTargets'!BA543</f>
        <v>0</v>
      </c>
      <c r="AR86" s="436">
        <f>'[2]1.0_OriginalTargets'!BB543</f>
        <v>0</v>
      </c>
      <c r="AS86" s="436">
        <f>'[2]1.0_OriginalTargets'!BC543</f>
        <v>0</v>
      </c>
      <c r="AT86" s="437">
        <f>'[2]1.0_OriginalTargets'!BD543</f>
        <v>0</v>
      </c>
      <c r="AU86" s="438"/>
      <c r="AV86" s="436">
        <f>'[2]1.0_OriginalTargets'!BF543</f>
        <v>0</v>
      </c>
      <c r="AW86" s="436">
        <f>'[2]1.0_OriginalTargets'!BG543</f>
        <v>0</v>
      </c>
      <c r="AX86" s="436">
        <f>'[2]1.0_OriginalTargets'!BH543</f>
        <v>0</v>
      </c>
      <c r="AY86" s="436">
        <f>'[2]1.0_OriginalTargets'!BI543</f>
        <v>0</v>
      </c>
      <c r="AZ86" s="436">
        <f>'[2]1.0_OriginalTargets'!BJ543</f>
        <v>0</v>
      </c>
      <c r="BA86" s="437">
        <f>'[2]1.0_OriginalTargets'!BK543</f>
        <v>0</v>
      </c>
    </row>
    <row r="87" spans="1:53" ht="13.15" x14ac:dyDescent="0.35">
      <c r="A87" s="439"/>
      <c r="B87" s="440"/>
      <c r="C87" s="441"/>
      <c r="D87" s="442"/>
      <c r="E87" s="433" t="s">
        <v>19</v>
      </c>
      <c r="F87" s="443">
        <f>'[2]1.0_OriginalTargets'!I544</f>
        <v>0</v>
      </c>
      <c r="G87" s="443">
        <f>'[2]1.0_OriginalTargets'!J544</f>
        <v>0</v>
      </c>
      <c r="H87" s="443">
        <f>'[2]1.0_OriginalTargets'!K544</f>
        <v>0</v>
      </c>
      <c r="I87" s="443">
        <f>'[2]1.0_OriginalTargets'!L544</f>
        <v>0</v>
      </c>
      <c r="J87" s="443">
        <f>'[2]1.0_OriginalTargets'!M544</f>
        <v>0</v>
      </c>
      <c r="K87" s="444">
        <f>'[2]1.0_OriginalTargets'!N544</f>
        <v>0</v>
      </c>
      <c r="M87" s="443">
        <f>'[2]1.0_OriginalTargets'!S544</f>
        <v>0</v>
      </c>
      <c r="N87" s="443">
        <f>'[2]1.0_OriginalTargets'!T544</f>
        <v>0</v>
      </c>
      <c r="O87" s="443">
        <f>'[2]1.0_OriginalTargets'!U544</f>
        <v>0</v>
      </c>
      <c r="P87" s="443">
        <f>'[2]1.0_OriginalTargets'!V544</f>
        <v>0</v>
      </c>
      <c r="Q87" s="443">
        <f>'[2]1.0_OriginalTargets'!W544</f>
        <v>0</v>
      </c>
      <c r="R87" s="444">
        <f>'[2]1.0_OriginalTargets'!X544</f>
        <v>0</v>
      </c>
      <c r="T87" s="443">
        <f>'[2]1.0_OriginalTargets'!AC544</f>
        <v>0</v>
      </c>
      <c r="U87" s="443">
        <f>'[2]1.0_OriginalTargets'!AD544</f>
        <v>0</v>
      </c>
      <c r="V87" s="443">
        <f>'[2]1.0_OriginalTargets'!AE544</f>
        <v>0</v>
      </c>
      <c r="W87" s="443">
        <f>'[2]1.0_OriginalTargets'!AF544</f>
        <v>0</v>
      </c>
      <c r="X87" s="443">
        <f>'[2]1.0_OriginalTargets'!AG544</f>
        <v>0</v>
      </c>
      <c r="Y87" s="444">
        <f>'[2]1.0_OriginalTargets'!AH544</f>
        <v>0</v>
      </c>
      <c r="AA87" s="445">
        <f>'[2]1.0_OriginalTargets'!AK544</f>
        <v>0</v>
      </c>
      <c r="AB87" s="445">
        <f>'[2]1.0_OriginalTargets'!AL544</f>
        <v>0</v>
      </c>
      <c r="AC87" s="445">
        <f>'[2]1.0_OriginalTargets'!AM544</f>
        <v>0</v>
      </c>
      <c r="AD87" s="445">
        <f>'[2]1.0_OriginalTargets'!AN544</f>
        <v>0</v>
      </c>
      <c r="AE87" s="445">
        <f>'[2]1.0_OriginalTargets'!AO544</f>
        <v>0</v>
      </c>
      <c r="AF87" s="446">
        <f>'[2]1.0_OriginalTargets'!AP544</f>
        <v>0</v>
      </c>
      <c r="AG87" s="438"/>
      <c r="AH87" s="445">
        <f>'[2]1.0_OriginalTargets'!AR544</f>
        <v>0</v>
      </c>
      <c r="AI87" s="445">
        <f>'[2]1.0_OriginalTargets'!AS544</f>
        <v>0</v>
      </c>
      <c r="AJ87" s="445">
        <f>'[2]1.0_OriginalTargets'!AT544</f>
        <v>0</v>
      </c>
      <c r="AK87" s="445">
        <f>'[2]1.0_OriginalTargets'!AU544</f>
        <v>0</v>
      </c>
      <c r="AL87" s="445">
        <f>'[2]1.0_OriginalTargets'!AV544</f>
        <v>0</v>
      </c>
      <c r="AM87" s="446">
        <f>'[2]1.0_OriginalTargets'!AW544</f>
        <v>0</v>
      </c>
      <c r="AN87" s="438"/>
      <c r="AO87" s="445">
        <f>'[2]1.0_OriginalTargets'!AY544</f>
        <v>0</v>
      </c>
      <c r="AP87" s="445">
        <f>'[2]1.0_OriginalTargets'!AZ544</f>
        <v>0</v>
      </c>
      <c r="AQ87" s="445">
        <f>'[2]1.0_OriginalTargets'!BA544</f>
        <v>0</v>
      </c>
      <c r="AR87" s="445">
        <f>'[2]1.0_OriginalTargets'!BB544</f>
        <v>0</v>
      </c>
      <c r="AS87" s="445">
        <f>'[2]1.0_OriginalTargets'!BC544</f>
        <v>0</v>
      </c>
      <c r="AT87" s="446">
        <f>'[2]1.0_OriginalTargets'!BD544</f>
        <v>0</v>
      </c>
      <c r="AU87" s="438"/>
      <c r="AV87" s="445">
        <f>'[2]1.0_OriginalTargets'!BF544</f>
        <v>0</v>
      </c>
      <c r="AW87" s="445">
        <f>'[2]1.0_OriginalTargets'!BG544</f>
        <v>0</v>
      </c>
      <c r="AX87" s="445">
        <f>'[2]1.0_OriginalTargets'!BH544</f>
        <v>0</v>
      </c>
      <c r="AY87" s="445">
        <f>'[2]1.0_OriginalTargets'!BI544</f>
        <v>0</v>
      </c>
      <c r="AZ87" s="445">
        <f>'[2]1.0_OriginalTargets'!BJ544</f>
        <v>0</v>
      </c>
      <c r="BA87" s="446">
        <f>'[2]1.0_OriginalTargets'!BK544</f>
        <v>0</v>
      </c>
    </row>
    <row r="88" spans="1:53" ht="13.15" x14ac:dyDescent="0.35">
      <c r="A88" s="439"/>
      <c r="B88" s="440"/>
      <c r="C88" s="441"/>
      <c r="D88" s="442"/>
      <c r="E88" s="433" t="s">
        <v>20</v>
      </c>
      <c r="F88" s="443">
        <f>'[2]1.0_OriginalTargets'!I545</f>
        <v>1441</v>
      </c>
      <c r="G88" s="443">
        <f>'[2]1.0_OriginalTargets'!J545</f>
        <v>3</v>
      </c>
      <c r="H88" s="443">
        <f>'[2]1.0_OriginalTargets'!K545</f>
        <v>347</v>
      </c>
      <c r="I88" s="443">
        <f>'[2]1.0_OriginalTargets'!L545</f>
        <v>998</v>
      </c>
      <c r="J88" s="443">
        <f>'[2]1.0_OriginalTargets'!M545</f>
        <v>85</v>
      </c>
      <c r="K88" s="444">
        <f>'[2]1.0_OriginalTargets'!N545</f>
        <v>8</v>
      </c>
      <c r="M88" s="443">
        <f>'[2]1.0_OriginalTargets'!S545</f>
        <v>951</v>
      </c>
      <c r="N88" s="443">
        <f>'[2]1.0_OriginalTargets'!T545</f>
        <v>42</v>
      </c>
      <c r="O88" s="443">
        <f>'[2]1.0_OriginalTargets'!U545</f>
        <v>346</v>
      </c>
      <c r="P88" s="443">
        <f>'[2]1.0_OriginalTargets'!V545</f>
        <v>544</v>
      </c>
      <c r="Q88" s="443">
        <f>'[2]1.0_OriginalTargets'!W545</f>
        <v>0</v>
      </c>
      <c r="R88" s="444">
        <f>'[2]1.0_OriginalTargets'!X545</f>
        <v>19</v>
      </c>
      <c r="T88" s="443">
        <f>'[2]1.0_OriginalTargets'!AC545</f>
        <v>1443</v>
      </c>
      <c r="U88" s="443">
        <f>'[2]1.0_OriginalTargets'!AD545</f>
        <v>42</v>
      </c>
      <c r="V88" s="443">
        <f>'[2]1.0_OriginalTargets'!AE545</f>
        <v>346</v>
      </c>
      <c r="W88" s="443">
        <f>'[2]1.0_OriginalTargets'!AF545</f>
        <v>962</v>
      </c>
      <c r="X88" s="443">
        <f>'[2]1.0_OriginalTargets'!AG545</f>
        <v>0</v>
      </c>
      <c r="Y88" s="444">
        <f>'[2]1.0_OriginalTargets'!AH545</f>
        <v>93</v>
      </c>
      <c r="AA88" s="445">
        <f>'[2]1.0_OriginalTargets'!AK545</f>
        <v>492</v>
      </c>
      <c r="AB88" s="445">
        <f>'[2]1.0_OriginalTargets'!AL545</f>
        <v>0</v>
      </c>
      <c r="AC88" s="445">
        <f>'[2]1.0_OriginalTargets'!AM545</f>
        <v>0</v>
      </c>
      <c r="AD88" s="445">
        <f>'[2]1.0_OriginalTargets'!AN545</f>
        <v>-418</v>
      </c>
      <c r="AE88" s="445">
        <f>'[2]1.0_OriginalTargets'!AO545</f>
        <v>0</v>
      </c>
      <c r="AF88" s="446">
        <f>'[2]1.0_OriginalTargets'!AP545</f>
        <v>-74</v>
      </c>
      <c r="AG88" s="438"/>
      <c r="AH88" s="445">
        <f>'[2]1.0_OriginalTargets'!AR545</f>
        <v>0</v>
      </c>
      <c r="AI88" s="445">
        <f>'[2]1.0_OriginalTargets'!AS545</f>
        <v>0</v>
      </c>
      <c r="AJ88" s="445">
        <f>'[2]1.0_OriginalTargets'!AT545</f>
        <v>0</v>
      </c>
      <c r="AK88" s="445">
        <f>'[2]1.0_OriginalTargets'!AU545</f>
        <v>0</v>
      </c>
      <c r="AL88" s="445">
        <f>'[2]1.0_OriginalTargets'!AV545</f>
        <v>0</v>
      </c>
      <c r="AM88" s="446">
        <f>'[2]1.0_OriginalTargets'!AW545</f>
        <v>0</v>
      </c>
      <c r="AN88" s="438"/>
      <c r="AO88" s="445">
        <f>'[2]1.0_OriginalTargets'!AY545</f>
        <v>0</v>
      </c>
      <c r="AP88" s="445">
        <f>'[2]1.0_OriginalTargets'!AZ545</f>
        <v>0</v>
      </c>
      <c r="AQ88" s="445">
        <f>'[2]1.0_OriginalTargets'!BA545</f>
        <v>0</v>
      </c>
      <c r="AR88" s="445">
        <f>'[2]1.0_OriginalTargets'!BB545</f>
        <v>0</v>
      </c>
      <c r="AS88" s="445">
        <f>'[2]1.0_OriginalTargets'!BC545</f>
        <v>0</v>
      </c>
      <c r="AT88" s="446">
        <f>'[2]1.0_OriginalTargets'!BD545</f>
        <v>0</v>
      </c>
      <c r="AU88" s="438"/>
      <c r="AV88" s="445">
        <f>'[2]1.0_OriginalTargets'!BF545</f>
        <v>492</v>
      </c>
      <c r="AW88" s="445">
        <f>'[2]1.0_OriginalTargets'!BG545</f>
        <v>0</v>
      </c>
      <c r="AX88" s="445">
        <f>'[2]1.0_OriginalTargets'!BH545</f>
        <v>0</v>
      </c>
      <c r="AY88" s="445">
        <f>'[2]1.0_OriginalTargets'!BI545</f>
        <v>418</v>
      </c>
      <c r="AZ88" s="445">
        <f>'[2]1.0_OriginalTargets'!BJ545</f>
        <v>0</v>
      </c>
      <c r="BA88" s="446">
        <f>'[2]1.0_OriginalTargets'!BK545</f>
        <v>74</v>
      </c>
    </row>
    <row r="89" spans="1:53" ht="13.5" thickBot="1" x14ac:dyDescent="0.4">
      <c r="A89" s="456"/>
      <c r="B89" s="447"/>
      <c r="C89" s="448"/>
      <c r="D89" s="457"/>
      <c r="E89" s="450" t="s">
        <v>21</v>
      </c>
      <c r="F89" s="451">
        <f>'[2]1.0_OriginalTargets'!I546</f>
        <v>0</v>
      </c>
      <c r="G89" s="451">
        <f>'[2]1.0_OriginalTargets'!J546</f>
        <v>0</v>
      </c>
      <c r="H89" s="451">
        <f>'[2]1.0_OriginalTargets'!K546</f>
        <v>0</v>
      </c>
      <c r="I89" s="451">
        <f>'[2]1.0_OriginalTargets'!L546</f>
        <v>0</v>
      </c>
      <c r="J89" s="451">
        <f>'[2]1.0_OriginalTargets'!M546</f>
        <v>0</v>
      </c>
      <c r="K89" s="452">
        <f>'[2]1.0_OriginalTargets'!N546</f>
        <v>0</v>
      </c>
      <c r="M89" s="451">
        <f>'[2]1.0_OriginalTargets'!S546</f>
        <v>0</v>
      </c>
      <c r="N89" s="451">
        <f>'[2]1.0_OriginalTargets'!T546</f>
        <v>0</v>
      </c>
      <c r="O89" s="451">
        <f>'[2]1.0_OriginalTargets'!U546</f>
        <v>0</v>
      </c>
      <c r="P89" s="451">
        <f>'[2]1.0_OriginalTargets'!V546</f>
        <v>0</v>
      </c>
      <c r="Q89" s="451">
        <f>'[2]1.0_OriginalTargets'!W546</f>
        <v>0</v>
      </c>
      <c r="R89" s="452">
        <f>'[2]1.0_OriginalTargets'!X546</f>
        <v>0</v>
      </c>
      <c r="T89" s="451">
        <f>'[2]1.0_OriginalTargets'!AC546</f>
        <v>0</v>
      </c>
      <c r="U89" s="451">
        <f>'[2]1.0_OriginalTargets'!AD546</f>
        <v>0</v>
      </c>
      <c r="V89" s="451">
        <f>'[2]1.0_OriginalTargets'!AE546</f>
        <v>0</v>
      </c>
      <c r="W89" s="451">
        <f>'[2]1.0_OriginalTargets'!AF546</f>
        <v>0</v>
      </c>
      <c r="X89" s="451">
        <f>'[2]1.0_OriginalTargets'!AG546</f>
        <v>0</v>
      </c>
      <c r="Y89" s="452">
        <f>'[2]1.0_OriginalTargets'!AH546</f>
        <v>0</v>
      </c>
      <c r="AA89" s="453">
        <f>'[2]1.0_OriginalTargets'!AK546</f>
        <v>0</v>
      </c>
      <c r="AB89" s="453">
        <f>'[2]1.0_OriginalTargets'!AL546</f>
        <v>0</v>
      </c>
      <c r="AC89" s="453">
        <f>'[2]1.0_OriginalTargets'!AM546</f>
        <v>0</v>
      </c>
      <c r="AD89" s="453">
        <f>'[2]1.0_OriginalTargets'!AN546</f>
        <v>0</v>
      </c>
      <c r="AE89" s="453">
        <f>'[2]1.0_OriginalTargets'!AO546</f>
        <v>0</v>
      </c>
      <c r="AF89" s="454">
        <f>'[2]1.0_OriginalTargets'!AP546</f>
        <v>0</v>
      </c>
      <c r="AG89" s="438"/>
      <c r="AH89" s="453">
        <f>'[2]1.0_OriginalTargets'!AR546</f>
        <v>0</v>
      </c>
      <c r="AI89" s="453">
        <f>'[2]1.0_OriginalTargets'!AS546</f>
        <v>0</v>
      </c>
      <c r="AJ89" s="453">
        <f>'[2]1.0_OriginalTargets'!AT546</f>
        <v>0</v>
      </c>
      <c r="AK89" s="453">
        <f>'[2]1.0_OriginalTargets'!AU546</f>
        <v>0</v>
      </c>
      <c r="AL89" s="453">
        <f>'[2]1.0_OriginalTargets'!AV546</f>
        <v>0</v>
      </c>
      <c r="AM89" s="454">
        <f>'[2]1.0_OriginalTargets'!AW546</f>
        <v>0</v>
      </c>
      <c r="AN89" s="438"/>
      <c r="AO89" s="453">
        <f>'[2]1.0_OriginalTargets'!AY546</f>
        <v>0</v>
      </c>
      <c r="AP89" s="453">
        <f>'[2]1.0_OriginalTargets'!AZ546</f>
        <v>0</v>
      </c>
      <c r="AQ89" s="453">
        <f>'[2]1.0_OriginalTargets'!BA546</f>
        <v>0</v>
      </c>
      <c r="AR89" s="453">
        <f>'[2]1.0_OriginalTargets'!BB546</f>
        <v>0</v>
      </c>
      <c r="AS89" s="453">
        <f>'[2]1.0_OriginalTargets'!BC546</f>
        <v>0</v>
      </c>
      <c r="AT89" s="454">
        <f>'[2]1.0_OriginalTargets'!BD546</f>
        <v>0</v>
      </c>
      <c r="AU89" s="438"/>
      <c r="AV89" s="453">
        <f>'[2]1.0_OriginalTargets'!BF546</f>
        <v>0</v>
      </c>
      <c r="AW89" s="453">
        <f>'[2]1.0_OriginalTargets'!BG546</f>
        <v>0</v>
      </c>
      <c r="AX89" s="453">
        <f>'[2]1.0_OriginalTargets'!BH546</f>
        <v>0</v>
      </c>
      <c r="AY89" s="453">
        <f>'[2]1.0_OriginalTargets'!BI546</f>
        <v>0</v>
      </c>
      <c r="AZ89" s="453">
        <f>'[2]1.0_OriginalTargets'!BJ546</f>
        <v>0</v>
      </c>
      <c r="BA89" s="454">
        <f>'[2]1.0_OriginalTargets'!BK546</f>
        <v>0</v>
      </c>
    </row>
    <row r="90" spans="1:53" x14ac:dyDescent="0.35">
      <c r="AU90" s="438"/>
    </row>
    <row r="91" spans="1:53" x14ac:dyDescent="0.35">
      <c r="AU91" s="438"/>
    </row>
    <row r="92" spans="1:53" x14ac:dyDescent="0.35">
      <c r="AU92" s="438"/>
    </row>
    <row r="93" spans="1:53" x14ac:dyDescent="0.35">
      <c r="AU93" s="438"/>
    </row>
    <row r="94" spans="1:53" x14ac:dyDescent="0.35">
      <c r="AU94" s="438"/>
    </row>
    <row r="95" spans="1:53" x14ac:dyDescent="0.35">
      <c r="AU95" s="438"/>
    </row>
    <row r="96" spans="1:53" x14ac:dyDescent="0.35">
      <c r="AU96" s="438"/>
    </row>
    <row r="97" spans="47:47" x14ac:dyDescent="0.35">
      <c r="AU97" s="438"/>
    </row>
    <row r="98" spans="47:47" x14ac:dyDescent="0.35">
      <c r="AU98" s="438"/>
    </row>
    <row r="99" spans="47:47" x14ac:dyDescent="0.35">
      <c r="AU99" s="438"/>
    </row>
    <row r="100" spans="47:47" x14ac:dyDescent="0.35">
      <c r="AU100" s="438"/>
    </row>
    <row r="101" spans="47:47" x14ac:dyDescent="0.35">
      <c r="AU101" s="438"/>
    </row>
    <row r="102" spans="47:47" x14ac:dyDescent="0.35">
      <c r="AU102" s="438"/>
    </row>
    <row r="103" spans="47:47" x14ac:dyDescent="0.35">
      <c r="AU103" s="438"/>
    </row>
    <row r="104" spans="47:47" x14ac:dyDescent="0.35">
      <c r="AU104" s="438"/>
    </row>
    <row r="105" spans="47:47" x14ac:dyDescent="0.35">
      <c r="AU105" s="438"/>
    </row>
    <row r="106" spans="47:47" x14ac:dyDescent="0.35">
      <c r="AU106" s="438"/>
    </row>
    <row r="107" spans="47:47" x14ac:dyDescent="0.35">
      <c r="AU107" s="438"/>
    </row>
    <row r="108" spans="47:47" x14ac:dyDescent="0.35">
      <c r="AU108" s="438"/>
    </row>
    <row r="109" spans="47:47" x14ac:dyDescent="0.35">
      <c r="AU109" s="438"/>
    </row>
    <row r="110" spans="47:47" x14ac:dyDescent="0.35">
      <c r="AU110" s="438"/>
    </row>
    <row r="111" spans="47:47" x14ac:dyDescent="0.35">
      <c r="AU111" s="438"/>
    </row>
    <row r="112" spans="47:47" x14ac:dyDescent="0.35">
      <c r="AU112" s="438"/>
    </row>
    <row r="113" spans="47:47" x14ac:dyDescent="0.35">
      <c r="AU113" s="438"/>
    </row>
    <row r="114" spans="47:47" x14ac:dyDescent="0.35">
      <c r="AU114" s="438"/>
    </row>
    <row r="115" spans="47:47" x14ac:dyDescent="0.35">
      <c r="AU115" s="438"/>
    </row>
    <row r="116" spans="47:47" x14ac:dyDescent="0.35">
      <c r="AU116" s="438"/>
    </row>
    <row r="117" spans="47:47" x14ac:dyDescent="0.35">
      <c r="AU117" s="438"/>
    </row>
    <row r="118" spans="47:47" x14ac:dyDescent="0.35">
      <c r="AU118" s="438"/>
    </row>
    <row r="119" spans="47:47" x14ac:dyDescent="0.35">
      <c r="AU119" s="438"/>
    </row>
    <row r="120" spans="47:47" x14ac:dyDescent="0.35">
      <c r="AU120" s="438"/>
    </row>
    <row r="121" spans="47:47" x14ac:dyDescent="0.35">
      <c r="AU121" s="438"/>
    </row>
    <row r="122" spans="47:47" x14ac:dyDescent="0.35">
      <c r="AU122" s="438"/>
    </row>
    <row r="123" spans="47:47" x14ac:dyDescent="0.35">
      <c r="AU123" s="438"/>
    </row>
    <row r="124" spans="47:47" x14ac:dyDescent="0.35">
      <c r="AU124" s="438"/>
    </row>
    <row r="125" spans="47:47" x14ac:dyDescent="0.35">
      <c r="AU125" s="438"/>
    </row>
    <row r="126" spans="47:47" x14ac:dyDescent="0.35">
      <c r="AU126" s="438"/>
    </row>
    <row r="127" spans="47:47" x14ac:dyDescent="0.35">
      <c r="AU127" s="438"/>
    </row>
    <row r="128" spans="47:47" x14ac:dyDescent="0.35">
      <c r="AU128" s="438"/>
    </row>
    <row r="129" spans="47:47" x14ac:dyDescent="0.35">
      <c r="AU129" s="438"/>
    </row>
    <row r="130" spans="47:47" x14ac:dyDescent="0.35">
      <c r="AU130" s="438"/>
    </row>
    <row r="131" spans="47:47" x14ac:dyDescent="0.35">
      <c r="AU131" s="438"/>
    </row>
    <row r="132" spans="47:47" x14ac:dyDescent="0.35">
      <c r="AU132" s="438"/>
    </row>
    <row r="133" spans="47:47" x14ac:dyDescent="0.35">
      <c r="AU133" s="438"/>
    </row>
    <row r="134" spans="47:47" x14ac:dyDescent="0.35">
      <c r="AU134" s="438"/>
    </row>
    <row r="135" spans="47:47" x14ac:dyDescent="0.35">
      <c r="AU135" s="438"/>
    </row>
    <row r="136" spans="47:47" x14ac:dyDescent="0.35">
      <c r="AU136" s="438"/>
    </row>
    <row r="137" spans="47:47" x14ac:dyDescent="0.35">
      <c r="AU137" s="438"/>
    </row>
    <row r="138" spans="47:47" x14ac:dyDescent="0.35">
      <c r="AU138" s="438"/>
    </row>
    <row r="139" spans="47:47" x14ac:dyDescent="0.35">
      <c r="AU139" s="438"/>
    </row>
    <row r="140" spans="47:47" x14ac:dyDescent="0.35">
      <c r="AU140" s="438"/>
    </row>
    <row r="141" spans="47:47" x14ac:dyDescent="0.35">
      <c r="AU141" s="438"/>
    </row>
    <row r="142" spans="47:47" x14ac:dyDescent="0.35">
      <c r="AU142" s="438"/>
    </row>
    <row r="143" spans="47:47" x14ac:dyDescent="0.35">
      <c r="AU143" s="438"/>
    </row>
    <row r="144" spans="47:47" x14ac:dyDescent="0.35">
      <c r="AU144" s="438"/>
    </row>
    <row r="145" spans="47:47" x14ac:dyDescent="0.35">
      <c r="AU145" s="438"/>
    </row>
    <row r="146" spans="47:47" x14ac:dyDescent="0.35">
      <c r="AU146" s="438"/>
    </row>
    <row r="147" spans="47:47" x14ac:dyDescent="0.35">
      <c r="AU147" s="438"/>
    </row>
    <row r="148" spans="47:47" x14ac:dyDescent="0.35">
      <c r="AU148" s="438"/>
    </row>
    <row r="149" spans="47:47" x14ac:dyDescent="0.35">
      <c r="AU149" s="438"/>
    </row>
    <row r="150" spans="47:47" x14ac:dyDescent="0.35">
      <c r="AU150" s="438"/>
    </row>
    <row r="151" spans="47:47" x14ac:dyDescent="0.35">
      <c r="AU151" s="438"/>
    </row>
    <row r="152" spans="47:47" x14ac:dyDescent="0.35">
      <c r="AU152" s="438"/>
    </row>
    <row r="153" spans="47:47" x14ac:dyDescent="0.35">
      <c r="AU153" s="438"/>
    </row>
    <row r="154" spans="47:47" x14ac:dyDescent="0.35">
      <c r="AU154" s="438"/>
    </row>
    <row r="155" spans="47:47" x14ac:dyDescent="0.35">
      <c r="AU155" s="438"/>
    </row>
    <row r="156" spans="47:47" x14ac:dyDescent="0.35">
      <c r="AU156" s="438"/>
    </row>
    <row r="157" spans="47:47" x14ac:dyDescent="0.35">
      <c r="AU157" s="438"/>
    </row>
    <row r="158" spans="47:47" x14ac:dyDescent="0.35">
      <c r="AU158" s="438"/>
    </row>
    <row r="159" spans="47:47" x14ac:dyDescent="0.35">
      <c r="AU159" s="438"/>
    </row>
    <row r="160" spans="47:47" x14ac:dyDescent="0.35">
      <c r="AU160" s="438"/>
    </row>
    <row r="161" spans="47:47" x14ac:dyDescent="0.35">
      <c r="AU161" s="438"/>
    </row>
    <row r="162" spans="47:47" x14ac:dyDescent="0.35">
      <c r="AU162" s="438"/>
    </row>
    <row r="163" spans="47:47" x14ac:dyDescent="0.35">
      <c r="AU163" s="438"/>
    </row>
    <row r="164" spans="47:47" x14ac:dyDescent="0.35">
      <c r="AU164" s="438"/>
    </row>
    <row r="165" spans="47:47" x14ac:dyDescent="0.35">
      <c r="AU165" s="438"/>
    </row>
    <row r="166" spans="47:47" x14ac:dyDescent="0.35">
      <c r="AU166" s="438"/>
    </row>
    <row r="167" spans="47:47" x14ac:dyDescent="0.35">
      <c r="AU167" s="438"/>
    </row>
    <row r="168" spans="47:47" x14ac:dyDescent="0.35">
      <c r="AU168" s="438"/>
    </row>
    <row r="169" spans="47:47" x14ac:dyDescent="0.35">
      <c r="AU169" s="438"/>
    </row>
    <row r="170" spans="47:47" x14ac:dyDescent="0.35">
      <c r="AU170" s="438"/>
    </row>
    <row r="171" spans="47:47" x14ac:dyDescent="0.35">
      <c r="AU171" s="438"/>
    </row>
    <row r="174" spans="47:47" x14ac:dyDescent="0.35">
      <c r="AU174" s="458"/>
    </row>
    <row r="175" spans="47:47" x14ac:dyDescent="0.35">
      <c r="AU175" s="458"/>
    </row>
    <row r="176" spans="47:47" x14ac:dyDescent="0.35">
      <c r="AU176" s="458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Y89"/>
  <sheetViews>
    <sheetView topLeftCell="A31" workbookViewId="0">
      <selection sqref="A1:XFD1048576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16384" width="8.9375" style="416"/>
  </cols>
  <sheetData>
    <row r="1" spans="1:25" s="412" customFormat="1" x14ac:dyDescent="0.35">
      <c r="U1" s="413"/>
    </row>
    <row r="2" spans="1:25" s="412" customFormat="1" ht="13.15" x14ac:dyDescent="0.4">
      <c r="E2" s="414" t="s">
        <v>59</v>
      </c>
      <c r="J2" s="414"/>
      <c r="O2" s="414"/>
      <c r="S2" s="414"/>
      <c r="U2" s="413"/>
      <c r="W2" s="414"/>
    </row>
    <row r="3" spans="1:25" s="412" customFormat="1" ht="13.15" x14ac:dyDescent="0.4">
      <c r="E3" s="415" t="s">
        <v>60</v>
      </c>
      <c r="J3" s="415"/>
      <c r="O3" s="415"/>
      <c r="S3" s="415"/>
      <c r="U3" s="413"/>
      <c r="W3" s="415"/>
    </row>
    <row r="4" spans="1:25" s="412" customFormat="1" x14ac:dyDescent="0.35">
      <c r="U4" s="413"/>
    </row>
    <row r="5" spans="1:25" ht="18" customHeight="1" x14ac:dyDescent="0.35"/>
    <row r="6" spans="1:25" ht="18" customHeight="1" x14ac:dyDescent="0.35">
      <c r="A6" s="417" t="s">
        <v>57</v>
      </c>
      <c r="B6" s="417"/>
      <c r="C6" s="417" t="s">
        <v>70</v>
      </c>
    </row>
    <row r="7" spans="1:25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</row>
    <row r="8" spans="1:25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</row>
    <row r="9" spans="1:25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</row>
    <row r="10" spans="1:25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'[2]1.1_MaterialChange'!I467</f>
        <v>0</v>
      </c>
      <c r="G10" s="434">
        <f>'[2]1.1_MaterialChange'!J467</f>
        <v>0</v>
      </c>
      <c r="H10" s="434">
        <f>'[2]1.1_MaterialChange'!K467</f>
        <v>0</v>
      </c>
      <c r="I10" s="434">
        <f>'[2]1.1_MaterialChange'!L467</f>
        <v>0</v>
      </c>
      <c r="J10" s="434">
        <f>'[2]1.1_MaterialChange'!M467</f>
        <v>0</v>
      </c>
      <c r="K10" s="435">
        <f>'[2]1.1_MaterialChange'!N467</f>
        <v>0</v>
      </c>
      <c r="M10" s="434">
        <f>'[2]1.1_MaterialChange'!S467</f>
        <v>6</v>
      </c>
      <c r="N10" s="434">
        <f>'[2]1.1_MaterialChange'!T467</f>
        <v>6</v>
      </c>
      <c r="O10" s="434">
        <f>'[2]1.1_MaterialChange'!U467</f>
        <v>0</v>
      </c>
      <c r="P10" s="434">
        <f>'[2]1.1_MaterialChange'!V467</f>
        <v>0</v>
      </c>
      <c r="Q10" s="434">
        <f>'[2]1.1_MaterialChange'!W467</f>
        <v>0</v>
      </c>
      <c r="R10" s="435">
        <f>'[2]1.1_MaterialChange'!X467</f>
        <v>0</v>
      </c>
      <c r="T10" s="434">
        <f>'[2]1.1_MaterialChange'!AC467</f>
        <v>6</v>
      </c>
      <c r="U10" s="434">
        <f>'[2]1.1_MaterialChange'!AD467</f>
        <v>6</v>
      </c>
      <c r="V10" s="434">
        <f>'[2]1.1_MaterialChange'!AE467</f>
        <v>0</v>
      </c>
      <c r="W10" s="434">
        <f>'[2]1.1_MaterialChange'!AF467</f>
        <v>0</v>
      </c>
      <c r="X10" s="434">
        <f>'[2]1.1_MaterialChange'!AG467</f>
        <v>0</v>
      </c>
      <c r="Y10" s="435">
        <f>'[2]1.1_MaterialChange'!AH467</f>
        <v>0</v>
      </c>
    </row>
    <row r="11" spans="1:25" ht="13.15" x14ac:dyDescent="0.35">
      <c r="A11" s="439"/>
      <c r="B11" s="440"/>
      <c r="C11" s="441"/>
      <c r="D11" s="442"/>
      <c r="E11" s="433" t="s">
        <v>19</v>
      </c>
      <c r="F11" s="443">
        <f>'[2]1.1_MaterialChange'!I468</f>
        <v>0</v>
      </c>
      <c r="G11" s="443">
        <f>'[2]1.1_MaterialChange'!J468</f>
        <v>0</v>
      </c>
      <c r="H11" s="443">
        <f>'[2]1.1_MaterialChange'!K468</f>
        <v>0</v>
      </c>
      <c r="I11" s="443">
        <f>'[2]1.1_MaterialChange'!L468</f>
        <v>0</v>
      </c>
      <c r="J11" s="443">
        <f>'[2]1.1_MaterialChange'!M468</f>
        <v>0</v>
      </c>
      <c r="K11" s="444">
        <f>'[2]1.1_MaterialChange'!N468</f>
        <v>0</v>
      </c>
      <c r="M11" s="443">
        <f>'[2]1.1_MaterialChange'!S468</f>
        <v>0</v>
      </c>
      <c r="N11" s="443">
        <f>'[2]1.1_MaterialChange'!T468</f>
        <v>0</v>
      </c>
      <c r="O11" s="443">
        <f>'[2]1.1_MaterialChange'!U468</f>
        <v>0</v>
      </c>
      <c r="P11" s="443">
        <f>'[2]1.1_MaterialChange'!V468</f>
        <v>0</v>
      </c>
      <c r="Q11" s="443">
        <f>'[2]1.1_MaterialChange'!W468</f>
        <v>0</v>
      </c>
      <c r="R11" s="444">
        <f>'[2]1.1_MaterialChange'!X468</f>
        <v>0</v>
      </c>
      <c r="T11" s="443">
        <f>'[2]1.1_MaterialChange'!AC468</f>
        <v>0</v>
      </c>
      <c r="U11" s="443">
        <f>'[2]1.1_MaterialChange'!AD468</f>
        <v>0</v>
      </c>
      <c r="V11" s="443">
        <f>'[2]1.1_MaterialChange'!AE468</f>
        <v>0</v>
      </c>
      <c r="W11" s="443">
        <f>'[2]1.1_MaterialChange'!AF468</f>
        <v>0</v>
      </c>
      <c r="X11" s="443">
        <f>'[2]1.1_MaterialChange'!AG468</f>
        <v>0</v>
      </c>
      <c r="Y11" s="444">
        <f>'[2]1.1_MaterialChange'!AH468</f>
        <v>0</v>
      </c>
    </row>
    <row r="12" spans="1:25" ht="13.15" x14ac:dyDescent="0.35">
      <c r="A12" s="439"/>
      <c r="B12" s="440"/>
      <c r="C12" s="441"/>
      <c r="D12" s="442"/>
      <c r="E12" s="433" t="s">
        <v>20</v>
      </c>
      <c r="F12" s="443">
        <f>'[2]1.1_MaterialChange'!I469</f>
        <v>0</v>
      </c>
      <c r="G12" s="443">
        <f>'[2]1.1_MaterialChange'!J469</f>
        <v>0</v>
      </c>
      <c r="H12" s="443">
        <f>'[2]1.1_MaterialChange'!K469</f>
        <v>0</v>
      </c>
      <c r="I12" s="443">
        <f>'[2]1.1_MaterialChange'!L469</f>
        <v>0</v>
      </c>
      <c r="J12" s="443">
        <f>'[2]1.1_MaterialChange'!M469</f>
        <v>0</v>
      </c>
      <c r="K12" s="444">
        <f>'[2]1.1_MaterialChange'!N469</f>
        <v>0</v>
      </c>
      <c r="M12" s="443">
        <f>'[2]1.1_MaterialChange'!S469</f>
        <v>0</v>
      </c>
      <c r="N12" s="443">
        <f>'[2]1.1_MaterialChange'!T469</f>
        <v>0</v>
      </c>
      <c r="O12" s="443">
        <f>'[2]1.1_MaterialChange'!U469</f>
        <v>0</v>
      </c>
      <c r="P12" s="443">
        <f>'[2]1.1_MaterialChange'!V469</f>
        <v>0</v>
      </c>
      <c r="Q12" s="443">
        <f>'[2]1.1_MaterialChange'!W469</f>
        <v>0</v>
      </c>
      <c r="R12" s="444">
        <f>'[2]1.1_MaterialChange'!X469</f>
        <v>0</v>
      </c>
      <c r="T12" s="443">
        <f>'[2]1.1_MaterialChange'!AC469</f>
        <v>0</v>
      </c>
      <c r="U12" s="443">
        <f>'[2]1.1_MaterialChange'!AD469</f>
        <v>0</v>
      </c>
      <c r="V12" s="443">
        <f>'[2]1.1_MaterialChange'!AE469</f>
        <v>0</v>
      </c>
      <c r="W12" s="443">
        <f>'[2]1.1_MaterialChange'!AF469</f>
        <v>0</v>
      </c>
      <c r="X12" s="443">
        <f>'[2]1.1_MaterialChange'!AG469</f>
        <v>0</v>
      </c>
      <c r="Y12" s="444">
        <f>'[2]1.1_MaterialChange'!AH469</f>
        <v>0</v>
      </c>
    </row>
    <row r="13" spans="1:25" ht="13.5" thickBot="1" x14ac:dyDescent="0.4">
      <c r="A13" s="439"/>
      <c r="B13" s="447"/>
      <c r="C13" s="448"/>
      <c r="D13" s="449"/>
      <c r="E13" s="450" t="s">
        <v>21</v>
      </c>
      <c r="F13" s="451">
        <f>'[2]1.1_MaterialChange'!I470</f>
        <v>0</v>
      </c>
      <c r="G13" s="451">
        <f>'[2]1.1_MaterialChange'!J470</f>
        <v>0</v>
      </c>
      <c r="H13" s="451">
        <f>'[2]1.1_MaterialChange'!K470</f>
        <v>0</v>
      </c>
      <c r="I13" s="451">
        <f>'[2]1.1_MaterialChange'!L470</f>
        <v>0</v>
      </c>
      <c r="J13" s="451">
        <f>'[2]1.1_MaterialChange'!M470</f>
        <v>0</v>
      </c>
      <c r="K13" s="452">
        <f>'[2]1.1_MaterialChange'!N470</f>
        <v>0</v>
      </c>
      <c r="M13" s="451">
        <f>'[2]1.1_MaterialChange'!S470</f>
        <v>0</v>
      </c>
      <c r="N13" s="451">
        <f>'[2]1.1_MaterialChange'!T470</f>
        <v>0</v>
      </c>
      <c r="O13" s="451">
        <f>'[2]1.1_MaterialChange'!U470</f>
        <v>0</v>
      </c>
      <c r="P13" s="451">
        <f>'[2]1.1_MaterialChange'!V470</f>
        <v>0</v>
      </c>
      <c r="Q13" s="451">
        <f>'[2]1.1_MaterialChange'!W470</f>
        <v>0</v>
      </c>
      <c r="R13" s="452">
        <f>'[2]1.1_MaterialChange'!X470</f>
        <v>0</v>
      </c>
      <c r="T13" s="451">
        <f>'[2]1.1_MaterialChange'!AC470</f>
        <v>0</v>
      </c>
      <c r="U13" s="451">
        <f>'[2]1.1_MaterialChange'!AD470</f>
        <v>0</v>
      </c>
      <c r="V13" s="451">
        <f>'[2]1.1_MaterialChange'!AE470</f>
        <v>0</v>
      </c>
      <c r="W13" s="451">
        <f>'[2]1.1_MaterialChange'!AF470</f>
        <v>0</v>
      </c>
      <c r="X13" s="451">
        <f>'[2]1.1_MaterialChange'!AG470</f>
        <v>0</v>
      </c>
      <c r="Y13" s="452">
        <f>'[2]1.1_MaterialChange'!AH470</f>
        <v>0</v>
      </c>
    </row>
    <row r="14" spans="1:25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34">
        <f>'[2]1.1_MaterialChange'!I471</f>
        <v>0</v>
      </c>
      <c r="G14" s="434">
        <f>'[2]1.1_MaterialChange'!J471</f>
        <v>0</v>
      </c>
      <c r="H14" s="434">
        <f>'[2]1.1_MaterialChange'!K471</f>
        <v>0</v>
      </c>
      <c r="I14" s="434">
        <f>'[2]1.1_MaterialChange'!L471</f>
        <v>0</v>
      </c>
      <c r="J14" s="434">
        <f>'[2]1.1_MaterialChange'!M471</f>
        <v>0</v>
      </c>
      <c r="K14" s="435">
        <f>'[2]1.1_MaterialChange'!N471</f>
        <v>0</v>
      </c>
      <c r="M14" s="434">
        <f>'[2]1.1_MaterialChange'!S471</f>
        <v>0</v>
      </c>
      <c r="N14" s="434">
        <f>'[2]1.1_MaterialChange'!T471</f>
        <v>0</v>
      </c>
      <c r="O14" s="434">
        <f>'[2]1.1_MaterialChange'!U471</f>
        <v>0</v>
      </c>
      <c r="P14" s="434">
        <f>'[2]1.1_MaterialChange'!V471</f>
        <v>0</v>
      </c>
      <c r="Q14" s="434">
        <f>'[2]1.1_MaterialChange'!W471</f>
        <v>0</v>
      </c>
      <c r="R14" s="435">
        <f>'[2]1.1_MaterialChange'!X471</f>
        <v>0</v>
      </c>
      <c r="T14" s="434">
        <f>'[2]1.1_MaterialChange'!AC471</f>
        <v>0</v>
      </c>
      <c r="U14" s="434">
        <f>'[2]1.1_MaterialChange'!AD471</f>
        <v>0</v>
      </c>
      <c r="V14" s="434">
        <f>'[2]1.1_MaterialChange'!AE471</f>
        <v>0</v>
      </c>
      <c r="W14" s="434">
        <f>'[2]1.1_MaterialChange'!AF471</f>
        <v>0</v>
      </c>
      <c r="X14" s="434">
        <f>'[2]1.1_MaterialChange'!AG471</f>
        <v>0</v>
      </c>
      <c r="Y14" s="435">
        <f>'[2]1.1_MaterialChange'!AH471</f>
        <v>0</v>
      </c>
    </row>
    <row r="15" spans="1:25" ht="13.15" x14ac:dyDescent="0.35">
      <c r="A15" s="439"/>
      <c r="B15" s="440"/>
      <c r="C15" s="441"/>
      <c r="D15" s="442"/>
      <c r="E15" s="433" t="s">
        <v>19</v>
      </c>
      <c r="F15" s="443">
        <f>'[2]1.1_MaterialChange'!I472</f>
        <v>0</v>
      </c>
      <c r="G15" s="443">
        <f>'[2]1.1_MaterialChange'!J472</f>
        <v>0</v>
      </c>
      <c r="H15" s="443">
        <f>'[2]1.1_MaterialChange'!K472</f>
        <v>0</v>
      </c>
      <c r="I15" s="443">
        <f>'[2]1.1_MaterialChange'!L472</f>
        <v>0</v>
      </c>
      <c r="J15" s="443">
        <f>'[2]1.1_MaterialChange'!M472</f>
        <v>0</v>
      </c>
      <c r="K15" s="444">
        <f>'[2]1.1_MaterialChange'!N472</f>
        <v>0</v>
      </c>
      <c r="M15" s="443">
        <f>'[2]1.1_MaterialChange'!S472</f>
        <v>0</v>
      </c>
      <c r="N15" s="443">
        <f>'[2]1.1_MaterialChange'!T472</f>
        <v>0</v>
      </c>
      <c r="O15" s="443">
        <f>'[2]1.1_MaterialChange'!U472</f>
        <v>0</v>
      </c>
      <c r="P15" s="443">
        <f>'[2]1.1_MaterialChange'!V472</f>
        <v>0</v>
      </c>
      <c r="Q15" s="443">
        <f>'[2]1.1_MaterialChange'!W472</f>
        <v>0</v>
      </c>
      <c r="R15" s="444">
        <f>'[2]1.1_MaterialChange'!X472</f>
        <v>0</v>
      </c>
      <c r="T15" s="443">
        <f>'[2]1.1_MaterialChange'!AC472</f>
        <v>0</v>
      </c>
      <c r="U15" s="443">
        <f>'[2]1.1_MaterialChange'!AD472</f>
        <v>0</v>
      </c>
      <c r="V15" s="443">
        <f>'[2]1.1_MaterialChange'!AE472</f>
        <v>0</v>
      </c>
      <c r="W15" s="443">
        <f>'[2]1.1_MaterialChange'!AF472</f>
        <v>0</v>
      </c>
      <c r="X15" s="443">
        <f>'[2]1.1_MaterialChange'!AG472</f>
        <v>0</v>
      </c>
      <c r="Y15" s="444">
        <f>'[2]1.1_MaterialChange'!AH472</f>
        <v>0</v>
      </c>
    </row>
    <row r="16" spans="1:25" ht="13.15" x14ac:dyDescent="0.35">
      <c r="A16" s="439"/>
      <c r="B16" s="440"/>
      <c r="C16" s="441"/>
      <c r="D16" s="442"/>
      <c r="E16" s="433" t="s">
        <v>20</v>
      </c>
      <c r="F16" s="443">
        <f>'[2]1.1_MaterialChange'!I473</f>
        <v>0</v>
      </c>
      <c r="G16" s="443">
        <f>'[2]1.1_MaterialChange'!J473</f>
        <v>0</v>
      </c>
      <c r="H16" s="443">
        <f>'[2]1.1_MaterialChange'!K473</f>
        <v>0</v>
      </c>
      <c r="I16" s="443">
        <f>'[2]1.1_MaterialChange'!L473</f>
        <v>0</v>
      </c>
      <c r="J16" s="443">
        <f>'[2]1.1_MaterialChange'!M473</f>
        <v>0</v>
      </c>
      <c r="K16" s="444">
        <f>'[2]1.1_MaterialChange'!N473</f>
        <v>0</v>
      </c>
      <c r="M16" s="443">
        <f>'[2]1.1_MaterialChange'!S473</f>
        <v>0</v>
      </c>
      <c r="N16" s="443">
        <f>'[2]1.1_MaterialChange'!T473</f>
        <v>0</v>
      </c>
      <c r="O16" s="443">
        <f>'[2]1.1_MaterialChange'!U473</f>
        <v>0</v>
      </c>
      <c r="P16" s="443">
        <f>'[2]1.1_MaterialChange'!V473</f>
        <v>0</v>
      </c>
      <c r="Q16" s="443">
        <f>'[2]1.1_MaterialChange'!W473</f>
        <v>0</v>
      </c>
      <c r="R16" s="444">
        <f>'[2]1.1_MaterialChange'!X473</f>
        <v>0</v>
      </c>
      <c r="T16" s="443">
        <f>'[2]1.1_MaterialChange'!AC473</f>
        <v>0</v>
      </c>
      <c r="U16" s="443">
        <f>'[2]1.1_MaterialChange'!AD473</f>
        <v>0</v>
      </c>
      <c r="V16" s="443">
        <f>'[2]1.1_MaterialChange'!AE473</f>
        <v>0</v>
      </c>
      <c r="W16" s="443">
        <f>'[2]1.1_MaterialChange'!AF473</f>
        <v>0</v>
      </c>
      <c r="X16" s="443">
        <f>'[2]1.1_MaterialChange'!AG473</f>
        <v>0</v>
      </c>
      <c r="Y16" s="444">
        <f>'[2]1.1_MaterialChange'!AH473</f>
        <v>0</v>
      </c>
    </row>
    <row r="17" spans="1:25" ht="13.5" thickBot="1" x14ac:dyDescent="0.4">
      <c r="A17" s="439"/>
      <c r="B17" s="447"/>
      <c r="C17" s="448"/>
      <c r="D17" s="449"/>
      <c r="E17" s="450" t="s">
        <v>21</v>
      </c>
      <c r="F17" s="451">
        <f>'[2]1.1_MaterialChange'!I474</f>
        <v>0</v>
      </c>
      <c r="G17" s="451">
        <f>'[2]1.1_MaterialChange'!J474</f>
        <v>0</v>
      </c>
      <c r="H17" s="451">
        <f>'[2]1.1_MaterialChange'!K474</f>
        <v>0</v>
      </c>
      <c r="I17" s="451">
        <f>'[2]1.1_MaterialChange'!L474</f>
        <v>0</v>
      </c>
      <c r="J17" s="451">
        <f>'[2]1.1_MaterialChange'!M474</f>
        <v>0</v>
      </c>
      <c r="K17" s="452">
        <f>'[2]1.1_MaterialChange'!N474</f>
        <v>0</v>
      </c>
      <c r="M17" s="451">
        <f>'[2]1.1_MaterialChange'!S474</f>
        <v>0</v>
      </c>
      <c r="N17" s="451">
        <f>'[2]1.1_MaterialChange'!T474</f>
        <v>0</v>
      </c>
      <c r="O17" s="451">
        <f>'[2]1.1_MaterialChange'!U474</f>
        <v>0</v>
      </c>
      <c r="P17" s="451">
        <f>'[2]1.1_MaterialChange'!V474</f>
        <v>0</v>
      </c>
      <c r="Q17" s="451">
        <f>'[2]1.1_MaterialChange'!W474</f>
        <v>0</v>
      </c>
      <c r="R17" s="452">
        <f>'[2]1.1_MaterialChange'!X474</f>
        <v>0</v>
      </c>
      <c r="T17" s="451">
        <f>'[2]1.1_MaterialChange'!AC474</f>
        <v>0</v>
      </c>
      <c r="U17" s="451">
        <f>'[2]1.1_MaterialChange'!AD474</f>
        <v>0</v>
      </c>
      <c r="V17" s="451">
        <f>'[2]1.1_MaterialChange'!AE474</f>
        <v>0</v>
      </c>
      <c r="W17" s="451">
        <f>'[2]1.1_MaterialChange'!AF474</f>
        <v>0</v>
      </c>
      <c r="X17" s="451">
        <f>'[2]1.1_MaterialChange'!AG474</f>
        <v>0</v>
      </c>
      <c r="Y17" s="452">
        <f>'[2]1.1_MaterialChange'!AH474</f>
        <v>0</v>
      </c>
    </row>
    <row r="18" spans="1:25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'[2]1.1_MaterialChange'!I475</f>
        <v>0</v>
      </c>
      <c r="G18" s="434">
        <f>'[2]1.1_MaterialChange'!J475</f>
        <v>0</v>
      </c>
      <c r="H18" s="434">
        <f>'[2]1.1_MaterialChange'!K475</f>
        <v>0</v>
      </c>
      <c r="I18" s="434">
        <f>'[2]1.1_MaterialChange'!L475</f>
        <v>0</v>
      </c>
      <c r="J18" s="434">
        <f>'[2]1.1_MaterialChange'!M475</f>
        <v>0</v>
      </c>
      <c r="K18" s="435">
        <f>'[2]1.1_MaterialChange'!N475</f>
        <v>0</v>
      </c>
      <c r="M18" s="434">
        <f>'[2]1.1_MaterialChange'!S475</f>
        <v>0</v>
      </c>
      <c r="N18" s="434">
        <f>'[2]1.1_MaterialChange'!T475</f>
        <v>0</v>
      </c>
      <c r="O18" s="434">
        <f>'[2]1.1_MaterialChange'!U475</f>
        <v>0</v>
      </c>
      <c r="P18" s="434">
        <f>'[2]1.1_MaterialChange'!V475</f>
        <v>0</v>
      </c>
      <c r="Q18" s="434">
        <f>'[2]1.1_MaterialChange'!W475</f>
        <v>0</v>
      </c>
      <c r="R18" s="435">
        <f>'[2]1.1_MaterialChange'!X475</f>
        <v>0</v>
      </c>
      <c r="T18" s="434">
        <f>'[2]1.1_MaterialChange'!AC475</f>
        <v>0</v>
      </c>
      <c r="U18" s="434">
        <f>'[2]1.1_MaterialChange'!AD475</f>
        <v>0</v>
      </c>
      <c r="V18" s="434">
        <f>'[2]1.1_MaterialChange'!AE475</f>
        <v>0</v>
      </c>
      <c r="W18" s="434">
        <f>'[2]1.1_MaterialChange'!AF475</f>
        <v>0</v>
      </c>
      <c r="X18" s="434">
        <f>'[2]1.1_MaterialChange'!AG475</f>
        <v>0</v>
      </c>
      <c r="Y18" s="435">
        <f>'[2]1.1_MaterialChange'!AH475</f>
        <v>0</v>
      </c>
    </row>
    <row r="19" spans="1:25" ht="13.15" x14ac:dyDescent="0.35">
      <c r="A19" s="439"/>
      <c r="B19" s="440"/>
      <c r="C19" s="441"/>
      <c r="D19" s="442"/>
      <c r="E19" s="433" t="s">
        <v>19</v>
      </c>
      <c r="F19" s="443">
        <f>'[2]1.1_MaterialChange'!I476</f>
        <v>0</v>
      </c>
      <c r="G19" s="443">
        <f>'[2]1.1_MaterialChange'!J476</f>
        <v>0</v>
      </c>
      <c r="H19" s="443">
        <f>'[2]1.1_MaterialChange'!K476</f>
        <v>0</v>
      </c>
      <c r="I19" s="443">
        <f>'[2]1.1_MaterialChange'!L476</f>
        <v>0</v>
      </c>
      <c r="J19" s="443">
        <f>'[2]1.1_MaterialChange'!M476</f>
        <v>0</v>
      </c>
      <c r="K19" s="444">
        <f>'[2]1.1_MaterialChange'!N476</f>
        <v>0</v>
      </c>
      <c r="M19" s="443">
        <f>'[2]1.1_MaterialChange'!S476</f>
        <v>0</v>
      </c>
      <c r="N19" s="443">
        <f>'[2]1.1_MaterialChange'!T476</f>
        <v>0</v>
      </c>
      <c r="O19" s="443">
        <f>'[2]1.1_MaterialChange'!U476</f>
        <v>0</v>
      </c>
      <c r="P19" s="443">
        <f>'[2]1.1_MaterialChange'!V476</f>
        <v>0</v>
      </c>
      <c r="Q19" s="443">
        <f>'[2]1.1_MaterialChange'!W476</f>
        <v>0</v>
      </c>
      <c r="R19" s="444">
        <f>'[2]1.1_MaterialChange'!X476</f>
        <v>0</v>
      </c>
      <c r="T19" s="443">
        <f>'[2]1.1_MaterialChange'!AC476</f>
        <v>0</v>
      </c>
      <c r="U19" s="443">
        <f>'[2]1.1_MaterialChange'!AD476</f>
        <v>0</v>
      </c>
      <c r="V19" s="443">
        <f>'[2]1.1_MaterialChange'!AE476</f>
        <v>0</v>
      </c>
      <c r="W19" s="443">
        <f>'[2]1.1_MaterialChange'!AF476</f>
        <v>0</v>
      </c>
      <c r="X19" s="443">
        <f>'[2]1.1_MaterialChange'!AG476</f>
        <v>0</v>
      </c>
      <c r="Y19" s="444">
        <f>'[2]1.1_MaterialChange'!AH476</f>
        <v>0</v>
      </c>
    </row>
    <row r="20" spans="1:25" ht="13.15" x14ac:dyDescent="0.35">
      <c r="A20" s="439"/>
      <c r="B20" s="440"/>
      <c r="C20" s="441"/>
      <c r="D20" s="442"/>
      <c r="E20" s="433" t="s">
        <v>20</v>
      </c>
      <c r="F20" s="443">
        <f>'[2]1.1_MaterialChange'!I477</f>
        <v>0</v>
      </c>
      <c r="G20" s="443">
        <f>'[2]1.1_MaterialChange'!J477</f>
        <v>0</v>
      </c>
      <c r="H20" s="443">
        <f>'[2]1.1_MaterialChange'!K477</f>
        <v>0</v>
      </c>
      <c r="I20" s="443">
        <f>'[2]1.1_MaterialChange'!L477</f>
        <v>0</v>
      </c>
      <c r="J20" s="443">
        <f>'[2]1.1_MaterialChange'!M477</f>
        <v>0</v>
      </c>
      <c r="K20" s="444">
        <f>'[2]1.1_MaterialChange'!N477</f>
        <v>0</v>
      </c>
      <c r="M20" s="443">
        <f>'[2]1.1_MaterialChange'!S477</f>
        <v>0</v>
      </c>
      <c r="N20" s="443">
        <f>'[2]1.1_MaterialChange'!T477</f>
        <v>0</v>
      </c>
      <c r="O20" s="443">
        <f>'[2]1.1_MaterialChange'!U477</f>
        <v>0</v>
      </c>
      <c r="P20" s="443">
        <f>'[2]1.1_MaterialChange'!V477</f>
        <v>0</v>
      </c>
      <c r="Q20" s="443">
        <f>'[2]1.1_MaterialChange'!W477</f>
        <v>0</v>
      </c>
      <c r="R20" s="444">
        <f>'[2]1.1_MaterialChange'!X477</f>
        <v>0</v>
      </c>
      <c r="T20" s="443">
        <f>'[2]1.1_MaterialChange'!AC477</f>
        <v>0</v>
      </c>
      <c r="U20" s="443">
        <f>'[2]1.1_MaterialChange'!AD477</f>
        <v>0</v>
      </c>
      <c r="V20" s="443">
        <f>'[2]1.1_MaterialChange'!AE477</f>
        <v>0</v>
      </c>
      <c r="W20" s="443">
        <f>'[2]1.1_MaterialChange'!AF477</f>
        <v>0</v>
      </c>
      <c r="X20" s="443">
        <f>'[2]1.1_MaterialChange'!AG477</f>
        <v>0</v>
      </c>
      <c r="Y20" s="444">
        <f>'[2]1.1_MaterialChange'!AH477</f>
        <v>0</v>
      </c>
    </row>
    <row r="21" spans="1:25" ht="13.5" thickBot="1" x14ac:dyDescent="0.4">
      <c r="A21" s="439"/>
      <c r="B21" s="447"/>
      <c r="C21" s="448"/>
      <c r="D21" s="449"/>
      <c r="E21" s="450" t="s">
        <v>21</v>
      </c>
      <c r="F21" s="451">
        <f>'[2]1.1_MaterialChange'!I478</f>
        <v>0</v>
      </c>
      <c r="G21" s="451">
        <f>'[2]1.1_MaterialChange'!J478</f>
        <v>0</v>
      </c>
      <c r="H21" s="451">
        <f>'[2]1.1_MaterialChange'!K478</f>
        <v>0</v>
      </c>
      <c r="I21" s="451">
        <f>'[2]1.1_MaterialChange'!L478</f>
        <v>0</v>
      </c>
      <c r="J21" s="451">
        <f>'[2]1.1_MaterialChange'!M478</f>
        <v>0</v>
      </c>
      <c r="K21" s="452">
        <f>'[2]1.1_MaterialChange'!N478</f>
        <v>0</v>
      </c>
      <c r="M21" s="451">
        <f>'[2]1.1_MaterialChange'!S478</f>
        <v>0</v>
      </c>
      <c r="N21" s="451">
        <f>'[2]1.1_MaterialChange'!T478</f>
        <v>0</v>
      </c>
      <c r="O21" s="451">
        <f>'[2]1.1_MaterialChange'!U478</f>
        <v>0</v>
      </c>
      <c r="P21" s="451">
        <f>'[2]1.1_MaterialChange'!V478</f>
        <v>0</v>
      </c>
      <c r="Q21" s="451">
        <f>'[2]1.1_MaterialChange'!W478</f>
        <v>0</v>
      </c>
      <c r="R21" s="452">
        <f>'[2]1.1_MaterialChange'!X478</f>
        <v>0</v>
      </c>
      <c r="T21" s="451">
        <f>'[2]1.1_MaterialChange'!AC478</f>
        <v>0</v>
      </c>
      <c r="U21" s="451">
        <f>'[2]1.1_MaterialChange'!AD478</f>
        <v>0</v>
      </c>
      <c r="V21" s="451">
        <f>'[2]1.1_MaterialChange'!AE478</f>
        <v>0</v>
      </c>
      <c r="W21" s="451">
        <f>'[2]1.1_MaterialChange'!AF478</f>
        <v>0</v>
      </c>
      <c r="X21" s="451">
        <f>'[2]1.1_MaterialChange'!AG478</f>
        <v>0</v>
      </c>
      <c r="Y21" s="452">
        <f>'[2]1.1_MaterialChange'!AH478</f>
        <v>0</v>
      </c>
    </row>
    <row r="22" spans="1:25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'[2]1.1_MaterialChange'!I479</f>
        <v>0</v>
      </c>
      <c r="G22" s="434">
        <f>'[2]1.1_MaterialChange'!J479</f>
        <v>0</v>
      </c>
      <c r="H22" s="434">
        <f>'[2]1.1_MaterialChange'!K479</f>
        <v>0</v>
      </c>
      <c r="I22" s="434">
        <f>'[2]1.1_MaterialChange'!L479</f>
        <v>0</v>
      </c>
      <c r="J22" s="434">
        <f>'[2]1.1_MaterialChange'!M479</f>
        <v>0</v>
      </c>
      <c r="K22" s="435">
        <f>'[2]1.1_MaterialChange'!N479</f>
        <v>0</v>
      </c>
      <c r="M22" s="434">
        <f>'[2]1.1_MaterialChange'!S479</f>
        <v>0</v>
      </c>
      <c r="N22" s="434">
        <f>'[2]1.1_MaterialChange'!T479</f>
        <v>0</v>
      </c>
      <c r="O22" s="434">
        <f>'[2]1.1_MaterialChange'!U479</f>
        <v>0</v>
      </c>
      <c r="P22" s="434">
        <f>'[2]1.1_MaterialChange'!V479</f>
        <v>0</v>
      </c>
      <c r="Q22" s="434">
        <f>'[2]1.1_MaterialChange'!W479</f>
        <v>0</v>
      </c>
      <c r="R22" s="435">
        <f>'[2]1.1_MaterialChange'!X479</f>
        <v>0</v>
      </c>
      <c r="T22" s="434">
        <f>'[2]1.1_MaterialChange'!AC479</f>
        <v>0</v>
      </c>
      <c r="U22" s="434">
        <f>'[2]1.1_MaterialChange'!AD479</f>
        <v>0</v>
      </c>
      <c r="V22" s="434">
        <f>'[2]1.1_MaterialChange'!AE479</f>
        <v>0</v>
      </c>
      <c r="W22" s="434">
        <f>'[2]1.1_MaterialChange'!AF479</f>
        <v>0</v>
      </c>
      <c r="X22" s="434">
        <f>'[2]1.1_MaterialChange'!AG479</f>
        <v>0</v>
      </c>
      <c r="Y22" s="435">
        <f>'[2]1.1_MaterialChange'!AH479</f>
        <v>0</v>
      </c>
    </row>
    <row r="23" spans="1:25" ht="13.15" x14ac:dyDescent="0.35">
      <c r="A23" s="439"/>
      <c r="B23" s="440"/>
      <c r="C23" s="441"/>
      <c r="D23" s="442"/>
      <c r="E23" s="433" t="s">
        <v>19</v>
      </c>
      <c r="F23" s="443">
        <f>'[2]1.1_MaterialChange'!I480</f>
        <v>0</v>
      </c>
      <c r="G23" s="443">
        <f>'[2]1.1_MaterialChange'!J480</f>
        <v>0</v>
      </c>
      <c r="H23" s="443">
        <f>'[2]1.1_MaterialChange'!K480</f>
        <v>0</v>
      </c>
      <c r="I23" s="443">
        <f>'[2]1.1_MaterialChange'!L480</f>
        <v>0</v>
      </c>
      <c r="J23" s="443">
        <f>'[2]1.1_MaterialChange'!M480</f>
        <v>0</v>
      </c>
      <c r="K23" s="444">
        <f>'[2]1.1_MaterialChange'!N480</f>
        <v>0</v>
      </c>
      <c r="M23" s="443">
        <f>'[2]1.1_MaterialChange'!S480</f>
        <v>0</v>
      </c>
      <c r="N23" s="443">
        <f>'[2]1.1_MaterialChange'!T480</f>
        <v>0</v>
      </c>
      <c r="O23" s="443">
        <f>'[2]1.1_MaterialChange'!U480</f>
        <v>0</v>
      </c>
      <c r="P23" s="443">
        <f>'[2]1.1_MaterialChange'!V480</f>
        <v>0</v>
      </c>
      <c r="Q23" s="443">
        <f>'[2]1.1_MaterialChange'!W480</f>
        <v>0</v>
      </c>
      <c r="R23" s="444">
        <f>'[2]1.1_MaterialChange'!X480</f>
        <v>0</v>
      </c>
      <c r="T23" s="443">
        <f>'[2]1.1_MaterialChange'!AC480</f>
        <v>0</v>
      </c>
      <c r="U23" s="443">
        <f>'[2]1.1_MaterialChange'!AD480</f>
        <v>0</v>
      </c>
      <c r="V23" s="443">
        <f>'[2]1.1_MaterialChange'!AE480</f>
        <v>0</v>
      </c>
      <c r="W23" s="443">
        <f>'[2]1.1_MaterialChange'!AF480</f>
        <v>0</v>
      </c>
      <c r="X23" s="443">
        <f>'[2]1.1_MaterialChange'!AG480</f>
        <v>0</v>
      </c>
      <c r="Y23" s="444">
        <f>'[2]1.1_MaterialChange'!AH480</f>
        <v>0</v>
      </c>
    </row>
    <row r="24" spans="1:25" ht="13.15" x14ac:dyDescent="0.35">
      <c r="A24" s="439"/>
      <c r="B24" s="440"/>
      <c r="C24" s="441"/>
      <c r="D24" s="442"/>
      <c r="E24" s="433" t="s">
        <v>20</v>
      </c>
      <c r="F24" s="443">
        <f>'[2]1.1_MaterialChange'!I481</f>
        <v>0</v>
      </c>
      <c r="G24" s="443">
        <f>'[2]1.1_MaterialChange'!J481</f>
        <v>0</v>
      </c>
      <c r="H24" s="443">
        <f>'[2]1.1_MaterialChange'!K481</f>
        <v>0</v>
      </c>
      <c r="I24" s="443">
        <f>'[2]1.1_MaterialChange'!L481</f>
        <v>0</v>
      </c>
      <c r="J24" s="443">
        <f>'[2]1.1_MaterialChange'!M481</f>
        <v>0</v>
      </c>
      <c r="K24" s="444">
        <f>'[2]1.1_MaterialChange'!N481</f>
        <v>0</v>
      </c>
      <c r="M24" s="443">
        <f>'[2]1.1_MaterialChange'!S481</f>
        <v>0</v>
      </c>
      <c r="N24" s="443">
        <f>'[2]1.1_MaterialChange'!T481</f>
        <v>0</v>
      </c>
      <c r="O24" s="443">
        <f>'[2]1.1_MaterialChange'!U481</f>
        <v>0</v>
      </c>
      <c r="P24" s="443">
        <f>'[2]1.1_MaterialChange'!V481</f>
        <v>0</v>
      </c>
      <c r="Q24" s="443">
        <f>'[2]1.1_MaterialChange'!W481</f>
        <v>0</v>
      </c>
      <c r="R24" s="444">
        <f>'[2]1.1_MaterialChange'!X481</f>
        <v>0</v>
      </c>
      <c r="T24" s="443">
        <f>'[2]1.1_MaterialChange'!AC481</f>
        <v>0</v>
      </c>
      <c r="U24" s="443">
        <f>'[2]1.1_MaterialChange'!AD481</f>
        <v>0</v>
      </c>
      <c r="V24" s="443">
        <f>'[2]1.1_MaterialChange'!AE481</f>
        <v>0</v>
      </c>
      <c r="W24" s="443">
        <f>'[2]1.1_MaterialChange'!AF481</f>
        <v>0</v>
      </c>
      <c r="X24" s="443">
        <f>'[2]1.1_MaterialChange'!AG481</f>
        <v>0</v>
      </c>
      <c r="Y24" s="444">
        <f>'[2]1.1_MaterialChange'!AH481</f>
        <v>0</v>
      </c>
    </row>
    <row r="25" spans="1:25" ht="13.5" thickBot="1" x14ac:dyDescent="0.4">
      <c r="A25" s="439"/>
      <c r="B25" s="447"/>
      <c r="C25" s="448"/>
      <c r="D25" s="449"/>
      <c r="E25" s="450" t="s">
        <v>21</v>
      </c>
      <c r="F25" s="451">
        <f>'[2]1.1_MaterialChange'!I482</f>
        <v>0</v>
      </c>
      <c r="G25" s="451">
        <f>'[2]1.1_MaterialChange'!J482</f>
        <v>0</v>
      </c>
      <c r="H25" s="451">
        <f>'[2]1.1_MaterialChange'!K482</f>
        <v>0</v>
      </c>
      <c r="I25" s="451">
        <f>'[2]1.1_MaterialChange'!L482</f>
        <v>0</v>
      </c>
      <c r="J25" s="451">
        <f>'[2]1.1_MaterialChange'!M482</f>
        <v>0</v>
      </c>
      <c r="K25" s="452">
        <f>'[2]1.1_MaterialChange'!N482</f>
        <v>0</v>
      </c>
      <c r="M25" s="451">
        <f>'[2]1.1_MaterialChange'!S482</f>
        <v>0</v>
      </c>
      <c r="N25" s="451">
        <f>'[2]1.1_MaterialChange'!T482</f>
        <v>0</v>
      </c>
      <c r="O25" s="451">
        <f>'[2]1.1_MaterialChange'!U482</f>
        <v>0</v>
      </c>
      <c r="P25" s="451">
        <f>'[2]1.1_MaterialChange'!V482</f>
        <v>0</v>
      </c>
      <c r="Q25" s="451">
        <f>'[2]1.1_MaterialChange'!W482</f>
        <v>0</v>
      </c>
      <c r="R25" s="452">
        <f>'[2]1.1_MaterialChange'!X482</f>
        <v>0</v>
      </c>
      <c r="T25" s="451">
        <f>'[2]1.1_MaterialChange'!AC482</f>
        <v>0</v>
      </c>
      <c r="U25" s="451">
        <f>'[2]1.1_MaterialChange'!AD482</f>
        <v>0</v>
      </c>
      <c r="V25" s="451">
        <f>'[2]1.1_MaterialChange'!AE482</f>
        <v>0</v>
      </c>
      <c r="W25" s="451">
        <f>'[2]1.1_MaterialChange'!AF482</f>
        <v>0</v>
      </c>
      <c r="X25" s="451">
        <f>'[2]1.1_MaterialChange'!AG482</f>
        <v>0</v>
      </c>
      <c r="Y25" s="452">
        <f>'[2]1.1_MaterialChange'!AH482</f>
        <v>0</v>
      </c>
    </row>
    <row r="26" spans="1:25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'[2]1.1_MaterialChange'!I483</f>
        <v>0</v>
      </c>
      <c r="G26" s="434">
        <f>'[2]1.1_MaterialChange'!J483</f>
        <v>0</v>
      </c>
      <c r="H26" s="434">
        <f>'[2]1.1_MaterialChange'!K483</f>
        <v>0</v>
      </c>
      <c r="I26" s="434">
        <f>'[2]1.1_MaterialChange'!L483</f>
        <v>0</v>
      </c>
      <c r="J26" s="434">
        <f>'[2]1.1_MaterialChange'!M483</f>
        <v>0</v>
      </c>
      <c r="K26" s="435">
        <f>'[2]1.1_MaterialChange'!N483</f>
        <v>0</v>
      </c>
      <c r="M26" s="434">
        <f>'[2]1.1_MaterialChange'!S483</f>
        <v>0</v>
      </c>
      <c r="N26" s="434">
        <f>'[2]1.1_MaterialChange'!T483</f>
        <v>0</v>
      </c>
      <c r="O26" s="434">
        <f>'[2]1.1_MaterialChange'!U483</f>
        <v>0</v>
      </c>
      <c r="P26" s="434">
        <f>'[2]1.1_MaterialChange'!V483</f>
        <v>0</v>
      </c>
      <c r="Q26" s="434">
        <f>'[2]1.1_MaterialChange'!W483</f>
        <v>0</v>
      </c>
      <c r="R26" s="435">
        <f>'[2]1.1_MaterialChange'!X483</f>
        <v>0</v>
      </c>
      <c r="T26" s="434">
        <f>'[2]1.1_MaterialChange'!AC483</f>
        <v>0</v>
      </c>
      <c r="U26" s="434">
        <f>'[2]1.1_MaterialChange'!AD483</f>
        <v>0</v>
      </c>
      <c r="V26" s="434">
        <f>'[2]1.1_MaterialChange'!AE483</f>
        <v>0</v>
      </c>
      <c r="W26" s="434">
        <f>'[2]1.1_MaterialChange'!AF483</f>
        <v>0</v>
      </c>
      <c r="X26" s="434">
        <f>'[2]1.1_MaterialChange'!AG483</f>
        <v>0</v>
      </c>
      <c r="Y26" s="435">
        <f>'[2]1.1_MaterialChange'!AH483</f>
        <v>0</v>
      </c>
    </row>
    <row r="27" spans="1:25" ht="13.15" x14ac:dyDescent="0.35">
      <c r="A27" s="439"/>
      <c r="B27" s="440"/>
      <c r="C27" s="441"/>
      <c r="D27" s="442"/>
      <c r="E27" s="433" t="s">
        <v>19</v>
      </c>
      <c r="F27" s="443">
        <f>'[2]1.1_MaterialChange'!I484</f>
        <v>0</v>
      </c>
      <c r="G27" s="443">
        <f>'[2]1.1_MaterialChange'!J484</f>
        <v>0</v>
      </c>
      <c r="H27" s="443">
        <f>'[2]1.1_MaterialChange'!K484</f>
        <v>0</v>
      </c>
      <c r="I27" s="443">
        <f>'[2]1.1_MaterialChange'!L484</f>
        <v>0</v>
      </c>
      <c r="J27" s="443">
        <f>'[2]1.1_MaterialChange'!M484</f>
        <v>0</v>
      </c>
      <c r="K27" s="444">
        <f>'[2]1.1_MaterialChange'!N484</f>
        <v>0</v>
      </c>
      <c r="M27" s="443">
        <f>'[2]1.1_MaterialChange'!S484</f>
        <v>0</v>
      </c>
      <c r="N27" s="443">
        <f>'[2]1.1_MaterialChange'!T484</f>
        <v>0</v>
      </c>
      <c r="O27" s="443">
        <f>'[2]1.1_MaterialChange'!U484</f>
        <v>0</v>
      </c>
      <c r="P27" s="443">
        <f>'[2]1.1_MaterialChange'!V484</f>
        <v>0</v>
      </c>
      <c r="Q27" s="443">
        <f>'[2]1.1_MaterialChange'!W484</f>
        <v>0</v>
      </c>
      <c r="R27" s="444">
        <f>'[2]1.1_MaterialChange'!X484</f>
        <v>0</v>
      </c>
      <c r="T27" s="443">
        <f>'[2]1.1_MaterialChange'!AC484</f>
        <v>0</v>
      </c>
      <c r="U27" s="443">
        <f>'[2]1.1_MaterialChange'!AD484</f>
        <v>0</v>
      </c>
      <c r="V27" s="443">
        <f>'[2]1.1_MaterialChange'!AE484</f>
        <v>0</v>
      </c>
      <c r="W27" s="443">
        <f>'[2]1.1_MaterialChange'!AF484</f>
        <v>0</v>
      </c>
      <c r="X27" s="443">
        <f>'[2]1.1_MaterialChange'!AG484</f>
        <v>0</v>
      </c>
      <c r="Y27" s="444">
        <f>'[2]1.1_MaterialChange'!AH484</f>
        <v>0</v>
      </c>
    </row>
    <row r="28" spans="1:25" ht="13.15" x14ac:dyDescent="0.35">
      <c r="A28" s="439"/>
      <c r="B28" s="440"/>
      <c r="C28" s="441"/>
      <c r="D28" s="442"/>
      <c r="E28" s="433" t="s">
        <v>20</v>
      </c>
      <c r="F28" s="443">
        <f>'[2]1.1_MaterialChange'!I485</f>
        <v>225</v>
      </c>
      <c r="G28" s="443">
        <f>'[2]1.1_MaterialChange'!J485</f>
        <v>2</v>
      </c>
      <c r="H28" s="443">
        <f>'[2]1.1_MaterialChange'!K485</f>
        <v>212</v>
      </c>
      <c r="I28" s="443">
        <f>'[2]1.1_MaterialChange'!L485</f>
        <v>10</v>
      </c>
      <c r="J28" s="443">
        <f>'[2]1.1_MaterialChange'!M485</f>
        <v>1</v>
      </c>
      <c r="K28" s="444">
        <f>'[2]1.1_MaterialChange'!N485</f>
        <v>0</v>
      </c>
      <c r="M28" s="443">
        <f>'[2]1.1_MaterialChange'!S485</f>
        <v>149</v>
      </c>
      <c r="N28" s="443">
        <f>'[2]1.1_MaterialChange'!T485</f>
        <v>6</v>
      </c>
      <c r="O28" s="443">
        <f>'[2]1.1_MaterialChange'!U485</f>
        <v>71</v>
      </c>
      <c r="P28" s="443">
        <f>'[2]1.1_MaterialChange'!V485</f>
        <v>71</v>
      </c>
      <c r="Q28" s="443">
        <f>'[2]1.1_MaterialChange'!W485</f>
        <v>0</v>
      </c>
      <c r="R28" s="444">
        <f>'[2]1.1_MaterialChange'!X485</f>
        <v>1</v>
      </c>
      <c r="T28" s="443">
        <f>'[2]1.1_MaterialChange'!AC485</f>
        <v>223</v>
      </c>
      <c r="U28" s="443">
        <f>'[2]1.1_MaterialChange'!AD485</f>
        <v>6</v>
      </c>
      <c r="V28" s="443">
        <f>'[2]1.1_MaterialChange'!AE485</f>
        <v>100</v>
      </c>
      <c r="W28" s="443">
        <f>'[2]1.1_MaterialChange'!AF485</f>
        <v>111</v>
      </c>
      <c r="X28" s="443">
        <f>'[2]1.1_MaterialChange'!AG485</f>
        <v>0</v>
      </c>
      <c r="Y28" s="444">
        <f>'[2]1.1_MaterialChange'!AH485</f>
        <v>6</v>
      </c>
    </row>
    <row r="29" spans="1:25" ht="13.5" thickBot="1" x14ac:dyDescent="0.4">
      <c r="A29" s="439"/>
      <c r="B29" s="447"/>
      <c r="C29" s="448"/>
      <c r="D29" s="449"/>
      <c r="E29" s="450" t="s">
        <v>21</v>
      </c>
      <c r="F29" s="451">
        <f>'[2]1.1_MaterialChange'!I486</f>
        <v>0</v>
      </c>
      <c r="G29" s="451">
        <f>'[2]1.1_MaterialChange'!J486</f>
        <v>0</v>
      </c>
      <c r="H29" s="451">
        <f>'[2]1.1_MaterialChange'!K486</f>
        <v>0</v>
      </c>
      <c r="I29" s="451">
        <f>'[2]1.1_MaterialChange'!L486</f>
        <v>0</v>
      </c>
      <c r="J29" s="451">
        <f>'[2]1.1_MaterialChange'!M486</f>
        <v>0</v>
      </c>
      <c r="K29" s="452">
        <f>'[2]1.1_MaterialChange'!N486</f>
        <v>0</v>
      </c>
      <c r="M29" s="451">
        <f>'[2]1.1_MaterialChange'!S486</f>
        <v>0</v>
      </c>
      <c r="N29" s="451">
        <f>'[2]1.1_MaterialChange'!T486</f>
        <v>0</v>
      </c>
      <c r="O29" s="451">
        <f>'[2]1.1_MaterialChange'!U486</f>
        <v>0</v>
      </c>
      <c r="P29" s="451">
        <f>'[2]1.1_MaterialChange'!V486</f>
        <v>0</v>
      </c>
      <c r="Q29" s="451">
        <f>'[2]1.1_MaterialChange'!W486</f>
        <v>0</v>
      </c>
      <c r="R29" s="452">
        <f>'[2]1.1_MaterialChange'!X486</f>
        <v>0</v>
      </c>
      <c r="T29" s="451">
        <f>'[2]1.1_MaterialChange'!AC486</f>
        <v>0</v>
      </c>
      <c r="U29" s="451">
        <f>'[2]1.1_MaterialChange'!AD486</f>
        <v>0</v>
      </c>
      <c r="V29" s="451">
        <f>'[2]1.1_MaterialChange'!AE486</f>
        <v>0</v>
      </c>
      <c r="W29" s="451">
        <f>'[2]1.1_MaterialChange'!AF486</f>
        <v>0</v>
      </c>
      <c r="X29" s="451">
        <f>'[2]1.1_MaterialChange'!AG486</f>
        <v>0</v>
      </c>
      <c r="Y29" s="452">
        <f>'[2]1.1_MaterialChange'!AH486</f>
        <v>0</v>
      </c>
    </row>
    <row r="30" spans="1:25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'[2]1.1_MaterialChange'!I487</f>
        <v>0</v>
      </c>
      <c r="G30" s="434">
        <f>'[2]1.1_MaterialChange'!J487</f>
        <v>0</v>
      </c>
      <c r="H30" s="434">
        <f>'[2]1.1_MaterialChange'!K487</f>
        <v>0</v>
      </c>
      <c r="I30" s="434">
        <f>'[2]1.1_MaterialChange'!L487</f>
        <v>0</v>
      </c>
      <c r="J30" s="434">
        <f>'[2]1.1_MaterialChange'!M487</f>
        <v>0</v>
      </c>
      <c r="K30" s="435">
        <f>'[2]1.1_MaterialChange'!N487</f>
        <v>0</v>
      </c>
      <c r="M30" s="434">
        <f>'[2]1.1_MaterialChange'!S487</f>
        <v>0</v>
      </c>
      <c r="N30" s="434">
        <f>'[2]1.1_MaterialChange'!T487</f>
        <v>0</v>
      </c>
      <c r="O30" s="434">
        <f>'[2]1.1_MaterialChange'!U487</f>
        <v>0</v>
      </c>
      <c r="P30" s="434">
        <f>'[2]1.1_MaterialChange'!V487</f>
        <v>0</v>
      </c>
      <c r="Q30" s="434">
        <f>'[2]1.1_MaterialChange'!W487</f>
        <v>0</v>
      </c>
      <c r="R30" s="435">
        <f>'[2]1.1_MaterialChange'!X487</f>
        <v>0</v>
      </c>
      <c r="T30" s="434">
        <f>'[2]1.1_MaterialChange'!AC487</f>
        <v>0</v>
      </c>
      <c r="U30" s="434">
        <f>'[2]1.1_MaterialChange'!AD487</f>
        <v>0</v>
      </c>
      <c r="V30" s="434">
        <f>'[2]1.1_MaterialChange'!AE487</f>
        <v>0</v>
      </c>
      <c r="W30" s="434">
        <f>'[2]1.1_MaterialChange'!AF487</f>
        <v>0</v>
      </c>
      <c r="X30" s="434">
        <f>'[2]1.1_MaterialChange'!AG487</f>
        <v>0</v>
      </c>
      <c r="Y30" s="435">
        <f>'[2]1.1_MaterialChange'!AH487</f>
        <v>0</v>
      </c>
    </row>
    <row r="31" spans="1:25" ht="13.15" x14ac:dyDescent="0.35">
      <c r="A31" s="439"/>
      <c r="B31" s="440"/>
      <c r="C31" s="441"/>
      <c r="D31" s="442"/>
      <c r="E31" s="433" t="s">
        <v>19</v>
      </c>
      <c r="F31" s="443">
        <f>'[2]1.1_MaterialChange'!I488</f>
        <v>0</v>
      </c>
      <c r="G31" s="443">
        <f>'[2]1.1_MaterialChange'!J488</f>
        <v>0</v>
      </c>
      <c r="H31" s="443">
        <f>'[2]1.1_MaterialChange'!K488</f>
        <v>0</v>
      </c>
      <c r="I31" s="443">
        <f>'[2]1.1_MaterialChange'!L488</f>
        <v>0</v>
      </c>
      <c r="J31" s="443">
        <f>'[2]1.1_MaterialChange'!M488</f>
        <v>0</v>
      </c>
      <c r="K31" s="444">
        <f>'[2]1.1_MaterialChange'!N488</f>
        <v>0</v>
      </c>
      <c r="M31" s="443">
        <f>'[2]1.1_MaterialChange'!S488</f>
        <v>0</v>
      </c>
      <c r="N31" s="443">
        <f>'[2]1.1_MaterialChange'!T488</f>
        <v>0</v>
      </c>
      <c r="O31" s="443">
        <f>'[2]1.1_MaterialChange'!U488</f>
        <v>0</v>
      </c>
      <c r="P31" s="443">
        <f>'[2]1.1_MaterialChange'!V488</f>
        <v>0</v>
      </c>
      <c r="Q31" s="443">
        <f>'[2]1.1_MaterialChange'!W488</f>
        <v>0</v>
      </c>
      <c r="R31" s="444">
        <f>'[2]1.1_MaterialChange'!X488</f>
        <v>0</v>
      </c>
      <c r="T31" s="443">
        <f>'[2]1.1_MaterialChange'!AC488</f>
        <v>0</v>
      </c>
      <c r="U31" s="443">
        <f>'[2]1.1_MaterialChange'!AD488</f>
        <v>0</v>
      </c>
      <c r="V31" s="443">
        <f>'[2]1.1_MaterialChange'!AE488</f>
        <v>0</v>
      </c>
      <c r="W31" s="443">
        <f>'[2]1.1_MaterialChange'!AF488</f>
        <v>0</v>
      </c>
      <c r="X31" s="443">
        <f>'[2]1.1_MaterialChange'!AG488</f>
        <v>0</v>
      </c>
      <c r="Y31" s="444">
        <f>'[2]1.1_MaterialChange'!AH488</f>
        <v>0</v>
      </c>
    </row>
    <row r="32" spans="1:25" ht="13.15" x14ac:dyDescent="0.35">
      <c r="A32" s="439"/>
      <c r="B32" s="440"/>
      <c r="C32" s="441"/>
      <c r="D32" s="442"/>
      <c r="E32" s="433" t="s">
        <v>20</v>
      </c>
      <c r="F32" s="443">
        <f>'[2]1.1_MaterialChange'!I489</f>
        <v>221</v>
      </c>
      <c r="G32" s="443">
        <f>'[2]1.1_MaterialChange'!J489</f>
        <v>2</v>
      </c>
      <c r="H32" s="443">
        <f>'[2]1.1_MaterialChange'!K489</f>
        <v>140</v>
      </c>
      <c r="I32" s="443">
        <f>'[2]1.1_MaterialChange'!L489</f>
        <v>41</v>
      </c>
      <c r="J32" s="443">
        <f>'[2]1.1_MaterialChange'!M489</f>
        <v>23</v>
      </c>
      <c r="K32" s="444">
        <f>'[2]1.1_MaterialChange'!N489</f>
        <v>15</v>
      </c>
      <c r="M32" s="443">
        <f>'[2]1.1_MaterialChange'!S489</f>
        <v>145</v>
      </c>
      <c r="N32" s="443">
        <f>'[2]1.1_MaterialChange'!T489</f>
        <v>7</v>
      </c>
      <c r="O32" s="443">
        <f>'[2]1.1_MaterialChange'!U489</f>
        <v>124</v>
      </c>
      <c r="P32" s="443">
        <f>'[2]1.1_MaterialChange'!V489</f>
        <v>0</v>
      </c>
      <c r="Q32" s="443">
        <f>'[2]1.1_MaterialChange'!W489</f>
        <v>7</v>
      </c>
      <c r="R32" s="444">
        <f>'[2]1.1_MaterialChange'!X489</f>
        <v>7</v>
      </c>
      <c r="T32" s="443">
        <f>'[2]1.1_MaterialChange'!AC489</f>
        <v>219</v>
      </c>
      <c r="U32" s="443">
        <f>'[2]1.1_MaterialChange'!AD489</f>
        <v>7</v>
      </c>
      <c r="V32" s="443">
        <f>'[2]1.1_MaterialChange'!AE489</f>
        <v>133</v>
      </c>
      <c r="W32" s="443">
        <f>'[2]1.1_MaterialChange'!AF489</f>
        <v>20</v>
      </c>
      <c r="X32" s="443">
        <f>'[2]1.1_MaterialChange'!AG489</f>
        <v>11</v>
      </c>
      <c r="Y32" s="444">
        <f>'[2]1.1_MaterialChange'!AH489</f>
        <v>48</v>
      </c>
    </row>
    <row r="33" spans="1:25" ht="13.5" thickBot="1" x14ac:dyDescent="0.4">
      <c r="A33" s="439"/>
      <c r="B33" s="447"/>
      <c r="C33" s="448"/>
      <c r="D33" s="449"/>
      <c r="E33" s="450" t="s">
        <v>21</v>
      </c>
      <c r="F33" s="451">
        <f>'[2]1.1_MaterialChange'!I490</f>
        <v>0</v>
      </c>
      <c r="G33" s="451">
        <f>'[2]1.1_MaterialChange'!J490</f>
        <v>0</v>
      </c>
      <c r="H33" s="451">
        <f>'[2]1.1_MaterialChange'!K490</f>
        <v>0</v>
      </c>
      <c r="I33" s="451">
        <f>'[2]1.1_MaterialChange'!L490</f>
        <v>0</v>
      </c>
      <c r="J33" s="451">
        <f>'[2]1.1_MaterialChange'!M490</f>
        <v>0</v>
      </c>
      <c r="K33" s="452">
        <f>'[2]1.1_MaterialChange'!N490</f>
        <v>0</v>
      </c>
      <c r="M33" s="451">
        <f>'[2]1.1_MaterialChange'!S490</f>
        <v>0</v>
      </c>
      <c r="N33" s="451">
        <f>'[2]1.1_MaterialChange'!T490</f>
        <v>0</v>
      </c>
      <c r="O33" s="451">
        <f>'[2]1.1_MaterialChange'!U490</f>
        <v>0</v>
      </c>
      <c r="P33" s="451">
        <f>'[2]1.1_MaterialChange'!V490</f>
        <v>0</v>
      </c>
      <c r="Q33" s="451">
        <f>'[2]1.1_MaterialChange'!W490</f>
        <v>0</v>
      </c>
      <c r="R33" s="452">
        <f>'[2]1.1_MaterialChange'!X490</f>
        <v>0</v>
      </c>
      <c r="T33" s="451">
        <f>'[2]1.1_MaterialChange'!AC490</f>
        <v>0</v>
      </c>
      <c r="U33" s="451">
        <f>'[2]1.1_MaterialChange'!AD490</f>
        <v>0</v>
      </c>
      <c r="V33" s="451">
        <f>'[2]1.1_MaterialChange'!AE490</f>
        <v>0</v>
      </c>
      <c r="W33" s="451">
        <f>'[2]1.1_MaterialChange'!AF490</f>
        <v>0</v>
      </c>
      <c r="X33" s="451">
        <f>'[2]1.1_MaterialChange'!AG490</f>
        <v>0</v>
      </c>
      <c r="Y33" s="452">
        <f>'[2]1.1_MaterialChange'!AH490</f>
        <v>0</v>
      </c>
    </row>
    <row r="34" spans="1:25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'[2]1.1_MaterialChange'!I491</f>
        <v>0</v>
      </c>
      <c r="G34" s="434">
        <f>'[2]1.1_MaterialChange'!J491</f>
        <v>0</v>
      </c>
      <c r="H34" s="434">
        <f>'[2]1.1_MaterialChange'!K491</f>
        <v>0</v>
      </c>
      <c r="I34" s="434">
        <f>'[2]1.1_MaterialChange'!L491</f>
        <v>0</v>
      </c>
      <c r="J34" s="434">
        <f>'[2]1.1_MaterialChange'!M491</f>
        <v>0</v>
      </c>
      <c r="K34" s="435">
        <f>'[2]1.1_MaterialChange'!N491</f>
        <v>0</v>
      </c>
      <c r="M34" s="434">
        <f>'[2]1.1_MaterialChange'!S491</f>
        <v>0</v>
      </c>
      <c r="N34" s="434">
        <f>'[2]1.1_MaterialChange'!T491</f>
        <v>0</v>
      </c>
      <c r="O34" s="434">
        <f>'[2]1.1_MaterialChange'!U491</f>
        <v>0</v>
      </c>
      <c r="P34" s="434">
        <f>'[2]1.1_MaterialChange'!V491</f>
        <v>0</v>
      </c>
      <c r="Q34" s="434">
        <f>'[2]1.1_MaterialChange'!W491</f>
        <v>0</v>
      </c>
      <c r="R34" s="435">
        <f>'[2]1.1_MaterialChange'!X491</f>
        <v>0</v>
      </c>
      <c r="T34" s="434">
        <f>'[2]1.1_MaterialChange'!AC491</f>
        <v>0</v>
      </c>
      <c r="U34" s="434">
        <f>'[2]1.1_MaterialChange'!AD491</f>
        <v>0</v>
      </c>
      <c r="V34" s="434">
        <f>'[2]1.1_MaterialChange'!AE491</f>
        <v>0</v>
      </c>
      <c r="W34" s="434">
        <f>'[2]1.1_MaterialChange'!AF491</f>
        <v>0</v>
      </c>
      <c r="X34" s="434">
        <f>'[2]1.1_MaterialChange'!AG491</f>
        <v>0</v>
      </c>
      <c r="Y34" s="435">
        <f>'[2]1.1_MaterialChange'!AH491</f>
        <v>0</v>
      </c>
    </row>
    <row r="35" spans="1:25" ht="13.15" x14ac:dyDescent="0.35">
      <c r="A35" s="439"/>
      <c r="B35" s="440"/>
      <c r="C35" s="441"/>
      <c r="D35" s="442"/>
      <c r="E35" s="433" t="s">
        <v>19</v>
      </c>
      <c r="F35" s="443">
        <f>'[2]1.1_MaterialChange'!I492</f>
        <v>0</v>
      </c>
      <c r="G35" s="443">
        <f>'[2]1.1_MaterialChange'!J492</f>
        <v>0</v>
      </c>
      <c r="H35" s="443">
        <f>'[2]1.1_MaterialChange'!K492</f>
        <v>0</v>
      </c>
      <c r="I35" s="443">
        <f>'[2]1.1_MaterialChange'!L492</f>
        <v>0</v>
      </c>
      <c r="J35" s="443">
        <f>'[2]1.1_MaterialChange'!M492</f>
        <v>0</v>
      </c>
      <c r="K35" s="444">
        <f>'[2]1.1_MaterialChange'!N492</f>
        <v>0</v>
      </c>
      <c r="M35" s="443">
        <f>'[2]1.1_MaterialChange'!S492</f>
        <v>0</v>
      </c>
      <c r="N35" s="443">
        <f>'[2]1.1_MaterialChange'!T492</f>
        <v>0</v>
      </c>
      <c r="O35" s="443">
        <f>'[2]1.1_MaterialChange'!U492</f>
        <v>0</v>
      </c>
      <c r="P35" s="443">
        <f>'[2]1.1_MaterialChange'!V492</f>
        <v>0</v>
      </c>
      <c r="Q35" s="443">
        <f>'[2]1.1_MaterialChange'!W492</f>
        <v>0</v>
      </c>
      <c r="R35" s="444">
        <f>'[2]1.1_MaterialChange'!X492</f>
        <v>0</v>
      </c>
      <c r="T35" s="443">
        <f>'[2]1.1_MaterialChange'!AC492</f>
        <v>0</v>
      </c>
      <c r="U35" s="443">
        <f>'[2]1.1_MaterialChange'!AD492</f>
        <v>0</v>
      </c>
      <c r="V35" s="443">
        <f>'[2]1.1_MaterialChange'!AE492</f>
        <v>0</v>
      </c>
      <c r="W35" s="443">
        <f>'[2]1.1_MaterialChange'!AF492</f>
        <v>0</v>
      </c>
      <c r="X35" s="443">
        <f>'[2]1.1_MaterialChange'!AG492</f>
        <v>0</v>
      </c>
      <c r="Y35" s="444">
        <f>'[2]1.1_MaterialChange'!AH492</f>
        <v>0</v>
      </c>
    </row>
    <row r="36" spans="1:25" ht="13.15" x14ac:dyDescent="0.35">
      <c r="A36" s="439"/>
      <c r="B36" s="440"/>
      <c r="C36" s="441"/>
      <c r="D36" s="442"/>
      <c r="E36" s="433" t="s">
        <v>20</v>
      </c>
      <c r="F36" s="443">
        <f>'[2]1.1_MaterialChange'!I493</f>
        <v>0</v>
      </c>
      <c r="G36" s="443">
        <f>'[2]1.1_MaterialChange'!J493</f>
        <v>0</v>
      </c>
      <c r="H36" s="443">
        <f>'[2]1.1_MaterialChange'!K493</f>
        <v>0</v>
      </c>
      <c r="I36" s="443">
        <f>'[2]1.1_MaterialChange'!L493</f>
        <v>0</v>
      </c>
      <c r="J36" s="443">
        <f>'[2]1.1_MaterialChange'!M493</f>
        <v>0</v>
      </c>
      <c r="K36" s="444">
        <f>'[2]1.1_MaterialChange'!N493</f>
        <v>0</v>
      </c>
      <c r="M36" s="443">
        <f>'[2]1.1_MaterialChange'!S493</f>
        <v>0</v>
      </c>
      <c r="N36" s="443">
        <f>'[2]1.1_MaterialChange'!T493</f>
        <v>0</v>
      </c>
      <c r="O36" s="443">
        <f>'[2]1.1_MaterialChange'!U493</f>
        <v>0</v>
      </c>
      <c r="P36" s="443">
        <f>'[2]1.1_MaterialChange'!V493</f>
        <v>0</v>
      </c>
      <c r="Q36" s="443">
        <f>'[2]1.1_MaterialChange'!W493</f>
        <v>0</v>
      </c>
      <c r="R36" s="444">
        <f>'[2]1.1_MaterialChange'!X493</f>
        <v>0</v>
      </c>
      <c r="T36" s="443">
        <f>'[2]1.1_MaterialChange'!AC493</f>
        <v>0</v>
      </c>
      <c r="U36" s="443">
        <f>'[2]1.1_MaterialChange'!AD493</f>
        <v>0</v>
      </c>
      <c r="V36" s="443">
        <f>'[2]1.1_MaterialChange'!AE493</f>
        <v>0</v>
      </c>
      <c r="W36" s="443">
        <f>'[2]1.1_MaterialChange'!AF493</f>
        <v>0</v>
      </c>
      <c r="X36" s="443">
        <f>'[2]1.1_MaterialChange'!AG493</f>
        <v>0</v>
      </c>
      <c r="Y36" s="444">
        <f>'[2]1.1_MaterialChange'!AH493</f>
        <v>0</v>
      </c>
    </row>
    <row r="37" spans="1:25" ht="13.5" thickBot="1" x14ac:dyDescent="0.4">
      <c r="A37" s="439"/>
      <c r="B37" s="447"/>
      <c r="C37" s="448"/>
      <c r="D37" s="449"/>
      <c r="E37" s="450" t="s">
        <v>21</v>
      </c>
      <c r="F37" s="451">
        <f>'[2]1.1_MaterialChange'!I494</f>
        <v>0</v>
      </c>
      <c r="G37" s="451">
        <f>'[2]1.1_MaterialChange'!J494</f>
        <v>0</v>
      </c>
      <c r="H37" s="451">
        <f>'[2]1.1_MaterialChange'!K494</f>
        <v>0</v>
      </c>
      <c r="I37" s="451">
        <f>'[2]1.1_MaterialChange'!L494</f>
        <v>0</v>
      </c>
      <c r="J37" s="451">
        <f>'[2]1.1_MaterialChange'!M494</f>
        <v>0</v>
      </c>
      <c r="K37" s="452">
        <f>'[2]1.1_MaterialChange'!N494</f>
        <v>0</v>
      </c>
      <c r="M37" s="451">
        <f>'[2]1.1_MaterialChange'!S494</f>
        <v>0</v>
      </c>
      <c r="N37" s="451">
        <f>'[2]1.1_MaterialChange'!T494</f>
        <v>0</v>
      </c>
      <c r="O37" s="451">
        <f>'[2]1.1_MaterialChange'!U494</f>
        <v>0</v>
      </c>
      <c r="P37" s="451">
        <f>'[2]1.1_MaterialChange'!V494</f>
        <v>0</v>
      </c>
      <c r="Q37" s="451">
        <f>'[2]1.1_MaterialChange'!W494</f>
        <v>0</v>
      </c>
      <c r="R37" s="452">
        <f>'[2]1.1_MaterialChange'!X494</f>
        <v>0</v>
      </c>
      <c r="T37" s="451">
        <f>'[2]1.1_MaterialChange'!AC494</f>
        <v>0</v>
      </c>
      <c r="U37" s="451">
        <f>'[2]1.1_MaterialChange'!AD494</f>
        <v>0</v>
      </c>
      <c r="V37" s="451">
        <f>'[2]1.1_MaterialChange'!AE494</f>
        <v>0</v>
      </c>
      <c r="W37" s="451">
        <f>'[2]1.1_MaterialChange'!AF494</f>
        <v>0</v>
      </c>
      <c r="X37" s="451">
        <f>'[2]1.1_MaterialChange'!AG494</f>
        <v>0</v>
      </c>
      <c r="Y37" s="452">
        <f>'[2]1.1_MaterialChange'!AH494</f>
        <v>0</v>
      </c>
    </row>
    <row r="38" spans="1:25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'[2]1.1_MaterialChange'!I495</f>
        <v>2</v>
      </c>
      <c r="G38" s="434">
        <f>'[2]1.1_MaterialChange'!J495</f>
        <v>0</v>
      </c>
      <c r="H38" s="434">
        <f>'[2]1.1_MaterialChange'!K495</f>
        <v>0</v>
      </c>
      <c r="I38" s="434">
        <f>'[2]1.1_MaterialChange'!L495</f>
        <v>1</v>
      </c>
      <c r="J38" s="434">
        <f>'[2]1.1_MaterialChange'!M495</f>
        <v>1</v>
      </c>
      <c r="K38" s="435">
        <f>'[2]1.1_MaterialChange'!N495</f>
        <v>0</v>
      </c>
      <c r="M38" s="434">
        <f>'[2]1.1_MaterialChange'!S495</f>
        <v>2</v>
      </c>
      <c r="N38" s="434">
        <f>'[2]1.1_MaterialChange'!T495</f>
        <v>0</v>
      </c>
      <c r="O38" s="434">
        <f>'[2]1.1_MaterialChange'!U495</f>
        <v>1</v>
      </c>
      <c r="P38" s="434">
        <f>'[2]1.1_MaterialChange'!V495</f>
        <v>1</v>
      </c>
      <c r="Q38" s="434">
        <f>'[2]1.1_MaterialChange'!W495</f>
        <v>0</v>
      </c>
      <c r="R38" s="435">
        <f>'[2]1.1_MaterialChange'!X495</f>
        <v>0</v>
      </c>
      <c r="T38" s="434">
        <f>'[2]1.1_MaterialChange'!AC495</f>
        <v>2</v>
      </c>
      <c r="U38" s="434">
        <f>'[2]1.1_MaterialChange'!AD495</f>
        <v>0</v>
      </c>
      <c r="V38" s="434">
        <f>'[2]1.1_MaterialChange'!AE495</f>
        <v>0</v>
      </c>
      <c r="W38" s="434">
        <f>'[2]1.1_MaterialChange'!AF495</f>
        <v>1</v>
      </c>
      <c r="X38" s="434">
        <f>'[2]1.1_MaterialChange'!AG495</f>
        <v>1</v>
      </c>
      <c r="Y38" s="435">
        <f>'[2]1.1_MaterialChange'!AH495</f>
        <v>0</v>
      </c>
    </row>
    <row r="39" spans="1:25" ht="13.15" x14ac:dyDescent="0.35">
      <c r="A39" s="439"/>
      <c r="B39" s="440"/>
      <c r="C39" s="441"/>
      <c r="D39" s="442"/>
      <c r="E39" s="433" t="s">
        <v>19</v>
      </c>
      <c r="F39" s="443">
        <f>'[2]1.1_MaterialChange'!I496</f>
        <v>0</v>
      </c>
      <c r="G39" s="443">
        <f>'[2]1.1_MaterialChange'!J496</f>
        <v>0</v>
      </c>
      <c r="H39" s="443">
        <f>'[2]1.1_MaterialChange'!K496</f>
        <v>0</v>
      </c>
      <c r="I39" s="443">
        <f>'[2]1.1_MaterialChange'!L496</f>
        <v>0</v>
      </c>
      <c r="J39" s="443">
        <f>'[2]1.1_MaterialChange'!M496</f>
        <v>0</v>
      </c>
      <c r="K39" s="444">
        <f>'[2]1.1_MaterialChange'!N496</f>
        <v>0</v>
      </c>
      <c r="M39" s="443">
        <f>'[2]1.1_MaterialChange'!S496</f>
        <v>0</v>
      </c>
      <c r="N39" s="443">
        <f>'[2]1.1_MaterialChange'!T496</f>
        <v>0</v>
      </c>
      <c r="O39" s="443">
        <f>'[2]1.1_MaterialChange'!U496</f>
        <v>0</v>
      </c>
      <c r="P39" s="443">
        <f>'[2]1.1_MaterialChange'!V496</f>
        <v>0</v>
      </c>
      <c r="Q39" s="443">
        <f>'[2]1.1_MaterialChange'!W496</f>
        <v>0</v>
      </c>
      <c r="R39" s="444">
        <f>'[2]1.1_MaterialChange'!X496</f>
        <v>0</v>
      </c>
      <c r="T39" s="443">
        <f>'[2]1.1_MaterialChange'!AC496</f>
        <v>0</v>
      </c>
      <c r="U39" s="443">
        <f>'[2]1.1_MaterialChange'!AD496</f>
        <v>0</v>
      </c>
      <c r="V39" s="443">
        <f>'[2]1.1_MaterialChange'!AE496</f>
        <v>0</v>
      </c>
      <c r="W39" s="443">
        <f>'[2]1.1_MaterialChange'!AF496</f>
        <v>0</v>
      </c>
      <c r="X39" s="443">
        <f>'[2]1.1_MaterialChange'!AG496</f>
        <v>0</v>
      </c>
      <c r="Y39" s="444">
        <f>'[2]1.1_MaterialChange'!AH496</f>
        <v>0</v>
      </c>
    </row>
    <row r="40" spans="1:25" ht="13.15" x14ac:dyDescent="0.35">
      <c r="A40" s="439"/>
      <c r="B40" s="440"/>
      <c r="C40" s="441"/>
      <c r="D40" s="442"/>
      <c r="E40" s="433" t="s">
        <v>20</v>
      </c>
      <c r="F40" s="443">
        <f>'[2]1.1_MaterialChange'!I497</f>
        <v>0</v>
      </c>
      <c r="G40" s="443">
        <f>'[2]1.1_MaterialChange'!J497</f>
        <v>0</v>
      </c>
      <c r="H40" s="443">
        <f>'[2]1.1_MaterialChange'!K497</f>
        <v>0</v>
      </c>
      <c r="I40" s="443">
        <f>'[2]1.1_MaterialChange'!L497</f>
        <v>0</v>
      </c>
      <c r="J40" s="443">
        <f>'[2]1.1_MaterialChange'!M497</f>
        <v>0</v>
      </c>
      <c r="K40" s="444">
        <f>'[2]1.1_MaterialChange'!N497</f>
        <v>0</v>
      </c>
      <c r="M40" s="443">
        <f>'[2]1.1_MaterialChange'!S497</f>
        <v>0</v>
      </c>
      <c r="N40" s="443">
        <f>'[2]1.1_MaterialChange'!T497</f>
        <v>0</v>
      </c>
      <c r="O40" s="443">
        <f>'[2]1.1_MaterialChange'!U497</f>
        <v>0</v>
      </c>
      <c r="P40" s="443">
        <f>'[2]1.1_MaterialChange'!V497</f>
        <v>0</v>
      </c>
      <c r="Q40" s="443">
        <f>'[2]1.1_MaterialChange'!W497</f>
        <v>0</v>
      </c>
      <c r="R40" s="444">
        <f>'[2]1.1_MaterialChange'!X497</f>
        <v>0</v>
      </c>
      <c r="T40" s="443">
        <f>'[2]1.1_MaterialChange'!AC497</f>
        <v>0</v>
      </c>
      <c r="U40" s="443">
        <f>'[2]1.1_MaterialChange'!AD497</f>
        <v>0</v>
      </c>
      <c r="V40" s="443">
        <f>'[2]1.1_MaterialChange'!AE497</f>
        <v>0</v>
      </c>
      <c r="W40" s="443">
        <f>'[2]1.1_MaterialChange'!AF497</f>
        <v>0</v>
      </c>
      <c r="X40" s="443">
        <f>'[2]1.1_MaterialChange'!AG497</f>
        <v>0</v>
      </c>
      <c r="Y40" s="444">
        <f>'[2]1.1_MaterialChange'!AH497</f>
        <v>0</v>
      </c>
    </row>
    <row r="41" spans="1:25" ht="13.5" thickBot="1" x14ac:dyDescent="0.4">
      <c r="A41" s="439"/>
      <c r="B41" s="447"/>
      <c r="C41" s="448"/>
      <c r="D41" s="449"/>
      <c r="E41" s="450" t="s">
        <v>21</v>
      </c>
      <c r="F41" s="451">
        <f>'[2]1.1_MaterialChange'!I498</f>
        <v>0</v>
      </c>
      <c r="G41" s="451">
        <f>'[2]1.1_MaterialChange'!J498</f>
        <v>0</v>
      </c>
      <c r="H41" s="451">
        <f>'[2]1.1_MaterialChange'!K498</f>
        <v>0</v>
      </c>
      <c r="I41" s="451">
        <f>'[2]1.1_MaterialChange'!L498</f>
        <v>0</v>
      </c>
      <c r="J41" s="451">
        <f>'[2]1.1_MaterialChange'!M498</f>
        <v>0</v>
      </c>
      <c r="K41" s="452">
        <f>'[2]1.1_MaterialChange'!N498</f>
        <v>0</v>
      </c>
      <c r="M41" s="451">
        <f>'[2]1.1_MaterialChange'!S498</f>
        <v>0</v>
      </c>
      <c r="N41" s="451">
        <f>'[2]1.1_MaterialChange'!T498</f>
        <v>0</v>
      </c>
      <c r="O41" s="451">
        <f>'[2]1.1_MaterialChange'!U498</f>
        <v>0</v>
      </c>
      <c r="P41" s="451">
        <f>'[2]1.1_MaterialChange'!V498</f>
        <v>0</v>
      </c>
      <c r="Q41" s="451">
        <f>'[2]1.1_MaterialChange'!W498</f>
        <v>0</v>
      </c>
      <c r="R41" s="452">
        <f>'[2]1.1_MaterialChange'!X498</f>
        <v>0</v>
      </c>
      <c r="T41" s="451">
        <f>'[2]1.1_MaterialChange'!AC498</f>
        <v>0</v>
      </c>
      <c r="U41" s="451">
        <f>'[2]1.1_MaterialChange'!AD498</f>
        <v>0</v>
      </c>
      <c r="V41" s="451">
        <f>'[2]1.1_MaterialChange'!AE498</f>
        <v>0</v>
      </c>
      <c r="W41" s="451">
        <f>'[2]1.1_MaterialChange'!AF498</f>
        <v>0</v>
      </c>
      <c r="X41" s="451">
        <f>'[2]1.1_MaterialChange'!AG498</f>
        <v>0</v>
      </c>
      <c r="Y41" s="452">
        <f>'[2]1.1_MaterialChange'!AH498</f>
        <v>0</v>
      </c>
    </row>
    <row r="42" spans="1:25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'[2]1.1_MaterialChange'!I499</f>
        <v>0</v>
      </c>
      <c r="G42" s="434">
        <f>'[2]1.1_MaterialChange'!J499</f>
        <v>0</v>
      </c>
      <c r="H42" s="434">
        <f>'[2]1.1_MaterialChange'!K499</f>
        <v>0</v>
      </c>
      <c r="I42" s="434">
        <f>'[2]1.1_MaterialChange'!L499</f>
        <v>0</v>
      </c>
      <c r="J42" s="434">
        <f>'[2]1.1_MaterialChange'!M499</f>
        <v>0</v>
      </c>
      <c r="K42" s="435">
        <f>'[2]1.1_MaterialChange'!N499</f>
        <v>0</v>
      </c>
      <c r="M42" s="434">
        <f>'[2]1.1_MaterialChange'!S499</f>
        <v>100</v>
      </c>
      <c r="N42" s="434">
        <f>'[2]1.1_MaterialChange'!T499</f>
        <v>115</v>
      </c>
      <c r="O42" s="434">
        <f>'[2]1.1_MaterialChange'!U499</f>
        <v>0</v>
      </c>
      <c r="P42" s="434">
        <f>'[2]1.1_MaterialChange'!V499</f>
        <v>-30</v>
      </c>
      <c r="Q42" s="434">
        <f>'[2]1.1_MaterialChange'!W499</f>
        <v>15</v>
      </c>
      <c r="R42" s="435">
        <f>'[2]1.1_MaterialChange'!X499</f>
        <v>0</v>
      </c>
      <c r="T42" s="434">
        <f>'[2]1.1_MaterialChange'!AC499</f>
        <v>100</v>
      </c>
      <c r="U42" s="434">
        <f>'[2]1.1_MaterialChange'!AD499</f>
        <v>115</v>
      </c>
      <c r="V42" s="434">
        <f>'[2]1.1_MaterialChange'!AE499</f>
        <v>0</v>
      </c>
      <c r="W42" s="434">
        <f>'[2]1.1_MaterialChange'!AF499</f>
        <v>-30</v>
      </c>
      <c r="X42" s="434">
        <f>'[2]1.1_MaterialChange'!AG499</f>
        <v>15</v>
      </c>
      <c r="Y42" s="435">
        <f>'[2]1.1_MaterialChange'!AH499</f>
        <v>0</v>
      </c>
    </row>
    <row r="43" spans="1:25" ht="13.15" x14ac:dyDescent="0.35">
      <c r="A43" s="439"/>
      <c r="B43" s="440"/>
      <c r="C43" s="441"/>
      <c r="D43" s="442"/>
      <c r="E43" s="433" t="s">
        <v>19</v>
      </c>
      <c r="F43" s="443">
        <f>'[2]1.1_MaterialChange'!I500</f>
        <v>0</v>
      </c>
      <c r="G43" s="443">
        <f>'[2]1.1_MaterialChange'!J500</f>
        <v>0</v>
      </c>
      <c r="H43" s="443">
        <f>'[2]1.1_MaterialChange'!K500</f>
        <v>0</v>
      </c>
      <c r="I43" s="443">
        <f>'[2]1.1_MaterialChange'!L500</f>
        <v>0</v>
      </c>
      <c r="J43" s="443">
        <f>'[2]1.1_MaterialChange'!M500</f>
        <v>0</v>
      </c>
      <c r="K43" s="444">
        <f>'[2]1.1_MaterialChange'!N500</f>
        <v>0</v>
      </c>
      <c r="M43" s="443">
        <f>'[2]1.1_MaterialChange'!S500</f>
        <v>0</v>
      </c>
      <c r="N43" s="443">
        <f>'[2]1.1_MaterialChange'!T500</f>
        <v>0</v>
      </c>
      <c r="O43" s="443">
        <f>'[2]1.1_MaterialChange'!U500</f>
        <v>0</v>
      </c>
      <c r="P43" s="443">
        <f>'[2]1.1_MaterialChange'!V500</f>
        <v>0</v>
      </c>
      <c r="Q43" s="443">
        <f>'[2]1.1_MaterialChange'!W500</f>
        <v>0</v>
      </c>
      <c r="R43" s="444">
        <f>'[2]1.1_MaterialChange'!X500</f>
        <v>0</v>
      </c>
      <c r="T43" s="443">
        <f>'[2]1.1_MaterialChange'!AC500</f>
        <v>0</v>
      </c>
      <c r="U43" s="443">
        <f>'[2]1.1_MaterialChange'!AD500</f>
        <v>0</v>
      </c>
      <c r="V43" s="443">
        <f>'[2]1.1_MaterialChange'!AE500</f>
        <v>0</v>
      </c>
      <c r="W43" s="443">
        <f>'[2]1.1_MaterialChange'!AF500</f>
        <v>0</v>
      </c>
      <c r="X43" s="443">
        <f>'[2]1.1_MaterialChange'!AG500</f>
        <v>0</v>
      </c>
      <c r="Y43" s="444">
        <f>'[2]1.1_MaterialChange'!AH500</f>
        <v>0</v>
      </c>
    </row>
    <row r="44" spans="1:25" ht="13.15" x14ac:dyDescent="0.35">
      <c r="A44" s="439"/>
      <c r="B44" s="440"/>
      <c r="C44" s="441"/>
      <c r="D44" s="442"/>
      <c r="E44" s="433" t="s">
        <v>20</v>
      </c>
      <c r="F44" s="443">
        <f>'[2]1.1_MaterialChange'!I501</f>
        <v>0</v>
      </c>
      <c r="G44" s="443">
        <f>'[2]1.1_MaterialChange'!J501</f>
        <v>0</v>
      </c>
      <c r="H44" s="443">
        <f>'[2]1.1_MaterialChange'!K501</f>
        <v>0</v>
      </c>
      <c r="I44" s="443">
        <f>'[2]1.1_MaterialChange'!L501</f>
        <v>0</v>
      </c>
      <c r="J44" s="443">
        <f>'[2]1.1_MaterialChange'!M501</f>
        <v>0</v>
      </c>
      <c r="K44" s="444">
        <f>'[2]1.1_MaterialChange'!N501</f>
        <v>0</v>
      </c>
      <c r="M44" s="443">
        <f>'[2]1.1_MaterialChange'!S501</f>
        <v>0</v>
      </c>
      <c r="N44" s="443">
        <f>'[2]1.1_MaterialChange'!T501</f>
        <v>0</v>
      </c>
      <c r="O44" s="443">
        <f>'[2]1.1_MaterialChange'!U501</f>
        <v>0</v>
      </c>
      <c r="P44" s="443">
        <f>'[2]1.1_MaterialChange'!V501</f>
        <v>0</v>
      </c>
      <c r="Q44" s="443">
        <f>'[2]1.1_MaterialChange'!W501</f>
        <v>0</v>
      </c>
      <c r="R44" s="444">
        <f>'[2]1.1_MaterialChange'!X501</f>
        <v>0</v>
      </c>
      <c r="T44" s="443">
        <f>'[2]1.1_MaterialChange'!AC501</f>
        <v>0</v>
      </c>
      <c r="U44" s="443">
        <f>'[2]1.1_MaterialChange'!AD501</f>
        <v>0</v>
      </c>
      <c r="V44" s="443">
        <f>'[2]1.1_MaterialChange'!AE501</f>
        <v>0</v>
      </c>
      <c r="W44" s="443">
        <f>'[2]1.1_MaterialChange'!AF501</f>
        <v>0</v>
      </c>
      <c r="X44" s="443">
        <f>'[2]1.1_MaterialChange'!AG501</f>
        <v>0</v>
      </c>
      <c r="Y44" s="444">
        <f>'[2]1.1_MaterialChange'!AH501</f>
        <v>0</v>
      </c>
    </row>
    <row r="45" spans="1:25" ht="13.5" thickBot="1" x14ac:dyDescent="0.4">
      <c r="A45" s="439"/>
      <c r="B45" s="447"/>
      <c r="C45" s="448"/>
      <c r="D45" s="449"/>
      <c r="E45" s="450" t="s">
        <v>21</v>
      </c>
      <c r="F45" s="451">
        <f>'[2]1.1_MaterialChange'!I502</f>
        <v>0</v>
      </c>
      <c r="G45" s="451">
        <f>'[2]1.1_MaterialChange'!J502</f>
        <v>0</v>
      </c>
      <c r="H45" s="451">
        <f>'[2]1.1_MaterialChange'!K502</f>
        <v>0</v>
      </c>
      <c r="I45" s="451">
        <f>'[2]1.1_MaterialChange'!L502</f>
        <v>0</v>
      </c>
      <c r="J45" s="451">
        <f>'[2]1.1_MaterialChange'!M502</f>
        <v>0</v>
      </c>
      <c r="K45" s="452">
        <f>'[2]1.1_MaterialChange'!N502</f>
        <v>0</v>
      </c>
      <c r="M45" s="451">
        <f>'[2]1.1_MaterialChange'!S502</f>
        <v>0</v>
      </c>
      <c r="N45" s="451">
        <f>'[2]1.1_MaterialChange'!T502</f>
        <v>0</v>
      </c>
      <c r="O45" s="451">
        <f>'[2]1.1_MaterialChange'!U502</f>
        <v>0</v>
      </c>
      <c r="P45" s="451">
        <f>'[2]1.1_MaterialChange'!V502</f>
        <v>0</v>
      </c>
      <c r="Q45" s="451">
        <f>'[2]1.1_MaterialChange'!W502</f>
        <v>0</v>
      </c>
      <c r="R45" s="452">
        <f>'[2]1.1_MaterialChange'!X502</f>
        <v>0</v>
      </c>
      <c r="T45" s="451">
        <f>'[2]1.1_MaterialChange'!AC502</f>
        <v>0</v>
      </c>
      <c r="U45" s="451">
        <f>'[2]1.1_MaterialChange'!AD502</f>
        <v>0</v>
      </c>
      <c r="V45" s="451">
        <f>'[2]1.1_MaterialChange'!AE502</f>
        <v>0</v>
      </c>
      <c r="W45" s="451">
        <f>'[2]1.1_MaterialChange'!AF502</f>
        <v>0</v>
      </c>
      <c r="X45" s="451">
        <f>'[2]1.1_MaterialChange'!AG502</f>
        <v>0</v>
      </c>
      <c r="Y45" s="452">
        <f>'[2]1.1_MaterialChange'!AH502</f>
        <v>0</v>
      </c>
    </row>
    <row r="46" spans="1:25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'[2]1.1_MaterialChange'!I503</f>
        <v>0</v>
      </c>
      <c r="G46" s="434">
        <f>'[2]1.1_MaterialChange'!J503</f>
        <v>0</v>
      </c>
      <c r="H46" s="434">
        <f>'[2]1.1_MaterialChange'!K503</f>
        <v>0</v>
      </c>
      <c r="I46" s="434">
        <f>'[2]1.1_MaterialChange'!L503</f>
        <v>0</v>
      </c>
      <c r="J46" s="434">
        <f>'[2]1.1_MaterialChange'!M503</f>
        <v>0</v>
      </c>
      <c r="K46" s="435">
        <f>'[2]1.1_MaterialChange'!N503</f>
        <v>0</v>
      </c>
      <c r="M46" s="434">
        <f>'[2]1.1_MaterialChange'!S503</f>
        <v>803.41000000000076</v>
      </c>
      <c r="N46" s="434">
        <f>'[2]1.1_MaterialChange'!T503</f>
        <v>888.69999999999982</v>
      </c>
      <c r="O46" s="434">
        <f>'[2]1.1_MaterialChange'!U503</f>
        <v>114.71000000000004</v>
      </c>
      <c r="P46" s="434">
        <f>'[2]1.1_MaterialChange'!V503</f>
        <v>0</v>
      </c>
      <c r="Q46" s="434">
        <f>'[2]1.1_MaterialChange'!W503</f>
        <v>-200</v>
      </c>
      <c r="R46" s="435">
        <f>'[2]1.1_MaterialChange'!X503</f>
        <v>0</v>
      </c>
      <c r="T46" s="434">
        <f>'[2]1.1_MaterialChange'!AC503</f>
        <v>803.40999999999894</v>
      </c>
      <c r="U46" s="434">
        <f>'[2]1.1_MaterialChange'!AD503</f>
        <v>888.69999999999982</v>
      </c>
      <c r="V46" s="434">
        <f>'[2]1.1_MaterialChange'!AE503</f>
        <v>114.70999999999981</v>
      </c>
      <c r="W46" s="434">
        <f>'[2]1.1_MaterialChange'!AF503</f>
        <v>0</v>
      </c>
      <c r="X46" s="434">
        <f>'[2]1.1_MaterialChange'!AG503</f>
        <v>-200</v>
      </c>
      <c r="Y46" s="435">
        <f>'[2]1.1_MaterialChange'!AH503</f>
        <v>0</v>
      </c>
    </row>
    <row r="47" spans="1:25" ht="13.15" x14ac:dyDescent="0.35">
      <c r="A47" s="439"/>
      <c r="B47" s="440"/>
      <c r="C47" s="441"/>
      <c r="D47" s="442"/>
      <c r="E47" s="433" t="s">
        <v>19</v>
      </c>
      <c r="F47" s="443">
        <f>'[2]1.1_MaterialChange'!I504</f>
        <v>0</v>
      </c>
      <c r="G47" s="443">
        <f>'[2]1.1_MaterialChange'!J504</f>
        <v>0</v>
      </c>
      <c r="H47" s="443">
        <f>'[2]1.1_MaterialChange'!K504</f>
        <v>0</v>
      </c>
      <c r="I47" s="443">
        <f>'[2]1.1_MaterialChange'!L504</f>
        <v>0</v>
      </c>
      <c r="J47" s="443">
        <f>'[2]1.1_MaterialChange'!M504</f>
        <v>0</v>
      </c>
      <c r="K47" s="444">
        <f>'[2]1.1_MaterialChange'!N504</f>
        <v>0</v>
      </c>
      <c r="M47" s="443">
        <f>'[2]1.1_MaterialChange'!S504</f>
        <v>0</v>
      </c>
      <c r="N47" s="443">
        <f>'[2]1.1_MaterialChange'!T504</f>
        <v>0</v>
      </c>
      <c r="O47" s="443">
        <f>'[2]1.1_MaterialChange'!U504</f>
        <v>0</v>
      </c>
      <c r="P47" s="443">
        <f>'[2]1.1_MaterialChange'!V504</f>
        <v>0</v>
      </c>
      <c r="Q47" s="443">
        <f>'[2]1.1_MaterialChange'!W504</f>
        <v>0</v>
      </c>
      <c r="R47" s="444">
        <f>'[2]1.1_MaterialChange'!X504</f>
        <v>0</v>
      </c>
      <c r="T47" s="443">
        <f>'[2]1.1_MaterialChange'!AC504</f>
        <v>0</v>
      </c>
      <c r="U47" s="443">
        <f>'[2]1.1_MaterialChange'!AD504</f>
        <v>0</v>
      </c>
      <c r="V47" s="443">
        <f>'[2]1.1_MaterialChange'!AE504</f>
        <v>0</v>
      </c>
      <c r="W47" s="443">
        <f>'[2]1.1_MaterialChange'!AF504</f>
        <v>0</v>
      </c>
      <c r="X47" s="443">
        <f>'[2]1.1_MaterialChange'!AG504</f>
        <v>0</v>
      </c>
      <c r="Y47" s="444">
        <f>'[2]1.1_MaterialChange'!AH504</f>
        <v>0</v>
      </c>
    </row>
    <row r="48" spans="1:25" ht="13.15" x14ac:dyDescent="0.35">
      <c r="A48" s="439"/>
      <c r="B48" s="440"/>
      <c r="C48" s="441"/>
      <c r="D48" s="442"/>
      <c r="E48" s="433" t="s">
        <v>20</v>
      </c>
      <c r="F48" s="443">
        <f>'[2]1.1_MaterialChange'!I505</f>
        <v>0</v>
      </c>
      <c r="G48" s="443">
        <f>'[2]1.1_MaterialChange'!J505</f>
        <v>0</v>
      </c>
      <c r="H48" s="443">
        <f>'[2]1.1_MaterialChange'!K505</f>
        <v>0</v>
      </c>
      <c r="I48" s="443">
        <f>'[2]1.1_MaterialChange'!L505</f>
        <v>0</v>
      </c>
      <c r="J48" s="443">
        <f>'[2]1.1_MaterialChange'!M505</f>
        <v>0</v>
      </c>
      <c r="K48" s="444">
        <f>'[2]1.1_MaterialChange'!N505</f>
        <v>0</v>
      </c>
      <c r="M48" s="443">
        <f>'[2]1.1_MaterialChange'!S505</f>
        <v>0</v>
      </c>
      <c r="N48" s="443">
        <f>'[2]1.1_MaterialChange'!T505</f>
        <v>0</v>
      </c>
      <c r="O48" s="443">
        <f>'[2]1.1_MaterialChange'!U505</f>
        <v>0</v>
      </c>
      <c r="P48" s="443">
        <f>'[2]1.1_MaterialChange'!V505</f>
        <v>0</v>
      </c>
      <c r="Q48" s="443">
        <f>'[2]1.1_MaterialChange'!W505</f>
        <v>0</v>
      </c>
      <c r="R48" s="444">
        <f>'[2]1.1_MaterialChange'!X505</f>
        <v>0</v>
      </c>
      <c r="T48" s="443">
        <f>'[2]1.1_MaterialChange'!AC505</f>
        <v>0</v>
      </c>
      <c r="U48" s="443">
        <f>'[2]1.1_MaterialChange'!AD505</f>
        <v>0</v>
      </c>
      <c r="V48" s="443">
        <f>'[2]1.1_MaterialChange'!AE505</f>
        <v>0</v>
      </c>
      <c r="W48" s="443">
        <f>'[2]1.1_MaterialChange'!AF505</f>
        <v>0</v>
      </c>
      <c r="X48" s="443">
        <f>'[2]1.1_MaterialChange'!AG505</f>
        <v>0</v>
      </c>
      <c r="Y48" s="444">
        <f>'[2]1.1_MaterialChange'!AH505</f>
        <v>0</v>
      </c>
    </row>
    <row r="49" spans="1:25" ht="13.5" thickBot="1" x14ac:dyDescent="0.4">
      <c r="A49" s="439"/>
      <c r="B49" s="447"/>
      <c r="C49" s="448"/>
      <c r="D49" s="449"/>
      <c r="E49" s="450" t="s">
        <v>21</v>
      </c>
      <c r="F49" s="451">
        <f>'[2]1.1_MaterialChange'!I506</f>
        <v>0</v>
      </c>
      <c r="G49" s="451">
        <f>'[2]1.1_MaterialChange'!J506</f>
        <v>0</v>
      </c>
      <c r="H49" s="451">
        <f>'[2]1.1_MaterialChange'!K506</f>
        <v>0</v>
      </c>
      <c r="I49" s="451">
        <f>'[2]1.1_MaterialChange'!L506</f>
        <v>0</v>
      </c>
      <c r="J49" s="451">
        <f>'[2]1.1_MaterialChange'!M506</f>
        <v>0</v>
      </c>
      <c r="K49" s="452">
        <f>'[2]1.1_MaterialChange'!N506</f>
        <v>0</v>
      </c>
      <c r="M49" s="451">
        <f>'[2]1.1_MaterialChange'!S506</f>
        <v>0</v>
      </c>
      <c r="N49" s="451">
        <f>'[2]1.1_MaterialChange'!T506</f>
        <v>0</v>
      </c>
      <c r="O49" s="451">
        <f>'[2]1.1_MaterialChange'!U506</f>
        <v>0</v>
      </c>
      <c r="P49" s="451">
        <f>'[2]1.1_MaterialChange'!V506</f>
        <v>0</v>
      </c>
      <c r="Q49" s="451">
        <f>'[2]1.1_MaterialChange'!W506</f>
        <v>0</v>
      </c>
      <c r="R49" s="452">
        <f>'[2]1.1_MaterialChange'!X506</f>
        <v>0</v>
      </c>
      <c r="T49" s="451">
        <f>'[2]1.1_MaterialChange'!AC506</f>
        <v>0</v>
      </c>
      <c r="U49" s="451">
        <f>'[2]1.1_MaterialChange'!AD506</f>
        <v>0</v>
      </c>
      <c r="V49" s="451">
        <f>'[2]1.1_MaterialChange'!AE506</f>
        <v>0</v>
      </c>
      <c r="W49" s="451">
        <f>'[2]1.1_MaterialChange'!AF506</f>
        <v>0</v>
      </c>
      <c r="X49" s="451">
        <f>'[2]1.1_MaterialChange'!AG506</f>
        <v>0</v>
      </c>
      <c r="Y49" s="452">
        <f>'[2]1.1_MaterialChange'!AH506</f>
        <v>0</v>
      </c>
    </row>
    <row r="50" spans="1:25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'[2]1.1_MaterialChange'!I507</f>
        <v>0</v>
      </c>
      <c r="G50" s="434">
        <f>'[2]1.1_MaterialChange'!J507</f>
        <v>0</v>
      </c>
      <c r="H50" s="434">
        <f>'[2]1.1_MaterialChange'!K507</f>
        <v>0</v>
      </c>
      <c r="I50" s="434">
        <f>'[2]1.1_MaterialChange'!L507</f>
        <v>0</v>
      </c>
      <c r="J50" s="434">
        <f>'[2]1.1_MaterialChange'!M507</f>
        <v>0</v>
      </c>
      <c r="K50" s="435">
        <f>'[2]1.1_MaterialChange'!N507</f>
        <v>0</v>
      </c>
      <c r="M50" s="434">
        <f>'[2]1.1_MaterialChange'!S507</f>
        <v>-2</v>
      </c>
      <c r="N50" s="434">
        <f>'[2]1.1_MaterialChange'!T507</f>
        <v>5</v>
      </c>
      <c r="O50" s="434">
        <f>'[2]1.1_MaterialChange'!U507</f>
        <v>-7</v>
      </c>
      <c r="P50" s="434">
        <f>'[2]1.1_MaterialChange'!V507</f>
        <v>0</v>
      </c>
      <c r="Q50" s="434">
        <f>'[2]1.1_MaterialChange'!W507</f>
        <v>0</v>
      </c>
      <c r="R50" s="435">
        <f>'[2]1.1_MaterialChange'!X507</f>
        <v>0</v>
      </c>
      <c r="T50" s="434">
        <f>'[2]1.1_MaterialChange'!AC507</f>
        <v>-2</v>
      </c>
      <c r="U50" s="434">
        <f>'[2]1.1_MaterialChange'!AD507</f>
        <v>5</v>
      </c>
      <c r="V50" s="434">
        <f>'[2]1.1_MaterialChange'!AE507</f>
        <v>-7</v>
      </c>
      <c r="W50" s="434">
        <f>'[2]1.1_MaterialChange'!AF507</f>
        <v>0</v>
      </c>
      <c r="X50" s="434">
        <f>'[2]1.1_MaterialChange'!AG507</f>
        <v>0</v>
      </c>
      <c r="Y50" s="435">
        <f>'[2]1.1_MaterialChange'!AH507</f>
        <v>0</v>
      </c>
    </row>
    <row r="51" spans="1:25" ht="13.15" x14ac:dyDescent="0.35">
      <c r="A51" s="439"/>
      <c r="B51" s="440"/>
      <c r="C51" s="441"/>
      <c r="D51" s="442"/>
      <c r="E51" s="433" t="s">
        <v>19</v>
      </c>
      <c r="F51" s="443">
        <f>'[2]1.1_MaterialChange'!I508</f>
        <v>0</v>
      </c>
      <c r="G51" s="443">
        <f>'[2]1.1_MaterialChange'!J508</f>
        <v>0</v>
      </c>
      <c r="H51" s="443">
        <f>'[2]1.1_MaterialChange'!K508</f>
        <v>0</v>
      </c>
      <c r="I51" s="443">
        <f>'[2]1.1_MaterialChange'!L508</f>
        <v>0</v>
      </c>
      <c r="J51" s="443">
        <f>'[2]1.1_MaterialChange'!M508</f>
        <v>0</v>
      </c>
      <c r="K51" s="444">
        <f>'[2]1.1_MaterialChange'!N508</f>
        <v>0</v>
      </c>
      <c r="M51" s="443">
        <f>'[2]1.1_MaterialChange'!S508</f>
        <v>0</v>
      </c>
      <c r="N51" s="443">
        <f>'[2]1.1_MaterialChange'!T508</f>
        <v>0</v>
      </c>
      <c r="O51" s="443">
        <f>'[2]1.1_MaterialChange'!U508</f>
        <v>0</v>
      </c>
      <c r="P51" s="443">
        <f>'[2]1.1_MaterialChange'!V508</f>
        <v>0</v>
      </c>
      <c r="Q51" s="443">
        <f>'[2]1.1_MaterialChange'!W508</f>
        <v>0</v>
      </c>
      <c r="R51" s="444">
        <f>'[2]1.1_MaterialChange'!X508</f>
        <v>0</v>
      </c>
      <c r="T51" s="443">
        <f>'[2]1.1_MaterialChange'!AC508</f>
        <v>0</v>
      </c>
      <c r="U51" s="443">
        <f>'[2]1.1_MaterialChange'!AD508</f>
        <v>0</v>
      </c>
      <c r="V51" s="443">
        <f>'[2]1.1_MaterialChange'!AE508</f>
        <v>0</v>
      </c>
      <c r="W51" s="443">
        <f>'[2]1.1_MaterialChange'!AF508</f>
        <v>0</v>
      </c>
      <c r="X51" s="443">
        <f>'[2]1.1_MaterialChange'!AG508</f>
        <v>0</v>
      </c>
      <c r="Y51" s="444">
        <f>'[2]1.1_MaterialChange'!AH508</f>
        <v>0</v>
      </c>
    </row>
    <row r="52" spans="1:25" ht="13.15" x14ac:dyDescent="0.35">
      <c r="A52" s="439"/>
      <c r="B52" s="440"/>
      <c r="C52" s="441"/>
      <c r="D52" s="442"/>
      <c r="E52" s="433" t="s">
        <v>20</v>
      </c>
      <c r="F52" s="443">
        <f>'[2]1.1_MaterialChange'!I509</f>
        <v>0</v>
      </c>
      <c r="G52" s="443">
        <f>'[2]1.1_MaterialChange'!J509</f>
        <v>0</v>
      </c>
      <c r="H52" s="443">
        <f>'[2]1.1_MaterialChange'!K509</f>
        <v>0</v>
      </c>
      <c r="I52" s="443">
        <f>'[2]1.1_MaterialChange'!L509</f>
        <v>0</v>
      </c>
      <c r="J52" s="443">
        <f>'[2]1.1_MaterialChange'!M509</f>
        <v>0</v>
      </c>
      <c r="K52" s="444">
        <f>'[2]1.1_MaterialChange'!N509</f>
        <v>0</v>
      </c>
      <c r="M52" s="443">
        <f>'[2]1.1_MaterialChange'!S509</f>
        <v>0</v>
      </c>
      <c r="N52" s="443">
        <f>'[2]1.1_MaterialChange'!T509</f>
        <v>0</v>
      </c>
      <c r="O52" s="443">
        <f>'[2]1.1_MaterialChange'!U509</f>
        <v>0</v>
      </c>
      <c r="P52" s="443">
        <f>'[2]1.1_MaterialChange'!V509</f>
        <v>0</v>
      </c>
      <c r="Q52" s="443">
        <f>'[2]1.1_MaterialChange'!W509</f>
        <v>0</v>
      </c>
      <c r="R52" s="444">
        <f>'[2]1.1_MaterialChange'!X509</f>
        <v>0</v>
      </c>
      <c r="T52" s="443">
        <f>'[2]1.1_MaterialChange'!AC509</f>
        <v>0</v>
      </c>
      <c r="U52" s="443">
        <f>'[2]1.1_MaterialChange'!AD509</f>
        <v>0</v>
      </c>
      <c r="V52" s="443">
        <f>'[2]1.1_MaterialChange'!AE509</f>
        <v>0</v>
      </c>
      <c r="W52" s="443">
        <f>'[2]1.1_MaterialChange'!AF509</f>
        <v>0</v>
      </c>
      <c r="X52" s="443">
        <f>'[2]1.1_MaterialChange'!AG509</f>
        <v>0</v>
      </c>
      <c r="Y52" s="444">
        <f>'[2]1.1_MaterialChange'!AH509</f>
        <v>0</v>
      </c>
    </row>
    <row r="53" spans="1:25" ht="13.5" thickBot="1" x14ac:dyDescent="0.4">
      <c r="A53" s="439"/>
      <c r="B53" s="447"/>
      <c r="C53" s="448"/>
      <c r="D53" s="449"/>
      <c r="E53" s="450" t="s">
        <v>21</v>
      </c>
      <c r="F53" s="451">
        <f>'[2]1.1_MaterialChange'!I510</f>
        <v>0</v>
      </c>
      <c r="G53" s="451">
        <f>'[2]1.1_MaterialChange'!J510</f>
        <v>0</v>
      </c>
      <c r="H53" s="451">
        <f>'[2]1.1_MaterialChange'!K510</f>
        <v>0</v>
      </c>
      <c r="I53" s="451">
        <f>'[2]1.1_MaterialChange'!L510</f>
        <v>0</v>
      </c>
      <c r="J53" s="451">
        <f>'[2]1.1_MaterialChange'!M510</f>
        <v>0</v>
      </c>
      <c r="K53" s="452">
        <f>'[2]1.1_MaterialChange'!N510</f>
        <v>0</v>
      </c>
      <c r="M53" s="451">
        <f>'[2]1.1_MaterialChange'!S510</f>
        <v>0</v>
      </c>
      <c r="N53" s="451">
        <f>'[2]1.1_MaterialChange'!T510</f>
        <v>0</v>
      </c>
      <c r="O53" s="451">
        <f>'[2]1.1_MaterialChange'!U510</f>
        <v>0</v>
      </c>
      <c r="P53" s="451">
        <f>'[2]1.1_MaterialChange'!V510</f>
        <v>0</v>
      </c>
      <c r="Q53" s="451">
        <f>'[2]1.1_MaterialChange'!W510</f>
        <v>0</v>
      </c>
      <c r="R53" s="452">
        <f>'[2]1.1_MaterialChange'!X510</f>
        <v>0</v>
      </c>
      <c r="T53" s="451">
        <f>'[2]1.1_MaterialChange'!AC510</f>
        <v>0</v>
      </c>
      <c r="U53" s="451">
        <f>'[2]1.1_MaterialChange'!AD510</f>
        <v>0</v>
      </c>
      <c r="V53" s="451">
        <f>'[2]1.1_MaterialChange'!AE510</f>
        <v>0</v>
      </c>
      <c r="W53" s="451">
        <f>'[2]1.1_MaterialChange'!AF510</f>
        <v>0</v>
      </c>
      <c r="X53" s="451">
        <f>'[2]1.1_MaterialChange'!AG510</f>
        <v>0</v>
      </c>
      <c r="Y53" s="452">
        <f>'[2]1.1_MaterialChange'!AH510</f>
        <v>0</v>
      </c>
    </row>
    <row r="54" spans="1:25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'[2]1.1_MaterialChange'!I511</f>
        <v>634</v>
      </c>
      <c r="G54" s="434">
        <f>'[2]1.1_MaterialChange'!J511</f>
        <v>0</v>
      </c>
      <c r="H54" s="434">
        <f>'[2]1.1_MaterialChange'!K511</f>
        <v>581</v>
      </c>
      <c r="I54" s="434">
        <f>'[2]1.1_MaterialChange'!L511</f>
        <v>47</v>
      </c>
      <c r="J54" s="434">
        <f>'[2]1.1_MaterialChange'!M511</f>
        <v>6</v>
      </c>
      <c r="K54" s="435">
        <f>'[2]1.1_MaterialChange'!N511</f>
        <v>0</v>
      </c>
      <c r="M54" s="434">
        <f>'[2]1.1_MaterialChange'!S511</f>
        <v>697</v>
      </c>
      <c r="N54" s="434">
        <f>'[2]1.1_MaterialChange'!T511</f>
        <v>95</v>
      </c>
      <c r="O54" s="434">
        <f>'[2]1.1_MaterialChange'!U511</f>
        <v>552</v>
      </c>
      <c r="P54" s="434">
        <f>'[2]1.1_MaterialChange'!V511</f>
        <v>47</v>
      </c>
      <c r="Q54" s="434">
        <f>'[2]1.1_MaterialChange'!W511</f>
        <v>2</v>
      </c>
      <c r="R54" s="435">
        <f>'[2]1.1_MaterialChange'!X511</f>
        <v>1</v>
      </c>
      <c r="T54" s="434">
        <f>'[2]1.1_MaterialChange'!AC511</f>
        <v>697</v>
      </c>
      <c r="U54" s="434">
        <f>'[2]1.1_MaterialChange'!AD511</f>
        <v>90</v>
      </c>
      <c r="V54" s="434">
        <f>'[2]1.1_MaterialChange'!AE511</f>
        <v>534</v>
      </c>
      <c r="W54" s="434">
        <f>'[2]1.1_MaterialChange'!AF511</f>
        <v>47</v>
      </c>
      <c r="X54" s="434">
        <f>'[2]1.1_MaterialChange'!AG511</f>
        <v>6</v>
      </c>
      <c r="Y54" s="435">
        <f>'[2]1.1_MaterialChange'!AH511</f>
        <v>20</v>
      </c>
    </row>
    <row r="55" spans="1:25" ht="13.15" x14ac:dyDescent="0.35">
      <c r="A55" s="439"/>
      <c r="B55" s="440"/>
      <c r="C55" s="441"/>
      <c r="D55" s="442"/>
      <c r="E55" s="433" t="s">
        <v>19</v>
      </c>
      <c r="F55" s="443">
        <f>'[2]1.1_MaterialChange'!I512</f>
        <v>0</v>
      </c>
      <c r="G55" s="443">
        <f>'[2]1.1_MaterialChange'!J512</f>
        <v>0</v>
      </c>
      <c r="H55" s="443">
        <f>'[2]1.1_MaterialChange'!K512</f>
        <v>0</v>
      </c>
      <c r="I55" s="443">
        <f>'[2]1.1_MaterialChange'!L512</f>
        <v>0</v>
      </c>
      <c r="J55" s="443">
        <f>'[2]1.1_MaterialChange'!M512</f>
        <v>0</v>
      </c>
      <c r="K55" s="444">
        <f>'[2]1.1_MaterialChange'!N512</f>
        <v>0</v>
      </c>
      <c r="M55" s="443">
        <f>'[2]1.1_MaterialChange'!S512</f>
        <v>0</v>
      </c>
      <c r="N55" s="443">
        <f>'[2]1.1_MaterialChange'!T512</f>
        <v>0</v>
      </c>
      <c r="O55" s="443">
        <f>'[2]1.1_MaterialChange'!U512</f>
        <v>0</v>
      </c>
      <c r="P55" s="443">
        <f>'[2]1.1_MaterialChange'!V512</f>
        <v>0</v>
      </c>
      <c r="Q55" s="443">
        <f>'[2]1.1_MaterialChange'!W512</f>
        <v>0</v>
      </c>
      <c r="R55" s="444">
        <f>'[2]1.1_MaterialChange'!X512</f>
        <v>0</v>
      </c>
      <c r="T55" s="443">
        <f>'[2]1.1_MaterialChange'!AC512</f>
        <v>0</v>
      </c>
      <c r="U55" s="443">
        <f>'[2]1.1_MaterialChange'!AD512</f>
        <v>0</v>
      </c>
      <c r="V55" s="443">
        <f>'[2]1.1_MaterialChange'!AE512</f>
        <v>0</v>
      </c>
      <c r="W55" s="443">
        <f>'[2]1.1_MaterialChange'!AF512</f>
        <v>0</v>
      </c>
      <c r="X55" s="443">
        <f>'[2]1.1_MaterialChange'!AG512</f>
        <v>0</v>
      </c>
      <c r="Y55" s="444">
        <f>'[2]1.1_MaterialChange'!AH512</f>
        <v>0</v>
      </c>
    </row>
    <row r="56" spans="1:25" ht="13.15" x14ac:dyDescent="0.35">
      <c r="A56" s="439"/>
      <c r="B56" s="440"/>
      <c r="C56" s="441"/>
      <c r="D56" s="442"/>
      <c r="E56" s="433" t="s">
        <v>20</v>
      </c>
      <c r="F56" s="443">
        <f>'[2]1.1_MaterialChange'!I513</f>
        <v>0</v>
      </c>
      <c r="G56" s="443">
        <f>'[2]1.1_MaterialChange'!J513</f>
        <v>0</v>
      </c>
      <c r="H56" s="443">
        <f>'[2]1.1_MaterialChange'!K513</f>
        <v>0</v>
      </c>
      <c r="I56" s="443">
        <f>'[2]1.1_MaterialChange'!L513</f>
        <v>0</v>
      </c>
      <c r="J56" s="443">
        <f>'[2]1.1_MaterialChange'!M513</f>
        <v>0</v>
      </c>
      <c r="K56" s="444">
        <f>'[2]1.1_MaterialChange'!N513</f>
        <v>0</v>
      </c>
      <c r="M56" s="443">
        <f>'[2]1.1_MaterialChange'!S513</f>
        <v>0</v>
      </c>
      <c r="N56" s="443">
        <f>'[2]1.1_MaterialChange'!T513</f>
        <v>0</v>
      </c>
      <c r="O56" s="443">
        <f>'[2]1.1_MaterialChange'!U513</f>
        <v>0</v>
      </c>
      <c r="P56" s="443">
        <f>'[2]1.1_MaterialChange'!V513</f>
        <v>0</v>
      </c>
      <c r="Q56" s="443">
        <f>'[2]1.1_MaterialChange'!W513</f>
        <v>0</v>
      </c>
      <c r="R56" s="444">
        <f>'[2]1.1_MaterialChange'!X513</f>
        <v>0</v>
      </c>
      <c r="T56" s="443">
        <f>'[2]1.1_MaterialChange'!AC513</f>
        <v>0</v>
      </c>
      <c r="U56" s="443">
        <f>'[2]1.1_MaterialChange'!AD513</f>
        <v>0</v>
      </c>
      <c r="V56" s="443">
        <f>'[2]1.1_MaterialChange'!AE513</f>
        <v>0</v>
      </c>
      <c r="W56" s="443">
        <f>'[2]1.1_MaterialChange'!AF513</f>
        <v>0</v>
      </c>
      <c r="X56" s="443">
        <f>'[2]1.1_MaterialChange'!AG513</f>
        <v>0</v>
      </c>
      <c r="Y56" s="444">
        <f>'[2]1.1_MaterialChange'!AH513</f>
        <v>0</v>
      </c>
    </row>
    <row r="57" spans="1:25" ht="13.5" thickBot="1" x14ac:dyDescent="0.4">
      <c r="A57" s="439"/>
      <c r="B57" s="447"/>
      <c r="C57" s="448"/>
      <c r="D57" s="449"/>
      <c r="E57" s="450" t="s">
        <v>21</v>
      </c>
      <c r="F57" s="451">
        <f>'[2]1.1_MaterialChange'!I514</f>
        <v>0</v>
      </c>
      <c r="G57" s="451">
        <f>'[2]1.1_MaterialChange'!J514</f>
        <v>0</v>
      </c>
      <c r="H57" s="451">
        <f>'[2]1.1_MaterialChange'!K514</f>
        <v>0</v>
      </c>
      <c r="I57" s="451">
        <f>'[2]1.1_MaterialChange'!L514</f>
        <v>0</v>
      </c>
      <c r="J57" s="451">
        <f>'[2]1.1_MaterialChange'!M514</f>
        <v>0</v>
      </c>
      <c r="K57" s="452">
        <f>'[2]1.1_MaterialChange'!N514</f>
        <v>0</v>
      </c>
      <c r="M57" s="451">
        <f>'[2]1.1_MaterialChange'!S514</f>
        <v>0</v>
      </c>
      <c r="N57" s="451">
        <f>'[2]1.1_MaterialChange'!T514</f>
        <v>0</v>
      </c>
      <c r="O57" s="451">
        <f>'[2]1.1_MaterialChange'!U514</f>
        <v>0</v>
      </c>
      <c r="P57" s="451">
        <f>'[2]1.1_MaterialChange'!V514</f>
        <v>0</v>
      </c>
      <c r="Q57" s="451">
        <f>'[2]1.1_MaterialChange'!W514</f>
        <v>0</v>
      </c>
      <c r="R57" s="452">
        <f>'[2]1.1_MaterialChange'!X514</f>
        <v>0</v>
      </c>
      <c r="T57" s="451">
        <f>'[2]1.1_MaterialChange'!AC514</f>
        <v>0</v>
      </c>
      <c r="U57" s="451">
        <f>'[2]1.1_MaterialChange'!AD514</f>
        <v>0</v>
      </c>
      <c r="V57" s="451">
        <f>'[2]1.1_MaterialChange'!AE514</f>
        <v>0</v>
      </c>
      <c r="W57" s="451">
        <f>'[2]1.1_MaterialChange'!AF514</f>
        <v>0</v>
      </c>
      <c r="X57" s="451">
        <f>'[2]1.1_MaterialChange'!AG514</f>
        <v>0</v>
      </c>
      <c r="Y57" s="452">
        <f>'[2]1.1_MaterialChange'!AH514</f>
        <v>0</v>
      </c>
    </row>
    <row r="58" spans="1:25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'[2]1.1_MaterialChange'!I515</f>
        <v>0</v>
      </c>
      <c r="G58" s="434">
        <f>'[2]1.1_MaterialChange'!J515</f>
        <v>0</v>
      </c>
      <c r="H58" s="434">
        <f>'[2]1.1_MaterialChange'!K515</f>
        <v>0</v>
      </c>
      <c r="I58" s="434">
        <f>'[2]1.1_MaterialChange'!L515</f>
        <v>0</v>
      </c>
      <c r="J58" s="434">
        <f>'[2]1.1_MaterialChange'!M515</f>
        <v>0</v>
      </c>
      <c r="K58" s="435">
        <f>'[2]1.1_MaterialChange'!N515</f>
        <v>0</v>
      </c>
      <c r="M58" s="434">
        <f>'[2]1.1_MaterialChange'!S515</f>
        <v>0</v>
      </c>
      <c r="N58" s="434">
        <f>'[2]1.1_MaterialChange'!T515</f>
        <v>0</v>
      </c>
      <c r="O58" s="434">
        <f>'[2]1.1_MaterialChange'!U515</f>
        <v>0</v>
      </c>
      <c r="P58" s="434">
        <f>'[2]1.1_MaterialChange'!V515</f>
        <v>0</v>
      </c>
      <c r="Q58" s="434">
        <f>'[2]1.1_MaterialChange'!W515</f>
        <v>0</v>
      </c>
      <c r="R58" s="435">
        <f>'[2]1.1_MaterialChange'!X515</f>
        <v>0</v>
      </c>
      <c r="T58" s="434">
        <f>'[2]1.1_MaterialChange'!AC515</f>
        <v>0</v>
      </c>
      <c r="U58" s="434">
        <f>'[2]1.1_MaterialChange'!AD515</f>
        <v>0</v>
      </c>
      <c r="V58" s="434">
        <f>'[2]1.1_MaterialChange'!AE515</f>
        <v>0</v>
      </c>
      <c r="W58" s="434">
        <f>'[2]1.1_MaterialChange'!AF515</f>
        <v>0</v>
      </c>
      <c r="X58" s="434">
        <f>'[2]1.1_MaterialChange'!AG515</f>
        <v>0</v>
      </c>
      <c r="Y58" s="435">
        <f>'[2]1.1_MaterialChange'!AH515</f>
        <v>0</v>
      </c>
    </row>
    <row r="59" spans="1:25" ht="13.15" x14ac:dyDescent="0.35">
      <c r="A59" s="439"/>
      <c r="B59" s="440"/>
      <c r="C59" s="441"/>
      <c r="D59" s="442"/>
      <c r="E59" s="433" t="s">
        <v>19</v>
      </c>
      <c r="F59" s="443">
        <f>'[2]1.1_MaterialChange'!I516</f>
        <v>0</v>
      </c>
      <c r="G59" s="443">
        <f>'[2]1.1_MaterialChange'!J516</f>
        <v>0</v>
      </c>
      <c r="H59" s="443">
        <f>'[2]1.1_MaterialChange'!K516</f>
        <v>0</v>
      </c>
      <c r="I59" s="443">
        <f>'[2]1.1_MaterialChange'!L516</f>
        <v>0</v>
      </c>
      <c r="J59" s="443">
        <f>'[2]1.1_MaterialChange'!M516</f>
        <v>0</v>
      </c>
      <c r="K59" s="444">
        <f>'[2]1.1_MaterialChange'!N516</f>
        <v>0</v>
      </c>
      <c r="M59" s="443">
        <f>'[2]1.1_MaterialChange'!S516</f>
        <v>0</v>
      </c>
      <c r="N59" s="443">
        <f>'[2]1.1_MaterialChange'!T516</f>
        <v>0</v>
      </c>
      <c r="O59" s="443">
        <f>'[2]1.1_MaterialChange'!U516</f>
        <v>0</v>
      </c>
      <c r="P59" s="443">
        <f>'[2]1.1_MaterialChange'!V516</f>
        <v>0</v>
      </c>
      <c r="Q59" s="443">
        <f>'[2]1.1_MaterialChange'!W516</f>
        <v>0</v>
      </c>
      <c r="R59" s="444">
        <f>'[2]1.1_MaterialChange'!X516</f>
        <v>0</v>
      </c>
      <c r="T59" s="443">
        <f>'[2]1.1_MaterialChange'!AC516</f>
        <v>0</v>
      </c>
      <c r="U59" s="443">
        <f>'[2]1.1_MaterialChange'!AD516</f>
        <v>0</v>
      </c>
      <c r="V59" s="443">
        <f>'[2]1.1_MaterialChange'!AE516</f>
        <v>0</v>
      </c>
      <c r="W59" s="443">
        <f>'[2]1.1_MaterialChange'!AF516</f>
        <v>0</v>
      </c>
      <c r="X59" s="443">
        <f>'[2]1.1_MaterialChange'!AG516</f>
        <v>0</v>
      </c>
      <c r="Y59" s="444">
        <f>'[2]1.1_MaterialChange'!AH516</f>
        <v>0</v>
      </c>
    </row>
    <row r="60" spans="1:25" ht="13.15" x14ac:dyDescent="0.35">
      <c r="A60" s="439"/>
      <c r="B60" s="440"/>
      <c r="C60" s="441"/>
      <c r="D60" s="442"/>
      <c r="E60" s="433" t="s">
        <v>20</v>
      </c>
      <c r="F60" s="443">
        <f>'[2]1.1_MaterialChange'!I517</f>
        <v>20754</v>
      </c>
      <c r="G60" s="443">
        <f>'[2]1.1_MaterialChange'!J517</f>
        <v>210</v>
      </c>
      <c r="H60" s="443">
        <f>'[2]1.1_MaterialChange'!K517</f>
        <v>19756</v>
      </c>
      <c r="I60" s="443">
        <f>'[2]1.1_MaterialChange'!L517</f>
        <v>539</v>
      </c>
      <c r="J60" s="443">
        <f>'[2]1.1_MaterialChange'!M517</f>
        <v>239</v>
      </c>
      <c r="K60" s="444">
        <f>'[2]1.1_MaterialChange'!N517</f>
        <v>10</v>
      </c>
      <c r="M60" s="443">
        <f>'[2]1.1_MaterialChange'!S517</f>
        <v>23246</v>
      </c>
      <c r="N60" s="443">
        <f>'[2]1.1_MaterialChange'!T517</f>
        <v>3614</v>
      </c>
      <c r="O60" s="443">
        <f>'[2]1.1_MaterialChange'!U517</f>
        <v>1398</v>
      </c>
      <c r="P60" s="443">
        <f>'[2]1.1_MaterialChange'!V517</f>
        <v>210</v>
      </c>
      <c r="Q60" s="443">
        <f>'[2]1.1_MaterialChange'!W517</f>
        <v>17996</v>
      </c>
      <c r="R60" s="444">
        <f>'[2]1.1_MaterialChange'!X517</f>
        <v>28</v>
      </c>
      <c r="T60" s="443">
        <f>'[2]1.1_MaterialChange'!AC517</f>
        <v>23246</v>
      </c>
      <c r="U60" s="443">
        <f>'[2]1.1_MaterialChange'!AD517</f>
        <v>1804</v>
      </c>
      <c r="V60" s="443">
        <f>'[2]1.1_MaterialChange'!AE517</f>
        <v>1398</v>
      </c>
      <c r="W60" s="443">
        <f>'[2]1.1_MaterialChange'!AF517</f>
        <v>210</v>
      </c>
      <c r="X60" s="443">
        <f>'[2]1.1_MaterialChange'!AG517</f>
        <v>19046</v>
      </c>
      <c r="Y60" s="444">
        <f>'[2]1.1_MaterialChange'!AH517</f>
        <v>788</v>
      </c>
    </row>
    <row r="61" spans="1:25" ht="13.5" thickBot="1" x14ac:dyDescent="0.4">
      <c r="A61" s="439"/>
      <c r="B61" s="447"/>
      <c r="C61" s="448"/>
      <c r="D61" s="449"/>
      <c r="E61" s="450" t="s">
        <v>21</v>
      </c>
      <c r="F61" s="451">
        <f>'[2]1.1_MaterialChange'!I518</f>
        <v>0</v>
      </c>
      <c r="G61" s="451">
        <f>'[2]1.1_MaterialChange'!J518</f>
        <v>0</v>
      </c>
      <c r="H61" s="451">
        <f>'[2]1.1_MaterialChange'!K518</f>
        <v>0</v>
      </c>
      <c r="I61" s="451">
        <f>'[2]1.1_MaterialChange'!L518</f>
        <v>0</v>
      </c>
      <c r="J61" s="451">
        <f>'[2]1.1_MaterialChange'!M518</f>
        <v>0</v>
      </c>
      <c r="K61" s="452">
        <f>'[2]1.1_MaterialChange'!N518</f>
        <v>0</v>
      </c>
      <c r="M61" s="451">
        <f>'[2]1.1_MaterialChange'!S518</f>
        <v>0</v>
      </c>
      <c r="N61" s="451">
        <f>'[2]1.1_MaterialChange'!T518</f>
        <v>0</v>
      </c>
      <c r="O61" s="451">
        <f>'[2]1.1_MaterialChange'!U518</f>
        <v>0</v>
      </c>
      <c r="P61" s="451">
        <f>'[2]1.1_MaterialChange'!V518</f>
        <v>0</v>
      </c>
      <c r="Q61" s="451">
        <f>'[2]1.1_MaterialChange'!W518</f>
        <v>0</v>
      </c>
      <c r="R61" s="452">
        <f>'[2]1.1_MaterialChange'!X518</f>
        <v>0</v>
      </c>
      <c r="T61" s="451">
        <f>'[2]1.1_MaterialChange'!AC518</f>
        <v>0</v>
      </c>
      <c r="U61" s="451">
        <f>'[2]1.1_MaterialChange'!AD518</f>
        <v>0</v>
      </c>
      <c r="V61" s="451">
        <f>'[2]1.1_MaterialChange'!AE518</f>
        <v>0</v>
      </c>
      <c r="W61" s="451">
        <f>'[2]1.1_MaterialChange'!AF518</f>
        <v>0</v>
      </c>
      <c r="X61" s="451">
        <f>'[2]1.1_MaterialChange'!AG518</f>
        <v>0</v>
      </c>
      <c r="Y61" s="452">
        <f>'[2]1.1_MaterialChange'!AH518</f>
        <v>0</v>
      </c>
    </row>
    <row r="62" spans="1:25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'[2]1.1_MaterialChange'!I519</f>
        <v>1091</v>
      </c>
      <c r="G62" s="434">
        <f>'[2]1.1_MaterialChange'!J519</f>
        <v>0</v>
      </c>
      <c r="H62" s="434">
        <f>'[2]1.1_MaterialChange'!K519</f>
        <v>41</v>
      </c>
      <c r="I62" s="434">
        <f>'[2]1.1_MaterialChange'!L519</f>
        <v>920</v>
      </c>
      <c r="J62" s="434">
        <f>'[2]1.1_MaterialChange'!M519</f>
        <v>120</v>
      </c>
      <c r="K62" s="435">
        <f>'[2]1.1_MaterialChange'!N519</f>
        <v>10</v>
      </c>
      <c r="M62" s="434">
        <f>'[2]1.1_MaterialChange'!S519</f>
        <v>926</v>
      </c>
      <c r="N62" s="434">
        <f>'[2]1.1_MaterialChange'!T519</f>
        <v>0</v>
      </c>
      <c r="O62" s="434">
        <f>'[2]1.1_MaterialChange'!U519</f>
        <v>231</v>
      </c>
      <c r="P62" s="434">
        <f>'[2]1.1_MaterialChange'!V519</f>
        <v>525</v>
      </c>
      <c r="Q62" s="434">
        <f>'[2]1.1_MaterialChange'!W519</f>
        <v>170</v>
      </c>
      <c r="R62" s="435">
        <f>'[2]1.1_MaterialChange'!X519</f>
        <v>0</v>
      </c>
      <c r="T62" s="434">
        <f>'[2]1.1_MaterialChange'!AC519</f>
        <v>926</v>
      </c>
      <c r="U62" s="434">
        <f>'[2]1.1_MaterialChange'!AD519</f>
        <v>0</v>
      </c>
      <c r="V62" s="434">
        <f>'[2]1.1_MaterialChange'!AE519</f>
        <v>41</v>
      </c>
      <c r="W62" s="434">
        <f>'[2]1.1_MaterialChange'!AF519</f>
        <v>525</v>
      </c>
      <c r="X62" s="434">
        <f>'[2]1.1_MaterialChange'!AG519</f>
        <v>320</v>
      </c>
      <c r="Y62" s="435">
        <f>'[2]1.1_MaterialChange'!AH519</f>
        <v>40</v>
      </c>
    </row>
    <row r="63" spans="1:25" ht="13.15" x14ac:dyDescent="0.35">
      <c r="A63" s="439"/>
      <c r="B63" s="440"/>
      <c r="C63" s="441"/>
      <c r="D63" s="442"/>
      <c r="E63" s="433" t="s">
        <v>19</v>
      </c>
      <c r="F63" s="443">
        <f>'[2]1.1_MaterialChange'!I520</f>
        <v>0</v>
      </c>
      <c r="G63" s="443">
        <f>'[2]1.1_MaterialChange'!J520</f>
        <v>0</v>
      </c>
      <c r="H63" s="443">
        <f>'[2]1.1_MaterialChange'!K520</f>
        <v>0</v>
      </c>
      <c r="I63" s="443">
        <f>'[2]1.1_MaterialChange'!L520</f>
        <v>0</v>
      </c>
      <c r="J63" s="443">
        <f>'[2]1.1_MaterialChange'!M520</f>
        <v>0</v>
      </c>
      <c r="K63" s="444">
        <f>'[2]1.1_MaterialChange'!N520</f>
        <v>0</v>
      </c>
      <c r="M63" s="443">
        <f>'[2]1.1_MaterialChange'!S520</f>
        <v>0</v>
      </c>
      <c r="N63" s="443">
        <f>'[2]1.1_MaterialChange'!T520</f>
        <v>0</v>
      </c>
      <c r="O63" s="443">
        <f>'[2]1.1_MaterialChange'!U520</f>
        <v>0</v>
      </c>
      <c r="P63" s="443">
        <f>'[2]1.1_MaterialChange'!V520</f>
        <v>0</v>
      </c>
      <c r="Q63" s="443">
        <f>'[2]1.1_MaterialChange'!W520</f>
        <v>0</v>
      </c>
      <c r="R63" s="444">
        <f>'[2]1.1_MaterialChange'!X520</f>
        <v>0</v>
      </c>
      <c r="T63" s="443">
        <f>'[2]1.1_MaterialChange'!AC520</f>
        <v>0</v>
      </c>
      <c r="U63" s="443">
        <f>'[2]1.1_MaterialChange'!AD520</f>
        <v>0</v>
      </c>
      <c r="V63" s="443">
        <f>'[2]1.1_MaterialChange'!AE520</f>
        <v>0</v>
      </c>
      <c r="W63" s="443">
        <f>'[2]1.1_MaterialChange'!AF520</f>
        <v>0</v>
      </c>
      <c r="X63" s="443">
        <f>'[2]1.1_MaterialChange'!AG520</f>
        <v>0</v>
      </c>
      <c r="Y63" s="444">
        <f>'[2]1.1_MaterialChange'!AH520</f>
        <v>0</v>
      </c>
    </row>
    <row r="64" spans="1:25" ht="13.15" x14ac:dyDescent="0.35">
      <c r="A64" s="439"/>
      <c r="B64" s="440"/>
      <c r="C64" s="441"/>
      <c r="D64" s="442"/>
      <c r="E64" s="433" t="s">
        <v>20</v>
      </c>
      <c r="F64" s="443">
        <f>'[2]1.1_MaterialChange'!I521</f>
        <v>0</v>
      </c>
      <c r="G64" s="443">
        <f>'[2]1.1_MaterialChange'!J521</f>
        <v>0</v>
      </c>
      <c r="H64" s="443">
        <f>'[2]1.1_MaterialChange'!K521</f>
        <v>0</v>
      </c>
      <c r="I64" s="443">
        <f>'[2]1.1_MaterialChange'!L521</f>
        <v>0</v>
      </c>
      <c r="J64" s="443">
        <f>'[2]1.1_MaterialChange'!M521</f>
        <v>0</v>
      </c>
      <c r="K64" s="444">
        <f>'[2]1.1_MaterialChange'!N521</f>
        <v>0</v>
      </c>
      <c r="M64" s="443">
        <f>'[2]1.1_MaterialChange'!S521</f>
        <v>0</v>
      </c>
      <c r="N64" s="443">
        <f>'[2]1.1_MaterialChange'!T521</f>
        <v>0</v>
      </c>
      <c r="O64" s="443">
        <f>'[2]1.1_MaterialChange'!U521</f>
        <v>0</v>
      </c>
      <c r="P64" s="443">
        <f>'[2]1.1_MaterialChange'!V521</f>
        <v>0</v>
      </c>
      <c r="Q64" s="443">
        <f>'[2]1.1_MaterialChange'!W521</f>
        <v>0</v>
      </c>
      <c r="R64" s="444">
        <f>'[2]1.1_MaterialChange'!X521</f>
        <v>0</v>
      </c>
      <c r="T64" s="443">
        <f>'[2]1.1_MaterialChange'!AC521</f>
        <v>0</v>
      </c>
      <c r="U64" s="443">
        <f>'[2]1.1_MaterialChange'!AD521</f>
        <v>0</v>
      </c>
      <c r="V64" s="443">
        <f>'[2]1.1_MaterialChange'!AE521</f>
        <v>0</v>
      </c>
      <c r="W64" s="443">
        <f>'[2]1.1_MaterialChange'!AF521</f>
        <v>0</v>
      </c>
      <c r="X64" s="443">
        <f>'[2]1.1_MaterialChange'!AG521</f>
        <v>0</v>
      </c>
      <c r="Y64" s="444">
        <f>'[2]1.1_MaterialChange'!AH521</f>
        <v>0</v>
      </c>
    </row>
    <row r="65" spans="1:25" ht="13.5" thickBot="1" x14ac:dyDescent="0.4">
      <c r="A65" s="439"/>
      <c r="B65" s="447"/>
      <c r="C65" s="448"/>
      <c r="D65" s="449"/>
      <c r="E65" s="450" t="s">
        <v>21</v>
      </c>
      <c r="F65" s="451">
        <f>'[2]1.1_MaterialChange'!I522</f>
        <v>0</v>
      </c>
      <c r="G65" s="451">
        <f>'[2]1.1_MaterialChange'!J522</f>
        <v>0</v>
      </c>
      <c r="H65" s="451">
        <f>'[2]1.1_MaterialChange'!K522</f>
        <v>0</v>
      </c>
      <c r="I65" s="451">
        <f>'[2]1.1_MaterialChange'!L522</f>
        <v>0</v>
      </c>
      <c r="J65" s="451">
        <f>'[2]1.1_MaterialChange'!M522</f>
        <v>0</v>
      </c>
      <c r="K65" s="452">
        <f>'[2]1.1_MaterialChange'!N522</f>
        <v>0</v>
      </c>
      <c r="M65" s="451">
        <f>'[2]1.1_MaterialChange'!S522</f>
        <v>0</v>
      </c>
      <c r="N65" s="451">
        <f>'[2]1.1_MaterialChange'!T522</f>
        <v>0</v>
      </c>
      <c r="O65" s="451">
        <f>'[2]1.1_MaterialChange'!U522</f>
        <v>0</v>
      </c>
      <c r="P65" s="451">
        <f>'[2]1.1_MaterialChange'!V522</f>
        <v>0</v>
      </c>
      <c r="Q65" s="451">
        <f>'[2]1.1_MaterialChange'!W522</f>
        <v>0</v>
      </c>
      <c r="R65" s="452">
        <f>'[2]1.1_MaterialChange'!X522</f>
        <v>0</v>
      </c>
      <c r="T65" s="451">
        <f>'[2]1.1_MaterialChange'!AC522</f>
        <v>0</v>
      </c>
      <c r="U65" s="451">
        <f>'[2]1.1_MaterialChange'!AD522</f>
        <v>0</v>
      </c>
      <c r="V65" s="451">
        <f>'[2]1.1_MaterialChange'!AE522</f>
        <v>0</v>
      </c>
      <c r="W65" s="451">
        <f>'[2]1.1_MaterialChange'!AF522</f>
        <v>0</v>
      </c>
      <c r="X65" s="451">
        <f>'[2]1.1_MaterialChange'!AG522</f>
        <v>0</v>
      </c>
      <c r="Y65" s="452">
        <f>'[2]1.1_MaterialChange'!AH522</f>
        <v>0</v>
      </c>
    </row>
    <row r="66" spans="1:25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'[2]1.1_MaterialChange'!I523</f>
        <v>236</v>
      </c>
      <c r="G66" s="434">
        <f>'[2]1.1_MaterialChange'!J523</f>
        <v>2</v>
      </c>
      <c r="H66" s="434">
        <f>'[2]1.1_MaterialChange'!K523</f>
        <v>162</v>
      </c>
      <c r="I66" s="434">
        <f>'[2]1.1_MaterialChange'!L523</f>
        <v>37</v>
      </c>
      <c r="J66" s="434">
        <f>'[2]1.1_MaterialChange'!M523</f>
        <v>35</v>
      </c>
      <c r="K66" s="435">
        <f>'[2]1.1_MaterialChange'!N523</f>
        <v>0</v>
      </c>
      <c r="M66" s="434">
        <f>'[2]1.1_MaterialChange'!S523</f>
        <v>160</v>
      </c>
      <c r="N66" s="434">
        <f>'[2]1.1_MaterialChange'!T523</f>
        <v>7</v>
      </c>
      <c r="O66" s="434">
        <f>'[2]1.1_MaterialChange'!U523</f>
        <v>5</v>
      </c>
      <c r="P66" s="434">
        <f>'[2]1.1_MaterialChange'!V523</f>
        <v>147</v>
      </c>
      <c r="Q66" s="434">
        <f>'[2]1.1_MaterialChange'!W523</f>
        <v>1</v>
      </c>
      <c r="R66" s="435">
        <f>'[2]1.1_MaterialChange'!X523</f>
        <v>0</v>
      </c>
      <c r="T66" s="434">
        <f>'[2]1.1_MaterialChange'!AC523</f>
        <v>234</v>
      </c>
      <c r="U66" s="434">
        <f>'[2]1.1_MaterialChange'!AD523</f>
        <v>7</v>
      </c>
      <c r="V66" s="434">
        <f>'[2]1.1_MaterialChange'!AE523</f>
        <v>0</v>
      </c>
      <c r="W66" s="434">
        <f>'[2]1.1_MaterialChange'!AF523</f>
        <v>157</v>
      </c>
      <c r="X66" s="434">
        <f>'[2]1.1_MaterialChange'!AG523</f>
        <v>0</v>
      </c>
      <c r="Y66" s="435">
        <f>'[2]1.1_MaterialChange'!AH523</f>
        <v>70</v>
      </c>
    </row>
    <row r="67" spans="1:25" ht="13.15" x14ac:dyDescent="0.35">
      <c r="A67" s="439"/>
      <c r="B67" s="440"/>
      <c r="C67" s="441"/>
      <c r="D67" s="442"/>
      <c r="E67" s="433" t="s">
        <v>19</v>
      </c>
      <c r="F67" s="443">
        <f>'[2]1.1_MaterialChange'!I524</f>
        <v>0</v>
      </c>
      <c r="G67" s="443">
        <f>'[2]1.1_MaterialChange'!J524</f>
        <v>0</v>
      </c>
      <c r="H67" s="443">
        <f>'[2]1.1_MaterialChange'!K524</f>
        <v>0</v>
      </c>
      <c r="I67" s="443">
        <f>'[2]1.1_MaterialChange'!L524</f>
        <v>0</v>
      </c>
      <c r="J67" s="443">
        <f>'[2]1.1_MaterialChange'!M524</f>
        <v>0</v>
      </c>
      <c r="K67" s="444">
        <f>'[2]1.1_MaterialChange'!N524</f>
        <v>0</v>
      </c>
      <c r="M67" s="443">
        <f>'[2]1.1_MaterialChange'!S524</f>
        <v>0</v>
      </c>
      <c r="N67" s="443">
        <f>'[2]1.1_MaterialChange'!T524</f>
        <v>0</v>
      </c>
      <c r="O67" s="443">
        <f>'[2]1.1_MaterialChange'!U524</f>
        <v>0</v>
      </c>
      <c r="P67" s="443">
        <f>'[2]1.1_MaterialChange'!V524</f>
        <v>0</v>
      </c>
      <c r="Q67" s="443">
        <f>'[2]1.1_MaterialChange'!W524</f>
        <v>0</v>
      </c>
      <c r="R67" s="444">
        <f>'[2]1.1_MaterialChange'!X524</f>
        <v>0</v>
      </c>
      <c r="T67" s="443">
        <f>'[2]1.1_MaterialChange'!AC524</f>
        <v>0</v>
      </c>
      <c r="U67" s="443">
        <f>'[2]1.1_MaterialChange'!AD524</f>
        <v>0</v>
      </c>
      <c r="V67" s="443">
        <f>'[2]1.1_MaterialChange'!AE524</f>
        <v>0</v>
      </c>
      <c r="W67" s="443">
        <f>'[2]1.1_MaterialChange'!AF524</f>
        <v>0</v>
      </c>
      <c r="X67" s="443">
        <f>'[2]1.1_MaterialChange'!AG524</f>
        <v>0</v>
      </c>
      <c r="Y67" s="444">
        <f>'[2]1.1_MaterialChange'!AH524</f>
        <v>0</v>
      </c>
    </row>
    <row r="68" spans="1:25" ht="13.15" x14ac:dyDescent="0.35">
      <c r="A68" s="439"/>
      <c r="B68" s="440"/>
      <c r="C68" s="441"/>
      <c r="D68" s="442"/>
      <c r="E68" s="433" t="s">
        <v>20</v>
      </c>
      <c r="F68" s="443">
        <f>'[2]1.1_MaterialChange'!I525</f>
        <v>0</v>
      </c>
      <c r="G68" s="443">
        <f>'[2]1.1_MaterialChange'!J525</f>
        <v>0</v>
      </c>
      <c r="H68" s="443">
        <f>'[2]1.1_MaterialChange'!K525</f>
        <v>0</v>
      </c>
      <c r="I68" s="443">
        <f>'[2]1.1_MaterialChange'!L525</f>
        <v>0</v>
      </c>
      <c r="J68" s="443">
        <f>'[2]1.1_MaterialChange'!M525</f>
        <v>0</v>
      </c>
      <c r="K68" s="444">
        <f>'[2]1.1_MaterialChange'!N525</f>
        <v>0</v>
      </c>
      <c r="M68" s="443">
        <f>'[2]1.1_MaterialChange'!S525</f>
        <v>0</v>
      </c>
      <c r="N68" s="443">
        <f>'[2]1.1_MaterialChange'!T525</f>
        <v>0</v>
      </c>
      <c r="O68" s="443">
        <f>'[2]1.1_MaterialChange'!U525</f>
        <v>0</v>
      </c>
      <c r="P68" s="443">
        <f>'[2]1.1_MaterialChange'!V525</f>
        <v>0</v>
      </c>
      <c r="Q68" s="443">
        <f>'[2]1.1_MaterialChange'!W525</f>
        <v>0</v>
      </c>
      <c r="R68" s="444">
        <f>'[2]1.1_MaterialChange'!X525</f>
        <v>0</v>
      </c>
      <c r="T68" s="443">
        <f>'[2]1.1_MaterialChange'!AC525</f>
        <v>0</v>
      </c>
      <c r="U68" s="443">
        <f>'[2]1.1_MaterialChange'!AD525</f>
        <v>0</v>
      </c>
      <c r="V68" s="443">
        <f>'[2]1.1_MaterialChange'!AE525</f>
        <v>0</v>
      </c>
      <c r="W68" s="443">
        <f>'[2]1.1_MaterialChange'!AF525</f>
        <v>0</v>
      </c>
      <c r="X68" s="443">
        <f>'[2]1.1_MaterialChange'!AG525</f>
        <v>0</v>
      </c>
      <c r="Y68" s="444">
        <f>'[2]1.1_MaterialChange'!AH525</f>
        <v>0</v>
      </c>
    </row>
    <row r="69" spans="1:25" ht="13.5" thickBot="1" x14ac:dyDescent="0.4">
      <c r="A69" s="439"/>
      <c r="B69" s="447"/>
      <c r="C69" s="448"/>
      <c r="D69" s="449"/>
      <c r="E69" s="450" t="s">
        <v>21</v>
      </c>
      <c r="F69" s="451">
        <f>'[2]1.1_MaterialChange'!I526</f>
        <v>0</v>
      </c>
      <c r="G69" s="451">
        <f>'[2]1.1_MaterialChange'!J526</f>
        <v>0</v>
      </c>
      <c r="H69" s="451">
        <f>'[2]1.1_MaterialChange'!K526</f>
        <v>0</v>
      </c>
      <c r="I69" s="451">
        <f>'[2]1.1_MaterialChange'!L526</f>
        <v>0</v>
      </c>
      <c r="J69" s="451">
        <f>'[2]1.1_MaterialChange'!M526</f>
        <v>0</v>
      </c>
      <c r="K69" s="452">
        <f>'[2]1.1_MaterialChange'!N526</f>
        <v>0</v>
      </c>
      <c r="M69" s="451">
        <f>'[2]1.1_MaterialChange'!S526</f>
        <v>0</v>
      </c>
      <c r="N69" s="451">
        <f>'[2]1.1_MaterialChange'!T526</f>
        <v>0</v>
      </c>
      <c r="O69" s="451">
        <f>'[2]1.1_MaterialChange'!U526</f>
        <v>0</v>
      </c>
      <c r="P69" s="451">
        <f>'[2]1.1_MaterialChange'!V526</f>
        <v>0</v>
      </c>
      <c r="Q69" s="451">
        <f>'[2]1.1_MaterialChange'!W526</f>
        <v>0</v>
      </c>
      <c r="R69" s="452">
        <f>'[2]1.1_MaterialChange'!X526</f>
        <v>0</v>
      </c>
      <c r="T69" s="451">
        <f>'[2]1.1_MaterialChange'!AC526</f>
        <v>0</v>
      </c>
      <c r="U69" s="451">
        <f>'[2]1.1_MaterialChange'!AD526</f>
        <v>0</v>
      </c>
      <c r="V69" s="451">
        <f>'[2]1.1_MaterialChange'!AE526</f>
        <v>0</v>
      </c>
      <c r="W69" s="451">
        <f>'[2]1.1_MaterialChange'!AF526</f>
        <v>0</v>
      </c>
      <c r="X69" s="451">
        <f>'[2]1.1_MaterialChange'!AG526</f>
        <v>0</v>
      </c>
      <c r="Y69" s="452">
        <f>'[2]1.1_MaterialChange'!AH526</f>
        <v>0</v>
      </c>
    </row>
    <row r="70" spans="1:25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'[2]1.1_MaterialChange'!I527</f>
        <v>236</v>
      </c>
      <c r="G70" s="434">
        <f>'[2]1.1_MaterialChange'!J527</f>
        <v>2</v>
      </c>
      <c r="H70" s="434">
        <f>'[2]1.1_MaterialChange'!K527</f>
        <v>153</v>
      </c>
      <c r="I70" s="434">
        <f>'[2]1.1_MaterialChange'!L527</f>
        <v>41</v>
      </c>
      <c r="J70" s="434">
        <f>'[2]1.1_MaterialChange'!M527</f>
        <v>40</v>
      </c>
      <c r="K70" s="435">
        <f>'[2]1.1_MaterialChange'!N527</f>
        <v>0</v>
      </c>
      <c r="M70" s="434">
        <f>'[2]1.1_MaterialChange'!S527</f>
        <v>160</v>
      </c>
      <c r="N70" s="434">
        <f>'[2]1.1_MaterialChange'!T527</f>
        <v>7</v>
      </c>
      <c r="O70" s="434">
        <f>'[2]1.1_MaterialChange'!U527</f>
        <v>147</v>
      </c>
      <c r="P70" s="434">
        <f>'[2]1.1_MaterialChange'!V527</f>
        <v>0</v>
      </c>
      <c r="Q70" s="434">
        <f>'[2]1.1_MaterialChange'!W527</f>
        <v>0</v>
      </c>
      <c r="R70" s="435">
        <f>'[2]1.1_MaterialChange'!X527</f>
        <v>6</v>
      </c>
      <c r="T70" s="434">
        <f>'[2]1.1_MaterialChange'!AC527</f>
        <v>234</v>
      </c>
      <c r="U70" s="434">
        <f>'[2]1.1_MaterialChange'!AD527</f>
        <v>7</v>
      </c>
      <c r="V70" s="434">
        <f>'[2]1.1_MaterialChange'!AE527</f>
        <v>153</v>
      </c>
      <c r="W70" s="434">
        <f>'[2]1.1_MaterialChange'!AF527</f>
        <v>0</v>
      </c>
      <c r="X70" s="434">
        <f>'[2]1.1_MaterialChange'!AG527</f>
        <v>0</v>
      </c>
      <c r="Y70" s="435">
        <f>'[2]1.1_MaterialChange'!AH527</f>
        <v>74</v>
      </c>
    </row>
    <row r="71" spans="1:25" ht="13.15" x14ac:dyDescent="0.35">
      <c r="A71" s="439"/>
      <c r="B71" s="440"/>
      <c r="C71" s="441"/>
      <c r="D71" s="442"/>
      <c r="E71" s="433" t="s">
        <v>19</v>
      </c>
      <c r="F71" s="443">
        <f>'[2]1.1_MaterialChange'!I528</f>
        <v>0</v>
      </c>
      <c r="G71" s="443">
        <f>'[2]1.1_MaterialChange'!J528</f>
        <v>0</v>
      </c>
      <c r="H71" s="443">
        <f>'[2]1.1_MaterialChange'!K528</f>
        <v>0</v>
      </c>
      <c r="I71" s="443">
        <f>'[2]1.1_MaterialChange'!L528</f>
        <v>0</v>
      </c>
      <c r="J71" s="443">
        <f>'[2]1.1_MaterialChange'!M528</f>
        <v>0</v>
      </c>
      <c r="K71" s="444">
        <f>'[2]1.1_MaterialChange'!N528</f>
        <v>0</v>
      </c>
      <c r="M71" s="443">
        <f>'[2]1.1_MaterialChange'!S528</f>
        <v>0</v>
      </c>
      <c r="N71" s="443">
        <f>'[2]1.1_MaterialChange'!T528</f>
        <v>0</v>
      </c>
      <c r="O71" s="443">
        <f>'[2]1.1_MaterialChange'!U528</f>
        <v>0</v>
      </c>
      <c r="P71" s="443">
        <f>'[2]1.1_MaterialChange'!V528</f>
        <v>0</v>
      </c>
      <c r="Q71" s="443">
        <f>'[2]1.1_MaterialChange'!W528</f>
        <v>0</v>
      </c>
      <c r="R71" s="444">
        <f>'[2]1.1_MaterialChange'!X528</f>
        <v>0</v>
      </c>
      <c r="T71" s="443">
        <f>'[2]1.1_MaterialChange'!AC528</f>
        <v>0</v>
      </c>
      <c r="U71" s="443">
        <f>'[2]1.1_MaterialChange'!AD528</f>
        <v>0</v>
      </c>
      <c r="V71" s="443">
        <f>'[2]1.1_MaterialChange'!AE528</f>
        <v>0</v>
      </c>
      <c r="W71" s="443">
        <f>'[2]1.1_MaterialChange'!AF528</f>
        <v>0</v>
      </c>
      <c r="X71" s="443">
        <f>'[2]1.1_MaterialChange'!AG528</f>
        <v>0</v>
      </c>
      <c r="Y71" s="444">
        <f>'[2]1.1_MaterialChange'!AH528</f>
        <v>0</v>
      </c>
    </row>
    <row r="72" spans="1:25" ht="13.15" x14ac:dyDescent="0.35">
      <c r="A72" s="439"/>
      <c r="B72" s="440"/>
      <c r="C72" s="441"/>
      <c r="D72" s="442"/>
      <c r="E72" s="433" t="s">
        <v>20</v>
      </c>
      <c r="F72" s="443">
        <f>'[2]1.1_MaterialChange'!I529</f>
        <v>0</v>
      </c>
      <c r="G72" s="443">
        <f>'[2]1.1_MaterialChange'!J529</f>
        <v>0</v>
      </c>
      <c r="H72" s="443">
        <f>'[2]1.1_MaterialChange'!K529</f>
        <v>0</v>
      </c>
      <c r="I72" s="443">
        <f>'[2]1.1_MaterialChange'!L529</f>
        <v>0</v>
      </c>
      <c r="J72" s="443">
        <f>'[2]1.1_MaterialChange'!M529</f>
        <v>0</v>
      </c>
      <c r="K72" s="444">
        <f>'[2]1.1_MaterialChange'!N529</f>
        <v>0</v>
      </c>
      <c r="M72" s="443">
        <f>'[2]1.1_MaterialChange'!S529</f>
        <v>0</v>
      </c>
      <c r="N72" s="443">
        <f>'[2]1.1_MaterialChange'!T529</f>
        <v>0</v>
      </c>
      <c r="O72" s="443">
        <f>'[2]1.1_MaterialChange'!U529</f>
        <v>0</v>
      </c>
      <c r="P72" s="443">
        <f>'[2]1.1_MaterialChange'!V529</f>
        <v>0</v>
      </c>
      <c r="Q72" s="443">
        <f>'[2]1.1_MaterialChange'!W529</f>
        <v>0</v>
      </c>
      <c r="R72" s="444">
        <f>'[2]1.1_MaterialChange'!X529</f>
        <v>0</v>
      </c>
      <c r="T72" s="443">
        <f>'[2]1.1_MaterialChange'!AC529</f>
        <v>0</v>
      </c>
      <c r="U72" s="443">
        <f>'[2]1.1_MaterialChange'!AD529</f>
        <v>0</v>
      </c>
      <c r="V72" s="443">
        <f>'[2]1.1_MaterialChange'!AE529</f>
        <v>0</v>
      </c>
      <c r="W72" s="443">
        <f>'[2]1.1_MaterialChange'!AF529</f>
        <v>0</v>
      </c>
      <c r="X72" s="443">
        <f>'[2]1.1_MaterialChange'!AG529</f>
        <v>0</v>
      </c>
      <c r="Y72" s="444">
        <f>'[2]1.1_MaterialChange'!AH529</f>
        <v>0</v>
      </c>
    </row>
    <row r="73" spans="1:25" ht="13.5" thickBot="1" x14ac:dyDescent="0.4">
      <c r="A73" s="439"/>
      <c r="B73" s="447"/>
      <c r="C73" s="448"/>
      <c r="D73" s="449"/>
      <c r="E73" s="450" t="s">
        <v>21</v>
      </c>
      <c r="F73" s="451">
        <f>'[2]1.1_MaterialChange'!I530</f>
        <v>0</v>
      </c>
      <c r="G73" s="451">
        <f>'[2]1.1_MaterialChange'!J530</f>
        <v>0</v>
      </c>
      <c r="H73" s="451">
        <f>'[2]1.1_MaterialChange'!K530</f>
        <v>0</v>
      </c>
      <c r="I73" s="451">
        <f>'[2]1.1_MaterialChange'!L530</f>
        <v>0</v>
      </c>
      <c r="J73" s="451">
        <f>'[2]1.1_MaterialChange'!M530</f>
        <v>0</v>
      </c>
      <c r="K73" s="452">
        <f>'[2]1.1_MaterialChange'!N530</f>
        <v>0</v>
      </c>
      <c r="M73" s="451">
        <f>'[2]1.1_MaterialChange'!S530</f>
        <v>0</v>
      </c>
      <c r="N73" s="451">
        <f>'[2]1.1_MaterialChange'!T530</f>
        <v>0</v>
      </c>
      <c r="O73" s="451">
        <f>'[2]1.1_MaterialChange'!U530</f>
        <v>0</v>
      </c>
      <c r="P73" s="451">
        <f>'[2]1.1_MaterialChange'!V530</f>
        <v>0</v>
      </c>
      <c r="Q73" s="451">
        <f>'[2]1.1_MaterialChange'!W530</f>
        <v>0</v>
      </c>
      <c r="R73" s="452">
        <f>'[2]1.1_MaterialChange'!X530</f>
        <v>0</v>
      </c>
      <c r="T73" s="451">
        <f>'[2]1.1_MaterialChange'!AC530</f>
        <v>0</v>
      </c>
      <c r="U73" s="451">
        <f>'[2]1.1_MaterialChange'!AD530</f>
        <v>0</v>
      </c>
      <c r="V73" s="451">
        <f>'[2]1.1_MaterialChange'!AE530</f>
        <v>0</v>
      </c>
      <c r="W73" s="451">
        <f>'[2]1.1_MaterialChange'!AF530</f>
        <v>0</v>
      </c>
      <c r="X73" s="451">
        <f>'[2]1.1_MaterialChange'!AG530</f>
        <v>0</v>
      </c>
      <c r="Y73" s="452">
        <f>'[2]1.1_MaterialChange'!AH530</f>
        <v>0</v>
      </c>
    </row>
    <row r="74" spans="1:25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'[2]1.1_MaterialChange'!I531</f>
        <v>0</v>
      </c>
      <c r="G74" s="434">
        <f>'[2]1.1_MaterialChange'!J531</f>
        <v>0</v>
      </c>
      <c r="H74" s="434">
        <f>'[2]1.1_MaterialChange'!K531</f>
        <v>0</v>
      </c>
      <c r="I74" s="434">
        <f>'[2]1.1_MaterialChange'!L531</f>
        <v>0</v>
      </c>
      <c r="J74" s="434">
        <f>'[2]1.1_MaterialChange'!M531</f>
        <v>0</v>
      </c>
      <c r="K74" s="435">
        <f>'[2]1.1_MaterialChange'!N531</f>
        <v>0</v>
      </c>
      <c r="M74" s="434">
        <f>'[2]1.1_MaterialChange'!S531</f>
        <v>0</v>
      </c>
      <c r="N74" s="434">
        <f>'[2]1.1_MaterialChange'!T531</f>
        <v>0</v>
      </c>
      <c r="O74" s="434">
        <f>'[2]1.1_MaterialChange'!U531</f>
        <v>0</v>
      </c>
      <c r="P74" s="434">
        <f>'[2]1.1_MaterialChange'!V531</f>
        <v>0</v>
      </c>
      <c r="Q74" s="434">
        <f>'[2]1.1_MaterialChange'!W531</f>
        <v>0</v>
      </c>
      <c r="R74" s="435">
        <f>'[2]1.1_MaterialChange'!X531</f>
        <v>0</v>
      </c>
      <c r="T74" s="434">
        <f>'[2]1.1_MaterialChange'!AC531</f>
        <v>0</v>
      </c>
      <c r="U74" s="434">
        <f>'[2]1.1_MaterialChange'!AD531</f>
        <v>0</v>
      </c>
      <c r="V74" s="434">
        <f>'[2]1.1_MaterialChange'!AE531</f>
        <v>0</v>
      </c>
      <c r="W74" s="434">
        <f>'[2]1.1_MaterialChange'!AF531</f>
        <v>0</v>
      </c>
      <c r="X74" s="434">
        <f>'[2]1.1_MaterialChange'!AG531</f>
        <v>0</v>
      </c>
      <c r="Y74" s="435">
        <f>'[2]1.1_MaterialChange'!AH531</f>
        <v>0</v>
      </c>
    </row>
    <row r="75" spans="1:25" ht="13.15" x14ac:dyDescent="0.35">
      <c r="A75" s="439"/>
      <c r="B75" s="440"/>
      <c r="C75" s="441"/>
      <c r="D75" s="442"/>
      <c r="E75" s="433" t="s">
        <v>19</v>
      </c>
      <c r="F75" s="443">
        <f>'[2]1.1_MaterialChange'!I532</f>
        <v>0</v>
      </c>
      <c r="G75" s="443">
        <f>'[2]1.1_MaterialChange'!J532</f>
        <v>0</v>
      </c>
      <c r="H75" s="443">
        <f>'[2]1.1_MaterialChange'!K532</f>
        <v>0</v>
      </c>
      <c r="I75" s="443">
        <f>'[2]1.1_MaterialChange'!L532</f>
        <v>0</v>
      </c>
      <c r="J75" s="443">
        <f>'[2]1.1_MaterialChange'!M532</f>
        <v>0</v>
      </c>
      <c r="K75" s="444">
        <f>'[2]1.1_MaterialChange'!N532</f>
        <v>0</v>
      </c>
      <c r="M75" s="443">
        <f>'[2]1.1_MaterialChange'!S532</f>
        <v>0</v>
      </c>
      <c r="N75" s="443">
        <f>'[2]1.1_MaterialChange'!T532</f>
        <v>0</v>
      </c>
      <c r="O75" s="443">
        <f>'[2]1.1_MaterialChange'!U532</f>
        <v>0</v>
      </c>
      <c r="P75" s="443">
        <f>'[2]1.1_MaterialChange'!V532</f>
        <v>0</v>
      </c>
      <c r="Q75" s="443">
        <f>'[2]1.1_MaterialChange'!W532</f>
        <v>0</v>
      </c>
      <c r="R75" s="444">
        <f>'[2]1.1_MaterialChange'!X532</f>
        <v>0</v>
      </c>
      <c r="T75" s="443">
        <f>'[2]1.1_MaterialChange'!AC532</f>
        <v>0</v>
      </c>
      <c r="U75" s="443">
        <f>'[2]1.1_MaterialChange'!AD532</f>
        <v>0</v>
      </c>
      <c r="V75" s="443">
        <f>'[2]1.1_MaterialChange'!AE532</f>
        <v>0</v>
      </c>
      <c r="W75" s="443">
        <f>'[2]1.1_MaterialChange'!AF532</f>
        <v>0</v>
      </c>
      <c r="X75" s="443">
        <f>'[2]1.1_MaterialChange'!AG532</f>
        <v>0</v>
      </c>
      <c r="Y75" s="444">
        <f>'[2]1.1_MaterialChange'!AH532</f>
        <v>0</v>
      </c>
    </row>
    <row r="76" spans="1:25" ht="13.15" x14ac:dyDescent="0.35">
      <c r="A76" s="439"/>
      <c r="B76" s="440"/>
      <c r="C76" s="441"/>
      <c r="D76" s="442"/>
      <c r="E76" s="433" t="s">
        <v>20</v>
      </c>
      <c r="F76" s="443">
        <f>'[2]1.1_MaterialChange'!I533</f>
        <v>28</v>
      </c>
      <c r="G76" s="443">
        <f>'[2]1.1_MaterialChange'!J533</f>
        <v>17</v>
      </c>
      <c r="H76" s="443">
        <f>'[2]1.1_MaterialChange'!K533</f>
        <v>8</v>
      </c>
      <c r="I76" s="443">
        <f>'[2]1.1_MaterialChange'!L533</f>
        <v>2</v>
      </c>
      <c r="J76" s="443">
        <f>'[2]1.1_MaterialChange'!M533</f>
        <v>1</v>
      </c>
      <c r="K76" s="444">
        <f>'[2]1.1_MaterialChange'!N533</f>
        <v>0</v>
      </c>
      <c r="M76" s="443">
        <f>'[2]1.1_MaterialChange'!S533</f>
        <v>27</v>
      </c>
      <c r="N76" s="443">
        <f>'[2]1.1_MaterialChange'!T533</f>
        <v>17</v>
      </c>
      <c r="O76" s="443">
        <f>'[2]1.1_MaterialChange'!U533</f>
        <v>9</v>
      </c>
      <c r="P76" s="443">
        <f>'[2]1.1_MaterialChange'!V533</f>
        <v>0</v>
      </c>
      <c r="Q76" s="443">
        <f>'[2]1.1_MaterialChange'!W533</f>
        <v>0</v>
      </c>
      <c r="R76" s="444">
        <f>'[2]1.1_MaterialChange'!X533</f>
        <v>1</v>
      </c>
      <c r="T76" s="443">
        <f>'[2]1.1_MaterialChange'!AC533</f>
        <v>27</v>
      </c>
      <c r="U76" s="443">
        <f>'[2]1.1_MaterialChange'!AD533</f>
        <v>17</v>
      </c>
      <c r="V76" s="443">
        <f>'[2]1.1_MaterialChange'!AE533</f>
        <v>8</v>
      </c>
      <c r="W76" s="443">
        <f>'[2]1.1_MaterialChange'!AF533</f>
        <v>0</v>
      </c>
      <c r="X76" s="443">
        <f>'[2]1.1_MaterialChange'!AG533</f>
        <v>0</v>
      </c>
      <c r="Y76" s="444">
        <f>'[2]1.1_MaterialChange'!AH533</f>
        <v>2</v>
      </c>
    </row>
    <row r="77" spans="1:25" ht="13.5" thickBot="1" x14ac:dyDescent="0.4">
      <c r="A77" s="439"/>
      <c r="B77" s="447"/>
      <c r="C77" s="448"/>
      <c r="D77" s="449"/>
      <c r="E77" s="450" t="s">
        <v>21</v>
      </c>
      <c r="F77" s="451">
        <f>'[2]1.1_MaterialChange'!I534</f>
        <v>0</v>
      </c>
      <c r="G77" s="451">
        <f>'[2]1.1_MaterialChange'!J534</f>
        <v>0</v>
      </c>
      <c r="H77" s="451">
        <f>'[2]1.1_MaterialChange'!K534</f>
        <v>0</v>
      </c>
      <c r="I77" s="451">
        <f>'[2]1.1_MaterialChange'!L534</f>
        <v>0</v>
      </c>
      <c r="J77" s="451">
        <f>'[2]1.1_MaterialChange'!M534</f>
        <v>0</v>
      </c>
      <c r="K77" s="452">
        <f>'[2]1.1_MaterialChange'!N534</f>
        <v>0</v>
      </c>
      <c r="M77" s="451">
        <f>'[2]1.1_MaterialChange'!S534</f>
        <v>0</v>
      </c>
      <c r="N77" s="451">
        <f>'[2]1.1_MaterialChange'!T534</f>
        <v>0</v>
      </c>
      <c r="O77" s="451">
        <f>'[2]1.1_MaterialChange'!U534</f>
        <v>0</v>
      </c>
      <c r="P77" s="451">
        <f>'[2]1.1_MaterialChange'!V534</f>
        <v>0</v>
      </c>
      <c r="Q77" s="451">
        <f>'[2]1.1_MaterialChange'!W534</f>
        <v>0</v>
      </c>
      <c r="R77" s="452">
        <f>'[2]1.1_MaterialChange'!X534</f>
        <v>0</v>
      </c>
      <c r="T77" s="451">
        <f>'[2]1.1_MaterialChange'!AC534</f>
        <v>0</v>
      </c>
      <c r="U77" s="451">
        <f>'[2]1.1_MaterialChange'!AD534</f>
        <v>0</v>
      </c>
      <c r="V77" s="451">
        <f>'[2]1.1_MaterialChange'!AE534</f>
        <v>0</v>
      </c>
      <c r="W77" s="451">
        <f>'[2]1.1_MaterialChange'!AF534</f>
        <v>0</v>
      </c>
      <c r="X77" s="451">
        <f>'[2]1.1_MaterialChange'!AG534</f>
        <v>0</v>
      </c>
      <c r="Y77" s="452">
        <f>'[2]1.1_MaterialChange'!AH534</f>
        <v>0</v>
      </c>
    </row>
    <row r="78" spans="1:25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'[2]1.1_MaterialChange'!I535</f>
        <v>53</v>
      </c>
      <c r="G78" s="434">
        <f>'[2]1.1_MaterialChange'!J535</f>
        <v>15</v>
      </c>
      <c r="H78" s="434">
        <f>'[2]1.1_MaterialChange'!K535</f>
        <v>34</v>
      </c>
      <c r="I78" s="434">
        <f>'[2]1.1_MaterialChange'!L535</f>
        <v>2</v>
      </c>
      <c r="J78" s="434">
        <f>'[2]1.1_MaterialChange'!M535</f>
        <v>2</v>
      </c>
      <c r="K78" s="435">
        <f>'[2]1.1_MaterialChange'!N535</f>
        <v>0</v>
      </c>
      <c r="M78" s="434">
        <f>'[2]1.1_MaterialChange'!S535</f>
        <v>101</v>
      </c>
      <c r="N78" s="434">
        <f>'[2]1.1_MaterialChange'!T535</f>
        <v>63</v>
      </c>
      <c r="O78" s="434">
        <f>'[2]1.1_MaterialChange'!U535</f>
        <v>37</v>
      </c>
      <c r="P78" s="434">
        <f>'[2]1.1_MaterialChange'!V535</f>
        <v>1</v>
      </c>
      <c r="Q78" s="434">
        <f>'[2]1.1_MaterialChange'!W535</f>
        <v>0</v>
      </c>
      <c r="R78" s="435">
        <f>'[2]1.1_MaterialChange'!X535</f>
        <v>0</v>
      </c>
      <c r="T78" s="434">
        <f>'[2]1.1_MaterialChange'!AC535</f>
        <v>53</v>
      </c>
      <c r="U78" s="434">
        <f>'[2]1.1_MaterialChange'!AD535</f>
        <v>15</v>
      </c>
      <c r="V78" s="434">
        <f>'[2]1.1_MaterialChange'!AE535</f>
        <v>34</v>
      </c>
      <c r="W78" s="434">
        <f>'[2]1.1_MaterialChange'!AF535</f>
        <v>1</v>
      </c>
      <c r="X78" s="434">
        <f>'[2]1.1_MaterialChange'!AG535</f>
        <v>1</v>
      </c>
      <c r="Y78" s="435">
        <f>'[2]1.1_MaterialChange'!AH535</f>
        <v>2</v>
      </c>
    </row>
    <row r="79" spans="1:25" ht="13.15" x14ac:dyDescent="0.35">
      <c r="A79" s="439"/>
      <c r="B79" s="440"/>
      <c r="C79" s="441"/>
      <c r="D79" s="442"/>
      <c r="E79" s="433" t="s">
        <v>19</v>
      </c>
      <c r="F79" s="443">
        <f>'[2]1.1_MaterialChange'!I536</f>
        <v>0</v>
      </c>
      <c r="G79" s="443">
        <f>'[2]1.1_MaterialChange'!J536</f>
        <v>0</v>
      </c>
      <c r="H79" s="443">
        <f>'[2]1.1_MaterialChange'!K536</f>
        <v>0</v>
      </c>
      <c r="I79" s="443">
        <f>'[2]1.1_MaterialChange'!L536</f>
        <v>0</v>
      </c>
      <c r="J79" s="443">
        <f>'[2]1.1_MaterialChange'!M536</f>
        <v>0</v>
      </c>
      <c r="K79" s="444">
        <f>'[2]1.1_MaterialChange'!N536</f>
        <v>0</v>
      </c>
      <c r="M79" s="443">
        <f>'[2]1.1_MaterialChange'!S536</f>
        <v>0</v>
      </c>
      <c r="N79" s="443">
        <f>'[2]1.1_MaterialChange'!T536</f>
        <v>0</v>
      </c>
      <c r="O79" s="443">
        <f>'[2]1.1_MaterialChange'!U536</f>
        <v>0</v>
      </c>
      <c r="P79" s="443">
        <f>'[2]1.1_MaterialChange'!V536</f>
        <v>0</v>
      </c>
      <c r="Q79" s="443">
        <f>'[2]1.1_MaterialChange'!W536</f>
        <v>0</v>
      </c>
      <c r="R79" s="444">
        <f>'[2]1.1_MaterialChange'!X536</f>
        <v>0</v>
      </c>
      <c r="T79" s="443">
        <f>'[2]1.1_MaterialChange'!AC536</f>
        <v>0</v>
      </c>
      <c r="U79" s="443">
        <f>'[2]1.1_MaterialChange'!AD536</f>
        <v>0</v>
      </c>
      <c r="V79" s="443">
        <f>'[2]1.1_MaterialChange'!AE536</f>
        <v>0</v>
      </c>
      <c r="W79" s="443">
        <f>'[2]1.1_MaterialChange'!AF536</f>
        <v>0</v>
      </c>
      <c r="X79" s="443">
        <f>'[2]1.1_MaterialChange'!AG536</f>
        <v>0</v>
      </c>
      <c r="Y79" s="444">
        <f>'[2]1.1_MaterialChange'!AH536</f>
        <v>0</v>
      </c>
    </row>
    <row r="80" spans="1:25" ht="13.15" x14ac:dyDescent="0.35">
      <c r="A80" s="439"/>
      <c r="B80" s="440"/>
      <c r="C80" s="441"/>
      <c r="D80" s="442"/>
      <c r="E80" s="433" t="s">
        <v>20</v>
      </c>
      <c r="F80" s="443">
        <f>'[2]1.1_MaterialChange'!I537</f>
        <v>0</v>
      </c>
      <c r="G80" s="443">
        <f>'[2]1.1_MaterialChange'!J537</f>
        <v>0</v>
      </c>
      <c r="H80" s="443">
        <f>'[2]1.1_MaterialChange'!K537</f>
        <v>0</v>
      </c>
      <c r="I80" s="443">
        <f>'[2]1.1_MaterialChange'!L537</f>
        <v>0</v>
      </c>
      <c r="J80" s="443">
        <f>'[2]1.1_MaterialChange'!M537</f>
        <v>0</v>
      </c>
      <c r="K80" s="444">
        <f>'[2]1.1_MaterialChange'!N537</f>
        <v>0</v>
      </c>
      <c r="M80" s="443">
        <f>'[2]1.1_MaterialChange'!S537</f>
        <v>0</v>
      </c>
      <c r="N80" s="443">
        <f>'[2]1.1_MaterialChange'!T537</f>
        <v>0</v>
      </c>
      <c r="O80" s="443">
        <f>'[2]1.1_MaterialChange'!U537</f>
        <v>0</v>
      </c>
      <c r="P80" s="443">
        <f>'[2]1.1_MaterialChange'!V537</f>
        <v>0</v>
      </c>
      <c r="Q80" s="443">
        <f>'[2]1.1_MaterialChange'!W537</f>
        <v>0</v>
      </c>
      <c r="R80" s="444">
        <f>'[2]1.1_MaterialChange'!X537</f>
        <v>0</v>
      </c>
      <c r="T80" s="443">
        <f>'[2]1.1_MaterialChange'!AC537</f>
        <v>0</v>
      </c>
      <c r="U80" s="443">
        <f>'[2]1.1_MaterialChange'!AD537</f>
        <v>0</v>
      </c>
      <c r="V80" s="443">
        <f>'[2]1.1_MaterialChange'!AE537</f>
        <v>0</v>
      </c>
      <c r="W80" s="443">
        <f>'[2]1.1_MaterialChange'!AF537</f>
        <v>0</v>
      </c>
      <c r="X80" s="443">
        <f>'[2]1.1_MaterialChange'!AG537</f>
        <v>0</v>
      </c>
      <c r="Y80" s="444">
        <f>'[2]1.1_MaterialChange'!AH537</f>
        <v>0</v>
      </c>
    </row>
    <row r="81" spans="1:25" ht="13.5" thickBot="1" x14ac:dyDescent="0.4">
      <c r="A81" s="439"/>
      <c r="B81" s="447"/>
      <c r="C81" s="448"/>
      <c r="D81" s="449"/>
      <c r="E81" s="450" t="s">
        <v>21</v>
      </c>
      <c r="F81" s="451">
        <f>'[2]1.1_MaterialChange'!I538</f>
        <v>0</v>
      </c>
      <c r="G81" s="451">
        <f>'[2]1.1_MaterialChange'!J538</f>
        <v>0</v>
      </c>
      <c r="H81" s="451">
        <f>'[2]1.1_MaterialChange'!K538</f>
        <v>0</v>
      </c>
      <c r="I81" s="451">
        <f>'[2]1.1_MaterialChange'!L538</f>
        <v>0</v>
      </c>
      <c r="J81" s="451">
        <f>'[2]1.1_MaterialChange'!M538</f>
        <v>0</v>
      </c>
      <c r="K81" s="452">
        <f>'[2]1.1_MaterialChange'!N538</f>
        <v>0</v>
      </c>
      <c r="M81" s="451">
        <f>'[2]1.1_MaterialChange'!S538</f>
        <v>0</v>
      </c>
      <c r="N81" s="451">
        <f>'[2]1.1_MaterialChange'!T538</f>
        <v>0</v>
      </c>
      <c r="O81" s="451">
        <f>'[2]1.1_MaterialChange'!U538</f>
        <v>0</v>
      </c>
      <c r="P81" s="451">
        <f>'[2]1.1_MaterialChange'!V538</f>
        <v>0</v>
      </c>
      <c r="Q81" s="451">
        <f>'[2]1.1_MaterialChange'!W538</f>
        <v>0</v>
      </c>
      <c r="R81" s="452">
        <f>'[2]1.1_MaterialChange'!X538</f>
        <v>0</v>
      </c>
      <c r="T81" s="451">
        <f>'[2]1.1_MaterialChange'!AC538</f>
        <v>0</v>
      </c>
      <c r="U81" s="451">
        <f>'[2]1.1_MaterialChange'!AD538</f>
        <v>0</v>
      </c>
      <c r="V81" s="451">
        <f>'[2]1.1_MaterialChange'!AE538</f>
        <v>0</v>
      </c>
      <c r="W81" s="451">
        <f>'[2]1.1_MaterialChange'!AF538</f>
        <v>0</v>
      </c>
      <c r="X81" s="451">
        <f>'[2]1.1_MaterialChange'!AG538</f>
        <v>0</v>
      </c>
      <c r="Y81" s="452">
        <f>'[2]1.1_MaterialChange'!AH538</f>
        <v>0</v>
      </c>
    </row>
    <row r="82" spans="1:25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'[2]1.1_MaterialChange'!I539</f>
        <v>0</v>
      </c>
      <c r="G82" s="434">
        <f>'[2]1.1_MaterialChange'!J539</f>
        <v>0</v>
      </c>
      <c r="H82" s="434">
        <f>'[2]1.1_MaterialChange'!K539</f>
        <v>0</v>
      </c>
      <c r="I82" s="434">
        <f>'[2]1.1_MaterialChange'!L539</f>
        <v>0</v>
      </c>
      <c r="J82" s="434">
        <f>'[2]1.1_MaterialChange'!M539</f>
        <v>0</v>
      </c>
      <c r="K82" s="435">
        <f>'[2]1.1_MaterialChange'!N539</f>
        <v>0</v>
      </c>
      <c r="M82" s="434">
        <f>'[2]1.1_MaterialChange'!S539</f>
        <v>0</v>
      </c>
      <c r="N82" s="434">
        <f>'[2]1.1_MaterialChange'!T539</f>
        <v>0</v>
      </c>
      <c r="O82" s="434">
        <f>'[2]1.1_MaterialChange'!U539</f>
        <v>0</v>
      </c>
      <c r="P82" s="434">
        <f>'[2]1.1_MaterialChange'!V539</f>
        <v>0</v>
      </c>
      <c r="Q82" s="434">
        <f>'[2]1.1_MaterialChange'!W539</f>
        <v>0</v>
      </c>
      <c r="R82" s="435">
        <f>'[2]1.1_MaterialChange'!X539</f>
        <v>0</v>
      </c>
      <c r="T82" s="434">
        <f>'[2]1.1_MaterialChange'!AC539</f>
        <v>0</v>
      </c>
      <c r="U82" s="434">
        <f>'[2]1.1_MaterialChange'!AD539</f>
        <v>0</v>
      </c>
      <c r="V82" s="434">
        <f>'[2]1.1_MaterialChange'!AE539</f>
        <v>0</v>
      </c>
      <c r="W82" s="434">
        <f>'[2]1.1_MaterialChange'!AF539</f>
        <v>0</v>
      </c>
      <c r="X82" s="434">
        <f>'[2]1.1_MaterialChange'!AG539</f>
        <v>0</v>
      </c>
      <c r="Y82" s="435">
        <f>'[2]1.1_MaterialChange'!AH539</f>
        <v>0</v>
      </c>
    </row>
    <row r="83" spans="1:25" ht="13.15" x14ac:dyDescent="0.35">
      <c r="A83" s="439"/>
      <c r="B83" s="440"/>
      <c r="C83" s="441"/>
      <c r="D83" s="442"/>
      <c r="E83" s="433" t="s">
        <v>19</v>
      </c>
      <c r="F83" s="443">
        <f>'[2]1.1_MaterialChange'!I540</f>
        <v>0</v>
      </c>
      <c r="G83" s="443">
        <f>'[2]1.1_MaterialChange'!J540</f>
        <v>0</v>
      </c>
      <c r="H83" s="443">
        <f>'[2]1.1_MaterialChange'!K540</f>
        <v>0</v>
      </c>
      <c r="I83" s="443">
        <f>'[2]1.1_MaterialChange'!L540</f>
        <v>0</v>
      </c>
      <c r="J83" s="443">
        <f>'[2]1.1_MaterialChange'!M540</f>
        <v>0</v>
      </c>
      <c r="K83" s="444">
        <f>'[2]1.1_MaterialChange'!N540</f>
        <v>0</v>
      </c>
      <c r="M83" s="443">
        <f>'[2]1.1_MaterialChange'!S540</f>
        <v>1</v>
      </c>
      <c r="N83" s="443">
        <f>'[2]1.1_MaterialChange'!T540</f>
        <v>1</v>
      </c>
      <c r="O83" s="443">
        <f>'[2]1.1_MaterialChange'!U540</f>
        <v>0</v>
      </c>
      <c r="P83" s="443">
        <f>'[2]1.1_MaterialChange'!V540</f>
        <v>0</v>
      </c>
      <c r="Q83" s="443">
        <f>'[2]1.1_MaterialChange'!W540</f>
        <v>0</v>
      </c>
      <c r="R83" s="444">
        <f>'[2]1.1_MaterialChange'!X540</f>
        <v>0</v>
      </c>
      <c r="T83" s="443">
        <f>'[2]1.1_MaterialChange'!AC540</f>
        <v>1</v>
      </c>
      <c r="U83" s="443">
        <f>'[2]1.1_MaterialChange'!AD540</f>
        <v>1</v>
      </c>
      <c r="V83" s="443">
        <f>'[2]1.1_MaterialChange'!AE540</f>
        <v>0</v>
      </c>
      <c r="W83" s="443">
        <f>'[2]1.1_MaterialChange'!AF540</f>
        <v>0</v>
      </c>
      <c r="X83" s="443">
        <f>'[2]1.1_MaterialChange'!AG540</f>
        <v>0</v>
      </c>
      <c r="Y83" s="444">
        <f>'[2]1.1_MaterialChange'!AH540</f>
        <v>0</v>
      </c>
    </row>
    <row r="84" spans="1:25" ht="13.15" x14ac:dyDescent="0.35">
      <c r="A84" s="439"/>
      <c r="B84" s="440"/>
      <c r="C84" s="441"/>
      <c r="D84" s="442"/>
      <c r="E84" s="433" t="s">
        <v>20</v>
      </c>
      <c r="F84" s="443">
        <f>'[2]1.1_MaterialChange'!I541</f>
        <v>0</v>
      </c>
      <c r="G84" s="443">
        <f>'[2]1.1_MaterialChange'!J541</f>
        <v>0</v>
      </c>
      <c r="H84" s="443">
        <f>'[2]1.1_MaterialChange'!K541</f>
        <v>0</v>
      </c>
      <c r="I84" s="443">
        <f>'[2]1.1_MaterialChange'!L541</f>
        <v>0</v>
      </c>
      <c r="J84" s="443">
        <f>'[2]1.1_MaterialChange'!M541</f>
        <v>0</v>
      </c>
      <c r="K84" s="444">
        <f>'[2]1.1_MaterialChange'!N541</f>
        <v>0</v>
      </c>
      <c r="M84" s="443">
        <f>'[2]1.1_MaterialChange'!S541</f>
        <v>0</v>
      </c>
      <c r="N84" s="443">
        <f>'[2]1.1_MaterialChange'!T541</f>
        <v>0</v>
      </c>
      <c r="O84" s="443">
        <f>'[2]1.1_MaterialChange'!U541</f>
        <v>0</v>
      </c>
      <c r="P84" s="443">
        <f>'[2]1.1_MaterialChange'!V541</f>
        <v>0</v>
      </c>
      <c r="Q84" s="443">
        <f>'[2]1.1_MaterialChange'!W541</f>
        <v>0</v>
      </c>
      <c r="R84" s="444">
        <f>'[2]1.1_MaterialChange'!X541</f>
        <v>0</v>
      </c>
      <c r="T84" s="443">
        <f>'[2]1.1_MaterialChange'!AC541</f>
        <v>0</v>
      </c>
      <c r="U84" s="443">
        <f>'[2]1.1_MaterialChange'!AD541</f>
        <v>0</v>
      </c>
      <c r="V84" s="443">
        <f>'[2]1.1_MaterialChange'!AE541</f>
        <v>0</v>
      </c>
      <c r="W84" s="443">
        <f>'[2]1.1_MaterialChange'!AF541</f>
        <v>0</v>
      </c>
      <c r="X84" s="443">
        <f>'[2]1.1_MaterialChange'!AG541</f>
        <v>0</v>
      </c>
      <c r="Y84" s="444">
        <f>'[2]1.1_MaterialChange'!AH541</f>
        <v>0</v>
      </c>
    </row>
    <row r="85" spans="1:25" ht="13.5" thickBot="1" x14ac:dyDescent="0.4">
      <c r="A85" s="439"/>
      <c r="B85" s="447"/>
      <c r="C85" s="441"/>
      <c r="D85" s="442"/>
      <c r="E85" s="450" t="s">
        <v>21</v>
      </c>
      <c r="F85" s="451">
        <f>'[2]1.1_MaterialChange'!I542</f>
        <v>0</v>
      </c>
      <c r="G85" s="451">
        <f>'[2]1.1_MaterialChange'!J542</f>
        <v>0</v>
      </c>
      <c r="H85" s="451">
        <f>'[2]1.1_MaterialChange'!K542</f>
        <v>0</v>
      </c>
      <c r="I85" s="451">
        <f>'[2]1.1_MaterialChange'!L542</f>
        <v>0</v>
      </c>
      <c r="J85" s="451">
        <f>'[2]1.1_MaterialChange'!M542</f>
        <v>0</v>
      </c>
      <c r="K85" s="452">
        <f>'[2]1.1_MaterialChange'!N542</f>
        <v>0</v>
      </c>
      <c r="M85" s="451">
        <f>'[2]1.1_MaterialChange'!S542</f>
        <v>0</v>
      </c>
      <c r="N85" s="451">
        <f>'[2]1.1_MaterialChange'!T542</f>
        <v>0</v>
      </c>
      <c r="O85" s="451">
        <f>'[2]1.1_MaterialChange'!U542</f>
        <v>0</v>
      </c>
      <c r="P85" s="451">
        <f>'[2]1.1_MaterialChange'!V542</f>
        <v>0</v>
      </c>
      <c r="Q85" s="451">
        <f>'[2]1.1_MaterialChange'!W542</f>
        <v>0</v>
      </c>
      <c r="R85" s="452">
        <f>'[2]1.1_MaterialChange'!X542</f>
        <v>0</v>
      </c>
      <c r="T85" s="451">
        <f>'[2]1.1_MaterialChange'!AC542</f>
        <v>0</v>
      </c>
      <c r="U85" s="451">
        <f>'[2]1.1_MaterialChange'!AD542</f>
        <v>0</v>
      </c>
      <c r="V85" s="451">
        <f>'[2]1.1_MaterialChange'!AE542</f>
        <v>0</v>
      </c>
      <c r="W85" s="451">
        <f>'[2]1.1_MaterialChange'!AF542</f>
        <v>0</v>
      </c>
      <c r="X85" s="451">
        <f>'[2]1.1_MaterialChange'!AG542</f>
        <v>0</v>
      </c>
      <c r="Y85" s="452">
        <f>'[2]1.1_MaterialChange'!AH542</f>
        <v>0</v>
      </c>
    </row>
    <row r="86" spans="1:25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'[2]1.1_MaterialChange'!I543</f>
        <v>0</v>
      </c>
      <c r="G86" s="434">
        <f>'[2]1.1_MaterialChange'!J543</f>
        <v>0</v>
      </c>
      <c r="H86" s="434">
        <f>'[2]1.1_MaterialChange'!K543</f>
        <v>0</v>
      </c>
      <c r="I86" s="434">
        <f>'[2]1.1_MaterialChange'!L543</f>
        <v>0</v>
      </c>
      <c r="J86" s="434">
        <f>'[2]1.1_MaterialChange'!M543</f>
        <v>0</v>
      </c>
      <c r="K86" s="435">
        <f>'[2]1.1_MaterialChange'!N543</f>
        <v>0</v>
      </c>
      <c r="M86" s="434">
        <f>'[2]1.1_MaterialChange'!S543</f>
        <v>0</v>
      </c>
      <c r="N86" s="434">
        <f>'[2]1.1_MaterialChange'!T543</f>
        <v>0</v>
      </c>
      <c r="O86" s="434">
        <f>'[2]1.1_MaterialChange'!U543</f>
        <v>0</v>
      </c>
      <c r="P86" s="434">
        <f>'[2]1.1_MaterialChange'!V543</f>
        <v>0</v>
      </c>
      <c r="Q86" s="434">
        <f>'[2]1.1_MaterialChange'!W543</f>
        <v>0</v>
      </c>
      <c r="R86" s="435">
        <f>'[2]1.1_MaterialChange'!X543</f>
        <v>0</v>
      </c>
      <c r="T86" s="434">
        <f>'[2]1.1_MaterialChange'!AC543</f>
        <v>0</v>
      </c>
      <c r="U86" s="434">
        <f>'[2]1.1_MaterialChange'!AD543</f>
        <v>0</v>
      </c>
      <c r="V86" s="434">
        <f>'[2]1.1_MaterialChange'!AE543</f>
        <v>0</v>
      </c>
      <c r="W86" s="434">
        <f>'[2]1.1_MaterialChange'!AF543</f>
        <v>0</v>
      </c>
      <c r="X86" s="434">
        <f>'[2]1.1_MaterialChange'!AG543</f>
        <v>0</v>
      </c>
      <c r="Y86" s="435">
        <f>'[2]1.1_MaterialChange'!AH543</f>
        <v>0</v>
      </c>
    </row>
    <row r="87" spans="1:25" ht="13.15" x14ac:dyDescent="0.35">
      <c r="A87" s="439"/>
      <c r="B87" s="440"/>
      <c r="C87" s="441"/>
      <c r="D87" s="442"/>
      <c r="E87" s="433" t="s">
        <v>19</v>
      </c>
      <c r="F87" s="443">
        <f>'[2]1.1_MaterialChange'!I544</f>
        <v>0</v>
      </c>
      <c r="G87" s="443">
        <f>'[2]1.1_MaterialChange'!J544</f>
        <v>0</v>
      </c>
      <c r="H87" s="443">
        <f>'[2]1.1_MaterialChange'!K544</f>
        <v>0</v>
      </c>
      <c r="I87" s="443">
        <f>'[2]1.1_MaterialChange'!L544</f>
        <v>0</v>
      </c>
      <c r="J87" s="443">
        <f>'[2]1.1_MaterialChange'!M544</f>
        <v>0</v>
      </c>
      <c r="K87" s="444">
        <f>'[2]1.1_MaterialChange'!N544</f>
        <v>0</v>
      </c>
      <c r="M87" s="443">
        <f>'[2]1.1_MaterialChange'!S544</f>
        <v>0</v>
      </c>
      <c r="N87" s="443">
        <f>'[2]1.1_MaterialChange'!T544</f>
        <v>0</v>
      </c>
      <c r="O87" s="443">
        <f>'[2]1.1_MaterialChange'!U544</f>
        <v>0</v>
      </c>
      <c r="P87" s="443">
        <f>'[2]1.1_MaterialChange'!V544</f>
        <v>0</v>
      </c>
      <c r="Q87" s="443">
        <f>'[2]1.1_MaterialChange'!W544</f>
        <v>0</v>
      </c>
      <c r="R87" s="444">
        <f>'[2]1.1_MaterialChange'!X544</f>
        <v>0</v>
      </c>
      <c r="T87" s="443">
        <f>'[2]1.1_MaterialChange'!AC544</f>
        <v>0</v>
      </c>
      <c r="U87" s="443">
        <f>'[2]1.1_MaterialChange'!AD544</f>
        <v>0</v>
      </c>
      <c r="V87" s="443">
        <f>'[2]1.1_MaterialChange'!AE544</f>
        <v>0</v>
      </c>
      <c r="W87" s="443">
        <f>'[2]1.1_MaterialChange'!AF544</f>
        <v>0</v>
      </c>
      <c r="X87" s="443">
        <f>'[2]1.1_MaterialChange'!AG544</f>
        <v>0</v>
      </c>
      <c r="Y87" s="444">
        <f>'[2]1.1_MaterialChange'!AH544</f>
        <v>0</v>
      </c>
    </row>
    <row r="88" spans="1:25" ht="13.15" x14ac:dyDescent="0.35">
      <c r="A88" s="439"/>
      <c r="B88" s="440"/>
      <c r="C88" s="441"/>
      <c r="D88" s="442"/>
      <c r="E88" s="433" t="s">
        <v>20</v>
      </c>
      <c r="F88" s="443">
        <f>'[2]1.1_MaterialChange'!I545</f>
        <v>0</v>
      </c>
      <c r="G88" s="443">
        <f>'[2]1.1_MaterialChange'!J545</f>
        <v>0</v>
      </c>
      <c r="H88" s="443">
        <f>'[2]1.1_MaterialChange'!K545</f>
        <v>0</v>
      </c>
      <c r="I88" s="443">
        <f>'[2]1.1_MaterialChange'!L545</f>
        <v>0</v>
      </c>
      <c r="J88" s="443">
        <f>'[2]1.1_MaterialChange'!M545</f>
        <v>0</v>
      </c>
      <c r="K88" s="444">
        <f>'[2]1.1_MaterialChange'!N545</f>
        <v>0</v>
      </c>
      <c r="M88" s="443">
        <f>'[2]1.1_MaterialChange'!S545</f>
        <v>2</v>
      </c>
      <c r="N88" s="443">
        <f>'[2]1.1_MaterialChange'!T545</f>
        <v>39</v>
      </c>
      <c r="O88" s="443">
        <f>'[2]1.1_MaterialChange'!U545</f>
        <v>-1</v>
      </c>
      <c r="P88" s="443">
        <f>'[2]1.1_MaterialChange'!V545</f>
        <v>-36</v>
      </c>
      <c r="Q88" s="443">
        <f>'[2]1.1_MaterialChange'!W545</f>
        <v>0</v>
      </c>
      <c r="R88" s="444">
        <f>'[2]1.1_MaterialChange'!X545</f>
        <v>0</v>
      </c>
      <c r="T88" s="443">
        <f>'[2]1.1_MaterialChange'!AC545</f>
        <v>2</v>
      </c>
      <c r="U88" s="443">
        <f>'[2]1.1_MaterialChange'!AD545</f>
        <v>39</v>
      </c>
      <c r="V88" s="443">
        <f>'[2]1.1_MaterialChange'!AE545</f>
        <v>-1</v>
      </c>
      <c r="W88" s="443">
        <f>'[2]1.1_MaterialChange'!AF545</f>
        <v>-36</v>
      </c>
      <c r="X88" s="443">
        <f>'[2]1.1_MaterialChange'!AG545</f>
        <v>0</v>
      </c>
      <c r="Y88" s="444">
        <f>'[2]1.1_MaterialChange'!AH545</f>
        <v>0</v>
      </c>
    </row>
    <row r="89" spans="1:25" ht="13.5" thickBot="1" x14ac:dyDescent="0.4">
      <c r="A89" s="456"/>
      <c r="B89" s="447"/>
      <c r="C89" s="448"/>
      <c r="D89" s="457"/>
      <c r="E89" s="450" t="s">
        <v>21</v>
      </c>
      <c r="F89" s="451">
        <f>'[2]1.1_MaterialChange'!I546</f>
        <v>0</v>
      </c>
      <c r="G89" s="451">
        <f>'[2]1.1_MaterialChange'!J546</f>
        <v>0</v>
      </c>
      <c r="H89" s="451">
        <f>'[2]1.1_MaterialChange'!K546</f>
        <v>0</v>
      </c>
      <c r="I89" s="451">
        <f>'[2]1.1_MaterialChange'!L546</f>
        <v>0</v>
      </c>
      <c r="J89" s="451">
        <f>'[2]1.1_MaterialChange'!M546</f>
        <v>0</v>
      </c>
      <c r="K89" s="452">
        <f>'[2]1.1_MaterialChange'!N546</f>
        <v>0</v>
      </c>
      <c r="M89" s="451">
        <f>'[2]1.1_MaterialChange'!S546</f>
        <v>0</v>
      </c>
      <c r="N89" s="451">
        <f>'[2]1.1_MaterialChange'!T546</f>
        <v>0</v>
      </c>
      <c r="O89" s="451">
        <f>'[2]1.1_MaterialChange'!U546</f>
        <v>0</v>
      </c>
      <c r="P89" s="451">
        <f>'[2]1.1_MaterialChange'!V546</f>
        <v>0</v>
      </c>
      <c r="Q89" s="451">
        <f>'[2]1.1_MaterialChange'!W546</f>
        <v>0</v>
      </c>
      <c r="R89" s="452">
        <f>'[2]1.1_MaterialChange'!X546</f>
        <v>0</v>
      </c>
      <c r="T89" s="451">
        <f>'[2]1.1_MaterialChange'!AC546</f>
        <v>0</v>
      </c>
      <c r="U89" s="451">
        <f>'[2]1.1_MaterialChange'!AD546</f>
        <v>0</v>
      </c>
      <c r="V89" s="451">
        <f>'[2]1.1_MaterialChange'!AE546</f>
        <v>0</v>
      </c>
      <c r="W89" s="451">
        <f>'[2]1.1_MaterialChange'!AF546</f>
        <v>0</v>
      </c>
      <c r="X89" s="451">
        <f>'[2]1.1_MaterialChange'!AG546</f>
        <v>0</v>
      </c>
      <c r="Y89" s="452">
        <f>'[2]1.1_MaterialChange'!AH546</f>
        <v>0</v>
      </c>
    </row>
  </sheetData>
  <mergeCells count="6">
    <mergeCell ref="F7:K7"/>
    <mergeCell ref="M7:R7"/>
    <mergeCell ref="T7:Y7"/>
    <mergeCell ref="F8:K8"/>
    <mergeCell ref="M8:R8"/>
    <mergeCell ref="T8:Y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76"/>
  <sheetViews>
    <sheetView workbookViewId="0">
      <pane xSplit="5" ySplit="9" topLeftCell="F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16384" width="8.9375" style="416"/>
  </cols>
  <sheetData>
    <row r="1" spans="1:53" s="412" customFormat="1" x14ac:dyDescent="0.35">
      <c r="U1" s="413"/>
    </row>
    <row r="2" spans="1:53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53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53" s="412" customFormat="1" x14ac:dyDescent="0.35">
      <c r="U4" s="413"/>
    </row>
    <row r="5" spans="1:53" ht="18" customHeight="1" x14ac:dyDescent="0.35"/>
    <row r="6" spans="1:53" ht="18" customHeight="1" x14ac:dyDescent="0.35">
      <c r="A6" s="417" t="s">
        <v>57</v>
      </c>
      <c r="B6" s="417"/>
      <c r="C6" s="417" t="s">
        <v>79</v>
      </c>
      <c r="D6" s="417"/>
    </row>
    <row r="7" spans="1:53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</row>
    <row r="8" spans="1:53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241</v>
      </c>
      <c r="AW8" s="636"/>
      <c r="AX8" s="636"/>
      <c r="AY8" s="636"/>
      <c r="AZ8" s="636"/>
      <c r="BA8" s="639"/>
    </row>
    <row r="9" spans="1:53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</row>
    <row r="10" spans="1:53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'[2]1.2_OriginalTargets_AfterMC'!I467</f>
        <v>30</v>
      </c>
      <c r="G10" s="434">
        <f>'[2]1.2_OriginalTargets_AfterMC'!J467</f>
        <v>16</v>
      </c>
      <c r="H10" s="434">
        <f>'[2]1.2_OriginalTargets_AfterMC'!K467</f>
        <v>8</v>
      </c>
      <c r="I10" s="434">
        <f>'[2]1.2_OriginalTargets_AfterMC'!L467</f>
        <v>2</v>
      </c>
      <c r="J10" s="434">
        <f>'[2]1.2_OriginalTargets_AfterMC'!M467</f>
        <v>2</v>
      </c>
      <c r="K10" s="435">
        <f>'[2]1.2_OriginalTargets_AfterMC'!N467</f>
        <v>2</v>
      </c>
      <c r="M10" s="434">
        <f>'[2]1.2_OriginalTargets_AfterMC'!S467</f>
        <v>78</v>
      </c>
      <c r="N10" s="434">
        <f>'[2]1.2_OriginalTargets_AfterMC'!T467</f>
        <v>16</v>
      </c>
      <c r="O10" s="434">
        <f>'[2]1.2_OriginalTargets_AfterMC'!U467</f>
        <v>58</v>
      </c>
      <c r="P10" s="434">
        <f>'[2]1.2_OriginalTargets_AfterMC'!V467</f>
        <v>1</v>
      </c>
      <c r="Q10" s="434">
        <f>'[2]1.2_OriginalTargets_AfterMC'!W467</f>
        <v>1</v>
      </c>
      <c r="R10" s="435">
        <f>'[2]1.2_OriginalTargets_AfterMC'!X467</f>
        <v>2</v>
      </c>
      <c r="T10" s="434">
        <f>'[2]1.2_OriginalTargets_AfterMC'!AC467</f>
        <v>30</v>
      </c>
      <c r="U10" s="434">
        <f>'[2]1.2_OriginalTargets_AfterMC'!AD467</f>
        <v>16</v>
      </c>
      <c r="V10" s="434">
        <f>'[2]1.2_OriginalTargets_AfterMC'!AE467</f>
        <v>8</v>
      </c>
      <c r="W10" s="434">
        <f>'[2]1.2_OriginalTargets_AfterMC'!AF467</f>
        <v>1</v>
      </c>
      <c r="X10" s="434">
        <f>'[2]1.2_OriginalTargets_AfterMC'!AG467</f>
        <v>1</v>
      </c>
      <c r="Y10" s="435">
        <f>'[2]1.2_OriginalTargets_AfterMC'!AH467</f>
        <v>4</v>
      </c>
      <c r="AA10" s="436">
        <f>'[2]1.2_OriginalTargets_AfterMC'!AK467</f>
        <v>-46</v>
      </c>
      <c r="AB10" s="436">
        <f>'[2]1.2_OriginalTargets_AfterMC'!AL467</f>
        <v>0</v>
      </c>
      <c r="AC10" s="436">
        <f>'[2]1.2_OriginalTargets_AfterMC'!AM467</f>
        <v>50</v>
      </c>
      <c r="AD10" s="436">
        <f>'[2]1.2_OriginalTargets_AfterMC'!AN467</f>
        <v>0</v>
      </c>
      <c r="AE10" s="436">
        <f>'[2]1.2_OriginalTargets_AfterMC'!AO467</f>
        <v>0</v>
      </c>
      <c r="AF10" s="437">
        <f>'[2]1.2_OriginalTargets_AfterMC'!AP467</f>
        <v>-2</v>
      </c>
      <c r="AG10" s="438"/>
      <c r="AH10" s="436">
        <f>'[2]1.2_OriginalTargets_AfterMC'!AR467</f>
        <v>2</v>
      </c>
      <c r="AI10" s="436">
        <f>'[2]1.2_OriginalTargets_AfterMC'!AS467</f>
        <v>0</v>
      </c>
      <c r="AJ10" s="436">
        <f>'[2]1.2_OriginalTargets_AfterMC'!AT467</f>
        <v>2</v>
      </c>
      <c r="AK10" s="436">
        <f>'[2]1.2_OriginalTargets_AfterMC'!AU467</f>
        <v>0</v>
      </c>
      <c r="AL10" s="436">
        <f>'[2]1.2_OriginalTargets_AfterMC'!AV467</f>
        <v>0</v>
      </c>
      <c r="AM10" s="437">
        <f>'[2]1.2_OriginalTargets_AfterMC'!AW467</f>
        <v>-2</v>
      </c>
      <c r="AN10" s="438"/>
      <c r="AO10" s="436">
        <f>'[2]1.2_OriginalTargets_AfterMC'!AY467</f>
        <v>0</v>
      </c>
      <c r="AP10" s="436">
        <f>'[2]1.2_OriginalTargets_AfterMC'!AZ467</f>
        <v>0</v>
      </c>
      <c r="AQ10" s="436">
        <f>'[2]1.2_OriginalTargets_AfterMC'!BA467</f>
        <v>0</v>
      </c>
      <c r="AR10" s="436">
        <f>'[2]1.2_OriginalTargets_AfterMC'!BB467</f>
        <v>0</v>
      </c>
      <c r="AS10" s="436">
        <f>'[2]1.2_OriginalTargets_AfterMC'!BC467</f>
        <v>0</v>
      </c>
      <c r="AT10" s="437">
        <f>'[2]1.2_OriginalTargets_AfterMC'!BD467</f>
        <v>0</v>
      </c>
      <c r="AU10" s="438"/>
      <c r="AV10" s="436">
        <f>'[2]1.2_OriginalTargets_AfterMC'!BF467</f>
        <v>-48</v>
      </c>
      <c r="AW10" s="436">
        <f>'[2]1.2_OriginalTargets_AfterMC'!BG467</f>
        <v>0</v>
      </c>
      <c r="AX10" s="436">
        <f>'[2]1.2_OriginalTargets_AfterMC'!BH467</f>
        <v>-48</v>
      </c>
      <c r="AY10" s="436">
        <f>'[2]1.2_OriginalTargets_AfterMC'!BI467</f>
        <v>0</v>
      </c>
      <c r="AZ10" s="436">
        <f>'[2]1.2_OriginalTargets_AfterMC'!BJ467</f>
        <v>0</v>
      </c>
      <c r="BA10" s="437">
        <f>'[2]1.2_OriginalTargets_AfterMC'!BK467</f>
        <v>0</v>
      </c>
    </row>
    <row r="11" spans="1:53" ht="13.15" x14ac:dyDescent="0.35">
      <c r="A11" s="439"/>
      <c r="B11" s="440"/>
      <c r="C11" s="441"/>
      <c r="D11" s="442"/>
      <c r="E11" s="433" t="s">
        <v>19</v>
      </c>
      <c r="F11" s="443">
        <f>'[2]1.2_OriginalTargets_AfterMC'!I468</f>
        <v>0</v>
      </c>
      <c r="G11" s="443">
        <f>'[2]1.2_OriginalTargets_AfterMC'!J468</f>
        <v>0</v>
      </c>
      <c r="H11" s="443">
        <f>'[2]1.2_OriginalTargets_AfterMC'!K468</f>
        <v>0</v>
      </c>
      <c r="I11" s="443">
        <f>'[2]1.2_OriginalTargets_AfterMC'!L468</f>
        <v>0</v>
      </c>
      <c r="J11" s="443">
        <f>'[2]1.2_OriginalTargets_AfterMC'!M468</f>
        <v>0</v>
      </c>
      <c r="K11" s="444">
        <f>'[2]1.2_OriginalTargets_AfterMC'!N468</f>
        <v>0</v>
      </c>
      <c r="M11" s="443">
        <f>'[2]1.2_OriginalTargets_AfterMC'!S468</f>
        <v>0</v>
      </c>
      <c r="N11" s="443">
        <f>'[2]1.2_OriginalTargets_AfterMC'!T468</f>
        <v>0</v>
      </c>
      <c r="O11" s="443">
        <f>'[2]1.2_OriginalTargets_AfterMC'!U468</f>
        <v>0</v>
      </c>
      <c r="P11" s="443">
        <f>'[2]1.2_OriginalTargets_AfterMC'!V468</f>
        <v>0</v>
      </c>
      <c r="Q11" s="443">
        <f>'[2]1.2_OriginalTargets_AfterMC'!W468</f>
        <v>0</v>
      </c>
      <c r="R11" s="444">
        <f>'[2]1.2_OriginalTargets_AfterMC'!X468</f>
        <v>0</v>
      </c>
      <c r="T11" s="443">
        <f>'[2]1.2_OriginalTargets_AfterMC'!AC468</f>
        <v>0</v>
      </c>
      <c r="U11" s="443">
        <f>'[2]1.2_OriginalTargets_AfterMC'!AD468</f>
        <v>0</v>
      </c>
      <c r="V11" s="443">
        <f>'[2]1.2_OriginalTargets_AfterMC'!AE468</f>
        <v>0</v>
      </c>
      <c r="W11" s="443">
        <f>'[2]1.2_OriginalTargets_AfterMC'!AF468</f>
        <v>0</v>
      </c>
      <c r="X11" s="443">
        <f>'[2]1.2_OriginalTargets_AfterMC'!AG468</f>
        <v>0</v>
      </c>
      <c r="Y11" s="444">
        <f>'[2]1.2_OriginalTargets_AfterMC'!AH468</f>
        <v>0</v>
      </c>
      <c r="AA11" s="445">
        <f>'[2]1.2_OriginalTargets_AfterMC'!AK468</f>
        <v>0</v>
      </c>
      <c r="AB11" s="445">
        <f>'[2]1.2_OriginalTargets_AfterMC'!AL468</f>
        <v>0</v>
      </c>
      <c r="AC11" s="445">
        <f>'[2]1.2_OriginalTargets_AfterMC'!AM468</f>
        <v>0</v>
      </c>
      <c r="AD11" s="445">
        <f>'[2]1.2_OriginalTargets_AfterMC'!AN468</f>
        <v>0</v>
      </c>
      <c r="AE11" s="445">
        <f>'[2]1.2_OriginalTargets_AfterMC'!AO468</f>
        <v>0</v>
      </c>
      <c r="AF11" s="446">
        <f>'[2]1.2_OriginalTargets_AfterMC'!AP468</f>
        <v>0</v>
      </c>
      <c r="AG11" s="438"/>
      <c r="AH11" s="445">
        <f>'[2]1.2_OriginalTargets_AfterMC'!AR468</f>
        <v>0</v>
      </c>
      <c r="AI11" s="445">
        <f>'[2]1.2_OriginalTargets_AfterMC'!AS468</f>
        <v>0</v>
      </c>
      <c r="AJ11" s="445">
        <f>'[2]1.2_OriginalTargets_AfterMC'!AT468</f>
        <v>0</v>
      </c>
      <c r="AK11" s="445">
        <f>'[2]1.2_OriginalTargets_AfterMC'!AU468</f>
        <v>0</v>
      </c>
      <c r="AL11" s="445">
        <f>'[2]1.2_OriginalTargets_AfterMC'!AV468</f>
        <v>0</v>
      </c>
      <c r="AM11" s="446">
        <f>'[2]1.2_OriginalTargets_AfterMC'!AW468</f>
        <v>0</v>
      </c>
      <c r="AN11" s="438"/>
      <c r="AO11" s="445">
        <f>'[2]1.2_OriginalTargets_AfterMC'!AY468</f>
        <v>0</v>
      </c>
      <c r="AP11" s="445">
        <f>'[2]1.2_OriginalTargets_AfterMC'!AZ468</f>
        <v>0</v>
      </c>
      <c r="AQ11" s="445">
        <f>'[2]1.2_OriginalTargets_AfterMC'!BA468</f>
        <v>0</v>
      </c>
      <c r="AR11" s="445">
        <f>'[2]1.2_OriginalTargets_AfterMC'!BB468</f>
        <v>0</v>
      </c>
      <c r="AS11" s="445">
        <f>'[2]1.2_OriginalTargets_AfterMC'!BC468</f>
        <v>0</v>
      </c>
      <c r="AT11" s="446">
        <f>'[2]1.2_OriginalTargets_AfterMC'!BD468</f>
        <v>0</v>
      </c>
      <c r="AU11" s="438"/>
      <c r="AV11" s="445">
        <f>'[2]1.2_OriginalTargets_AfterMC'!BF468</f>
        <v>0</v>
      </c>
      <c r="AW11" s="445">
        <f>'[2]1.2_OriginalTargets_AfterMC'!BG468</f>
        <v>0</v>
      </c>
      <c r="AX11" s="445">
        <f>'[2]1.2_OriginalTargets_AfterMC'!BH468</f>
        <v>0</v>
      </c>
      <c r="AY11" s="445">
        <f>'[2]1.2_OriginalTargets_AfterMC'!BI468</f>
        <v>0</v>
      </c>
      <c r="AZ11" s="445">
        <f>'[2]1.2_OriginalTargets_AfterMC'!BJ468</f>
        <v>0</v>
      </c>
      <c r="BA11" s="446">
        <f>'[2]1.2_OriginalTargets_AfterMC'!BK468</f>
        <v>0</v>
      </c>
    </row>
    <row r="12" spans="1:53" ht="13.15" x14ac:dyDescent="0.35">
      <c r="A12" s="439"/>
      <c r="B12" s="440"/>
      <c r="C12" s="441"/>
      <c r="D12" s="442"/>
      <c r="E12" s="433" t="s">
        <v>20</v>
      </c>
      <c r="F12" s="443">
        <f>'[2]1.2_OriginalTargets_AfterMC'!I469</f>
        <v>0</v>
      </c>
      <c r="G12" s="443">
        <f>'[2]1.2_OriginalTargets_AfterMC'!J469</f>
        <v>0</v>
      </c>
      <c r="H12" s="443">
        <f>'[2]1.2_OriginalTargets_AfterMC'!K469</f>
        <v>0</v>
      </c>
      <c r="I12" s="443">
        <f>'[2]1.2_OriginalTargets_AfterMC'!L469</f>
        <v>0</v>
      </c>
      <c r="J12" s="443">
        <f>'[2]1.2_OriginalTargets_AfterMC'!M469</f>
        <v>0</v>
      </c>
      <c r="K12" s="444">
        <f>'[2]1.2_OriginalTargets_AfterMC'!N469</f>
        <v>0</v>
      </c>
      <c r="M12" s="443">
        <f>'[2]1.2_OriginalTargets_AfterMC'!S469</f>
        <v>0</v>
      </c>
      <c r="N12" s="443">
        <f>'[2]1.2_OriginalTargets_AfterMC'!T469</f>
        <v>0</v>
      </c>
      <c r="O12" s="443">
        <f>'[2]1.2_OriginalTargets_AfterMC'!U469</f>
        <v>0</v>
      </c>
      <c r="P12" s="443">
        <f>'[2]1.2_OriginalTargets_AfterMC'!V469</f>
        <v>0</v>
      </c>
      <c r="Q12" s="443">
        <f>'[2]1.2_OriginalTargets_AfterMC'!W469</f>
        <v>0</v>
      </c>
      <c r="R12" s="444">
        <f>'[2]1.2_OriginalTargets_AfterMC'!X469</f>
        <v>0</v>
      </c>
      <c r="T12" s="443">
        <f>'[2]1.2_OriginalTargets_AfterMC'!AC469</f>
        <v>0</v>
      </c>
      <c r="U12" s="443">
        <f>'[2]1.2_OriginalTargets_AfterMC'!AD469</f>
        <v>0</v>
      </c>
      <c r="V12" s="443">
        <f>'[2]1.2_OriginalTargets_AfterMC'!AE469</f>
        <v>0</v>
      </c>
      <c r="W12" s="443">
        <f>'[2]1.2_OriginalTargets_AfterMC'!AF469</f>
        <v>0</v>
      </c>
      <c r="X12" s="443">
        <f>'[2]1.2_OriginalTargets_AfterMC'!AG469</f>
        <v>0</v>
      </c>
      <c r="Y12" s="444">
        <f>'[2]1.2_OriginalTargets_AfterMC'!AH469</f>
        <v>0</v>
      </c>
      <c r="AA12" s="445">
        <f>'[2]1.2_OriginalTargets_AfterMC'!AK469</f>
        <v>0</v>
      </c>
      <c r="AB12" s="445">
        <f>'[2]1.2_OriginalTargets_AfterMC'!AL469</f>
        <v>0</v>
      </c>
      <c r="AC12" s="445">
        <f>'[2]1.2_OriginalTargets_AfterMC'!AM469</f>
        <v>0</v>
      </c>
      <c r="AD12" s="445">
        <f>'[2]1.2_OriginalTargets_AfterMC'!AN469</f>
        <v>0</v>
      </c>
      <c r="AE12" s="445">
        <f>'[2]1.2_OriginalTargets_AfterMC'!AO469</f>
        <v>0</v>
      </c>
      <c r="AF12" s="446">
        <f>'[2]1.2_OriginalTargets_AfterMC'!AP469</f>
        <v>0</v>
      </c>
      <c r="AG12" s="438"/>
      <c r="AH12" s="445">
        <f>'[2]1.2_OriginalTargets_AfterMC'!AR469</f>
        <v>0</v>
      </c>
      <c r="AI12" s="445">
        <f>'[2]1.2_OriginalTargets_AfterMC'!AS469</f>
        <v>0</v>
      </c>
      <c r="AJ12" s="445">
        <f>'[2]1.2_OriginalTargets_AfterMC'!AT469</f>
        <v>0</v>
      </c>
      <c r="AK12" s="445">
        <f>'[2]1.2_OriginalTargets_AfterMC'!AU469</f>
        <v>0</v>
      </c>
      <c r="AL12" s="445">
        <f>'[2]1.2_OriginalTargets_AfterMC'!AV469</f>
        <v>0</v>
      </c>
      <c r="AM12" s="446">
        <f>'[2]1.2_OriginalTargets_AfterMC'!AW469</f>
        <v>0</v>
      </c>
      <c r="AN12" s="438"/>
      <c r="AO12" s="445">
        <f>'[2]1.2_OriginalTargets_AfterMC'!AY469</f>
        <v>0</v>
      </c>
      <c r="AP12" s="445">
        <f>'[2]1.2_OriginalTargets_AfterMC'!AZ469</f>
        <v>0</v>
      </c>
      <c r="AQ12" s="445">
        <f>'[2]1.2_OriginalTargets_AfterMC'!BA469</f>
        <v>0</v>
      </c>
      <c r="AR12" s="445">
        <f>'[2]1.2_OriginalTargets_AfterMC'!BB469</f>
        <v>0</v>
      </c>
      <c r="AS12" s="445">
        <f>'[2]1.2_OriginalTargets_AfterMC'!BC469</f>
        <v>0</v>
      </c>
      <c r="AT12" s="446">
        <f>'[2]1.2_OriginalTargets_AfterMC'!BD469</f>
        <v>0</v>
      </c>
      <c r="AU12" s="438"/>
      <c r="AV12" s="445">
        <f>'[2]1.2_OriginalTargets_AfterMC'!BF469</f>
        <v>0</v>
      </c>
      <c r="AW12" s="445">
        <f>'[2]1.2_OriginalTargets_AfterMC'!BG469</f>
        <v>0</v>
      </c>
      <c r="AX12" s="445">
        <f>'[2]1.2_OriginalTargets_AfterMC'!BH469</f>
        <v>0</v>
      </c>
      <c r="AY12" s="445">
        <f>'[2]1.2_OriginalTargets_AfterMC'!BI469</f>
        <v>0</v>
      </c>
      <c r="AZ12" s="445">
        <f>'[2]1.2_OriginalTargets_AfterMC'!BJ469</f>
        <v>0</v>
      </c>
      <c r="BA12" s="446">
        <f>'[2]1.2_OriginalTargets_AfterMC'!BK469</f>
        <v>0</v>
      </c>
    </row>
    <row r="13" spans="1:53" ht="13.5" thickBot="1" x14ac:dyDescent="0.4">
      <c r="A13" s="439"/>
      <c r="B13" s="447"/>
      <c r="C13" s="448"/>
      <c r="D13" s="449"/>
      <c r="E13" s="450" t="s">
        <v>21</v>
      </c>
      <c r="F13" s="451">
        <f>'[2]1.2_OriginalTargets_AfterMC'!I470</f>
        <v>0</v>
      </c>
      <c r="G13" s="451">
        <f>'[2]1.2_OriginalTargets_AfterMC'!J470</f>
        <v>0</v>
      </c>
      <c r="H13" s="451">
        <f>'[2]1.2_OriginalTargets_AfterMC'!K470</f>
        <v>0</v>
      </c>
      <c r="I13" s="451">
        <f>'[2]1.2_OriginalTargets_AfterMC'!L470</f>
        <v>0</v>
      </c>
      <c r="J13" s="451">
        <f>'[2]1.2_OriginalTargets_AfterMC'!M470</f>
        <v>0</v>
      </c>
      <c r="K13" s="452">
        <f>'[2]1.2_OriginalTargets_AfterMC'!N470</f>
        <v>0</v>
      </c>
      <c r="M13" s="451">
        <f>'[2]1.2_OriginalTargets_AfterMC'!S470</f>
        <v>0</v>
      </c>
      <c r="N13" s="451">
        <f>'[2]1.2_OriginalTargets_AfterMC'!T470</f>
        <v>0</v>
      </c>
      <c r="O13" s="451">
        <f>'[2]1.2_OriginalTargets_AfterMC'!U470</f>
        <v>0</v>
      </c>
      <c r="P13" s="451">
        <f>'[2]1.2_OriginalTargets_AfterMC'!V470</f>
        <v>0</v>
      </c>
      <c r="Q13" s="451">
        <f>'[2]1.2_OriginalTargets_AfterMC'!W470</f>
        <v>0</v>
      </c>
      <c r="R13" s="452">
        <f>'[2]1.2_OriginalTargets_AfterMC'!X470</f>
        <v>0</v>
      </c>
      <c r="T13" s="451">
        <f>'[2]1.2_OriginalTargets_AfterMC'!AC470</f>
        <v>0</v>
      </c>
      <c r="U13" s="451">
        <f>'[2]1.2_OriginalTargets_AfterMC'!AD470</f>
        <v>0</v>
      </c>
      <c r="V13" s="451">
        <f>'[2]1.2_OriginalTargets_AfterMC'!AE470</f>
        <v>0</v>
      </c>
      <c r="W13" s="451">
        <f>'[2]1.2_OriginalTargets_AfterMC'!AF470</f>
        <v>0</v>
      </c>
      <c r="X13" s="451">
        <f>'[2]1.2_OriginalTargets_AfterMC'!AG470</f>
        <v>0</v>
      </c>
      <c r="Y13" s="452">
        <f>'[2]1.2_OriginalTargets_AfterMC'!AH470</f>
        <v>0</v>
      </c>
      <c r="AA13" s="453">
        <f>'[2]1.2_OriginalTargets_AfterMC'!AK470</f>
        <v>0</v>
      </c>
      <c r="AB13" s="453">
        <f>'[2]1.2_OriginalTargets_AfterMC'!AL470</f>
        <v>0</v>
      </c>
      <c r="AC13" s="453">
        <f>'[2]1.2_OriginalTargets_AfterMC'!AM470</f>
        <v>0</v>
      </c>
      <c r="AD13" s="453">
        <f>'[2]1.2_OriginalTargets_AfterMC'!AN470</f>
        <v>0</v>
      </c>
      <c r="AE13" s="453">
        <f>'[2]1.2_OriginalTargets_AfterMC'!AO470</f>
        <v>0</v>
      </c>
      <c r="AF13" s="454">
        <f>'[2]1.2_OriginalTargets_AfterMC'!AP470</f>
        <v>0</v>
      </c>
      <c r="AG13" s="438"/>
      <c r="AH13" s="453">
        <f>'[2]1.2_OriginalTargets_AfterMC'!AR470</f>
        <v>0</v>
      </c>
      <c r="AI13" s="453">
        <f>'[2]1.2_OriginalTargets_AfterMC'!AS470</f>
        <v>0</v>
      </c>
      <c r="AJ13" s="453">
        <f>'[2]1.2_OriginalTargets_AfterMC'!AT470</f>
        <v>0</v>
      </c>
      <c r="AK13" s="453">
        <f>'[2]1.2_OriginalTargets_AfterMC'!AU470</f>
        <v>0</v>
      </c>
      <c r="AL13" s="453">
        <f>'[2]1.2_OriginalTargets_AfterMC'!AV470</f>
        <v>0</v>
      </c>
      <c r="AM13" s="454">
        <f>'[2]1.2_OriginalTargets_AfterMC'!AW470</f>
        <v>0</v>
      </c>
      <c r="AN13" s="438"/>
      <c r="AO13" s="453">
        <f>'[2]1.2_OriginalTargets_AfterMC'!AY470</f>
        <v>0</v>
      </c>
      <c r="AP13" s="453">
        <f>'[2]1.2_OriginalTargets_AfterMC'!AZ470</f>
        <v>0</v>
      </c>
      <c r="AQ13" s="453">
        <f>'[2]1.2_OriginalTargets_AfterMC'!BA470</f>
        <v>0</v>
      </c>
      <c r="AR13" s="453">
        <f>'[2]1.2_OriginalTargets_AfterMC'!BB470</f>
        <v>0</v>
      </c>
      <c r="AS13" s="453">
        <f>'[2]1.2_OriginalTargets_AfterMC'!BC470</f>
        <v>0</v>
      </c>
      <c r="AT13" s="454">
        <f>'[2]1.2_OriginalTargets_AfterMC'!BD470</f>
        <v>0</v>
      </c>
      <c r="AU13" s="438"/>
      <c r="AV13" s="453">
        <f>'[2]1.2_OriginalTargets_AfterMC'!BF470</f>
        <v>0</v>
      </c>
      <c r="AW13" s="453">
        <f>'[2]1.2_OriginalTargets_AfterMC'!BG470</f>
        <v>0</v>
      </c>
      <c r="AX13" s="453">
        <f>'[2]1.2_OriginalTargets_AfterMC'!BH470</f>
        <v>0</v>
      </c>
      <c r="AY13" s="453">
        <f>'[2]1.2_OriginalTargets_AfterMC'!BI470</f>
        <v>0</v>
      </c>
      <c r="AZ13" s="453">
        <f>'[2]1.2_OriginalTargets_AfterMC'!BJ470</f>
        <v>0</v>
      </c>
      <c r="BA13" s="454">
        <f>'[2]1.2_OriginalTargets_AfterMC'!BK470</f>
        <v>0</v>
      </c>
    </row>
    <row r="14" spans="1:53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34">
        <f>'[2]1.2_OriginalTargets_AfterMC'!I471</f>
        <v>23</v>
      </c>
      <c r="G14" s="434">
        <f>'[2]1.2_OriginalTargets_AfterMC'!J471</f>
        <v>17</v>
      </c>
      <c r="H14" s="434">
        <f>'[2]1.2_OriginalTargets_AfterMC'!K471</f>
        <v>3</v>
      </c>
      <c r="I14" s="434">
        <f>'[2]1.2_OriginalTargets_AfterMC'!L471</f>
        <v>1</v>
      </c>
      <c r="J14" s="434">
        <f>'[2]1.2_OriginalTargets_AfterMC'!M471</f>
        <v>1</v>
      </c>
      <c r="K14" s="435">
        <f>'[2]1.2_OriginalTargets_AfterMC'!N471</f>
        <v>1</v>
      </c>
      <c r="M14" s="434">
        <f>'[2]1.2_OriginalTargets_AfterMC'!S471</f>
        <v>71</v>
      </c>
      <c r="N14" s="434">
        <f>'[2]1.2_OriginalTargets_AfterMC'!T471</f>
        <v>50</v>
      </c>
      <c r="O14" s="434">
        <f>'[2]1.2_OriginalTargets_AfterMC'!U471</f>
        <v>2</v>
      </c>
      <c r="P14" s="434">
        <f>'[2]1.2_OriginalTargets_AfterMC'!V471</f>
        <v>17</v>
      </c>
      <c r="Q14" s="434">
        <f>'[2]1.2_OriginalTargets_AfterMC'!W471</f>
        <v>2</v>
      </c>
      <c r="R14" s="435">
        <f>'[2]1.2_OriginalTargets_AfterMC'!X471</f>
        <v>0</v>
      </c>
      <c r="T14" s="434">
        <f>'[2]1.2_OriginalTargets_AfterMC'!AC471</f>
        <v>23</v>
      </c>
      <c r="U14" s="434">
        <f>'[2]1.2_OriginalTargets_AfterMC'!AD471</f>
        <v>0</v>
      </c>
      <c r="V14" s="434">
        <f>'[2]1.2_OriginalTargets_AfterMC'!AE471</f>
        <v>0</v>
      </c>
      <c r="W14" s="434">
        <f>'[2]1.2_OriginalTargets_AfterMC'!AF471</f>
        <v>17</v>
      </c>
      <c r="X14" s="434">
        <f>'[2]1.2_OriginalTargets_AfterMC'!AG471</f>
        <v>3</v>
      </c>
      <c r="Y14" s="435">
        <f>'[2]1.2_OriginalTargets_AfterMC'!AH471</f>
        <v>3</v>
      </c>
      <c r="AA14" s="436">
        <f>'[2]1.2_OriginalTargets_AfterMC'!AK471</f>
        <v>-44</v>
      </c>
      <c r="AB14" s="436">
        <f>'[2]1.2_OriginalTargets_AfterMC'!AL471</f>
        <v>50</v>
      </c>
      <c r="AC14" s="436">
        <f>'[2]1.2_OriginalTargets_AfterMC'!AM471</f>
        <v>2</v>
      </c>
      <c r="AD14" s="436">
        <f>'[2]1.2_OriginalTargets_AfterMC'!AN471</f>
        <v>0</v>
      </c>
      <c r="AE14" s="436">
        <f>'[2]1.2_OriginalTargets_AfterMC'!AO471</f>
        <v>-1</v>
      </c>
      <c r="AF14" s="437">
        <f>'[2]1.2_OriginalTargets_AfterMC'!AP471</f>
        <v>-3</v>
      </c>
      <c r="AG14" s="438"/>
      <c r="AH14" s="436">
        <f>'[2]1.2_OriginalTargets_AfterMC'!AR471</f>
        <v>4</v>
      </c>
      <c r="AI14" s="436">
        <f>'[2]1.2_OriginalTargets_AfterMC'!AS471</f>
        <v>2</v>
      </c>
      <c r="AJ14" s="436">
        <f>'[2]1.2_OriginalTargets_AfterMC'!AT471</f>
        <v>2</v>
      </c>
      <c r="AK14" s="436">
        <f>'[2]1.2_OriginalTargets_AfterMC'!AU471</f>
        <v>0</v>
      </c>
      <c r="AL14" s="436">
        <f>'[2]1.2_OriginalTargets_AfterMC'!AV471</f>
        <v>-1</v>
      </c>
      <c r="AM14" s="437">
        <f>'[2]1.2_OriginalTargets_AfterMC'!AW471</f>
        <v>-3</v>
      </c>
      <c r="AN14" s="438"/>
      <c r="AO14" s="436">
        <f>'[2]1.2_OriginalTargets_AfterMC'!AY471</f>
        <v>0</v>
      </c>
      <c r="AP14" s="436">
        <f>'[2]1.2_OriginalTargets_AfterMC'!AZ471</f>
        <v>0</v>
      </c>
      <c r="AQ14" s="436">
        <f>'[2]1.2_OriginalTargets_AfterMC'!BA471</f>
        <v>0</v>
      </c>
      <c r="AR14" s="436">
        <f>'[2]1.2_OriginalTargets_AfterMC'!BB471</f>
        <v>0</v>
      </c>
      <c r="AS14" s="436">
        <f>'[2]1.2_OriginalTargets_AfterMC'!BC471</f>
        <v>0</v>
      </c>
      <c r="AT14" s="437">
        <f>'[2]1.2_OriginalTargets_AfterMC'!BD471</f>
        <v>0</v>
      </c>
      <c r="AU14" s="438"/>
      <c r="AV14" s="436">
        <f>'[2]1.2_OriginalTargets_AfterMC'!BF471</f>
        <v>-48</v>
      </c>
      <c r="AW14" s="436">
        <f>'[2]1.2_OriginalTargets_AfterMC'!BG471</f>
        <v>-48</v>
      </c>
      <c r="AX14" s="436">
        <f>'[2]1.2_OriginalTargets_AfterMC'!BH471</f>
        <v>0</v>
      </c>
      <c r="AY14" s="436">
        <f>'[2]1.2_OriginalTargets_AfterMC'!BI471</f>
        <v>0</v>
      </c>
      <c r="AZ14" s="436">
        <f>'[2]1.2_OriginalTargets_AfterMC'!BJ471</f>
        <v>0</v>
      </c>
      <c r="BA14" s="437">
        <f>'[2]1.2_OriginalTargets_AfterMC'!BK471</f>
        <v>0</v>
      </c>
    </row>
    <row r="15" spans="1:53" ht="13.15" x14ac:dyDescent="0.35">
      <c r="A15" s="439"/>
      <c r="B15" s="440"/>
      <c r="C15" s="441"/>
      <c r="D15" s="442"/>
      <c r="E15" s="433" t="s">
        <v>19</v>
      </c>
      <c r="F15" s="443">
        <f>'[2]1.2_OriginalTargets_AfterMC'!I472</f>
        <v>0</v>
      </c>
      <c r="G15" s="443">
        <f>'[2]1.2_OriginalTargets_AfterMC'!J472</f>
        <v>0</v>
      </c>
      <c r="H15" s="443">
        <f>'[2]1.2_OriginalTargets_AfterMC'!K472</f>
        <v>0</v>
      </c>
      <c r="I15" s="443">
        <f>'[2]1.2_OriginalTargets_AfterMC'!L472</f>
        <v>0</v>
      </c>
      <c r="J15" s="443">
        <f>'[2]1.2_OriginalTargets_AfterMC'!M472</f>
        <v>0</v>
      </c>
      <c r="K15" s="444">
        <f>'[2]1.2_OriginalTargets_AfterMC'!N472</f>
        <v>0</v>
      </c>
      <c r="M15" s="443">
        <f>'[2]1.2_OriginalTargets_AfterMC'!S472</f>
        <v>0</v>
      </c>
      <c r="N15" s="443">
        <f>'[2]1.2_OriginalTargets_AfterMC'!T472</f>
        <v>0</v>
      </c>
      <c r="O15" s="443">
        <f>'[2]1.2_OriginalTargets_AfterMC'!U472</f>
        <v>0</v>
      </c>
      <c r="P15" s="443">
        <f>'[2]1.2_OriginalTargets_AfterMC'!V472</f>
        <v>0</v>
      </c>
      <c r="Q15" s="443">
        <f>'[2]1.2_OriginalTargets_AfterMC'!W472</f>
        <v>0</v>
      </c>
      <c r="R15" s="444">
        <f>'[2]1.2_OriginalTargets_AfterMC'!X472</f>
        <v>0</v>
      </c>
      <c r="T15" s="443">
        <f>'[2]1.2_OriginalTargets_AfterMC'!AC472</f>
        <v>0</v>
      </c>
      <c r="U15" s="443">
        <f>'[2]1.2_OriginalTargets_AfterMC'!AD472</f>
        <v>0</v>
      </c>
      <c r="V15" s="443">
        <f>'[2]1.2_OriginalTargets_AfterMC'!AE472</f>
        <v>0</v>
      </c>
      <c r="W15" s="443">
        <f>'[2]1.2_OriginalTargets_AfterMC'!AF472</f>
        <v>0</v>
      </c>
      <c r="X15" s="443">
        <f>'[2]1.2_OriginalTargets_AfterMC'!AG472</f>
        <v>0</v>
      </c>
      <c r="Y15" s="444">
        <f>'[2]1.2_OriginalTargets_AfterMC'!AH472</f>
        <v>0</v>
      </c>
      <c r="AA15" s="445">
        <f>'[2]1.2_OriginalTargets_AfterMC'!AK472</f>
        <v>0</v>
      </c>
      <c r="AB15" s="445">
        <f>'[2]1.2_OriginalTargets_AfterMC'!AL472</f>
        <v>0</v>
      </c>
      <c r="AC15" s="445">
        <f>'[2]1.2_OriginalTargets_AfterMC'!AM472</f>
        <v>0</v>
      </c>
      <c r="AD15" s="445">
        <f>'[2]1.2_OriginalTargets_AfterMC'!AN472</f>
        <v>0</v>
      </c>
      <c r="AE15" s="445">
        <f>'[2]1.2_OriginalTargets_AfterMC'!AO472</f>
        <v>0</v>
      </c>
      <c r="AF15" s="446">
        <f>'[2]1.2_OriginalTargets_AfterMC'!AP472</f>
        <v>0</v>
      </c>
      <c r="AG15" s="438"/>
      <c r="AH15" s="445">
        <f>'[2]1.2_OriginalTargets_AfterMC'!AR472</f>
        <v>0</v>
      </c>
      <c r="AI15" s="445">
        <f>'[2]1.2_OriginalTargets_AfterMC'!AS472</f>
        <v>0</v>
      </c>
      <c r="AJ15" s="445">
        <f>'[2]1.2_OriginalTargets_AfterMC'!AT472</f>
        <v>0</v>
      </c>
      <c r="AK15" s="445">
        <f>'[2]1.2_OriginalTargets_AfterMC'!AU472</f>
        <v>0</v>
      </c>
      <c r="AL15" s="445">
        <f>'[2]1.2_OriginalTargets_AfterMC'!AV472</f>
        <v>0</v>
      </c>
      <c r="AM15" s="446">
        <f>'[2]1.2_OriginalTargets_AfterMC'!AW472</f>
        <v>0</v>
      </c>
      <c r="AN15" s="438"/>
      <c r="AO15" s="445">
        <f>'[2]1.2_OriginalTargets_AfterMC'!AY472</f>
        <v>0</v>
      </c>
      <c r="AP15" s="445">
        <f>'[2]1.2_OriginalTargets_AfterMC'!AZ472</f>
        <v>0</v>
      </c>
      <c r="AQ15" s="445">
        <f>'[2]1.2_OriginalTargets_AfterMC'!BA472</f>
        <v>0</v>
      </c>
      <c r="AR15" s="445">
        <f>'[2]1.2_OriginalTargets_AfterMC'!BB472</f>
        <v>0</v>
      </c>
      <c r="AS15" s="445">
        <f>'[2]1.2_OriginalTargets_AfterMC'!BC472</f>
        <v>0</v>
      </c>
      <c r="AT15" s="446">
        <f>'[2]1.2_OriginalTargets_AfterMC'!BD472</f>
        <v>0</v>
      </c>
      <c r="AU15" s="438"/>
      <c r="AV15" s="445">
        <f>'[2]1.2_OriginalTargets_AfterMC'!BF472</f>
        <v>0</v>
      </c>
      <c r="AW15" s="445">
        <f>'[2]1.2_OriginalTargets_AfterMC'!BG472</f>
        <v>0</v>
      </c>
      <c r="AX15" s="445">
        <f>'[2]1.2_OriginalTargets_AfterMC'!BH472</f>
        <v>0</v>
      </c>
      <c r="AY15" s="445">
        <f>'[2]1.2_OriginalTargets_AfterMC'!BI472</f>
        <v>0</v>
      </c>
      <c r="AZ15" s="445">
        <f>'[2]1.2_OriginalTargets_AfterMC'!BJ472</f>
        <v>0</v>
      </c>
      <c r="BA15" s="446">
        <f>'[2]1.2_OriginalTargets_AfterMC'!BK472</f>
        <v>0</v>
      </c>
    </row>
    <row r="16" spans="1:53" ht="13.15" x14ac:dyDescent="0.35">
      <c r="A16" s="439"/>
      <c r="B16" s="440"/>
      <c r="C16" s="441"/>
      <c r="D16" s="442"/>
      <c r="E16" s="433" t="s">
        <v>20</v>
      </c>
      <c r="F16" s="443">
        <f>'[2]1.2_OriginalTargets_AfterMC'!I473</f>
        <v>0</v>
      </c>
      <c r="G16" s="443">
        <f>'[2]1.2_OriginalTargets_AfterMC'!J473</f>
        <v>0</v>
      </c>
      <c r="H16" s="443">
        <f>'[2]1.2_OriginalTargets_AfterMC'!K473</f>
        <v>0</v>
      </c>
      <c r="I16" s="443">
        <f>'[2]1.2_OriginalTargets_AfterMC'!L473</f>
        <v>0</v>
      </c>
      <c r="J16" s="443">
        <f>'[2]1.2_OriginalTargets_AfterMC'!M473</f>
        <v>0</v>
      </c>
      <c r="K16" s="444">
        <f>'[2]1.2_OriginalTargets_AfterMC'!N473</f>
        <v>0</v>
      </c>
      <c r="M16" s="443">
        <f>'[2]1.2_OriginalTargets_AfterMC'!S473</f>
        <v>0</v>
      </c>
      <c r="N16" s="443">
        <f>'[2]1.2_OriginalTargets_AfterMC'!T473</f>
        <v>0</v>
      </c>
      <c r="O16" s="443">
        <f>'[2]1.2_OriginalTargets_AfterMC'!U473</f>
        <v>0</v>
      </c>
      <c r="P16" s="443">
        <f>'[2]1.2_OriginalTargets_AfterMC'!V473</f>
        <v>0</v>
      </c>
      <c r="Q16" s="443">
        <f>'[2]1.2_OriginalTargets_AfterMC'!W473</f>
        <v>0</v>
      </c>
      <c r="R16" s="444">
        <f>'[2]1.2_OriginalTargets_AfterMC'!X473</f>
        <v>0</v>
      </c>
      <c r="T16" s="443">
        <f>'[2]1.2_OriginalTargets_AfterMC'!AC473</f>
        <v>0</v>
      </c>
      <c r="U16" s="443">
        <f>'[2]1.2_OriginalTargets_AfterMC'!AD473</f>
        <v>0</v>
      </c>
      <c r="V16" s="443">
        <f>'[2]1.2_OriginalTargets_AfterMC'!AE473</f>
        <v>0</v>
      </c>
      <c r="W16" s="443">
        <f>'[2]1.2_OriginalTargets_AfterMC'!AF473</f>
        <v>0</v>
      </c>
      <c r="X16" s="443">
        <f>'[2]1.2_OriginalTargets_AfterMC'!AG473</f>
        <v>0</v>
      </c>
      <c r="Y16" s="444">
        <f>'[2]1.2_OriginalTargets_AfterMC'!AH473</f>
        <v>0</v>
      </c>
      <c r="AA16" s="445">
        <f>'[2]1.2_OriginalTargets_AfterMC'!AK473</f>
        <v>0</v>
      </c>
      <c r="AB16" s="445">
        <f>'[2]1.2_OriginalTargets_AfterMC'!AL473</f>
        <v>0</v>
      </c>
      <c r="AC16" s="445">
        <f>'[2]1.2_OriginalTargets_AfterMC'!AM473</f>
        <v>0</v>
      </c>
      <c r="AD16" s="445">
        <f>'[2]1.2_OriginalTargets_AfterMC'!AN473</f>
        <v>0</v>
      </c>
      <c r="AE16" s="445">
        <f>'[2]1.2_OriginalTargets_AfterMC'!AO473</f>
        <v>0</v>
      </c>
      <c r="AF16" s="446">
        <f>'[2]1.2_OriginalTargets_AfterMC'!AP473</f>
        <v>0</v>
      </c>
      <c r="AG16" s="438"/>
      <c r="AH16" s="445">
        <f>'[2]1.2_OriginalTargets_AfterMC'!AR473</f>
        <v>0</v>
      </c>
      <c r="AI16" s="445">
        <f>'[2]1.2_OriginalTargets_AfterMC'!AS473</f>
        <v>0</v>
      </c>
      <c r="AJ16" s="445">
        <f>'[2]1.2_OriginalTargets_AfterMC'!AT473</f>
        <v>0</v>
      </c>
      <c r="AK16" s="445">
        <f>'[2]1.2_OriginalTargets_AfterMC'!AU473</f>
        <v>0</v>
      </c>
      <c r="AL16" s="445">
        <f>'[2]1.2_OriginalTargets_AfterMC'!AV473</f>
        <v>0</v>
      </c>
      <c r="AM16" s="446">
        <f>'[2]1.2_OriginalTargets_AfterMC'!AW473</f>
        <v>0</v>
      </c>
      <c r="AN16" s="438"/>
      <c r="AO16" s="445">
        <f>'[2]1.2_OriginalTargets_AfterMC'!AY473</f>
        <v>0</v>
      </c>
      <c r="AP16" s="445">
        <f>'[2]1.2_OriginalTargets_AfterMC'!AZ473</f>
        <v>0</v>
      </c>
      <c r="AQ16" s="445">
        <f>'[2]1.2_OriginalTargets_AfterMC'!BA473</f>
        <v>0</v>
      </c>
      <c r="AR16" s="445">
        <f>'[2]1.2_OriginalTargets_AfterMC'!BB473</f>
        <v>0</v>
      </c>
      <c r="AS16" s="445">
        <f>'[2]1.2_OriginalTargets_AfterMC'!BC473</f>
        <v>0</v>
      </c>
      <c r="AT16" s="446">
        <f>'[2]1.2_OriginalTargets_AfterMC'!BD473</f>
        <v>0</v>
      </c>
      <c r="AU16" s="438"/>
      <c r="AV16" s="445">
        <f>'[2]1.2_OriginalTargets_AfterMC'!BF473</f>
        <v>0</v>
      </c>
      <c r="AW16" s="445">
        <f>'[2]1.2_OriginalTargets_AfterMC'!BG473</f>
        <v>0</v>
      </c>
      <c r="AX16" s="445">
        <f>'[2]1.2_OriginalTargets_AfterMC'!BH473</f>
        <v>0</v>
      </c>
      <c r="AY16" s="445">
        <f>'[2]1.2_OriginalTargets_AfterMC'!BI473</f>
        <v>0</v>
      </c>
      <c r="AZ16" s="445">
        <f>'[2]1.2_OriginalTargets_AfterMC'!BJ473</f>
        <v>0</v>
      </c>
      <c r="BA16" s="446">
        <f>'[2]1.2_OriginalTargets_AfterMC'!BK473</f>
        <v>0</v>
      </c>
    </row>
    <row r="17" spans="1:53" ht="13.5" thickBot="1" x14ac:dyDescent="0.4">
      <c r="A17" s="439"/>
      <c r="B17" s="447"/>
      <c r="C17" s="448"/>
      <c r="D17" s="449"/>
      <c r="E17" s="450" t="s">
        <v>21</v>
      </c>
      <c r="F17" s="451">
        <f>'[2]1.2_OriginalTargets_AfterMC'!I474</f>
        <v>0</v>
      </c>
      <c r="G17" s="451">
        <f>'[2]1.2_OriginalTargets_AfterMC'!J474</f>
        <v>0</v>
      </c>
      <c r="H17" s="451">
        <f>'[2]1.2_OriginalTargets_AfterMC'!K474</f>
        <v>0</v>
      </c>
      <c r="I17" s="451">
        <f>'[2]1.2_OriginalTargets_AfterMC'!L474</f>
        <v>0</v>
      </c>
      <c r="J17" s="451">
        <f>'[2]1.2_OriginalTargets_AfterMC'!M474</f>
        <v>0</v>
      </c>
      <c r="K17" s="452">
        <f>'[2]1.2_OriginalTargets_AfterMC'!N474</f>
        <v>0</v>
      </c>
      <c r="M17" s="451">
        <f>'[2]1.2_OriginalTargets_AfterMC'!S474</f>
        <v>0</v>
      </c>
      <c r="N17" s="451">
        <f>'[2]1.2_OriginalTargets_AfterMC'!T474</f>
        <v>0</v>
      </c>
      <c r="O17" s="451">
        <f>'[2]1.2_OriginalTargets_AfterMC'!U474</f>
        <v>0</v>
      </c>
      <c r="P17" s="451">
        <f>'[2]1.2_OriginalTargets_AfterMC'!V474</f>
        <v>0</v>
      </c>
      <c r="Q17" s="451">
        <f>'[2]1.2_OriginalTargets_AfterMC'!W474</f>
        <v>0</v>
      </c>
      <c r="R17" s="452">
        <f>'[2]1.2_OriginalTargets_AfterMC'!X474</f>
        <v>0</v>
      </c>
      <c r="T17" s="451">
        <f>'[2]1.2_OriginalTargets_AfterMC'!AC474</f>
        <v>0</v>
      </c>
      <c r="U17" s="451">
        <f>'[2]1.2_OriginalTargets_AfterMC'!AD474</f>
        <v>0</v>
      </c>
      <c r="V17" s="451">
        <f>'[2]1.2_OriginalTargets_AfterMC'!AE474</f>
        <v>0</v>
      </c>
      <c r="W17" s="451">
        <f>'[2]1.2_OriginalTargets_AfterMC'!AF474</f>
        <v>0</v>
      </c>
      <c r="X17" s="451">
        <f>'[2]1.2_OriginalTargets_AfterMC'!AG474</f>
        <v>0</v>
      </c>
      <c r="Y17" s="452">
        <f>'[2]1.2_OriginalTargets_AfterMC'!AH474</f>
        <v>0</v>
      </c>
      <c r="AA17" s="453">
        <f>'[2]1.2_OriginalTargets_AfterMC'!AK474</f>
        <v>0</v>
      </c>
      <c r="AB17" s="453">
        <f>'[2]1.2_OriginalTargets_AfterMC'!AL474</f>
        <v>0</v>
      </c>
      <c r="AC17" s="453">
        <f>'[2]1.2_OriginalTargets_AfterMC'!AM474</f>
        <v>0</v>
      </c>
      <c r="AD17" s="453">
        <f>'[2]1.2_OriginalTargets_AfterMC'!AN474</f>
        <v>0</v>
      </c>
      <c r="AE17" s="453">
        <f>'[2]1.2_OriginalTargets_AfterMC'!AO474</f>
        <v>0</v>
      </c>
      <c r="AF17" s="454">
        <f>'[2]1.2_OriginalTargets_AfterMC'!AP474</f>
        <v>0</v>
      </c>
      <c r="AG17" s="438"/>
      <c r="AH17" s="453">
        <f>'[2]1.2_OriginalTargets_AfterMC'!AR474</f>
        <v>0</v>
      </c>
      <c r="AI17" s="453">
        <f>'[2]1.2_OriginalTargets_AfterMC'!AS474</f>
        <v>0</v>
      </c>
      <c r="AJ17" s="453">
        <f>'[2]1.2_OriginalTargets_AfterMC'!AT474</f>
        <v>0</v>
      </c>
      <c r="AK17" s="453">
        <f>'[2]1.2_OriginalTargets_AfterMC'!AU474</f>
        <v>0</v>
      </c>
      <c r="AL17" s="453">
        <f>'[2]1.2_OriginalTargets_AfterMC'!AV474</f>
        <v>0</v>
      </c>
      <c r="AM17" s="454">
        <f>'[2]1.2_OriginalTargets_AfterMC'!AW474</f>
        <v>0</v>
      </c>
      <c r="AN17" s="438"/>
      <c r="AO17" s="453">
        <f>'[2]1.2_OriginalTargets_AfterMC'!AY474</f>
        <v>0</v>
      </c>
      <c r="AP17" s="453">
        <f>'[2]1.2_OriginalTargets_AfterMC'!AZ474</f>
        <v>0</v>
      </c>
      <c r="AQ17" s="453">
        <f>'[2]1.2_OriginalTargets_AfterMC'!BA474</f>
        <v>0</v>
      </c>
      <c r="AR17" s="453">
        <f>'[2]1.2_OriginalTargets_AfterMC'!BB474</f>
        <v>0</v>
      </c>
      <c r="AS17" s="453">
        <f>'[2]1.2_OriginalTargets_AfterMC'!BC474</f>
        <v>0</v>
      </c>
      <c r="AT17" s="454">
        <f>'[2]1.2_OriginalTargets_AfterMC'!BD474</f>
        <v>0</v>
      </c>
      <c r="AU17" s="438"/>
      <c r="AV17" s="453">
        <f>'[2]1.2_OriginalTargets_AfterMC'!BF474</f>
        <v>0</v>
      </c>
      <c r="AW17" s="453">
        <f>'[2]1.2_OriginalTargets_AfterMC'!BG474</f>
        <v>0</v>
      </c>
      <c r="AX17" s="453">
        <f>'[2]1.2_OriginalTargets_AfterMC'!BH474</f>
        <v>0</v>
      </c>
      <c r="AY17" s="453">
        <f>'[2]1.2_OriginalTargets_AfterMC'!BI474</f>
        <v>0</v>
      </c>
      <c r="AZ17" s="453">
        <f>'[2]1.2_OriginalTargets_AfterMC'!BJ474</f>
        <v>0</v>
      </c>
      <c r="BA17" s="454">
        <f>'[2]1.2_OriginalTargets_AfterMC'!BK474</f>
        <v>0</v>
      </c>
    </row>
    <row r="18" spans="1:53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'[2]1.2_OriginalTargets_AfterMC'!I475</f>
        <v>25</v>
      </c>
      <c r="G18" s="434">
        <f>'[2]1.2_OriginalTargets_AfterMC'!J475</f>
        <v>15</v>
      </c>
      <c r="H18" s="434">
        <f>'[2]1.2_OriginalTargets_AfterMC'!K475</f>
        <v>9</v>
      </c>
      <c r="I18" s="434">
        <f>'[2]1.2_OriginalTargets_AfterMC'!L475</f>
        <v>0</v>
      </c>
      <c r="J18" s="434">
        <f>'[2]1.2_OriginalTargets_AfterMC'!M475</f>
        <v>1</v>
      </c>
      <c r="K18" s="435">
        <f>'[2]1.2_OriginalTargets_AfterMC'!N475</f>
        <v>0</v>
      </c>
      <c r="M18" s="434">
        <f>'[2]1.2_OriginalTargets_AfterMC'!S475</f>
        <v>73</v>
      </c>
      <c r="N18" s="434">
        <f>'[2]1.2_OriginalTargets_AfterMC'!T475</f>
        <v>63</v>
      </c>
      <c r="O18" s="434">
        <f>'[2]1.2_OriginalTargets_AfterMC'!U475</f>
        <v>1</v>
      </c>
      <c r="P18" s="434">
        <f>'[2]1.2_OriginalTargets_AfterMC'!V475</f>
        <v>9</v>
      </c>
      <c r="Q18" s="434">
        <f>'[2]1.2_OriginalTargets_AfterMC'!W475</f>
        <v>0</v>
      </c>
      <c r="R18" s="435">
        <f>'[2]1.2_OriginalTargets_AfterMC'!X475</f>
        <v>0</v>
      </c>
      <c r="T18" s="434">
        <f>'[2]1.2_OriginalTargets_AfterMC'!AC475</f>
        <v>25</v>
      </c>
      <c r="U18" s="434">
        <f>'[2]1.2_OriginalTargets_AfterMC'!AD475</f>
        <v>15</v>
      </c>
      <c r="V18" s="434">
        <f>'[2]1.2_OriginalTargets_AfterMC'!AE475</f>
        <v>0</v>
      </c>
      <c r="W18" s="434">
        <f>'[2]1.2_OriginalTargets_AfterMC'!AF475</f>
        <v>9</v>
      </c>
      <c r="X18" s="434">
        <f>'[2]1.2_OriginalTargets_AfterMC'!AG475</f>
        <v>0</v>
      </c>
      <c r="Y18" s="435">
        <f>'[2]1.2_OriginalTargets_AfterMC'!AH475</f>
        <v>1</v>
      </c>
      <c r="AA18" s="436">
        <f>'[2]1.2_OriginalTargets_AfterMC'!AK475</f>
        <v>-47</v>
      </c>
      <c r="AB18" s="436">
        <f>'[2]1.2_OriginalTargets_AfterMC'!AL475</f>
        <v>48</v>
      </c>
      <c r="AC18" s="436">
        <f>'[2]1.2_OriginalTargets_AfterMC'!AM475</f>
        <v>1</v>
      </c>
      <c r="AD18" s="436">
        <f>'[2]1.2_OriginalTargets_AfterMC'!AN475</f>
        <v>0</v>
      </c>
      <c r="AE18" s="436">
        <f>'[2]1.2_OriginalTargets_AfterMC'!AO475</f>
        <v>0</v>
      </c>
      <c r="AF18" s="437">
        <f>'[2]1.2_OriginalTargets_AfterMC'!AP475</f>
        <v>-1</v>
      </c>
      <c r="AG18" s="438"/>
      <c r="AH18" s="436">
        <f>'[2]1.2_OriginalTargets_AfterMC'!AR475</f>
        <v>0</v>
      </c>
      <c r="AI18" s="436">
        <f>'[2]1.2_OriginalTargets_AfterMC'!AS475</f>
        <v>0</v>
      </c>
      <c r="AJ18" s="436">
        <f>'[2]1.2_OriginalTargets_AfterMC'!AT475</f>
        <v>0</v>
      </c>
      <c r="AK18" s="436">
        <f>'[2]1.2_OriginalTargets_AfterMC'!AU475</f>
        <v>0</v>
      </c>
      <c r="AL18" s="436">
        <f>'[2]1.2_OriginalTargets_AfterMC'!AV475</f>
        <v>0</v>
      </c>
      <c r="AM18" s="437">
        <f>'[2]1.2_OriginalTargets_AfterMC'!AW475</f>
        <v>0</v>
      </c>
      <c r="AN18" s="438"/>
      <c r="AO18" s="436">
        <f>'[2]1.2_OriginalTargets_AfterMC'!AY475</f>
        <v>1</v>
      </c>
      <c r="AP18" s="436">
        <f>'[2]1.2_OriginalTargets_AfterMC'!AZ475</f>
        <v>0</v>
      </c>
      <c r="AQ18" s="436">
        <f>'[2]1.2_OriginalTargets_AfterMC'!BA475</f>
        <v>1</v>
      </c>
      <c r="AR18" s="436">
        <f>'[2]1.2_OriginalTargets_AfterMC'!BB475</f>
        <v>0</v>
      </c>
      <c r="AS18" s="436">
        <f>'[2]1.2_OriginalTargets_AfterMC'!BC475</f>
        <v>0</v>
      </c>
      <c r="AT18" s="437">
        <f>'[2]1.2_OriginalTargets_AfterMC'!BD475</f>
        <v>-1</v>
      </c>
      <c r="AU18" s="438"/>
      <c r="AV18" s="436">
        <f>'[2]1.2_OriginalTargets_AfterMC'!BF475</f>
        <v>-48</v>
      </c>
      <c r="AW18" s="436">
        <f>'[2]1.2_OriginalTargets_AfterMC'!BG475</f>
        <v>-48</v>
      </c>
      <c r="AX18" s="436">
        <f>'[2]1.2_OriginalTargets_AfterMC'!BH475</f>
        <v>0</v>
      </c>
      <c r="AY18" s="436">
        <f>'[2]1.2_OriginalTargets_AfterMC'!BI475</f>
        <v>0</v>
      </c>
      <c r="AZ18" s="436">
        <f>'[2]1.2_OriginalTargets_AfterMC'!BJ475</f>
        <v>0</v>
      </c>
      <c r="BA18" s="437">
        <f>'[2]1.2_OriginalTargets_AfterMC'!BK475</f>
        <v>0</v>
      </c>
    </row>
    <row r="19" spans="1:53" ht="13.15" x14ac:dyDescent="0.35">
      <c r="A19" s="439"/>
      <c r="B19" s="440"/>
      <c r="C19" s="441"/>
      <c r="D19" s="442"/>
      <c r="E19" s="433" t="s">
        <v>19</v>
      </c>
      <c r="F19" s="443">
        <f>'[2]1.2_OriginalTargets_AfterMC'!I476</f>
        <v>0</v>
      </c>
      <c r="G19" s="443">
        <f>'[2]1.2_OriginalTargets_AfterMC'!J476</f>
        <v>0</v>
      </c>
      <c r="H19" s="443">
        <f>'[2]1.2_OriginalTargets_AfterMC'!K476</f>
        <v>0</v>
      </c>
      <c r="I19" s="443">
        <f>'[2]1.2_OriginalTargets_AfterMC'!L476</f>
        <v>0</v>
      </c>
      <c r="J19" s="443">
        <f>'[2]1.2_OriginalTargets_AfterMC'!M476</f>
        <v>0</v>
      </c>
      <c r="K19" s="444">
        <f>'[2]1.2_OriginalTargets_AfterMC'!N476</f>
        <v>0</v>
      </c>
      <c r="M19" s="443">
        <f>'[2]1.2_OriginalTargets_AfterMC'!S476</f>
        <v>0</v>
      </c>
      <c r="N19" s="443">
        <f>'[2]1.2_OriginalTargets_AfterMC'!T476</f>
        <v>0</v>
      </c>
      <c r="O19" s="443">
        <f>'[2]1.2_OriginalTargets_AfterMC'!U476</f>
        <v>0</v>
      </c>
      <c r="P19" s="443">
        <f>'[2]1.2_OriginalTargets_AfterMC'!V476</f>
        <v>0</v>
      </c>
      <c r="Q19" s="443">
        <f>'[2]1.2_OriginalTargets_AfterMC'!W476</f>
        <v>0</v>
      </c>
      <c r="R19" s="444">
        <f>'[2]1.2_OriginalTargets_AfterMC'!X476</f>
        <v>0</v>
      </c>
      <c r="T19" s="443">
        <f>'[2]1.2_OriginalTargets_AfterMC'!AC476</f>
        <v>0</v>
      </c>
      <c r="U19" s="443">
        <f>'[2]1.2_OriginalTargets_AfterMC'!AD476</f>
        <v>0</v>
      </c>
      <c r="V19" s="443">
        <f>'[2]1.2_OriginalTargets_AfterMC'!AE476</f>
        <v>0</v>
      </c>
      <c r="W19" s="443">
        <f>'[2]1.2_OriginalTargets_AfterMC'!AF476</f>
        <v>0</v>
      </c>
      <c r="X19" s="443">
        <f>'[2]1.2_OriginalTargets_AfterMC'!AG476</f>
        <v>0</v>
      </c>
      <c r="Y19" s="444">
        <f>'[2]1.2_OriginalTargets_AfterMC'!AH476</f>
        <v>0</v>
      </c>
      <c r="AA19" s="445">
        <f>'[2]1.2_OriginalTargets_AfterMC'!AK476</f>
        <v>0</v>
      </c>
      <c r="AB19" s="445">
        <f>'[2]1.2_OriginalTargets_AfterMC'!AL476</f>
        <v>0</v>
      </c>
      <c r="AC19" s="445">
        <f>'[2]1.2_OriginalTargets_AfterMC'!AM476</f>
        <v>0</v>
      </c>
      <c r="AD19" s="445">
        <f>'[2]1.2_OriginalTargets_AfterMC'!AN476</f>
        <v>0</v>
      </c>
      <c r="AE19" s="445">
        <f>'[2]1.2_OriginalTargets_AfterMC'!AO476</f>
        <v>0</v>
      </c>
      <c r="AF19" s="446">
        <f>'[2]1.2_OriginalTargets_AfterMC'!AP476</f>
        <v>0</v>
      </c>
      <c r="AG19" s="438"/>
      <c r="AH19" s="445">
        <f>'[2]1.2_OriginalTargets_AfterMC'!AR476</f>
        <v>0</v>
      </c>
      <c r="AI19" s="445">
        <f>'[2]1.2_OriginalTargets_AfterMC'!AS476</f>
        <v>0</v>
      </c>
      <c r="AJ19" s="445">
        <f>'[2]1.2_OriginalTargets_AfterMC'!AT476</f>
        <v>0</v>
      </c>
      <c r="AK19" s="445">
        <f>'[2]1.2_OriginalTargets_AfterMC'!AU476</f>
        <v>0</v>
      </c>
      <c r="AL19" s="445">
        <f>'[2]1.2_OriginalTargets_AfterMC'!AV476</f>
        <v>0</v>
      </c>
      <c r="AM19" s="446">
        <f>'[2]1.2_OriginalTargets_AfterMC'!AW476</f>
        <v>0</v>
      </c>
      <c r="AN19" s="438"/>
      <c r="AO19" s="445">
        <f>'[2]1.2_OriginalTargets_AfterMC'!AY476</f>
        <v>0</v>
      </c>
      <c r="AP19" s="445">
        <f>'[2]1.2_OriginalTargets_AfterMC'!AZ476</f>
        <v>0</v>
      </c>
      <c r="AQ19" s="445">
        <f>'[2]1.2_OriginalTargets_AfterMC'!BA476</f>
        <v>0</v>
      </c>
      <c r="AR19" s="445">
        <f>'[2]1.2_OriginalTargets_AfterMC'!BB476</f>
        <v>0</v>
      </c>
      <c r="AS19" s="445">
        <f>'[2]1.2_OriginalTargets_AfterMC'!BC476</f>
        <v>0</v>
      </c>
      <c r="AT19" s="446">
        <f>'[2]1.2_OriginalTargets_AfterMC'!BD476</f>
        <v>0</v>
      </c>
      <c r="AU19" s="438"/>
      <c r="AV19" s="445">
        <f>'[2]1.2_OriginalTargets_AfterMC'!BF476</f>
        <v>0</v>
      </c>
      <c r="AW19" s="445">
        <f>'[2]1.2_OriginalTargets_AfterMC'!BG476</f>
        <v>0</v>
      </c>
      <c r="AX19" s="445">
        <f>'[2]1.2_OriginalTargets_AfterMC'!BH476</f>
        <v>0</v>
      </c>
      <c r="AY19" s="445">
        <f>'[2]1.2_OriginalTargets_AfterMC'!BI476</f>
        <v>0</v>
      </c>
      <c r="AZ19" s="445">
        <f>'[2]1.2_OriginalTargets_AfterMC'!BJ476</f>
        <v>0</v>
      </c>
      <c r="BA19" s="446">
        <f>'[2]1.2_OriginalTargets_AfterMC'!BK476</f>
        <v>0</v>
      </c>
    </row>
    <row r="20" spans="1:53" ht="13.15" x14ac:dyDescent="0.35">
      <c r="A20" s="439"/>
      <c r="B20" s="440"/>
      <c r="C20" s="441"/>
      <c r="D20" s="442"/>
      <c r="E20" s="433" t="s">
        <v>20</v>
      </c>
      <c r="F20" s="443">
        <f>'[2]1.2_OriginalTargets_AfterMC'!I477</f>
        <v>0</v>
      </c>
      <c r="G20" s="443">
        <f>'[2]1.2_OriginalTargets_AfterMC'!J477</f>
        <v>0</v>
      </c>
      <c r="H20" s="443">
        <f>'[2]1.2_OriginalTargets_AfterMC'!K477</f>
        <v>0</v>
      </c>
      <c r="I20" s="443">
        <f>'[2]1.2_OriginalTargets_AfterMC'!L477</f>
        <v>0</v>
      </c>
      <c r="J20" s="443">
        <f>'[2]1.2_OriginalTargets_AfterMC'!M477</f>
        <v>0</v>
      </c>
      <c r="K20" s="444">
        <f>'[2]1.2_OriginalTargets_AfterMC'!N477</f>
        <v>0</v>
      </c>
      <c r="M20" s="443">
        <f>'[2]1.2_OriginalTargets_AfterMC'!S477</f>
        <v>0</v>
      </c>
      <c r="N20" s="443">
        <f>'[2]1.2_OriginalTargets_AfterMC'!T477</f>
        <v>0</v>
      </c>
      <c r="O20" s="443">
        <f>'[2]1.2_OriginalTargets_AfterMC'!U477</f>
        <v>0</v>
      </c>
      <c r="P20" s="443">
        <f>'[2]1.2_OriginalTargets_AfterMC'!V477</f>
        <v>0</v>
      </c>
      <c r="Q20" s="443">
        <f>'[2]1.2_OriginalTargets_AfterMC'!W477</f>
        <v>0</v>
      </c>
      <c r="R20" s="444">
        <f>'[2]1.2_OriginalTargets_AfterMC'!X477</f>
        <v>0</v>
      </c>
      <c r="T20" s="443">
        <f>'[2]1.2_OriginalTargets_AfterMC'!AC477</f>
        <v>0</v>
      </c>
      <c r="U20" s="443">
        <f>'[2]1.2_OriginalTargets_AfterMC'!AD477</f>
        <v>0</v>
      </c>
      <c r="V20" s="443">
        <f>'[2]1.2_OriginalTargets_AfterMC'!AE477</f>
        <v>0</v>
      </c>
      <c r="W20" s="443">
        <f>'[2]1.2_OriginalTargets_AfterMC'!AF477</f>
        <v>0</v>
      </c>
      <c r="X20" s="443">
        <f>'[2]1.2_OriginalTargets_AfterMC'!AG477</f>
        <v>0</v>
      </c>
      <c r="Y20" s="444">
        <f>'[2]1.2_OriginalTargets_AfterMC'!AH477</f>
        <v>0</v>
      </c>
      <c r="AA20" s="445">
        <f>'[2]1.2_OriginalTargets_AfterMC'!AK477</f>
        <v>0</v>
      </c>
      <c r="AB20" s="445">
        <f>'[2]1.2_OriginalTargets_AfterMC'!AL477</f>
        <v>0</v>
      </c>
      <c r="AC20" s="445">
        <f>'[2]1.2_OriginalTargets_AfterMC'!AM477</f>
        <v>0</v>
      </c>
      <c r="AD20" s="445">
        <f>'[2]1.2_OriginalTargets_AfterMC'!AN477</f>
        <v>0</v>
      </c>
      <c r="AE20" s="445">
        <f>'[2]1.2_OriginalTargets_AfterMC'!AO477</f>
        <v>0</v>
      </c>
      <c r="AF20" s="446">
        <f>'[2]1.2_OriginalTargets_AfterMC'!AP477</f>
        <v>0</v>
      </c>
      <c r="AG20" s="438"/>
      <c r="AH20" s="445">
        <f>'[2]1.2_OriginalTargets_AfterMC'!AR477</f>
        <v>0</v>
      </c>
      <c r="AI20" s="445">
        <f>'[2]1.2_OriginalTargets_AfterMC'!AS477</f>
        <v>0</v>
      </c>
      <c r="AJ20" s="445">
        <f>'[2]1.2_OriginalTargets_AfterMC'!AT477</f>
        <v>0</v>
      </c>
      <c r="AK20" s="445">
        <f>'[2]1.2_OriginalTargets_AfterMC'!AU477</f>
        <v>0</v>
      </c>
      <c r="AL20" s="445">
        <f>'[2]1.2_OriginalTargets_AfterMC'!AV477</f>
        <v>0</v>
      </c>
      <c r="AM20" s="446">
        <f>'[2]1.2_OriginalTargets_AfterMC'!AW477</f>
        <v>0</v>
      </c>
      <c r="AN20" s="438"/>
      <c r="AO20" s="445">
        <f>'[2]1.2_OriginalTargets_AfterMC'!AY477</f>
        <v>0</v>
      </c>
      <c r="AP20" s="445">
        <f>'[2]1.2_OriginalTargets_AfterMC'!AZ477</f>
        <v>0</v>
      </c>
      <c r="AQ20" s="445">
        <f>'[2]1.2_OriginalTargets_AfterMC'!BA477</f>
        <v>0</v>
      </c>
      <c r="AR20" s="445">
        <f>'[2]1.2_OriginalTargets_AfterMC'!BB477</f>
        <v>0</v>
      </c>
      <c r="AS20" s="445">
        <f>'[2]1.2_OriginalTargets_AfterMC'!BC477</f>
        <v>0</v>
      </c>
      <c r="AT20" s="446">
        <f>'[2]1.2_OriginalTargets_AfterMC'!BD477</f>
        <v>0</v>
      </c>
      <c r="AU20" s="438"/>
      <c r="AV20" s="445">
        <f>'[2]1.2_OriginalTargets_AfterMC'!BF477</f>
        <v>0</v>
      </c>
      <c r="AW20" s="445">
        <f>'[2]1.2_OriginalTargets_AfterMC'!BG477</f>
        <v>0</v>
      </c>
      <c r="AX20" s="445">
        <f>'[2]1.2_OriginalTargets_AfterMC'!BH477</f>
        <v>0</v>
      </c>
      <c r="AY20" s="445">
        <f>'[2]1.2_OriginalTargets_AfterMC'!BI477</f>
        <v>0</v>
      </c>
      <c r="AZ20" s="445">
        <f>'[2]1.2_OriginalTargets_AfterMC'!BJ477</f>
        <v>0</v>
      </c>
      <c r="BA20" s="446">
        <f>'[2]1.2_OriginalTargets_AfterMC'!BK477</f>
        <v>0</v>
      </c>
    </row>
    <row r="21" spans="1:53" ht="13.5" thickBot="1" x14ac:dyDescent="0.4">
      <c r="A21" s="439"/>
      <c r="B21" s="447"/>
      <c r="C21" s="448"/>
      <c r="D21" s="449"/>
      <c r="E21" s="450" t="s">
        <v>21</v>
      </c>
      <c r="F21" s="451">
        <f>'[2]1.2_OriginalTargets_AfterMC'!I478</f>
        <v>0</v>
      </c>
      <c r="G21" s="451">
        <f>'[2]1.2_OriginalTargets_AfterMC'!J478</f>
        <v>0</v>
      </c>
      <c r="H21" s="451">
        <f>'[2]1.2_OriginalTargets_AfterMC'!K478</f>
        <v>0</v>
      </c>
      <c r="I21" s="451">
        <f>'[2]1.2_OriginalTargets_AfterMC'!L478</f>
        <v>0</v>
      </c>
      <c r="J21" s="451">
        <f>'[2]1.2_OriginalTargets_AfterMC'!M478</f>
        <v>0</v>
      </c>
      <c r="K21" s="452">
        <f>'[2]1.2_OriginalTargets_AfterMC'!N478</f>
        <v>0</v>
      </c>
      <c r="M21" s="451">
        <f>'[2]1.2_OriginalTargets_AfterMC'!S478</f>
        <v>0</v>
      </c>
      <c r="N21" s="451">
        <f>'[2]1.2_OriginalTargets_AfterMC'!T478</f>
        <v>0</v>
      </c>
      <c r="O21" s="451">
        <f>'[2]1.2_OriginalTargets_AfterMC'!U478</f>
        <v>0</v>
      </c>
      <c r="P21" s="451">
        <f>'[2]1.2_OriginalTargets_AfterMC'!V478</f>
        <v>0</v>
      </c>
      <c r="Q21" s="451">
        <f>'[2]1.2_OriginalTargets_AfterMC'!W478</f>
        <v>0</v>
      </c>
      <c r="R21" s="452">
        <f>'[2]1.2_OriginalTargets_AfterMC'!X478</f>
        <v>0</v>
      </c>
      <c r="T21" s="451">
        <f>'[2]1.2_OriginalTargets_AfterMC'!AC478</f>
        <v>0</v>
      </c>
      <c r="U21" s="451">
        <f>'[2]1.2_OriginalTargets_AfterMC'!AD478</f>
        <v>0</v>
      </c>
      <c r="V21" s="451">
        <f>'[2]1.2_OriginalTargets_AfterMC'!AE478</f>
        <v>0</v>
      </c>
      <c r="W21" s="451">
        <f>'[2]1.2_OriginalTargets_AfterMC'!AF478</f>
        <v>0</v>
      </c>
      <c r="X21" s="451">
        <f>'[2]1.2_OriginalTargets_AfterMC'!AG478</f>
        <v>0</v>
      </c>
      <c r="Y21" s="452">
        <f>'[2]1.2_OriginalTargets_AfterMC'!AH478</f>
        <v>0</v>
      </c>
      <c r="AA21" s="453">
        <f>'[2]1.2_OriginalTargets_AfterMC'!AK478</f>
        <v>0</v>
      </c>
      <c r="AB21" s="453">
        <f>'[2]1.2_OriginalTargets_AfterMC'!AL478</f>
        <v>0</v>
      </c>
      <c r="AC21" s="453">
        <f>'[2]1.2_OriginalTargets_AfterMC'!AM478</f>
        <v>0</v>
      </c>
      <c r="AD21" s="453">
        <f>'[2]1.2_OriginalTargets_AfterMC'!AN478</f>
        <v>0</v>
      </c>
      <c r="AE21" s="453">
        <f>'[2]1.2_OriginalTargets_AfterMC'!AO478</f>
        <v>0</v>
      </c>
      <c r="AF21" s="454">
        <f>'[2]1.2_OriginalTargets_AfterMC'!AP478</f>
        <v>0</v>
      </c>
      <c r="AG21" s="438"/>
      <c r="AH21" s="453">
        <f>'[2]1.2_OriginalTargets_AfterMC'!AR478</f>
        <v>0</v>
      </c>
      <c r="AI21" s="453">
        <f>'[2]1.2_OriginalTargets_AfterMC'!AS478</f>
        <v>0</v>
      </c>
      <c r="AJ21" s="453">
        <f>'[2]1.2_OriginalTargets_AfterMC'!AT478</f>
        <v>0</v>
      </c>
      <c r="AK21" s="453">
        <f>'[2]1.2_OriginalTargets_AfterMC'!AU478</f>
        <v>0</v>
      </c>
      <c r="AL21" s="453">
        <f>'[2]1.2_OriginalTargets_AfterMC'!AV478</f>
        <v>0</v>
      </c>
      <c r="AM21" s="454">
        <f>'[2]1.2_OriginalTargets_AfterMC'!AW478</f>
        <v>0</v>
      </c>
      <c r="AN21" s="438"/>
      <c r="AO21" s="453">
        <f>'[2]1.2_OriginalTargets_AfterMC'!AY478</f>
        <v>0</v>
      </c>
      <c r="AP21" s="453">
        <f>'[2]1.2_OriginalTargets_AfterMC'!AZ478</f>
        <v>0</v>
      </c>
      <c r="AQ21" s="453">
        <f>'[2]1.2_OriginalTargets_AfterMC'!BA478</f>
        <v>0</v>
      </c>
      <c r="AR21" s="453">
        <f>'[2]1.2_OriginalTargets_AfterMC'!BB478</f>
        <v>0</v>
      </c>
      <c r="AS21" s="453">
        <f>'[2]1.2_OriginalTargets_AfterMC'!BC478</f>
        <v>0</v>
      </c>
      <c r="AT21" s="454">
        <f>'[2]1.2_OriginalTargets_AfterMC'!BD478</f>
        <v>0</v>
      </c>
      <c r="AU21" s="438"/>
      <c r="AV21" s="453">
        <f>'[2]1.2_OriginalTargets_AfterMC'!BF478</f>
        <v>0</v>
      </c>
      <c r="AW21" s="453">
        <f>'[2]1.2_OriginalTargets_AfterMC'!BG478</f>
        <v>0</v>
      </c>
      <c r="AX21" s="453">
        <f>'[2]1.2_OriginalTargets_AfterMC'!BH478</f>
        <v>0</v>
      </c>
      <c r="AY21" s="453">
        <f>'[2]1.2_OriginalTargets_AfterMC'!BI478</f>
        <v>0</v>
      </c>
      <c r="AZ21" s="453">
        <f>'[2]1.2_OriginalTargets_AfterMC'!BJ478</f>
        <v>0</v>
      </c>
      <c r="BA21" s="454">
        <f>'[2]1.2_OriginalTargets_AfterMC'!BK478</f>
        <v>0</v>
      </c>
    </row>
    <row r="22" spans="1:53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'[2]1.2_OriginalTargets_AfterMC'!I479</f>
        <v>33</v>
      </c>
      <c r="G22" s="434">
        <f>'[2]1.2_OriginalTargets_AfterMC'!J479</f>
        <v>15</v>
      </c>
      <c r="H22" s="434">
        <f>'[2]1.2_OriginalTargets_AfterMC'!K479</f>
        <v>13</v>
      </c>
      <c r="I22" s="434">
        <f>'[2]1.2_OriginalTargets_AfterMC'!L479</f>
        <v>4</v>
      </c>
      <c r="J22" s="434">
        <f>'[2]1.2_OriginalTargets_AfterMC'!M479</f>
        <v>1</v>
      </c>
      <c r="K22" s="435">
        <f>'[2]1.2_OriginalTargets_AfterMC'!N479</f>
        <v>0</v>
      </c>
      <c r="M22" s="434">
        <f>'[2]1.2_OriginalTargets_AfterMC'!S479</f>
        <v>81</v>
      </c>
      <c r="N22" s="434">
        <f>'[2]1.2_OriginalTargets_AfterMC'!T479</f>
        <v>63</v>
      </c>
      <c r="O22" s="434">
        <f>'[2]1.2_OriginalTargets_AfterMC'!U479</f>
        <v>3</v>
      </c>
      <c r="P22" s="434">
        <f>'[2]1.2_OriginalTargets_AfterMC'!V479</f>
        <v>13</v>
      </c>
      <c r="Q22" s="434">
        <f>'[2]1.2_OriginalTargets_AfterMC'!W479</f>
        <v>0</v>
      </c>
      <c r="R22" s="435">
        <f>'[2]1.2_OriginalTargets_AfterMC'!X479</f>
        <v>2</v>
      </c>
      <c r="T22" s="434">
        <f>'[2]1.2_OriginalTargets_AfterMC'!AC479</f>
        <v>33</v>
      </c>
      <c r="U22" s="434">
        <f>'[2]1.2_OriginalTargets_AfterMC'!AD479</f>
        <v>15</v>
      </c>
      <c r="V22" s="434">
        <f>'[2]1.2_OriginalTargets_AfterMC'!AE479</f>
        <v>0</v>
      </c>
      <c r="W22" s="434">
        <f>'[2]1.2_OriginalTargets_AfterMC'!AF479</f>
        <v>13</v>
      </c>
      <c r="X22" s="434">
        <f>'[2]1.2_OriginalTargets_AfterMC'!AG479</f>
        <v>0</v>
      </c>
      <c r="Y22" s="435">
        <f>'[2]1.2_OriginalTargets_AfterMC'!AH479</f>
        <v>5</v>
      </c>
      <c r="AA22" s="436">
        <f>'[2]1.2_OriginalTargets_AfterMC'!AK479</f>
        <v>-45</v>
      </c>
      <c r="AB22" s="436">
        <f>'[2]1.2_OriginalTargets_AfterMC'!AL479</f>
        <v>48</v>
      </c>
      <c r="AC22" s="436">
        <f>'[2]1.2_OriginalTargets_AfterMC'!AM479</f>
        <v>3</v>
      </c>
      <c r="AD22" s="436">
        <f>'[2]1.2_OriginalTargets_AfterMC'!AN479</f>
        <v>0</v>
      </c>
      <c r="AE22" s="436">
        <f>'[2]1.2_OriginalTargets_AfterMC'!AO479</f>
        <v>0</v>
      </c>
      <c r="AF22" s="437">
        <f>'[2]1.2_OriginalTargets_AfterMC'!AP479</f>
        <v>-3</v>
      </c>
      <c r="AG22" s="438"/>
      <c r="AH22" s="436">
        <f>'[2]1.2_OriginalTargets_AfterMC'!AR479</f>
        <v>0</v>
      </c>
      <c r="AI22" s="436">
        <f>'[2]1.2_OriginalTargets_AfterMC'!AS479</f>
        <v>0</v>
      </c>
      <c r="AJ22" s="436">
        <f>'[2]1.2_OriginalTargets_AfterMC'!AT479</f>
        <v>0</v>
      </c>
      <c r="AK22" s="436">
        <f>'[2]1.2_OriginalTargets_AfterMC'!AU479</f>
        <v>0</v>
      </c>
      <c r="AL22" s="436">
        <f>'[2]1.2_OriginalTargets_AfterMC'!AV479</f>
        <v>0</v>
      </c>
      <c r="AM22" s="437">
        <f>'[2]1.2_OriginalTargets_AfterMC'!AW479</f>
        <v>0</v>
      </c>
      <c r="AN22" s="438"/>
      <c r="AO22" s="436">
        <f>'[2]1.2_OriginalTargets_AfterMC'!AY479</f>
        <v>3</v>
      </c>
      <c r="AP22" s="436">
        <f>'[2]1.2_OriginalTargets_AfterMC'!AZ479</f>
        <v>0</v>
      </c>
      <c r="AQ22" s="436">
        <f>'[2]1.2_OriginalTargets_AfterMC'!BA479</f>
        <v>3</v>
      </c>
      <c r="AR22" s="436">
        <f>'[2]1.2_OriginalTargets_AfterMC'!BB479</f>
        <v>0</v>
      </c>
      <c r="AS22" s="436">
        <f>'[2]1.2_OriginalTargets_AfterMC'!BC479</f>
        <v>0</v>
      </c>
      <c r="AT22" s="437">
        <f>'[2]1.2_OriginalTargets_AfterMC'!BD479</f>
        <v>-3</v>
      </c>
      <c r="AU22" s="438"/>
      <c r="AV22" s="436">
        <f>'[2]1.2_OriginalTargets_AfterMC'!BF479</f>
        <v>-48</v>
      </c>
      <c r="AW22" s="436">
        <f>'[2]1.2_OriginalTargets_AfterMC'!BG479</f>
        <v>-48</v>
      </c>
      <c r="AX22" s="436">
        <f>'[2]1.2_OriginalTargets_AfterMC'!BH479</f>
        <v>0</v>
      </c>
      <c r="AY22" s="436">
        <f>'[2]1.2_OriginalTargets_AfterMC'!BI479</f>
        <v>0</v>
      </c>
      <c r="AZ22" s="436">
        <f>'[2]1.2_OriginalTargets_AfterMC'!BJ479</f>
        <v>0</v>
      </c>
      <c r="BA22" s="437">
        <f>'[2]1.2_OriginalTargets_AfterMC'!BK479</f>
        <v>0</v>
      </c>
    </row>
    <row r="23" spans="1:53" ht="13.15" x14ac:dyDescent="0.35">
      <c r="A23" s="439"/>
      <c r="B23" s="440"/>
      <c r="C23" s="441"/>
      <c r="D23" s="442"/>
      <c r="E23" s="433" t="s">
        <v>19</v>
      </c>
      <c r="F23" s="443">
        <f>'[2]1.2_OriginalTargets_AfterMC'!I480</f>
        <v>0</v>
      </c>
      <c r="G23" s="443">
        <f>'[2]1.2_OriginalTargets_AfterMC'!J480</f>
        <v>0</v>
      </c>
      <c r="H23" s="443">
        <f>'[2]1.2_OriginalTargets_AfterMC'!K480</f>
        <v>0</v>
      </c>
      <c r="I23" s="443">
        <f>'[2]1.2_OriginalTargets_AfterMC'!L480</f>
        <v>0</v>
      </c>
      <c r="J23" s="443">
        <f>'[2]1.2_OriginalTargets_AfterMC'!M480</f>
        <v>0</v>
      </c>
      <c r="K23" s="444">
        <f>'[2]1.2_OriginalTargets_AfterMC'!N480</f>
        <v>0</v>
      </c>
      <c r="M23" s="443">
        <f>'[2]1.2_OriginalTargets_AfterMC'!S480</f>
        <v>0</v>
      </c>
      <c r="N23" s="443">
        <f>'[2]1.2_OriginalTargets_AfterMC'!T480</f>
        <v>0</v>
      </c>
      <c r="O23" s="443">
        <f>'[2]1.2_OriginalTargets_AfterMC'!U480</f>
        <v>0</v>
      </c>
      <c r="P23" s="443">
        <f>'[2]1.2_OriginalTargets_AfterMC'!V480</f>
        <v>0</v>
      </c>
      <c r="Q23" s="443">
        <f>'[2]1.2_OriginalTargets_AfterMC'!W480</f>
        <v>0</v>
      </c>
      <c r="R23" s="444">
        <f>'[2]1.2_OriginalTargets_AfterMC'!X480</f>
        <v>0</v>
      </c>
      <c r="T23" s="443">
        <f>'[2]1.2_OriginalTargets_AfterMC'!AC480</f>
        <v>0</v>
      </c>
      <c r="U23" s="443">
        <f>'[2]1.2_OriginalTargets_AfterMC'!AD480</f>
        <v>0</v>
      </c>
      <c r="V23" s="443">
        <f>'[2]1.2_OriginalTargets_AfterMC'!AE480</f>
        <v>0</v>
      </c>
      <c r="W23" s="443">
        <f>'[2]1.2_OriginalTargets_AfterMC'!AF480</f>
        <v>0</v>
      </c>
      <c r="X23" s="443">
        <f>'[2]1.2_OriginalTargets_AfterMC'!AG480</f>
        <v>0</v>
      </c>
      <c r="Y23" s="444">
        <f>'[2]1.2_OriginalTargets_AfterMC'!AH480</f>
        <v>0</v>
      </c>
      <c r="AA23" s="445">
        <f>'[2]1.2_OriginalTargets_AfterMC'!AK480</f>
        <v>0</v>
      </c>
      <c r="AB23" s="445">
        <f>'[2]1.2_OriginalTargets_AfterMC'!AL480</f>
        <v>0</v>
      </c>
      <c r="AC23" s="445">
        <f>'[2]1.2_OriginalTargets_AfterMC'!AM480</f>
        <v>0</v>
      </c>
      <c r="AD23" s="445">
        <f>'[2]1.2_OriginalTargets_AfterMC'!AN480</f>
        <v>0</v>
      </c>
      <c r="AE23" s="445">
        <f>'[2]1.2_OriginalTargets_AfterMC'!AO480</f>
        <v>0</v>
      </c>
      <c r="AF23" s="446">
        <f>'[2]1.2_OriginalTargets_AfterMC'!AP480</f>
        <v>0</v>
      </c>
      <c r="AG23" s="438"/>
      <c r="AH23" s="445">
        <f>'[2]1.2_OriginalTargets_AfterMC'!AR480</f>
        <v>0</v>
      </c>
      <c r="AI23" s="445">
        <f>'[2]1.2_OriginalTargets_AfterMC'!AS480</f>
        <v>0</v>
      </c>
      <c r="AJ23" s="445">
        <f>'[2]1.2_OriginalTargets_AfterMC'!AT480</f>
        <v>0</v>
      </c>
      <c r="AK23" s="445">
        <f>'[2]1.2_OriginalTargets_AfterMC'!AU480</f>
        <v>0</v>
      </c>
      <c r="AL23" s="445">
        <f>'[2]1.2_OriginalTargets_AfterMC'!AV480</f>
        <v>0</v>
      </c>
      <c r="AM23" s="446">
        <f>'[2]1.2_OriginalTargets_AfterMC'!AW480</f>
        <v>0</v>
      </c>
      <c r="AN23" s="438"/>
      <c r="AO23" s="445">
        <f>'[2]1.2_OriginalTargets_AfterMC'!AY480</f>
        <v>0</v>
      </c>
      <c r="AP23" s="445">
        <f>'[2]1.2_OriginalTargets_AfterMC'!AZ480</f>
        <v>0</v>
      </c>
      <c r="AQ23" s="445">
        <f>'[2]1.2_OriginalTargets_AfterMC'!BA480</f>
        <v>0</v>
      </c>
      <c r="AR23" s="445">
        <f>'[2]1.2_OriginalTargets_AfterMC'!BB480</f>
        <v>0</v>
      </c>
      <c r="AS23" s="445">
        <f>'[2]1.2_OriginalTargets_AfterMC'!BC480</f>
        <v>0</v>
      </c>
      <c r="AT23" s="446">
        <f>'[2]1.2_OriginalTargets_AfterMC'!BD480</f>
        <v>0</v>
      </c>
      <c r="AU23" s="438"/>
      <c r="AV23" s="445">
        <f>'[2]1.2_OriginalTargets_AfterMC'!BF480</f>
        <v>0</v>
      </c>
      <c r="AW23" s="445">
        <f>'[2]1.2_OriginalTargets_AfterMC'!BG480</f>
        <v>0</v>
      </c>
      <c r="AX23" s="445">
        <f>'[2]1.2_OriginalTargets_AfterMC'!BH480</f>
        <v>0</v>
      </c>
      <c r="AY23" s="445">
        <f>'[2]1.2_OriginalTargets_AfterMC'!BI480</f>
        <v>0</v>
      </c>
      <c r="AZ23" s="445">
        <f>'[2]1.2_OriginalTargets_AfterMC'!BJ480</f>
        <v>0</v>
      </c>
      <c r="BA23" s="446">
        <f>'[2]1.2_OriginalTargets_AfterMC'!BK480</f>
        <v>0</v>
      </c>
    </row>
    <row r="24" spans="1:53" ht="13.15" x14ac:dyDescent="0.35">
      <c r="A24" s="439"/>
      <c r="B24" s="440"/>
      <c r="C24" s="441"/>
      <c r="D24" s="442"/>
      <c r="E24" s="433" t="s">
        <v>20</v>
      </c>
      <c r="F24" s="443">
        <f>'[2]1.2_OriginalTargets_AfterMC'!I481</f>
        <v>0</v>
      </c>
      <c r="G24" s="443">
        <f>'[2]1.2_OriginalTargets_AfterMC'!J481</f>
        <v>0</v>
      </c>
      <c r="H24" s="443">
        <f>'[2]1.2_OriginalTargets_AfterMC'!K481</f>
        <v>0</v>
      </c>
      <c r="I24" s="443">
        <f>'[2]1.2_OriginalTargets_AfterMC'!L481</f>
        <v>0</v>
      </c>
      <c r="J24" s="443">
        <f>'[2]1.2_OriginalTargets_AfterMC'!M481</f>
        <v>0</v>
      </c>
      <c r="K24" s="444">
        <f>'[2]1.2_OriginalTargets_AfterMC'!N481</f>
        <v>0</v>
      </c>
      <c r="M24" s="443">
        <f>'[2]1.2_OriginalTargets_AfterMC'!S481</f>
        <v>0</v>
      </c>
      <c r="N24" s="443">
        <f>'[2]1.2_OriginalTargets_AfterMC'!T481</f>
        <v>0</v>
      </c>
      <c r="O24" s="443">
        <f>'[2]1.2_OriginalTargets_AfterMC'!U481</f>
        <v>0</v>
      </c>
      <c r="P24" s="443">
        <f>'[2]1.2_OriginalTargets_AfterMC'!V481</f>
        <v>0</v>
      </c>
      <c r="Q24" s="443">
        <f>'[2]1.2_OriginalTargets_AfterMC'!W481</f>
        <v>0</v>
      </c>
      <c r="R24" s="444">
        <f>'[2]1.2_OriginalTargets_AfterMC'!X481</f>
        <v>0</v>
      </c>
      <c r="T24" s="443">
        <f>'[2]1.2_OriginalTargets_AfterMC'!AC481</f>
        <v>0</v>
      </c>
      <c r="U24" s="443">
        <f>'[2]1.2_OriginalTargets_AfterMC'!AD481</f>
        <v>0</v>
      </c>
      <c r="V24" s="443">
        <f>'[2]1.2_OriginalTargets_AfterMC'!AE481</f>
        <v>0</v>
      </c>
      <c r="W24" s="443">
        <f>'[2]1.2_OriginalTargets_AfterMC'!AF481</f>
        <v>0</v>
      </c>
      <c r="X24" s="443">
        <f>'[2]1.2_OriginalTargets_AfterMC'!AG481</f>
        <v>0</v>
      </c>
      <c r="Y24" s="444">
        <f>'[2]1.2_OriginalTargets_AfterMC'!AH481</f>
        <v>0</v>
      </c>
      <c r="AA24" s="445">
        <f>'[2]1.2_OriginalTargets_AfterMC'!AK481</f>
        <v>0</v>
      </c>
      <c r="AB24" s="445">
        <f>'[2]1.2_OriginalTargets_AfterMC'!AL481</f>
        <v>0</v>
      </c>
      <c r="AC24" s="445">
        <f>'[2]1.2_OriginalTargets_AfterMC'!AM481</f>
        <v>0</v>
      </c>
      <c r="AD24" s="445">
        <f>'[2]1.2_OriginalTargets_AfterMC'!AN481</f>
        <v>0</v>
      </c>
      <c r="AE24" s="445">
        <f>'[2]1.2_OriginalTargets_AfterMC'!AO481</f>
        <v>0</v>
      </c>
      <c r="AF24" s="446">
        <f>'[2]1.2_OriginalTargets_AfterMC'!AP481</f>
        <v>0</v>
      </c>
      <c r="AG24" s="438"/>
      <c r="AH24" s="445">
        <f>'[2]1.2_OriginalTargets_AfterMC'!AR481</f>
        <v>0</v>
      </c>
      <c r="AI24" s="445">
        <f>'[2]1.2_OriginalTargets_AfterMC'!AS481</f>
        <v>0</v>
      </c>
      <c r="AJ24" s="445">
        <f>'[2]1.2_OriginalTargets_AfterMC'!AT481</f>
        <v>0</v>
      </c>
      <c r="AK24" s="445">
        <f>'[2]1.2_OriginalTargets_AfterMC'!AU481</f>
        <v>0</v>
      </c>
      <c r="AL24" s="445">
        <f>'[2]1.2_OriginalTargets_AfterMC'!AV481</f>
        <v>0</v>
      </c>
      <c r="AM24" s="446">
        <f>'[2]1.2_OriginalTargets_AfterMC'!AW481</f>
        <v>0</v>
      </c>
      <c r="AN24" s="438"/>
      <c r="AO24" s="445">
        <f>'[2]1.2_OriginalTargets_AfterMC'!AY481</f>
        <v>0</v>
      </c>
      <c r="AP24" s="445">
        <f>'[2]1.2_OriginalTargets_AfterMC'!AZ481</f>
        <v>0</v>
      </c>
      <c r="AQ24" s="445">
        <f>'[2]1.2_OriginalTargets_AfterMC'!BA481</f>
        <v>0</v>
      </c>
      <c r="AR24" s="445">
        <f>'[2]1.2_OriginalTargets_AfterMC'!BB481</f>
        <v>0</v>
      </c>
      <c r="AS24" s="445">
        <f>'[2]1.2_OriginalTargets_AfterMC'!BC481</f>
        <v>0</v>
      </c>
      <c r="AT24" s="446">
        <f>'[2]1.2_OriginalTargets_AfterMC'!BD481</f>
        <v>0</v>
      </c>
      <c r="AU24" s="438"/>
      <c r="AV24" s="445">
        <f>'[2]1.2_OriginalTargets_AfterMC'!BF481</f>
        <v>0</v>
      </c>
      <c r="AW24" s="445">
        <f>'[2]1.2_OriginalTargets_AfterMC'!BG481</f>
        <v>0</v>
      </c>
      <c r="AX24" s="445">
        <f>'[2]1.2_OriginalTargets_AfterMC'!BH481</f>
        <v>0</v>
      </c>
      <c r="AY24" s="445">
        <f>'[2]1.2_OriginalTargets_AfterMC'!BI481</f>
        <v>0</v>
      </c>
      <c r="AZ24" s="445">
        <f>'[2]1.2_OriginalTargets_AfterMC'!BJ481</f>
        <v>0</v>
      </c>
      <c r="BA24" s="446">
        <f>'[2]1.2_OriginalTargets_AfterMC'!BK481</f>
        <v>0</v>
      </c>
    </row>
    <row r="25" spans="1:53" ht="13.5" thickBot="1" x14ac:dyDescent="0.4">
      <c r="A25" s="439"/>
      <c r="B25" s="447"/>
      <c r="C25" s="448"/>
      <c r="D25" s="449"/>
      <c r="E25" s="450" t="s">
        <v>21</v>
      </c>
      <c r="F25" s="451">
        <f>'[2]1.2_OriginalTargets_AfterMC'!I482</f>
        <v>0</v>
      </c>
      <c r="G25" s="451">
        <f>'[2]1.2_OriginalTargets_AfterMC'!J482</f>
        <v>0</v>
      </c>
      <c r="H25" s="451">
        <f>'[2]1.2_OriginalTargets_AfterMC'!K482</f>
        <v>0</v>
      </c>
      <c r="I25" s="451">
        <f>'[2]1.2_OriginalTargets_AfterMC'!L482</f>
        <v>0</v>
      </c>
      <c r="J25" s="451">
        <f>'[2]1.2_OriginalTargets_AfterMC'!M482</f>
        <v>0</v>
      </c>
      <c r="K25" s="452">
        <f>'[2]1.2_OriginalTargets_AfterMC'!N482</f>
        <v>0</v>
      </c>
      <c r="M25" s="451">
        <f>'[2]1.2_OriginalTargets_AfterMC'!S482</f>
        <v>0</v>
      </c>
      <c r="N25" s="451">
        <f>'[2]1.2_OriginalTargets_AfterMC'!T482</f>
        <v>0</v>
      </c>
      <c r="O25" s="451">
        <f>'[2]1.2_OriginalTargets_AfterMC'!U482</f>
        <v>0</v>
      </c>
      <c r="P25" s="451">
        <f>'[2]1.2_OriginalTargets_AfterMC'!V482</f>
        <v>0</v>
      </c>
      <c r="Q25" s="451">
        <f>'[2]1.2_OriginalTargets_AfterMC'!W482</f>
        <v>0</v>
      </c>
      <c r="R25" s="452">
        <f>'[2]1.2_OriginalTargets_AfterMC'!X482</f>
        <v>0</v>
      </c>
      <c r="T25" s="451">
        <f>'[2]1.2_OriginalTargets_AfterMC'!AC482</f>
        <v>0</v>
      </c>
      <c r="U25" s="451">
        <f>'[2]1.2_OriginalTargets_AfterMC'!AD482</f>
        <v>0</v>
      </c>
      <c r="V25" s="451">
        <f>'[2]1.2_OriginalTargets_AfterMC'!AE482</f>
        <v>0</v>
      </c>
      <c r="W25" s="451">
        <f>'[2]1.2_OriginalTargets_AfterMC'!AF482</f>
        <v>0</v>
      </c>
      <c r="X25" s="451">
        <f>'[2]1.2_OriginalTargets_AfterMC'!AG482</f>
        <v>0</v>
      </c>
      <c r="Y25" s="452">
        <f>'[2]1.2_OriginalTargets_AfterMC'!AH482</f>
        <v>0</v>
      </c>
      <c r="AA25" s="453">
        <f>'[2]1.2_OriginalTargets_AfterMC'!AK482</f>
        <v>0</v>
      </c>
      <c r="AB25" s="453">
        <f>'[2]1.2_OriginalTargets_AfterMC'!AL482</f>
        <v>0</v>
      </c>
      <c r="AC25" s="453">
        <f>'[2]1.2_OriginalTargets_AfterMC'!AM482</f>
        <v>0</v>
      </c>
      <c r="AD25" s="453">
        <f>'[2]1.2_OriginalTargets_AfterMC'!AN482</f>
        <v>0</v>
      </c>
      <c r="AE25" s="453">
        <f>'[2]1.2_OriginalTargets_AfterMC'!AO482</f>
        <v>0</v>
      </c>
      <c r="AF25" s="454">
        <f>'[2]1.2_OriginalTargets_AfterMC'!AP482</f>
        <v>0</v>
      </c>
      <c r="AG25" s="438"/>
      <c r="AH25" s="453">
        <f>'[2]1.2_OriginalTargets_AfterMC'!AR482</f>
        <v>0</v>
      </c>
      <c r="AI25" s="453">
        <f>'[2]1.2_OriginalTargets_AfterMC'!AS482</f>
        <v>0</v>
      </c>
      <c r="AJ25" s="453">
        <f>'[2]1.2_OriginalTargets_AfterMC'!AT482</f>
        <v>0</v>
      </c>
      <c r="AK25" s="453">
        <f>'[2]1.2_OriginalTargets_AfterMC'!AU482</f>
        <v>0</v>
      </c>
      <c r="AL25" s="453">
        <f>'[2]1.2_OriginalTargets_AfterMC'!AV482</f>
        <v>0</v>
      </c>
      <c r="AM25" s="454">
        <f>'[2]1.2_OriginalTargets_AfterMC'!AW482</f>
        <v>0</v>
      </c>
      <c r="AN25" s="438"/>
      <c r="AO25" s="453">
        <f>'[2]1.2_OriginalTargets_AfterMC'!AY482</f>
        <v>0</v>
      </c>
      <c r="AP25" s="453">
        <f>'[2]1.2_OriginalTargets_AfterMC'!AZ482</f>
        <v>0</v>
      </c>
      <c r="AQ25" s="453">
        <f>'[2]1.2_OriginalTargets_AfterMC'!BA482</f>
        <v>0</v>
      </c>
      <c r="AR25" s="453">
        <f>'[2]1.2_OriginalTargets_AfterMC'!BB482</f>
        <v>0</v>
      </c>
      <c r="AS25" s="453">
        <f>'[2]1.2_OriginalTargets_AfterMC'!BC482</f>
        <v>0</v>
      </c>
      <c r="AT25" s="454">
        <f>'[2]1.2_OriginalTargets_AfterMC'!BD482</f>
        <v>0</v>
      </c>
      <c r="AU25" s="438"/>
      <c r="AV25" s="453">
        <f>'[2]1.2_OriginalTargets_AfterMC'!BF482</f>
        <v>0</v>
      </c>
      <c r="AW25" s="453">
        <f>'[2]1.2_OriginalTargets_AfterMC'!BG482</f>
        <v>0</v>
      </c>
      <c r="AX25" s="453">
        <f>'[2]1.2_OriginalTargets_AfterMC'!BH482</f>
        <v>0</v>
      </c>
      <c r="AY25" s="453">
        <f>'[2]1.2_OriginalTargets_AfterMC'!BI482</f>
        <v>0</v>
      </c>
      <c r="AZ25" s="453">
        <f>'[2]1.2_OriginalTargets_AfterMC'!BJ482</f>
        <v>0</v>
      </c>
      <c r="BA25" s="454">
        <f>'[2]1.2_OriginalTargets_AfterMC'!BK482</f>
        <v>0</v>
      </c>
    </row>
    <row r="26" spans="1:53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'[2]1.2_OriginalTargets_AfterMC'!I483</f>
        <v>0</v>
      </c>
      <c r="G26" s="434">
        <f>'[2]1.2_OriginalTargets_AfterMC'!J483</f>
        <v>0</v>
      </c>
      <c r="H26" s="434">
        <f>'[2]1.2_OriginalTargets_AfterMC'!K483</f>
        <v>0</v>
      </c>
      <c r="I26" s="434">
        <f>'[2]1.2_OriginalTargets_AfterMC'!L483</f>
        <v>0</v>
      </c>
      <c r="J26" s="434">
        <f>'[2]1.2_OriginalTargets_AfterMC'!M483</f>
        <v>0</v>
      </c>
      <c r="K26" s="435">
        <f>'[2]1.2_OriginalTargets_AfterMC'!N483</f>
        <v>0</v>
      </c>
      <c r="M26" s="434">
        <f>'[2]1.2_OriginalTargets_AfterMC'!S483</f>
        <v>0</v>
      </c>
      <c r="N26" s="434">
        <f>'[2]1.2_OriginalTargets_AfterMC'!T483</f>
        <v>0</v>
      </c>
      <c r="O26" s="434">
        <f>'[2]1.2_OriginalTargets_AfterMC'!U483</f>
        <v>0</v>
      </c>
      <c r="P26" s="434">
        <f>'[2]1.2_OriginalTargets_AfterMC'!V483</f>
        <v>0</v>
      </c>
      <c r="Q26" s="434">
        <f>'[2]1.2_OriginalTargets_AfterMC'!W483</f>
        <v>0</v>
      </c>
      <c r="R26" s="435">
        <f>'[2]1.2_OriginalTargets_AfterMC'!X483</f>
        <v>0</v>
      </c>
      <c r="T26" s="434">
        <f>'[2]1.2_OriginalTargets_AfterMC'!AC483</f>
        <v>0</v>
      </c>
      <c r="U26" s="434">
        <f>'[2]1.2_OriginalTargets_AfterMC'!AD483</f>
        <v>0</v>
      </c>
      <c r="V26" s="434">
        <f>'[2]1.2_OriginalTargets_AfterMC'!AE483</f>
        <v>0</v>
      </c>
      <c r="W26" s="434">
        <f>'[2]1.2_OriginalTargets_AfterMC'!AF483</f>
        <v>0</v>
      </c>
      <c r="X26" s="434">
        <f>'[2]1.2_OriginalTargets_AfterMC'!AG483</f>
        <v>0</v>
      </c>
      <c r="Y26" s="435">
        <f>'[2]1.2_OriginalTargets_AfterMC'!AH483</f>
        <v>0</v>
      </c>
      <c r="AA26" s="436">
        <f>'[2]1.2_OriginalTargets_AfterMC'!AK483</f>
        <v>0</v>
      </c>
      <c r="AB26" s="436">
        <f>'[2]1.2_OriginalTargets_AfterMC'!AL483</f>
        <v>0</v>
      </c>
      <c r="AC26" s="436">
        <f>'[2]1.2_OriginalTargets_AfterMC'!AM483</f>
        <v>0</v>
      </c>
      <c r="AD26" s="436">
        <f>'[2]1.2_OriginalTargets_AfterMC'!AN483</f>
        <v>0</v>
      </c>
      <c r="AE26" s="436">
        <f>'[2]1.2_OriginalTargets_AfterMC'!AO483</f>
        <v>0</v>
      </c>
      <c r="AF26" s="437">
        <f>'[2]1.2_OriginalTargets_AfterMC'!AP483</f>
        <v>0</v>
      </c>
      <c r="AG26" s="438"/>
      <c r="AH26" s="436">
        <f>'[2]1.2_OriginalTargets_AfterMC'!AR483</f>
        <v>0</v>
      </c>
      <c r="AI26" s="436">
        <f>'[2]1.2_OriginalTargets_AfterMC'!AS483</f>
        <v>0</v>
      </c>
      <c r="AJ26" s="436">
        <f>'[2]1.2_OriginalTargets_AfterMC'!AT483</f>
        <v>0</v>
      </c>
      <c r="AK26" s="436">
        <f>'[2]1.2_OriginalTargets_AfterMC'!AU483</f>
        <v>0</v>
      </c>
      <c r="AL26" s="436">
        <f>'[2]1.2_OriginalTargets_AfterMC'!AV483</f>
        <v>0</v>
      </c>
      <c r="AM26" s="437">
        <f>'[2]1.2_OriginalTargets_AfterMC'!AW483</f>
        <v>0</v>
      </c>
      <c r="AN26" s="438"/>
      <c r="AO26" s="436">
        <f>'[2]1.2_OriginalTargets_AfterMC'!AY483</f>
        <v>0</v>
      </c>
      <c r="AP26" s="436">
        <f>'[2]1.2_OriginalTargets_AfterMC'!AZ483</f>
        <v>0</v>
      </c>
      <c r="AQ26" s="436">
        <f>'[2]1.2_OriginalTargets_AfterMC'!BA483</f>
        <v>0</v>
      </c>
      <c r="AR26" s="436">
        <f>'[2]1.2_OriginalTargets_AfterMC'!BB483</f>
        <v>0</v>
      </c>
      <c r="AS26" s="436">
        <f>'[2]1.2_OriginalTargets_AfterMC'!BC483</f>
        <v>0</v>
      </c>
      <c r="AT26" s="437">
        <f>'[2]1.2_OriginalTargets_AfterMC'!BD483</f>
        <v>0</v>
      </c>
      <c r="AU26" s="438"/>
      <c r="AV26" s="436">
        <f>'[2]1.2_OriginalTargets_AfterMC'!BF483</f>
        <v>0</v>
      </c>
      <c r="AW26" s="436">
        <f>'[2]1.2_OriginalTargets_AfterMC'!BG483</f>
        <v>0</v>
      </c>
      <c r="AX26" s="436">
        <f>'[2]1.2_OriginalTargets_AfterMC'!BH483</f>
        <v>0</v>
      </c>
      <c r="AY26" s="436">
        <f>'[2]1.2_OriginalTargets_AfterMC'!BI483</f>
        <v>0</v>
      </c>
      <c r="AZ26" s="436">
        <f>'[2]1.2_OriginalTargets_AfterMC'!BJ483</f>
        <v>0</v>
      </c>
      <c r="BA26" s="437">
        <f>'[2]1.2_OriginalTargets_AfterMC'!BK483</f>
        <v>0</v>
      </c>
    </row>
    <row r="27" spans="1:53" ht="13.15" x14ac:dyDescent="0.35">
      <c r="A27" s="439"/>
      <c r="B27" s="440"/>
      <c r="C27" s="441"/>
      <c r="D27" s="442"/>
      <c r="E27" s="433" t="s">
        <v>19</v>
      </c>
      <c r="F27" s="443">
        <f>'[2]1.2_OriginalTargets_AfterMC'!I484</f>
        <v>0</v>
      </c>
      <c r="G27" s="443">
        <f>'[2]1.2_OriginalTargets_AfterMC'!J484</f>
        <v>0</v>
      </c>
      <c r="H27" s="443">
        <f>'[2]1.2_OriginalTargets_AfterMC'!K484</f>
        <v>0</v>
      </c>
      <c r="I27" s="443">
        <f>'[2]1.2_OriginalTargets_AfterMC'!L484</f>
        <v>0</v>
      </c>
      <c r="J27" s="443">
        <f>'[2]1.2_OriginalTargets_AfterMC'!M484</f>
        <v>0</v>
      </c>
      <c r="K27" s="444">
        <f>'[2]1.2_OriginalTargets_AfterMC'!N484</f>
        <v>0</v>
      </c>
      <c r="M27" s="443">
        <f>'[2]1.2_OriginalTargets_AfterMC'!S484</f>
        <v>0</v>
      </c>
      <c r="N27" s="443">
        <f>'[2]1.2_OriginalTargets_AfterMC'!T484</f>
        <v>0</v>
      </c>
      <c r="O27" s="443">
        <f>'[2]1.2_OriginalTargets_AfterMC'!U484</f>
        <v>0</v>
      </c>
      <c r="P27" s="443">
        <f>'[2]1.2_OriginalTargets_AfterMC'!V484</f>
        <v>0</v>
      </c>
      <c r="Q27" s="443">
        <f>'[2]1.2_OriginalTargets_AfterMC'!W484</f>
        <v>0</v>
      </c>
      <c r="R27" s="444">
        <f>'[2]1.2_OriginalTargets_AfterMC'!X484</f>
        <v>0</v>
      </c>
      <c r="T27" s="443">
        <f>'[2]1.2_OriginalTargets_AfterMC'!AC484</f>
        <v>0</v>
      </c>
      <c r="U27" s="443">
        <f>'[2]1.2_OriginalTargets_AfterMC'!AD484</f>
        <v>0</v>
      </c>
      <c r="V27" s="443">
        <f>'[2]1.2_OriginalTargets_AfterMC'!AE484</f>
        <v>0</v>
      </c>
      <c r="W27" s="443">
        <f>'[2]1.2_OriginalTargets_AfterMC'!AF484</f>
        <v>0</v>
      </c>
      <c r="X27" s="443">
        <f>'[2]1.2_OriginalTargets_AfterMC'!AG484</f>
        <v>0</v>
      </c>
      <c r="Y27" s="444">
        <f>'[2]1.2_OriginalTargets_AfterMC'!AH484</f>
        <v>0</v>
      </c>
      <c r="AA27" s="445">
        <f>'[2]1.2_OriginalTargets_AfterMC'!AK484</f>
        <v>0</v>
      </c>
      <c r="AB27" s="445">
        <f>'[2]1.2_OriginalTargets_AfterMC'!AL484</f>
        <v>0</v>
      </c>
      <c r="AC27" s="445">
        <f>'[2]1.2_OriginalTargets_AfterMC'!AM484</f>
        <v>0</v>
      </c>
      <c r="AD27" s="445">
        <f>'[2]1.2_OriginalTargets_AfterMC'!AN484</f>
        <v>0</v>
      </c>
      <c r="AE27" s="445">
        <f>'[2]1.2_OriginalTargets_AfterMC'!AO484</f>
        <v>0</v>
      </c>
      <c r="AF27" s="446">
        <f>'[2]1.2_OriginalTargets_AfterMC'!AP484</f>
        <v>0</v>
      </c>
      <c r="AG27" s="438"/>
      <c r="AH27" s="445">
        <f>'[2]1.2_OriginalTargets_AfterMC'!AR484</f>
        <v>0</v>
      </c>
      <c r="AI27" s="445">
        <f>'[2]1.2_OriginalTargets_AfterMC'!AS484</f>
        <v>0</v>
      </c>
      <c r="AJ27" s="445">
        <f>'[2]1.2_OriginalTargets_AfterMC'!AT484</f>
        <v>0</v>
      </c>
      <c r="AK27" s="445">
        <f>'[2]1.2_OriginalTargets_AfterMC'!AU484</f>
        <v>0</v>
      </c>
      <c r="AL27" s="445">
        <f>'[2]1.2_OriginalTargets_AfterMC'!AV484</f>
        <v>0</v>
      </c>
      <c r="AM27" s="446">
        <f>'[2]1.2_OriginalTargets_AfterMC'!AW484</f>
        <v>0</v>
      </c>
      <c r="AN27" s="438"/>
      <c r="AO27" s="445">
        <f>'[2]1.2_OriginalTargets_AfterMC'!AY484</f>
        <v>0</v>
      </c>
      <c r="AP27" s="445">
        <f>'[2]1.2_OriginalTargets_AfterMC'!AZ484</f>
        <v>0</v>
      </c>
      <c r="AQ27" s="445">
        <f>'[2]1.2_OriginalTargets_AfterMC'!BA484</f>
        <v>0</v>
      </c>
      <c r="AR27" s="445">
        <f>'[2]1.2_OriginalTargets_AfterMC'!BB484</f>
        <v>0</v>
      </c>
      <c r="AS27" s="445">
        <f>'[2]1.2_OriginalTargets_AfterMC'!BC484</f>
        <v>0</v>
      </c>
      <c r="AT27" s="446">
        <f>'[2]1.2_OriginalTargets_AfterMC'!BD484</f>
        <v>0</v>
      </c>
      <c r="AU27" s="438"/>
      <c r="AV27" s="445">
        <f>'[2]1.2_OriginalTargets_AfterMC'!BF484</f>
        <v>0</v>
      </c>
      <c r="AW27" s="445">
        <f>'[2]1.2_OriginalTargets_AfterMC'!BG484</f>
        <v>0</v>
      </c>
      <c r="AX27" s="445">
        <f>'[2]1.2_OriginalTargets_AfterMC'!BH484</f>
        <v>0</v>
      </c>
      <c r="AY27" s="445">
        <f>'[2]1.2_OriginalTargets_AfterMC'!BI484</f>
        <v>0</v>
      </c>
      <c r="AZ27" s="445">
        <f>'[2]1.2_OriginalTargets_AfterMC'!BJ484</f>
        <v>0</v>
      </c>
      <c r="BA27" s="446">
        <f>'[2]1.2_OriginalTargets_AfterMC'!BK484</f>
        <v>0</v>
      </c>
    </row>
    <row r="28" spans="1:53" ht="13.15" x14ac:dyDescent="0.35">
      <c r="A28" s="439"/>
      <c r="B28" s="440"/>
      <c r="C28" s="441"/>
      <c r="D28" s="442"/>
      <c r="E28" s="433" t="s">
        <v>20</v>
      </c>
      <c r="F28" s="443">
        <f>'[2]1.2_OriginalTargets_AfterMC'!I485</f>
        <v>0</v>
      </c>
      <c r="G28" s="443">
        <f>'[2]1.2_OriginalTargets_AfterMC'!J485</f>
        <v>0</v>
      </c>
      <c r="H28" s="443">
        <f>'[2]1.2_OriginalTargets_AfterMC'!K485</f>
        <v>0</v>
      </c>
      <c r="I28" s="443">
        <f>'[2]1.2_OriginalTargets_AfterMC'!L485</f>
        <v>0</v>
      </c>
      <c r="J28" s="443">
        <f>'[2]1.2_OriginalTargets_AfterMC'!M485</f>
        <v>0</v>
      </c>
      <c r="K28" s="444">
        <f>'[2]1.2_OriginalTargets_AfterMC'!N485</f>
        <v>0</v>
      </c>
      <c r="M28" s="443">
        <f>'[2]1.2_OriginalTargets_AfterMC'!S485</f>
        <v>0</v>
      </c>
      <c r="N28" s="443">
        <f>'[2]1.2_OriginalTargets_AfterMC'!T485</f>
        <v>0</v>
      </c>
      <c r="O28" s="443">
        <f>'[2]1.2_OriginalTargets_AfterMC'!U485</f>
        <v>0</v>
      </c>
      <c r="P28" s="443">
        <f>'[2]1.2_OriginalTargets_AfterMC'!V485</f>
        <v>0</v>
      </c>
      <c r="Q28" s="443">
        <f>'[2]1.2_OriginalTargets_AfterMC'!W485</f>
        <v>0</v>
      </c>
      <c r="R28" s="444">
        <f>'[2]1.2_OriginalTargets_AfterMC'!X485</f>
        <v>0</v>
      </c>
      <c r="T28" s="443">
        <f>'[2]1.2_OriginalTargets_AfterMC'!AC485</f>
        <v>0</v>
      </c>
      <c r="U28" s="443">
        <f>'[2]1.2_OriginalTargets_AfterMC'!AD485</f>
        <v>0</v>
      </c>
      <c r="V28" s="443">
        <f>'[2]1.2_OriginalTargets_AfterMC'!AE485</f>
        <v>0</v>
      </c>
      <c r="W28" s="443">
        <f>'[2]1.2_OriginalTargets_AfterMC'!AF485</f>
        <v>0</v>
      </c>
      <c r="X28" s="443">
        <f>'[2]1.2_OriginalTargets_AfterMC'!AG485</f>
        <v>0</v>
      </c>
      <c r="Y28" s="444">
        <f>'[2]1.2_OriginalTargets_AfterMC'!AH485</f>
        <v>0</v>
      </c>
      <c r="AA28" s="445">
        <f>'[2]1.2_OriginalTargets_AfterMC'!AK485</f>
        <v>0</v>
      </c>
      <c r="AB28" s="445">
        <f>'[2]1.2_OriginalTargets_AfterMC'!AL485</f>
        <v>0</v>
      </c>
      <c r="AC28" s="445">
        <f>'[2]1.2_OriginalTargets_AfterMC'!AM485</f>
        <v>0</v>
      </c>
      <c r="AD28" s="445">
        <f>'[2]1.2_OriginalTargets_AfterMC'!AN485</f>
        <v>0</v>
      </c>
      <c r="AE28" s="445">
        <f>'[2]1.2_OriginalTargets_AfterMC'!AO485</f>
        <v>0</v>
      </c>
      <c r="AF28" s="446">
        <f>'[2]1.2_OriginalTargets_AfterMC'!AP485</f>
        <v>0</v>
      </c>
      <c r="AG28" s="438"/>
      <c r="AH28" s="445">
        <f>'[2]1.2_OriginalTargets_AfterMC'!AR485</f>
        <v>0</v>
      </c>
      <c r="AI28" s="445">
        <f>'[2]1.2_OriginalTargets_AfterMC'!AS485</f>
        <v>0</v>
      </c>
      <c r="AJ28" s="445">
        <f>'[2]1.2_OriginalTargets_AfterMC'!AT485</f>
        <v>0</v>
      </c>
      <c r="AK28" s="445">
        <f>'[2]1.2_OriginalTargets_AfterMC'!AU485</f>
        <v>0</v>
      </c>
      <c r="AL28" s="445">
        <f>'[2]1.2_OriginalTargets_AfterMC'!AV485</f>
        <v>0</v>
      </c>
      <c r="AM28" s="446">
        <f>'[2]1.2_OriginalTargets_AfterMC'!AW485</f>
        <v>0</v>
      </c>
      <c r="AN28" s="438"/>
      <c r="AO28" s="445">
        <f>'[2]1.2_OriginalTargets_AfterMC'!AY485</f>
        <v>0</v>
      </c>
      <c r="AP28" s="445">
        <f>'[2]1.2_OriginalTargets_AfterMC'!AZ485</f>
        <v>0</v>
      </c>
      <c r="AQ28" s="445">
        <f>'[2]1.2_OriginalTargets_AfterMC'!BA485</f>
        <v>0</v>
      </c>
      <c r="AR28" s="445">
        <f>'[2]1.2_OriginalTargets_AfterMC'!BB485</f>
        <v>0</v>
      </c>
      <c r="AS28" s="445">
        <f>'[2]1.2_OriginalTargets_AfterMC'!BC485</f>
        <v>0</v>
      </c>
      <c r="AT28" s="446">
        <f>'[2]1.2_OriginalTargets_AfterMC'!BD485</f>
        <v>0</v>
      </c>
      <c r="AU28" s="438"/>
      <c r="AV28" s="445">
        <f>'[2]1.2_OriginalTargets_AfterMC'!BF485</f>
        <v>0</v>
      </c>
      <c r="AW28" s="445">
        <f>'[2]1.2_OriginalTargets_AfterMC'!BG485</f>
        <v>0</v>
      </c>
      <c r="AX28" s="445">
        <f>'[2]1.2_OriginalTargets_AfterMC'!BH485</f>
        <v>0</v>
      </c>
      <c r="AY28" s="445">
        <f>'[2]1.2_OriginalTargets_AfterMC'!BI485</f>
        <v>0</v>
      </c>
      <c r="AZ28" s="445">
        <f>'[2]1.2_OriginalTargets_AfterMC'!BJ485</f>
        <v>0</v>
      </c>
      <c r="BA28" s="446">
        <f>'[2]1.2_OriginalTargets_AfterMC'!BK485</f>
        <v>0</v>
      </c>
    </row>
    <row r="29" spans="1:53" ht="13.5" thickBot="1" x14ac:dyDescent="0.4">
      <c r="A29" s="439"/>
      <c r="B29" s="447"/>
      <c r="C29" s="448"/>
      <c r="D29" s="449"/>
      <c r="E29" s="450" t="s">
        <v>21</v>
      </c>
      <c r="F29" s="451">
        <f>'[2]1.2_OriginalTargets_AfterMC'!I486</f>
        <v>0</v>
      </c>
      <c r="G29" s="451">
        <f>'[2]1.2_OriginalTargets_AfterMC'!J486</f>
        <v>0</v>
      </c>
      <c r="H29" s="451">
        <f>'[2]1.2_OriginalTargets_AfterMC'!K486</f>
        <v>0</v>
      </c>
      <c r="I29" s="451">
        <f>'[2]1.2_OriginalTargets_AfterMC'!L486</f>
        <v>0</v>
      </c>
      <c r="J29" s="451">
        <f>'[2]1.2_OriginalTargets_AfterMC'!M486</f>
        <v>0</v>
      </c>
      <c r="K29" s="452">
        <f>'[2]1.2_OriginalTargets_AfterMC'!N486</f>
        <v>0</v>
      </c>
      <c r="M29" s="451">
        <f>'[2]1.2_OriginalTargets_AfterMC'!S486</f>
        <v>0</v>
      </c>
      <c r="N29" s="451">
        <f>'[2]1.2_OriginalTargets_AfterMC'!T486</f>
        <v>0</v>
      </c>
      <c r="O29" s="451">
        <f>'[2]1.2_OriginalTargets_AfterMC'!U486</f>
        <v>0</v>
      </c>
      <c r="P29" s="451">
        <f>'[2]1.2_OriginalTargets_AfterMC'!V486</f>
        <v>0</v>
      </c>
      <c r="Q29" s="451">
        <f>'[2]1.2_OriginalTargets_AfterMC'!W486</f>
        <v>0</v>
      </c>
      <c r="R29" s="452">
        <f>'[2]1.2_OriginalTargets_AfterMC'!X486</f>
        <v>0</v>
      </c>
      <c r="T29" s="451">
        <f>'[2]1.2_OriginalTargets_AfterMC'!AC486</f>
        <v>0</v>
      </c>
      <c r="U29" s="451">
        <f>'[2]1.2_OriginalTargets_AfterMC'!AD486</f>
        <v>0</v>
      </c>
      <c r="V29" s="451">
        <f>'[2]1.2_OriginalTargets_AfterMC'!AE486</f>
        <v>0</v>
      </c>
      <c r="W29" s="451">
        <f>'[2]1.2_OriginalTargets_AfterMC'!AF486</f>
        <v>0</v>
      </c>
      <c r="X29" s="451">
        <f>'[2]1.2_OriginalTargets_AfterMC'!AG486</f>
        <v>0</v>
      </c>
      <c r="Y29" s="452">
        <f>'[2]1.2_OriginalTargets_AfterMC'!AH486</f>
        <v>0</v>
      </c>
      <c r="AA29" s="453">
        <f>'[2]1.2_OriginalTargets_AfterMC'!AK486</f>
        <v>0</v>
      </c>
      <c r="AB29" s="453">
        <f>'[2]1.2_OriginalTargets_AfterMC'!AL486</f>
        <v>0</v>
      </c>
      <c r="AC29" s="453">
        <f>'[2]1.2_OriginalTargets_AfterMC'!AM486</f>
        <v>0</v>
      </c>
      <c r="AD29" s="453">
        <f>'[2]1.2_OriginalTargets_AfterMC'!AN486</f>
        <v>0</v>
      </c>
      <c r="AE29" s="453">
        <f>'[2]1.2_OriginalTargets_AfterMC'!AO486</f>
        <v>0</v>
      </c>
      <c r="AF29" s="454">
        <f>'[2]1.2_OriginalTargets_AfterMC'!AP486</f>
        <v>0</v>
      </c>
      <c r="AG29" s="438"/>
      <c r="AH29" s="453">
        <f>'[2]1.2_OriginalTargets_AfterMC'!AR486</f>
        <v>0</v>
      </c>
      <c r="AI29" s="453">
        <f>'[2]1.2_OriginalTargets_AfterMC'!AS486</f>
        <v>0</v>
      </c>
      <c r="AJ29" s="453">
        <f>'[2]1.2_OriginalTargets_AfterMC'!AT486</f>
        <v>0</v>
      </c>
      <c r="AK29" s="453">
        <f>'[2]1.2_OriginalTargets_AfterMC'!AU486</f>
        <v>0</v>
      </c>
      <c r="AL29" s="453">
        <f>'[2]1.2_OriginalTargets_AfterMC'!AV486</f>
        <v>0</v>
      </c>
      <c r="AM29" s="454">
        <f>'[2]1.2_OriginalTargets_AfterMC'!AW486</f>
        <v>0</v>
      </c>
      <c r="AN29" s="438"/>
      <c r="AO29" s="453">
        <f>'[2]1.2_OriginalTargets_AfterMC'!AY486</f>
        <v>0</v>
      </c>
      <c r="AP29" s="453">
        <f>'[2]1.2_OriginalTargets_AfterMC'!AZ486</f>
        <v>0</v>
      </c>
      <c r="AQ29" s="453">
        <f>'[2]1.2_OriginalTargets_AfterMC'!BA486</f>
        <v>0</v>
      </c>
      <c r="AR29" s="453">
        <f>'[2]1.2_OriginalTargets_AfterMC'!BB486</f>
        <v>0</v>
      </c>
      <c r="AS29" s="453">
        <f>'[2]1.2_OriginalTargets_AfterMC'!BC486</f>
        <v>0</v>
      </c>
      <c r="AT29" s="454">
        <f>'[2]1.2_OriginalTargets_AfterMC'!BD486</f>
        <v>0</v>
      </c>
      <c r="AU29" s="438"/>
      <c r="AV29" s="453">
        <f>'[2]1.2_OriginalTargets_AfterMC'!BF486</f>
        <v>0</v>
      </c>
      <c r="AW29" s="453">
        <f>'[2]1.2_OriginalTargets_AfterMC'!BG486</f>
        <v>0</v>
      </c>
      <c r="AX29" s="453">
        <f>'[2]1.2_OriginalTargets_AfterMC'!BH486</f>
        <v>0</v>
      </c>
      <c r="AY29" s="453">
        <f>'[2]1.2_OriginalTargets_AfterMC'!BI486</f>
        <v>0</v>
      </c>
      <c r="AZ29" s="453">
        <f>'[2]1.2_OriginalTargets_AfterMC'!BJ486</f>
        <v>0</v>
      </c>
      <c r="BA29" s="454">
        <f>'[2]1.2_OriginalTargets_AfterMC'!BK486</f>
        <v>0</v>
      </c>
    </row>
    <row r="30" spans="1:53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'[2]1.2_OriginalTargets_AfterMC'!I487</f>
        <v>0</v>
      </c>
      <c r="G30" s="434">
        <f>'[2]1.2_OriginalTargets_AfterMC'!J487</f>
        <v>0</v>
      </c>
      <c r="H30" s="434">
        <f>'[2]1.2_OriginalTargets_AfterMC'!K487</f>
        <v>0</v>
      </c>
      <c r="I30" s="434">
        <f>'[2]1.2_OriginalTargets_AfterMC'!L487</f>
        <v>0</v>
      </c>
      <c r="J30" s="434">
        <f>'[2]1.2_OriginalTargets_AfterMC'!M487</f>
        <v>0</v>
      </c>
      <c r="K30" s="435">
        <f>'[2]1.2_OriginalTargets_AfterMC'!N487</f>
        <v>0</v>
      </c>
      <c r="M30" s="434">
        <f>'[2]1.2_OriginalTargets_AfterMC'!S487</f>
        <v>0</v>
      </c>
      <c r="N30" s="434">
        <f>'[2]1.2_OriginalTargets_AfterMC'!T487</f>
        <v>0</v>
      </c>
      <c r="O30" s="434">
        <f>'[2]1.2_OriginalTargets_AfterMC'!U487</f>
        <v>0</v>
      </c>
      <c r="P30" s="434">
        <f>'[2]1.2_OriginalTargets_AfterMC'!V487</f>
        <v>0</v>
      </c>
      <c r="Q30" s="434">
        <f>'[2]1.2_OriginalTargets_AfterMC'!W487</f>
        <v>0</v>
      </c>
      <c r="R30" s="435">
        <f>'[2]1.2_OriginalTargets_AfterMC'!X487</f>
        <v>0</v>
      </c>
      <c r="T30" s="434">
        <f>'[2]1.2_OriginalTargets_AfterMC'!AC487</f>
        <v>0</v>
      </c>
      <c r="U30" s="434">
        <f>'[2]1.2_OriginalTargets_AfterMC'!AD487</f>
        <v>0</v>
      </c>
      <c r="V30" s="434">
        <f>'[2]1.2_OriginalTargets_AfterMC'!AE487</f>
        <v>0</v>
      </c>
      <c r="W30" s="434">
        <f>'[2]1.2_OriginalTargets_AfterMC'!AF487</f>
        <v>0</v>
      </c>
      <c r="X30" s="434">
        <f>'[2]1.2_OriginalTargets_AfterMC'!AG487</f>
        <v>0</v>
      </c>
      <c r="Y30" s="435">
        <f>'[2]1.2_OriginalTargets_AfterMC'!AH487</f>
        <v>0</v>
      </c>
      <c r="AA30" s="436">
        <f>'[2]1.2_OriginalTargets_AfterMC'!AK487</f>
        <v>0</v>
      </c>
      <c r="AB30" s="436">
        <f>'[2]1.2_OriginalTargets_AfterMC'!AL487</f>
        <v>0</v>
      </c>
      <c r="AC30" s="436">
        <f>'[2]1.2_OriginalTargets_AfterMC'!AM487</f>
        <v>0</v>
      </c>
      <c r="AD30" s="436">
        <f>'[2]1.2_OriginalTargets_AfterMC'!AN487</f>
        <v>0</v>
      </c>
      <c r="AE30" s="436">
        <f>'[2]1.2_OriginalTargets_AfterMC'!AO487</f>
        <v>0</v>
      </c>
      <c r="AF30" s="437">
        <f>'[2]1.2_OriginalTargets_AfterMC'!AP487</f>
        <v>0</v>
      </c>
      <c r="AG30" s="438"/>
      <c r="AH30" s="436">
        <f>'[2]1.2_OriginalTargets_AfterMC'!AR487</f>
        <v>0</v>
      </c>
      <c r="AI30" s="436">
        <f>'[2]1.2_OriginalTargets_AfterMC'!AS487</f>
        <v>0</v>
      </c>
      <c r="AJ30" s="436">
        <f>'[2]1.2_OriginalTargets_AfterMC'!AT487</f>
        <v>0</v>
      </c>
      <c r="AK30" s="436">
        <f>'[2]1.2_OriginalTargets_AfterMC'!AU487</f>
        <v>0</v>
      </c>
      <c r="AL30" s="436">
        <f>'[2]1.2_OriginalTargets_AfterMC'!AV487</f>
        <v>0</v>
      </c>
      <c r="AM30" s="437">
        <f>'[2]1.2_OriginalTargets_AfterMC'!AW487</f>
        <v>0</v>
      </c>
      <c r="AN30" s="438"/>
      <c r="AO30" s="436">
        <f>'[2]1.2_OriginalTargets_AfterMC'!AY487</f>
        <v>0</v>
      </c>
      <c r="AP30" s="436">
        <f>'[2]1.2_OriginalTargets_AfterMC'!AZ487</f>
        <v>0</v>
      </c>
      <c r="AQ30" s="436">
        <f>'[2]1.2_OriginalTargets_AfterMC'!BA487</f>
        <v>0</v>
      </c>
      <c r="AR30" s="436">
        <f>'[2]1.2_OriginalTargets_AfterMC'!BB487</f>
        <v>0</v>
      </c>
      <c r="AS30" s="436">
        <f>'[2]1.2_OriginalTargets_AfterMC'!BC487</f>
        <v>0</v>
      </c>
      <c r="AT30" s="437">
        <f>'[2]1.2_OriginalTargets_AfterMC'!BD487</f>
        <v>0</v>
      </c>
      <c r="AU30" s="438"/>
      <c r="AV30" s="436">
        <f>'[2]1.2_OriginalTargets_AfterMC'!BF487</f>
        <v>0</v>
      </c>
      <c r="AW30" s="436">
        <f>'[2]1.2_OriginalTargets_AfterMC'!BG487</f>
        <v>0</v>
      </c>
      <c r="AX30" s="436">
        <f>'[2]1.2_OriginalTargets_AfterMC'!BH487</f>
        <v>0</v>
      </c>
      <c r="AY30" s="436">
        <f>'[2]1.2_OriginalTargets_AfterMC'!BI487</f>
        <v>0</v>
      </c>
      <c r="AZ30" s="436">
        <f>'[2]1.2_OriginalTargets_AfterMC'!BJ487</f>
        <v>0</v>
      </c>
      <c r="BA30" s="437">
        <f>'[2]1.2_OriginalTargets_AfterMC'!BK487</f>
        <v>0</v>
      </c>
    </row>
    <row r="31" spans="1:53" ht="13.15" x14ac:dyDescent="0.35">
      <c r="A31" s="439"/>
      <c r="B31" s="440"/>
      <c r="C31" s="441"/>
      <c r="D31" s="442"/>
      <c r="E31" s="433" t="s">
        <v>19</v>
      </c>
      <c r="F31" s="443">
        <f>'[2]1.2_OriginalTargets_AfterMC'!I488</f>
        <v>0</v>
      </c>
      <c r="G31" s="443">
        <f>'[2]1.2_OriginalTargets_AfterMC'!J488</f>
        <v>0</v>
      </c>
      <c r="H31" s="443">
        <f>'[2]1.2_OriginalTargets_AfterMC'!K488</f>
        <v>0</v>
      </c>
      <c r="I31" s="443">
        <f>'[2]1.2_OriginalTargets_AfterMC'!L488</f>
        <v>0</v>
      </c>
      <c r="J31" s="443">
        <f>'[2]1.2_OriginalTargets_AfterMC'!M488</f>
        <v>0</v>
      </c>
      <c r="K31" s="444">
        <f>'[2]1.2_OriginalTargets_AfterMC'!N488</f>
        <v>0</v>
      </c>
      <c r="M31" s="443">
        <f>'[2]1.2_OriginalTargets_AfterMC'!S488</f>
        <v>0</v>
      </c>
      <c r="N31" s="443">
        <f>'[2]1.2_OriginalTargets_AfterMC'!T488</f>
        <v>0</v>
      </c>
      <c r="O31" s="443">
        <f>'[2]1.2_OriginalTargets_AfterMC'!U488</f>
        <v>0</v>
      </c>
      <c r="P31" s="443">
        <f>'[2]1.2_OriginalTargets_AfterMC'!V488</f>
        <v>0</v>
      </c>
      <c r="Q31" s="443">
        <f>'[2]1.2_OriginalTargets_AfterMC'!W488</f>
        <v>0</v>
      </c>
      <c r="R31" s="444">
        <f>'[2]1.2_OriginalTargets_AfterMC'!X488</f>
        <v>0</v>
      </c>
      <c r="T31" s="443">
        <f>'[2]1.2_OriginalTargets_AfterMC'!AC488</f>
        <v>0</v>
      </c>
      <c r="U31" s="443">
        <f>'[2]1.2_OriginalTargets_AfterMC'!AD488</f>
        <v>0</v>
      </c>
      <c r="V31" s="443">
        <f>'[2]1.2_OriginalTargets_AfterMC'!AE488</f>
        <v>0</v>
      </c>
      <c r="W31" s="443">
        <f>'[2]1.2_OriginalTargets_AfterMC'!AF488</f>
        <v>0</v>
      </c>
      <c r="X31" s="443">
        <f>'[2]1.2_OriginalTargets_AfterMC'!AG488</f>
        <v>0</v>
      </c>
      <c r="Y31" s="444">
        <f>'[2]1.2_OriginalTargets_AfterMC'!AH488</f>
        <v>0</v>
      </c>
      <c r="AA31" s="445">
        <f>'[2]1.2_OriginalTargets_AfterMC'!AK488</f>
        <v>0</v>
      </c>
      <c r="AB31" s="445">
        <f>'[2]1.2_OriginalTargets_AfterMC'!AL488</f>
        <v>0</v>
      </c>
      <c r="AC31" s="445">
        <f>'[2]1.2_OriginalTargets_AfterMC'!AM488</f>
        <v>0</v>
      </c>
      <c r="AD31" s="445">
        <f>'[2]1.2_OriginalTargets_AfterMC'!AN488</f>
        <v>0</v>
      </c>
      <c r="AE31" s="445">
        <f>'[2]1.2_OriginalTargets_AfterMC'!AO488</f>
        <v>0</v>
      </c>
      <c r="AF31" s="446">
        <f>'[2]1.2_OriginalTargets_AfterMC'!AP488</f>
        <v>0</v>
      </c>
      <c r="AG31" s="438"/>
      <c r="AH31" s="445">
        <f>'[2]1.2_OriginalTargets_AfterMC'!AR488</f>
        <v>0</v>
      </c>
      <c r="AI31" s="445">
        <f>'[2]1.2_OriginalTargets_AfterMC'!AS488</f>
        <v>0</v>
      </c>
      <c r="AJ31" s="445">
        <f>'[2]1.2_OriginalTargets_AfterMC'!AT488</f>
        <v>0</v>
      </c>
      <c r="AK31" s="445">
        <f>'[2]1.2_OriginalTargets_AfterMC'!AU488</f>
        <v>0</v>
      </c>
      <c r="AL31" s="445">
        <f>'[2]1.2_OriginalTargets_AfterMC'!AV488</f>
        <v>0</v>
      </c>
      <c r="AM31" s="446">
        <f>'[2]1.2_OriginalTargets_AfterMC'!AW488</f>
        <v>0</v>
      </c>
      <c r="AN31" s="438"/>
      <c r="AO31" s="445">
        <f>'[2]1.2_OriginalTargets_AfterMC'!AY488</f>
        <v>0</v>
      </c>
      <c r="AP31" s="445">
        <f>'[2]1.2_OriginalTargets_AfterMC'!AZ488</f>
        <v>0</v>
      </c>
      <c r="AQ31" s="445">
        <f>'[2]1.2_OriginalTargets_AfterMC'!BA488</f>
        <v>0</v>
      </c>
      <c r="AR31" s="445">
        <f>'[2]1.2_OriginalTargets_AfterMC'!BB488</f>
        <v>0</v>
      </c>
      <c r="AS31" s="445">
        <f>'[2]1.2_OriginalTargets_AfterMC'!BC488</f>
        <v>0</v>
      </c>
      <c r="AT31" s="446">
        <f>'[2]1.2_OriginalTargets_AfterMC'!BD488</f>
        <v>0</v>
      </c>
      <c r="AU31" s="438"/>
      <c r="AV31" s="445">
        <f>'[2]1.2_OriginalTargets_AfterMC'!BF488</f>
        <v>0</v>
      </c>
      <c r="AW31" s="445">
        <f>'[2]1.2_OriginalTargets_AfterMC'!BG488</f>
        <v>0</v>
      </c>
      <c r="AX31" s="445">
        <f>'[2]1.2_OriginalTargets_AfterMC'!BH488</f>
        <v>0</v>
      </c>
      <c r="AY31" s="445">
        <f>'[2]1.2_OriginalTargets_AfterMC'!BI488</f>
        <v>0</v>
      </c>
      <c r="AZ31" s="445">
        <f>'[2]1.2_OriginalTargets_AfterMC'!BJ488</f>
        <v>0</v>
      </c>
      <c r="BA31" s="446">
        <f>'[2]1.2_OriginalTargets_AfterMC'!BK488</f>
        <v>0</v>
      </c>
    </row>
    <row r="32" spans="1:53" ht="13.15" x14ac:dyDescent="0.35">
      <c r="A32" s="439"/>
      <c r="B32" s="440"/>
      <c r="C32" s="441"/>
      <c r="D32" s="442"/>
      <c r="E32" s="433" t="s">
        <v>20</v>
      </c>
      <c r="F32" s="443">
        <f>'[2]1.2_OriginalTargets_AfterMC'!I489</f>
        <v>0</v>
      </c>
      <c r="G32" s="443">
        <f>'[2]1.2_OriginalTargets_AfterMC'!J489</f>
        <v>0</v>
      </c>
      <c r="H32" s="443">
        <f>'[2]1.2_OriginalTargets_AfterMC'!K489</f>
        <v>0</v>
      </c>
      <c r="I32" s="443">
        <f>'[2]1.2_OriginalTargets_AfterMC'!L489</f>
        <v>0</v>
      </c>
      <c r="J32" s="443">
        <f>'[2]1.2_OriginalTargets_AfterMC'!M489</f>
        <v>0</v>
      </c>
      <c r="K32" s="444">
        <f>'[2]1.2_OriginalTargets_AfterMC'!N489</f>
        <v>0</v>
      </c>
      <c r="M32" s="443">
        <f>'[2]1.2_OriginalTargets_AfterMC'!S489</f>
        <v>0</v>
      </c>
      <c r="N32" s="443">
        <f>'[2]1.2_OriginalTargets_AfterMC'!T489</f>
        <v>0</v>
      </c>
      <c r="O32" s="443">
        <f>'[2]1.2_OriginalTargets_AfterMC'!U489</f>
        <v>0</v>
      </c>
      <c r="P32" s="443">
        <f>'[2]1.2_OriginalTargets_AfterMC'!V489</f>
        <v>0</v>
      </c>
      <c r="Q32" s="443">
        <f>'[2]1.2_OriginalTargets_AfterMC'!W489</f>
        <v>0</v>
      </c>
      <c r="R32" s="444">
        <f>'[2]1.2_OriginalTargets_AfterMC'!X489</f>
        <v>0</v>
      </c>
      <c r="T32" s="443">
        <f>'[2]1.2_OriginalTargets_AfterMC'!AC489</f>
        <v>0</v>
      </c>
      <c r="U32" s="443">
        <f>'[2]1.2_OriginalTargets_AfterMC'!AD489</f>
        <v>0</v>
      </c>
      <c r="V32" s="443">
        <f>'[2]1.2_OriginalTargets_AfterMC'!AE489</f>
        <v>0</v>
      </c>
      <c r="W32" s="443">
        <f>'[2]1.2_OriginalTargets_AfterMC'!AF489</f>
        <v>0</v>
      </c>
      <c r="X32" s="443">
        <f>'[2]1.2_OriginalTargets_AfterMC'!AG489</f>
        <v>0</v>
      </c>
      <c r="Y32" s="444">
        <f>'[2]1.2_OriginalTargets_AfterMC'!AH489</f>
        <v>0</v>
      </c>
      <c r="AA32" s="445">
        <f>'[2]1.2_OriginalTargets_AfterMC'!AK489</f>
        <v>0</v>
      </c>
      <c r="AB32" s="445">
        <f>'[2]1.2_OriginalTargets_AfterMC'!AL489</f>
        <v>0</v>
      </c>
      <c r="AC32" s="445">
        <f>'[2]1.2_OriginalTargets_AfterMC'!AM489</f>
        <v>0</v>
      </c>
      <c r="AD32" s="445">
        <f>'[2]1.2_OriginalTargets_AfterMC'!AN489</f>
        <v>0</v>
      </c>
      <c r="AE32" s="445">
        <f>'[2]1.2_OriginalTargets_AfterMC'!AO489</f>
        <v>0</v>
      </c>
      <c r="AF32" s="446">
        <f>'[2]1.2_OriginalTargets_AfterMC'!AP489</f>
        <v>0</v>
      </c>
      <c r="AG32" s="438"/>
      <c r="AH32" s="445">
        <f>'[2]1.2_OriginalTargets_AfterMC'!AR489</f>
        <v>0</v>
      </c>
      <c r="AI32" s="445">
        <f>'[2]1.2_OriginalTargets_AfterMC'!AS489</f>
        <v>0</v>
      </c>
      <c r="AJ32" s="445">
        <f>'[2]1.2_OriginalTargets_AfterMC'!AT489</f>
        <v>0</v>
      </c>
      <c r="AK32" s="445">
        <f>'[2]1.2_OriginalTargets_AfterMC'!AU489</f>
        <v>0</v>
      </c>
      <c r="AL32" s="445">
        <f>'[2]1.2_OriginalTargets_AfterMC'!AV489</f>
        <v>0</v>
      </c>
      <c r="AM32" s="446">
        <f>'[2]1.2_OriginalTargets_AfterMC'!AW489</f>
        <v>0</v>
      </c>
      <c r="AN32" s="438"/>
      <c r="AO32" s="445">
        <f>'[2]1.2_OriginalTargets_AfterMC'!AY489</f>
        <v>0</v>
      </c>
      <c r="AP32" s="445">
        <f>'[2]1.2_OriginalTargets_AfterMC'!AZ489</f>
        <v>0</v>
      </c>
      <c r="AQ32" s="445">
        <f>'[2]1.2_OriginalTargets_AfterMC'!BA489</f>
        <v>0</v>
      </c>
      <c r="AR32" s="445">
        <f>'[2]1.2_OriginalTargets_AfterMC'!BB489</f>
        <v>0</v>
      </c>
      <c r="AS32" s="445">
        <f>'[2]1.2_OriginalTargets_AfterMC'!BC489</f>
        <v>0</v>
      </c>
      <c r="AT32" s="446">
        <f>'[2]1.2_OriginalTargets_AfterMC'!BD489</f>
        <v>0</v>
      </c>
      <c r="AU32" s="438"/>
      <c r="AV32" s="445">
        <f>'[2]1.2_OriginalTargets_AfterMC'!BF489</f>
        <v>0</v>
      </c>
      <c r="AW32" s="445">
        <f>'[2]1.2_OriginalTargets_AfterMC'!BG489</f>
        <v>0</v>
      </c>
      <c r="AX32" s="445">
        <f>'[2]1.2_OriginalTargets_AfterMC'!BH489</f>
        <v>0</v>
      </c>
      <c r="AY32" s="445">
        <f>'[2]1.2_OriginalTargets_AfterMC'!BI489</f>
        <v>0</v>
      </c>
      <c r="AZ32" s="445">
        <f>'[2]1.2_OriginalTargets_AfterMC'!BJ489</f>
        <v>0</v>
      </c>
      <c r="BA32" s="446">
        <f>'[2]1.2_OriginalTargets_AfterMC'!BK489</f>
        <v>0</v>
      </c>
    </row>
    <row r="33" spans="1:53" ht="13.5" thickBot="1" x14ac:dyDescent="0.4">
      <c r="A33" s="439"/>
      <c r="B33" s="447"/>
      <c r="C33" s="448"/>
      <c r="D33" s="449"/>
      <c r="E33" s="450" t="s">
        <v>21</v>
      </c>
      <c r="F33" s="451">
        <f>'[2]1.2_OriginalTargets_AfterMC'!I490</f>
        <v>0</v>
      </c>
      <c r="G33" s="451">
        <f>'[2]1.2_OriginalTargets_AfterMC'!J490</f>
        <v>0</v>
      </c>
      <c r="H33" s="451">
        <f>'[2]1.2_OriginalTargets_AfterMC'!K490</f>
        <v>0</v>
      </c>
      <c r="I33" s="451">
        <f>'[2]1.2_OriginalTargets_AfterMC'!L490</f>
        <v>0</v>
      </c>
      <c r="J33" s="451">
        <f>'[2]1.2_OriginalTargets_AfterMC'!M490</f>
        <v>0</v>
      </c>
      <c r="K33" s="452">
        <f>'[2]1.2_OriginalTargets_AfterMC'!N490</f>
        <v>0</v>
      </c>
      <c r="M33" s="451">
        <f>'[2]1.2_OriginalTargets_AfterMC'!S490</f>
        <v>0</v>
      </c>
      <c r="N33" s="451">
        <f>'[2]1.2_OriginalTargets_AfterMC'!T490</f>
        <v>0</v>
      </c>
      <c r="O33" s="451">
        <f>'[2]1.2_OriginalTargets_AfterMC'!U490</f>
        <v>0</v>
      </c>
      <c r="P33" s="451">
        <f>'[2]1.2_OriginalTargets_AfterMC'!V490</f>
        <v>0</v>
      </c>
      <c r="Q33" s="451">
        <f>'[2]1.2_OriginalTargets_AfterMC'!W490</f>
        <v>0</v>
      </c>
      <c r="R33" s="452">
        <f>'[2]1.2_OriginalTargets_AfterMC'!X490</f>
        <v>0</v>
      </c>
      <c r="T33" s="451">
        <f>'[2]1.2_OriginalTargets_AfterMC'!AC490</f>
        <v>0</v>
      </c>
      <c r="U33" s="451">
        <f>'[2]1.2_OriginalTargets_AfterMC'!AD490</f>
        <v>0</v>
      </c>
      <c r="V33" s="451">
        <f>'[2]1.2_OriginalTargets_AfterMC'!AE490</f>
        <v>0</v>
      </c>
      <c r="W33" s="451">
        <f>'[2]1.2_OriginalTargets_AfterMC'!AF490</f>
        <v>0</v>
      </c>
      <c r="X33" s="451">
        <f>'[2]1.2_OriginalTargets_AfterMC'!AG490</f>
        <v>0</v>
      </c>
      <c r="Y33" s="452">
        <f>'[2]1.2_OriginalTargets_AfterMC'!AH490</f>
        <v>0</v>
      </c>
      <c r="AA33" s="453">
        <f>'[2]1.2_OriginalTargets_AfterMC'!AK490</f>
        <v>0</v>
      </c>
      <c r="AB33" s="453">
        <f>'[2]1.2_OriginalTargets_AfterMC'!AL490</f>
        <v>0</v>
      </c>
      <c r="AC33" s="453">
        <f>'[2]1.2_OriginalTargets_AfterMC'!AM490</f>
        <v>0</v>
      </c>
      <c r="AD33" s="453">
        <f>'[2]1.2_OriginalTargets_AfterMC'!AN490</f>
        <v>0</v>
      </c>
      <c r="AE33" s="453">
        <f>'[2]1.2_OriginalTargets_AfterMC'!AO490</f>
        <v>0</v>
      </c>
      <c r="AF33" s="454">
        <f>'[2]1.2_OriginalTargets_AfterMC'!AP490</f>
        <v>0</v>
      </c>
      <c r="AG33" s="438"/>
      <c r="AH33" s="453">
        <f>'[2]1.2_OriginalTargets_AfterMC'!AR490</f>
        <v>0</v>
      </c>
      <c r="AI33" s="453">
        <f>'[2]1.2_OriginalTargets_AfterMC'!AS490</f>
        <v>0</v>
      </c>
      <c r="AJ33" s="453">
        <f>'[2]1.2_OriginalTargets_AfterMC'!AT490</f>
        <v>0</v>
      </c>
      <c r="AK33" s="453">
        <f>'[2]1.2_OriginalTargets_AfterMC'!AU490</f>
        <v>0</v>
      </c>
      <c r="AL33" s="453">
        <f>'[2]1.2_OriginalTargets_AfterMC'!AV490</f>
        <v>0</v>
      </c>
      <c r="AM33" s="454">
        <f>'[2]1.2_OriginalTargets_AfterMC'!AW490</f>
        <v>0</v>
      </c>
      <c r="AN33" s="438"/>
      <c r="AO33" s="453">
        <f>'[2]1.2_OriginalTargets_AfterMC'!AY490</f>
        <v>0</v>
      </c>
      <c r="AP33" s="453">
        <f>'[2]1.2_OriginalTargets_AfterMC'!AZ490</f>
        <v>0</v>
      </c>
      <c r="AQ33" s="453">
        <f>'[2]1.2_OriginalTargets_AfterMC'!BA490</f>
        <v>0</v>
      </c>
      <c r="AR33" s="453">
        <f>'[2]1.2_OriginalTargets_AfterMC'!BB490</f>
        <v>0</v>
      </c>
      <c r="AS33" s="453">
        <f>'[2]1.2_OriginalTargets_AfterMC'!BC490</f>
        <v>0</v>
      </c>
      <c r="AT33" s="454">
        <f>'[2]1.2_OriginalTargets_AfterMC'!BD490</f>
        <v>0</v>
      </c>
      <c r="AU33" s="438"/>
      <c r="AV33" s="453">
        <f>'[2]1.2_OriginalTargets_AfterMC'!BF490</f>
        <v>0</v>
      </c>
      <c r="AW33" s="453">
        <f>'[2]1.2_OriginalTargets_AfterMC'!BG490</f>
        <v>0</v>
      </c>
      <c r="AX33" s="453">
        <f>'[2]1.2_OriginalTargets_AfterMC'!BH490</f>
        <v>0</v>
      </c>
      <c r="AY33" s="453">
        <f>'[2]1.2_OriginalTargets_AfterMC'!BI490</f>
        <v>0</v>
      </c>
      <c r="AZ33" s="453">
        <f>'[2]1.2_OriginalTargets_AfterMC'!BJ490</f>
        <v>0</v>
      </c>
      <c r="BA33" s="454">
        <f>'[2]1.2_OriginalTargets_AfterMC'!BK490</f>
        <v>0</v>
      </c>
    </row>
    <row r="34" spans="1:53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'[2]1.2_OriginalTargets_AfterMC'!I491</f>
        <v>17</v>
      </c>
      <c r="G34" s="434">
        <f>'[2]1.2_OriginalTargets_AfterMC'!J491</f>
        <v>3</v>
      </c>
      <c r="H34" s="434">
        <f>'[2]1.2_OriginalTargets_AfterMC'!K491</f>
        <v>9</v>
      </c>
      <c r="I34" s="434">
        <f>'[2]1.2_OriginalTargets_AfterMC'!L491</f>
        <v>2</v>
      </c>
      <c r="J34" s="434">
        <f>'[2]1.2_OriginalTargets_AfterMC'!M491</f>
        <v>3</v>
      </c>
      <c r="K34" s="435">
        <f>'[2]1.2_OriginalTargets_AfterMC'!N491</f>
        <v>0</v>
      </c>
      <c r="M34" s="434">
        <f>'[2]1.2_OriginalTargets_AfterMC'!S491</f>
        <v>17</v>
      </c>
      <c r="N34" s="434">
        <f>'[2]1.2_OriginalTargets_AfterMC'!T491</f>
        <v>4</v>
      </c>
      <c r="O34" s="434">
        <f>'[2]1.2_OriginalTargets_AfterMC'!U491</f>
        <v>6</v>
      </c>
      <c r="P34" s="434">
        <f>'[2]1.2_OriginalTargets_AfterMC'!V491</f>
        <v>3</v>
      </c>
      <c r="Q34" s="434">
        <f>'[2]1.2_OriginalTargets_AfterMC'!W491</f>
        <v>4</v>
      </c>
      <c r="R34" s="435">
        <f>'[2]1.2_OriginalTargets_AfterMC'!X491</f>
        <v>0</v>
      </c>
      <c r="T34" s="434">
        <f>'[2]1.2_OriginalTargets_AfterMC'!AC491</f>
        <v>17</v>
      </c>
      <c r="U34" s="434">
        <f>'[2]1.2_OriginalTargets_AfterMC'!AD491</f>
        <v>0</v>
      </c>
      <c r="V34" s="434">
        <f>'[2]1.2_OriginalTargets_AfterMC'!AE491</f>
        <v>0</v>
      </c>
      <c r="W34" s="434">
        <f>'[2]1.2_OriginalTargets_AfterMC'!AF491</f>
        <v>3</v>
      </c>
      <c r="X34" s="434">
        <f>'[2]1.2_OriginalTargets_AfterMC'!AG491</f>
        <v>9</v>
      </c>
      <c r="Y34" s="435">
        <f>'[2]1.2_OriginalTargets_AfterMC'!AH491</f>
        <v>5</v>
      </c>
      <c r="AA34" s="436">
        <f>'[2]1.2_OriginalTargets_AfterMC'!AK491</f>
        <v>10</v>
      </c>
      <c r="AB34" s="436">
        <f>'[2]1.2_OriginalTargets_AfterMC'!AL491</f>
        <v>4</v>
      </c>
      <c r="AC34" s="436">
        <f>'[2]1.2_OriginalTargets_AfterMC'!AM491</f>
        <v>6</v>
      </c>
      <c r="AD34" s="436">
        <f>'[2]1.2_OriginalTargets_AfterMC'!AN491</f>
        <v>0</v>
      </c>
      <c r="AE34" s="436">
        <f>'[2]1.2_OriginalTargets_AfterMC'!AO491</f>
        <v>-5</v>
      </c>
      <c r="AF34" s="437">
        <f>'[2]1.2_OriginalTargets_AfterMC'!AP491</f>
        <v>-5</v>
      </c>
      <c r="AG34" s="438"/>
      <c r="AH34" s="436">
        <f>'[2]1.2_OriginalTargets_AfterMC'!AR491</f>
        <v>10</v>
      </c>
      <c r="AI34" s="436">
        <f>'[2]1.2_OriginalTargets_AfterMC'!AS491</f>
        <v>4</v>
      </c>
      <c r="AJ34" s="436">
        <f>'[2]1.2_OriginalTargets_AfterMC'!AT491</f>
        <v>6</v>
      </c>
      <c r="AK34" s="436">
        <f>'[2]1.2_OriginalTargets_AfterMC'!AU491</f>
        <v>0</v>
      </c>
      <c r="AL34" s="436">
        <f>'[2]1.2_OriginalTargets_AfterMC'!AV491</f>
        <v>-5</v>
      </c>
      <c r="AM34" s="437">
        <f>'[2]1.2_OriginalTargets_AfterMC'!AW491</f>
        <v>-5</v>
      </c>
      <c r="AN34" s="438"/>
      <c r="AO34" s="436">
        <f>'[2]1.2_OriginalTargets_AfterMC'!AY491</f>
        <v>0</v>
      </c>
      <c r="AP34" s="436">
        <f>'[2]1.2_OriginalTargets_AfterMC'!AZ491</f>
        <v>0</v>
      </c>
      <c r="AQ34" s="436">
        <f>'[2]1.2_OriginalTargets_AfterMC'!BA491</f>
        <v>0</v>
      </c>
      <c r="AR34" s="436">
        <f>'[2]1.2_OriginalTargets_AfterMC'!BB491</f>
        <v>0</v>
      </c>
      <c r="AS34" s="436">
        <f>'[2]1.2_OriginalTargets_AfterMC'!BC491</f>
        <v>0</v>
      </c>
      <c r="AT34" s="437">
        <f>'[2]1.2_OriginalTargets_AfterMC'!BD491</f>
        <v>0</v>
      </c>
      <c r="AU34" s="438"/>
      <c r="AV34" s="436">
        <f>'[2]1.2_OriginalTargets_AfterMC'!BF491</f>
        <v>0</v>
      </c>
      <c r="AW34" s="436">
        <f>'[2]1.2_OriginalTargets_AfterMC'!BG491</f>
        <v>0</v>
      </c>
      <c r="AX34" s="436">
        <f>'[2]1.2_OriginalTargets_AfterMC'!BH491</f>
        <v>0</v>
      </c>
      <c r="AY34" s="436">
        <f>'[2]1.2_OriginalTargets_AfterMC'!BI491</f>
        <v>0</v>
      </c>
      <c r="AZ34" s="436">
        <f>'[2]1.2_OriginalTargets_AfterMC'!BJ491</f>
        <v>0</v>
      </c>
      <c r="BA34" s="437">
        <f>'[2]1.2_OriginalTargets_AfterMC'!BK491</f>
        <v>0</v>
      </c>
    </row>
    <row r="35" spans="1:53" ht="13.15" x14ac:dyDescent="0.35">
      <c r="A35" s="439"/>
      <c r="B35" s="440"/>
      <c r="C35" s="441"/>
      <c r="D35" s="442"/>
      <c r="E35" s="433" t="s">
        <v>19</v>
      </c>
      <c r="F35" s="443">
        <f>'[2]1.2_OriginalTargets_AfterMC'!I492</f>
        <v>0</v>
      </c>
      <c r="G35" s="443">
        <f>'[2]1.2_OriginalTargets_AfterMC'!J492</f>
        <v>0</v>
      </c>
      <c r="H35" s="443">
        <f>'[2]1.2_OriginalTargets_AfterMC'!K492</f>
        <v>0</v>
      </c>
      <c r="I35" s="443">
        <f>'[2]1.2_OriginalTargets_AfterMC'!L492</f>
        <v>0</v>
      </c>
      <c r="J35" s="443">
        <f>'[2]1.2_OriginalTargets_AfterMC'!M492</f>
        <v>0</v>
      </c>
      <c r="K35" s="444">
        <f>'[2]1.2_OriginalTargets_AfterMC'!N492</f>
        <v>0</v>
      </c>
      <c r="M35" s="443">
        <f>'[2]1.2_OriginalTargets_AfterMC'!S492</f>
        <v>0</v>
      </c>
      <c r="N35" s="443">
        <f>'[2]1.2_OriginalTargets_AfterMC'!T492</f>
        <v>0</v>
      </c>
      <c r="O35" s="443">
        <f>'[2]1.2_OriginalTargets_AfterMC'!U492</f>
        <v>0</v>
      </c>
      <c r="P35" s="443">
        <f>'[2]1.2_OriginalTargets_AfterMC'!V492</f>
        <v>0</v>
      </c>
      <c r="Q35" s="443">
        <f>'[2]1.2_OriginalTargets_AfterMC'!W492</f>
        <v>0</v>
      </c>
      <c r="R35" s="444">
        <f>'[2]1.2_OriginalTargets_AfterMC'!X492</f>
        <v>0</v>
      </c>
      <c r="T35" s="443">
        <f>'[2]1.2_OriginalTargets_AfterMC'!AC492</f>
        <v>0</v>
      </c>
      <c r="U35" s="443">
        <f>'[2]1.2_OriginalTargets_AfterMC'!AD492</f>
        <v>0</v>
      </c>
      <c r="V35" s="443">
        <f>'[2]1.2_OriginalTargets_AfterMC'!AE492</f>
        <v>0</v>
      </c>
      <c r="W35" s="443">
        <f>'[2]1.2_OriginalTargets_AfterMC'!AF492</f>
        <v>0</v>
      </c>
      <c r="X35" s="443">
        <f>'[2]1.2_OriginalTargets_AfterMC'!AG492</f>
        <v>0</v>
      </c>
      <c r="Y35" s="444">
        <f>'[2]1.2_OriginalTargets_AfterMC'!AH492</f>
        <v>0</v>
      </c>
      <c r="AA35" s="445">
        <f>'[2]1.2_OriginalTargets_AfterMC'!AK492</f>
        <v>0</v>
      </c>
      <c r="AB35" s="445">
        <f>'[2]1.2_OriginalTargets_AfterMC'!AL492</f>
        <v>0</v>
      </c>
      <c r="AC35" s="445">
        <f>'[2]1.2_OriginalTargets_AfterMC'!AM492</f>
        <v>0</v>
      </c>
      <c r="AD35" s="445">
        <f>'[2]1.2_OriginalTargets_AfterMC'!AN492</f>
        <v>0</v>
      </c>
      <c r="AE35" s="445">
        <f>'[2]1.2_OriginalTargets_AfterMC'!AO492</f>
        <v>0</v>
      </c>
      <c r="AF35" s="446">
        <f>'[2]1.2_OriginalTargets_AfterMC'!AP492</f>
        <v>0</v>
      </c>
      <c r="AG35" s="438"/>
      <c r="AH35" s="445">
        <f>'[2]1.2_OriginalTargets_AfterMC'!AR492</f>
        <v>0</v>
      </c>
      <c r="AI35" s="445">
        <f>'[2]1.2_OriginalTargets_AfterMC'!AS492</f>
        <v>0</v>
      </c>
      <c r="AJ35" s="445">
        <f>'[2]1.2_OriginalTargets_AfterMC'!AT492</f>
        <v>0</v>
      </c>
      <c r="AK35" s="445">
        <f>'[2]1.2_OriginalTargets_AfterMC'!AU492</f>
        <v>0</v>
      </c>
      <c r="AL35" s="445">
        <f>'[2]1.2_OriginalTargets_AfterMC'!AV492</f>
        <v>0</v>
      </c>
      <c r="AM35" s="446">
        <f>'[2]1.2_OriginalTargets_AfterMC'!AW492</f>
        <v>0</v>
      </c>
      <c r="AN35" s="438"/>
      <c r="AO35" s="445">
        <f>'[2]1.2_OriginalTargets_AfterMC'!AY492</f>
        <v>0</v>
      </c>
      <c r="AP35" s="445">
        <f>'[2]1.2_OriginalTargets_AfterMC'!AZ492</f>
        <v>0</v>
      </c>
      <c r="AQ35" s="445">
        <f>'[2]1.2_OriginalTargets_AfterMC'!BA492</f>
        <v>0</v>
      </c>
      <c r="AR35" s="445">
        <f>'[2]1.2_OriginalTargets_AfterMC'!BB492</f>
        <v>0</v>
      </c>
      <c r="AS35" s="445">
        <f>'[2]1.2_OriginalTargets_AfterMC'!BC492</f>
        <v>0</v>
      </c>
      <c r="AT35" s="446">
        <f>'[2]1.2_OriginalTargets_AfterMC'!BD492</f>
        <v>0</v>
      </c>
      <c r="AU35" s="438"/>
      <c r="AV35" s="445">
        <f>'[2]1.2_OriginalTargets_AfterMC'!BF492</f>
        <v>0</v>
      </c>
      <c r="AW35" s="445">
        <f>'[2]1.2_OriginalTargets_AfterMC'!BG492</f>
        <v>0</v>
      </c>
      <c r="AX35" s="445">
        <f>'[2]1.2_OriginalTargets_AfterMC'!BH492</f>
        <v>0</v>
      </c>
      <c r="AY35" s="445">
        <f>'[2]1.2_OriginalTargets_AfterMC'!BI492</f>
        <v>0</v>
      </c>
      <c r="AZ35" s="445">
        <f>'[2]1.2_OriginalTargets_AfterMC'!BJ492</f>
        <v>0</v>
      </c>
      <c r="BA35" s="446">
        <f>'[2]1.2_OriginalTargets_AfterMC'!BK492</f>
        <v>0</v>
      </c>
    </row>
    <row r="36" spans="1:53" ht="13.15" x14ac:dyDescent="0.35">
      <c r="A36" s="439"/>
      <c r="B36" s="440"/>
      <c r="C36" s="441"/>
      <c r="D36" s="442"/>
      <c r="E36" s="433" t="s">
        <v>20</v>
      </c>
      <c r="F36" s="443">
        <f>'[2]1.2_OriginalTargets_AfterMC'!I493</f>
        <v>0</v>
      </c>
      <c r="G36" s="443">
        <f>'[2]1.2_OriginalTargets_AfterMC'!J493</f>
        <v>0</v>
      </c>
      <c r="H36" s="443">
        <f>'[2]1.2_OriginalTargets_AfterMC'!K493</f>
        <v>0</v>
      </c>
      <c r="I36" s="443">
        <f>'[2]1.2_OriginalTargets_AfterMC'!L493</f>
        <v>0</v>
      </c>
      <c r="J36" s="443">
        <f>'[2]1.2_OriginalTargets_AfterMC'!M493</f>
        <v>0</v>
      </c>
      <c r="K36" s="444">
        <f>'[2]1.2_OriginalTargets_AfterMC'!N493</f>
        <v>0</v>
      </c>
      <c r="M36" s="443">
        <f>'[2]1.2_OriginalTargets_AfterMC'!S493</f>
        <v>0</v>
      </c>
      <c r="N36" s="443">
        <f>'[2]1.2_OriginalTargets_AfterMC'!T493</f>
        <v>0</v>
      </c>
      <c r="O36" s="443">
        <f>'[2]1.2_OriginalTargets_AfterMC'!U493</f>
        <v>0</v>
      </c>
      <c r="P36" s="443">
        <f>'[2]1.2_OriginalTargets_AfterMC'!V493</f>
        <v>0</v>
      </c>
      <c r="Q36" s="443">
        <f>'[2]1.2_OriginalTargets_AfterMC'!W493</f>
        <v>0</v>
      </c>
      <c r="R36" s="444">
        <f>'[2]1.2_OriginalTargets_AfterMC'!X493</f>
        <v>0</v>
      </c>
      <c r="T36" s="443">
        <f>'[2]1.2_OriginalTargets_AfterMC'!AC493</f>
        <v>0</v>
      </c>
      <c r="U36" s="443">
        <f>'[2]1.2_OriginalTargets_AfterMC'!AD493</f>
        <v>0</v>
      </c>
      <c r="V36" s="443">
        <f>'[2]1.2_OriginalTargets_AfterMC'!AE493</f>
        <v>0</v>
      </c>
      <c r="W36" s="443">
        <f>'[2]1.2_OriginalTargets_AfterMC'!AF493</f>
        <v>0</v>
      </c>
      <c r="X36" s="443">
        <f>'[2]1.2_OriginalTargets_AfterMC'!AG493</f>
        <v>0</v>
      </c>
      <c r="Y36" s="444">
        <f>'[2]1.2_OriginalTargets_AfterMC'!AH493</f>
        <v>0</v>
      </c>
      <c r="AA36" s="445">
        <f>'[2]1.2_OriginalTargets_AfterMC'!AK493</f>
        <v>0</v>
      </c>
      <c r="AB36" s="445">
        <f>'[2]1.2_OriginalTargets_AfterMC'!AL493</f>
        <v>0</v>
      </c>
      <c r="AC36" s="445">
        <f>'[2]1.2_OriginalTargets_AfterMC'!AM493</f>
        <v>0</v>
      </c>
      <c r="AD36" s="445">
        <f>'[2]1.2_OriginalTargets_AfterMC'!AN493</f>
        <v>0</v>
      </c>
      <c r="AE36" s="445">
        <f>'[2]1.2_OriginalTargets_AfterMC'!AO493</f>
        <v>0</v>
      </c>
      <c r="AF36" s="446">
        <f>'[2]1.2_OriginalTargets_AfterMC'!AP493</f>
        <v>0</v>
      </c>
      <c r="AG36" s="438"/>
      <c r="AH36" s="445">
        <f>'[2]1.2_OriginalTargets_AfterMC'!AR493</f>
        <v>0</v>
      </c>
      <c r="AI36" s="445">
        <f>'[2]1.2_OriginalTargets_AfterMC'!AS493</f>
        <v>0</v>
      </c>
      <c r="AJ36" s="445">
        <f>'[2]1.2_OriginalTargets_AfterMC'!AT493</f>
        <v>0</v>
      </c>
      <c r="AK36" s="445">
        <f>'[2]1.2_OriginalTargets_AfterMC'!AU493</f>
        <v>0</v>
      </c>
      <c r="AL36" s="445">
        <f>'[2]1.2_OriginalTargets_AfterMC'!AV493</f>
        <v>0</v>
      </c>
      <c r="AM36" s="446">
        <f>'[2]1.2_OriginalTargets_AfterMC'!AW493</f>
        <v>0</v>
      </c>
      <c r="AN36" s="438"/>
      <c r="AO36" s="445">
        <f>'[2]1.2_OriginalTargets_AfterMC'!AY493</f>
        <v>0</v>
      </c>
      <c r="AP36" s="445">
        <f>'[2]1.2_OriginalTargets_AfterMC'!AZ493</f>
        <v>0</v>
      </c>
      <c r="AQ36" s="445">
        <f>'[2]1.2_OriginalTargets_AfterMC'!BA493</f>
        <v>0</v>
      </c>
      <c r="AR36" s="445">
        <f>'[2]1.2_OriginalTargets_AfterMC'!BB493</f>
        <v>0</v>
      </c>
      <c r="AS36" s="445">
        <f>'[2]1.2_OriginalTargets_AfterMC'!BC493</f>
        <v>0</v>
      </c>
      <c r="AT36" s="446">
        <f>'[2]1.2_OriginalTargets_AfterMC'!BD493</f>
        <v>0</v>
      </c>
      <c r="AU36" s="438"/>
      <c r="AV36" s="445">
        <f>'[2]1.2_OriginalTargets_AfterMC'!BF493</f>
        <v>0</v>
      </c>
      <c r="AW36" s="445">
        <f>'[2]1.2_OriginalTargets_AfterMC'!BG493</f>
        <v>0</v>
      </c>
      <c r="AX36" s="445">
        <f>'[2]1.2_OriginalTargets_AfterMC'!BH493</f>
        <v>0</v>
      </c>
      <c r="AY36" s="445">
        <f>'[2]1.2_OriginalTargets_AfterMC'!BI493</f>
        <v>0</v>
      </c>
      <c r="AZ36" s="445">
        <f>'[2]1.2_OriginalTargets_AfterMC'!BJ493</f>
        <v>0</v>
      </c>
      <c r="BA36" s="446">
        <f>'[2]1.2_OriginalTargets_AfterMC'!BK493</f>
        <v>0</v>
      </c>
    </row>
    <row r="37" spans="1:53" ht="13.5" thickBot="1" x14ac:dyDescent="0.4">
      <c r="A37" s="439"/>
      <c r="B37" s="447"/>
      <c r="C37" s="448"/>
      <c r="D37" s="449"/>
      <c r="E37" s="450" t="s">
        <v>21</v>
      </c>
      <c r="F37" s="451">
        <f>'[2]1.2_OriginalTargets_AfterMC'!I494</f>
        <v>0</v>
      </c>
      <c r="G37" s="451">
        <f>'[2]1.2_OriginalTargets_AfterMC'!J494</f>
        <v>0</v>
      </c>
      <c r="H37" s="451">
        <f>'[2]1.2_OriginalTargets_AfterMC'!K494</f>
        <v>0</v>
      </c>
      <c r="I37" s="451">
        <f>'[2]1.2_OriginalTargets_AfterMC'!L494</f>
        <v>0</v>
      </c>
      <c r="J37" s="451">
        <f>'[2]1.2_OriginalTargets_AfterMC'!M494</f>
        <v>0</v>
      </c>
      <c r="K37" s="452">
        <f>'[2]1.2_OriginalTargets_AfterMC'!N494</f>
        <v>0</v>
      </c>
      <c r="M37" s="451">
        <f>'[2]1.2_OriginalTargets_AfterMC'!S494</f>
        <v>0</v>
      </c>
      <c r="N37" s="451">
        <f>'[2]1.2_OriginalTargets_AfterMC'!T494</f>
        <v>0</v>
      </c>
      <c r="O37" s="451">
        <f>'[2]1.2_OriginalTargets_AfterMC'!U494</f>
        <v>0</v>
      </c>
      <c r="P37" s="451">
        <f>'[2]1.2_OriginalTargets_AfterMC'!V494</f>
        <v>0</v>
      </c>
      <c r="Q37" s="451">
        <f>'[2]1.2_OriginalTargets_AfterMC'!W494</f>
        <v>0</v>
      </c>
      <c r="R37" s="452">
        <f>'[2]1.2_OriginalTargets_AfterMC'!X494</f>
        <v>0</v>
      </c>
      <c r="T37" s="451">
        <f>'[2]1.2_OriginalTargets_AfterMC'!AC494</f>
        <v>0</v>
      </c>
      <c r="U37" s="451">
        <f>'[2]1.2_OriginalTargets_AfterMC'!AD494</f>
        <v>0</v>
      </c>
      <c r="V37" s="451">
        <f>'[2]1.2_OriginalTargets_AfterMC'!AE494</f>
        <v>0</v>
      </c>
      <c r="W37" s="451">
        <f>'[2]1.2_OriginalTargets_AfterMC'!AF494</f>
        <v>0</v>
      </c>
      <c r="X37" s="451">
        <f>'[2]1.2_OriginalTargets_AfterMC'!AG494</f>
        <v>0</v>
      </c>
      <c r="Y37" s="452">
        <f>'[2]1.2_OriginalTargets_AfterMC'!AH494</f>
        <v>0</v>
      </c>
      <c r="AA37" s="453">
        <f>'[2]1.2_OriginalTargets_AfterMC'!AK494</f>
        <v>0</v>
      </c>
      <c r="AB37" s="453">
        <f>'[2]1.2_OriginalTargets_AfterMC'!AL494</f>
        <v>0</v>
      </c>
      <c r="AC37" s="453">
        <f>'[2]1.2_OriginalTargets_AfterMC'!AM494</f>
        <v>0</v>
      </c>
      <c r="AD37" s="453">
        <f>'[2]1.2_OriginalTargets_AfterMC'!AN494</f>
        <v>0</v>
      </c>
      <c r="AE37" s="453">
        <f>'[2]1.2_OriginalTargets_AfterMC'!AO494</f>
        <v>0</v>
      </c>
      <c r="AF37" s="454">
        <f>'[2]1.2_OriginalTargets_AfterMC'!AP494</f>
        <v>0</v>
      </c>
      <c r="AG37" s="438"/>
      <c r="AH37" s="453">
        <f>'[2]1.2_OriginalTargets_AfterMC'!AR494</f>
        <v>0</v>
      </c>
      <c r="AI37" s="453">
        <f>'[2]1.2_OriginalTargets_AfterMC'!AS494</f>
        <v>0</v>
      </c>
      <c r="AJ37" s="453">
        <f>'[2]1.2_OriginalTargets_AfterMC'!AT494</f>
        <v>0</v>
      </c>
      <c r="AK37" s="453">
        <f>'[2]1.2_OriginalTargets_AfterMC'!AU494</f>
        <v>0</v>
      </c>
      <c r="AL37" s="453">
        <f>'[2]1.2_OriginalTargets_AfterMC'!AV494</f>
        <v>0</v>
      </c>
      <c r="AM37" s="454">
        <f>'[2]1.2_OriginalTargets_AfterMC'!AW494</f>
        <v>0</v>
      </c>
      <c r="AN37" s="438"/>
      <c r="AO37" s="453">
        <f>'[2]1.2_OriginalTargets_AfterMC'!AY494</f>
        <v>0</v>
      </c>
      <c r="AP37" s="453">
        <f>'[2]1.2_OriginalTargets_AfterMC'!AZ494</f>
        <v>0</v>
      </c>
      <c r="AQ37" s="453">
        <f>'[2]1.2_OriginalTargets_AfterMC'!BA494</f>
        <v>0</v>
      </c>
      <c r="AR37" s="453">
        <f>'[2]1.2_OriginalTargets_AfterMC'!BB494</f>
        <v>0</v>
      </c>
      <c r="AS37" s="453">
        <f>'[2]1.2_OriginalTargets_AfterMC'!BC494</f>
        <v>0</v>
      </c>
      <c r="AT37" s="454">
        <f>'[2]1.2_OriginalTargets_AfterMC'!BD494</f>
        <v>0</v>
      </c>
      <c r="AU37" s="438"/>
      <c r="AV37" s="453">
        <f>'[2]1.2_OriginalTargets_AfterMC'!BF494</f>
        <v>0</v>
      </c>
      <c r="AW37" s="453">
        <f>'[2]1.2_OriginalTargets_AfterMC'!BG494</f>
        <v>0</v>
      </c>
      <c r="AX37" s="453">
        <f>'[2]1.2_OriginalTargets_AfterMC'!BH494</f>
        <v>0</v>
      </c>
      <c r="AY37" s="453">
        <f>'[2]1.2_OriginalTargets_AfterMC'!BI494</f>
        <v>0</v>
      </c>
      <c r="AZ37" s="453">
        <f>'[2]1.2_OriginalTargets_AfterMC'!BJ494</f>
        <v>0</v>
      </c>
      <c r="BA37" s="454">
        <f>'[2]1.2_OriginalTargets_AfterMC'!BK494</f>
        <v>0</v>
      </c>
    </row>
    <row r="38" spans="1:53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'[2]1.2_OriginalTargets_AfterMC'!I495</f>
        <v>0</v>
      </c>
      <c r="G38" s="434">
        <f>'[2]1.2_OriginalTargets_AfterMC'!J495</f>
        <v>0</v>
      </c>
      <c r="H38" s="434">
        <f>'[2]1.2_OriginalTargets_AfterMC'!K495</f>
        <v>0</v>
      </c>
      <c r="I38" s="434">
        <f>'[2]1.2_OriginalTargets_AfterMC'!L495</f>
        <v>0</v>
      </c>
      <c r="J38" s="434">
        <f>'[2]1.2_OriginalTargets_AfterMC'!M495</f>
        <v>0</v>
      </c>
      <c r="K38" s="435">
        <f>'[2]1.2_OriginalTargets_AfterMC'!N495</f>
        <v>0</v>
      </c>
      <c r="M38" s="434">
        <f>'[2]1.2_OriginalTargets_AfterMC'!S495</f>
        <v>0</v>
      </c>
      <c r="N38" s="434">
        <f>'[2]1.2_OriginalTargets_AfterMC'!T495</f>
        <v>0</v>
      </c>
      <c r="O38" s="434">
        <f>'[2]1.2_OriginalTargets_AfterMC'!U495</f>
        <v>0</v>
      </c>
      <c r="P38" s="434">
        <f>'[2]1.2_OriginalTargets_AfterMC'!V495</f>
        <v>0</v>
      </c>
      <c r="Q38" s="434">
        <f>'[2]1.2_OriginalTargets_AfterMC'!W495</f>
        <v>0</v>
      </c>
      <c r="R38" s="435">
        <f>'[2]1.2_OriginalTargets_AfterMC'!X495</f>
        <v>0</v>
      </c>
      <c r="T38" s="434">
        <f>'[2]1.2_OriginalTargets_AfterMC'!AC495</f>
        <v>0</v>
      </c>
      <c r="U38" s="434">
        <f>'[2]1.2_OriginalTargets_AfterMC'!AD495</f>
        <v>0</v>
      </c>
      <c r="V38" s="434">
        <f>'[2]1.2_OriginalTargets_AfterMC'!AE495</f>
        <v>0</v>
      </c>
      <c r="W38" s="434">
        <f>'[2]1.2_OriginalTargets_AfterMC'!AF495</f>
        <v>0</v>
      </c>
      <c r="X38" s="434">
        <f>'[2]1.2_OriginalTargets_AfterMC'!AG495</f>
        <v>0</v>
      </c>
      <c r="Y38" s="435">
        <f>'[2]1.2_OriginalTargets_AfterMC'!AH495</f>
        <v>0</v>
      </c>
      <c r="AA38" s="436">
        <f>'[2]1.2_OriginalTargets_AfterMC'!AK495</f>
        <v>0</v>
      </c>
      <c r="AB38" s="436">
        <f>'[2]1.2_OriginalTargets_AfterMC'!AL495</f>
        <v>0</v>
      </c>
      <c r="AC38" s="436">
        <f>'[2]1.2_OriginalTargets_AfterMC'!AM495</f>
        <v>0</v>
      </c>
      <c r="AD38" s="436">
        <f>'[2]1.2_OriginalTargets_AfterMC'!AN495</f>
        <v>0</v>
      </c>
      <c r="AE38" s="436">
        <f>'[2]1.2_OriginalTargets_AfterMC'!AO495</f>
        <v>0</v>
      </c>
      <c r="AF38" s="437">
        <f>'[2]1.2_OriginalTargets_AfterMC'!AP495</f>
        <v>0</v>
      </c>
      <c r="AG38" s="438"/>
      <c r="AH38" s="436">
        <f>'[2]1.2_OriginalTargets_AfterMC'!AR495</f>
        <v>0</v>
      </c>
      <c r="AI38" s="436">
        <f>'[2]1.2_OriginalTargets_AfterMC'!AS495</f>
        <v>0</v>
      </c>
      <c r="AJ38" s="436">
        <f>'[2]1.2_OriginalTargets_AfterMC'!AT495</f>
        <v>0</v>
      </c>
      <c r="AK38" s="436">
        <f>'[2]1.2_OriginalTargets_AfterMC'!AU495</f>
        <v>0</v>
      </c>
      <c r="AL38" s="436">
        <f>'[2]1.2_OriginalTargets_AfterMC'!AV495</f>
        <v>0</v>
      </c>
      <c r="AM38" s="437">
        <f>'[2]1.2_OriginalTargets_AfterMC'!AW495</f>
        <v>0</v>
      </c>
      <c r="AN38" s="438"/>
      <c r="AO38" s="436">
        <f>'[2]1.2_OriginalTargets_AfterMC'!AY495</f>
        <v>0</v>
      </c>
      <c r="AP38" s="436">
        <f>'[2]1.2_OriginalTargets_AfterMC'!AZ495</f>
        <v>0</v>
      </c>
      <c r="AQ38" s="436">
        <f>'[2]1.2_OriginalTargets_AfterMC'!BA495</f>
        <v>0</v>
      </c>
      <c r="AR38" s="436">
        <f>'[2]1.2_OriginalTargets_AfterMC'!BB495</f>
        <v>0</v>
      </c>
      <c r="AS38" s="436">
        <f>'[2]1.2_OriginalTargets_AfterMC'!BC495</f>
        <v>0</v>
      </c>
      <c r="AT38" s="437">
        <f>'[2]1.2_OriginalTargets_AfterMC'!BD495</f>
        <v>0</v>
      </c>
      <c r="AU38" s="438"/>
      <c r="AV38" s="436">
        <f>'[2]1.2_OriginalTargets_AfterMC'!BF495</f>
        <v>0</v>
      </c>
      <c r="AW38" s="436">
        <f>'[2]1.2_OriginalTargets_AfterMC'!BG495</f>
        <v>0</v>
      </c>
      <c r="AX38" s="436">
        <f>'[2]1.2_OriginalTargets_AfterMC'!BH495</f>
        <v>0</v>
      </c>
      <c r="AY38" s="436">
        <f>'[2]1.2_OriginalTargets_AfterMC'!BI495</f>
        <v>0</v>
      </c>
      <c r="AZ38" s="436">
        <f>'[2]1.2_OriginalTargets_AfterMC'!BJ495</f>
        <v>0</v>
      </c>
      <c r="BA38" s="437">
        <f>'[2]1.2_OriginalTargets_AfterMC'!BK495</f>
        <v>0</v>
      </c>
    </row>
    <row r="39" spans="1:53" ht="13.15" x14ac:dyDescent="0.35">
      <c r="A39" s="439"/>
      <c r="B39" s="440"/>
      <c r="C39" s="441"/>
      <c r="D39" s="442"/>
      <c r="E39" s="433" t="s">
        <v>19</v>
      </c>
      <c r="F39" s="443">
        <f>'[2]1.2_OriginalTargets_AfterMC'!I496</f>
        <v>0</v>
      </c>
      <c r="G39" s="443">
        <f>'[2]1.2_OriginalTargets_AfterMC'!J496</f>
        <v>0</v>
      </c>
      <c r="H39" s="443">
        <f>'[2]1.2_OriginalTargets_AfterMC'!K496</f>
        <v>0</v>
      </c>
      <c r="I39" s="443">
        <f>'[2]1.2_OriginalTargets_AfterMC'!L496</f>
        <v>0</v>
      </c>
      <c r="J39" s="443">
        <f>'[2]1.2_OriginalTargets_AfterMC'!M496</f>
        <v>0</v>
      </c>
      <c r="K39" s="444">
        <f>'[2]1.2_OriginalTargets_AfterMC'!N496</f>
        <v>0</v>
      </c>
      <c r="M39" s="443">
        <f>'[2]1.2_OriginalTargets_AfterMC'!S496</f>
        <v>0</v>
      </c>
      <c r="N39" s="443">
        <f>'[2]1.2_OriginalTargets_AfterMC'!T496</f>
        <v>0</v>
      </c>
      <c r="O39" s="443">
        <f>'[2]1.2_OriginalTargets_AfterMC'!U496</f>
        <v>0</v>
      </c>
      <c r="P39" s="443">
        <f>'[2]1.2_OriginalTargets_AfterMC'!V496</f>
        <v>0</v>
      </c>
      <c r="Q39" s="443">
        <f>'[2]1.2_OriginalTargets_AfterMC'!W496</f>
        <v>0</v>
      </c>
      <c r="R39" s="444">
        <f>'[2]1.2_OriginalTargets_AfterMC'!X496</f>
        <v>0</v>
      </c>
      <c r="T39" s="443">
        <f>'[2]1.2_OriginalTargets_AfterMC'!AC496</f>
        <v>0</v>
      </c>
      <c r="U39" s="443">
        <f>'[2]1.2_OriginalTargets_AfterMC'!AD496</f>
        <v>0</v>
      </c>
      <c r="V39" s="443">
        <f>'[2]1.2_OriginalTargets_AfterMC'!AE496</f>
        <v>0</v>
      </c>
      <c r="W39" s="443">
        <f>'[2]1.2_OriginalTargets_AfterMC'!AF496</f>
        <v>0</v>
      </c>
      <c r="X39" s="443">
        <f>'[2]1.2_OriginalTargets_AfterMC'!AG496</f>
        <v>0</v>
      </c>
      <c r="Y39" s="444">
        <f>'[2]1.2_OriginalTargets_AfterMC'!AH496</f>
        <v>0</v>
      </c>
      <c r="AA39" s="445">
        <f>'[2]1.2_OriginalTargets_AfterMC'!AK496</f>
        <v>0</v>
      </c>
      <c r="AB39" s="445">
        <f>'[2]1.2_OriginalTargets_AfterMC'!AL496</f>
        <v>0</v>
      </c>
      <c r="AC39" s="445">
        <f>'[2]1.2_OriginalTargets_AfterMC'!AM496</f>
        <v>0</v>
      </c>
      <c r="AD39" s="445">
        <f>'[2]1.2_OriginalTargets_AfterMC'!AN496</f>
        <v>0</v>
      </c>
      <c r="AE39" s="445">
        <f>'[2]1.2_OriginalTargets_AfterMC'!AO496</f>
        <v>0</v>
      </c>
      <c r="AF39" s="446">
        <f>'[2]1.2_OriginalTargets_AfterMC'!AP496</f>
        <v>0</v>
      </c>
      <c r="AG39" s="438"/>
      <c r="AH39" s="445">
        <f>'[2]1.2_OriginalTargets_AfterMC'!AR496</f>
        <v>0</v>
      </c>
      <c r="AI39" s="445">
        <f>'[2]1.2_OriginalTargets_AfterMC'!AS496</f>
        <v>0</v>
      </c>
      <c r="AJ39" s="445">
        <f>'[2]1.2_OriginalTargets_AfterMC'!AT496</f>
        <v>0</v>
      </c>
      <c r="AK39" s="445">
        <f>'[2]1.2_OriginalTargets_AfterMC'!AU496</f>
        <v>0</v>
      </c>
      <c r="AL39" s="445">
        <f>'[2]1.2_OriginalTargets_AfterMC'!AV496</f>
        <v>0</v>
      </c>
      <c r="AM39" s="446">
        <f>'[2]1.2_OriginalTargets_AfterMC'!AW496</f>
        <v>0</v>
      </c>
      <c r="AN39" s="438"/>
      <c r="AO39" s="445">
        <f>'[2]1.2_OriginalTargets_AfterMC'!AY496</f>
        <v>0</v>
      </c>
      <c r="AP39" s="445">
        <f>'[2]1.2_OriginalTargets_AfterMC'!AZ496</f>
        <v>0</v>
      </c>
      <c r="AQ39" s="445">
        <f>'[2]1.2_OriginalTargets_AfterMC'!BA496</f>
        <v>0</v>
      </c>
      <c r="AR39" s="445">
        <f>'[2]1.2_OriginalTargets_AfterMC'!BB496</f>
        <v>0</v>
      </c>
      <c r="AS39" s="445">
        <f>'[2]1.2_OriginalTargets_AfterMC'!BC496</f>
        <v>0</v>
      </c>
      <c r="AT39" s="446">
        <f>'[2]1.2_OriginalTargets_AfterMC'!BD496</f>
        <v>0</v>
      </c>
      <c r="AU39" s="438"/>
      <c r="AV39" s="445">
        <f>'[2]1.2_OriginalTargets_AfterMC'!BF496</f>
        <v>0</v>
      </c>
      <c r="AW39" s="445">
        <f>'[2]1.2_OriginalTargets_AfterMC'!BG496</f>
        <v>0</v>
      </c>
      <c r="AX39" s="445">
        <f>'[2]1.2_OriginalTargets_AfterMC'!BH496</f>
        <v>0</v>
      </c>
      <c r="AY39" s="445">
        <f>'[2]1.2_OriginalTargets_AfterMC'!BI496</f>
        <v>0</v>
      </c>
      <c r="AZ39" s="445">
        <f>'[2]1.2_OriginalTargets_AfterMC'!BJ496</f>
        <v>0</v>
      </c>
      <c r="BA39" s="446">
        <f>'[2]1.2_OriginalTargets_AfterMC'!BK496</f>
        <v>0</v>
      </c>
    </row>
    <row r="40" spans="1:53" ht="13.15" x14ac:dyDescent="0.35">
      <c r="A40" s="439"/>
      <c r="B40" s="440"/>
      <c r="C40" s="441"/>
      <c r="D40" s="442"/>
      <c r="E40" s="433" t="s">
        <v>20</v>
      </c>
      <c r="F40" s="443">
        <f>'[2]1.2_OriginalTargets_AfterMC'!I497</f>
        <v>0</v>
      </c>
      <c r="G40" s="443">
        <f>'[2]1.2_OriginalTargets_AfterMC'!J497</f>
        <v>0</v>
      </c>
      <c r="H40" s="443">
        <f>'[2]1.2_OriginalTargets_AfterMC'!K497</f>
        <v>0</v>
      </c>
      <c r="I40" s="443">
        <f>'[2]1.2_OriginalTargets_AfterMC'!L497</f>
        <v>0</v>
      </c>
      <c r="J40" s="443">
        <f>'[2]1.2_OriginalTargets_AfterMC'!M497</f>
        <v>0</v>
      </c>
      <c r="K40" s="444">
        <f>'[2]1.2_OriginalTargets_AfterMC'!N497</f>
        <v>0</v>
      </c>
      <c r="M40" s="443">
        <f>'[2]1.2_OriginalTargets_AfterMC'!S497</f>
        <v>0</v>
      </c>
      <c r="N40" s="443">
        <f>'[2]1.2_OriginalTargets_AfterMC'!T497</f>
        <v>0</v>
      </c>
      <c r="O40" s="443">
        <f>'[2]1.2_OriginalTargets_AfterMC'!U497</f>
        <v>0</v>
      </c>
      <c r="P40" s="443">
        <f>'[2]1.2_OriginalTargets_AfterMC'!V497</f>
        <v>0</v>
      </c>
      <c r="Q40" s="443">
        <f>'[2]1.2_OriginalTargets_AfterMC'!W497</f>
        <v>0</v>
      </c>
      <c r="R40" s="444">
        <f>'[2]1.2_OriginalTargets_AfterMC'!X497</f>
        <v>0</v>
      </c>
      <c r="T40" s="443">
        <f>'[2]1.2_OriginalTargets_AfterMC'!AC497</f>
        <v>0</v>
      </c>
      <c r="U40" s="443">
        <f>'[2]1.2_OriginalTargets_AfterMC'!AD497</f>
        <v>0</v>
      </c>
      <c r="V40" s="443">
        <f>'[2]1.2_OriginalTargets_AfterMC'!AE497</f>
        <v>0</v>
      </c>
      <c r="W40" s="443">
        <f>'[2]1.2_OriginalTargets_AfterMC'!AF497</f>
        <v>0</v>
      </c>
      <c r="X40" s="443">
        <f>'[2]1.2_OriginalTargets_AfterMC'!AG497</f>
        <v>0</v>
      </c>
      <c r="Y40" s="444">
        <f>'[2]1.2_OriginalTargets_AfterMC'!AH497</f>
        <v>0</v>
      </c>
      <c r="AA40" s="445">
        <f>'[2]1.2_OriginalTargets_AfterMC'!AK497</f>
        <v>0</v>
      </c>
      <c r="AB40" s="445">
        <f>'[2]1.2_OriginalTargets_AfterMC'!AL497</f>
        <v>0</v>
      </c>
      <c r="AC40" s="445">
        <f>'[2]1.2_OriginalTargets_AfterMC'!AM497</f>
        <v>0</v>
      </c>
      <c r="AD40" s="445">
        <f>'[2]1.2_OriginalTargets_AfterMC'!AN497</f>
        <v>0</v>
      </c>
      <c r="AE40" s="445">
        <f>'[2]1.2_OriginalTargets_AfterMC'!AO497</f>
        <v>0</v>
      </c>
      <c r="AF40" s="446">
        <f>'[2]1.2_OriginalTargets_AfterMC'!AP497</f>
        <v>0</v>
      </c>
      <c r="AG40" s="438"/>
      <c r="AH40" s="445">
        <f>'[2]1.2_OriginalTargets_AfterMC'!AR497</f>
        <v>0</v>
      </c>
      <c r="AI40" s="445">
        <f>'[2]1.2_OriginalTargets_AfterMC'!AS497</f>
        <v>0</v>
      </c>
      <c r="AJ40" s="445">
        <f>'[2]1.2_OriginalTargets_AfterMC'!AT497</f>
        <v>0</v>
      </c>
      <c r="AK40" s="445">
        <f>'[2]1.2_OriginalTargets_AfterMC'!AU497</f>
        <v>0</v>
      </c>
      <c r="AL40" s="445">
        <f>'[2]1.2_OriginalTargets_AfterMC'!AV497</f>
        <v>0</v>
      </c>
      <c r="AM40" s="446">
        <f>'[2]1.2_OriginalTargets_AfterMC'!AW497</f>
        <v>0</v>
      </c>
      <c r="AN40" s="438"/>
      <c r="AO40" s="445">
        <f>'[2]1.2_OriginalTargets_AfterMC'!AY497</f>
        <v>0</v>
      </c>
      <c r="AP40" s="445">
        <f>'[2]1.2_OriginalTargets_AfterMC'!AZ497</f>
        <v>0</v>
      </c>
      <c r="AQ40" s="445">
        <f>'[2]1.2_OriginalTargets_AfterMC'!BA497</f>
        <v>0</v>
      </c>
      <c r="AR40" s="445">
        <f>'[2]1.2_OriginalTargets_AfterMC'!BB497</f>
        <v>0</v>
      </c>
      <c r="AS40" s="445">
        <f>'[2]1.2_OriginalTargets_AfterMC'!BC497</f>
        <v>0</v>
      </c>
      <c r="AT40" s="446">
        <f>'[2]1.2_OriginalTargets_AfterMC'!BD497</f>
        <v>0</v>
      </c>
      <c r="AU40" s="438"/>
      <c r="AV40" s="445">
        <f>'[2]1.2_OriginalTargets_AfterMC'!BF497</f>
        <v>0</v>
      </c>
      <c r="AW40" s="445">
        <f>'[2]1.2_OriginalTargets_AfterMC'!BG497</f>
        <v>0</v>
      </c>
      <c r="AX40" s="445">
        <f>'[2]1.2_OriginalTargets_AfterMC'!BH497</f>
        <v>0</v>
      </c>
      <c r="AY40" s="445">
        <f>'[2]1.2_OriginalTargets_AfterMC'!BI497</f>
        <v>0</v>
      </c>
      <c r="AZ40" s="445">
        <f>'[2]1.2_OriginalTargets_AfterMC'!BJ497</f>
        <v>0</v>
      </c>
      <c r="BA40" s="446">
        <f>'[2]1.2_OriginalTargets_AfterMC'!BK497</f>
        <v>0</v>
      </c>
    </row>
    <row r="41" spans="1:53" ht="13.5" thickBot="1" x14ac:dyDescent="0.4">
      <c r="A41" s="439"/>
      <c r="B41" s="447"/>
      <c r="C41" s="448"/>
      <c r="D41" s="449"/>
      <c r="E41" s="450" t="s">
        <v>21</v>
      </c>
      <c r="F41" s="451">
        <f>'[2]1.2_OriginalTargets_AfterMC'!I498</f>
        <v>0</v>
      </c>
      <c r="G41" s="451">
        <f>'[2]1.2_OriginalTargets_AfterMC'!J498</f>
        <v>0</v>
      </c>
      <c r="H41" s="451">
        <f>'[2]1.2_OriginalTargets_AfterMC'!K498</f>
        <v>0</v>
      </c>
      <c r="I41" s="451">
        <f>'[2]1.2_OriginalTargets_AfterMC'!L498</f>
        <v>0</v>
      </c>
      <c r="J41" s="451">
        <f>'[2]1.2_OriginalTargets_AfterMC'!M498</f>
        <v>0</v>
      </c>
      <c r="K41" s="452">
        <f>'[2]1.2_OriginalTargets_AfterMC'!N498</f>
        <v>0</v>
      </c>
      <c r="M41" s="451">
        <f>'[2]1.2_OriginalTargets_AfterMC'!S498</f>
        <v>0</v>
      </c>
      <c r="N41" s="451">
        <f>'[2]1.2_OriginalTargets_AfterMC'!T498</f>
        <v>0</v>
      </c>
      <c r="O41" s="451">
        <f>'[2]1.2_OriginalTargets_AfterMC'!U498</f>
        <v>0</v>
      </c>
      <c r="P41" s="451">
        <f>'[2]1.2_OriginalTargets_AfterMC'!V498</f>
        <v>0</v>
      </c>
      <c r="Q41" s="451">
        <f>'[2]1.2_OriginalTargets_AfterMC'!W498</f>
        <v>0</v>
      </c>
      <c r="R41" s="452">
        <f>'[2]1.2_OriginalTargets_AfterMC'!X498</f>
        <v>0</v>
      </c>
      <c r="T41" s="451">
        <f>'[2]1.2_OriginalTargets_AfterMC'!AC498</f>
        <v>0</v>
      </c>
      <c r="U41" s="451">
        <f>'[2]1.2_OriginalTargets_AfterMC'!AD498</f>
        <v>0</v>
      </c>
      <c r="V41" s="451">
        <f>'[2]1.2_OriginalTargets_AfterMC'!AE498</f>
        <v>0</v>
      </c>
      <c r="W41" s="451">
        <f>'[2]1.2_OriginalTargets_AfterMC'!AF498</f>
        <v>0</v>
      </c>
      <c r="X41" s="451">
        <f>'[2]1.2_OriginalTargets_AfterMC'!AG498</f>
        <v>0</v>
      </c>
      <c r="Y41" s="452">
        <f>'[2]1.2_OriginalTargets_AfterMC'!AH498</f>
        <v>0</v>
      </c>
      <c r="AA41" s="453">
        <f>'[2]1.2_OriginalTargets_AfterMC'!AK498</f>
        <v>0</v>
      </c>
      <c r="AB41" s="453">
        <f>'[2]1.2_OriginalTargets_AfterMC'!AL498</f>
        <v>0</v>
      </c>
      <c r="AC41" s="453">
        <f>'[2]1.2_OriginalTargets_AfterMC'!AM498</f>
        <v>0</v>
      </c>
      <c r="AD41" s="453">
        <f>'[2]1.2_OriginalTargets_AfterMC'!AN498</f>
        <v>0</v>
      </c>
      <c r="AE41" s="453">
        <f>'[2]1.2_OriginalTargets_AfterMC'!AO498</f>
        <v>0</v>
      </c>
      <c r="AF41" s="454">
        <f>'[2]1.2_OriginalTargets_AfterMC'!AP498</f>
        <v>0</v>
      </c>
      <c r="AG41" s="438"/>
      <c r="AH41" s="453">
        <f>'[2]1.2_OriginalTargets_AfterMC'!AR498</f>
        <v>0</v>
      </c>
      <c r="AI41" s="453">
        <f>'[2]1.2_OriginalTargets_AfterMC'!AS498</f>
        <v>0</v>
      </c>
      <c r="AJ41" s="453">
        <f>'[2]1.2_OriginalTargets_AfterMC'!AT498</f>
        <v>0</v>
      </c>
      <c r="AK41" s="453">
        <f>'[2]1.2_OriginalTargets_AfterMC'!AU498</f>
        <v>0</v>
      </c>
      <c r="AL41" s="453">
        <f>'[2]1.2_OriginalTargets_AfterMC'!AV498</f>
        <v>0</v>
      </c>
      <c r="AM41" s="454">
        <f>'[2]1.2_OriginalTargets_AfterMC'!AW498</f>
        <v>0</v>
      </c>
      <c r="AN41" s="438"/>
      <c r="AO41" s="453">
        <f>'[2]1.2_OriginalTargets_AfterMC'!AY498</f>
        <v>0</v>
      </c>
      <c r="AP41" s="453">
        <f>'[2]1.2_OriginalTargets_AfterMC'!AZ498</f>
        <v>0</v>
      </c>
      <c r="AQ41" s="453">
        <f>'[2]1.2_OriginalTargets_AfterMC'!BA498</f>
        <v>0</v>
      </c>
      <c r="AR41" s="453">
        <f>'[2]1.2_OriginalTargets_AfterMC'!BB498</f>
        <v>0</v>
      </c>
      <c r="AS41" s="453">
        <f>'[2]1.2_OriginalTargets_AfterMC'!BC498</f>
        <v>0</v>
      </c>
      <c r="AT41" s="454">
        <f>'[2]1.2_OriginalTargets_AfterMC'!BD498</f>
        <v>0</v>
      </c>
      <c r="AU41" s="438"/>
      <c r="AV41" s="453">
        <f>'[2]1.2_OriginalTargets_AfterMC'!BF498</f>
        <v>0</v>
      </c>
      <c r="AW41" s="453">
        <f>'[2]1.2_OriginalTargets_AfterMC'!BG498</f>
        <v>0</v>
      </c>
      <c r="AX41" s="453">
        <f>'[2]1.2_OriginalTargets_AfterMC'!BH498</f>
        <v>0</v>
      </c>
      <c r="AY41" s="453">
        <f>'[2]1.2_OriginalTargets_AfterMC'!BI498</f>
        <v>0</v>
      </c>
      <c r="AZ41" s="453">
        <f>'[2]1.2_OriginalTargets_AfterMC'!BJ498</f>
        <v>0</v>
      </c>
      <c r="BA41" s="454">
        <f>'[2]1.2_OriginalTargets_AfterMC'!BK498</f>
        <v>0</v>
      </c>
    </row>
    <row r="42" spans="1:53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'[2]1.2_OriginalTargets_AfterMC'!I499</f>
        <v>407</v>
      </c>
      <c r="G42" s="434">
        <f>'[2]1.2_OriginalTargets_AfterMC'!J499</f>
        <v>36</v>
      </c>
      <c r="H42" s="434">
        <f>'[2]1.2_OriginalTargets_AfterMC'!K499</f>
        <v>146</v>
      </c>
      <c r="I42" s="434">
        <f>'[2]1.2_OriginalTargets_AfterMC'!L499</f>
        <v>171</v>
      </c>
      <c r="J42" s="434">
        <f>'[2]1.2_OriginalTargets_AfterMC'!M499</f>
        <v>49</v>
      </c>
      <c r="K42" s="435">
        <f>'[2]1.2_OriginalTargets_AfterMC'!N499</f>
        <v>5</v>
      </c>
      <c r="M42" s="434">
        <f>'[2]1.2_OriginalTargets_AfterMC'!S499</f>
        <v>407</v>
      </c>
      <c r="N42" s="434">
        <f>'[2]1.2_OriginalTargets_AfterMC'!T499</f>
        <v>87</v>
      </c>
      <c r="O42" s="434">
        <f>'[2]1.2_OriginalTargets_AfterMC'!U499</f>
        <v>140</v>
      </c>
      <c r="P42" s="434">
        <f>'[2]1.2_OriginalTargets_AfterMC'!V499</f>
        <v>146</v>
      </c>
      <c r="Q42" s="434">
        <f>'[2]1.2_OriginalTargets_AfterMC'!W499</f>
        <v>0</v>
      </c>
      <c r="R42" s="435">
        <f>'[2]1.2_OriginalTargets_AfterMC'!X499</f>
        <v>34</v>
      </c>
      <c r="T42" s="434">
        <f>'[2]1.2_OriginalTargets_AfterMC'!AC499</f>
        <v>407</v>
      </c>
      <c r="U42" s="434">
        <f>'[2]1.2_OriginalTargets_AfterMC'!AD499</f>
        <v>36</v>
      </c>
      <c r="V42" s="434">
        <f>'[2]1.2_OriginalTargets_AfterMC'!AE499</f>
        <v>0</v>
      </c>
      <c r="W42" s="434">
        <f>'[2]1.2_OriginalTargets_AfterMC'!AF499</f>
        <v>146</v>
      </c>
      <c r="X42" s="434">
        <f>'[2]1.2_OriginalTargets_AfterMC'!AG499</f>
        <v>0</v>
      </c>
      <c r="Y42" s="435">
        <f>'[2]1.2_OriginalTargets_AfterMC'!AH499</f>
        <v>225</v>
      </c>
      <c r="AA42" s="436">
        <f>'[2]1.2_OriginalTargets_AfterMC'!AK499</f>
        <v>191</v>
      </c>
      <c r="AB42" s="436">
        <f>'[2]1.2_OriginalTargets_AfterMC'!AL499</f>
        <v>51</v>
      </c>
      <c r="AC42" s="436">
        <f>'[2]1.2_OriginalTargets_AfterMC'!AM499</f>
        <v>140</v>
      </c>
      <c r="AD42" s="436">
        <f>'[2]1.2_OriginalTargets_AfterMC'!AN499</f>
        <v>0</v>
      </c>
      <c r="AE42" s="436">
        <f>'[2]1.2_OriginalTargets_AfterMC'!AO499</f>
        <v>0</v>
      </c>
      <c r="AF42" s="437">
        <f>'[2]1.2_OriginalTargets_AfterMC'!AP499</f>
        <v>-191</v>
      </c>
      <c r="AG42" s="438"/>
      <c r="AH42" s="436">
        <f>'[2]1.2_OriginalTargets_AfterMC'!AR499</f>
        <v>191</v>
      </c>
      <c r="AI42" s="436">
        <f>'[2]1.2_OriginalTargets_AfterMC'!AS499</f>
        <v>51</v>
      </c>
      <c r="AJ42" s="436">
        <f>'[2]1.2_OriginalTargets_AfterMC'!AT499</f>
        <v>140</v>
      </c>
      <c r="AK42" s="436">
        <f>'[2]1.2_OriginalTargets_AfterMC'!AU499</f>
        <v>0</v>
      </c>
      <c r="AL42" s="436">
        <f>'[2]1.2_OriginalTargets_AfterMC'!AV499</f>
        <v>0</v>
      </c>
      <c r="AM42" s="437">
        <f>'[2]1.2_OriginalTargets_AfterMC'!AW499</f>
        <v>-191</v>
      </c>
      <c r="AN42" s="438"/>
      <c r="AO42" s="436">
        <f>'[2]1.2_OriginalTargets_AfterMC'!AY499</f>
        <v>0</v>
      </c>
      <c r="AP42" s="436">
        <f>'[2]1.2_OriginalTargets_AfterMC'!AZ499</f>
        <v>0</v>
      </c>
      <c r="AQ42" s="436">
        <f>'[2]1.2_OriginalTargets_AfterMC'!BA499</f>
        <v>0</v>
      </c>
      <c r="AR42" s="436">
        <f>'[2]1.2_OriginalTargets_AfterMC'!BB499</f>
        <v>0</v>
      </c>
      <c r="AS42" s="436">
        <f>'[2]1.2_OriginalTargets_AfterMC'!BC499</f>
        <v>0</v>
      </c>
      <c r="AT42" s="437">
        <f>'[2]1.2_OriginalTargets_AfterMC'!BD499</f>
        <v>0</v>
      </c>
      <c r="AU42" s="438"/>
      <c r="AV42" s="436">
        <f>'[2]1.2_OriginalTargets_AfterMC'!BF499</f>
        <v>0</v>
      </c>
      <c r="AW42" s="436">
        <f>'[2]1.2_OriginalTargets_AfterMC'!BG499</f>
        <v>0</v>
      </c>
      <c r="AX42" s="436">
        <f>'[2]1.2_OriginalTargets_AfterMC'!BH499</f>
        <v>0</v>
      </c>
      <c r="AY42" s="436">
        <f>'[2]1.2_OriginalTargets_AfterMC'!BI499</f>
        <v>0</v>
      </c>
      <c r="AZ42" s="436">
        <f>'[2]1.2_OriginalTargets_AfterMC'!BJ499</f>
        <v>0</v>
      </c>
      <c r="BA42" s="437">
        <f>'[2]1.2_OriginalTargets_AfterMC'!BK499</f>
        <v>0</v>
      </c>
    </row>
    <row r="43" spans="1:53" ht="13.15" x14ac:dyDescent="0.35">
      <c r="A43" s="439"/>
      <c r="B43" s="440"/>
      <c r="C43" s="441"/>
      <c r="D43" s="442"/>
      <c r="E43" s="433" t="s">
        <v>19</v>
      </c>
      <c r="F43" s="443">
        <f>'[2]1.2_OriginalTargets_AfterMC'!I500</f>
        <v>0</v>
      </c>
      <c r="G43" s="443">
        <f>'[2]1.2_OriginalTargets_AfterMC'!J500</f>
        <v>0</v>
      </c>
      <c r="H43" s="443">
        <f>'[2]1.2_OriginalTargets_AfterMC'!K500</f>
        <v>0</v>
      </c>
      <c r="I43" s="443">
        <f>'[2]1.2_OriginalTargets_AfterMC'!L500</f>
        <v>0</v>
      </c>
      <c r="J43" s="443">
        <f>'[2]1.2_OriginalTargets_AfterMC'!M500</f>
        <v>0</v>
      </c>
      <c r="K43" s="444">
        <f>'[2]1.2_OriginalTargets_AfterMC'!N500</f>
        <v>0</v>
      </c>
      <c r="M43" s="443">
        <f>'[2]1.2_OriginalTargets_AfterMC'!S500</f>
        <v>0</v>
      </c>
      <c r="N43" s="443">
        <f>'[2]1.2_OriginalTargets_AfterMC'!T500</f>
        <v>0</v>
      </c>
      <c r="O43" s="443">
        <f>'[2]1.2_OriginalTargets_AfterMC'!U500</f>
        <v>0</v>
      </c>
      <c r="P43" s="443">
        <f>'[2]1.2_OriginalTargets_AfterMC'!V500</f>
        <v>0</v>
      </c>
      <c r="Q43" s="443">
        <f>'[2]1.2_OriginalTargets_AfterMC'!W500</f>
        <v>0</v>
      </c>
      <c r="R43" s="444">
        <f>'[2]1.2_OriginalTargets_AfterMC'!X500</f>
        <v>0</v>
      </c>
      <c r="T43" s="443">
        <f>'[2]1.2_OriginalTargets_AfterMC'!AC500</f>
        <v>0</v>
      </c>
      <c r="U43" s="443">
        <f>'[2]1.2_OriginalTargets_AfterMC'!AD500</f>
        <v>0</v>
      </c>
      <c r="V43" s="443">
        <f>'[2]1.2_OriginalTargets_AfterMC'!AE500</f>
        <v>0</v>
      </c>
      <c r="W43" s="443">
        <f>'[2]1.2_OriginalTargets_AfterMC'!AF500</f>
        <v>0</v>
      </c>
      <c r="X43" s="443">
        <f>'[2]1.2_OriginalTargets_AfterMC'!AG500</f>
        <v>0</v>
      </c>
      <c r="Y43" s="444">
        <f>'[2]1.2_OriginalTargets_AfterMC'!AH500</f>
        <v>0</v>
      </c>
      <c r="AA43" s="445">
        <f>'[2]1.2_OriginalTargets_AfterMC'!AK500</f>
        <v>0</v>
      </c>
      <c r="AB43" s="445">
        <f>'[2]1.2_OriginalTargets_AfterMC'!AL500</f>
        <v>0</v>
      </c>
      <c r="AC43" s="445">
        <f>'[2]1.2_OriginalTargets_AfterMC'!AM500</f>
        <v>0</v>
      </c>
      <c r="AD43" s="445">
        <f>'[2]1.2_OriginalTargets_AfterMC'!AN500</f>
        <v>0</v>
      </c>
      <c r="AE43" s="445">
        <f>'[2]1.2_OriginalTargets_AfterMC'!AO500</f>
        <v>0</v>
      </c>
      <c r="AF43" s="446">
        <f>'[2]1.2_OriginalTargets_AfterMC'!AP500</f>
        <v>0</v>
      </c>
      <c r="AG43" s="438"/>
      <c r="AH43" s="445">
        <f>'[2]1.2_OriginalTargets_AfterMC'!AR500</f>
        <v>0</v>
      </c>
      <c r="AI43" s="445">
        <f>'[2]1.2_OriginalTargets_AfterMC'!AS500</f>
        <v>0</v>
      </c>
      <c r="AJ43" s="445">
        <f>'[2]1.2_OriginalTargets_AfterMC'!AT500</f>
        <v>0</v>
      </c>
      <c r="AK43" s="445">
        <f>'[2]1.2_OriginalTargets_AfterMC'!AU500</f>
        <v>0</v>
      </c>
      <c r="AL43" s="445">
        <f>'[2]1.2_OriginalTargets_AfterMC'!AV500</f>
        <v>0</v>
      </c>
      <c r="AM43" s="446">
        <f>'[2]1.2_OriginalTargets_AfterMC'!AW500</f>
        <v>0</v>
      </c>
      <c r="AN43" s="438"/>
      <c r="AO43" s="445">
        <f>'[2]1.2_OriginalTargets_AfterMC'!AY500</f>
        <v>0</v>
      </c>
      <c r="AP43" s="445">
        <f>'[2]1.2_OriginalTargets_AfterMC'!AZ500</f>
        <v>0</v>
      </c>
      <c r="AQ43" s="445">
        <f>'[2]1.2_OriginalTargets_AfterMC'!BA500</f>
        <v>0</v>
      </c>
      <c r="AR43" s="445">
        <f>'[2]1.2_OriginalTargets_AfterMC'!BB500</f>
        <v>0</v>
      </c>
      <c r="AS43" s="445">
        <f>'[2]1.2_OriginalTargets_AfterMC'!BC500</f>
        <v>0</v>
      </c>
      <c r="AT43" s="446">
        <f>'[2]1.2_OriginalTargets_AfterMC'!BD500</f>
        <v>0</v>
      </c>
      <c r="AU43" s="438"/>
      <c r="AV43" s="445">
        <f>'[2]1.2_OriginalTargets_AfterMC'!BF500</f>
        <v>0</v>
      </c>
      <c r="AW43" s="445">
        <f>'[2]1.2_OriginalTargets_AfterMC'!BG500</f>
        <v>0</v>
      </c>
      <c r="AX43" s="445">
        <f>'[2]1.2_OriginalTargets_AfterMC'!BH500</f>
        <v>0</v>
      </c>
      <c r="AY43" s="445">
        <f>'[2]1.2_OriginalTargets_AfterMC'!BI500</f>
        <v>0</v>
      </c>
      <c r="AZ43" s="445">
        <f>'[2]1.2_OriginalTargets_AfterMC'!BJ500</f>
        <v>0</v>
      </c>
      <c r="BA43" s="446">
        <f>'[2]1.2_OriginalTargets_AfterMC'!BK500</f>
        <v>0</v>
      </c>
    </row>
    <row r="44" spans="1:53" ht="13.15" x14ac:dyDescent="0.35">
      <c r="A44" s="439"/>
      <c r="B44" s="440"/>
      <c r="C44" s="441"/>
      <c r="D44" s="442"/>
      <c r="E44" s="433" t="s">
        <v>20</v>
      </c>
      <c r="F44" s="443">
        <f>'[2]1.2_OriginalTargets_AfterMC'!I501</f>
        <v>0</v>
      </c>
      <c r="G44" s="443">
        <f>'[2]1.2_OriginalTargets_AfterMC'!J501</f>
        <v>0</v>
      </c>
      <c r="H44" s="443">
        <f>'[2]1.2_OriginalTargets_AfterMC'!K501</f>
        <v>0</v>
      </c>
      <c r="I44" s="443">
        <f>'[2]1.2_OriginalTargets_AfterMC'!L501</f>
        <v>0</v>
      </c>
      <c r="J44" s="443">
        <f>'[2]1.2_OriginalTargets_AfterMC'!M501</f>
        <v>0</v>
      </c>
      <c r="K44" s="444">
        <f>'[2]1.2_OriginalTargets_AfterMC'!N501</f>
        <v>0</v>
      </c>
      <c r="M44" s="443">
        <f>'[2]1.2_OriginalTargets_AfterMC'!S501</f>
        <v>0</v>
      </c>
      <c r="N44" s="443">
        <f>'[2]1.2_OriginalTargets_AfterMC'!T501</f>
        <v>0</v>
      </c>
      <c r="O44" s="443">
        <f>'[2]1.2_OriginalTargets_AfterMC'!U501</f>
        <v>0</v>
      </c>
      <c r="P44" s="443">
        <f>'[2]1.2_OriginalTargets_AfterMC'!V501</f>
        <v>0</v>
      </c>
      <c r="Q44" s="443">
        <f>'[2]1.2_OriginalTargets_AfterMC'!W501</f>
        <v>0</v>
      </c>
      <c r="R44" s="444">
        <f>'[2]1.2_OriginalTargets_AfterMC'!X501</f>
        <v>0</v>
      </c>
      <c r="T44" s="443">
        <f>'[2]1.2_OriginalTargets_AfterMC'!AC501</f>
        <v>0</v>
      </c>
      <c r="U44" s="443">
        <f>'[2]1.2_OriginalTargets_AfterMC'!AD501</f>
        <v>0</v>
      </c>
      <c r="V44" s="443">
        <f>'[2]1.2_OriginalTargets_AfterMC'!AE501</f>
        <v>0</v>
      </c>
      <c r="W44" s="443">
        <f>'[2]1.2_OriginalTargets_AfterMC'!AF501</f>
        <v>0</v>
      </c>
      <c r="X44" s="443">
        <f>'[2]1.2_OriginalTargets_AfterMC'!AG501</f>
        <v>0</v>
      </c>
      <c r="Y44" s="444">
        <f>'[2]1.2_OriginalTargets_AfterMC'!AH501</f>
        <v>0</v>
      </c>
      <c r="AA44" s="445">
        <f>'[2]1.2_OriginalTargets_AfterMC'!AK501</f>
        <v>0</v>
      </c>
      <c r="AB44" s="445">
        <f>'[2]1.2_OriginalTargets_AfterMC'!AL501</f>
        <v>0</v>
      </c>
      <c r="AC44" s="445">
        <f>'[2]1.2_OriginalTargets_AfterMC'!AM501</f>
        <v>0</v>
      </c>
      <c r="AD44" s="445">
        <f>'[2]1.2_OriginalTargets_AfterMC'!AN501</f>
        <v>0</v>
      </c>
      <c r="AE44" s="445">
        <f>'[2]1.2_OriginalTargets_AfterMC'!AO501</f>
        <v>0</v>
      </c>
      <c r="AF44" s="446">
        <f>'[2]1.2_OriginalTargets_AfterMC'!AP501</f>
        <v>0</v>
      </c>
      <c r="AG44" s="438"/>
      <c r="AH44" s="445">
        <f>'[2]1.2_OriginalTargets_AfterMC'!AR501</f>
        <v>0</v>
      </c>
      <c r="AI44" s="445">
        <f>'[2]1.2_OriginalTargets_AfterMC'!AS501</f>
        <v>0</v>
      </c>
      <c r="AJ44" s="445">
        <f>'[2]1.2_OriginalTargets_AfterMC'!AT501</f>
        <v>0</v>
      </c>
      <c r="AK44" s="445">
        <f>'[2]1.2_OriginalTargets_AfterMC'!AU501</f>
        <v>0</v>
      </c>
      <c r="AL44" s="445">
        <f>'[2]1.2_OriginalTargets_AfterMC'!AV501</f>
        <v>0</v>
      </c>
      <c r="AM44" s="446">
        <f>'[2]1.2_OriginalTargets_AfterMC'!AW501</f>
        <v>0</v>
      </c>
      <c r="AN44" s="438"/>
      <c r="AO44" s="445">
        <f>'[2]1.2_OriginalTargets_AfterMC'!AY501</f>
        <v>0</v>
      </c>
      <c r="AP44" s="445">
        <f>'[2]1.2_OriginalTargets_AfterMC'!AZ501</f>
        <v>0</v>
      </c>
      <c r="AQ44" s="445">
        <f>'[2]1.2_OriginalTargets_AfterMC'!BA501</f>
        <v>0</v>
      </c>
      <c r="AR44" s="445">
        <f>'[2]1.2_OriginalTargets_AfterMC'!BB501</f>
        <v>0</v>
      </c>
      <c r="AS44" s="445">
        <f>'[2]1.2_OriginalTargets_AfterMC'!BC501</f>
        <v>0</v>
      </c>
      <c r="AT44" s="446">
        <f>'[2]1.2_OriginalTargets_AfterMC'!BD501</f>
        <v>0</v>
      </c>
      <c r="AU44" s="438"/>
      <c r="AV44" s="445">
        <f>'[2]1.2_OriginalTargets_AfterMC'!BF501</f>
        <v>0</v>
      </c>
      <c r="AW44" s="445">
        <f>'[2]1.2_OriginalTargets_AfterMC'!BG501</f>
        <v>0</v>
      </c>
      <c r="AX44" s="445">
        <f>'[2]1.2_OriginalTargets_AfterMC'!BH501</f>
        <v>0</v>
      </c>
      <c r="AY44" s="445">
        <f>'[2]1.2_OriginalTargets_AfterMC'!BI501</f>
        <v>0</v>
      </c>
      <c r="AZ44" s="445">
        <f>'[2]1.2_OriginalTargets_AfterMC'!BJ501</f>
        <v>0</v>
      </c>
      <c r="BA44" s="446">
        <f>'[2]1.2_OriginalTargets_AfterMC'!BK501</f>
        <v>0</v>
      </c>
    </row>
    <row r="45" spans="1:53" ht="13.5" thickBot="1" x14ac:dyDescent="0.4">
      <c r="A45" s="439"/>
      <c r="B45" s="447"/>
      <c r="C45" s="448"/>
      <c r="D45" s="449"/>
      <c r="E45" s="450" t="s">
        <v>21</v>
      </c>
      <c r="F45" s="451">
        <f>'[2]1.2_OriginalTargets_AfterMC'!I502</f>
        <v>0</v>
      </c>
      <c r="G45" s="451">
        <f>'[2]1.2_OriginalTargets_AfterMC'!J502</f>
        <v>0</v>
      </c>
      <c r="H45" s="451">
        <f>'[2]1.2_OriginalTargets_AfterMC'!K502</f>
        <v>0</v>
      </c>
      <c r="I45" s="451">
        <f>'[2]1.2_OriginalTargets_AfterMC'!L502</f>
        <v>0</v>
      </c>
      <c r="J45" s="451">
        <f>'[2]1.2_OriginalTargets_AfterMC'!M502</f>
        <v>0</v>
      </c>
      <c r="K45" s="452">
        <f>'[2]1.2_OriginalTargets_AfterMC'!N502</f>
        <v>0</v>
      </c>
      <c r="M45" s="451">
        <f>'[2]1.2_OriginalTargets_AfterMC'!S502</f>
        <v>0</v>
      </c>
      <c r="N45" s="451">
        <f>'[2]1.2_OriginalTargets_AfterMC'!T502</f>
        <v>0</v>
      </c>
      <c r="O45" s="451">
        <f>'[2]1.2_OriginalTargets_AfterMC'!U502</f>
        <v>0</v>
      </c>
      <c r="P45" s="451">
        <f>'[2]1.2_OriginalTargets_AfterMC'!V502</f>
        <v>0</v>
      </c>
      <c r="Q45" s="451">
        <f>'[2]1.2_OriginalTargets_AfterMC'!W502</f>
        <v>0</v>
      </c>
      <c r="R45" s="452">
        <f>'[2]1.2_OriginalTargets_AfterMC'!X502</f>
        <v>0</v>
      </c>
      <c r="T45" s="451">
        <f>'[2]1.2_OriginalTargets_AfterMC'!AC502</f>
        <v>0</v>
      </c>
      <c r="U45" s="451">
        <f>'[2]1.2_OriginalTargets_AfterMC'!AD502</f>
        <v>0</v>
      </c>
      <c r="V45" s="451">
        <f>'[2]1.2_OriginalTargets_AfterMC'!AE502</f>
        <v>0</v>
      </c>
      <c r="W45" s="451">
        <f>'[2]1.2_OriginalTargets_AfterMC'!AF502</f>
        <v>0</v>
      </c>
      <c r="X45" s="451">
        <f>'[2]1.2_OriginalTargets_AfterMC'!AG502</f>
        <v>0</v>
      </c>
      <c r="Y45" s="452">
        <f>'[2]1.2_OriginalTargets_AfterMC'!AH502</f>
        <v>0</v>
      </c>
      <c r="AA45" s="453">
        <f>'[2]1.2_OriginalTargets_AfterMC'!AK502</f>
        <v>0</v>
      </c>
      <c r="AB45" s="453">
        <f>'[2]1.2_OriginalTargets_AfterMC'!AL502</f>
        <v>0</v>
      </c>
      <c r="AC45" s="453">
        <f>'[2]1.2_OriginalTargets_AfterMC'!AM502</f>
        <v>0</v>
      </c>
      <c r="AD45" s="453">
        <f>'[2]1.2_OriginalTargets_AfterMC'!AN502</f>
        <v>0</v>
      </c>
      <c r="AE45" s="453">
        <f>'[2]1.2_OriginalTargets_AfterMC'!AO502</f>
        <v>0</v>
      </c>
      <c r="AF45" s="454">
        <f>'[2]1.2_OriginalTargets_AfterMC'!AP502</f>
        <v>0</v>
      </c>
      <c r="AG45" s="438"/>
      <c r="AH45" s="453">
        <f>'[2]1.2_OriginalTargets_AfterMC'!AR502</f>
        <v>0</v>
      </c>
      <c r="AI45" s="453">
        <f>'[2]1.2_OriginalTargets_AfterMC'!AS502</f>
        <v>0</v>
      </c>
      <c r="AJ45" s="453">
        <f>'[2]1.2_OriginalTargets_AfterMC'!AT502</f>
        <v>0</v>
      </c>
      <c r="AK45" s="453">
        <f>'[2]1.2_OriginalTargets_AfterMC'!AU502</f>
        <v>0</v>
      </c>
      <c r="AL45" s="453">
        <f>'[2]1.2_OriginalTargets_AfterMC'!AV502</f>
        <v>0</v>
      </c>
      <c r="AM45" s="454">
        <f>'[2]1.2_OriginalTargets_AfterMC'!AW502</f>
        <v>0</v>
      </c>
      <c r="AN45" s="438"/>
      <c r="AO45" s="453">
        <f>'[2]1.2_OriginalTargets_AfterMC'!AY502</f>
        <v>0</v>
      </c>
      <c r="AP45" s="453">
        <f>'[2]1.2_OriginalTargets_AfterMC'!AZ502</f>
        <v>0</v>
      </c>
      <c r="AQ45" s="453">
        <f>'[2]1.2_OriginalTargets_AfterMC'!BA502</f>
        <v>0</v>
      </c>
      <c r="AR45" s="453">
        <f>'[2]1.2_OriginalTargets_AfterMC'!BB502</f>
        <v>0</v>
      </c>
      <c r="AS45" s="453">
        <f>'[2]1.2_OriginalTargets_AfterMC'!BC502</f>
        <v>0</v>
      </c>
      <c r="AT45" s="454">
        <f>'[2]1.2_OriginalTargets_AfterMC'!BD502</f>
        <v>0</v>
      </c>
      <c r="AU45" s="438"/>
      <c r="AV45" s="453">
        <f>'[2]1.2_OriginalTargets_AfterMC'!BF502</f>
        <v>0</v>
      </c>
      <c r="AW45" s="453">
        <f>'[2]1.2_OriginalTargets_AfterMC'!BG502</f>
        <v>0</v>
      </c>
      <c r="AX45" s="453">
        <f>'[2]1.2_OriginalTargets_AfterMC'!BH502</f>
        <v>0</v>
      </c>
      <c r="AY45" s="453">
        <f>'[2]1.2_OriginalTargets_AfterMC'!BI502</f>
        <v>0</v>
      </c>
      <c r="AZ45" s="453">
        <f>'[2]1.2_OriginalTargets_AfterMC'!BJ502</f>
        <v>0</v>
      </c>
      <c r="BA45" s="454">
        <f>'[2]1.2_OriginalTargets_AfterMC'!BK502</f>
        <v>0</v>
      </c>
    </row>
    <row r="46" spans="1:53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'[2]1.2_OriginalTargets_AfterMC'!I503</f>
        <v>7633.97</v>
      </c>
      <c r="G46" s="434">
        <f>'[2]1.2_OriginalTargets_AfterMC'!J503</f>
        <v>1545.17</v>
      </c>
      <c r="H46" s="434">
        <f>'[2]1.2_OriginalTargets_AfterMC'!K503</f>
        <v>1053.8</v>
      </c>
      <c r="I46" s="434">
        <f>'[2]1.2_OriginalTargets_AfterMC'!L503</f>
        <v>3028</v>
      </c>
      <c r="J46" s="434">
        <f>'[2]1.2_OriginalTargets_AfterMC'!M503</f>
        <v>1713</v>
      </c>
      <c r="K46" s="435">
        <f>'[2]1.2_OriginalTargets_AfterMC'!N503</f>
        <v>294</v>
      </c>
      <c r="M46" s="434">
        <f>'[2]1.2_OriginalTargets_AfterMC'!S503</f>
        <v>7633.97</v>
      </c>
      <c r="N46" s="434">
        <f>'[2]1.2_OriginalTargets_AfterMC'!T503</f>
        <v>1545.17</v>
      </c>
      <c r="O46" s="434">
        <f>'[2]1.2_OriginalTargets_AfterMC'!U503</f>
        <v>2653.8</v>
      </c>
      <c r="P46" s="434">
        <f>'[2]1.2_OriginalTargets_AfterMC'!V503</f>
        <v>1514</v>
      </c>
      <c r="Q46" s="434">
        <f>'[2]1.2_OriginalTargets_AfterMC'!W503</f>
        <v>856</v>
      </c>
      <c r="R46" s="435">
        <f>'[2]1.2_OriginalTargets_AfterMC'!X503</f>
        <v>1065</v>
      </c>
      <c r="T46" s="434">
        <f>'[2]1.2_OriginalTargets_AfterMC'!AC503</f>
        <v>7633.97</v>
      </c>
      <c r="U46" s="434">
        <f>'[2]1.2_OriginalTargets_AfterMC'!AD503</f>
        <v>1545.17</v>
      </c>
      <c r="V46" s="434">
        <f>'[2]1.2_OriginalTargets_AfterMC'!AE503</f>
        <v>1053.8</v>
      </c>
      <c r="W46" s="434">
        <f>'[2]1.2_OriginalTargets_AfterMC'!AF503</f>
        <v>1514</v>
      </c>
      <c r="X46" s="434">
        <f>'[2]1.2_OriginalTargets_AfterMC'!AG503</f>
        <v>856</v>
      </c>
      <c r="Y46" s="435">
        <f>'[2]1.2_OriginalTargets_AfterMC'!AH503</f>
        <v>2665</v>
      </c>
      <c r="AA46" s="436">
        <f>'[2]1.2_OriginalTargets_AfterMC'!AK503</f>
        <v>1600</v>
      </c>
      <c r="AB46" s="436">
        <f>'[2]1.2_OriginalTargets_AfterMC'!AL503</f>
        <v>0</v>
      </c>
      <c r="AC46" s="436">
        <f>'[2]1.2_OriginalTargets_AfterMC'!AM503</f>
        <v>1600.0000000000002</v>
      </c>
      <c r="AD46" s="436">
        <f>'[2]1.2_OriginalTargets_AfterMC'!AN503</f>
        <v>0</v>
      </c>
      <c r="AE46" s="436">
        <f>'[2]1.2_OriginalTargets_AfterMC'!AO503</f>
        <v>0</v>
      </c>
      <c r="AF46" s="437">
        <f>'[2]1.2_OriginalTargets_AfterMC'!AP503</f>
        <v>-1600</v>
      </c>
      <c r="AG46" s="438"/>
      <c r="AH46" s="436">
        <f>'[2]1.2_OriginalTargets_AfterMC'!AR503</f>
        <v>0</v>
      </c>
      <c r="AI46" s="436">
        <f>'[2]1.2_OriginalTargets_AfterMC'!AS503</f>
        <v>0</v>
      </c>
      <c r="AJ46" s="436">
        <f>'[2]1.2_OriginalTargets_AfterMC'!AT503</f>
        <v>0</v>
      </c>
      <c r="AK46" s="436">
        <f>'[2]1.2_OriginalTargets_AfterMC'!AU503</f>
        <v>0</v>
      </c>
      <c r="AL46" s="436">
        <f>'[2]1.2_OriginalTargets_AfterMC'!AV503</f>
        <v>0</v>
      </c>
      <c r="AM46" s="437">
        <f>'[2]1.2_OriginalTargets_AfterMC'!AW503</f>
        <v>0</v>
      </c>
      <c r="AN46" s="438"/>
      <c r="AO46" s="436">
        <f>'[2]1.2_OriginalTargets_AfterMC'!AY503</f>
        <v>1600</v>
      </c>
      <c r="AP46" s="436">
        <f>'[2]1.2_OriginalTargets_AfterMC'!AZ503</f>
        <v>0</v>
      </c>
      <c r="AQ46" s="436">
        <f>'[2]1.2_OriginalTargets_AfterMC'!BA503</f>
        <v>1600.0000000000002</v>
      </c>
      <c r="AR46" s="436">
        <f>'[2]1.2_OriginalTargets_AfterMC'!BB503</f>
        <v>0</v>
      </c>
      <c r="AS46" s="436">
        <f>'[2]1.2_OriginalTargets_AfterMC'!BC503</f>
        <v>0</v>
      </c>
      <c r="AT46" s="437">
        <f>'[2]1.2_OriginalTargets_AfterMC'!BD503</f>
        <v>-1600</v>
      </c>
      <c r="AU46" s="438"/>
      <c r="AV46" s="436">
        <f>'[2]1.2_OriginalTargets_AfterMC'!BF503</f>
        <v>0</v>
      </c>
      <c r="AW46" s="436">
        <f>'[2]1.2_OriginalTargets_AfterMC'!BG503</f>
        <v>0</v>
      </c>
      <c r="AX46" s="436">
        <f>'[2]1.2_OriginalTargets_AfterMC'!BH503</f>
        <v>0</v>
      </c>
      <c r="AY46" s="436">
        <f>'[2]1.2_OriginalTargets_AfterMC'!BI503</f>
        <v>0</v>
      </c>
      <c r="AZ46" s="436">
        <f>'[2]1.2_OriginalTargets_AfterMC'!BJ503</f>
        <v>0</v>
      </c>
      <c r="BA46" s="437">
        <f>'[2]1.2_OriginalTargets_AfterMC'!BK503</f>
        <v>0</v>
      </c>
    </row>
    <row r="47" spans="1:53" ht="13.15" x14ac:dyDescent="0.35">
      <c r="A47" s="439"/>
      <c r="B47" s="440"/>
      <c r="C47" s="441"/>
      <c r="D47" s="442"/>
      <c r="E47" s="433" t="s">
        <v>19</v>
      </c>
      <c r="F47" s="443">
        <f>'[2]1.2_OriginalTargets_AfterMC'!I504</f>
        <v>0</v>
      </c>
      <c r="G47" s="443">
        <f>'[2]1.2_OriginalTargets_AfterMC'!J504</f>
        <v>0</v>
      </c>
      <c r="H47" s="443">
        <f>'[2]1.2_OriginalTargets_AfterMC'!K504</f>
        <v>0</v>
      </c>
      <c r="I47" s="443">
        <f>'[2]1.2_OriginalTargets_AfterMC'!L504</f>
        <v>0</v>
      </c>
      <c r="J47" s="443">
        <f>'[2]1.2_OriginalTargets_AfterMC'!M504</f>
        <v>0</v>
      </c>
      <c r="K47" s="444">
        <f>'[2]1.2_OriginalTargets_AfterMC'!N504</f>
        <v>0</v>
      </c>
      <c r="M47" s="443">
        <f>'[2]1.2_OriginalTargets_AfterMC'!S504</f>
        <v>0</v>
      </c>
      <c r="N47" s="443">
        <f>'[2]1.2_OriginalTargets_AfterMC'!T504</f>
        <v>0</v>
      </c>
      <c r="O47" s="443">
        <f>'[2]1.2_OriginalTargets_AfterMC'!U504</f>
        <v>0</v>
      </c>
      <c r="P47" s="443">
        <f>'[2]1.2_OriginalTargets_AfterMC'!V504</f>
        <v>0</v>
      </c>
      <c r="Q47" s="443">
        <f>'[2]1.2_OriginalTargets_AfterMC'!W504</f>
        <v>0</v>
      </c>
      <c r="R47" s="444">
        <f>'[2]1.2_OriginalTargets_AfterMC'!X504</f>
        <v>0</v>
      </c>
      <c r="T47" s="443">
        <f>'[2]1.2_OriginalTargets_AfterMC'!AC504</f>
        <v>0</v>
      </c>
      <c r="U47" s="443">
        <f>'[2]1.2_OriginalTargets_AfterMC'!AD504</f>
        <v>0</v>
      </c>
      <c r="V47" s="443">
        <f>'[2]1.2_OriginalTargets_AfterMC'!AE504</f>
        <v>0</v>
      </c>
      <c r="W47" s="443">
        <f>'[2]1.2_OriginalTargets_AfterMC'!AF504</f>
        <v>0</v>
      </c>
      <c r="X47" s="443">
        <f>'[2]1.2_OriginalTargets_AfterMC'!AG504</f>
        <v>0</v>
      </c>
      <c r="Y47" s="444">
        <f>'[2]1.2_OriginalTargets_AfterMC'!AH504</f>
        <v>0</v>
      </c>
      <c r="AA47" s="445">
        <f>'[2]1.2_OriginalTargets_AfterMC'!AK504</f>
        <v>0</v>
      </c>
      <c r="AB47" s="445">
        <f>'[2]1.2_OriginalTargets_AfterMC'!AL504</f>
        <v>0</v>
      </c>
      <c r="AC47" s="445">
        <f>'[2]1.2_OriginalTargets_AfterMC'!AM504</f>
        <v>0</v>
      </c>
      <c r="AD47" s="445">
        <f>'[2]1.2_OriginalTargets_AfterMC'!AN504</f>
        <v>0</v>
      </c>
      <c r="AE47" s="445">
        <f>'[2]1.2_OriginalTargets_AfterMC'!AO504</f>
        <v>0</v>
      </c>
      <c r="AF47" s="446">
        <f>'[2]1.2_OriginalTargets_AfterMC'!AP504</f>
        <v>0</v>
      </c>
      <c r="AG47" s="438"/>
      <c r="AH47" s="445">
        <f>'[2]1.2_OriginalTargets_AfterMC'!AR504</f>
        <v>0</v>
      </c>
      <c r="AI47" s="445">
        <f>'[2]1.2_OriginalTargets_AfterMC'!AS504</f>
        <v>0</v>
      </c>
      <c r="AJ47" s="445">
        <f>'[2]1.2_OriginalTargets_AfterMC'!AT504</f>
        <v>0</v>
      </c>
      <c r="AK47" s="445">
        <f>'[2]1.2_OriginalTargets_AfterMC'!AU504</f>
        <v>0</v>
      </c>
      <c r="AL47" s="445">
        <f>'[2]1.2_OriginalTargets_AfterMC'!AV504</f>
        <v>0</v>
      </c>
      <c r="AM47" s="446">
        <f>'[2]1.2_OriginalTargets_AfterMC'!AW504</f>
        <v>0</v>
      </c>
      <c r="AN47" s="438"/>
      <c r="AO47" s="445">
        <f>'[2]1.2_OriginalTargets_AfterMC'!AY504</f>
        <v>0</v>
      </c>
      <c r="AP47" s="445">
        <f>'[2]1.2_OriginalTargets_AfterMC'!AZ504</f>
        <v>0</v>
      </c>
      <c r="AQ47" s="445">
        <f>'[2]1.2_OriginalTargets_AfterMC'!BA504</f>
        <v>0</v>
      </c>
      <c r="AR47" s="445">
        <f>'[2]1.2_OriginalTargets_AfterMC'!BB504</f>
        <v>0</v>
      </c>
      <c r="AS47" s="445">
        <f>'[2]1.2_OriginalTargets_AfterMC'!BC504</f>
        <v>0</v>
      </c>
      <c r="AT47" s="446">
        <f>'[2]1.2_OriginalTargets_AfterMC'!BD504</f>
        <v>0</v>
      </c>
      <c r="AU47" s="438"/>
      <c r="AV47" s="445">
        <f>'[2]1.2_OriginalTargets_AfterMC'!BF504</f>
        <v>0</v>
      </c>
      <c r="AW47" s="445">
        <f>'[2]1.2_OriginalTargets_AfterMC'!BG504</f>
        <v>0</v>
      </c>
      <c r="AX47" s="445">
        <f>'[2]1.2_OriginalTargets_AfterMC'!BH504</f>
        <v>0</v>
      </c>
      <c r="AY47" s="445">
        <f>'[2]1.2_OriginalTargets_AfterMC'!BI504</f>
        <v>0</v>
      </c>
      <c r="AZ47" s="445">
        <f>'[2]1.2_OriginalTargets_AfterMC'!BJ504</f>
        <v>0</v>
      </c>
      <c r="BA47" s="446">
        <f>'[2]1.2_OriginalTargets_AfterMC'!BK504</f>
        <v>0</v>
      </c>
    </row>
    <row r="48" spans="1:53" ht="13.15" x14ac:dyDescent="0.35">
      <c r="A48" s="439"/>
      <c r="B48" s="440"/>
      <c r="C48" s="441"/>
      <c r="D48" s="442"/>
      <c r="E48" s="433" t="s">
        <v>20</v>
      </c>
      <c r="F48" s="443">
        <f>'[2]1.2_OriginalTargets_AfterMC'!I505</f>
        <v>0</v>
      </c>
      <c r="G48" s="443">
        <f>'[2]1.2_OriginalTargets_AfterMC'!J505</f>
        <v>0</v>
      </c>
      <c r="H48" s="443">
        <f>'[2]1.2_OriginalTargets_AfterMC'!K505</f>
        <v>0</v>
      </c>
      <c r="I48" s="443">
        <f>'[2]1.2_OriginalTargets_AfterMC'!L505</f>
        <v>0</v>
      </c>
      <c r="J48" s="443">
        <f>'[2]1.2_OriginalTargets_AfterMC'!M505</f>
        <v>0</v>
      </c>
      <c r="K48" s="444">
        <f>'[2]1.2_OriginalTargets_AfterMC'!N505</f>
        <v>0</v>
      </c>
      <c r="M48" s="443">
        <f>'[2]1.2_OriginalTargets_AfterMC'!S505</f>
        <v>0</v>
      </c>
      <c r="N48" s="443">
        <f>'[2]1.2_OriginalTargets_AfterMC'!T505</f>
        <v>0</v>
      </c>
      <c r="O48" s="443">
        <f>'[2]1.2_OriginalTargets_AfterMC'!U505</f>
        <v>0</v>
      </c>
      <c r="P48" s="443">
        <f>'[2]1.2_OriginalTargets_AfterMC'!V505</f>
        <v>0</v>
      </c>
      <c r="Q48" s="443">
        <f>'[2]1.2_OriginalTargets_AfterMC'!W505</f>
        <v>0</v>
      </c>
      <c r="R48" s="444">
        <f>'[2]1.2_OriginalTargets_AfterMC'!X505</f>
        <v>0</v>
      </c>
      <c r="T48" s="443">
        <f>'[2]1.2_OriginalTargets_AfterMC'!AC505</f>
        <v>0</v>
      </c>
      <c r="U48" s="443">
        <f>'[2]1.2_OriginalTargets_AfterMC'!AD505</f>
        <v>0</v>
      </c>
      <c r="V48" s="443">
        <f>'[2]1.2_OriginalTargets_AfterMC'!AE505</f>
        <v>0</v>
      </c>
      <c r="W48" s="443">
        <f>'[2]1.2_OriginalTargets_AfterMC'!AF505</f>
        <v>0</v>
      </c>
      <c r="X48" s="443">
        <f>'[2]1.2_OriginalTargets_AfterMC'!AG505</f>
        <v>0</v>
      </c>
      <c r="Y48" s="444">
        <f>'[2]1.2_OriginalTargets_AfterMC'!AH505</f>
        <v>0</v>
      </c>
      <c r="AA48" s="445">
        <f>'[2]1.2_OriginalTargets_AfterMC'!AK505</f>
        <v>0</v>
      </c>
      <c r="AB48" s="445">
        <f>'[2]1.2_OriginalTargets_AfterMC'!AL505</f>
        <v>0</v>
      </c>
      <c r="AC48" s="445">
        <f>'[2]1.2_OriginalTargets_AfterMC'!AM505</f>
        <v>0</v>
      </c>
      <c r="AD48" s="445">
        <f>'[2]1.2_OriginalTargets_AfterMC'!AN505</f>
        <v>0</v>
      </c>
      <c r="AE48" s="445">
        <f>'[2]1.2_OriginalTargets_AfterMC'!AO505</f>
        <v>0</v>
      </c>
      <c r="AF48" s="446">
        <f>'[2]1.2_OriginalTargets_AfterMC'!AP505</f>
        <v>0</v>
      </c>
      <c r="AG48" s="438"/>
      <c r="AH48" s="445">
        <f>'[2]1.2_OriginalTargets_AfterMC'!AR505</f>
        <v>0</v>
      </c>
      <c r="AI48" s="445">
        <f>'[2]1.2_OriginalTargets_AfterMC'!AS505</f>
        <v>0</v>
      </c>
      <c r="AJ48" s="445">
        <f>'[2]1.2_OriginalTargets_AfterMC'!AT505</f>
        <v>0</v>
      </c>
      <c r="AK48" s="445">
        <f>'[2]1.2_OriginalTargets_AfterMC'!AU505</f>
        <v>0</v>
      </c>
      <c r="AL48" s="445">
        <f>'[2]1.2_OriginalTargets_AfterMC'!AV505</f>
        <v>0</v>
      </c>
      <c r="AM48" s="446">
        <f>'[2]1.2_OriginalTargets_AfterMC'!AW505</f>
        <v>0</v>
      </c>
      <c r="AN48" s="438"/>
      <c r="AO48" s="445">
        <f>'[2]1.2_OriginalTargets_AfterMC'!AY505</f>
        <v>0</v>
      </c>
      <c r="AP48" s="445">
        <f>'[2]1.2_OriginalTargets_AfterMC'!AZ505</f>
        <v>0</v>
      </c>
      <c r="AQ48" s="445">
        <f>'[2]1.2_OriginalTargets_AfterMC'!BA505</f>
        <v>0</v>
      </c>
      <c r="AR48" s="445">
        <f>'[2]1.2_OriginalTargets_AfterMC'!BB505</f>
        <v>0</v>
      </c>
      <c r="AS48" s="445">
        <f>'[2]1.2_OriginalTargets_AfterMC'!BC505</f>
        <v>0</v>
      </c>
      <c r="AT48" s="446">
        <f>'[2]1.2_OriginalTargets_AfterMC'!BD505</f>
        <v>0</v>
      </c>
      <c r="AU48" s="438"/>
      <c r="AV48" s="445">
        <f>'[2]1.2_OriginalTargets_AfterMC'!BF505</f>
        <v>0</v>
      </c>
      <c r="AW48" s="445">
        <f>'[2]1.2_OriginalTargets_AfterMC'!BG505</f>
        <v>0</v>
      </c>
      <c r="AX48" s="445">
        <f>'[2]1.2_OriginalTargets_AfterMC'!BH505</f>
        <v>0</v>
      </c>
      <c r="AY48" s="445">
        <f>'[2]1.2_OriginalTargets_AfterMC'!BI505</f>
        <v>0</v>
      </c>
      <c r="AZ48" s="445">
        <f>'[2]1.2_OriginalTargets_AfterMC'!BJ505</f>
        <v>0</v>
      </c>
      <c r="BA48" s="446">
        <f>'[2]1.2_OriginalTargets_AfterMC'!BK505</f>
        <v>0</v>
      </c>
    </row>
    <row r="49" spans="1:53" ht="13.5" thickBot="1" x14ac:dyDescent="0.4">
      <c r="A49" s="439"/>
      <c r="B49" s="447"/>
      <c r="C49" s="448"/>
      <c r="D49" s="449"/>
      <c r="E49" s="450" t="s">
        <v>21</v>
      </c>
      <c r="F49" s="451">
        <f>'[2]1.2_OriginalTargets_AfterMC'!I506</f>
        <v>0</v>
      </c>
      <c r="G49" s="451">
        <f>'[2]1.2_OriginalTargets_AfterMC'!J506</f>
        <v>0</v>
      </c>
      <c r="H49" s="451">
        <f>'[2]1.2_OriginalTargets_AfterMC'!K506</f>
        <v>0</v>
      </c>
      <c r="I49" s="451">
        <f>'[2]1.2_OriginalTargets_AfterMC'!L506</f>
        <v>0</v>
      </c>
      <c r="J49" s="451">
        <f>'[2]1.2_OriginalTargets_AfterMC'!M506</f>
        <v>0</v>
      </c>
      <c r="K49" s="452">
        <f>'[2]1.2_OriginalTargets_AfterMC'!N506</f>
        <v>0</v>
      </c>
      <c r="M49" s="451">
        <f>'[2]1.2_OriginalTargets_AfterMC'!S506</f>
        <v>0</v>
      </c>
      <c r="N49" s="451">
        <f>'[2]1.2_OriginalTargets_AfterMC'!T506</f>
        <v>0</v>
      </c>
      <c r="O49" s="451">
        <f>'[2]1.2_OriginalTargets_AfterMC'!U506</f>
        <v>0</v>
      </c>
      <c r="P49" s="451">
        <f>'[2]1.2_OriginalTargets_AfterMC'!V506</f>
        <v>0</v>
      </c>
      <c r="Q49" s="451">
        <f>'[2]1.2_OriginalTargets_AfterMC'!W506</f>
        <v>0</v>
      </c>
      <c r="R49" s="452">
        <f>'[2]1.2_OriginalTargets_AfterMC'!X506</f>
        <v>0</v>
      </c>
      <c r="T49" s="451">
        <f>'[2]1.2_OriginalTargets_AfterMC'!AC506</f>
        <v>0</v>
      </c>
      <c r="U49" s="451">
        <f>'[2]1.2_OriginalTargets_AfterMC'!AD506</f>
        <v>0</v>
      </c>
      <c r="V49" s="451">
        <f>'[2]1.2_OriginalTargets_AfterMC'!AE506</f>
        <v>0</v>
      </c>
      <c r="W49" s="451">
        <f>'[2]1.2_OriginalTargets_AfterMC'!AF506</f>
        <v>0</v>
      </c>
      <c r="X49" s="451">
        <f>'[2]1.2_OriginalTargets_AfterMC'!AG506</f>
        <v>0</v>
      </c>
      <c r="Y49" s="452">
        <f>'[2]1.2_OriginalTargets_AfterMC'!AH506</f>
        <v>0</v>
      </c>
      <c r="AA49" s="453">
        <f>'[2]1.2_OriginalTargets_AfterMC'!AK506</f>
        <v>0</v>
      </c>
      <c r="AB49" s="453">
        <f>'[2]1.2_OriginalTargets_AfterMC'!AL506</f>
        <v>0</v>
      </c>
      <c r="AC49" s="453">
        <f>'[2]1.2_OriginalTargets_AfterMC'!AM506</f>
        <v>0</v>
      </c>
      <c r="AD49" s="453">
        <f>'[2]1.2_OriginalTargets_AfterMC'!AN506</f>
        <v>0</v>
      </c>
      <c r="AE49" s="453">
        <f>'[2]1.2_OriginalTargets_AfterMC'!AO506</f>
        <v>0</v>
      </c>
      <c r="AF49" s="454">
        <f>'[2]1.2_OriginalTargets_AfterMC'!AP506</f>
        <v>0</v>
      </c>
      <c r="AG49" s="438"/>
      <c r="AH49" s="453">
        <f>'[2]1.2_OriginalTargets_AfterMC'!AR506</f>
        <v>0</v>
      </c>
      <c r="AI49" s="453">
        <f>'[2]1.2_OriginalTargets_AfterMC'!AS506</f>
        <v>0</v>
      </c>
      <c r="AJ49" s="453">
        <f>'[2]1.2_OriginalTargets_AfterMC'!AT506</f>
        <v>0</v>
      </c>
      <c r="AK49" s="453">
        <f>'[2]1.2_OriginalTargets_AfterMC'!AU506</f>
        <v>0</v>
      </c>
      <c r="AL49" s="453">
        <f>'[2]1.2_OriginalTargets_AfterMC'!AV506</f>
        <v>0</v>
      </c>
      <c r="AM49" s="454">
        <f>'[2]1.2_OriginalTargets_AfterMC'!AW506</f>
        <v>0</v>
      </c>
      <c r="AN49" s="438"/>
      <c r="AO49" s="453">
        <f>'[2]1.2_OriginalTargets_AfterMC'!AY506</f>
        <v>0</v>
      </c>
      <c r="AP49" s="453">
        <f>'[2]1.2_OriginalTargets_AfterMC'!AZ506</f>
        <v>0</v>
      </c>
      <c r="AQ49" s="453">
        <f>'[2]1.2_OriginalTargets_AfterMC'!BA506</f>
        <v>0</v>
      </c>
      <c r="AR49" s="453">
        <f>'[2]1.2_OriginalTargets_AfterMC'!BB506</f>
        <v>0</v>
      </c>
      <c r="AS49" s="453">
        <f>'[2]1.2_OriginalTargets_AfterMC'!BC506</f>
        <v>0</v>
      </c>
      <c r="AT49" s="454">
        <f>'[2]1.2_OriginalTargets_AfterMC'!BD506</f>
        <v>0</v>
      </c>
      <c r="AU49" s="438"/>
      <c r="AV49" s="453">
        <f>'[2]1.2_OriginalTargets_AfterMC'!BF506</f>
        <v>0</v>
      </c>
      <c r="AW49" s="453">
        <f>'[2]1.2_OriginalTargets_AfterMC'!BG506</f>
        <v>0</v>
      </c>
      <c r="AX49" s="453">
        <f>'[2]1.2_OriginalTargets_AfterMC'!BH506</f>
        <v>0</v>
      </c>
      <c r="AY49" s="453">
        <f>'[2]1.2_OriginalTargets_AfterMC'!BI506</f>
        <v>0</v>
      </c>
      <c r="AZ49" s="453">
        <f>'[2]1.2_OriginalTargets_AfterMC'!BJ506</f>
        <v>0</v>
      </c>
      <c r="BA49" s="454">
        <f>'[2]1.2_OriginalTargets_AfterMC'!BK506</f>
        <v>0</v>
      </c>
    </row>
    <row r="50" spans="1:53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'[2]1.2_OriginalTargets_AfterMC'!I507</f>
        <v>175</v>
      </c>
      <c r="G50" s="434">
        <f>'[2]1.2_OriginalTargets_AfterMC'!J507</f>
        <v>15</v>
      </c>
      <c r="H50" s="434">
        <f>'[2]1.2_OriginalTargets_AfterMC'!K507</f>
        <v>99</v>
      </c>
      <c r="I50" s="434">
        <f>'[2]1.2_OriginalTargets_AfterMC'!L507</f>
        <v>30</v>
      </c>
      <c r="J50" s="434">
        <f>'[2]1.2_OriginalTargets_AfterMC'!M507</f>
        <v>30</v>
      </c>
      <c r="K50" s="435">
        <f>'[2]1.2_OriginalTargets_AfterMC'!N507</f>
        <v>1</v>
      </c>
      <c r="M50" s="434">
        <f>'[2]1.2_OriginalTargets_AfterMC'!S507</f>
        <v>93</v>
      </c>
      <c r="N50" s="434">
        <f>'[2]1.2_OriginalTargets_AfterMC'!T507</f>
        <v>63</v>
      </c>
      <c r="O50" s="434">
        <f>'[2]1.2_OriginalTargets_AfterMC'!U507</f>
        <v>22</v>
      </c>
      <c r="P50" s="434">
        <f>'[2]1.2_OriginalTargets_AfterMC'!V507</f>
        <v>2</v>
      </c>
      <c r="Q50" s="434">
        <f>'[2]1.2_OriginalTargets_AfterMC'!W507</f>
        <v>5</v>
      </c>
      <c r="R50" s="435">
        <f>'[2]1.2_OriginalTargets_AfterMC'!X507</f>
        <v>1</v>
      </c>
      <c r="T50" s="434">
        <f>'[2]1.2_OriginalTargets_AfterMC'!AC507</f>
        <v>175</v>
      </c>
      <c r="U50" s="434">
        <f>'[2]1.2_OriginalTargets_AfterMC'!AD507</f>
        <v>15</v>
      </c>
      <c r="V50" s="434">
        <f>'[2]1.2_OriginalTargets_AfterMC'!AE507</f>
        <v>49</v>
      </c>
      <c r="W50" s="434">
        <f>'[2]1.2_OriginalTargets_AfterMC'!AF507</f>
        <v>15</v>
      </c>
      <c r="X50" s="434">
        <f>'[2]1.2_OriginalTargets_AfterMC'!AG507</f>
        <v>65</v>
      </c>
      <c r="Y50" s="435">
        <f>'[2]1.2_OriginalTargets_AfterMC'!AH507</f>
        <v>31</v>
      </c>
      <c r="AA50" s="436">
        <f>'[2]1.2_OriginalTargets_AfterMC'!AK507</f>
        <v>82</v>
      </c>
      <c r="AB50" s="436">
        <f>'[2]1.2_OriginalTargets_AfterMC'!AL507</f>
        <v>48</v>
      </c>
      <c r="AC50" s="436">
        <f>'[2]1.2_OriginalTargets_AfterMC'!AM507</f>
        <v>-27</v>
      </c>
      <c r="AD50" s="436">
        <f>'[2]1.2_OriginalTargets_AfterMC'!AN507</f>
        <v>-13</v>
      </c>
      <c r="AE50" s="436">
        <f>'[2]1.2_OriginalTargets_AfterMC'!AO507</f>
        <v>-60</v>
      </c>
      <c r="AF50" s="437">
        <f>'[2]1.2_OriginalTargets_AfterMC'!AP507</f>
        <v>-30</v>
      </c>
      <c r="AG50" s="438"/>
      <c r="AH50" s="436">
        <f>'[2]1.2_OriginalTargets_AfterMC'!AR507</f>
        <v>0</v>
      </c>
      <c r="AI50" s="436">
        <f>'[2]1.2_OriginalTargets_AfterMC'!AS507</f>
        <v>0</v>
      </c>
      <c r="AJ50" s="436">
        <f>'[2]1.2_OriginalTargets_AfterMC'!AT507</f>
        <v>0</v>
      </c>
      <c r="AK50" s="436">
        <f>'[2]1.2_OriginalTargets_AfterMC'!AU507</f>
        <v>0</v>
      </c>
      <c r="AL50" s="436">
        <f>'[2]1.2_OriginalTargets_AfterMC'!AV507</f>
        <v>0</v>
      </c>
      <c r="AM50" s="437">
        <f>'[2]1.2_OriginalTargets_AfterMC'!AW507</f>
        <v>0</v>
      </c>
      <c r="AN50" s="438"/>
      <c r="AO50" s="436">
        <f>'[2]1.2_OriginalTargets_AfterMC'!AY507</f>
        <v>0</v>
      </c>
      <c r="AP50" s="436">
        <f>'[2]1.2_OriginalTargets_AfterMC'!AZ507</f>
        <v>0</v>
      </c>
      <c r="AQ50" s="436">
        <f>'[2]1.2_OriginalTargets_AfterMC'!BA507</f>
        <v>0</v>
      </c>
      <c r="AR50" s="436">
        <f>'[2]1.2_OriginalTargets_AfterMC'!BB507</f>
        <v>0</v>
      </c>
      <c r="AS50" s="436">
        <f>'[2]1.2_OriginalTargets_AfterMC'!BC507</f>
        <v>0</v>
      </c>
      <c r="AT50" s="437">
        <f>'[2]1.2_OriginalTargets_AfterMC'!BD507</f>
        <v>0</v>
      </c>
      <c r="AU50" s="438"/>
      <c r="AV50" s="436">
        <f>'[2]1.2_OriginalTargets_AfterMC'!BF507</f>
        <v>82</v>
      </c>
      <c r="AW50" s="436">
        <f>'[2]1.2_OriginalTargets_AfterMC'!BG507</f>
        <v>-48</v>
      </c>
      <c r="AX50" s="436">
        <f>'[2]1.2_OriginalTargets_AfterMC'!BH507</f>
        <v>27</v>
      </c>
      <c r="AY50" s="436">
        <f>'[2]1.2_OriginalTargets_AfterMC'!BI507</f>
        <v>13</v>
      </c>
      <c r="AZ50" s="436">
        <f>'[2]1.2_OriginalTargets_AfterMC'!BJ507</f>
        <v>60</v>
      </c>
      <c r="BA50" s="437">
        <f>'[2]1.2_OriginalTargets_AfterMC'!BK507</f>
        <v>30</v>
      </c>
    </row>
    <row r="51" spans="1:53" ht="13.15" x14ac:dyDescent="0.35">
      <c r="A51" s="439"/>
      <c r="B51" s="440"/>
      <c r="C51" s="441"/>
      <c r="D51" s="442"/>
      <c r="E51" s="433" t="s">
        <v>19</v>
      </c>
      <c r="F51" s="443">
        <f>'[2]1.2_OriginalTargets_AfterMC'!I508</f>
        <v>0</v>
      </c>
      <c r="G51" s="443">
        <f>'[2]1.2_OriginalTargets_AfterMC'!J508</f>
        <v>0</v>
      </c>
      <c r="H51" s="443">
        <f>'[2]1.2_OriginalTargets_AfterMC'!K508</f>
        <v>0</v>
      </c>
      <c r="I51" s="443">
        <f>'[2]1.2_OriginalTargets_AfterMC'!L508</f>
        <v>0</v>
      </c>
      <c r="J51" s="443">
        <f>'[2]1.2_OriginalTargets_AfterMC'!M508</f>
        <v>0</v>
      </c>
      <c r="K51" s="444">
        <f>'[2]1.2_OriginalTargets_AfterMC'!N508</f>
        <v>0</v>
      </c>
      <c r="M51" s="443">
        <f>'[2]1.2_OriginalTargets_AfterMC'!S508</f>
        <v>0</v>
      </c>
      <c r="N51" s="443">
        <f>'[2]1.2_OriginalTargets_AfterMC'!T508</f>
        <v>0</v>
      </c>
      <c r="O51" s="443">
        <f>'[2]1.2_OriginalTargets_AfterMC'!U508</f>
        <v>0</v>
      </c>
      <c r="P51" s="443">
        <f>'[2]1.2_OriginalTargets_AfterMC'!V508</f>
        <v>0</v>
      </c>
      <c r="Q51" s="443">
        <f>'[2]1.2_OriginalTargets_AfterMC'!W508</f>
        <v>0</v>
      </c>
      <c r="R51" s="444">
        <f>'[2]1.2_OriginalTargets_AfterMC'!X508</f>
        <v>0</v>
      </c>
      <c r="T51" s="443">
        <f>'[2]1.2_OriginalTargets_AfterMC'!AC508</f>
        <v>0</v>
      </c>
      <c r="U51" s="443">
        <f>'[2]1.2_OriginalTargets_AfterMC'!AD508</f>
        <v>0</v>
      </c>
      <c r="V51" s="443">
        <f>'[2]1.2_OriginalTargets_AfterMC'!AE508</f>
        <v>0</v>
      </c>
      <c r="W51" s="443">
        <f>'[2]1.2_OriginalTargets_AfterMC'!AF508</f>
        <v>0</v>
      </c>
      <c r="X51" s="443">
        <f>'[2]1.2_OriginalTargets_AfterMC'!AG508</f>
        <v>0</v>
      </c>
      <c r="Y51" s="444">
        <f>'[2]1.2_OriginalTargets_AfterMC'!AH508</f>
        <v>0</v>
      </c>
      <c r="AA51" s="445">
        <f>'[2]1.2_OriginalTargets_AfterMC'!AK508</f>
        <v>0</v>
      </c>
      <c r="AB51" s="445">
        <f>'[2]1.2_OriginalTargets_AfterMC'!AL508</f>
        <v>0</v>
      </c>
      <c r="AC51" s="445">
        <f>'[2]1.2_OriginalTargets_AfterMC'!AM508</f>
        <v>0</v>
      </c>
      <c r="AD51" s="445">
        <f>'[2]1.2_OriginalTargets_AfterMC'!AN508</f>
        <v>0</v>
      </c>
      <c r="AE51" s="445">
        <f>'[2]1.2_OriginalTargets_AfterMC'!AO508</f>
        <v>0</v>
      </c>
      <c r="AF51" s="446">
        <f>'[2]1.2_OriginalTargets_AfterMC'!AP508</f>
        <v>0</v>
      </c>
      <c r="AG51" s="438"/>
      <c r="AH51" s="445">
        <f>'[2]1.2_OriginalTargets_AfterMC'!AR508</f>
        <v>0</v>
      </c>
      <c r="AI51" s="445">
        <f>'[2]1.2_OriginalTargets_AfterMC'!AS508</f>
        <v>0</v>
      </c>
      <c r="AJ51" s="445">
        <f>'[2]1.2_OriginalTargets_AfterMC'!AT508</f>
        <v>0</v>
      </c>
      <c r="AK51" s="445">
        <f>'[2]1.2_OriginalTargets_AfterMC'!AU508</f>
        <v>0</v>
      </c>
      <c r="AL51" s="445">
        <f>'[2]1.2_OriginalTargets_AfterMC'!AV508</f>
        <v>0</v>
      </c>
      <c r="AM51" s="446">
        <f>'[2]1.2_OriginalTargets_AfterMC'!AW508</f>
        <v>0</v>
      </c>
      <c r="AN51" s="438"/>
      <c r="AO51" s="445">
        <f>'[2]1.2_OriginalTargets_AfterMC'!AY508</f>
        <v>0</v>
      </c>
      <c r="AP51" s="445">
        <f>'[2]1.2_OriginalTargets_AfterMC'!AZ508</f>
        <v>0</v>
      </c>
      <c r="AQ51" s="445">
        <f>'[2]1.2_OriginalTargets_AfterMC'!BA508</f>
        <v>0</v>
      </c>
      <c r="AR51" s="445">
        <f>'[2]1.2_OriginalTargets_AfterMC'!BB508</f>
        <v>0</v>
      </c>
      <c r="AS51" s="445">
        <f>'[2]1.2_OriginalTargets_AfterMC'!BC508</f>
        <v>0</v>
      </c>
      <c r="AT51" s="446">
        <f>'[2]1.2_OriginalTargets_AfterMC'!BD508</f>
        <v>0</v>
      </c>
      <c r="AU51" s="438"/>
      <c r="AV51" s="445">
        <f>'[2]1.2_OriginalTargets_AfterMC'!BF508</f>
        <v>0</v>
      </c>
      <c r="AW51" s="445">
        <f>'[2]1.2_OriginalTargets_AfterMC'!BG508</f>
        <v>0</v>
      </c>
      <c r="AX51" s="445">
        <f>'[2]1.2_OriginalTargets_AfterMC'!BH508</f>
        <v>0</v>
      </c>
      <c r="AY51" s="445">
        <f>'[2]1.2_OriginalTargets_AfterMC'!BI508</f>
        <v>0</v>
      </c>
      <c r="AZ51" s="445">
        <f>'[2]1.2_OriginalTargets_AfterMC'!BJ508</f>
        <v>0</v>
      </c>
      <c r="BA51" s="446">
        <f>'[2]1.2_OriginalTargets_AfterMC'!BK508</f>
        <v>0</v>
      </c>
    </row>
    <row r="52" spans="1:53" ht="13.15" x14ac:dyDescent="0.35">
      <c r="A52" s="439"/>
      <c r="B52" s="440"/>
      <c r="C52" s="441"/>
      <c r="D52" s="442"/>
      <c r="E52" s="433" t="s">
        <v>20</v>
      </c>
      <c r="F52" s="443">
        <f>'[2]1.2_OriginalTargets_AfterMC'!I509</f>
        <v>0</v>
      </c>
      <c r="G52" s="443">
        <f>'[2]1.2_OriginalTargets_AfterMC'!J509</f>
        <v>0</v>
      </c>
      <c r="H52" s="443">
        <f>'[2]1.2_OriginalTargets_AfterMC'!K509</f>
        <v>0</v>
      </c>
      <c r="I52" s="443">
        <f>'[2]1.2_OriginalTargets_AfterMC'!L509</f>
        <v>0</v>
      </c>
      <c r="J52" s="443">
        <f>'[2]1.2_OriginalTargets_AfterMC'!M509</f>
        <v>0</v>
      </c>
      <c r="K52" s="444">
        <f>'[2]1.2_OriginalTargets_AfterMC'!N509</f>
        <v>0</v>
      </c>
      <c r="M52" s="443">
        <f>'[2]1.2_OriginalTargets_AfterMC'!S509</f>
        <v>0</v>
      </c>
      <c r="N52" s="443">
        <f>'[2]1.2_OriginalTargets_AfterMC'!T509</f>
        <v>0</v>
      </c>
      <c r="O52" s="443">
        <f>'[2]1.2_OriginalTargets_AfterMC'!U509</f>
        <v>0</v>
      </c>
      <c r="P52" s="443">
        <f>'[2]1.2_OriginalTargets_AfterMC'!V509</f>
        <v>0</v>
      </c>
      <c r="Q52" s="443">
        <f>'[2]1.2_OriginalTargets_AfterMC'!W509</f>
        <v>0</v>
      </c>
      <c r="R52" s="444">
        <f>'[2]1.2_OriginalTargets_AfterMC'!X509</f>
        <v>0</v>
      </c>
      <c r="T52" s="443">
        <f>'[2]1.2_OriginalTargets_AfterMC'!AC509</f>
        <v>0</v>
      </c>
      <c r="U52" s="443">
        <f>'[2]1.2_OriginalTargets_AfterMC'!AD509</f>
        <v>0</v>
      </c>
      <c r="V52" s="443">
        <f>'[2]1.2_OriginalTargets_AfterMC'!AE509</f>
        <v>0</v>
      </c>
      <c r="W52" s="443">
        <f>'[2]1.2_OriginalTargets_AfterMC'!AF509</f>
        <v>0</v>
      </c>
      <c r="X52" s="443">
        <f>'[2]1.2_OriginalTargets_AfterMC'!AG509</f>
        <v>0</v>
      </c>
      <c r="Y52" s="444">
        <f>'[2]1.2_OriginalTargets_AfterMC'!AH509</f>
        <v>0</v>
      </c>
      <c r="AA52" s="445">
        <f>'[2]1.2_OriginalTargets_AfterMC'!AK509</f>
        <v>0</v>
      </c>
      <c r="AB52" s="445">
        <f>'[2]1.2_OriginalTargets_AfterMC'!AL509</f>
        <v>0</v>
      </c>
      <c r="AC52" s="445">
        <f>'[2]1.2_OriginalTargets_AfterMC'!AM509</f>
        <v>0</v>
      </c>
      <c r="AD52" s="445">
        <f>'[2]1.2_OriginalTargets_AfterMC'!AN509</f>
        <v>0</v>
      </c>
      <c r="AE52" s="445">
        <f>'[2]1.2_OriginalTargets_AfterMC'!AO509</f>
        <v>0</v>
      </c>
      <c r="AF52" s="446">
        <f>'[2]1.2_OriginalTargets_AfterMC'!AP509</f>
        <v>0</v>
      </c>
      <c r="AG52" s="438"/>
      <c r="AH52" s="445">
        <f>'[2]1.2_OriginalTargets_AfterMC'!AR509</f>
        <v>0</v>
      </c>
      <c r="AI52" s="445">
        <f>'[2]1.2_OriginalTargets_AfterMC'!AS509</f>
        <v>0</v>
      </c>
      <c r="AJ52" s="445">
        <f>'[2]1.2_OriginalTargets_AfterMC'!AT509</f>
        <v>0</v>
      </c>
      <c r="AK52" s="445">
        <f>'[2]1.2_OriginalTargets_AfterMC'!AU509</f>
        <v>0</v>
      </c>
      <c r="AL52" s="445">
        <f>'[2]1.2_OriginalTargets_AfterMC'!AV509</f>
        <v>0</v>
      </c>
      <c r="AM52" s="446">
        <f>'[2]1.2_OriginalTargets_AfterMC'!AW509</f>
        <v>0</v>
      </c>
      <c r="AN52" s="438"/>
      <c r="AO52" s="445">
        <f>'[2]1.2_OriginalTargets_AfterMC'!AY509</f>
        <v>0</v>
      </c>
      <c r="AP52" s="445">
        <f>'[2]1.2_OriginalTargets_AfterMC'!AZ509</f>
        <v>0</v>
      </c>
      <c r="AQ52" s="445">
        <f>'[2]1.2_OriginalTargets_AfterMC'!BA509</f>
        <v>0</v>
      </c>
      <c r="AR52" s="445">
        <f>'[2]1.2_OriginalTargets_AfterMC'!BB509</f>
        <v>0</v>
      </c>
      <c r="AS52" s="445">
        <f>'[2]1.2_OriginalTargets_AfterMC'!BC509</f>
        <v>0</v>
      </c>
      <c r="AT52" s="446">
        <f>'[2]1.2_OriginalTargets_AfterMC'!BD509</f>
        <v>0</v>
      </c>
      <c r="AU52" s="438"/>
      <c r="AV52" s="445">
        <f>'[2]1.2_OriginalTargets_AfterMC'!BF509</f>
        <v>0</v>
      </c>
      <c r="AW52" s="445">
        <f>'[2]1.2_OriginalTargets_AfterMC'!BG509</f>
        <v>0</v>
      </c>
      <c r="AX52" s="445">
        <f>'[2]1.2_OriginalTargets_AfterMC'!BH509</f>
        <v>0</v>
      </c>
      <c r="AY52" s="445">
        <f>'[2]1.2_OriginalTargets_AfterMC'!BI509</f>
        <v>0</v>
      </c>
      <c r="AZ52" s="445">
        <f>'[2]1.2_OriginalTargets_AfterMC'!BJ509</f>
        <v>0</v>
      </c>
      <c r="BA52" s="446">
        <f>'[2]1.2_OriginalTargets_AfterMC'!BK509</f>
        <v>0</v>
      </c>
    </row>
    <row r="53" spans="1:53" ht="13.5" thickBot="1" x14ac:dyDescent="0.4">
      <c r="A53" s="439"/>
      <c r="B53" s="447"/>
      <c r="C53" s="448"/>
      <c r="D53" s="449"/>
      <c r="E53" s="450" t="s">
        <v>21</v>
      </c>
      <c r="F53" s="451">
        <f>'[2]1.2_OriginalTargets_AfterMC'!I510</f>
        <v>0</v>
      </c>
      <c r="G53" s="451">
        <f>'[2]1.2_OriginalTargets_AfterMC'!J510</f>
        <v>0</v>
      </c>
      <c r="H53" s="451">
        <f>'[2]1.2_OriginalTargets_AfterMC'!K510</f>
        <v>0</v>
      </c>
      <c r="I53" s="451">
        <f>'[2]1.2_OriginalTargets_AfterMC'!L510</f>
        <v>0</v>
      </c>
      <c r="J53" s="451">
        <f>'[2]1.2_OriginalTargets_AfterMC'!M510</f>
        <v>0</v>
      </c>
      <c r="K53" s="452">
        <f>'[2]1.2_OriginalTargets_AfterMC'!N510</f>
        <v>0</v>
      </c>
      <c r="M53" s="451">
        <f>'[2]1.2_OriginalTargets_AfterMC'!S510</f>
        <v>0</v>
      </c>
      <c r="N53" s="451">
        <f>'[2]1.2_OriginalTargets_AfterMC'!T510</f>
        <v>0</v>
      </c>
      <c r="O53" s="451">
        <f>'[2]1.2_OriginalTargets_AfterMC'!U510</f>
        <v>0</v>
      </c>
      <c r="P53" s="451">
        <f>'[2]1.2_OriginalTargets_AfterMC'!V510</f>
        <v>0</v>
      </c>
      <c r="Q53" s="451">
        <f>'[2]1.2_OriginalTargets_AfterMC'!W510</f>
        <v>0</v>
      </c>
      <c r="R53" s="452">
        <f>'[2]1.2_OriginalTargets_AfterMC'!X510</f>
        <v>0</v>
      </c>
      <c r="T53" s="451">
        <f>'[2]1.2_OriginalTargets_AfterMC'!AC510</f>
        <v>0</v>
      </c>
      <c r="U53" s="451">
        <f>'[2]1.2_OriginalTargets_AfterMC'!AD510</f>
        <v>0</v>
      </c>
      <c r="V53" s="451">
        <f>'[2]1.2_OriginalTargets_AfterMC'!AE510</f>
        <v>0</v>
      </c>
      <c r="W53" s="451">
        <f>'[2]1.2_OriginalTargets_AfterMC'!AF510</f>
        <v>0</v>
      </c>
      <c r="X53" s="451">
        <f>'[2]1.2_OriginalTargets_AfterMC'!AG510</f>
        <v>0</v>
      </c>
      <c r="Y53" s="452">
        <f>'[2]1.2_OriginalTargets_AfterMC'!AH510</f>
        <v>0</v>
      </c>
      <c r="AA53" s="453">
        <f>'[2]1.2_OriginalTargets_AfterMC'!AK510</f>
        <v>0</v>
      </c>
      <c r="AB53" s="453">
        <f>'[2]1.2_OriginalTargets_AfterMC'!AL510</f>
        <v>0</v>
      </c>
      <c r="AC53" s="453">
        <f>'[2]1.2_OriginalTargets_AfterMC'!AM510</f>
        <v>0</v>
      </c>
      <c r="AD53" s="453">
        <f>'[2]1.2_OriginalTargets_AfterMC'!AN510</f>
        <v>0</v>
      </c>
      <c r="AE53" s="453">
        <f>'[2]1.2_OriginalTargets_AfterMC'!AO510</f>
        <v>0</v>
      </c>
      <c r="AF53" s="454">
        <f>'[2]1.2_OriginalTargets_AfterMC'!AP510</f>
        <v>0</v>
      </c>
      <c r="AG53" s="438"/>
      <c r="AH53" s="453">
        <f>'[2]1.2_OriginalTargets_AfterMC'!AR510</f>
        <v>0</v>
      </c>
      <c r="AI53" s="453">
        <f>'[2]1.2_OriginalTargets_AfterMC'!AS510</f>
        <v>0</v>
      </c>
      <c r="AJ53" s="453">
        <f>'[2]1.2_OriginalTargets_AfterMC'!AT510</f>
        <v>0</v>
      </c>
      <c r="AK53" s="453">
        <f>'[2]1.2_OriginalTargets_AfterMC'!AU510</f>
        <v>0</v>
      </c>
      <c r="AL53" s="453">
        <f>'[2]1.2_OriginalTargets_AfterMC'!AV510</f>
        <v>0</v>
      </c>
      <c r="AM53" s="454">
        <f>'[2]1.2_OriginalTargets_AfterMC'!AW510</f>
        <v>0</v>
      </c>
      <c r="AN53" s="438"/>
      <c r="AO53" s="453">
        <f>'[2]1.2_OriginalTargets_AfterMC'!AY510</f>
        <v>0</v>
      </c>
      <c r="AP53" s="453">
        <f>'[2]1.2_OriginalTargets_AfterMC'!AZ510</f>
        <v>0</v>
      </c>
      <c r="AQ53" s="453">
        <f>'[2]1.2_OriginalTargets_AfterMC'!BA510</f>
        <v>0</v>
      </c>
      <c r="AR53" s="453">
        <f>'[2]1.2_OriginalTargets_AfterMC'!BB510</f>
        <v>0</v>
      </c>
      <c r="AS53" s="453">
        <f>'[2]1.2_OriginalTargets_AfterMC'!BC510</f>
        <v>0</v>
      </c>
      <c r="AT53" s="454">
        <f>'[2]1.2_OriginalTargets_AfterMC'!BD510</f>
        <v>0</v>
      </c>
      <c r="AU53" s="438"/>
      <c r="AV53" s="453">
        <f>'[2]1.2_OriginalTargets_AfterMC'!BF510</f>
        <v>0</v>
      </c>
      <c r="AW53" s="453">
        <f>'[2]1.2_OriginalTargets_AfterMC'!BG510</f>
        <v>0</v>
      </c>
      <c r="AX53" s="453">
        <f>'[2]1.2_OriginalTargets_AfterMC'!BH510</f>
        <v>0</v>
      </c>
      <c r="AY53" s="453">
        <f>'[2]1.2_OriginalTargets_AfterMC'!BI510</f>
        <v>0</v>
      </c>
      <c r="AZ53" s="453">
        <f>'[2]1.2_OriginalTargets_AfterMC'!BJ510</f>
        <v>0</v>
      </c>
      <c r="BA53" s="454">
        <f>'[2]1.2_OriginalTargets_AfterMC'!BK510</f>
        <v>0</v>
      </c>
    </row>
    <row r="54" spans="1:53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'[2]1.2_OriginalTargets_AfterMC'!I511</f>
        <v>0</v>
      </c>
      <c r="G54" s="434">
        <f>'[2]1.2_OriginalTargets_AfterMC'!J511</f>
        <v>0</v>
      </c>
      <c r="H54" s="434">
        <f>'[2]1.2_OriginalTargets_AfterMC'!K511</f>
        <v>0</v>
      </c>
      <c r="I54" s="434">
        <f>'[2]1.2_OriginalTargets_AfterMC'!L511</f>
        <v>0</v>
      </c>
      <c r="J54" s="434">
        <f>'[2]1.2_OriginalTargets_AfterMC'!M511</f>
        <v>0</v>
      </c>
      <c r="K54" s="435">
        <f>'[2]1.2_OriginalTargets_AfterMC'!N511</f>
        <v>0</v>
      </c>
      <c r="M54" s="434">
        <f>'[2]1.2_OriginalTargets_AfterMC'!S511</f>
        <v>0</v>
      </c>
      <c r="N54" s="434">
        <f>'[2]1.2_OriginalTargets_AfterMC'!T511</f>
        <v>0</v>
      </c>
      <c r="O54" s="434">
        <f>'[2]1.2_OriginalTargets_AfterMC'!U511</f>
        <v>0</v>
      </c>
      <c r="P54" s="434">
        <f>'[2]1.2_OriginalTargets_AfterMC'!V511</f>
        <v>0</v>
      </c>
      <c r="Q54" s="434">
        <f>'[2]1.2_OriginalTargets_AfterMC'!W511</f>
        <v>0</v>
      </c>
      <c r="R54" s="435">
        <f>'[2]1.2_OriginalTargets_AfterMC'!X511</f>
        <v>0</v>
      </c>
      <c r="T54" s="434">
        <f>'[2]1.2_OriginalTargets_AfterMC'!AC511</f>
        <v>0</v>
      </c>
      <c r="U54" s="434">
        <f>'[2]1.2_OriginalTargets_AfterMC'!AD511</f>
        <v>0</v>
      </c>
      <c r="V54" s="434">
        <f>'[2]1.2_OriginalTargets_AfterMC'!AE511</f>
        <v>0</v>
      </c>
      <c r="W54" s="434">
        <f>'[2]1.2_OriginalTargets_AfterMC'!AF511</f>
        <v>0</v>
      </c>
      <c r="X54" s="434">
        <f>'[2]1.2_OriginalTargets_AfterMC'!AG511</f>
        <v>0</v>
      </c>
      <c r="Y54" s="435">
        <f>'[2]1.2_OriginalTargets_AfterMC'!AH511</f>
        <v>0</v>
      </c>
      <c r="AA54" s="436">
        <f>'[2]1.2_OriginalTargets_AfterMC'!AK511</f>
        <v>0</v>
      </c>
      <c r="AB54" s="436">
        <f>'[2]1.2_OriginalTargets_AfterMC'!AL511</f>
        <v>0</v>
      </c>
      <c r="AC54" s="436">
        <f>'[2]1.2_OriginalTargets_AfterMC'!AM511</f>
        <v>0</v>
      </c>
      <c r="AD54" s="436">
        <f>'[2]1.2_OriginalTargets_AfterMC'!AN511</f>
        <v>0</v>
      </c>
      <c r="AE54" s="436">
        <f>'[2]1.2_OriginalTargets_AfterMC'!AO511</f>
        <v>0</v>
      </c>
      <c r="AF54" s="437">
        <f>'[2]1.2_OriginalTargets_AfterMC'!AP511</f>
        <v>0</v>
      </c>
      <c r="AG54" s="438"/>
      <c r="AH54" s="436">
        <f>'[2]1.2_OriginalTargets_AfterMC'!AR511</f>
        <v>0</v>
      </c>
      <c r="AI54" s="436">
        <f>'[2]1.2_OriginalTargets_AfterMC'!AS511</f>
        <v>0</v>
      </c>
      <c r="AJ54" s="436">
        <f>'[2]1.2_OriginalTargets_AfterMC'!AT511</f>
        <v>0</v>
      </c>
      <c r="AK54" s="436">
        <f>'[2]1.2_OriginalTargets_AfterMC'!AU511</f>
        <v>0</v>
      </c>
      <c r="AL54" s="436">
        <f>'[2]1.2_OriginalTargets_AfterMC'!AV511</f>
        <v>0</v>
      </c>
      <c r="AM54" s="437">
        <f>'[2]1.2_OriginalTargets_AfterMC'!AW511</f>
        <v>0</v>
      </c>
      <c r="AN54" s="438"/>
      <c r="AO54" s="436">
        <f>'[2]1.2_OriginalTargets_AfterMC'!AY511</f>
        <v>0</v>
      </c>
      <c r="AP54" s="436">
        <f>'[2]1.2_OriginalTargets_AfterMC'!AZ511</f>
        <v>0</v>
      </c>
      <c r="AQ54" s="436">
        <f>'[2]1.2_OriginalTargets_AfterMC'!BA511</f>
        <v>0</v>
      </c>
      <c r="AR54" s="436">
        <f>'[2]1.2_OriginalTargets_AfterMC'!BB511</f>
        <v>0</v>
      </c>
      <c r="AS54" s="436">
        <f>'[2]1.2_OriginalTargets_AfterMC'!BC511</f>
        <v>0</v>
      </c>
      <c r="AT54" s="437">
        <f>'[2]1.2_OriginalTargets_AfterMC'!BD511</f>
        <v>0</v>
      </c>
      <c r="AU54" s="438"/>
      <c r="AV54" s="436">
        <f>'[2]1.2_OriginalTargets_AfterMC'!BF511</f>
        <v>0</v>
      </c>
      <c r="AW54" s="436">
        <f>'[2]1.2_OriginalTargets_AfterMC'!BG511</f>
        <v>0</v>
      </c>
      <c r="AX54" s="436">
        <f>'[2]1.2_OriginalTargets_AfterMC'!BH511</f>
        <v>0</v>
      </c>
      <c r="AY54" s="436">
        <f>'[2]1.2_OriginalTargets_AfterMC'!BI511</f>
        <v>0</v>
      </c>
      <c r="AZ54" s="436">
        <f>'[2]1.2_OriginalTargets_AfterMC'!BJ511</f>
        <v>0</v>
      </c>
      <c r="BA54" s="437">
        <f>'[2]1.2_OriginalTargets_AfterMC'!BK511</f>
        <v>0</v>
      </c>
    </row>
    <row r="55" spans="1:53" ht="13.15" x14ac:dyDescent="0.35">
      <c r="A55" s="439"/>
      <c r="B55" s="440"/>
      <c r="C55" s="441"/>
      <c r="D55" s="442"/>
      <c r="E55" s="433" t="s">
        <v>19</v>
      </c>
      <c r="F55" s="443">
        <f>'[2]1.2_OriginalTargets_AfterMC'!I512</f>
        <v>0</v>
      </c>
      <c r="G55" s="443">
        <f>'[2]1.2_OriginalTargets_AfterMC'!J512</f>
        <v>0</v>
      </c>
      <c r="H55" s="443">
        <f>'[2]1.2_OriginalTargets_AfterMC'!K512</f>
        <v>0</v>
      </c>
      <c r="I55" s="443">
        <f>'[2]1.2_OriginalTargets_AfterMC'!L512</f>
        <v>0</v>
      </c>
      <c r="J55" s="443">
        <f>'[2]1.2_OriginalTargets_AfterMC'!M512</f>
        <v>0</v>
      </c>
      <c r="K55" s="444">
        <f>'[2]1.2_OriginalTargets_AfterMC'!N512</f>
        <v>0</v>
      </c>
      <c r="M55" s="443">
        <f>'[2]1.2_OriginalTargets_AfterMC'!S512</f>
        <v>0</v>
      </c>
      <c r="N55" s="443">
        <f>'[2]1.2_OriginalTargets_AfterMC'!T512</f>
        <v>0</v>
      </c>
      <c r="O55" s="443">
        <f>'[2]1.2_OriginalTargets_AfterMC'!U512</f>
        <v>0</v>
      </c>
      <c r="P55" s="443">
        <f>'[2]1.2_OriginalTargets_AfterMC'!V512</f>
        <v>0</v>
      </c>
      <c r="Q55" s="443">
        <f>'[2]1.2_OriginalTargets_AfterMC'!W512</f>
        <v>0</v>
      </c>
      <c r="R55" s="444">
        <f>'[2]1.2_OriginalTargets_AfterMC'!X512</f>
        <v>0</v>
      </c>
      <c r="T55" s="443">
        <f>'[2]1.2_OriginalTargets_AfterMC'!AC512</f>
        <v>0</v>
      </c>
      <c r="U55" s="443">
        <f>'[2]1.2_OriginalTargets_AfterMC'!AD512</f>
        <v>0</v>
      </c>
      <c r="V55" s="443">
        <f>'[2]1.2_OriginalTargets_AfterMC'!AE512</f>
        <v>0</v>
      </c>
      <c r="W55" s="443">
        <f>'[2]1.2_OriginalTargets_AfterMC'!AF512</f>
        <v>0</v>
      </c>
      <c r="X55" s="443">
        <f>'[2]1.2_OriginalTargets_AfterMC'!AG512</f>
        <v>0</v>
      </c>
      <c r="Y55" s="444">
        <f>'[2]1.2_OriginalTargets_AfterMC'!AH512</f>
        <v>0</v>
      </c>
      <c r="AA55" s="445">
        <f>'[2]1.2_OriginalTargets_AfterMC'!AK512</f>
        <v>0</v>
      </c>
      <c r="AB55" s="445">
        <f>'[2]1.2_OriginalTargets_AfterMC'!AL512</f>
        <v>0</v>
      </c>
      <c r="AC55" s="445">
        <f>'[2]1.2_OriginalTargets_AfterMC'!AM512</f>
        <v>0</v>
      </c>
      <c r="AD55" s="445">
        <f>'[2]1.2_OriginalTargets_AfterMC'!AN512</f>
        <v>0</v>
      </c>
      <c r="AE55" s="445">
        <f>'[2]1.2_OriginalTargets_AfterMC'!AO512</f>
        <v>0</v>
      </c>
      <c r="AF55" s="446">
        <f>'[2]1.2_OriginalTargets_AfterMC'!AP512</f>
        <v>0</v>
      </c>
      <c r="AG55" s="438"/>
      <c r="AH55" s="445">
        <f>'[2]1.2_OriginalTargets_AfterMC'!AR512</f>
        <v>0</v>
      </c>
      <c r="AI55" s="445">
        <f>'[2]1.2_OriginalTargets_AfterMC'!AS512</f>
        <v>0</v>
      </c>
      <c r="AJ55" s="445">
        <f>'[2]1.2_OriginalTargets_AfterMC'!AT512</f>
        <v>0</v>
      </c>
      <c r="AK55" s="445">
        <f>'[2]1.2_OriginalTargets_AfterMC'!AU512</f>
        <v>0</v>
      </c>
      <c r="AL55" s="445">
        <f>'[2]1.2_OriginalTargets_AfterMC'!AV512</f>
        <v>0</v>
      </c>
      <c r="AM55" s="446">
        <f>'[2]1.2_OriginalTargets_AfterMC'!AW512</f>
        <v>0</v>
      </c>
      <c r="AN55" s="438"/>
      <c r="AO55" s="445">
        <f>'[2]1.2_OriginalTargets_AfterMC'!AY512</f>
        <v>0</v>
      </c>
      <c r="AP55" s="445">
        <f>'[2]1.2_OriginalTargets_AfterMC'!AZ512</f>
        <v>0</v>
      </c>
      <c r="AQ55" s="445">
        <f>'[2]1.2_OriginalTargets_AfterMC'!BA512</f>
        <v>0</v>
      </c>
      <c r="AR55" s="445">
        <f>'[2]1.2_OriginalTargets_AfterMC'!BB512</f>
        <v>0</v>
      </c>
      <c r="AS55" s="445">
        <f>'[2]1.2_OriginalTargets_AfterMC'!BC512</f>
        <v>0</v>
      </c>
      <c r="AT55" s="446">
        <f>'[2]1.2_OriginalTargets_AfterMC'!BD512</f>
        <v>0</v>
      </c>
      <c r="AU55" s="438"/>
      <c r="AV55" s="445">
        <f>'[2]1.2_OriginalTargets_AfterMC'!BF512</f>
        <v>0</v>
      </c>
      <c r="AW55" s="445">
        <f>'[2]1.2_OriginalTargets_AfterMC'!BG512</f>
        <v>0</v>
      </c>
      <c r="AX55" s="445">
        <f>'[2]1.2_OriginalTargets_AfterMC'!BH512</f>
        <v>0</v>
      </c>
      <c r="AY55" s="445">
        <f>'[2]1.2_OriginalTargets_AfterMC'!BI512</f>
        <v>0</v>
      </c>
      <c r="AZ55" s="445">
        <f>'[2]1.2_OriginalTargets_AfterMC'!BJ512</f>
        <v>0</v>
      </c>
      <c r="BA55" s="446">
        <f>'[2]1.2_OriginalTargets_AfterMC'!BK512</f>
        <v>0</v>
      </c>
    </row>
    <row r="56" spans="1:53" ht="13.15" x14ac:dyDescent="0.35">
      <c r="A56" s="439"/>
      <c r="B56" s="440"/>
      <c r="C56" s="441"/>
      <c r="D56" s="442"/>
      <c r="E56" s="433" t="s">
        <v>20</v>
      </c>
      <c r="F56" s="443">
        <f>'[2]1.2_OriginalTargets_AfterMC'!I513</f>
        <v>0</v>
      </c>
      <c r="G56" s="443">
        <f>'[2]1.2_OriginalTargets_AfterMC'!J513</f>
        <v>0</v>
      </c>
      <c r="H56" s="443">
        <f>'[2]1.2_OriginalTargets_AfterMC'!K513</f>
        <v>0</v>
      </c>
      <c r="I56" s="443">
        <f>'[2]1.2_OriginalTargets_AfterMC'!L513</f>
        <v>0</v>
      </c>
      <c r="J56" s="443">
        <f>'[2]1.2_OriginalTargets_AfterMC'!M513</f>
        <v>0</v>
      </c>
      <c r="K56" s="444">
        <f>'[2]1.2_OriginalTargets_AfterMC'!N513</f>
        <v>0</v>
      </c>
      <c r="M56" s="443">
        <f>'[2]1.2_OriginalTargets_AfterMC'!S513</f>
        <v>0</v>
      </c>
      <c r="N56" s="443">
        <f>'[2]1.2_OriginalTargets_AfterMC'!T513</f>
        <v>0</v>
      </c>
      <c r="O56" s="443">
        <f>'[2]1.2_OriginalTargets_AfterMC'!U513</f>
        <v>0</v>
      </c>
      <c r="P56" s="443">
        <f>'[2]1.2_OriginalTargets_AfterMC'!V513</f>
        <v>0</v>
      </c>
      <c r="Q56" s="443">
        <f>'[2]1.2_OriginalTargets_AfterMC'!W513</f>
        <v>0</v>
      </c>
      <c r="R56" s="444">
        <f>'[2]1.2_OriginalTargets_AfterMC'!X513</f>
        <v>0</v>
      </c>
      <c r="T56" s="443">
        <f>'[2]1.2_OriginalTargets_AfterMC'!AC513</f>
        <v>0</v>
      </c>
      <c r="U56" s="443">
        <f>'[2]1.2_OriginalTargets_AfterMC'!AD513</f>
        <v>0</v>
      </c>
      <c r="V56" s="443">
        <f>'[2]1.2_OriginalTargets_AfterMC'!AE513</f>
        <v>0</v>
      </c>
      <c r="W56" s="443">
        <f>'[2]1.2_OriginalTargets_AfterMC'!AF513</f>
        <v>0</v>
      </c>
      <c r="X56" s="443">
        <f>'[2]1.2_OriginalTargets_AfterMC'!AG513</f>
        <v>0</v>
      </c>
      <c r="Y56" s="444">
        <f>'[2]1.2_OriginalTargets_AfterMC'!AH513</f>
        <v>0</v>
      </c>
      <c r="AA56" s="445">
        <f>'[2]1.2_OriginalTargets_AfterMC'!AK513</f>
        <v>0</v>
      </c>
      <c r="AB56" s="445">
        <f>'[2]1.2_OriginalTargets_AfterMC'!AL513</f>
        <v>0</v>
      </c>
      <c r="AC56" s="445">
        <f>'[2]1.2_OriginalTargets_AfterMC'!AM513</f>
        <v>0</v>
      </c>
      <c r="AD56" s="445">
        <f>'[2]1.2_OriginalTargets_AfterMC'!AN513</f>
        <v>0</v>
      </c>
      <c r="AE56" s="445">
        <f>'[2]1.2_OriginalTargets_AfterMC'!AO513</f>
        <v>0</v>
      </c>
      <c r="AF56" s="446">
        <f>'[2]1.2_OriginalTargets_AfterMC'!AP513</f>
        <v>0</v>
      </c>
      <c r="AG56" s="438"/>
      <c r="AH56" s="445">
        <f>'[2]1.2_OriginalTargets_AfterMC'!AR513</f>
        <v>0</v>
      </c>
      <c r="AI56" s="445">
        <f>'[2]1.2_OriginalTargets_AfterMC'!AS513</f>
        <v>0</v>
      </c>
      <c r="AJ56" s="445">
        <f>'[2]1.2_OriginalTargets_AfterMC'!AT513</f>
        <v>0</v>
      </c>
      <c r="AK56" s="445">
        <f>'[2]1.2_OriginalTargets_AfterMC'!AU513</f>
        <v>0</v>
      </c>
      <c r="AL56" s="445">
        <f>'[2]1.2_OriginalTargets_AfterMC'!AV513</f>
        <v>0</v>
      </c>
      <c r="AM56" s="446">
        <f>'[2]1.2_OriginalTargets_AfterMC'!AW513</f>
        <v>0</v>
      </c>
      <c r="AN56" s="438"/>
      <c r="AO56" s="445">
        <f>'[2]1.2_OriginalTargets_AfterMC'!AY513</f>
        <v>0</v>
      </c>
      <c r="AP56" s="445">
        <f>'[2]1.2_OriginalTargets_AfterMC'!AZ513</f>
        <v>0</v>
      </c>
      <c r="AQ56" s="445">
        <f>'[2]1.2_OriginalTargets_AfterMC'!BA513</f>
        <v>0</v>
      </c>
      <c r="AR56" s="445">
        <f>'[2]1.2_OriginalTargets_AfterMC'!BB513</f>
        <v>0</v>
      </c>
      <c r="AS56" s="445">
        <f>'[2]1.2_OriginalTargets_AfterMC'!BC513</f>
        <v>0</v>
      </c>
      <c r="AT56" s="446">
        <f>'[2]1.2_OriginalTargets_AfterMC'!BD513</f>
        <v>0</v>
      </c>
      <c r="AU56" s="438"/>
      <c r="AV56" s="445">
        <f>'[2]1.2_OriginalTargets_AfterMC'!BF513</f>
        <v>0</v>
      </c>
      <c r="AW56" s="445">
        <f>'[2]1.2_OriginalTargets_AfterMC'!BG513</f>
        <v>0</v>
      </c>
      <c r="AX56" s="445">
        <f>'[2]1.2_OriginalTargets_AfterMC'!BH513</f>
        <v>0</v>
      </c>
      <c r="AY56" s="445">
        <f>'[2]1.2_OriginalTargets_AfterMC'!BI513</f>
        <v>0</v>
      </c>
      <c r="AZ56" s="445">
        <f>'[2]1.2_OriginalTargets_AfterMC'!BJ513</f>
        <v>0</v>
      </c>
      <c r="BA56" s="446">
        <f>'[2]1.2_OriginalTargets_AfterMC'!BK513</f>
        <v>0</v>
      </c>
    </row>
    <row r="57" spans="1:53" ht="13.5" thickBot="1" x14ac:dyDescent="0.4">
      <c r="A57" s="439"/>
      <c r="B57" s="447"/>
      <c r="C57" s="448"/>
      <c r="D57" s="449"/>
      <c r="E57" s="450" t="s">
        <v>21</v>
      </c>
      <c r="F57" s="451">
        <f>'[2]1.2_OriginalTargets_AfterMC'!I514</f>
        <v>0</v>
      </c>
      <c r="G57" s="451">
        <f>'[2]1.2_OriginalTargets_AfterMC'!J514</f>
        <v>0</v>
      </c>
      <c r="H57" s="451">
        <f>'[2]1.2_OriginalTargets_AfterMC'!K514</f>
        <v>0</v>
      </c>
      <c r="I57" s="451">
        <f>'[2]1.2_OriginalTargets_AfterMC'!L514</f>
        <v>0</v>
      </c>
      <c r="J57" s="451">
        <f>'[2]1.2_OriginalTargets_AfterMC'!M514</f>
        <v>0</v>
      </c>
      <c r="K57" s="452">
        <f>'[2]1.2_OriginalTargets_AfterMC'!N514</f>
        <v>0</v>
      </c>
      <c r="M57" s="451">
        <f>'[2]1.2_OriginalTargets_AfterMC'!S514</f>
        <v>0</v>
      </c>
      <c r="N57" s="451">
        <f>'[2]1.2_OriginalTargets_AfterMC'!T514</f>
        <v>0</v>
      </c>
      <c r="O57" s="451">
        <f>'[2]1.2_OriginalTargets_AfterMC'!U514</f>
        <v>0</v>
      </c>
      <c r="P57" s="451">
        <f>'[2]1.2_OriginalTargets_AfterMC'!V514</f>
        <v>0</v>
      </c>
      <c r="Q57" s="451">
        <f>'[2]1.2_OriginalTargets_AfterMC'!W514</f>
        <v>0</v>
      </c>
      <c r="R57" s="452">
        <f>'[2]1.2_OriginalTargets_AfterMC'!X514</f>
        <v>0</v>
      </c>
      <c r="T57" s="451">
        <f>'[2]1.2_OriginalTargets_AfterMC'!AC514</f>
        <v>0</v>
      </c>
      <c r="U57" s="451">
        <f>'[2]1.2_OriginalTargets_AfterMC'!AD514</f>
        <v>0</v>
      </c>
      <c r="V57" s="451">
        <f>'[2]1.2_OriginalTargets_AfterMC'!AE514</f>
        <v>0</v>
      </c>
      <c r="W57" s="451">
        <f>'[2]1.2_OriginalTargets_AfterMC'!AF514</f>
        <v>0</v>
      </c>
      <c r="X57" s="451">
        <f>'[2]1.2_OriginalTargets_AfterMC'!AG514</f>
        <v>0</v>
      </c>
      <c r="Y57" s="452">
        <f>'[2]1.2_OriginalTargets_AfterMC'!AH514</f>
        <v>0</v>
      </c>
      <c r="AA57" s="453">
        <f>'[2]1.2_OriginalTargets_AfterMC'!AK514</f>
        <v>0</v>
      </c>
      <c r="AB57" s="453">
        <f>'[2]1.2_OriginalTargets_AfterMC'!AL514</f>
        <v>0</v>
      </c>
      <c r="AC57" s="453">
        <f>'[2]1.2_OriginalTargets_AfterMC'!AM514</f>
        <v>0</v>
      </c>
      <c r="AD57" s="453">
        <f>'[2]1.2_OriginalTargets_AfterMC'!AN514</f>
        <v>0</v>
      </c>
      <c r="AE57" s="453">
        <f>'[2]1.2_OriginalTargets_AfterMC'!AO514</f>
        <v>0</v>
      </c>
      <c r="AF57" s="454">
        <f>'[2]1.2_OriginalTargets_AfterMC'!AP514</f>
        <v>0</v>
      </c>
      <c r="AG57" s="438"/>
      <c r="AH57" s="453">
        <f>'[2]1.2_OriginalTargets_AfterMC'!AR514</f>
        <v>0</v>
      </c>
      <c r="AI57" s="453">
        <f>'[2]1.2_OriginalTargets_AfterMC'!AS514</f>
        <v>0</v>
      </c>
      <c r="AJ57" s="453">
        <f>'[2]1.2_OriginalTargets_AfterMC'!AT514</f>
        <v>0</v>
      </c>
      <c r="AK57" s="453">
        <f>'[2]1.2_OriginalTargets_AfterMC'!AU514</f>
        <v>0</v>
      </c>
      <c r="AL57" s="453">
        <f>'[2]1.2_OriginalTargets_AfterMC'!AV514</f>
        <v>0</v>
      </c>
      <c r="AM57" s="454">
        <f>'[2]1.2_OriginalTargets_AfterMC'!AW514</f>
        <v>0</v>
      </c>
      <c r="AN57" s="438"/>
      <c r="AO57" s="453">
        <f>'[2]1.2_OriginalTargets_AfterMC'!AY514</f>
        <v>0</v>
      </c>
      <c r="AP57" s="453">
        <f>'[2]1.2_OriginalTargets_AfterMC'!AZ514</f>
        <v>0</v>
      </c>
      <c r="AQ57" s="453">
        <f>'[2]1.2_OriginalTargets_AfterMC'!BA514</f>
        <v>0</v>
      </c>
      <c r="AR57" s="453">
        <f>'[2]1.2_OriginalTargets_AfterMC'!BB514</f>
        <v>0</v>
      </c>
      <c r="AS57" s="453">
        <f>'[2]1.2_OriginalTargets_AfterMC'!BC514</f>
        <v>0</v>
      </c>
      <c r="AT57" s="454">
        <f>'[2]1.2_OriginalTargets_AfterMC'!BD514</f>
        <v>0</v>
      </c>
      <c r="AU57" s="438"/>
      <c r="AV57" s="453">
        <f>'[2]1.2_OriginalTargets_AfterMC'!BF514</f>
        <v>0</v>
      </c>
      <c r="AW57" s="453">
        <f>'[2]1.2_OriginalTargets_AfterMC'!BG514</f>
        <v>0</v>
      </c>
      <c r="AX57" s="453">
        <f>'[2]1.2_OriginalTargets_AfterMC'!BH514</f>
        <v>0</v>
      </c>
      <c r="AY57" s="453">
        <f>'[2]1.2_OriginalTargets_AfterMC'!BI514</f>
        <v>0</v>
      </c>
      <c r="AZ57" s="453">
        <f>'[2]1.2_OriginalTargets_AfterMC'!BJ514</f>
        <v>0</v>
      </c>
      <c r="BA57" s="454">
        <f>'[2]1.2_OriginalTargets_AfterMC'!BK514</f>
        <v>0</v>
      </c>
    </row>
    <row r="58" spans="1:53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'[2]1.2_OriginalTargets_AfterMC'!I515</f>
        <v>0</v>
      </c>
      <c r="G58" s="434">
        <f>'[2]1.2_OriginalTargets_AfterMC'!J515</f>
        <v>0</v>
      </c>
      <c r="H58" s="434">
        <f>'[2]1.2_OriginalTargets_AfterMC'!K515</f>
        <v>0</v>
      </c>
      <c r="I58" s="434">
        <f>'[2]1.2_OriginalTargets_AfterMC'!L515</f>
        <v>0</v>
      </c>
      <c r="J58" s="434">
        <f>'[2]1.2_OriginalTargets_AfterMC'!M515</f>
        <v>0</v>
      </c>
      <c r="K58" s="435">
        <f>'[2]1.2_OriginalTargets_AfterMC'!N515</f>
        <v>0</v>
      </c>
      <c r="M58" s="434">
        <f>'[2]1.2_OriginalTargets_AfterMC'!S515</f>
        <v>0</v>
      </c>
      <c r="N58" s="434">
        <f>'[2]1.2_OriginalTargets_AfterMC'!T515</f>
        <v>0</v>
      </c>
      <c r="O58" s="434">
        <f>'[2]1.2_OriginalTargets_AfterMC'!U515</f>
        <v>0</v>
      </c>
      <c r="P58" s="434">
        <f>'[2]1.2_OriginalTargets_AfterMC'!V515</f>
        <v>0</v>
      </c>
      <c r="Q58" s="434">
        <f>'[2]1.2_OriginalTargets_AfterMC'!W515</f>
        <v>0</v>
      </c>
      <c r="R58" s="435">
        <f>'[2]1.2_OriginalTargets_AfterMC'!X515</f>
        <v>0</v>
      </c>
      <c r="T58" s="434">
        <f>'[2]1.2_OriginalTargets_AfterMC'!AC515</f>
        <v>0</v>
      </c>
      <c r="U58" s="434">
        <f>'[2]1.2_OriginalTargets_AfterMC'!AD515</f>
        <v>0</v>
      </c>
      <c r="V58" s="434">
        <f>'[2]1.2_OriginalTargets_AfterMC'!AE515</f>
        <v>0</v>
      </c>
      <c r="W58" s="434">
        <f>'[2]1.2_OriginalTargets_AfterMC'!AF515</f>
        <v>0</v>
      </c>
      <c r="X58" s="434">
        <f>'[2]1.2_OriginalTargets_AfterMC'!AG515</f>
        <v>0</v>
      </c>
      <c r="Y58" s="435">
        <f>'[2]1.2_OriginalTargets_AfterMC'!AH515</f>
        <v>0</v>
      </c>
      <c r="AA58" s="436">
        <f>'[2]1.2_OriginalTargets_AfterMC'!AK515</f>
        <v>0</v>
      </c>
      <c r="AB58" s="436">
        <f>'[2]1.2_OriginalTargets_AfterMC'!AL515</f>
        <v>0</v>
      </c>
      <c r="AC58" s="436">
        <f>'[2]1.2_OriginalTargets_AfterMC'!AM515</f>
        <v>0</v>
      </c>
      <c r="AD58" s="436">
        <f>'[2]1.2_OriginalTargets_AfterMC'!AN515</f>
        <v>0</v>
      </c>
      <c r="AE58" s="436">
        <f>'[2]1.2_OriginalTargets_AfterMC'!AO515</f>
        <v>0</v>
      </c>
      <c r="AF58" s="437">
        <f>'[2]1.2_OriginalTargets_AfterMC'!AP515</f>
        <v>0</v>
      </c>
      <c r="AG58" s="438"/>
      <c r="AH58" s="436">
        <f>'[2]1.2_OriginalTargets_AfterMC'!AR515</f>
        <v>0</v>
      </c>
      <c r="AI58" s="436">
        <f>'[2]1.2_OriginalTargets_AfterMC'!AS515</f>
        <v>0</v>
      </c>
      <c r="AJ58" s="436">
        <f>'[2]1.2_OriginalTargets_AfterMC'!AT515</f>
        <v>0</v>
      </c>
      <c r="AK58" s="436">
        <f>'[2]1.2_OriginalTargets_AfterMC'!AU515</f>
        <v>0</v>
      </c>
      <c r="AL58" s="436">
        <f>'[2]1.2_OriginalTargets_AfterMC'!AV515</f>
        <v>0</v>
      </c>
      <c r="AM58" s="437">
        <f>'[2]1.2_OriginalTargets_AfterMC'!AW515</f>
        <v>0</v>
      </c>
      <c r="AN58" s="438"/>
      <c r="AO58" s="436">
        <f>'[2]1.2_OriginalTargets_AfterMC'!AY515</f>
        <v>0</v>
      </c>
      <c r="AP58" s="436">
        <f>'[2]1.2_OriginalTargets_AfterMC'!AZ515</f>
        <v>0</v>
      </c>
      <c r="AQ58" s="436">
        <f>'[2]1.2_OriginalTargets_AfterMC'!BA515</f>
        <v>0</v>
      </c>
      <c r="AR58" s="436">
        <f>'[2]1.2_OriginalTargets_AfterMC'!BB515</f>
        <v>0</v>
      </c>
      <c r="AS58" s="436">
        <f>'[2]1.2_OriginalTargets_AfterMC'!BC515</f>
        <v>0</v>
      </c>
      <c r="AT58" s="437">
        <f>'[2]1.2_OriginalTargets_AfterMC'!BD515</f>
        <v>0</v>
      </c>
      <c r="AU58" s="438"/>
      <c r="AV58" s="436">
        <f>'[2]1.2_OriginalTargets_AfterMC'!BF515</f>
        <v>0</v>
      </c>
      <c r="AW58" s="436">
        <f>'[2]1.2_OriginalTargets_AfterMC'!BG515</f>
        <v>0</v>
      </c>
      <c r="AX58" s="436">
        <f>'[2]1.2_OriginalTargets_AfterMC'!BH515</f>
        <v>0</v>
      </c>
      <c r="AY58" s="436">
        <f>'[2]1.2_OriginalTargets_AfterMC'!BI515</f>
        <v>0</v>
      </c>
      <c r="AZ58" s="436">
        <f>'[2]1.2_OriginalTargets_AfterMC'!BJ515</f>
        <v>0</v>
      </c>
      <c r="BA58" s="437">
        <f>'[2]1.2_OriginalTargets_AfterMC'!BK515</f>
        <v>0</v>
      </c>
    </row>
    <row r="59" spans="1:53" ht="13.15" x14ac:dyDescent="0.35">
      <c r="A59" s="439"/>
      <c r="B59" s="440"/>
      <c r="C59" s="441"/>
      <c r="D59" s="442"/>
      <c r="E59" s="433" t="s">
        <v>19</v>
      </c>
      <c r="F59" s="443">
        <f>'[2]1.2_OriginalTargets_AfterMC'!I516</f>
        <v>0</v>
      </c>
      <c r="G59" s="443">
        <f>'[2]1.2_OriginalTargets_AfterMC'!J516</f>
        <v>0</v>
      </c>
      <c r="H59" s="443">
        <f>'[2]1.2_OriginalTargets_AfterMC'!K516</f>
        <v>0</v>
      </c>
      <c r="I59" s="443">
        <f>'[2]1.2_OriginalTargets_AfterMC'!L516</f>
        <v>0</v>
      </c>
      <c r="J59" s="443">
        <f>'[2]1.2_OriginalTargets_AfterMC'!M516</f>
        <v>0</v>
      </c>
      <c r="K59" s="444">
        <f>'[2]1.2_OriginalTargets_AfterMC'!N516</f>
        <v>0</v>
      </c>
      <c r="M59" s="443">
        <f>'[2]1.2_OriginalTargets_AfterMC'!S516</f>
        <v>0</v>
      </c>
      <c r="N59" s="443">
        <f>'[2]1.2_OriginalTargets_AfterMC'!T516</f>
        <v>0</v>
      </c>
      <c r="O59" s="443">
        <f>'[2]1.2_OriginalTargets_AfterMC'!U516</f>
        <v>0</v>
      </c>
      <c r="P59" s="443">
        <f>'[2]1.2_OriginalTargets_AfterMC'!V516</f>
        <v>0</v>
      </c>
      <c r="Q59" s="443">
        <f>'[2]1.2_OriginalTargets_AfterMC'!W516</f>
        <v>0</v>
      </c>
      <c r="R59" s="444">
        <f>'[2]1.2_OriginalTargets_AfterMC'!X516</f>
        <v>0</v>
      </c>
      <c r="T59" s="443">
        <f>'[2]1.2_OriginalTargets_AfterMC'!AC516</f>
        <v>0</v>
      </c>
      <c r="U59" s="443">
        <f>'[2]1.2_OriginalTargets_AfterMC'!AD516</f>
        <v>0</v>
      </c>
      <c r="V59" s="443">
        <f>'[2]1.2_OriginalTargets_AfterMC'!AE516</f>
        <v>0</v>
      </c>
      <c r="W59" s="443">
        <f>'[2]1.2_OriginalTargets_AfterMC'!AF516</f>
        <v>0</v>
      </c>
      <c r="X59" s="443">
        <f>'[2]1.2_OriginalTargets_AfterMC'!AG516</f>
        <v>0</v>
      </c>
      <c r="Y59" s="444">
        <f>'[2]1.2_OriginalTargets_AfterMC'!AH516</f>
        <v>0</v>
      </c>
      <c r="AA59" s="445">
        <f>'[2]1.2_OriginalTargets_AfterMC'!AK516</f>
        <v>0</v>
      </c>
      <c r="AB59" s="445">
        <f>'[2]1.2_OriginalTargets_AfterMC'!AL516</f>
        <v>0</v>
      </c>
      <c r="AC59" s="445">
        <f>'[2]1.2_OriginalTargets_AfterMC'!AM516</f>
        <v>0</v>
      </c>
      <c r="AD59" s="445">
        <f>'[2]1.2_OriginalTargets_AfterMC'!AN516</f>
        <v>0</v>
      </c>
      <c r="AE59" s="445">
        <f>'[2]1.2_OriginalTargets_AfterMC'!AO516</f>
        <v>0</v>
      </c>
      <c r="AF59" s="446">
        <f>'[2]1.2_OriginalTargets_AfterMC'!AP516</f>
        <v>0</v>
      </c>
      <c r="AG59" s="438"/>
      <c r="AH59" s="445">
        <f>'[2]1.2_OriginalTargets_AfterMC'!AR516</f>
        <v>0</v>
      </c>
      <c r="AI59" s="445">
        <f>'[2]1.2_OriginalTargets_AfterMC'!AS516</f>
        <v>0</v>
      </c>
      <c r="AJ59" s="445">
        <f>'[2]1.2_OriginalTargets_AfterMC'!AT516</f>
        <v>0</v>
      </c>
      <c r="AK59" s="445">
        <f>'[2]1.2_OriginalTargets_AfterMC'!AU516</f>
        <v>0</v>
      </c>
      <c r="AL59" s="445">
        <f>'[2]1.2_OriginalTargets_AfterMC'!AV516</f>
        <v>0</v>
      </c>
      <c r="AM59" s="446">
        <f>'[2]1.2_OriginalTargets_AfterMC'!AW516</f>
        <v>0</v>
      </c>
      <c r="AN59" s="438"/>
      <c r="AO59" s="445">
        <f>'[2]1.2_OriginalTargets_AfterMC'!AY516</f>
        <v>0</v>
      </c>
      <c r="AP59" s="445">
        <f>'[2]1.2_OriginalTargets_AfterMC'!AZ516</f>
        <v>0</v>
      </c>
      <c r="AQ59" s="445">
        <f>'[2]1.2_OriginalTargets_AfterMC'!BA516</f>
        <v>0</v>
      </c>
      <c r="AR59" s="445">
        <f>'[2]1.2_OriginalTargets_AfterMC'!BB516</f>
        <v>0</v>
      </c>
      <c r="AS59" s="445">
        <f>'[2]1.2_OriginalTargets_AfterMC'!BC516</f>
        <v>0</v>
      </c>
      <c r="AT59" s="446">
        <f>'[2]1.2_OriginalTargets_AfterMC'!BD516</f>
        <v>0</v>
      </c>
      <c r="AU59" s="438"/>
      <c r="AV59" s="445">
        <f>'[2]1.2_OriginalTargets_AfterMC'!BF516</f>
        <v>0</v>
      </c>
      <c r="AW59" s="445">
        <f>'[2]1.2_OriginalTargets_AfterMC'!BG516</f>
        <v>0</v>
      </c>
      <c r="AX59" s="445">
        <f>'[2]1.2_OriginalTargets_AfterMC'!BH516</f>
        <v>0</v>
      </c>
      <c r="AY59" s="445">
        <f>'[2]1.2_OriginalTargets_AfterMC'!BI516</f>
        <v>0</v>
      </c>
      <c r="AZ59" s="445">
        <f>'[2]1.2_OriginalTargets_AfterMC'!BJ516</f>
        <v>0</v>
      </c>
      <c r="BA59" s="446">
        <f>'[2]1.2_OriginalTargets_AfterMC'!BK516</f>
        <v>0</v>
      </c>
    </row>
    <row r="60" spans="1:53" ht="13.15" x14ac:dyDescent="0.35">
      <c r="A60" s="439"/>
      <c r="B60" s="440"/>
      <c r="C60" s="441"/>
      <c r="D60" s="442"/>
      <c r="E60" s="433" t="s">
        <v>20</v>
      </c>
      <c r="F60" s="443">
        <f>'[2]1.2_OriginalTargets_AfterMC'!I517</f>
        <v>0</v>
      </c>
      <c r="G60" s="443">
        <f>'[2]1.2_OriginalTargets_AfterMC'!J517</f>
        <v>0</v>
      </c>
      <c r="H60" s="443">
        <f>'[2]1.2_OriginalTargets_AfterMC'!K517</f>
        <v>0</v>
      </c>
      <c r="I60" s="443">
        <f>'[2]1.2_OriginalTargets_AfterMC'!L517</f>
        <v>0</v>
      </c>
      <c r="J60" s="443">
        <f>'[2]1.2_OriginalTargets_AfterMC'!M517</f>
        <v>0</v>
      </c>
      <c r="K60" s="444">
        <f>'[2]1.2_OriginalTargets_AfterMC'!N517</f>
        <v>0</v>
      </c>
      <c r="M60" s="443">
        <f>'[2]1.2_OriginalTargets_AfterMC'!S517</f>
        <v>0</v>
      </c>
      <c r="N60" s="443">
        <f>'[2]1.2_OriginalTargets_AfterMC'!T517</f>
        <v>0</v>
      </c>
      <c r="O60" s="443">
        <f>'[2]1.2_OriginalTargets_AfterMC'!U517</f>
        <v>0</v>
      </c>
      <c r="P60" s="443">
        <f>'[2]1.2_OriginalTargets_AfterMC'!V517</f>
        <v>0</v>
      </c>
      <c r="Q60" s="443">
        <f>'[2]1.2_OriginalTargets_AfterMC'!W517</f>
        <v>0</v>
      </c>
      <c r="R60" s="444">
        <f>'[2]1.2_OriginalTargets_AfterMC'!X517</f>
        <v>0</v>
      </c>
      <c r="T60" s="443">
        <f>'[2]1.2_OriginalTargets_AfterMC'!AC517</f>
        <v>0</v>
      </c>
      <c r="U60" s="443">
        <f>'[2]1.2_OriginalTargets_AfterMC'!AD517</f>
        <v>0</v>
      </c>
      <c r="V60" s="443">
        <f>'[2]1.2_OriginalTargets_AfterMC'!AE517</f>
        <v>0</v>
      </c>
      <c r="W60" s="443">
        <f>'[2]1.2_OriginalTargets_AfterMC'!AF517</f>
        <v>0</v>
      </c>
      <c r="X60" s="443">
        <f>'[2]1.2_OriginalTargets_AfterMC'!AG517</f>
        <v>0</v>
      </c>
      <c r="Y60" s="444">
        <f>'[2]1.2_OriginalTargets_AfterMC'!AH517</f>
        <v>0</v>
      </c>
      <c r="AA60" s="445">
        <f>'[2]1.2_OriginalTargets_AfterMC'!AK517</f>
        <v>0</v>
      </c>
      <c r="AB60" s="445">
        <f>'[2]1.2_OriginalTargets_AfterMC'!AL517</f>
        <v>0</v>
      </c>
      <c r="AC60" s="445">
        <f>'[2]1.2_OriginalTargets_AfterMC'!AM517</f>
        <v>0</v>
      </c>
      <c r="AD60" s="445">
        <f>'[2]1.2_OriginalTargets_AfterMC'!AN517</f>
        <v>0</v>
      </c>
      <c r="AE60" s="445">
        <f>'[2]1.2_OriginalTargets_AfterMC'!AO517</f>
        <v>0</v>
      </c>
      <c r="AF60" s="446">
        <f>'[2]1.2_OriginalTargets_AfterMC'!AP517</f>
        <v>0</v>
      </c>
      <c r="AG60" s="438"/>
      <c r="AH60" s="445">
        <f>'[2]1.2_OriginalTargets_AfterMC'!AR517</f>
        <v>0</v>
      </c>
      <c r="AI60" s="445">
        <f>'[2]1.2_OriginalTargets_AfterMC'!AS517</f>
        <v>0</v>
      </c>
      <c r="AJ60" s="445">
        <f>'[2]1.2_OriginalTargets_AfterMC'!AT517</f>
        <v>0</v>
      </c>
      <c r="AK60" s="445">
        <f>'[2]1.2_OriginalTargets_AfterMC'!AU517</f>
        <v>0</v>
      </c>
      <c r="AL60" s="445">
        <f>'[2]1.2_OriginalTargets_AfterMC'!AV517</f>
        <v>0</v>
      </c>
      <c r="AM60" s="446">
        <f>'[2]1.2_OriginalTargets_AfterMC'!AW517</f>
        <v>0</v>
      </c>
      <c r="AN60" s="438"/>
      <c r="AO60" s="445">
        <f>'[2]1.2_OriginalTargets_AfterMC'!AY517</f>
        <v>0</v>
      </c>
      <c r="AP60" s="445">
        <f>'[2]1.2_OriginalTargets_AfterMC'!AZ517</f>
        <v>0</v>
      </c>
      <c r="AQ60" s="445">
        <f>'[2]1.2_OriginalTargets_AfterMC'!BA517</f>
        <v>0</v>
      </c>
      <c r="AR60" s="445">
        <f>'[2]1.2_OriginalTargets_AfterMC'!BB517</f>
        <v>0</v>
      </c>
      <c r="AS60" s="445">
        <f>'[2]1.2_OriginalTargets_AfterMC'!BC517</f>
        <v>0</v>
      </c>
      <c r="AT60" s="446">
        <f>'[2]1.2_OriginalTargets_AfterMC'!BD517</f>
        <v>0</v>
      </c>
      <c r="AU60" s="438"/>
      <c r="AV60" s="445">
        <f>'[2]1.2_OriginalTargets_AfterMC'!BF517</f>
        <v>0</v>
      </c>
      <c r="AW60" s="445">
        <f>'[2]1.2_OriginalTargets_AfterMC'!BG517</f>
        <v>0</v>
      </c>
      <c r="AX60" s="445">
        <f>'[2]1.2_OriginalTargets_AfterMC'!BH517</f>
        <v>0</v>
      </c>
      <c r="AY60" s="445">
        <f>'[2]1.2_OriginalTargets_AfterMC'!BI517</f>
        <v>0</v>
      </c>
      <c r="AZ60" s="445">
        <f>'[2]1.2_OriginalTargets_AfterMC'!BJ517</f>
        <v>0</v>
      </c>
      <c r="BA60" s="446">
        <f>'[2]1.2_OriginalTargets_AfterMC'!BK517</f>
        <v>0</v>
      </c>
    </row>
    <row r="61" spans="1:53" ht="13.5" thickBot="1" x14ac:dyDescent="0.4">
      <c r="A61" s="439"/>
      <c r="B61" s="447"/>
      <c r="C61" s="448"/>
      <c r="D61" s="449"/>
      <c r="E61" s="450" t="s">
        <v>21</v>
      </c>
      <c r="F61" s="451">
        <f>'[2]1.2_OriginalTargets_AfterMC'!I518</f>
        <v>0</v>
      </c>
      <c r="G61" s="451">
        <f>'[2]1.2_OriginalTargets_AfterMC'!J518</f>
        <v>0</v>
      </c>
      <c r="H61" s="451">
        <f>'[2]1.2_OriginalTargets_AfterMC'!K518</f>
        <v>0</v>
      </c>
      <c r="I61" s="451">
        <f>'[2]1.2_OriginalTargets_AfterMC'!L518</f>
        <v>0</v>
      </c>
      <c r="J61" s="451">
        <f>'[2]1.2_OriginalTargets_AfterMC'!M518</f>
        <v>0</v>
      </c>
      <c r="K61" s="452">
        <f>'[2]1.2_OriginalTargets_AfterMC'!N518</f>
        <v>0</v>
      </c>
      <c r="M61" s="451">
        <f>'[2]1.2_OriginalTargets_AfterMC'!S518</f>
        <v>0</v>
      </c>
      <c r="N61" s="451">
        <f>'[2]1.2_OriginalTargets_AfterMC'!T518</f>
        <v>0</v>
      </c>
      <c r="O61" s="451">
        <f>'[2]1.2_OriginalTargets_AfterMC'!U518</f>
        <v>0</v>
      </c>
      <c r="P61" s="451">
        <f>'[2]1.2_OriginalTargets_AfterMC'!V518</f>
        <v>0</v>
      </c>
      <c r="Q61" s="451">
        <f>'[2]1.2_OriginalTargets_AfterMC'!W518</f>
        <v>0</v>
      </c>
      <c r="R61" s="452">
        <f>'[2]1.2_OriginalTargets_AfterMC'!X518</f>
        <v>0</v>
      </c>
      <c r="T61" s="451">
        <f>'[2]1.2_OriginalTargets_AfterMC'!AC518</f>
        <v>0</v>
      </c>
      <c r="U61" s="451">
        <f>'[2]1.2_OriginalTargets_AfterMC'!AD518</f>
        <v>0</v>
      </c>
      <c r="V61" s="451">
        <f>'[2]1.2_OriginalTargets_AfterMC'!AE518</f>
        <v>0</v>
      </c>
      <c r="W61" s="451">
        <f>'[2]1.2_OriginalTargets_AfterMC'!AF518</f>
        <v>0</v>
      </c>
      <c r="X61" s="451">
        <f>'[2]1.2_OriginalTargets_AfterMC'!AG518</f>
        <v>0</v>
      </c>
      <c r="Y61" s="452">
        <f>'[2]1.2_OriginalTargets_AfterMC'!AH518</f>
        <v>0</v>
      </c>
      <c r="AA61" s="453">
        <f>'[2]1.2_OriginalTargets_AfterMC'!AK518</f>
        <v>0</v>
      </c>
      <c r="AB61" s="453">
        <f>'[2]1.2_OriginalTargets_AfterMC'!AL518</f>
        <v>0</v>
      </c>
      <c r="AC61" s="453">
        <f>'[2]1.2_OriginalTargets_AfterMC'!AM518</f>
        <v>0</v>
      </c>
      <c r="AD61" s="453">
        <f>'[2]1.2_OriginalTargets_AfterMC'!AN518</f>
        <v>0</v>
      </c>
      <c r="AE61" s="453">
        <f>'[2]1.2_OriginalTargets_AfterMC'!AO518</f>
        <v>0</v>
      </c>
      <c r="AF61" s="454">
        <f>'[2]1.2_OriginalTargets_AfterMC'!AP518</f>
        <v>0</v>
      </c>
      <c r="AG61" s="438"/>
      <c r="AH61" s="453">
        <f>'[2]1.2_OriginalTargets_AfterMC'!AR518</f>
        <v>0</v>
      </c>
      <c r="AI61" s="453">
        <f>'[2]1.2_OriginalTargets_AfterMC'!AS518</f>
        <v>0</v>
      </c>
      <c r="AJ61" s="453">
        <f>'[2]1.2_OriginalTargets_AfterMC'!AT518</f>
        <v>0</v>
      </c>
      <c r="AK61" s="453">
        <f>'[2]1.2_OriginalTargets_AfterMC'!AU518</f>
        <v>0</v>
      </c>
      <c r="AL61" s="453">
        <f>'[2]1.2_OriginalTargets_AfterMC'!AV518</f>
        <v>0</v>
      </c>
      <c r="AM61" s="454">
        <f>'[2]1.2_OriginalTargets_AfterMC'!AW518</f>
        <v>0</v>
      </c>
      <c r="AN61" s="438"/>
      <c r="AO61" s="453">
        <f>'[2]1.2_OriginalTargets_AfterMC'!AY518</f>
        <v>0</v>
      </c>
      <c r="AP61" s="453">
        <f>'[2]1.2_OriginalTargets_AfterMC'!AZ518</f>
        <v>0</v>
      </c>
      <c r="AQ61" s="453">
        <f>'[2]1.2_OriginalTargets_AfterMC'!BA518</f>
        <v>0</v>
      </c>
      <c r="AR61" s="453">
        <f>'[2]1.2_OriginalTargets_AfterMC'!BB518</f>
        <v>0</v>
      </c>
      <c r="AS61" s="453">
        <f>'[2]1.2_OriginalTargets_AfterMC'!BC518</f>
        <v>0</v>
      </c>
      <c r="AT61" s="454">
        <f>'[2]1.2_OriginalTargets_AfterMC'!BD518</f>
        <v>0</v>
      </c>
      <c r="AU61" s="438"/>
      <c r="AV61" s="453">
        <f>'[2]1.2_OriginalTargets_AfterMC'!BF518</f>
        <v>0</v>
      </c>
      <c r="AW61" s="453">
        <f>'[2]1.2_OriginalTargets_AfterMC'!BG518</f>
        <v>0</v>
      </c>
      <c r="AX61" s="453">
        <f>'[2]1.2_OriginalTargets_AfterMC'!BH518</f>
        <v>0</v>
      </c>
      <c r="AY61" s="453">
        <f>'[2]1.2_OriginalTargets_AfterMC'!BI518</f>
        <v>0</v>
      </c>
      <c r="AZ61" s="453">
        <f>'[2]1.2_OriginalTargets_AfterMC'!BJ518</f>
        <v>0</v>
      </c>
      <c r="BA61" s="454">
        <f>'[2]1.2_OriginalTargets_AfterMC'!BK518</f>
        <v>0</v>
      </c>
    </row>
    <row r="62" spans="1:53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'[2]1.2_OriginalTargets_AfterMC'!I519</f>
        <v>0</v>
      </c>
      <c r="G62" s="434">
        <f>'[2]1.2_OriginalTargets_AfterMC'!J519</f>
        <v>0</v>
      </c>
      <c r="H62" s="434">
        <f>'[2]1.2_OriginalTargets_AfterMC'!K519</f>
        <v>0</v>
      </c>
      <c r="I62" s="434">
        <f>'[2]1.2_OriginalTargets_AfterMC'!L519</f>
        <v>0</v>
      </c>
      <c r="J62" s="434">
        <f>'[2]1.2_OriginalTargets_AfterMC'!M519</f>
        <v>0</v>
      </c>
      <c r="K62" s="435">
        <f>'[2]1.2_OriginalTargets_AfterMC'!N519</f>
        <v>0</v>
      </c>
      <c r="M62" s="434">
        <f>'[2]1.2_OriginalTargets_AfterMC'!S519</f>
        <v>0</v>
      </c>
      <c r="N62" s="434">
        <f>'[2]1.2_OriginalTargets_AfterMC'!T519</f>
        <v>0</v>
      </c>
      <c r="O62" s="434">
        <f>'[2]1.2_OriginalTargets_AfterMC'!U519</f>
        <v>0</v>
      </c>
      <c r="P62" s="434">
        <f>'[2]1.2_OriginalTargets_AfterMC'!V519</f>
        <v>0</v>
      </c>
      <c r="Q62" s="434">
        <f>'[2]1.2_OriginalTargets_AfterMC'!W519</f>
        <v>0</v>
      </c>
      <c r="R62" s="435">
        <f>'[2]1.2_OriginalTargets_AfterMC'!X519</f>
        <v>0</v>
      </c>
      <c r="T62" s="434">
        <f>'[2]1.2_OriginalTargets_AfterMC'!AC519</f>
        <v>0</v>
      </c>
      <c r="U62" s="434">
        <f>'[2]1.2_OriginalTargets_AfterMC'!AD519</f>
        <v>0</v>
      </c>
      <c r="V62" s="434">
        <f>'[2]1.2_OriginalTargets_AfterMC'!AE519</f>
        <v>0</v>
      </c>
      <c r="W62" s="434">
        <f>'[2]1.2_OriginalTargets_AfterMC'!AF519</f>
        <v>0</v>
      </c>
      <c r="X62" s="434">
        <f>'[2]1.2_OriginalTargets_AfterMC'!AG519</f>
        <v>0</v>
      </c>
      <c r="Y62" s="435">
        <f>'[2]1.2_OriginalTargets_AfterMC'!AH519</f>
        <v>0</v>
      </c>
      <c r="AA62" s="436">
        <f>'[2]1.2_OriginalTargets_AfterMC'!AK519</f>
        <v>0</v>
      </c>
      <c r="AB62" s="436">
        <f>'[2]1.2_OriginalTargets_AfterMC'!AL519</f>
        <v>0</v>
      </c>
      <c r="AC62" s="436">
        <f>'[2]1.2_OriginalTargets_AfterMC'!AM519</f>
        <v>0</v>
      </c>
      <c r="AD62" s="436">
        <f>'[2]1.2_OriginalTargets_AfterMC'!AN519</f>
        <v>0</v>
      </c>
      <c r="AE62" s="436">
        <f>'[2]1.2_OriginalTargets_AfterMC'!AO519</f>
        <v>0</v>
      </c>
      <c r="AF62" s="437">
        <f>'[2]1.2_OriginalTargets_AfterMC'!AP519</f>
        <v>0</v>
      </c>
      <c r="AG62" s="438"/>
      <c r="AH62" s="436">
        <f>'[2]1.2_OriginalTargets_AfterMC'!AR519</f>
        <v>0</v>
      </c>
      <c r="AI62" s="436">
        <f>'[2]1.2_OriginalTargets_AfterMC'!AS519</f>
        <v>0</v>
      </c>
      <c r="AJ62" s="436">
        <f>'[2]1.2_OriginalTargets_AfterMC'!AT519</f>
        <v>0</v>
      </c>
      <c r="AK62" s="436">
        <f>'[2]1.2_OriginalTargets_AfterMC'!AU519</f>
        <v>0</v>
      </c>
      <c r="AL62" s="436">
        <f>'[2]1.2_OriginalTargets_AfterMC'!AV519</f>
        <v>0</v>
      </c>
      <c r="AM62" s="437">
        <f>'[2]1.2_OriginalTargets_AfterMC'!AW519</f>
        <v>0</v>
      </c>
      <c r="AN62" s="438"/>
      <c r="AO62" s="436">
        <f>'[2]1.2_OriginalTargets_AfterMC'!AY519</f>
        <v>0</v>
      </c>
      <c r="AP62" s="436">
        <f>'[2]1.2_OriginalTargets_AfterMC'!AZ519</f>
        <v>0</v>
      </c>
      <c r="AQ62" s="436">
        <f>'[2]1.2_OriginalTargets_AfterMC'!BA519</f>
        <v>0</v>
      </c>
      <c r="AR62" s="436">
        <f>'[2]1.2_OriginalTargets_AfterMC'!BB519</f>
        <v>0</v>
      </c>
      <c r="AS62" s="436">
        <f>'[2]1.2_OriginalTargets_AfterMC'!BC519</f>
        <v>0</v>
      </c>
      <c r="AT62" s="437">
        <f>'[2]1.2_OriginalTargets_AfterMC'!BD519</f>
        <v>0</v>
      </c>
      <c r="AU62" s="438"/>
      <c r="AV62" s="436">
        <f>'[2]1.2_OriginalTargets_AfterMC'!BF519</f>
        <v>0</v>
      </c>
      <c r="AW62" s="436">
        <f>'[2]1.2_OriginalTargets_AfterMC'!BG519</f>
        <v>0</v>
      </c>
      <c r="AX62" s="436">
        <f>'[2]1.2_OriginalTargets_AfterMC'!BH519</f>
        <v>0</v>
      </c>
      <c r="AY62" s="436">
        <f>'[2]1.2_OriginalTargets_AfterMC'!BI519</f>
        <v>0</v>
      </c>
      <c r="AZ62" s="436">
        <f>'[2]1.2_OriginalTargets_AfterMC'!BJ519</f>
        <v>0</v>
      </c>
      <c r="BA62" s="437">
        <f>'[2]1.2_OriginalTargets_AfterMC'!BK519</f>
        <v>0</v>
      </c>
    </row>
    <row r="63" spans="1:53" ht="13.15" x14ac:dyDescent="0.35">
      <c r="A63" s="439"/>
      <c r="B63" s="440"/>
      <c r="C63" s="441"/>
      <c r="D63" s="442"/>
      <c r="E63" s="433" t="s">
        <v>19</v>
      </c>
      <c r="F63" s="443">
        <f>'[2]1.2_OriginalTargets_AfterMC'!I520</f>
        <v>0</v>
      </c>
      <c r="G63" s="443">
        <f>'[2]1.2_OriginalTargets_AfterMC'!J520</f>
        <v>0</v>
      </c>
      <c r="H63" s="443">
        <f>'[2]1.2_OriginalTargets_AfterMC'!K520</f>
        <v>0</v>
      </c>
      <c r="I63" s="443">
        <f>'[2]1.2_OriginalTargets_AfterMC'!L520</f>
        <v>0</v>
      </c>
      <c r="J63" s="443">
        <f>'[2]1.2_OriginalTargets_AfterMC'!M520</f>
        <v>0</v>
      </c>
      <c r="K63" s="444">
        <f>'[2]1.2_OriginalTargets_AfterMC'!N520</f>
        <v>0</v>
      </c>
      <c r="M63" s="443">
        <f>'[2]1.2_OriginalTargets_AfterMC'!S520</f>
        <v>0</v>
      </c>
      <c r="N63" s="443">
        <f>'[2]1.2_OriginalTargets_AfterMC'!T520</f>
        <v>0</v>
      </c>
      <c r="O63" s="443">
        <f>'[2]1.2_OriginalTargets_AfterMC'!U520</f>
        <v>0</v>
      </c>
      <c r="P63" s="443">
        <f>'[2]1.2_OriginalTargets_AfterMC'!V520</f>
        <v>0</v>
      </c>
      <c r="Q63" s="443">
        <f>'[2]1.2_OriginalTargets_AfterMC'!W520</f>
        <v>0</v>
      </c>
      <c r="R63" s="444">
        <f>'[2]1.2_OriginalTargets_AfterMC'!X520</f>
        <v>0</v>
      </c>
      <c r="T63" s="443">
        <f>'[2]1.2_OriginalTargets_AfterMC'!AC520</f>
        <v>0</v>
      </c>
      <c r="U63" s="443">
        <f>'[2]1.2_OriginalTargets_AfterMC'!AD520</f>
        <v>0</v>
      </c>
      <c r="V63" s="443">
        <f>'[2]1.2_OriginalTargets_AfterMC'!AE520</f>
        <v>0</v>
      </c>
      <c r="W63" s="443">
        <f>'[2]1.2_OriginalTargets_AfterMC'!AF520</f>
        <v>0</v>
      </c>
      <c r="X63" s="443">
        <f>'[2]1.2_OriginalTargets_AfterMC'!AG520</f>
        <v>0</v>
      </c>
      <c r="Y63" s="444">
        <f>'[2]1.2_OriginalTargets_AfterMC'!AH520</f>
        <v>0</v>
      </c>
      <c r="AA63" s="445">
        <f>'[2]1.2_OriginalTargets_AfterMC'!AK520</f>
        <v>0</v>
      </c>
      <c r="AB63" s="445">
        <f>'[2]1.2_OriginalTargets_AfterMC'!AL520</f>
        <v>0</v>
      </c>
      <c r="AC63" s="445">
        <f>'[2]1.2_OriginalTargets_AfterMC'!AM520</f>
        <v>0</v>
      </c>
      <c r="AD63" s="445">
        <f>'[2]1.2_OriginalTargets_AfterMC'!AN520</f>
        <v>0</v>
      </c>
      <c r="AE63" s="445">
        <f>'[2]1.2_OriginalTargets_AfterMC'!AO520</f>
        <v>0</v>
      </c>
      <c r="AF63" s="446">
        <f>'[2]1.2_OriginalTargets_AfterMC'!AP520</f>
        <v>0</v>
      </c>
      <c r="AG63" s="438"/>
      <c r="AH63" s="445">
        <f>'[2]1.2_OriginalTargets_AfterMC'!AR520</f>
        <v>0</v>
      </c>
      <c r="AI63" s="445">
        <f>'[2]1.2_OriginalTargets_AfterMC'!AS520</f>
        <v>0</v>
      </c>
      <c r="AJ63" s="445">
        <f>'[2]1.2_OriginalTargets_AfterMC'!AT520</f>
        <v>0</v>
      </c>
      <c r="AK63" s="445">
        <f>'[2]1.2_OriginalTargets_AfterMC'!AU520</f>
        <v>0</v>
      </c>
      <c r="AL63" s="445">
        <f>'[2]1.2_OriginalTargets_AfterMC'!AV520</f>
        <v>0</v>
      </c>
      <c r="AM63" s="446">
        <f>'[2]1.2_OriginalTargets_AfterMC'!AW520</f>
        <v>0</v>
      </c>
      <c r="AN63" s="438"/>
      <c r="AO63" s="445">
        <f>'[2]1.2_OriginalTargets_AfterMC'!AY520</f>
        <v>0</v>
      </c>
      <c r="AP63" s="445">
        <f>'[2]1.2_OriginalTargets_AfterMC'!AZ520</f>
        <v>0</v>
      </c>
      <c r="AQ63" s="445">
        <f>'[2]1.2_OriginalTargets_AfterMC'!BA520</f>
        <v>0</v>
      </c>
      <c r="AR63" s="445">
        <f>'[2]1.2_OriginalTargets_AfterMC'!BB520</f>
        <v>0</v>
      </c>
      <c r="AS63" s="445">
        <f>'[2]1.2_OriginalTargets_AfterMC'!BC520</f>
        <v>0</v>
      </c>
      <c r="AT63" s="446">
        <f>'[2]1.2_OriginalTargets_AfterMC'!BD520</f>
        <v>0</v>
      </c>
      <c r="AU63" s="438"/>
      <c r="AV63" s="445">
        <f>'[2]1.2_OriginalTargets_AfterMC'!BF520</f>
        <v>0</v>
      </c>
      <c r="AW63" s="445">
        <f>'[2]1.2_OriginalTargets_AfterMC'!BG520</f>
        <v>0</v>
      </c>
      <c r="AX63" s="445">
        <f>'[2]1.2_OriginalTargets_AfterMC'!BH520</f>
        <v>0</v>
      </c>
      <c r="AY63" s="445">
        <f>'[2]1.2_OriginalTargets_AfterMC'!BI520</f>
        <v>0</v>
      </c>
      <c r="AZ63" s="445">
        <f>'[2]1.2_OriginalTargets_AfterMC'!BJ520</f>
        <v>0</v>
      </c>
      <c r="BA63" s="446">
        <f>'[2]1.2_OriginalTargets_AfterMC'!BK520</f>
        <v>0</v>
      </c>
    </row>
    <row r="64" spans="1:53" ht="13.15" x14ac:dyDescent="0.35">
      <c r="A64" s="439"/>
      <c r="B64" s="440"/>
      <c r="C64" s="441"/>
      <c r="D64" s="442"/>
      <c r="E64" s="433" t="s">
        <v>20</v>
      </c>
      <c r="F64" s="443">
        <f>'[2]1.2_OriginalTargets_AfterMC'!I521</f>
        <v>0</v>
      </c>
      <c r="G64" s="443">
        <f>'[2]1.2_OriginalTargets_AfterMC'!J521</f>
        <v>0</v>
      </c>
      <c r="H64" s="443">
        <f>'[2]1.2_OriginalTargets_AfterMC'!K521</f>
        <v>0</v>
      </c>
      <c r="I64" s="443">
        <f>'[2]1.2_OriginalTargets_AfterMC'!L521</f>
        <v>0</v>
      </c>
      <c r="J64" s="443">
        <f>'[2]1.2_OriginalTargets_AfterMC'!M521</f>
        <v>0</v>
      </c>
      <c r="K64" s="444">
        <f>'[2]1.2_OriginalTargets_AfterMC'!N521</f>
        <v>0</v>
      </c>
      <c r="M64" s="443">
        <f>'[2]1.2_OriginalTargets_AfterMC'!S521</f>
        <v>0</v>
      </c>
      <c r="N64" s="443">
        <f>'[2]1.2_OriginalTargets_AfterMC'!T521</f>
        <v>0</v>
      </c>
      <c r="O64" s="443">
        <f>'[2]1.2_OriginalTargets_AfterMC'!U521</f>
        <v>0</v>
      </c>
      <c r="P64" s="443">
        <f>'[2]1.2_OriginalTargets_AfterMC'!V521</f>
        <v>0</v>
      </c>
      <c r="Q64" s="443">
        <f>'[2]1.2_OriginalTargets_AfterMC'!W521</f>
        <v>0</v>
      </c>
      <c r="R64" s="444">
        <f>'[2]1.2_OriginalTargets_AfterMC'!X521</f>
        <v>0</v>
      </c>
      <c r="T64" s="443">
        <f>'[2]1.2_OriginalTargets_AfterMC'!AC521</f>
        <v>0</v>
      </c>
      <c r="U64" s="443">
        <f>'[2]1.2_OriginalTargets_AfterMC'!AD521</f>
        <v>0</v>
      </c>
      <c r="V64" s="443">
        <f>'[2]1.2_OriginalTargets_AfterMC'!AE521</f>
        <v>0</v>
      </c>
      <c r="W64" s="443">
        <f>'[2]1.2_OriginalTargets_AfterMC'!AF521</f>
        <v>0</v>
      </c>
      <c r="X64" s="443">
        <f>'[2]1.2_OriginalTargets_AfterMC'!AG521</f>
        <v>0</v>
      </c>
      <c r="Y64" s="444">
        <f>'[2]1.2_OriginalTargets_AfterMC'!AH521</f>
        <v>0</v>
      </c>
      <c r="AA64" s="445">
        <f>'[2]1.2_OriginalTargets_AfterMC'!AK521</f>
        <v>0</v>
      </c>
      <c r="AB64" s="445">
        <f>'[2]1.2_OriginalTargets_AfterMC'!AL521</f>
        <v>0</v>
      </c>
      <c r="AC64" s="445">
        <f>'[2]1.2_OriginalTargets_AfterMC'!AM521</f>
        <v>0</v>
      </c>
      <c r="AD64" s="445">
        <f>'[2]1.2_OriginalTargets_AfterMC'!AN521</f>
        <v>0</v>
      </c>
      <c r="AE64" s="445">
        <f>'[2]1.2_OriginalTargets_AfterMC'!AO521</f>
        <v>0</v>
      </c>
      <c r="AF64" s="446">
        <f>'[2]1.2_OriginalTargets_AfterMC'!AP521</f>
        <v>0</v>
      </c>
      <c r="AG64" s="438"/>
      <c r="AH64" s="445">
        <f>'[2]1.2_OriginalTargets_AfterMC'!AR521</f>
        <v>0</v>
      </c>
      <c r="AI64" s="445">
        <f>'[2]1.2_OriginalTargets_AfterMC'!AS521</f>
        <v>0</v>
      </c>
      <c r="AJ64" s="445">
        <f>'[2]1.2_OriginalTargets_AfterMC'!AT521</f>
        <v>0</v>
      </c>
      <c r="AK64" s="445">
        <f>'[2]1.2_OriginalTargets_AfterMC'!AU521</f>
        <v>0</v>
      </c>
      <c r="AL64" s="445">
        <f>'[2]1.2_OriginalTargets_AfterMC'!AV521</f>
        <v>0</v>
      </c>
      <c r="AM64" s="446">
        <f>'[2]1.2_OriginalTargets_AfterMC'!AW521</f>
        <v>0</v>
      </c>
      <c r="AN64" s="438"/>
      <c r="AO64" s="445">
        <f>'[2]1.2_OriginalTargets_AfterMC'!AY521</f>
        <v>0</v>
      </c>
      <c r="AP64" s="445">
        <f>'[2]1.2_OriginalTargets_AfterMC'!AZ521</f>
        <v>0</v>
      </c>
      <c r="AQ64" s="445">
        <f>'[2]1.2_OriginalTargets_AfterMC'!BA521</f>
        <v>0</v>
      </c>
      <c r="AR64" s="445">
        <f>'[2]1.2_OriginalTargets_AfterMC'!BB521</f>
        <v>0</v>
      </c>
      <c r="AS64" s="445">
        <f>'[2]1.2_OriginalTargets_AfterMC'!BC521</f>
        <v>0</v>
      </c>
      <c r="AT64" s="446">
        <f>'[2]1.2_OriginalTargets_AfterMC'!BD521</f>
        <v>0</v>
      </c>
      <c r="AU64" s="438"/>
      <c r="AV64" s="445">
        <f>'[2]1.2_OriginalTargets_AfterMC'!BF521</f>
        <v>0</v>
      </c>
      <c r="AW64" s="445">
        <f>'[2]1.2_OriginalTargets_AfterMC'!BG521</f>
        <v>0</v>
      </c>
      <c r="AX64" s="445">
        <f>'[2]1.2_OriginalTargets_AfterMC'!BH521</f>
        <v>0</v>
      </c>
      <c r="AY64" s="445">
        <f>'[2]1.2_OriginalTargets_AfterMC'!BI521</f>
        <v>0</v>
      </c>
      <c r="AZ64" s="445">
        <f>'[2]1.2_OriginalTargets_AfterMC'!BJ521</f>
        <v>0</v>
      </c>
      <c r="BA64" s="446">
        <f>'[2]1.2_OriginalTargets_AfterMC'!BK521</f>
        <v>0</v>
      </c>
    </row>
    <row r="65" spans="1:53" ht="13.5" thickBot="1" x14ac:dyDescent="0.4">
      <c r="A65" s="439"/>
      <c r="B65" s="447"/>
      <c r="C65" s="448"/>
      <c r="D65" s="449"/>
      <c r="E65" s="450" t="s">
        <v>21</v>
      </c>
      <c r="F65" s="451">
        <f>'[2]1.2_OriginalTargets_AfterMC'!I522</f>
        <v>0</v>
      </c>
      <c r="G65" s="451">
        <f>'[2]1.2_OriginalTargets_AfterMC'!J522</f>
        <v>0</v>
      </c>
      <c r="H65" s="451">
        <f>'[2]1.2_OriginalTargets_AfterMC'!K522</f>
        <v>0</v>
      </c>
      <c r="I65" s="451">
        <f>'[2]1.2_OriginalTargets_AfterMC'!L522</f>
        <v>0</v>
      </c>
      <c r="J65" s="451">
        <f>'[2]1.2_OriginalTargets_AfterMC'!M522</f>
        <v>0</v>
      </c>
      <c r="K65" s="452">
        <f>'[2]1.2_OriginalTargets_AfterMC'!N522</f>
        <v>0</v>
      </c>
      <c r="M65" s="451">
        <f>'[2]1.2_OriginalTargets_AfterMC'!S522</f>
        <v>0</v>
      </c>
      <c r="N65" s="451">
        <f>'[2]1.2_OriginalTargets_AfterMC'!T522</f>
        <v>0</v>
      </c>
      <c r="O65" s="451">
        <f>'[2]1.2_OriginalTargets_AfterMC'!U522</f>
        <v>0</v>
      </c>
      <c r="P65" s="451">
        <f>'[2]1.2_OriginalTargets_AfterMC'!V522</f>
        <v>0</v>
      </c>
      <c r="Q65" s="451">
        <f>'[2]1.2_OriginalTargets_AfterMC'!W522</f>
        <v>0</v>
      </c>
      <c r="R65" s="452">
        <f>'[2]1.2_OriginalTargets_AfterMC'!X522</f>
        <v>0</v>
      </c>
      <c r="T65" s="451">
        <f>'[2]1.2_OriginalTargets_AfterMC'!AC522</f>
        <v>0</v>
      </c>
      <c r="U65" s="451">
        <f>'[2]1.2_OriginalTargets_AfterMC'!AD522</f>
        <v>0</v>
      </c>
      <c r="V65" s="451">
        <f>'[2]1.2_OriginalTargets_AfterMC'!AE522</f>
        <v>0</v>
      </c>
      <c r="W65" s="451">
        <f>'[2]1.2_OriginalTargets_AfterMC'!AF522</f>
        <v>0</v>
      </c>
      <c r="X65" s="451">
        <f>'[2]1.2_OriginalTargets_AfterMC'!AG522</f>
        <v>0</v>
      </c>
      <c r="Y65" s="452">
        <f>'[2]1.2_OriginalTargets_AfterMC'!AH522</f>
        <v>0</v>
      </c>
      <c r="AA65" s="453">
        <f>'[2]1.2_OriginalTargets_AfterMC'!AK522</f>
        <v>0</v>
      </c>
      <c r="AB65" s="453">
        <f>'[2]1.2_OriginalTargets_AfterMC'!AL522</f>
        <v>0</v>
      </c>
      <c r="AC65" s="453">
        <f>'[2]1.2_OriginalTargets_AfterMC'!AM522</f>
        <v>0</v>
      </c>
      <c r="AD65" s="453">
        <f>'[2]1.2_OriginalTargets_AfterMC'!AN522</f>
        <v>0</v>
      </c>
      <c r="AE65" s="453">
        <f>'[2]1.2_OriginalTargets_AfterMC'!AO522</f>
        <v>0</v>
      </c>
      <c r="AF65" s="454">
        <f>'[2]1.2_OriginalTargets_AfterMC'!AP522</f>
        <v>0</v>
      </c>
      <c r="AG65" s="438"/>
      <c r="AH65" s="453">
        <f>'[2]1.2_OriginalTargets_AfterMC'!AR522</f>
        <v>0</v>
      </c>
      <c r="AI65" s="453">
        <f>'[2]1.2_OriginalTargets_AfterMC'!AS522</f>
        <v>0</v>
      </c>
      <c r="AJ65" s="453">
        <f>'[2]1.2_OriginalTargets_AfterMC'!AT522</f>
        <v>0</v>
      </c>
      <c r="AK65" s="453">
        <f>'[2]1.2_OriginalTargets_AfterMC'!AU522</f>
        <v>0</v>
      </c>
      <c r="AL65" s="453">
        <f>'[2]1.2_OriginalTargets_AfterMC'!AV522</f>
        <v>0</v>
      </c>
      <c r="AM65" s="454">
        <f>'[2]1.2_OriginalTargets_AfterMC'!AW522</f>
        <v>0</v>
      </c>
      <c r="AN65" s="438"/>
      <c r="AO65" s="453">
        <f>'[2]1.2_OriginalTargets_AfterMC'!AY522</f>
        <v>0</v>
      </c>
      <c r="AP65" s="453">
        <f>'[2]1.2_OriginalTargets_AfterMC'!AZ522</f>
        <v>0</v>
      </c>
      <c r="AQ65" s="453">
        <f>'[2]1.2_OriginalTargets_AfterMC'!BA522</f>
        <v>0</v>
      </c>
      <c r="AR65" s="453">
        <f>'[2]1.2_OriginalTargets_AfterMC'!BB522</f>
        <v>0</v>
      </c>
      <c r="AS65" s="453">
        <f>'[2]1.2_OriginalTargets_AfterMC'!BC522</f>
        <v>0</v>
      </c>
      <c r="AT65" s="454">
        <f>'[2]1.2_OriginalTargets_AfterMC'!BD522</f>
        <v>0</v>
      </c>
      <c r="AU65" s="438"/>
      <c r="AV65" s="453">
        <f>'[2]1.2_OriginalTargets_AfterMC'!BF522</f>
        <v>0</v>
      </c>
      <c r="AW65" s="453">
        <f>'[2]1.2_OriginalTargets_AfterMC'!BG522</f>
        <v>0</v>
      </c>
      <c r="AX65" s="453">
        <f>'[2]1.2_OriginalTargets_AfterMC'!BH522</f>
        <v>0</v>
      </c>
      <c r="AY65" s="453">
        <f>'[2]1.2_OriginalTargets_AfterMC'!BI522</f>
        <v>0</v>
      </c>
      <c r="AZ65" s="453">
        <f>'[2]1.2_OriginalTargets_AfterMC'!BJ522</f>
        <v>0</v>
      </c>
      <c r="BA65" s="454">
        <f>'[2]1.2_OriginalTargets_AfterMC'!BK522</f>
        <v>0</v>
      </c>
    </row>
    <row r="66" spans="1:53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'[2]1.2_OriginalTargets_AfterMC'!I523</f>
        <v>0</v>
      </c>
      <c r="G66" s="434">
        <f>'[2]1.2_OriginalTargets_AfterMC'!J523</f>
        <v>0</v>
      </c>
      <c r="H66" s="434">
        <f>'[2]1.2_OriginalTargets_AfterMC'!K523</f>
        <v>0</v>
      </c>
      <c r="I66" s="434">
        <f>'[2]1.2_OriginalTargets_AfterMC'!L523</f>
        <v>0</v>
      </c>
      <c r="J66" s="434">
        <f>'[2]1.2_OriginalTargets_AfterMC'!M523</f>
        <v>0</v>
      </c>
      <c r="K66" s="435">
        <f>'[2]1.2_OriginalTargets_AfterMC'!N523</f>
        <v>0</v>
      </c>
      <c r="M66" s="434">
        <f>'[2]1.2_OriginalTargets_AfterMC'!S523</f>
        <v>0</v>
      </c>
      <c r="N66" s="434">
        <f>'[2]1.2_OriginalTargets_AfterMC'!T523</f>
        <v>0</v>
      </c>
      <c r="O66" s="434">
        <f>'[2]1.2_OriginalTargets_AfterMC'!U523</f>
        <v>0</v>
      </c>
      <c r="P66" s="434">
        <f>'[2]1.2_OriginalTargets_AfterMC'!V523</f>
        <v>0</v>
      </c>
      <c r="Q66" s="434">
        <f>'[2]1.2_OriginalTargets_AfterMC'!W523</f>
        <v>0</v>
      </c>
      <c r="R66" s="435">
        <f>'[2]1.2_OriginalTargets_AfterMC'!X523</f>
        <v>0</v>
      </c>
      <c r="T66" s="434">
        <f>'[2]1.2_OriginalTargets_AfterMC'!AC523</f>
        <v>0</v>
      </c>
      <c r="U66" s="434">
        <f>'[2]1.2_OriginalTargets_AfterMC'!AD523</f>
        <v>0</v>
      </c>
      <c r="V66" s="434">
        <f>'[2]1.2_OriginalTargets_AfterMC'!AE523</f>
        <v>0</v>
      </c>
      <c r="W66" s="434">
        <f>'[2]1.2_OriginalTargets_AfterMC'!AF523</f>
        <v>0</v>
      </c>
      <c r="X66" s="434">
        <f>'[2]1.2_OriginalTargets_AfterMC'!AG523</f>
        <v>0</v>
      </c>
      <c r="Y66" s="435">
        <f>'[2]1.2_OriginalTargets_AfterMC'!AH523</f>
        <v>0</v>
      </c>
      <c r="AA66" s="436">
        <f>'[2]1.2_OriginalTargets_AfterMC'!AK523</f>
        <v>74</v>
      </c>
      <c r="AB66" s="436">
        <f>'[2]1.2_OriginalTargets_AfterMC'!AL523</f>
        <v>0</v>
      </c>
      <c r="AC66" s="436">
        <f>'[2]1.2_OriginalTargets_AfterMC'!AM523</f>
        <v>0</v>
      </c>
      <c r="AD66" s="436">
        <f>'[2]1.2_OriginalTargets_AfterMC'!AN523</f>
        <v>0</v>
      </c>
      <c r="AE66" s="436">
        <f>'[2]1.2_OriginalTargets_AfterMC'!AO523</f>
        <v>0</v>
      </c>
      <c r="AF66" s="437">
        <f>'[2]1.2_OriginalTargets_AfterMC'!AP523</f>
        <v>0</v>
      </c>
      <c r="AG66" s="438"/>
      <c r="AH66" s="436">
        <f>'[2]1.2_OriginalTargets_AfterMC'!AR523</f>
        <v>0</v>
      </c>
      <c r="AI66" s="436">
        <f>'[2]1.2_OriginalTargets_AfterMC'!AS523</f>
        <v>0</v>
      </c>
      <c r="AJ66" s="436">
        <f>'[2]1.2_OriginalTargets_AfterMC'!AT523</f>
        <v>0</v>
      </c>
      <c r="AK66" s="436">
        <f>'[2]1.2_OriginalTargets_AfterMC'!AU523</f>
        <v>0</v>
      </c>
      <c r="AL66" s="436">
        <f>'[2]1.2_OriginalTargets_AfterMC'!AV523</f>
        <v>0</v>
      </c>
      <c r="AM66" s="437">
        <f>'[2]1.2_OriginalTargets_AfterMC'!AW523</f>
        <v>0</v>
      </c>
      <c r="AN66" s="438"/>
      <c r="AO66" s="436">
        <f>'[2]1.2_OriginalTargets_AfterMC'!AY523</f>
        <v>0</v>
      </c>
      <c r="AP66" s="436">
        <f>'[2]1.2_OriginalTargets_AfterMC'!AZ523</f>
        <v>0</v>
      </c>
      <c r="AQ66" s="436">
        <f>'[2]1.2_OriginalTargets_AfterMC'!BA523</f>
        <v>0</v>
      </c>
      <c r="AR66" s="436">
        <f>'[2]1.2_OriginalTargets_AfterMC'!BB523</f>
        <v>0</v>
      </c>
      <c r="AS66" s="436">
        <f>'[2]1.2_OriginalTargets_AfterMC'!BC523</f>
        <v>0</v>
      </c>
      <c r="AT66" s="437">
        <f>'[2]1.2_OriginalTargets_AfterMC'!BD523</f>
        <v>0</v>
      </c>
      <c r="AU66" s="438"/>
      <c r="AV66" s="436">
        <f>'[2]1.2_OriginalTargets_AfterMC'!BF523</f>
        <v>0</v>
      </c>
      <c r="AW66" s="436">
        <f>'[2]1.2_OriginalTargets_AfterMC'!BG523</f>
        <v>0</v>
      </c>
      <c r="AX66" s="436">
        <f>'[2]1.2_OriginalTargets_AfterMC'!BH523</f>
        <v>0</v>
      </c>
      <c r="AY66" s="436">
        <f>'[2]1.2_OriginalTargets_AfterMC'!BI523</f>
        <v>0</v>
      </c>
      <c r="AZ66" s="436">
        <f>'[2]1.2_OriginalTargets_AfterMC'!BJ523</f>
        <v>0</v>
      </c>
      <c r="BA66" s="437">
        <f>'[2]1.2_OriginalTargets_AfterMC'!BK523</f>
        <v>0</v>
      </c>
    </row>
    <row r="67" spans="1:53" ht="13.15" x14ac:dyDescent="0.35">
      <c r="A67" s="439"/>
      <c r="B67" s="440"/>
      <c r="C67" s="441"/>
      <c r="D67" s="442"/>
      <c r="E67" s="433" t="s">
        <v>19</v>
      </c>
      <c r="F67" s="443">
        <f>'[2]1.2_OriginalTargets_AfterMC'!I524</f>
        <v>0</v>
      </c>
      <c r="G67" s="443">
        <f>'[2]1.2_OriginalTargets_AfterMC'!J524</f>
        <v>0</v>
      </c>
      <c r="H67" s="443">
        <f>'[2]1.2_OriginalTargets_AfterMC'!K524</f>
        <v>0</v>
      </c>
      <c r="I67" s="443">
        <f>'[2]1.2_OriginalTargets_AfterMC'!L524</f>
        <v>0</v>
      </c>
      <c r="J67" s="443">
        <f>'[2]1.2_OriginalTargets_AfterMC'!M524</f>
        <v>0</v>
      </c>
      <c r="K67" s="444">
        <f>'[2]1.2_OriginalTargets_AfterMC'!N524</f>
        <v>0</v>
      </c>
      <c r="M67" s="443">
        <f>'[2]1.2_OriginalTargets_AfterMC'!S524</f>
        <v>0</v>
      </c>
      <c r="N67" s="443">
        <f>'[2]1.2_OriginalTargets_AfterMC'!T524</f>
        <v>0</v>
      </c>
      <c r="O67" s="443">
        <f>'[2]1.2_OriginalTargets_AfterMC'!U524</f>
        <v>0</v>
      </c>
      <c r="P67" s="443">
        <f>'[2]1.2_OriginalTargets_AfterMC'!V524</f>
        <v>0</v>
      </c>
      <c r="Q67" s="443">
        <f>'[2]1.2_OriginalTargets_AfterMC'!W524</f>
        <v>0</v>
      </c>
      <c r="R67" s="444">
        <f>'[2]1.2_OriginalTargets_AfterMC'!X524</f>
        <v>0</v>
      </c>
      <c r="T67" s="443">
        <f>'[2]1.2_OriginalTargets_AfterMC'!AC524</f>
        <v>0</v>
      </c>
      <c r="U67" s="443">
        <f>'[2]1.2_OriginalTargets_AfterMC'!AD524</f>
        <v>0</v>
      </c>
      <c r="V67" s="443">
        <f>'[2]1.2_OriginalTargets_AfterMC'!AE524</f>
        <v>0</v>
      </c>
      <c r="W67" s="443">
        <f>'[2]1.2_OriginalTargets_AfterMC'!AF524</f>
        <v>0</v>
      </c>
      <c r="X67" s="443">
        <f>'[2]1.2_OriginalTargets_AfterMC'!AG524</f>
        <v>0</v>
      </c>
      <c r="Y67" s="444">
        <f>'[2]1.2_OriginalTargets_AfterMC'!AH524</f>
        <v>0</v>
      </c>
      <c r="AA67" s="445">
        <f>'[2]1.2_OriginalTargets_AfterMC'!AK524</f>
        <v>0</v>
      </c>
      <c r="AB67" s="445">
        <f>'[2]1.2_OriginalTargets_AfterMC'!AL524</f>
        <v>0</v>
      </c>
      <c r="AC67" s="445">
        <f>'[2]1.2_OriginalTargets_AfterMC'!AM524</f>
        <v>0</v>
      </c>
      <c r="AD67" s="445">
        <f>'[2]1.2_OriginalTargets_AfterMC'!AN524</f>
        <v>0</v>
      </c>
      <c r="AE67" s="445">
        <f>'[2]1.2_OriginalTargets_AfterMC'!AO524</f>
        <v>0</v>
      </c>
      <c r="AF67" s="446">
        <f>'[2]1.2_OriginalTargets_AfterMC'!AP524</f>
        <v>0</v>
      </c>
      <c r="AG67" s="438"/>
      <c r="AH67" s="445">
        <f>'[2]1.2_OriginalTargets_AfterMC'!AR524</f>
        <v>0</v>
      </c>
      <c r="AI67" s="445">
        <f>'[2]1.2_OriginalTargets_AfterMC'!AS524</f>
        <v>0</v>
      </c>
      <c r="AJ67" s="445">
        <f>'[2]1.2_OriginalTargets_AfterMC'!AT524</f>
        <v>0</v>
      </c>
      <c r="AK67" s="445">
        <f>'[2]1.2_OriginalTargets_AfterMC'!AU524</f>
        <v>0</v>
      </c>
      <c r="AL67" s="445">
        <f>'[2]1.2_OriginalTargets_AfterMC'!AV524</f>
        <v>0</v>
      </c>
      <c r="AM67" s="446">
        <f>'[2]1.2_OriginalTargets_AfterMC'!AW524</f>
        <v>0</v>
      </c>
      <c r="AN67" s="438"/>
      <c r="AO67" s="445">
        <f>'[2]1.2_OriginalTargets_AfterMC'!AY524</f>
        <v>0</v>
      </c>
      <c r="AP67" s="445">
        <f>'[2]1.2_OriginalTargets_AfterMC'!AZ524</f>
        <v>0</v>
      </c>
      <c r="AQ67" s="445">
        <f>'[2]1.2_OriginalTargets_AfterMC'!BA524</f>
        <v>0</v>
      </c>
      <c r="AR67" s="445">
        <f>'[2]1.2_OriginalTargets_AfterMC'!BB524</f>
        <v>0</v>
      </c>
      <c r="AS67" s="445">
        <f>'[2]1.2_OriginalTargets_AfterMC'!BC524</f>
        <v>0</v>
      </c>
      <c r="AT67" s="446">
        <f>'[2]1.2_OriginalTargets_AfterMC'!BD524</f>
        <v>0</v>
      </c>
      <c r="AU67" s="438"/>
      <c r="AV67" s="445">
        <f>'[2]1.2_OriginalTargets_AfterMC'!BF524</f>
        <v>0</v>
      </c>
      <c r="AW67" s="445">
        <f>'[2]1.2_OriginalTargets_AfterMC'!BG524</f>
        <v>0</v>
      </c>
      <c r="AX67" s="445">
        <f>'[2]1.2_OriginalTargets_AfterMC'!BH524</f>
        <v>0</v>
      </c>
      <c r="AY67" s="445">
        <f>'[2]1.2_OriginalTargets_AfterMC'!BI524</f>
        <v>0</v>
      </c>
      <c r="AZ67" s="445">
        <f>'[2]1.2_OriginalTargets_AfterMC'!BJ524</f>
        <v>0</v>
      </c>
      <c r="BA67" s="446">
        <f>'[2]1.2_OriginalTargets_AfterMC'!BK524</f>
        <v>0</v>
      </c>
    </row>
    <row r="68" spans="1:53" ht="13.15" x14ac:dyDescent="0.35">
      <c r="A68" s="439"/>
      <c r="B68" s="440"/>
      <c r="C68" s="441"/>
      <c r="D68" s="442"/>
      <c r="E68" s="433" t="s">
        <v>20</v>
      </c>
      <c r="F68" s="443">
        <f>'[2]1.2_OriginalTargets_AfterMC'!I525</f>
        <v>0</v>
      </c>
      <c r="G68" s="443">
        <f>'[2]1.2_OriginalTargets_AfterMC'!J525</f>
        <v>0</v>
      </c>
      <c r="H68" s="443">
        <f>'[2]1.2_OriginalTargets_AfterMC'!K525</f>
        <v>0</v>
      </c>
      <c r="I68" s="443">
        <f>'[2]1.2_OriginalTargets_AfterMC'!L525</f>
        <v>0</v>
      </c>
      <c r="J68" s="443">
        <f>'[2]1.2_OriginalTargets_AfterMC'!M525</f>
        <v>0</v>
      </c>
      <c r="K68" s="444">
        <f>'[2]1.2_OriginalTargets_AfterMC'!N525</f>
        <v>0</v>
      </c>
      <c r="M68" s="443">
        <f>'[2]1.2_OriginalTargets_AfterMC'!S525</f>
        <v>0</v>
      </c>
      <c r="N68" s="443">
        <f>'[2]1.2_OriginalTargets_AfterMC'!T525</f>
        <v>0</v>
      </c>
      <c r="O68" s="443">
        <f>'[2]1.2_OriginalTargets_AfterMC'!U525</f>
        <v>0</v>
      </c>
      <c r="P68" s="443">
        <f>'[2]1.2_OriginalTargets_AfterMC'!V525</f>
        <v>0</v>
      </c>
      <c r="Q68" s="443">
        <f>'[2]1.2_OriginalTargets_AfterMC'!W525</f>
        <v>0</v>
      </c>
      <c r="R68" s="444">
        <f>'[2]1.2_OriginalTargets_AfterMC'!X525</f>
        <v>0</v>
      </c>
      <c r="T68" s="443">
        <f>'[2]1.2_OriginalTargets_AfterMC'!AC525</f>
        <v>0</v>
      </c>
      <c r="U68" s="443">
        <f>'[2]1.2_OriginalTargets_AfterMC'!AD525</f>
        <v>0</v>
      </c>
      <c r="V68" s="443">
        <f>'[2]1.2_OriginalTargets_AfterMC'!AE525</f>
        <v>0</v>
      </c>
      <c r="W68" s="443">
        <f>'[2]1.2_OriginalTargets_AfterMC'!AF525</f>
        <v>0</v>
      </c>
      <c r="X68" s="443">
        <f>'[2]1.2_OriginalTargets_AfterMC'!AG525</f>
        <v>0</v>
      </c>
      <c r="Y68" s="444">
        <f>'[2]1.2_OriginalTargets_AfterMC'!AH525</f>
        <v>0</v>
      </c>
      <c r="AA68" s="445">
        <f>'[2]1.2_OriginalTargets_AfterMC'!AK525</f>
        <v>0</v>
      </c>
      <c r="AB68" s="445">
        <f>'[2]1.2_OriginalTargets_AfterMC'!AL525</f>
        <v>0</v>
      </c>
      <c r="AC68" s="445">
        <f>'[2]1.2_OriginalTargets_AfterMC'!AM525</f>
        <v>0</v>
      </c>
      <c r="AD68" s="445">
        <f>'[2]1.2_OriginalTargets_AfterMC'!AN525</f>
        <v>0</v>
      </c>
      <c r="AE68" s="445">
        <f>'[2]1.2_OriginalTargets_AfterMC'!AO525</f>
        <v>0</v>
      </c>
      <c r="AF68" s="446">
        <f>'[2]1.2_OriginalTargets_AfterMC'!AP525</f>
        <v>0</v>
      </c>
      <c r="AG68" s="438"/>
      <c r="AH68" s="445">
        <f>'[2]1.2_OriginalTargets_AfterMC'!AR525</f>
        <v>0</v>
      </c>
      <c r="AI68" s="445">
        <f>'[2]1.2_OriginalTargets_AfterMC'!AS525</f>
        <v>0</v>
      </c>
      <c r="AJ68" s="445">
        <f>'[2]1.2_OriginalTargets_AfterMC'!AT525</f>
        <v>0</v>
      </c>
      <c r="AK68" s="445">
        <f>'[2]1.2_OriginalTargets_AfterMC'!AU525</f>
        <v>0</v>
      </c>
      <c r="AL68" s="445">
        <f>'[2]1.2_OriginalTargets_AfterMC'!AV525</f>
        <v>0</v>
      </c>
      <c r="AM68" s="446">
        <f>'[2]1.2_OriginalTargets_AfterMC'!AW525</f>
        <v>0</v>
      </c>
      <c r="AN68" s="438"/>
      <c r="AO68" s="445">
        <f>'[2]1.2_OriginalTargets_AfterMC'!AY525</f>
        <v>0</v>
      </c>
      <c r="AP68" s="445">
        <f>'[2]1.2_OriginalTargets_AfterMC'!AZ525</f>
        <v>0</v>
      </c>
      <c r="AQ68" s="445">
        <f>'[2]1.2_OriginalTargets_AfterMC'!BA525</f>
        <v>0</v>
      </c>
      <c r="AR68" s="445">
        <f>'[2]1.2_OriginalTargets_AfterMC'!BB525</f>
        <v>0</v>
      </c>
      <c r="AS68" s="445">
        <f>'[2]1.2_OriginalTargets_AfterMC'!BC525</f>
        <v>0</v>
      </c>
      <c r="AT68" s="446">
        <f>'[2]1.2_OriginalTargets_AfterMC'!BD525</f>
        <v>0</v>
      </c>
      <c r="AU68" s="438"/>
      <c r="AV68" s="445">
        <f>'[2]1.2_OriginalTargets_AfterMC'!BF525</f>
        <v>0</v>
      </c>
      <c r="AW68" s="445">
        <f>'[2]1.2_OriginalTargets_AfterMC'!BG525</f>
        <v>0</v>
      </c>
      <c r="AX68" s="445">
        <f>'[2]1.2_OriginalTargets_AfterMC'!BH525</f>
        <v>0</v>
      </c>
      <c r="AY68" s="445">
        <f>'[2]1.2_OriginalTargets_AfterMC'!BI525</f>
        <v>0</v>
      </c>
      <c r="AZ68" s="445">
        <f>'[2]1.2_OriginalTargets_AfterMC'!BJ525</f>
        <v>0</v>
      </c>
      <c r="BA68" s="446">
        <f>'[2]1.2_OriginalTargets_AfterMC'!BK525</f>
        <v>0</v>
      </c>
    </row>
    <row r="69" spans="1:53" ht="13.5" thickBot="1" x14ac:dyDescent="0.4">
      <c r="A69" s="439"/>
      <c r="B69" s="447"/>
      <c r="C69" s="448"/>
      <c r="D69" s="449"/>
      <c r="E69" s="450" t="s">
        <v>21</v>
      </c>
      <c r="F69" s="451">
        <f>'[2]1.2_OriginalTargets_AfterMC'!I526</f>
        <v>0</v>
      </c>
      <c r="G69" s="451">
        <f>'[2]1.2_OriginalTargets_AfterMC'!J526</f>
        <v>0</v>
      </c>
      <c r="H69" s="451">
        <f>'[2]1.2_OriginalTargets_AfterMC'!K526</f>
        <v>0</v>
      </c>
      <c r="I69" s="451">
        <f>'[2]1.2_OriginalTargets_AfterMC'!L526</f>
        <v>0</v>
      </c>
      <c r="J69" s="451">
        <f>'[2]1.2_OriginalTargets_AfterMC'!M526</f>
        <v>0</v>
      </c>
      <c r="K69" s="452">
        <f>'[2]1.2_OriginalTargets_AfterMC'!N526</f>
        <v>0</v>
      </c>
      <c r="M69" s="451">
        <f>'[2]1.2_OriginalTargets_AfterMC'!S526</f>
        <v>0</v>
      </c>
      <c r="N69" s="451">
        <f>'[2]1.2_OriginalTargets_AfterMC'!T526</f>
        <v>0</v>
      </c>
      <c r="O69" s="451">
        <f>'[2]1.2_OriginalTargets_AfterMC'!U526</f>
        <v>0</v>
      </c>
      <c r="P69" s="451">
        <f>'[2]1.2_OriginalTargets_AfterMC'!V526</f>
        <v>0</v>
      </c>
      <c r="Q69" s="451">
        <f>'[2]1.2_OriginalTargets_AfterMC'!W526</f>
        <v>0</v>
      </c>
      <c r="R69" s="452">
        <f>'[2]1.2_OriginalTargets_AfterMC'!X526</f>
        <v>0</v>
      </c>
      <c r="T69" s="451">
        <f>'[2]1.2_OriginalTargets_AfterMC'!AC526</f>
        <v>0</v>
      </c>
      <c r="U69" s="451">
        <f>'[2]1.2_OriginalTargets_AfterMC'!AD526</f>
        <v>0</v>
      </c>
      <c r="V69" s="451">
        <f>'[2]1.2_OriginalTargets_AfterMC'!AE526</f>
        <v>0</v>
      </c>
      <c r="W69" s="451">
        <f>'[2]1.2_OriginalTargets_AfterMC'!AF526</f>
        <v>0</v>
      </c>
      <c r="X69" s="451">
        <f>'[2]1.2_OriginalTargets_AfterMC'!AG526</f>
        <v>0</v>
      </c>
      <c r="Y69" s="452">
        <f>'[2]1.2_OriginalTargets_AfterMC'!AH526</f>
        <v>0</v>
      </c>
      <c r="AA69" s="453">
        <f>'[2]1.2_OriginalTargets_AfterMC'!AK526</f>
        <v>0</v>
      </c>
      <c r="AB69" s="453">
        <f>'[2]1.2_OriginalTargets_AfterMC'!AL526</f>
        <v>0</v>
      </c>
      <c r="AC69" s="453">
        <f>'[2]1.2_OriginalTargets_AfterMC'!AM526</f>
        <v>0</v>
      </c>
      <c r="AD69" s="453">
        <f>'[2]1.2_OriginalTargets_AfterMC'!AN526</f>
        <v>0</v>
      </c>
      <c r="AE69" s="453">
        <f>'[2]1.2_OriginalTargets_AfterMC'!AO526</f>
        <v>0</v>
      </c>
      <c r="AF69" s="454">
        <f>'[2]1.2_OriginalTargets_AfterMC'!AP526</f>
        <v>0</v>
      </c>
      <c r="AG69" s="438"/>
      <c r="AH69" s="453">
        <f>'[2]1.2_OriginalTargets_AfterMC'!AR526</f>
        <v>0</v>
      </c>
      <c r="AI69" s="453">
        <f>'[2]1.2_OriginalTargets_AfterMC'!AS526</f>
        <v>0</v>
      </c>
      <c r="AJ69" s="453">
        <f>'[2]1.2_OriginalTargets_AfterMC'!AT526</f>
        <v>0</v>
      </c>
      <c r="AK69" s="453">
        <f>'[2]1.2_OriginalTargets_AfterMC'!AU526</f>
        <v>0</v>
      </c>
      <c r="AL69" s="453">
        <f>'[2]1.2_OriginalTargets_AfterMC'!AV526</f>
        <v>0</v>
      </c>
      <c r="AM69" s="454">
        <f>'[2]1.2_OriginalTargets_AfterMC'!AW526</f>
        <v>0</v>
      </c>
      <c r="AN69" s="438"/>
      <c r="AO69" s="453">
        <f>'[2]1.2_OriginalTargets_AfterMC'!AY526</f>
        <v>0</v>
      </c>
      <c r="AP69" s="453">
        <f>'[2]1.2_OriginalTargets_AfterMC'!AZ526</f>
        <v>0</v>
      </c>
      <c r="AQ69" s="453">
        <f>'[2]1.2_OriginalTargets_AfterMC'!BA526</f>
        <v>0</v>
      </c>
      <c r="AR69" s="453">
        <f>'[2]1.2_OriginalTargets_AfterMC'!BB526</f>
        <v>0</v>
      </c>
      <c r="AS69" s="453">
        <f>'[2]1.2_OriginalTargets_AfterMC'!BC526</f>
        <v>0</v>
      </c>
      <c r="AT69" s="454">
        <f>'[2]1.2_OriginalTargets_AfterMC'!BD526</f>
        <v>0</v>
      </c>
      <c r="AU69" s="438"/>
      <c r="AV69" s="453">
        <f>'[2]1.2_OriginalTargets_AfterMC'!BF526</f>
        <v>0</v>
      </c>
      <c r="AW69" s="453">
        <f>'[2]1.2_OriginalTargets_AfterMC'!BG526</f>
        <v>0</v>
      </c>
      <c r="AX69" s="453">
        <f>'[2]1.2_OriginalTargets_AfterMC'!BH526</f>
        <v>0</v>
      </c>
      <c r="AY69" s="453">
        <f>'[2]1.2_OriginalTargets_AfterMC'!BI526</f>
        <v>0</v>
      </c>
      <c r="AZ69" s="453">
        <f>'[2]1.2_OriginalTargets_AfterMC'!BJ526</f>
        <v>0</v>
      </c>
      <c r="BA69" s="454">
        <f>'[2]1.2_OriginalTargets_AfterMC'!BK526</f>
        <v>0</v>
      </c>
    </row>
    <row r="70" spans="1:53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'[2]1.2_OriginalTargets_AfterMC'!I527</f>
        <v>0</v>
      </c>
      <c r="G70" s="434">
        <f>'[2]1.2_OriginalTargets_AfterMC'!J527</f>
        <v>0</v>
      </c>
      <c r="H70" s="434">
        <f>'[2]1.2_OriginalTargets_AfterMC'!K527</f>
        <v>0</v>
      </c>
      <c r="I70" s="434">
        <f>'[2]1.2_OriginalTargets_AfterMC'!L527</f>
        <v>0</v>
      </c>
      <c r="J70" s="434">
        <f>'[2]1.2_OriginalTargets_AfterMC'!M527</f>
        <v>0</v>
      </c>
      <c r="K70" s="435">
        <f>'[2]1.2_OriginalTargets_AfterMC'!N527</f>
        <v>0</v>
      </c>
      <c r="M70" s="434">
        <f>'[2]1.2_OriginalTargets_AfterMC'!S527</f>
        <v>0</v>
      </c>
      <c r="N70" s="434">
        <f>'[2]1.2_OriginalTargets_AfterMC'!T527</f>
        <v>0</v>
      </c>
      <c r="O70" s="434">
        <f>'[2]1.2_OriginalTargets_AfterMC'!U527</f>
        <v>0</v>
      </c>
      <c r="P70" s="434">
        <f>'[2]1.2_OriginalTargets_AfterMC'!V527</f>
        <v>0</v>
      </c>
      <c r="Q70" s="434">
        <f>'[2]1.2_OriginalTargets_AfterMC'!W527</f>
        <v>0</v>
      </c>
      <c r="R70" s="435">
        <f>'[2]1.2_OriginalTargets_AfterMC'!X527</f>
        <v>0</v>
      </c>
      <c r="T70" s="434">
        <f>'[2]1.2_OriginalTargets_AfterMC'!AC527</f>
        <v>0</v>
      </c>
      <c r="U70" s="434">
        <f>'[2]1.2_OriginalTargets_AfterMC'!AD527</f>
        <v>0</v>
      </c>
      <c r="V70" s="434">
        <f>'[2]1.2_OriginalTargets_AfterMC'!AE527</f>
        <v>0</v>
      </c>
      <c r="W70" s="434">
        <f>'[2]1.2_OriginalTargets_AfterMC'!AF527</f>
        <v>0</v>
      </c>
      <c r="X70" s="434">
        <f>'[2]1.2_OriginalTargets_AfterMC'!AG527</f>
        <v>0</v>
      </c>
      <c r="Y70" s="435">
        <f>'[2]1.2_OriginalTargets_AfterMC'!AH527</f>
        <v>0</v>
      </c>
      <c r="AA70" s="436">
        <f>'[2]1.2_OriginalTargets_AfterMC'!AK527</f>
        <v>0</v>
      </c>
      <c r="AB70" s="436">
        <f>'[2]1.2_OriginalTargets_AfterMC'!AL527</f>
        <v>0</v>
      </c>
      <c r="AC70" s="436">
        <f>'[2]1.2_OriginalTargets_AfterMC'!AM527</f>
        <v>0</v>
      </c>
      <c r="AD70" s="436">
        <f>'[2]1.2_OriginalTargets_AfterMC'!AN527</f>
        <v>0</v>
      </c>
      <c r="AE70" s="436">
        <f>'[2]1.2_OriginalTargets_AfterMC'!AO527</f>
        <v>0</v>
      </c>
      <c r="AF70" s="437">
        <f>'[2]1.2_OriginalTargets_AfterMC'!AP527</f>
        <v>0</v>
      </c>
      <c r="AG70" s="438"/>
      <c r="AH70" s="436">
        <f>'[2]1.2_OriginalTargets_AfterMC'!AR527</f>
        <v>0</v>
      </c>
      <c r="AI70" s="436">
        <f>'[2]1.2_OriginalTargets_AfterMC'!AS527</f>
        <v>0</v>
      </c>
      <c r="AJ70" s="436">
        <f>'[2]1.2_OriginalTargets_AfterMC'!AT527</f>
        <v>0</v>
      </c>
      <c r="AK70" s="436">
        <f>'[2]1.2_OriginalTargets_AfterMC'!AU527</f>
        <v>0</v>
      </c>
      <c r="AL70" s="436">
        <f>'[2]1.2_OriginalTargets_AfterMC'!AV527</f>
        <v>0</v>
      </c>
      <c r="AM70" s="437">
        <f>'[2]1.2_OriginalTargets_AfterMC'!AW527</f>
        <v>0</v>
      </c>
      <c r="AN70" s="438"/>
      <c r="AO70" s="436">
        <f>'[2]1.2_OriginalTargets_AfterMC'!AY527</f>
        <v>0</v>
      </c>
      <c r="AP70" s="436">
        <f>'[2]1.2_OriginalTargets_AfterMC'!AZ527</f>
        <v>0</v>
      </c>
      <c r="AQ70" s="436">
        <f>'[2]1.2_OriginalTargets_AfterMC'!BA527</f>
        <v>0</v>
      </c>
      <c r="AR70" s="436">
        <f>'[2]1.2_OriginalTargets_AfterMC'!BB527</f>
        <v>0</v>
      </c>
      <c r="AS70" s="436">
        <f>'[2]1.2_OriginalTargets_AfterMC'!BC527</f>
        <v>0</v>
      </c>
      <c r="AT70" s="437">
        <f>'[2]1.2_OriginalTargets_AfterMC'!BD527</f>
        <v>0</v>
      </c>
      <c r="AU70" s="438"/>
      <c r="AV70" s="436">
        <f>'[2]1.2_OriginalTargets_AfterMC'!BF527</f>
        <v>0</v>
      </c>
      <c r="AW70" s="436">
        <f>'[2]1.2_OriginalTargets_AfterMC'!BG527</f>
        <v>0</v>
      </c>
      <c r="AX70" s="436">
        <f>'[2]1.2_OriginalTargets_AfterMC'!BH527</f>
        <v>0</v>
      </c>
      <c r="AY70" s="436">
        <f>'[2]1.2_OriginalTargets_AfterMC'!BI527</f>
        <v>0</v>
      </c>
      <c r="AZ70" s="436">
        <f>'[2]1.2_OriginalTargets_AfterMC'!BJ527</f>
        <v>0</v>
      </c>
      <c r="BA70" s="437">
        <f>'[2]1.2_OriginalTargets_AfterMC'!BK527</f>
        <v>0</v>
      </c>
    </row>
    <row r="71" spans="1:53" ht="13.15" x14ac:dyDescent="0.35">
      <c r="A71" s="439"/>
      <c r="B71" s="440"/>
      <c r="C71" s="441"/>
      <c r="D71" s="442"/>
      <c r="E71" s="433" t="s">
        <v>19</v>
      </c>
      <c r="F71" s="443">
        <f>'[2]1.2_OriginalTargets_AfterMC'!I528</f>
        <v>0</v>
      </c>
      <c r="G71" s="443">
        <f>'[2]1.2_OriginalTargets_AfterMC'!J528</f>
        <v>0</v>
      </c>
      <c r="H71" s="443">
        <f>'[2]1.2_OriginalTargets_AfterMC'!K528</f>
        <v>0</v>
      </c>
      <c r="I71" s="443">
        <f>'[2]1.2_OriginalTargets_AfterMC'!L528</f>
        <v>0</v>
      </c>
      <c r="J71" s="443">
        <f>'[2]1.2_OriginalTargets_AfterMC'!M528</f>
        <v>0</v>
      </c>
      <c r="K71" s="444">
        <f>'[2]1.2_OriginalTargets_AfterMC'!N528</f>
        <v>0</v>
      </c>
      <c r="M71" s="443">
        <f>'[2]1.2_OriginalTargets_AfterMC'!S528</f>
        <v>0</v>
      </c>
      <c r="N71" s="443">
        <f>'[2]1.2_OriginalTargets_AfterMC'!T528</f>
        <v>0</v>
      </c>
      <c r="O71" s="443">
        <f>'[2]1.2_OriginalTargets_AfterMC'!U528</f>
        <v>0</v>
      </c>
      <c r="P71" s="443">
        <f>'[2]1.2_OriginalTargets_AfterMC'!V528</f>
        <v>0</v>
      </c>
      <c r="Q71" s="443">
        <f>'[2]1.2_OriginalTargets_AfterMC'!W528</f>
        <v>0</v>
      </c>
      <c r="R71" s="444">
        <f>'[2]1.2_OriginalTargets_AfterMC'!X528</f>
        <v>0</v>
      </c>
      <c r="T71" s="443">
        <f>'[2]1.2_OriginalTargets_AfterMC'!AC528</f>
        <v>0</v>
      </c>
      <c r="U71" s="443">
        <f>'[2]1.2_OriginalTargets_AfterMC'!AD528</f>
        <v>0</v>
      </c>
      <c r="V71" s="443">
        <f>'[2]1.2_OriginalTargets_AfterMC'!AE528</f>
        <v>0</v>
      </c>
      <c r="W71" s="443">
        <f>'[2]1.2_OriginalTargets_AfterMC'!AF528</f>
        <v>0</v>
      </c>
      <c r="X71" s="443">
        <f>'[2]1.2_OriginalTargets_AfterMC'!AG528</f>
        <v>0</v>
      </c>
      <c r="Y71" s="444">
        <f>'[2]1.2_OriginalTargets_AfterMC'!AH528</f>
        <v>0</v>
      </c>
      <c r="AA71" s="445">
        <f>'[2]1.2_OriginalTargets_AfterMC'!AK528</f>
        <v>0</v>
      </c>
      <c r="AB71" s="445">
        <f>'[2]1.2_OriginalTargets_AfterMC'!AL528</f>
        <v>0</v>
      </c>
      <c r="AC71" s="445">
        <f>'[2]1.2_OriginalTargets_AfterMC'!AM528</f>
        <v>0</v>
      </c>
      <c r="AD71" s="445">
        <f>'[2]1.2_OriginalTargets_AfterMC'!AN528</f>
        <v>0</v>
      </c>
      <c r="AE71" s="445">
        <f>'[2]1.2_OriginalTargets_AfterMC'!AO528</f>
        <v>0</v>
      </c>
      <c r="AF71" s="446">
        <f>'[2]1.2_OriginalTargets_AfterMC'!AP528</f>
        <v>0</v>
      </c>
      <c r="AG71" s="438"/>
      <c r="AH71" s="445">
        <f>'[2]1.2_OriginalTargets_AfterMC'!AR528</f>
        <v>0</v>
      </c>
      <c r="AI71" s="445">
        <f>'[2]1.2_OriginalTargets_AfterMC'!AS528</f>
        <v>0</v>
      </c>
      <c r="AJ71" s="445">
        <f>'[2]1.2_OriginalTargets_AfterMC'!AT528</f>
        <v>0</v>
      </c>
      <c r="AK71" s="445">
        <f>'[2]1.2_OriginalTargets_AfterMC'!AU528</f>
        <v>0</v>
      </c>
      <c r="AL71" s="445">
        <f>'[2]1.2_OriginalTargets_AfterMC'!AV528</f>
        <v>0</v>
      </c>
      <c r="AM71" s="446">
        <f>'[2]1.2_OriginalTargets_AfterMC'!AW528</f>
        <v>0</v>
      </c>
      <c r="AN71" s="438"/>
      <c r="AO71" s="445">
        <f>'[2]1.2_OriginalTargets_AfterMC'!AY528</f>
        <v>0</v>
      </c>
      <c r="AP71" s="445">
        <f>'[2]1.2_OriginalTargets_AfterMC'!AZ528</f>
        <v>0</v>
      </c>
      <c r="AQ71" s="445">
        <f>'[2]1.2_OriginalTargets_AfterMC'!BA528</f>
        <v>0</v>
      </c>
      <c r="AR71" s="445">
        <f>'[2]1.2_OriginalTargets_AfterMC'!BB528</f>
        <v>0</v>
      </c>
      <c r="AS71" s="445">
        <f>'[2]1.2_OriginalTargets_AfterMC'!BC528</f>
        <v>0</v>
      </c>
      <c r="AT71" s="446">
        <f>'[2]1.2_OriginalTargets_AfterMC'!BD528</f>
        <v>0</v>
      </c>
      <c r="AU71" s="438"/>
      <c r="AV71" s="445">
        <f>'[2]1.2_OriginalTargets_AfterMC'!BF528</f>
        <v>0</v>
      </c>
      <c r="AW71" s="445">
        <f>'[2]1.2_OriginalTargets_AfterMC'!BG528</f>
        <v>0</v>
      </c>
      <c r="AX71" s="445">
        <f>'[2]1.2_OriginalTargets_AfterMC'!BH528</f>
        <v>0</v>
      </c>
      <c r="AY71" s="445">
        <f>'[2]1.2_OriginalTargets_AfterMC'!BI528</f>
        <v>0</v>
      </c>
      <c r="AZ71" s="445">
        <f>'[2]1.2_OriginalTargets_AfterMC'!BJ528</f>
        <v>0</v>
      </c>
      <c r="BA71" s="446">
        <f>'[2]1.2_OriginalTargets_AfterMC'!BK528</f>
        <v>0</v>
      </c>
    </row>
    <row r="72" spans="1:53" ht="13.15" x14ac:dyDescent="0.35">
      <c r="A72" s="439"/>
      <c r="B72" s="440"/>
      <c r="C72" s="441"/>
      <c r="D72" s="442"/>
      <c r="E72" s="433" t="s">
        <v>20</v>
      </c>
      <c r="F72" s="443">
        <f>'[2]1.2_OriginalTargets_AfterMC'!I529</f>
        <v>0</v>
      </c>
      <c r="G72" s="443">
        <f>'[2]1.2_OriginalTargets_AfterMC'!J529</f>
        <v>0</v>
      </c>
      <c r="H72" s="443">
        <f>'[2]1.2_OriginalTargets_AfterMC'!K529</f>
        <v>0</v>
      </c>
      <c r="I72" s="443">
        <f>'[2]1.2_OriginalTargets_AfterMC'!L529</f>
        <v>0</v>
      </c>
      <c r="J72" s="443">
        <f>'[2]1.2_OriginalTargets_AfterMC'!M529</f>
        <v>0</v>
      </c>
      <c r="K72" s="444">
        <f>'[2]1.2_OriginalTargets_AfterMC'!N529</f>
        <v>0</v>
      </c>
      <c r="M72" s="443">
        <f>'[2]1.2_OriginalTargets_AfterMC'!S529</f>
        <v>0</v>
      </c>
      <c r="N72" s="443">
        <f>'[2]1.2_OriginalTargets_AfterMC'!T529</f>
        <v>0</v>
      </c>
      <c r="O72" s="443">
        <f>'[2]1.2_OriginalTargets_AfterMC'!U529</f>
        <v>0</v>
      </c>
      <c r="P72" s="443">
        <f>'[2]1.2_OriginalTargets_AfterMC'!V529</f>
        <v>0</v>
      </c>
      <c r="Q72" s="443">
        <f>'[2]1.2_OriginalTargets_AfterMC'!W529</f>
        <v>0</v>
      </c>
      <c r="R72" s="444">
        <f>'[2]1.2_OriginalTargets_AfterMC'!X529</f>
        <v>0</v>
      </c>
      <c r="T72" s="443">
        <f>'[2]1.2_OriginalTargets_AfterMC'!AC529</f>
        <v>0</v>
      </c>
      <c r="U72" s="443">
        <f>'[2]1.2_OriginalTargets_AfterMC'!AD529</f>
        <v>0</v>
      </c>
      <c r="V72" s="443">
        <f>'[2]1.2_OriginalTargets_AfterMC'!AE529</f>
        <v>0</v>
      </c>
      <c r="W72" s="443">
        <f>'[2]1.2_OriginalTargets_AfterMC'!AF529</f>
        <v>0</v>
      </c>
      <c r="X72" s="443">
        <f>'[2]1.2_OriginalTargets_AfterMC'!AG529</f>
        <v>0</v>
      </c>
      <c r="Y72" s="444">
        <f>'[2]1.2_OriginalTargets_AfterMC'!AH529</f>
        <v>0</v>
      </c>
      <c r="AA72" s="445">
        <f>'[2]1.2_OriginalTargets_AfterMC'!AK529</f>
        <v>0</v>
      </c>
      <c r="AB72" s="445">
        <f>'[2]1.2_OriginalTargets_AfterMC'!AL529</f>
        <v>0</v>
      </c>
      <c r="AC72" s="445">
        <f>'[2]1.2_OriginalTargets_AfterMC'!AM529</f>
        <v>0</v>
      </c>
      <c r="AD72" s="445">
        <f>'[2]1.2_OriginalTargets_AfterMC'!AN529</f>
        <v>0</v>
      </c>
      <c r="AE72" s="445">
        <f>'[2]1.2_OriginalTargets_AfterMC'!AO529</f>
        <v>0</v>
      </c>
      <c r="AF72" s="446">
        <f>'[2]1.2_OriginalTargets_AfterMC'!AP529</f>
        <v>0</v>
      </c>
      <c r="AG72" s="438"/>
      <c r="AH72" s="445">
        <f>'[2]1.2_OriginalTargets_AfterMC'!AR529</f>
        <v>0</v>
      </c>
      <c r="AI72" s="445">
        <f>'[2]1.2_OriginalTargets_AfterMC'!AS529</f>
        <v>0</v>
      </c>
      <c r="AJ72" s="445">
        <f>'[2]1.2_OriginalTargets_AfterMC'!AT529</f>
        <v>0</v>
      </c>
      <c r="AK72" s="445">
        <f>'[2]1.2_OriginalTargets_AfterMC'!AU529</f>
        <v>0</v>
      </c>
      <c r="AL72" s="445">
        <f>'[2]1.2_OriginalTargets_AfterMC'!AV529</f>
        <v>0</v>
      </c>
      <c r="AM72" s="446">
        <f>'[2]1.2_OriginalTargets_AfterMC'!AW529</f>
        <v>0</v>
      </c>
      <c r="AN72" s="438"/>
      <c r="AO72" s="445">
        <f>'[2]1.2_OriginalTargets_AfterMC'!AY529</f>
        <v>0</v>
      </c>
      <c r="AP72" s="445">
        <f>'[2]1.2_OriginalTargets_AfterMC'!AZ529</f>
        <v>0</v>
      </c>
      <c r="AQ72" s="445">
        <f>'[2]1.2_OriginalTargets_AfterMC'!BA529</f>
        <v>0</v>
      </c>
      <c r="AR72" s="445">
        <f>'[2]1.2_OriginalTargets_AfterMC'!BB529</f>
        <v>0</v>
      </c>
      <c r="AS72" s="445">
        <f>'[2]1.2_OriginalTargets_AfterMC'!BC529</f>
        <v>0</v>
      </c>
      <c r="AT72" s="446">
        <f>'[2]1.2_OriginalTargets_AfterMC'!BD529</f>
        <v>0</v>
      </c>
      <c r="AU72" s="438"/>
      <c r="AV72" s="445">
        <f>'[2]1.2_OriginalTargets_AfterMC'!BF529</f>
        <v>0</v>
      </c>
      <c r="AW72" s="445">
        <f>'[2]1.2_OriginalTargets_AfterMC'!BG529</f>
        <v>0</v>
      </c>
      <c r="AX72" s="445">
        <f>'[2]1.2_OriginalTargets_AfterMC'!BH529</f>
        <v>0</v>
      </c>
      <c r="AY72" s="445">
        <f>'[2]1.2_OriginalTargets_AfterMC'!BI529</f>
        <v>0</v>
      </c>
      <c r="AZ72" s="445">
        <f>'[2]1.2_OriginalTargets_AfterMC'!BJ529</f>
        <v>0</v>
      </c>
      <c r="BA72" s="446">
        <f>'[2]1.2_OriginalTargets_AfterMC'!BK529</f>
        <v>0</v>
      </c>
    </row>
    <row r="73" spans="1:53" ht="13.5" thickBot="1" x14ac:dyDescent="0.4">
      <c r="A73" s="439"/>
      <c r="B73" s="447"/>
      <c r="C73" s="448"/>
      <c r="D73" s="449"/>
      <c r="E73" s="450" t="s">
        <v>21</v>
      </c>
      <c r="F73" s="451">
        <f>'[2]1.2_OriginalTargets_AfterMC'!I530</f>
        <v>0</v>
      </c>
      <c r="G73" s="451">
        <f>'[2]1.2_OriginalTargets_AfterMC'!J530</f>
        <v>0</v>
      </c>
      <c r="H73" s="451">
        <f>'[2]1.2_OriginalTargets_AfterMC'!K530</f>
        <v>0</v>
      </c>
      <c r="I73" s="451">
        <f>'[2]1.2_OriginalTargets_AfterMC'!L530</f>
        <v>0</v>
      </c>
      <c r="J73" s="451">
        <f>'[2]1.2_OriginalTargets_AfterMC'!M530</f>
        <v>0</v>
      </c>
      <c r="K73" s="452">
        <f>'[2]1.2_OriginalTargets_AfterMC'!N530</f>
        <v>0</v>
      </c>
      <c r="M73" s="451">
        <f>'[2]1.2_OriginalTargets_AfterMC'!S530</f>
        <v>0</v>
      </c>
      <c r="N73" s="451">
        <f>'[2]1.2_OriginalTargets_AfterMC'!T530</f>
        <v>0</v>
      </c>
      <c r="O73" s="451">
        <f>'[2]1.2_OriginalTargets_AfterMC'!U530</f>
        <v>0</v>
      </c>
      <c r="P73" s="451">
        <f>'[2]1.2_OriginalTargets_AfterMC'!V530</f>
        <v>0</v>
      </c>
      <c r="Q73" s="451">
        <f>'[2]1.2_OriginalTargets_AfterMC'!W530</f>
        <v>0</v>
      </c>
      <c r="R73" s="452">
        <f>'[2]1.2_OriginalTargets_AfterMC'!X530</f>
        <v>0</v>
      </c>
      <c r="T73" s="451">
        <f>'[2]1.2_OriginalTargets_AfterMC'!AC530</f>
        <v>0</v>
      </c>
      <c r="U73" s="451">
        <f>'[2]1.2_OriginalTargets_AfterMC'!AD530</f>
        <v>0</v>
      </c>
      <c r="V73" s="451">
        <f>'[2]1.2_OriginalTargets_AfterMC'!AE530</f>
        <v>0</v>
      </c>
      <c r="W73" s="451">
        <f>'[2]1.2_OriginalTargets_AfterMC'!AF530</f>
        <v>0</v>
      </c>
      <c r="X73" s="451">
        <f>'[2]1.2_OriginalTargets_AfterMC'!AG530</f>
        <v>0</v>
      </c>
      <c r="Y73" s="452">
        <f>'[2]1.2_OriginalTargets_AfterMC'!AH530</f>
        <v>0</v>
      </c>
      <c r="AA73" s="453">
        <f>'[2]1.2_OriginalTargets_AfterMC'!AK530</f>
        <v>0</v>
      </c>
      <c r="AB73" s="453">
        <f>'[2]1.2_OriginalTargets_AfterMC'!AL530</f>
        <v>0</v>
      </c>
      <c r="AC73" s="453">
        <f>'[2]1.2_OriginalTargets_AfterMC'!AM530</f>
        <v>0</v>
      </c>
      <c r="AD73" s="453">
        <f>'[2]1.2_OriginalTargets_AfterMC'!AN530</f>
        <v>0</v>
      </c>
      <c r="AE73" s="453">
        <f>'[2]1.2_OriginalTargets_AfterMC'!AO530</f>
        <v>0</v>
      </c>
      <c r="AF73" s="454">
        <f>'[2]1.2_OriginalTargets_AfterMC'!AP530</f>
        <v>0</v>
      </c>
      <c r="AG73" s="438"/>
      <c r="AH73" s="453">
        <f>'[2]1.2_OriginalTargets_AfterMC'!AR530</f>
        <v>0</v>
      </c>
      <c r="AI73" s="453">
        <f>'[2]1.2_OriginalTargets_AfterMC'!AS530</f>
        <v>0</v>
      </c>
      <c r="AJ73" s="453">
        <f>'[2]1.2_OriginalTargets_AfterMC'!AT530</f>
        <v>0</v>
      </c>
      <c r="AK73" s="453">
        <f>'[2]1.2_OriginalTargets_AfterMC'!AU530</f>
        <v>0</v>
      </c>
      <c r="AL73" s="453">
        <f>'[2]1.2_OriginalTargets_AfterMC'!AV530</f>
        <v>0</v>
      </c>
      <c r="AM73" s="454">
        <f>'[2]1.2_OriginalTargets_AfterMC'!AW530</f>
        <v>0</v>
      </c>
      <c r="AN73" s="438"/>
      <c r="AO73" s="453">
        <f>'[2]1.2_OriginalTargets_AfterMC'!AY530</f>
        <v>0</v>
      </c>
      <c r="AP73" s="453">
        <f>'[2]1.2_OriginalTargets_AfterMC'!AZ530</f>
        <v>0</v>
      </c>
      <c r="AQ73" s="453">
        <f>'[2]1.2_OriginalTargets_AfterMC'!BA530</f>
        <v>0</v>
      </c>
      <c r="AR73" s="453">
        <f>'[2]1.2_OriginalTargets_AfterMC'!BB530</f>
        <v>0</v>
      </c>
      <c r="AS73" s="453">
        <f>'[2]1.2_OriginalTargets_AfterMC'!BC530</f>
        <v>0</v>
      </c>
      <c r="AT73" s="454">
        <f>'[2]1.2_OriginalTargets_AfterMC'!BD530</f>
        <v>0</v>
      </c>
      <c r="AU73" s="438"/>
      <c r="AV73" s="453">
        <f>'[2]1.2_OriginalTargets_AfterMC'!BF530</f>
        <v>0</v>
      </c>
      <c r="AW73" s="453">
        <f>'[2]1.2_OriginalTargets_AfterMC'!BG530</f>
        <v>0</v>
      </c>
      <c r="AX73" s="453">
        <f>'[2]1.2_OriginalTargets_AfterMC'!BH530</f>
        <v>0</v>
      </c>
      <c r="AY73" s="453">
        <f>'[2]1.2_OriginalTargets_AfterMC'!BI530</f>
        <v>0</v>
      </c>
      <c r="AZ73" s="453">
        <f>'[2]1.2_OriginalTargets_AfterMC'!BJ530</f>
        <v>0</v>
      </c>
      <c r="BA73" s="454">
        <f>'[2]1.2_OriginalTargets_AfterMC'!BK530</f>
        <v>0</v>
      </c>
    </row>
    <row r="74" spans="1:53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'[2]1.2_OriginalTargets_AfterMC'!I531</f>
        <v>0</v>
      </c>
      <c r="G74" s="434">
        <f>'[2]1.2_OriginalTargets_AfterMC'!J531</f>
        <v>0</v>
      </c>
      <c r="H74" s="434">
        <f>'[2]1.2_OriginalTargets_AfterMC'!K531</f>
        <v>0</v>
      </c>
      <c r="I74" s="434">
        <f>'[2]1.2_OriginalTargets_AfterMC'!L531</f>
        <v>0</v>
      </c>
      <c r="J74" s="434">
        <f>'[2]1.2_OriginalTargets_AfterMC'!M531</f>
        <v>0</v>
      </c>
      <c r="K74" s="435">
        <f>'[2]1.2_OriginalTargets_AfterMC'!N531</f>
        <v>0</v>
      </c>
      <c r="M74" s="434">
        <f>'[2]1.2_OriginalTargets_AfterMC'!S531</f>
        <v>0</v>
      </c>
      <c r="N74" s="434">
        <f>'[2]1.2_OriginalTargets_AfterMC'!T531</f>
        <v>0</v>
      </c>
      <c r="O74" s="434">
        <f>'[2]1.2_OriginalTargets_AfterMC'!U531</f>
        <v>0</v>
      </c>
      <c r="P74" s="434">
        <f>'[2]1.2_OriginalTargets_AfterMC'!V531</f>
        <v>0</v>
      </c>
      <c r="Q74" s="434">
        <f>'[2]1.2_OriginalTargets_AfterMC'!W531</f>
        <v>0</v>
      </c>
      <c r="R74" s="435">
        <f>'[2]1.2_OriginalTargets_AfterMC'!X531</f>
        <v>0</v>
      </c>
      <c r="T74" s="434">
        <f>'[2]1.2_OriginalTargets_AfterMC'!AC531</f>
        <v>0</v>
      </c>
      <c r="U74" s="434">
        <f>'[2]1.2_OriginalTargets_AfterMC'!AD531</f>
        <v>0</v>
      </c>
      <c r="V74" s="434">
        <f>'[2]1.2_OriginalTargets_AfterMC'!AE531</f>
        <v>0</v>
      </c>
      <c r="W74" s="434">
        <f>'[2]1.2_OriginalTargets_AfterMC'!AF531</f>
        <v>0</v>
      </c>
      <c r="X74" s="434">
        <f>'[2]1.2_OriginalTargets_AfterMC'!AG531</f>
        <v>0</v>
      </c>
      <c r="Y74" s="435">
        <f>'[2]1.2_OriginalTargets_AfterMC'!AH531</f>
        <v>0</v>
      </c>
      <c r="AA74" s="436">
        <f>'[2]1.2_OriginalTargets_AfterMC'!AK531</f>
        <v>0</v>
      </c>
      <c r="AB74" s="436">
        <f>'[2]1.2_OriginalTargets_AfterMC'!AL531</f>
        <v>0</v>
      </c>
      <c r="AC74" s="436">
        <f>'[2]1.2_OriginalTargets_AfterMC'!AM531</f>
        <v>0</v>
      </c>
      <c r="AD74" s="436">
        <f>'[2]1.2_OriginalTargets_AfterMC'!AN531</f>
        <v>0</v>
      </c>
      <c r="AE74" s="436">
        <f>'[2]1.2_OriginalTargets_AfterMC'!AO531</f>
        <v>0</v>
      </c>
      <c r="AF74" s="437">
        <f>'[2]1.2_OriginalTargets_AfterMC'!AP531</f>
        <v>0</v>
      </c>
      <c r="AG74" s="438"/>
      <c r="AH74" s="436">
        <f>'[2]1.2_OriginalTargets_AfterMC'!AR531</f>
        <v>0</v>
      </c>
      <c r="AI74" s="436">
        <f>'[2]1.2_OriginalTargets_AfterMC'!AS531</f>
        <v>0</v>
      </c>
      <c r="AJ74" s="436">
        <f>'[2]1.2_OriginalTargets_AfterMC'!AT531</f>
        <v>0</v>
      </c>
      <c r="AK74" s="436">
        <f>'[2]1.2_OriginalTargets_AfterMC'!AU531</f>
        <v>0</v>
      </c>
      <c r="AL74" s="436">
        <f>'[2]1.2_OriginalTargets_AfterMC'!AV531</f>
        <v>0</v>
      </c>
      <c r="AM74" s="437">
        <f>'[2]1.2_OriginalTargets_AfterMC'!AW531</f>
        <v>0</v>
      </c>
      <c r="AN74" s="438"/>
      <c r="AO74" s="436">
        <f>'[2]1.2_OriginalTargets_AfterMC'!AY531</f>
        <v>0</v>
      </c>
      <c r="AP74" s="436">
        <f>'[2]1.2_OriginalTargets_AfterMC'!AZ531</f>
        <v>0</v>
      </c>
      <c r="AQ74" s="436">
        <f>'[2]1.2_OriginalTargets_AfterMC'!BA531</f>
        <v>0</v>
      </c>
      <c r="AR74" s="436">
        <f>'[2]1.2_OriginalTargets_AfterMC'!BB531</f>
        <v>0</v>
      </c>
      <c r="AS74" s="436">
        <f>'[2]1.2_OriginalTargets_AfterMC'!BC531</f>
        <v>0</v>
      </c>
      <c r="AT74" s="437">
        <f>'[2]1.2_OriginalTargets_AfterMC'!BD531</f>
        <v>0</v>
      </c>
      <c r="AU74" s="438"/>
      <c r="AV74" s="436">
        <f>'[2]1.2_OriginalTargets_AfterMC'!BF531</f>
        <v>0</v>
      </c>
      <c r="AW74" s="436">
        <f>'[2]1.2_OriginalTargets_AfterMC'!BG531</f>
        <v>0</v>
      </c>
      <c r="AX74" s="436">
        <f>'[2]1.2_OriginalTargets_AfterMC'!BH531</f>
        <v>0</v>
      </c>
      <c r="AY74" s="436">
        <f>'[2]1.2_OriginalTargets_AfterMC'!BI531</f>
        <v>0</v>
      </c>
      <c r="AZ74" s="436">
        <f>'[2]1.2_OriginalTargets_AfterMC'!BJ531</f>
        <v>0</v>
      </c>
      <c r="BA74" s="437">
        <f>'[2]1.2_OriginalTargets_AfterMC'!BK531</f>
        <v>0</v>
      </c>
    </row>
    <row r="75" spans="1:53" ht="13.15" x14ac:dyDescent="0.35">
      <c r="A75" s="439"/>
      <c r="B75" s="440"/>
      <c r="C75" s="441"/>
      <c r="D75" s="442"/>
      <c r="E75" s="433" t="s">
        <v>19</v>
      </c>
      <c r="F75" s="443">
        <f>'[2]1.2_OriginalTargets_AfterMC'!I532</f>
        <v>0</v>
      </c>
      <c r="G75" s="443">
        <f>'[2]1.2_OriginalTargets_AfterMC'!J532</f>
        <v>0</v>
      </c>
      <c r="H75" s="443">
        <f>'[2]1.2_OriginalTargets_AfterMC'!K532</f>
        <v>0</v>
      </c>
      <c r="I75" s="443">
        <f>'[2]1.2_OriginalTargets_AfterMC'!L532</f>
        <v>0</v>
      </c>
      <c r="J75" s="443">
        <f>'[2]1.2_OriginalTargets_AfterMC'!M532</f>
        <v>0</v>
      </c>
      <c r="K75" s="444">
        <f>'[2]1.2_OriginalTargets_AfterMC'!N532</f>
        <v>0</v>
      </c>
      <c r="M75" s="443">
        <f>'[2]1.2_OriginalTargets_AfterMC'!S532</f>
        <v>0</v>
      </c>
      <c r="N75" s="443">
        <f>'[2]1.2_OriginalTargets_AfterMC'!T532</f>
        <v>0</v>
      </c>
      <c r="O75" s="443">
        <f>'[2]1.2_OriginalTargets_AfterMC'!U532</f>
        <v>0</v>
      </c>
      <c r="P75" s="443">
        <f>'[2]1.2_OriginalTargets_AfterMC'!V532</f>
        <v>0</v>
      </c>
      <c r="Q75" s="443">
        <f>'[2]1.2_OriginalTargets_AfterMC'!W532</f>
        <v>0</v>
      </c>
      <c r="R75" s="444">
        <f>'[2]1.2_OriginalTargets_AfterMC'!X532</f>
        <v>0</v>
      </c>
      <c r="T75" s="443">
        <f>'[2]1.2_OriginalTargets_AfterMC'!AC532</f>
        <v>0</v>
      </c>
      <c r="U75" s="443">
        <f>'[2]1.2_OriginalTargets_AfterMC'!AD532</f>
        <v>0</v>
      </c>
      <c r="V75" s="443">
        <f>'[2]1.2_OriginalTargets_AfterMC'!AE532</f>
        <v>0</v>
      </c>
      <c r="W75" s="443">
        <f>'[2]1.2_OriginalTargets_AfterMC'!AF532</f>
        <v>0</v>
      </c>
      <c r="X75" s="443">
        <f>'[2]1.2_OriginalTargets_AfterMC'!AG532</f>
        <v>0</v>
      </c>
      <c r="Y75" s="444">
        <f>'[2]1.2_OriginalTargets_AfterMC'!AH532</f>
        <v>0</v>
      </c>
      <c r="AA75" s="445">
        <f>'[2]1.2_OriginalTargets_AfterMC'!AK532</f>
        <v>0</v>
      </c>
      <c r="AB75" s="445">
        <f>'[2]1.2_OriginalTargets_AfterMC'!AL532</f>
        <v>0</v>
      </c>
      <c r="AC75" s="445">
        <f>'[2]1.2_OriginalTargets_AfterMC'!AM532</f>
        <v>0</v>
      </c>
      <c r="AD75" s="445">
        <f>'[2]1.2_OriginalTargets_AfterMC'!AN532</f>
        <v>0</v>
      </c>
      <c r="AE75" s="445">
        <f>'[2]1.2_OriginalTargets_AfterMC'!AO532</f>
        <v>0</v>
      </c>
      <c r="AF75" s="446">
        <f>'[2]1.2_OriginalTargets_AfterMC'!AP532</f>
        <v>0</v>
      </c>
      <c r="AG75" s="438"/>
      <c r="AH75" s="445">
        <f>'[2]1.2_OriginalTargets_AfterMC'!AR532</f>
        <v>0</v>
      </c>
      <c r="AI75" s="445">
        <f>'[2]1.2_OriginalTargets_AfterMC'!AS532</f>
        <v>0</v>
      </c>
      <c r="AJ75" s="445">
        <f>'[2]1.2_OriginalTargets_AfterMC'!AT532</f>
        <v>0</v>
      </c>
      <c r="AK75" s="445">
        <f>'[2]1.2_OriginalTargets_AfterMC'!AU532</f>
        <v>0</v>
      </c>
      <c r="AL75" s="445">
        <f>'[2]1.2_OriginalTargets_AfterMC'!AV532</f>
        <v>0</v>
      </c>
      <c r="AM75" s="446">
        <f>'[2]1.2_OriginalTargets_AfterMC'!AW532</f>
        <v>0</v>
      </c>
      <c r="AN75" s="438"/>
      <c r="AO75" s="445">
        <f>'[2]1.2_OriginalTargets_AfterMC'!AY532</f>
        <v>0</v>
      </c>
      <c r="AP75" s="445">
        <f>'[2]1.2_OriginalTargets_AfterMC'!AZ532</f>
        <v>0</v>
      </c>
      <c r="AQ75" s="445">
        <f>'[2]1.2_OriginalTargets_AfterMC'!BA532</f>
        <v>0</v>
      </c>
      <c r="AR75" s="445">
        <f>'[2]1.2_OriginalTargets_AfterMC'!BB532</f>
        <v>0</v>
      </c>
      <c r="AS75" s="445">
        <f>'[2]1.2_OriginalTargets_AfterMC'!BC532</f>
        <v>0</v>
      </c>
      <c r="AT75" s="446">
        <f>'[2]1.2_OriginalTargets_AfterMC'!BD532</f>
        <v>0</v>
      </c>
      <c r="AU75" s="438"/>
      <c r="AV75" s="445">
        <f>'[2]1.2_OriginalTargets_AfterMC'!BF532</f>
        <v>0</v>
      </c>
      <c r="AW75" s="445">
        <f>'[2]1.2_OriginalTargets_AfterMC'!BG532</f>
        <v>0</v>
      </c>
      <c r="AX75" s="445">
        <f>'[2]1.2_OriginalTargets_AfterMC'!BH532</f>
        <v>0</v>
      </c>
      <c r="AY75" s="445">
        <f>'[2]1.2_OriginalTargets_AfterMC'!BI532</f>
        <v>0</v>
      </c>
      <c r="AZ75" s="445">
        <f>'[2]1.2_OriginalTargets_AfterMC'!BJ532</f>
        <v>0</v>
      </c>
      <c r="BA75" s="446">
        <f>'[2]1.2_OriginalTargets_AfterMC'!BK532</f>
        <v>0</v>
      </c>
    </row>
    <row r="76" spans="1:53" ht="13.15" x14ac:dyDescent="0.35">
      <c r="A76" s="439"/>
      <c r="B76" s="440"/>
      <c r="C76" s="441"/>
      <c r="D76" s="442"/>
      <c r="E76" s="433" t="s">
        <v>20</v>
      </c>
      <c r="F76" s="443">
        <f>'[2]1.2_OriginalTargets_AfterMC'!I533</f>
        <v>0</v>
      </c>
      <c r="G76" s="443">
        <f>'[2]1.2_OriginalTargets_AfterMC'!J533</f>
        <v>0</v>
      </c>
      <c r="H76" s="443">
        <f>'[2]1.2_OriginalTargets_AfterMC'!K533</f>
        <v>0</v>
      </c>
      <c r="I76" s="443">
        <f>'[2]1.2_OriginalTargets_AfterMC'!L533</f>
        <v>0</v>
      </c>
      <c r="J76" s="443">
        <f>'[2]1.2_OriginalTargets_AfterMC'!M533</f>
        <v>0</v>
      </c>
      <c r="K76" s="444">
        <f>'[2]1.2_OriginalTargets_AfterMC'!N533</f>
        <v>0</v>
      </c>
      <c r="M76" s="443">
        <f>'[2]1.2_OriginalTargets_AfterMC'!S533</f>
        <v>0</v>
      </c>
      <c r="N76" s="443">
        <f>'[2]1.2_OriginalTargets_AfterMC'!T533</f>
        <v>0</v>
      </c>
      <c r="O76" s="443">
        <f>'[2]1.2_OriginalTargets_AfterMC'!U533</f>
        <v>0</v>
      </c>
      <c r="P76" s="443">
        <f>'[2]1.2_OriginalTargets_AfterMC'!V533</f>
        <v>0</v>
      </c>
      <c r="Q76" s="443">
        <f>'[2]1.2_OriginalTargets_AfterMC'!W533</f>
        <v>0</v>
      </c>
      <c r="R76" s="444">
        <f>'[2]1.2_OriginalTargets_AfterMC'!X533</f>
        <v>0</v>
      </c>
      <c r="T76" s="443">
        <f>'[2]1.2_OriginalTargets_AfterMC'!AC533</f>
        <v>0</v>
      </c>
      <c r="U76" s="443">
        <f>'[2]1.2_OriginalTargets_AfterMC'!AD533</f>
        <v>0</v>
      </c>
      <c r="V76" s="443">
        <f>'[2]1.2_OriginalTargets_AfterMC'!AE533</f>
        <v>0</v>
      </c>
      <c r="W76" s="443">
        <f>'[2]1.2_OriginalTargets_AfterMC'!AF533</f>
        <v>0</v>
      </c>
      <c r="X76" s="443">
        <f>'[2]1.2_OriginalTargets_AfterMC'!AG533</f>
        <v>0</v>
      </c>
      <c r="Y76" s="444">
        <f>'[2]1.2_OriginalTargets_AfterMC'!AH533</f>
        <v>0</v>
      </c>
      <c r="AA76" s="445">
        <f>'[2]1.2_OriginalTargets_AfterMC'!AK533</f>
        <v>0</v>
      </c>
      <c r="AB76" s="445">
        <f>'[2]1.2_OriginalTargets_AfterMC'!AL533</f>
        <v>0</v>
      </c>
      <c r="AC76" s="445">
        <f>'[2]1.2_OriginalTargets_AfterMC'!AM533</f>
        <v>0</v>
      </c>
      <c r="AD76" s="445">
        <f>'[2]1.2_OriginalTargets_AfterMC'!AN533</f>
        <v>0</v>
      </c>
      <c r="AE76" s="445">
        <f>'[2]1.2_OriginalTargets_AfterMC'!AO533</f>
        <v>0</v>
      </c>
      <c r="AF76" s="446">
        <f>'[2]1.2_OriginalTargets_AfterMC'!AP533</f>
        <v>0</v>
      </c>
      <c r="AG76" s="438"/>
      <c r="AH76" s="445">
        <f>'[2]1.2_OriginalTargets_AfterMC'!AR533</f>
        <v>0</v>
      </c>
      <c r="AI76" s="445">
        <f>'[2]1.2_OriginalTargets_AfterMC'!AS533</f>
        <v>0</v>
      </c>
      <c r="AJ76" s="445">
        <f>'[2]1.2_OriginalTargets_AfterMC'!AT533</f>
        <v>0</v>
      </c>
      <c r="AK76" s="445">
        <f>'[2]1.2_OriginalTargets_AfterMC'!AU533</f>
        <v>0</v>
      </c>
      <c r="AL76" s="445">
        <f>'[2]1.2_OriginalTargets_AfterMC'!AV533</f>
        <v>0</v>
      </c>
      <c r="AM76" s="446">
        <f>'[2]1.2_OriginalTargets_AfterMC'!AW533</f>
        <v>0</v>
      </c>
      <c r="AN76" s="438"/>
      <c r="AO76" s="445">
        <f>'[2]1.2_OriginalTargets_AfterMC'!AY533</f>
        <v>0</v>
      </c>
      <c r="AP76" s="445">
        <f>'[2]1.2_OriginalTargets_AfterMC'!AZ533</f>
        <v>0</v>
      </c>
      <c r="AQ76" s="445">
        <f>'[2]1.2_OriginalTargets_AfterMC'!BA533</f>
        <v>0</v>
      </c>
      <c r="AR76" s="445">
        <f>'[2]1.2_OriginalTargets_AfterMC'!BB533</f>
        <v>0</v>
      </c>
      <c r="AS76" s="445">
        <f>'[2]1.2_OriginalTargets_AfterMC'!BC533</f>
        <v>0</v>
      </c>
      <c r="AT76" s="446">
        <f>'[2]1.2_OriginalTargets_AfterMC'!BD533</f>
        <v>0</v>
      </c>
      <c r="AU76" s="438"/>
      <c r="AV76" s="445">
        <f>'[2]1.2_OriginalTargets_AfterMC'!BF533</f>
        <v>0</v>
      </c>
      <c r="AW76" s="445">
        <f>'[2]1.2_OriginalTargets_AfterMC'!BG533</f>
        <v>0</v>
      </c>
      <c r="AX76" s="445">
        <f>'[2]1.2_OriginalTargets_AfterMC'!BH533</f>
        <v>0</v>
      </c>
      <c r="AY76" s="445">
        <f>'[2]1.2_OriginalTargets_AfterMC'!BI533</f>
        <v>0</v>
      </c>
      <c r="AZ76" s="445">
        <f>'[2]1.2_OriginalTargets_AfterMC'!BJ533</f>
        <v>0</v>
      </c>
      <c r="BA76" s="446">
        <f>'[2]1.2_OriginalTargets_AfterMC'!BK533</f>
        <v>0</v>
      </c>
    </row>
    <row r="77" spans="1:53" ht="13.5" thickBot="1" x14ac:dyDescent="0.4">
      <c r="A77" s="439"/>
      <c r="B77" s="447"/>
      <c r="C77" s="448"/>
      <c r="D77" s="449"/>
      <c r="E77" s="450" t="s">
        <v>21</v>
      </c>
      <c r="F77" s="451">
        <f>'[2]1.2_OriginalTargets_AfterMC'!I534</f>
        <v>0</v>
      </c>
      <c r="G77" s="451">
        <f>'[2]1.2_OriginalTargets_AfterMC'!J534</f>
        <v>0</v>
      </c>
      <c r="H77" s="451">
        <f>'[2]1.2_OriginalTargets_AfterMC'!K534</f>
        <v>0</v>
      </c>
      <c r="I77" s="451">
        <f>'[2]1.2_OriginalTargets_AfterMC'!L534</f>
        <v>0</v>
      </c>
      <c r="J77" s="451">
        <f>'[2]1.2_OriginalTargets_AfterMC'!M534</f>
        <v>0</v>
      </c>
      <c r="K77" s="452">
        <f>'[2]1.2_OriginalTargets_AfterMC'!N534</f>
        <v>0</v>
      </c>
      <c r="M77" s="451">
        <f>'[2]1.2_OriginalTargets_AfterMC'!S534</f>
        <v>0</v>
      </c>
      <c r="N77" s="451">
        <f>'[2]1.2_OriginalTargets_AfterMC'!T534</f>
        <v>0</v>
      </c>
      <c r="O77" s="451">
        <f>'[2]1.2_OriginalTargets_AfterMC'!U534</f>
        <v>0</v>
      </c>
      <c r="P77" s="451">
        <f>'[2]1.2_OriginalTargets_AfterMC'!V534</f>
        <v>0</v>
      </c>
      <c r="Q77" s="451">
        <f>'[2]1.2_OriginalTargets_AfterMC'!W534</f>
        <v>0</v>
      </c>
      <c r="R77" s="452">
        <f>'[2]1.2_OriginalTargets_AfterMC'!X534</f>
        <v>0</v>
      </c>
      <c r="T77" s="451">
        <f>'[2]1.2_OriginalTargets_AfterMC'!AC534</f>
        <v>0</v>
      </c>
      <c r="U77" s="451">
        <f>'[2]1.2_OriginalTargets_AfterMC'!AD534</f>
        <v>0</v>
      </c>
      <c r="V77" s="451">
        <f>'[2]1.2_OriginalTargets_AfterMC'!AE534</f>
        <v>0</v>
      </c>
      <c r="W77" s="451">
        <f>'[2]1.2_OriginalTargets_AfterMC'!AF534</f>
        <v>0</v>
      </c>
      <c r="X77" s="451">
        <f>'[2]1.2_OriginalTargets_AfterMC'!AG534</f>
        <v>0</v>
      </c>
      <c r="Y77" s="452">
        <f>'[2]1.2_OriginalTargets_AfterMC'!AH534</f>
        <v>0</v>
      </c>
      <c r="AA77" s="453">
        <f>'[2]1.2_OriginalTargets_AfterMC'!AK534</f>
        <v>0</v>
      </c>
      <c r="AB77" s="453">
        <f>'[2]1.2_OriginalTargets_AfterMC'!AL534</f>
        <v>0</v>
      </c>
      <c r="AC77" s="453">
        <f>'[2]1.2_OriginalTargets_AfterMC'!AM534</f>
        <v>0</v>
      </c>
      <c r="AD77" s="453">
        <f>'[2]1.2_OriginalTargets_AfterMC'!AN534</f>
        <v>0</v>
      </c>
      <c r="AE77" s="453">
        <f>'[2]1.2_OriginalTargets_AfterMC'!AO534</f>
        <v>0</v>
      </c>
      <c r="AF77" s="454">
        <f>'[2]1.2_OriginalTargets_AfterMC'!AP534</f>
        <v>0</v>
      </c>
      <c r="AG77" s="438"/>
      <c r="AH77" s="453">
        <f>'[2]1.2_OriginalTargets_AfterMC'!AR534</f>
        <v>0</v>
      </c>
      <c r="AI77" s="453">
        <f>'[2]1.2_OriginalTargets_AfterMC'!AS534</f>
        <v>0</v>
      </c>
      <c r="AJ77" s="453">
        <f>'[2]1.2_OriginalTargets_AfterMC'!AT534</f>
        <v>0</v>
      </c>
      <c r="AK77" s="453">
        <f>'[2]1.2_OriginalTargets_AfterMC'!AU534</f>
        <v>0</v>
      </c>
      <c r="AL77" s="453">
        <f>'[2]1.2_OriginalTargets_AfterMC'!AV534</f>
        <v>0</v>
      </c>
      <c r="AM77" s="454">
        <f>'[2]1.2_OriginalTargets_AfterMC'!AW534</f>
        <v>0</v>
      </c>
      <c r="AN77" s="438"/>
      <c r="AO77" s="453">
        <f>'[2]1.2_OriginalTargets_AfterMC'!AY534</f>
        <v>0</v>
      </c>
      <c r="AP77" s="453">
        <f>'[2]1.2_OriginalTargets_AfterMC'!AZ534</f>
        <v>0</v>
      </c>
      <c r="AQ77" s="453">
        <f>'[2]1.2_OriginalTargets_AfterMC'!BA534</f>
        <v>0</v>
      </c>
      <c r="AR77" s="453">
        <f>'[2]1.2_OriginalTargets_AfterMC'!BB534</f>
        <v>0</v>
      </c>
      <c r="AS77" s="453">
        <f>'[2]1.2_OriginalTargets_AfterMC'!BC534</f>
        <v>0</v>
      </c>
      <c r="AT77" s="454">
        <f>'[2]1.2_OriginalTargets_AfterMC'!BD534</f>
        <v>0</v>
      </c>
      <c r="AU77" s="438"/>
      <c r="AV77" s="453">
        <f>'[2]1.2_OriginalTargets_AfterMC'!BF534</f>
        <v>0</v>
      </c>
      <c r="AW77" s="453">
        <f>'[2]1.2_OriginalTargets_AfterMC'!BG534</f>
        <v>0</v>
      </c>
      <c r="AX77" s="453">
        <f>'[2]1.2_OriginalTargets_AfterMC'!BH534</f>
        <v>0</v>
      </c>
      <c r="AY77" s="453">
        <f>'[2]1.2_OriginalTargets_AfterMC'!BI534</f>
        <v>0</v>
      </c>
      <c r="AZ77" s="453">
        <f>'[2]1.2_OriginalTargets_AfterMC'!BJ534</f>
        <v>0</v>
      </c>
      <c r="BA77" s="454">
        <f>'[2]1.2_OriginalTargets_AfterMC'!BK534</f>
        <v>0</v>
      </c>
    </row>
    <row r="78" spans="1:53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'[2]1.2_OriginalTargets_AfterMC'!I535</f>
        <v>0</v>
      </c>
      <c r="G78" s="434">
        <f>'[2]1.2_OriginalTargets_AfterMC'!J535</f>
        <v>0</v>
      </c>
      <c r="H78" s="434">
        <f>'[2]1.2_OriginalTargets_AfterMC'!K535</f>
        <v>0</v>
      </c>
      <c r="I78" s="434">
        <f>'[2]1.2_OriginalTargets_AfterMC'!L535</f>
        <v>0</v>
      </c>
      <c r="J78" s="434">
        <f>'[2]1.2_OriginalTargets_AfterMC'!M535</f>
        <v>0</v>
      </c>
      <c r="K78" s="435">
        <f>'[2]1.2_OriginalTargets_AfterMC'!N535</f>
        <v>0</v>
      </c>
      <c r="M78" s="434">
        <f>'[2]1.2_OriginalTargets_AfterMC'!S535</f>
        <v>0</v>
      </c>
      <c r="N78" s="434">
        <f>'[2]1.2_OriginalTargets_AfterMC'!T535</f>
        <v>0</v>
      </c>
      <c r="O78" s="434">
        <f>'[2]1.2_OriginalTargets_AfterMC'!U535</f>
        <v>0</v>
      </c>
      <c r="P78" s="434">
        <f>'[2]1.2_OriginalTargets_AfterMC'!V535</f>
        <v>0</v>
      </c>
      <c r="Q78" s="434">
        <f>'[2]1.2_OriginalTargets_AfterMC'!W535</f>
        <v>0</v>
      </c>
      <c r="R78" s="435">
        <f>'[2]1.2_OriginalTargets_AfterMC'!X535</f>
        <v>0</v>
      </c>
      <c r="T78" s="434">
        <f>'[2]1.2_OriginalTargets_AfterMC'!AC535</f>
        <v>0</v>
      </c>
      <c r="U78" s="434">
        <f>'[2]1.2_OriginalTargets_AfterMC'!AD535</f>
        <v>0</v>
      </c>
      <c r="V78" s="434">
        <f>'[2]1.2_OriginalTargets_AfterMC'!AE535</f>
        <v>0</v>
      </c>
      <c r="W78" s="434">
        <f>'[2]1.2_OriginalTargets_AfterMC'!AF535</f>
        <v>0</v>
      </c>
      <c r="X78" s="434">
        <f>'[2]1.2_OriginalTargets_AfterMC'!AG535</f>
        <v>0</v>
      </c>
      <c r="Y78" s="435">
        <f>'[2]1.2_OriginalTargets_AfterMC'!AH535</f>
        <v>0</v>
      </c>
      <c r="AA78" s="436">
        <f>'[2]1.2_OriginalTargets_AfterMC'!AK535</f>
        <v>0</v>
      </c>
      <c r="AB78" s="436">
        <f>'[2]1.2_OriginalTargets_AfterMC'!AL535</f>
        <v>0</v>
      </c>
      <c r="AC78" s="436">
        <f>'[2]1.2_OriginalTargets_AfterMC'!AM535</f>
        <v>0</v>
      </c>
      <c r="AD78" s="436">
        <f>'[2]1.2_OriginalTargets_AfterMC'!AN535</f>
        <v>0</v>
      </c>
      <c r="AE78" s="436">
        <f>'[2]1.2_OriginalTargets_AfterMC'!AO535</f>
        <v>0</v>
      </c>
      <c r="AF78" s="437">
        <f>'[2]1.2_OriginalTargets_AfterMC'!AP535</f>
        <v>0</v>
      </c>
      <c r="AG78" s="438"/>
      <c r="AH78" s="436">
        <f>'[2]1.2_OriginalTargets_AfterMC'!AR535</f>
        <v>0</v>
      </c>
      <c r="AI78" s="436">
        <f>'[2]1.2_OriginalTargets_AfterMC'!AS535</f>
        <v>0</v>
      </c>
      <c r="AJ78" s="436">
        <f>'[2]1.2_OriginalTargets_AfterMC'!AT535</f>
        <v>0</v>
      </c>
      <c r="AK78" s="436">
        <f>'[2]1.2_OriginalTargets_AfterMC'!AU535</f>
        <v>0</v>
      </c>
      <c r="AL78" s="436">
        <f>'[2]1.2_OriginalTargets_AfterMC'!AV535</f>
        <v>0</v>
      </c>
      <c r="AM78" s="437">
        <f>'[2]1.2_OriginalTargets_AfterMC'!AW535</f>
        <v>0</v>
      </c>
      <c r="AN78" s="438"/>
      <c r="AO78" s="436">
        <f>'[2]1.2_OriginalTargets_AfterMC'!AY535</f>
        <v>0</v>
      </c>
      <c r="AP78" s="436">
        <f>'[2]1.2_OriginalTargets_AfterMC'!AZ535</f>
        <v>0</v>
      </c>
      <c r="AQ78" s="436">
        <f>'[2]1.2_OriginalTargets_AfterMC'!BA535</f>
        <v>0</v>
      </c>
      <c r="AR78" s="436">
        <f>'[2]1.2_OriginalTargets_AfterMC'!BB535</f>
        <v>0</v>
      </c>
      <c r="AS78" s="436">
        <f>'[2]1.2_OriginalTargets_AfterMC'!BC535</f>
        <v>0</v>
      </c>
      <c r="AT78" s="437">
        <f>'[2]1.2_OriginalTargets_AfterMC'!BD535</f>
        <v>0</v>
      </c>
      <c r="AU78" s="438"/>
      <c r="AV78" s="436">
        <f>'[2]1.2_OriginalTargets_AfterMC'!BF535</f>
        <v>0</v>
      </c>
      <c r="AW78" s="436">
        <f>'[2]1.2_OriginalTargets_AfterMC'!BG535</f>
        <v>0</v>
      </c>
      <c r="AX78" s="436">
        <f>'[2]1.2_OriginalTargets_AfterMC'!BH535</f>
        <v>0</v>
      </c>
      <c r="AY78" s="436">
        <f>'[2]1.2_OriginalTargets_AfterMC'!BI535</f>
        <v>0</v>
      </c>
      <c r="AZ78" s="436">
        <f>'[2]1.2_OriginalTargets_AfterMC'!BJ535</f>
        <v>0</v>
      </c>
      <c r="BA78" s="437">
        <f>'[2]1.2_OriginalTargets_AfterMC'!BK535</f>
        <v>0</v>
      </c>
    </row>
    <row r="79" spans="1:53" ht="13.15" x14ac:dyDescent="0.35">
      <c r="A79" s="439"/>
      <c r="B79" s="440"/>
      <c r="C79" s="441"/>
      <c r="D79" s="442"/>
      <c r="E79" s="433" t="s">
        <v>19</v>
      </c>
      <c r="F79" s="443">
        <f>'[2]1.2_OriginalTargets_AfterMC'!I536</f>
        <v>0</v>
      </c>
      <c r="G79" s="443">
        <f>'[2]1.2_OriginalTargets_AfterMC'!J536</f>
        <v>0</v>
      </c>
      <c r="H79" s="443">
        <f>'[2]1.2_OriginalTargets_AfterMC'!K536</f>
        <v>0</v>
      </c>
      <c r="I79" s="443">
        <f>'[2]1.2_OriginalTargets_AfterMC'!L536</f>
        <v>0</v>
      </c>
      <c r="J79" s="443">
        <f>'[2]1.2_OriginalTargets_AfterMC'!M536</f>
        <v>0</v>
      </c>
      <c r="K79" s="444">
        <f>'[2]1.2_OriginalTargets_AfterMC'!N536</f>
        <v>0</v>
      </c>
      <c r="M79" s="443">
        <f>'[2]1.2_OriginalTargets_AfterMC'!S536</f>
        <v>0</v>
      </c>
      <c r="N79" s="443">
        <f>'[2]1.2_OriginalTargets_AfterMC'!T536</f>
        <v>0</v>
      </c>
      <c r="O79" s="443">
        <f>'[2]1.2_OriginalTargets_AfterMC'!U536</f>
        <v>0</v>
      </c>
      <c r="P79" s="443">
        <f>'[2]1.2_OriginalTargets_AfterMC'!V536</f>
        <v>0</v>
      </c>
      <c r="Q79" s="443">
        <f>'[2]1.2_OriginalTargets_AfterMC'!W536</f>
        <v>0</v>
      </c>
      <c r="R79" s="444">
        <f>'[2]1.2_OriginalTargets_AfterMC'!X536</f>
        <v>0</v>
      </c>
      <c r="T79" s="443">
        <f>'[2]1.2_OriginalTargets_AfterMC'!AC536</f>
        <v>0</v>
      </c>
      <c r="U79" s="443">
        <f>'[2]1.2_OriginalTargets_AfterMC'!AD536</f>
        <v>0</v>
      </c>
      <c r="V79" s="443">
        <f>'[2]1.2_OriginalTargets_AfterMC'!AE536</f>
        <v>0</v>
      </c>
      <c r="W79" s="443">
        <f>'[2]1.2_OriginalTargets_AfterMC'!AF536</f>
        <v>0</v>
      </c>
      <c r="X79" s="443">
        <f>'[2]1.2_OriginalTargets_AfterMC'!AG536</f>
        <v>0</v>
      </c>
      <c r="Y79" s="444">
        <f>'[2]1.2_OriginalTargets_AfterMC'!AH536</f>
        <v>0</v>
      </c>
      <c r="AA79" s="445">
        <f>'[2]1.2_OriginalTargets_AfterMC'!AK536</f>
        <v>0</v>
      </c>
      <c r="AB79" s="445">
        <f>'[2]1.2_OriginalTargets_AfterMC'!AL536</f>
        <v>0</v>
      </c>
      <c r="AC79" s="445">
        <f>'[2]1.2_OriginalTargets_AfterMC'!AM536</f>
        <v>0</v>
      </c>
      <c r="AD79" s="445">
        <f>'[2]1.2_OriginalTargets_AfterMC'!AN536</f>
        <v>0</v>
      </c>
      <c r="AE79" s="445">
        <f>'[2]1.2_OriginalTargets_AfterMC'!AO536</f>
        <v>0</v>
      </c>
      <c r="AF79" s="446">
        <f>'[2]1.2_OriginalTargets_AfterMC'!AP536</f>
        <v>0</v>
      </c>
      <c r="AG79" s="438"/>
      <c r="AH79" s="445">
        <f>'[2]1.2_OriginalTargets_AfterMC'!AR536</f>
        <v>0</v>
      </c>
      <c r="AI79" s="445">
        <f>'[2]1.2_OriginalTargets_AfterMC'!AS536</f>
        <v>0</v>
      </c>
      <c r="AJ79" s="445">
        <f>'[2]1.2_OriginalTargets_AfterMC'!AT536</f>
        <v>0</v>
      </c>
      <c r="AK79" s="445">
        <f>'[2]1.2_OriginalTargets_AfterMC'!AU536</f>
        <v>0</v>
      </c>
      <c r="AL79" s="445">
        <f>'[2]1.2_OriginalTargets_AfterMC'!AV536</f>
        <v>0</v>
      </c>
      <c r="AM79" s="446">
        <f>'[2]1.2_OriginalTargets_AfterMC'!AW536</f>
        <v>0</v>
      </c>
      <c r="AN79" s="438"/>
      <c r="AO79" s="445">
        <f>'[2]1.2_OriginalTargets_AfterMC'!AY536</f>
        <v>0</v>
      </c>
      <c r="AP79" s="445">
        <f>'[2]1.2_OriginalTargets_AfterMC'!AZ536</f>
        <v>0</v>
      </c>
      <c r="AQ79" s="445">
        <f>'[2]1.2_OriginalTargets_AfterMC'!BA536</f>
        <v>0</v>
      </c>
      <c r="AR79" s="445">
        <f>'[2]1.2_OriginalTargets_AfterMC'!BB536</f>
        <v>0</v>
      </c>
      <c r="AS79" s="445">
        <f>'[2]1.2_OriginalTargets_AfterMC'!BC536</f>
        <v>0</v>
      </c>
      <c r="AT79" s="446">
        <f>'[2]1.2_OriginalTargets_AfterMC'!BD536</f>
        <v>0</v>
      </c>
      <c r="AU79" s="438"/>
      <c r="AV79" s="445">
        <f>'[2]1.2_OriginalTargets_AfterMC'!BF536</f>
        <v>0</v>
      </c>
      <c r="AW79" s="445">
        <f>'[2]1.2_OriginalTargets_AfterMC'!BG536</f>
        <v>0</v>
      </c>
      <c r="AX79" s="445">
        <f>'[2]1.2_OriginalTargets_AfterMC'!BH536</f>
        <v>0</v>
      </c>
      <c r="AY79" s="445">
        <f>'[2]1.2_OriginalTargets_AfterMC'!BI536</f>
        <v>0</v>
      </c>
      <c r="AZ79" s="445">
        <f>'[2]1.2_OriginalTargets_AfterMC'!BJ536</f>
        <v>0</v>
      </c>
      <c r="BA79" s="446">
        <f>'[2]1.2_OriginalTargets_AfterMC'!BK536</f>
        <v>0</v>
      </c>
    </row>
    <row r="80" spans="1:53" ht="13.15" x14ac:dyDescent="0.35">
      <c r="A80" s="439"/>
      <c r="B80" s="440"/>
      <c r="C80" s="441"/>
      <c r="D80" s="442"/>
      <c r="E80" s="433" t="s">
        <v>20</v>
      </c>
      <c r="F80" s="443">
        <f>'[2]1.2_OriginalTargets_AfterMC'!I537</f>
        <v>0</v>
      </c>
      <c r="G80" s="443">
        <f>'[2]1.2_OriginalTargets_AfterMC'!J537</f>
        <v>0</v>
      </c>
      <c r="H80" s="443">
        <f>'[2]1.2_OriginalTargets_AfterMC'!K537</f>
        <v>0</v>
      </c>
      <c r="I80" s="443">
        <f>'[2]1.2_OriginalTargets_AfterMC'!L537</f>
        <v>0</v>
      </c>
      <c r="J80" s="443">
        <f>'[2]1.2_OriginalTargets_AfterMC'!M537</f>
        <v>0</v>
      </c>
      <c r="K80" s="444">
        <f>'[2]1.2_OriginalTargets_AfterMC'!N537</f>
        <v>0</v>
      </c>
      <c r="M80" s="443">
        <f>'[2]1.2_OriginalTargets_AfterMC'!S537</f>
        <v>0</v>
      </c>
      <c r="N80" s="443">
        <f>'[2]1.2_OriginalTargets_AfterMC'!T537</f>
        <v>0</v>
      </c>
      <c r="O80" s="443">
        <f>'[2]1.2_OriginalTargets_AfterMC'!U537</f>
        <v>0</v>
      </c>
      <c r="P80" s="443">
        <f>'[2]1.2_OriginalTargets_AfterMC'!V537</f>
        <v>0</v>
      </c>
      <c r="Q80" s="443">
        <f>'[2]1.2_OriginalTargets_AfterMC'!W537</f>
        <v>0</v>
      </c>
      <c r="R80" s="444">
        <f>'[2]1.2_OriginalTargets_AfterMC'!X537</f>
        <v>0</v>
      </c>
      <c r="T80" s="443">
        <f>'[2]1.2_OriginalTargets_AfterMC'!AC537</f>
        <v>0</v>
      </c>
      <c r="U80" s="443">
        <f>'[2]1.2_OriginalTargets_AfterMC'!AD537</f>
        <v>0</v>
      </c>
      <c r="V80" s="443">
        <f>'[2]1.2_OriginalTargets_AfterMC'!AE537</f>
        <v>0</v>
      </c>
      <c r="W80" s="443">
        <f>'[2]1.2_OriginalTargets_AfterMC'!AF537</f>
        <v>0</v>
      </c>
      <c r="X80" s="443">
        <f>'[2]1.2_OriginalTargets_AfterMC'!AG537</f>
        <v>0</v>
      </c>
      <c r="Y80" s="444">
        <f>'[2]1.2_OriginalTargets_AfterMC'!AH537</f>
        <v>0</v>
      </c>
      <c r="AA80" s="445">
        <f>'[2]1.2_OriginalTargets_AfterMC'!AK537</f>
        <v>0</v>
      </c>
      <c r="AB80" s="445">
        <f>'[2]1.2_OriginalTargets_AfterMC'!AL537</f>
        <v>0</v>
      </c>
      <c r="AC80" s="445">
        <f>'[2]1.2_OriginalTargets_AfterMC'!AM537</f>
        <v>0</v>
      </c>
      <c r="AD80" s="445">
        <f>'[2]1.2_OriginalTargets_AfterMC'!AN537</f>
        <v>0</v>
      </c>
      <c r="AE80" s="445">
        <f>'[2]1.2_OriginalTargets_AfterMC'!AO537</f>
        <v>0</v>
      </c>
      <c r="AF80" s="446">
        <f>'[2]1.2_OriginalTargets_AfterMC'!AP537</f>
        <v>0</v>
      </c>
      <c r="AG80" s="438"/>
      <c r="AH80" s="445">
        <f>'[2]1.2_OriginalTargets_AfterMC'!AR537</f>
        <v>0</v>
      </c>
      <c r="AI80" s="445">
        <f>'[2]1.2_OriginalTargets_AfterMC'!AS537</f>
        <v>0</v>
      </c>
      <c r="AJ80" s="445">
        <f>'[2]1.2_OriginalTargets_AfterMC'!AT537</f>
        <v>0</v>
      </c>
      <c r="AK80" s="445">
        <f>'[2]1.2_OriginalTargets_AfterMC'!AU537</f>
        <v>0</v>
      </c>
      <c r="AL80" s="445">
        <f>'[2]1.2_OriginalTargets_AfterMC'!AV537</f>
        <v>0</v>
      </c>
      <c r="AM80" s="446">
        <f>'[2]1.2_OriginalTargets_AfterMC'!AW537</f>
        <v>0</v>
      </c>
      <c r="AN80" s="438"/>
      <c r="AO80" s="445">
        <f>'[2]1.2_OriginalTargets_AfterMC'!AY537</f>
        <v>0</v>
      </c>
      <c r="AP80" s="445">
        <f>'[2]1.2_OriginalTargets_AfterMC'!AZ537</f>
        <v>0</v>
      </c>
      <c r="AQ80" s="445">
        <f>'[2]1.2_OriginalTargets_AfterMC'!BA537</f>
        <v>0</v>
      </c>
      <c r="AR80" s="445">
        <f>'[2]1.2_OriginalTargets_AfterMC'!BB537</f>
        <v>0</v>
      </c>
      <c r="AS80" s="445">
        <f>'[2]1.2_OriginalTargets_AfterMC'!BC537</f>
        <v>0</v>
      </c>
      <c r="AT80" s="446">
        <f>'[2]1.2_OriginalTargets_AfterMC'!BD537</f>
        <v>0</v>
      </c>
      <c r="AU80" s="438"/>
      <c r="AV80" s="445">
        <f>'[2]1.2_OriginalTargets_AfterMC'!BF537</f>
        <v>0</v>
      </c>
      <c r="AW80" s="445">
        <f>'[2]1.2_OriginalTargets_AfterMC'!BG537</f>
        <v>0</v>
      </c>
      <c r="AX80" s="445">
        <f>'[2]1.2_OriginalTargets_AfterMC'!BH537</f>
        <v>0</v>
      </c>
      <c r="AY80" s="445">
        <f>'[2]1.2_OriginalTargets_AfterMC'!BI537</f>
        <v>0</v>
      </c>
      <c r="AZ80" s="445">
        <f>'[2]1.2_OriginalTargets_AfterMC'!BJ537</f>
        <v>0</v>
      </c>
      <c r="BA80" s="446">
        <f>'[2]1.2_OriginalTargets_AfterMC'!BK537</f>
        <v>0</v>
      </c>
    </row>
    <row r="81" spans="1:53" ht="13.5" thickBot="1" x14ac:dyDescent="0.4">
      <c r="A81" s="439"/>
      <c r="B81" s="447"/>
      <c r="C81" s="448"/>
      <c r="D81" s="449"/>
      <c r="E81" s="450" t="s">
        <v>21</v>
      </c>
      <c r="F81" s="451">
        <f>'[2]1.2_OriginalTargets_AfterMC'!I538</f>
        <v>0</v>
      </c>
      <c r="G81" s="451">
        <f>'[2]1.2_OriginalTargets_AfterMC'!J538</f>
        <v>0</v>
      </c>
      <c r="H81" s="451">
        <f>'[2]1.2_OriginalTargets_AfterMC'!K538</f>
        <v>0</v>
      </c>
      <c r="I81" s="451">
        <f>'[2]1.2_OriginalTargets_AfterMC'!L538</f>
        <v>0</v>
      </c>
      <c r="J81" s="451">
        <f>'[2]1.2_OriginalTargets_AfterMC'!M538</f>
        <v>0</v>
      </c>
      <c r="K81" s="452">
        <f>'[2]1.2_OriginalTargets_AfterMC'!N538</f>
        <v>0</v>
      </c>
      <c r="M81" s="451">
        <f>'[2]1.2_OriginalTargets_AfterMC'!S538</f>
        <v>0</v>
      </c>
      <c r="N81" s="451">
        <f>'[2]1.2_OriginalTargets_AfterMC'!T538</f>
        <v>0</v>
      </c>
      <c r="O81" s="451">
        <f>'[2]1.2_OriginalTargets_AfterMC'!U538</f>
        <v>0</v>
      </c>
      <c r="P81" s="451">
        <f>'[2]1.2_OriginalTargets_AfterMC'!V538</f>
        <v>0</v>
      </c>
      <c r="Q81" s="451">
        <f>'[2]1.2_OriginalTargets_AfterMC'!W538</f>
        <v>0</v>
      </c>
      <c r="R81" s="452">
        <f>'[2]1.2_OriginalTargets_AfterMC'!X538</f>
        <v>0</v>
      </c>
      <c r="T81" s="451">
        <f>'[2]1.2_OriginalTargets_AfterMC'!AC538</f>
        <v>0</v>
      </c>
      <c r="U81" s="451">
        <f>'[2]1.2_OriginalTargets_AfterMC'!AD538</f>
        <v>0</v>
      </c>
      <c r="V81" s="451">
        <f>'[2]1.2_OriginalTargets_AfterMC'!AE538</f>
        <v>0</v>
      </c>
      <c r="W81" s="451">
        <f>'[2]1.2_OriginalTargets_AfterMC'!AF538</f>
        <v>0</v>
      </c>
      <c r="X81" s="451">
        <f>'[2]1.2_OriginalTargets_AfterMC'!AG538</f>
        <v>0</v>
      </c>
      <c r="Y81" s="452">
        <f>'[2]1.2_OriginalTargets_AfterMC'!AH538</f>
        <v>0</v>
      </c>
      <c r="AA81" s="453">
        <f>'[2]1.2_OriginalTargets_AfterMC'!AK538</f>
        <v>0</v>
      </c>
      <c r="AB81" s="453">
        <f>'[2]1.2_OriginalTargets_AfterMC'!AL538</f>
        <v>0</v>
      </c>
      <c r="AC81" s="453">
        <f>'[2]1.2_OriginalTargets_AfterMC'!AM538</f>
        <v>0</v>
      </c>
      <c r="AD81" s="453">
        <f>'[2]1.2_OriginalTargets_AfterMC'!AN538</f>
        <v>0</v>
      </c>
      <c r="AE81" s="453">
        <f>'[2]1.2_OriginalTargets_AfterMC'!AO538</f>
        <v>0</v>
      </c>
      <c r="AF81" s="454">
        <f>'[2]1.2_OriginalTargets_AfterMC'!AP538</f>
        <v>0</v>
      </c>
      <c r="AG81" s="438"/>
      <c r="AH81" s="453">
        <f>'[2]1.2_OriginalTargets_AfterMC'!AR538</f>
        <v>0</v>
      </c>
      <c r="AI81" s="453">
        <f>'[2]1.2_OriginalTargets_AfterMC'!AS538</f>
        <v>0</v>
      </c>
      <c r="AJ81" s="453">
        <f>'[2]1.2_OriginalTargets_AfterMC'!AT538</f>
        <v>0</v>
      </c>
      <c r="AK81" s="453">
        <f>'[2]1.2_OriginalTargets_AfterMC'!AU538</f>
        <v>0</v>
      </c>
      <c r="AL81" s="453">
        <f>'[2]1.2_OriginalTargets_AfterMC'!AV538</f>
        <v>0</v>
      </c>
      <c r="AM81" s="454">
        <f>'[2]1.2_OriginalTargets_AfterMC'!AW538</f>
        <v>0</v>
      </c>
      <c r="AN81" s="438"/>
      <c r="AO81" s="453">
        <f>'[2]1.2_OriginalTargets_AfterMC'!AY538</f>
        <v>0</v>
      </c>
      <c r="AP81" s="453">
        <f>'[2]1.2_OriginalTargets_AfterMC'!AZ538</f>
        <v>0</v>
      </c>
      <c r="AQ81" s="453">
        <f>'[2]1.2_OriginalTargets_AfterMC'!BA538</f>
        <v>0</v>
      </c>
      <c r="AR81" s="453">
        <f>'[2]1.2_OriginalTargets_AfterMC'!BB538</f>
        <v>0</v>
      </c>
      <c r="AS81" s="453">
        <f>'[2]1.2_OriginalTargets_AfterMC'!BC538</f>
        <v>0</v>
      </c>
      <c r="AT81" s="454">
        <f>'[2]1.2_OriginalTargets_AfterMC'!BD538</f>
        <v>0</v>
      </c>
      <c r="AU81" s="438"/>
      <c r="AV81" s="453">
        <f>'[2]1.2_OriginalTargets_AfterMC'!BF538</f>
        <v>0</v>
      </c>
      <c r="AW81" s="453">
        <f>'[2]1.2_OriginalTargets_AfterMC'!BG538</f>
        <v>0</v>
      </c>
      <c r="AX81" s="453">
        <f>'[2]1.2_OriginalTargets_AfterMC'!BH538</f>
        <v>0</v>
      </c>
      <c r="AY81" s="453">
        <f>'[2]1.2_OriginalTargets_AfterMC'!BI538</f>
        <v>0</v>
      </c>
      <c r="AZ81" s="453">
        <f>'[2]1.2_OriginalTargets_AfterMC'!BJ538</f>
        <v>0</v>
      </c>
      <c r="BA81" s="454">
        <f>'[2]1.2_OriginalTargets_AfterMC'!BK538</f>
        <v>0</v>
      </c>
    </row>
    <row r="82" spans="1:53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'[2]1.2_OriginalTargets_AfterMC'!I539</f>
        <v>0</v>
      </c>
      <c r="G82" s="434">
        <f>'[2]1.2_OriginalTargets_AfterMC'!J539</f>
        <v>0</v>
      </c>
      <c r="H82" s="434">
        <f>'[2]1.2_OriginalTargets_AfterMC'!K539</f>
        <v>0</v>
      </c>
      <c r="I82" s="434">
        <f>'[2]1.2_OriginalTargets_AfterMC'!L539</f>
        <v>0</v>
      </c>
      <c r="J82" s="434">
        <f>'[2]1.2_OriginalTargets_AfterMC'!M539</f>
        <v>0</v>
      </c>
      <c r="K82" s="435">
        <f>'[2]1.2_OriginalTargets_AfterMC'!N539</f>
        <v>0</v>
      </c>
      <c r="M82" s="434">
        <f>'[2]1.2_OriginalTargets_AfterMC'!S539</f>
        <v>0</v>
      </c>
      <c r="N82" s="434">
        <f>'[2]1.2_OriginalTargets_AfterMC'!T539</f>
        <v>0</v>
      </c>
      <c r="O82" s="434">
        <f>'[2]1.2_OriginalTargets_AfterMC'!U539</f>
        <v>0</v>
      </c>
      <c r="P82" s="434">
        <f>'[2]1.2_OriginalTargets_AfterMC'!V539</f>
        <v>0</v>
      </c>
      <c r="Q82" s="434">
        <f>'[2]1.2_OriginalTargets_AfterMC'!W539</f>
        <v>0</v>
      </c>
      <c r="R82" s="435">
        <f>'[2]1.2_OriginalTargets_AfterMC'!X539</f>
        <v>0</v>
      </c>
      <c r="T82" s="434">
        <f>'[2]1.2_OriginalTargets_AfterMC'!AC539</f>
        <v>0</v>
      </c>
      <c r="U82" s="434">
        <f>'[2]1.2_OriginalTargets_AfterMC'!AD539</f>
        <v>0</v>
      </c>
      <c r="V82" s="434">
        <f>'[2]1.2_OriginalTargets_AfterMC'!AE539</f>
        <v>0</v>
      </c>
      <c r="W82" s="434">
        <f>'[2]1.2_OriginalTargets_AfterMC'!AF539</f>
        <v>0</v>
      </c>
      <c r="X82" s="434">
        <f>'[2]1.2_OriginalTargets_AfterMC'!AG539</f>
        <v>0</v>
      </c>
      <c r="Y82" s="435">
        <f>'[2]1.2_OriginalTargets_AfterMC'!AH539</f>
        <v>0</v>
      </c>
      <c r="AA82" s="436">
        <f>'[2]1.2_OriginalTargets_AfterMC'!AK539</f>
        <v>0</v>
      </c>
      <c r="AB82" s="436">
        <f>'[2]1.2_OriginalTargets_AfterMC'!AL539</f>
        <v>0</v>
      </c>
      <c r="AC82" s="436">
        <f>'[2]1.2_OriginalTargets_AfterMC'!AM539</f>
        <v>0</v>
      </c>
      <c r="AD82" s="436">
        <f>'[2]1.2_OriginalTargets_AfterMC'!AN539</f>
        <v>0</v>
      </c>
      <c r="AE82" s="436">
        <f>'[2]1.2_OriginalTargets_AfterMC'!AO539</f>
        <v>0</v>
      </c>
      <c r="AF82" s="437">
        <f>'[2]1.2_OriginalTargets_AfterMC'!AP539</f>
        <v>0</v>
      </c>
      <c r="AG82" s="438"/>
      <c r="AH82" s="436">
        <f>'[2]1.2_OriginalTargets_AfterMC'!AR539</f>
        <v>0</v>
      </c>
      <c r="AI82" s="436">
        <f>'[2]1.2_OriginalTargets_AfterMC'!AS539</f>
        <v>0</v>
      </c>
      <c r="AJ82" s="436">
        <f>'[2]1.2_OriginalTargets_AfterMC'!AT539</f>
        <v>0</v>
      </c>
      <c r="AK82" s="436">
        <f>'[2]1.2_OriginalTargets_AfterMC'!AU539</f>
        <v>0</v>
      </c>
      <c r="AL82" s="436">
        <f>'[2]1.2_OriginalTargets_AfterMC'!AV539</f>
        <v>0</v>
      </c>
      <c r="AM82" s="437">
        <f>'[2]1.2_OriginalTargets_AfterMC'!AW539</f>
        <v>0</v>
      </c>
      <c r="AN82" s="438"/>
      <c r="AO82" s="436">
        <f>'[2]1.2_OriginalTargets_AfterMC'!AY539</f>
        <v>0</v>
      </c>
      <c r="AP82" s="436">
        <f>'[2]1.2_OriginalTargets_AfterMC'!AZ539</f>
        <v>0</v>
      </c>
      <c r="AQ82" s="436">
        <f>'[2]1.2_OriginalTargets_AfterMC'!BA539</f>
        <v>0</v>
      </c>
      <c r="AR82" s="436">
        <f>'[2]1.2_OriginalTargets_AfterMC'!BB539</f>
        <v>0</v>
      </c>
      <c r="AS82" s="436">
        <f>'[2]1.2_OriginalTargets_AfterMC'!BC539</f>
        <v>0</v>
      </c>
      <c r="AT82" s="437">
        <f>'[2]1.2_OriginalTargets_AfterMC'!BD539</f>
        <v>0</v>
      </c>
      <c r="AU82" s="438"/>
      <c r="AV82" s="436">
        <f>'[2]1.2_OriginalTargets_AfterMC'!BF539</f>
        <v>0</v>
      </c>
      <c r="AW82" s="436">
        <f>'[2]1.2_OriginalTargets_AfterMC'!BG539</f>
        <v>0</v>
      </c>
      <c r="AX82" s="436">
        <f>'[2]1.2_OriginalTargets_AfterMC'!BH539</f>
        <v>0</v>
      </c>
      <c r="AY82" s="436">
        <f>'[2]1.2_OriginalTargets_AfterMC'!BI539</f>
        <v>0</v>
      </c>
      <c r="AZ82" s="436">
        <f>'[2]1.2_OriginalTargets_AfterMC'!BJ539</f>
        <v>0</v>
      </c>
      <c r="BA82" s="437">
        <f>'[2]1.2_OriginalTargets_AfterMC'!BK539</f>
        <v>0</v>
      </c>
    </row>
    <row r="83" spans="1:53" ht="13.15" x14ac:dyDescent="0.35">
      <c r="A83" s="439"/>
      <c r="B83" s="440"/>
      <c r="C83" s="441"/>
      <c r="D83" s="442"/>
      <c r="E83" s="433" t="s">
        <v>19</v>
      </c>
      <c r="F83" s="443">
        <f>'[2]1.2_OriginalTargets_AfterMC'!I540</f>
        <v>33</v>
      </c>
      <c r="G83" s="443">
        <f>'[2]1.2_OriginalTargets_AfterMC'!J540</f>
        <v>0</v>
      </c>
      <c r="H83" s="443">
        <f>'[2]1.2_OriginalTargets_AfterMC'!K540</f>
        <v>4</v>
      </c>
      <c r="I83" s="443">
        <f>'[2]1.2_OriginalTargets_AfterMC'!L540</f>
        <v>13</v>
      </c>
      <c r="J83" s="443">
        <f>'[2]1.2_OriginalTargets_AfterMC'!M540</f>
        <v>15</v>
      </c>
      <c r="K83" s="444">
        <f>'[2]1.2_OriginalTargets_AfterMC'!N540</f>
        <v>1</v>
      </c>
      <c r="M83" s="443">
        <f>'[2]1.2_OriginalTargets_AfterMC'!S540</f>
        <v>33</v>
      </c>
      <c r="N83" s="443">
        <f>'[2]1.2_OriginalTargets_AfterMC'!T540</f>
        <v>0</v>
      </c>
      <c r="O83" s="443">
        <f>'[2]1.2_OriginalTargets_AfterMC'!U540</f>
        <v>28</v>
      </c>
      <c r="P83" s="443">
        <f>'[2]1.2_OriginalTargets_AfterMC'!V540</f>
        <v>0</v>
      </c>
      <c r="Q83" s="443">
        <f>'[2]1.2_OriginalTargets_AfterMC'!W540</f>
        <v>0</v>
      </c>
      <c r="R83" s="444">
        <f>'[2]1.2_OriginalTargets_AfterMC'!X540</f>
        <v>5</v>
      </c>
      <c r="T83" s="443">
        <f>'[2]1.2_OriginalTargets_AfterMC'!AC540</f>
        <v>33</v>
      </c>
      <c r="U83" s="443">
        <f>'[2]1.2_OriginalTargets_AfterMC'!AD540</f>
        <v>0</v>
      </c>
      <c r="V83" s="443">
        <f>'[2]1.2_OriginalTargets_AfterMC'!AE540</f>
        <v>0</v>
      </c>
      <c r="W83" s="443">
        <f>'[2]1.2_OriginalTargets_AfterMC'!AF540</f>
        <v>0</v>
      </c>
      <c r="X83" s="443">
        <f>'[2]1.2_OriginalTargets_AfterMC'!AG540</f>
        <v>4</v>
      </c>
      <c r="Y83" s="444">
        <f>'[2]1.2_OriginalTargets_AfterMC'!AH540</f>
        <v>29</v>
      </c>
      <c r="AA83" s="445">
        <f>'[2]1.2_OriginalTargets_AfterMC'!AK540</f>
        <v>28</v>
      </c>
      <c r="AB83" s="445">
        <f>'[2]1.2_OriginalTargets_AfterMC'!AL540</f>
        <v>0</v>
      </c>
      <c r="AC83" s="445">
        <f>'[2]1.2_OriginalTargets_AfterMC'!AM540</f>
        <v>28</v>
      </c>
      <c r="AD83" s="445">
        <f>'[2]1.2_OriginalTargets_AfterMC'!AN540</f>
        <v>0</v>
      </c>
      <c r="AE83" s="445">
        <f>'[2]1.2_OriginalTargets_AfterMC'!AO540</f>
        <v>-4</v>
      </c>
      <c r="AF83" s="446">
        <f>'[2]1.2_OriginalTargets_AfterMC'!AP540</f>
        <v>-24</v>
      </c>
      <c r="AG83" s="438"/>
      <c r="AH83" s="445">
        <f>'[2]1.2_OriginalTargets_AfterMC'!AR540</f>
        <v>28</v>
      </c>
      <c r="AI83" s="445">
        <f>'[2]1.2_OriginalTargets_AfterMC'!AS540</f>
        <v>0</v>
      </c>
      <c r="AJ83" s="445">
        <f>'[2]1.2_OriginalTargets_AfterMC'!AT540</f>
        <v>28</v>
      </c>
      <c r="AK83" s="445">
        <f>'[2]1.2_OriginalTargets_AfterMC'!AU540</f>
        <v>0</v>
      </c>
      <c r="AL83" s="445">
        <f>'[2]1.2_OriginalTargets_AfterMC'!AV540</f>
        <v>-4</v>
      </c>
      <c r="AM83" s="446">
        <f>'[2]1.2_OriginalTargets_AfterMC'!AW540</f>
        <v>-24</v>
      </c>
      <c r="AN83" s="438"/>
      <c r="AO83" s="445">
        <f>'[2]1.2_OriginalTargets_AfterMC'!AY540</f>
        <v>0</v>
      </c>
      <c r="AP83" s="445">
        <f>'[2]1.2_OriginalTargets_AfterMC'!AZ540</f>
        <v>0</v>
      </c>
      <c r="AQ83" s="445">
        <f>'[2]1.2_OriginalTargets_AfterMC'!BA540</f>
        <v>0</v>
      </c>
      <c r="AR83" s="445">
        <f>'[2]1.2_OriginalTargets_AfterMC'!BB540</f>
        <v>0</v>
      </c>
      <c r="AS83" s="445">
        <f>'[2]1.2_OriginalTargets_AfterMC'!BC540</f>
        <v>0</v>
      </c>
      <c r="AT83" s="446">
        <f>'[2]1.2_OriginalTargets_AfterMC'!BD540</f>
        <v>0</v>
      </c>
      <c r="AU83" s="438"/>
      <c r="AV83" s="445">
        <f>'[2]1.2_OriginalTargets_AfterMC'!BF540</f>
        <v>0</v>
      </c>
      <c r="AW83" s="445">
        <f>'[2]1.2_OriginalTargets_AfterMC'!BG540</f>
        <v>0</v>
      </c>
      <c r="AX83" s="445">
        <f>'[2]1.2_OriginalTargets_AfterMC'!BH540</f>
        <v>0</v>
      </c>
      <c r="AY83" s="445">
        <f>'[2]1.2_OriginalTargets_AfterMC'!BI540</f>
        <v>0</v>
      </c>
      <c r="AZ83" s="445">
        <f>'[2]1.2_OriginalTargets_AfterMC'!BJ540</f>
        <v>0</v>
      </c>
      <c r="BA83" s="446">
        <f>'[2]1.2_OriginalTargets_AfterMC'!BK540</f>
        <v>0</v>
      </c>
    </row>
    <row r="84" spans="1:53" ht="13.15" x14ac:dyDescent="0.35">
      <c r="A84" s="439"/>
      <c r="B84" s="440"/>
      <c r="C84" s="441"/>
      <c r="D84" s="442"/>
      <c r="E84" s="433" t="s">
        <v>20</v>
      </c>
      <c r="F84" s="443">
        <f>'[2]1.2_OriginalTargets_AfterMC'!I541</f>
        <v>0</v>
      </c>
      <c r="G84" s="443">
        <f>'[2]1.2_OriginalTargets_AfterMC'!J541</f>
        <v>0</v>
      </c>
      <c r="H84" s="443">
        <f>'[2]1.2_OriginalTargets_AfterMC'!K541</f>
        <v>0</v>
      </c>
      <c r="I84" s="443">
        <f>'[2]1.2_OriginalTargets_AfterMC'!L541</f>
        <v>0</v>
      </c>
      <c r="J84" s="443">
        <f>'[2]1.2_OriginalTargets_AfterMC'!M541</f>
        <v>0</v>
      </c>
      <c r="K84" s="444">
        <f>'[2]1.2_OriginalTargets_AfterMC'!N541</f>
        <v>0</v>
      </c>
      <c r="M84" s="443">
        <f>'[2]1.2_OriginalTargets_AfterMC'!S541</f>
        <v>0</v>
      </c>
      <c r="N84" s="443">
        <f>'[2]1.2_OriginalTargets_AfterMC'!T541</f>
        <v>0</v>
      </c>
      <c r="O84" s="443">
        <f>'[2]1.2_OriginalTargets_AfterMC'!U541</f>
        <v>0</v>
      </c>
      <c r="P84" s="443">
        <f>'[2]1.2_OriginalTargets_AfterMC'!V541</f>
        <v>0</v>
      </c>
      <c r="Q84" s="443">
        <f>'[2]1.2_OriginalTargets_AfterMC'!W541</f>
        <v>0</v>
      </c>
      <c r="R84" s="444">
        <f>'[2]1.2_OriginalTargets_AfterMC'!X541</f>
        <v>0</v>
      </c>
      <c r="T84" s="443">
        <f>'[2]1.2_OriginalTargets_AfterMC'!AC541</f>
        <v>0</v>
      </c>
      <c r="U84" s="443">
        <f>'[2]1.2_OriginalTargets_AfterMC'!AD541</f>
        <v>0</v>
      </c>
      <c r="V84" s="443">
        <f>'[2]1.2_OriginalTargets_AfterMC'!AE541</f>
        <v>0</v>
      </c>
      <c r="W84" s="443">
        <f>'[2]1.2_OriginalTargets_AfterMC'!AF541</f>
        <v>0</v>
      </c>
      <c r="X84" s="443">
        <f>'[2]1.2_OriginalTargets_AfterMC'!AG541</f>
        <v>0</v>
      </c>
      <c r="Y84" s="444">
        <f>'[2]1.2_OriginalTargets_AfterMC'!AH541</f>
        <v>0</v>
      </c>
      <c r="AA84" s="445">
        <f>'[2]1.2_OriginalTargets_AfterMC'!AK541</f>
        <v>0</v>
      </c>
      <c r="AB84" s="445">
        <f>'[2]1.2_OriginalTargets_AfterMC'!AL541</f>
        <v>0</v>
      </c>
      <c r="AC84" s="445">
        <f>'[2]1.2_OriginalTargets_AfterMC'!AM541</f>
        <v>0</v>
      </c>
      <c r="AD84" s="445">
        <f>'[2]1.2_OriginalTargets_AfterMC'!AN541</f>
        <v>0</v>
      </c>
      <c r="AE84" s="445">
        <f>'[2]1.2_OriginalTargets_AfterMC'!AO541</f>
        <v>0</v>
      </c>
      <c r="AF84" s="446">
        <f>'[2]1.2_OriginalTargets_AfterMC'!AP541</f>
        <v>0</v>
      </c>
      <c r="AG84" s="438"/>
      <c r="AH84" s="445">
        <f>'[2]1.2_OriginalTargets_AfterMC'!AR541</f>
        <v>0</v>
      </c>
      <c r="AI84" s="445">
        <f>'[2]1.2_OriginalTargets_AfterMC'!AS541</f>
        <v>0</v>
      </c>
      <c r="AJ84" s="445">
        <f>'[2]1.2_OriginalTargets_AfterMC'!AT541</f>
        <v>0</v>
      </c>
      <c r="AK84" s="445">
        <f>'[2]1.2_OriginalTargets_AfterMC'!AU541</f>
        <v>0</v>
      </c>
      <c r="AL84" s="445">
        <f>'[2]1.2_OriginalTargets_AfterMC'!AV541</f>
        <v>0</v>
      </c>
      <c r="AM84" s="446">
        <f>'[2]1.2_OriginalTargets_AfterMC'!AW541</f>
        <v>0</v>
      </c>
      <c r="AN84" s="438"/>
      <c r="AO84" s="445">
        <f>'[2]1.2_OriginalTargets_AfterMC'!AY541</f>
        <v>0</v>
      </c>
      <c r="AP84" s="445">
        <f>'[2]1.2_OriginalTargets_AfterMC'!AZ541</f>
        <v>0</v>
      </c>
      <c r="AQ84" s="445">
        <f>'[2]1.2_OriginalTargets_AfterMC'!BA541</f>
        <v>0</v>
      </c>
      <c r="AR84" s="445">
        <f>'[2]1.2_OriginalTargets_AfterMC'!BB541</f>
        <v>0</v>
      </c>
      <c r="AS84" s="445">
        <f>'[2]1.2_OriginalTargets_AfterMC'!BC541</f>
        <v>0</v>
      </c>
      <c r="AT84" s="446">
        <f>'[2]1.2_OriginalTargets_AfterMC'!BD541</f>
        <v>0</v>
      </c>
      <c r="AU84" s="438"/>
      <c r="AV84" s="445">
        <f>'[2]1.2_OriginalTargets_AfterMC'!BF541</f>
        <v>0</v>
      </c>
      <c r="AW84" s="445">
        <f>'[2]1.2_OriginalTargets_AfterMC'!BG541</f>
        <v>0</v>
      </c>
      <c r="AX84" s="445">
        <f>'[2]1.2_OriginalTargets_AfterMC'!BH541</f>
        <v>0</v>
      </c>
      <c r="AY84" s="445">
        <f>'[2]1.2_OriginalTargets_AfterMC'!BI541</f>
        <v>0</v>
      </c>
      <c r="AZ84" s="445">
        <f>'[2]1.2_OriginalTargets_AfterMC'!BJ541</f>
        <v>0</v>
      </c>
      <c r="BA84" s="446">
        <f>'[2]1.2_OriginalTargets_AfterMC'!BK541</f>
        <v>0</v>
      </c>
    </row>
    <row r="85" spans="1:53" ht="13.5" thickBot="1" x14ac:dyDescent="0.4">
      <c r="A85" s="439"/>
      <c r="B85" s="447"/>
      <c r="C85" s="441"/>
      <c r="D85" s="442"/>
      <c r="E85" s="450" t="s">
        <v>21</v>
      </c>
      <c r="F85" s="451">
        <f>'[2]1.2_OriginalTargets_AfterMC'!I542</f>
        <v>0</v>
      </c>
      <c r="G85" s="451">
        <f>'[2]1.2_OriginalTargets_AfterMC'!J542</f>
        <v>0</v>
      </c>
      <c r="H85" s="451">
        <f>'[2]1.2_OriginalTargets_AfterMC'!K542</f>
        <v>0</v>
      </c>
      <c r="I85" s="451">
        <f>'[2]1.2_OriginalTargets_AfterMC'!L542</f>
        <v>0</v>
      </c>
      <c r="J85" s="451">
        <f>'[2]1.2_OriginalTargets_AfterMC'!M542</f>
        <v>0</v>
      </c>
      <c r="K85" s="452">
        <f>'[2]1.2_OriginalTargets_AfterMC'!N542</f>
        <v>0</v>
      </c>
      <c r="M85" s="451">
        <f>'[2]1.2_OriginalTargets_AfterMC'!S542</f>
        <v>0</v>
      </c>
      <c r="N85" s="451">
        <f>'[2]1.2_OriginalTargets_AfterMC'!T542</f>
        <v>0</v>
      </c>
      <c r="O85" s="451">
        <f>'[2]1.2_OriginalTargets_AfterMC'!U542</f>
        <v>0</v>
      </c>
      <c r="P85" s="451">
        <f>'[2]1.2_OriginalTargets_AfterMC'!V542</f>
        <v>0</v>
      </c>
      <c r="Q85" s="451">
        <f>'[2]1.2_OriginalTargets_AfterMC'!W542</f>
        <v>0</v>
      </c>
      <c r="R85" s="452">
        <f>'[2]1.2_OriginalTargets_AfterMC'!X542</f>
        <v>0</v>
      </c>
      <c r="T85" s="451">
        <f>'[2]1.2_OriginalTargets_AfterMC'!AC542</f>
        <v>0</v>
      </c>
      <c r="U85" s="451">
        <f>'[2]1.2_OriginalTargets_AfterMC'!AD542</f>
        <v>0</v>
      </c>
      <c r="V85" s="451">
        <f>'[2]1.2_OriginalTargets_AfterMC'!AE542</f>
        <v>0</v>
      </c>
      <c r="W85" s="451">
        <f>'[2]1.2_OriginalTargets_AfterMC'!AF542</f>
        <v>0</v>
      </c>
      <c r="X85" s="451">
        <f>'[2]1.2_OriginalTargets_AfterMC'!AG542</f>
        <v>0</v>
      </c>
      <c r="Y85" s="452">
        <f>'[2]1.2_OriginalTargets_AfterMC'!AH542</f>
        <v>0</v>
      </c>
      <c r="AA85" s="453">
        <f>'[2]1.2_OriginalTargets_AfterMC'!AK542</f>
        <v>0</v>
      </c>
      <c r="AB85" s="453">
        <f>'[2]1.2_OriginalTargets_AfterMC'!AL542</f>
        <v>0</v>
      </c>
      <c r="AC85" s="453">
        <f>'[2]1.2_OriginalTargets_AfterMC'!AM542</f>
        <v>0</v>
      </c>
      <c r="AD85" s="453">
        <f>'[2]1.2_OriginalTargets_AfterMC'!AN542</f>
        <v>0</v>
      </c>
      <c r="AE85" s="453">
        <f>'[2]1.2_OriginalTargets_AfterMC'!AO542</f>
        <v>0</v>
      </c>
      <c r="AF85" s="454">
        <f>'[2]1.2_OriginalTargets_AfterMC'!AP542</f>
        <v>0</v>
      </c>
      <c r="AG85" s="438"/>
      <c r="AH85" s="453">
        <f>'[2]1.2_OriginalTargets_AfterMC'!AR542</f>
        <v>0</v>
      </c>
      <c r="AI85" s="453">
        <f>'[2]1.2_OriginalTargets_AfterMC'!AS542</f>
        <v>0</v>
      </c>
      <c r="AJ85" s="453">
        <f>'[2]1.2_OriginalTargets_AfterMC'!AT542</f>
        <v>0</v>
      </c>
      <c r="AK85" s="453">
        <f>'[2]1.2_OriginalTargets_AfterMC'!AU542</f>
        <v>0</v>
      </c>
      <c r="AL85" s="453">
        <f>'[2]1.2_OriginalTargets_AfterMC'!AV542</f>
        <v>0</v>
      </c>
      <c r="AM85" s="454">
        <f>'[2]1.2_OriginalTargets_AfterMC'!AW542</f>
        <v>0</v>
      </c>
      <c r="AN85" s="438"/>
      <c r="AO85" s="453">
        <f>'[2]1.2_OriginalTargets_AfterMC'!AY542</f>
        <v>0</v>
      </c>
      <c r="AP85" s="453">
        <f>'[2]1.2_OriginalTargets_AfterMC'!AZ542</f>
        <v>0</v>
      </c>
      <c r="AQ85" s="453">
        <f>'[2]1.2_OriginalTargets_AfterMC'!BA542</f>
        <v>0</v>
      </c>
      <c r="AR85" s="453">
        <f>'[2]1.2_OriginalTargets_AfterMC'!BB542</f>
        <v>0</v>
      </c>
      <c r="AS85" s="453">
        <f>'[2]1.2_OriginalTargets_AfterMC'!BC542</f>
        <v>0</v>
      </c>
      <c r="AT85" s="454">
        <f>'[2]1.2_OriginalTargets_AfterMC'!BD542</f>
        <v>0</v>
      </c>
      <c r="AU85" s="438"/>
      <c r="AV85" s="453">
        <f>'[2]1.2_OriginalTargets_AfterMC'!BF542</f>
        <v>0</v>
      </c>
      <c r="AW85" s="453">
        <f>'[2]1.2_OriginalTargets_AfterMC'!BG542</f>
        <v>0</v>
      </c>
      <c r="AX85" s="453">
        <f>'[2]1.2_OriginalTargets_AfterMC'!BH542</f>
        <v>0</v>
      </c>
      <c r="AY85" s="453">
        <f>'[2]1.2_OriginalTargets_AfterMC'!BI542</f>
        <v>0</v>
      </c>
      <c r="AZ85" s="453">
        <f>'[2]1.2_OriginalTargets_AfterMC'!BJ542</f>
        <v>0</v>
      </c>
      <c r="BA85" s="454">
        <f>'[2]1.2_OriginalTargets_AfterMC'!BK542</f>
        <v>0</v>
      </c>
    </row>
    <row r="86" spans="1:53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'[2]1.2_OriginalTargets_AfterMC'!I543</f>
        <v>0</v>
      </c>
      <c r="G86" s="434">
        <f>'[2]1.2_OriginalTargets_AfterMC'!J543</f>
        <v>0</v>
      </c>
      <c r="H86" s="434">
        <f>'[2]1.2_OriginalTargets_AfterMC'!K543</f>
        <v>0</v>
      </c>
      <c r="I86" s="434">
        <f>'[2]1.2_OriginalTargets_AfterMC'!L543</f>
        <v>0</v>
      </c>
      <c r="J86" s="434">
        <f>'[2]1.2_OriginalTargets_AfterMC'!M543</f>
        <v>0</v>
      </c>
      <c r="K86" s="435">
        <f>'[2]1.2_OriginalTargets_AfterMC'!N543</f>
        <v>0</v>
      </c>
      <c r="M86" s="434">
        <f>'[2]1.2_OriginalTargets_AfterMC'!S543</f>
        <v>0</v>
      </c>
      <c r="N86" s="434">
        <f>'[2]1.2_OriginalTargets_AfterMC'!T543</f>
        <v>0</v>
      </c>
      <c r="O86" s="434">
        <f>'[2]1.2_OriginalTargets_AfterMC'!U543</f>
        <v>0</v>
      </c>
      <c r="P86" s="434">
        <f>'[2]1.2_OriginalTargets_AfterMC'!V543</f>
        <v>0</v>
      </c>
      <c r="Q86" s="434">
        <f>'[2]1.2_OriginalTargets_AfterMC'!W543</f>
        <v>0</v>
      </c>
      <c r="R86" s="435">
        <f>'[2]1.2_OriginalTargets_AfterMC'!X543</f>
        <v>0</v>
      </c>
      <c r="T86" s="434">
        <f>'[2]1.2_OriginalTargets_AfterMC'!AC543</f>
        <v>0</v>
      </c>
      <c r="U86" s="434">
        <f>'[2]1.2_OriginalTargets_AfterMC'!AD543</f>
        <v>0</v>
      </c>
      <c r="V86" s="434">
        <f>'[2]1.2_OriginalTargets_AfterMC'!AE543</f>
        <v>0</v>
      </c>
      <c r="W86" s="434">
        <f>'[2]1.2_OriginalTargets_AfterMC'!AF543</f>
        <v>0</v>
      </c>
      <c r="X86" s="434">
        <f>'[2]1.2_OriginalTargets_AfterMC'!AG543</f>
        <v>0</v>
      </c>
      <c r="Y86" s="435">
        <f>'[2]1.2_OriginalTargets_AfterMC'!AH543</f>
        <v>0</v>
      </c>
      <c r="AA86" s="436">
        <f>'[2]1.2_OriginalTargets_AfterMC'!AK543</f>
        <v>0</v>
      </c>
      <c r="AB86" s="436">
        <f>'[2]1.2_OriginalTargets_AfterMC'!AL543</f>
        <v>0</v>
      </c>
      <c r="AC86" s="436">
        <f>'[2]1.2_OriginalTargets_AfterMC'!AM543</f>
        <v>0</v>
      </c>
      <c r="AD86" s="436">
        <f>'[2]1.2_OriginalTargets_AfterMC'!AN543</f>
        <v>0</v>
      </c>
      <c r="AE86" s="436">
        <f>'[2]1.2_OriginalTargets_AfterMC'!AO543</f>
        <v>0</v>
      </c>
      <c r="AF86" s="437">
        <f>'[2]1.2_OriginalTargets_AfterMC'!AP543</f>
        <v>0</v>
      </c>
      <c r="AG86" s="438"/>
      <c r="AH86" s="436">
        <f>'[2]1.2_OriginalTargets_AfterMC'!AR543</f>
        <v>0</v>
      </c>
      <c r="AI86" s="436">
        <f>'[2]1.2_OriginalTargets_AfterMC'!AS543</f>
        <v>0</v>
      </c>
      <c r="AJ86" s="436">
        <f>'[2]1.2_OriginalTargets_AfterMC'!AT543</f>
        <v>0</v>
      </c>
      <c r="AK86" s="436">
        <f>'[2]1.2_OriginalTargets_AfterMC'!AU543</f>
        <v>0</v>
      </c>
      <c r="AL86" s="436">
        <f>'[2]1.2_OriginalTargets_AfterMC'!AV543</f>
        <v>0</v>
      </c>
      <c r="AM86" s="437">
        <f>'[2]1.2_OriginalTargets_AfterMC'!AW543</f>
        <v>0</v>
      </c>
      <c r="AN86" s="438"/>
      <c r="AO86" s="436">
        <f>'[2]1.2_OriginalTargets_AfterMC'!AY543</f>
        <v>0</v>
      </c>
      <c r="AP86" s="436">
        <f>'[2]1.2_OriginalTargets_AfterMC'!AZ543</f>
        <v>0</v>
      </c>
      <c r="AQ86" s="436">
        <f>'[2]1.2_OriginalTargets_AfterMC'!BA543</f>
        <v>0</v>
      </c>
      <c r="AR86" s="436">
        <f>'[2]1.2_OriginalTargets_AfterMC'!BB543</f>
        <v>0</v>
      </c>
      <c r="AS86" s="436">
        <f>'[2]1.2_OriginalTargets_AfterMC'!BC543</f>
        <v>0</v>
      </c>
      <c r="AT86" s="437">
        <f>'[2]1.2_OriginalTargets_AfterMC'!BD543</f>
        <v>0</v>
      </c>
      <c r="AU86" s="438"/>
      <c r="AV86" s="436">
        <f>'[2]1.2_OriginalTargets_AfterMC'!BF543</f>
        <v>0</v>
      </c>
      <c r="AW86" s="436">
        <f>'[2]1.2_OriginalTargets_AfterMC'!BG543</f>
        <v>0</v>
      </c>
      <c r="AX86" s="436">
        <f>'[2]1.2_OriginalTargets_AfterMC'!BH543</f>
        <v>0</v>
      </c>
      <c r="AY86" s="436">
        <f>'[2]1.2_OriginalTargets_AfterMC'!BI543</f>
        <v>0</v>
      </c>
      <c r="AZ86" s="436">
        <f>'[2]1.2_OriginalTargets_AfterMC'!BJ543</f>
        <v>0</v>
      </c>
      <c r="BA86" s="437">
        <f>'[2]1.2_OriginalTargets_AfterMC'!BK543</f>
        <v>0</v>
      </c>
    </row>
    <row r="87" spans="1:53" ht="13.15" x14ac:dyDescent="0.35">
      <c r="A87" s="439"/>
      <c r="B87" s="440"/>
      <c r="C87" s="441"/>
      <c r="D87" s="442"/>
      <c r="E87" s="433" t="s">
        <v>19</v>
      </c>
      <c r="F87" s="443">
        <f>'[2]1.2_OriginalTargets_AfterMC'!I544</f>
        <v>0</v>
      </c>
      <c r="G87" s="443">
        <f>'[2]1.2_OriginalTargets_AfterMC'!J544</f>
        <v>0</v>
      </c>
      <c r="H87" s="443">
        <f>'[2]1.2_OriginalTargets_AfterMC'!K544</f>
        <v>0</v>
      </c>
      <c r="I87" s="443">
        <f>'[2]1.2_OriginalTargets_AfterMC'!L544</f>
        <v>0</v>
      </c>
      <c r="J87" s="443">
        <f>'[2]1.2_OriginalTargets_AfterMC'!M544</f>
        <v>0</v>
      </c>
      <c r="K87" s="444">
        <f>'[2]1.2_OriginalTargets_AfterMC'!N544</f>
        <v>0</v>
      </c>
      <c r="M87" s="443">
        <f>'[2]1.2_OriginalTargets_AfterMC'!S544</f>
        <v>0</v>
      </c>
      <c r="N87" s="443">
        <f>'[2]1.2_OriginalTargets_AfterMC'!T544</f>
        <v>0</v>
      </c>
      <c r="O87" s="443">
        <f>'[2]1.2_OriginalTargets_AfterMC'!U544</f>
        <v>0</v>
      </c>
      <c r="P87" s="443">
        <f>'[2]1.2_OriginalTargets_AfterMC'!V544</f>
        <v>0</v>
      </c>
      <c r="Q87" s="443">
        <f>'[2]1.2_OriginalTargets_AfterMC'!W544</f>
        <v>0</v>
      </c>
      <c r="R87" s="444">
        <f>'[2]1.2_OriginalTargets_AfterMC'!X544</f>
        <v>0</v>
      </c>
      <c r="T87" s="443">
        <f>'[2]1.2_OriginalTargets_AfterMC'!AC544</f>
        <v>0</v>
      </c>
      <c r="U87" s="443">
        <f>'[2]1.2_OriginalTargets_AfterMC'!AD544</f>
        <v>0</v>
      </c>
      <c r="V87" s="443">
        <f>'[2]1.2_OriginalTargets_AfterMC'!AE544</f>
        <v>0</v>
      </c>
      <c r="W87" s="443">
        <f>'[2]1.2_OriginalTargets_AfterMC'!AF544</f>
        <v>0</v>
      </c>
      <c r="X87" s="443">
        <f>'[2]1.2_OriginalTargets_AfterMC'!AG544</f>
        <v>0</v>
      </c>
      <c r="Y87" s="444">
        <f>'[2]1.2_OriginalTargets_AfterMC'!AH544</f>
        <v>0</v>
      </c>
      <c r="AA87" s="445">
        <f>'[2]1.2_OriginalTargets_AfterMC'!AK544</f>
        <v>0</v>
      </c>
      <c r="AB87" s="445">
        <f>'[2]1.2_OriginalTargets_AfterMC'!AL544</f>
        <v>0</v>
      </c>
      <c r="AC87" s="445">
        <f>'[2]1.2_OriginalTargets_AfterMC'!AM544</f>
        <v>0</v>
      </c>
      <c r="AD87" s="445">
        <f>'[2]1.2_OriginalTargets_AfterMC'!AN544</f>
        <v>0</v>
      </c>
      <c r="AE87" s="445">
        <f>'[2]1.2_OriginalTargets_AfterMC'!AO544</f>
        <v>0</v>
      </c>
      <c r="AF87" s="446">
        <f>'[2]1.2_OriginalTargets_AfterMC'!AP544</f>
        <v>0</v>
      </c>
      <c r="AG87" s="438"/>
      <c r="AH87" s="445">
        <f>'[2]1.2_OriginalTargets_AfterMC'!AR544</f>
        <v>0</v>
      </c>
      <c r="AI87" s="445">
        <f>'[2]1.2_OriginalTargets_AfterMC'!AS544</f>
        <v>0</v>
      </c>
      <c r="AJ87" s="445">
        <f>'[2]1.2_OriginalTargets_AfterMC'!AT544</f>
        <v>0</v>
      </c>
      <c r="AK87" s="445">
        <f>'[2]1.2_OriginalTargets_AfterMC'!AU544</f>
        <v>0</v>
      </c>
      <c r="AL87" s="445">
        <f>'[2]1.2_OriginalTargets_AfterMC'!AV544</f>
        <v>0</v>
      </c>
      <c r="AM87" s="446">
        <f>'[2]1.2_OriginalTargets_AfterMC'!AW544</f>
        <v>0</v>
      </c>
      <c r="AN87" s="438"/>
      <c r="AO87" s="445">
        <f>'[2]1.2_OriginalTargets_AfterMC'!AY544</f>
        <v>0</v>
      </c>
      <c r="AP87" s="445">
        <f>'[2]1.2_OriginalTargets_AfterMC'!AZ544</f>
        <v>0</v>
      </c>
      <c r="AQ87" s="445">
        <f>'[2]1.2_OriginalTargets_AfterMC'!BA544</f>
        <v>0</v>
      </c>
      <c r="AR87" s="445">
        <f>'[2]1.2_OriginalTargets_AfterMC'!BB544</f>
        <v>0</v>
      </c>
      <c r="AS87" s="445">
        <f>'[2]1.2_OriginalTargets_AfterMC'!BC544</f>
        <v>0</v>
      </c>
      <c r="AT87" s="446">
        <f>'[2]1.2_OriginalTargets_AfterMC'!BD544</f>
        <v>0</v>
      </c>
      <c r="AU87" s="438"/>
      <c r="AV87" s="445">
        <f>'[2]1.2_OriginalTargets_AfterMC'!BF544</f>
        <v>0</v>
      </c>
      <c r="AW87" s="445">
        <f>'[2]1.2_OriginalTargets_AfterMC'!BG544</f>
        <v>0</v>
      </c>
      <c r="AX87" s="445">
        <f>'[2]1.2_OriginalTargets_AfterMC'!BH544</f>
        <v>0</v>
      </c>
      <c r="AY87" s="445">
        <f>'[2]1.2_OriginalTargets_AfterMC'!BI544</f>
        <v>0</v>
      </c>
      <c r="AZ87" s="445">
        <f>'[2]1.2_OriginalTargets_AfterMC'!BJ544</f>
        <v>0</v>
      </c>
      <c r="BA87" s="446">
        <f>'[2]1.2_OriginalTargets_AfterMC'!BK544</f>
        <v>0</v>
      </c>
    </row>
    <row r="88" spans="1:53" ht="13.15" x14ac:dyDescent="0.35">
      <c r="A88" s="439"/>
      <c r="B88" s="440"/>
      <c r="C88" s="441"/>
      <c r="D88" s="442"/>
      <c r="E88" s="433" t="s">
        <v>20</v>
      </c>
      <c r="F88" s="443">
        <f>'[2]1.2_OriginalTargets_AfterMC'!I545</f>
        <v>1441</v>
      </c>
      <c r="G88" s="443">
        <f>'[2]1.2_OriginalTargets_AfterMC'!J545</f>
        <v>3</v>
      </c>
      <c r="H88" s="443">
        <f>'[2]1.2_OriginalTargets_AfterMC'!K545</f>
        <v>347</v>
      </c>
      <c r="I88" s="443">
        <f>'[2]1.2_OriginalTargets_AfterMC'!L545</f>
        <v>998</v>
      </c>
      <c r="J88" s="443">
        <f>'[2]1.2_OriginalTargets_AfterMC'!M545</f>
        <v>85</v>
      </c>
      <c r="K88" s="444">
        <f>'[2]1.2_OriginalTargets_AfterMC'!N545</f>
        <v>8</v>
      </c>
      <c r="M88" s="443">
        <f>'[2]1.2_OriginalTargets_AfterMC'!S545</f>
        <v>949</v>
      </c>
      <c r="N88" s="443">
        <f>'[2]1.2_OriginalTargets_AfterMC'!T545</f>
        <v>3</v>
      </c>
      <c r="O88" s="443">
        <f>'[2]1.2_OriginalTargets_AfterMC'!U545</f>
        <v>347</v>
      </c>
      <c r="P88" s="443">
        <f>'[2]1.2_OriginalTargets_AfterMC'!V545</f>
        <v>580</v>
      </c>
      <c r="Q88" s="443">
        <f>'[2]1.2_OriginalTargets_AfterMC'!W545</f>
        <v>0</v>
      </c>
      <c r="R88" s="444">
        <f>'[2]1.2_OriginalTargets_AfterMC'!X545</f>
        <v>19</v>
      </c>
      <c r="T88" s="443">
        <f>'[2]1.2_OriginalTargets_AfterMC'!AC545</f>
        <v>1441</v>
      </c>
      <c r="U88" s="443">
        <f>'[2]1.2_OriginalTargets_AfterMC'!AD545</f>
        <v>3</v>
      </c>
      <c r="V88" s="443">
        <f>'[2]1.2_OriginalTargets_AfterMC'!AE545</f>
        <v>347</v>
      </c>
      <c r="W88" s="443">
        <f>'[2]1.2_OriginalTargets_AfterMC'!AF545</f>
        <v>998</v>
      </c>
      <c r="X88" s="443">
        <f>'[2]1.2_OriginalTargets_AfterMC'!AG545</f>
        <v>0</v>
      </c>
      <c r="Y88" s="444">
        <f>'[2]1.2_OriginalTargets_AfterMC'!AH545</f>
        <v>93</v>
      </c>
      <c r="AA88" s="445">
        <f>'[2]1.2_OriginalTargets_AfterMC'!AK545</f>
        <v>492</v>
      </c>
      <c r="AB88" s="445">
        <f>'[2]1.2_OriginalTargets_AfterMC'!AL545</f>
        <v>0</v>
      </c>
      <c r="AC88" s="445">
        <f>'[2]1.2_OriginalTargets_AfterMC'!AM545</f>
        <v>0</v>
      </c>
      <c r="AD88" s="445">
        <f>'[2]1.2_OriginalTargets_AfterMC'!AN545</f>
        <v>-418</v>
      </c>
      <c r="AE88" s="445">
        <f>'[2]1.2_OriginalTargets_AfterMC'!AO545</f>
        <v>0</v>
      </c>
      <c r="AF88" s="446">
        <f>'[2]1.2_OriginalTargets_AfterMC'!AP545</f>
        <v>-74</v>
      </c>
      <c r="AG88" s="438"/>
      <c r="AH88" s="445">
        <f>'[2]1.2_OriginalTargets_AfterMC'!AR545</f>
        <v>0</v>
      </c>
      <c r="AI88" s="445">
        <f>'[2]1.2_OriginalTargets_AfterMC'!AS545</f>
        <v>0</v>
      </c>
      <c r="AJ88" s="445">
        <f>'[2]1.2_OriginalTargets_AfterMC'!AT545</f>
        <v>0</v>
      </c>
      <c r="AK88" s="445">
        <f>'[2]1.2_OriginalTargets_AfterMC'!AU545</f>
        <v>0</v>
      </c>
      <c r="AL88" s="445">
        <f>'[2]1.2_OriginalTargets_AfterMC'!AV545</f>
        <v>0</v>
      </c>
      <c r="AM88" s="446">
        <f>'[2]1.2_OriginalTargets_AfterMC'!AW545</f>
        <v>0</v>
      </c>
      <c r="AN88" s="438"/>
      <c r="AO88" s="445">
        <f>'[2]1.2_OriginalTargets_AfterMC'!AY545</f>
        <v>0</v>
      </c>
      <c r="AP88" s="445">
        <f>'[2]1.2_OriginalTargets_AfterMC'!AZ545</f>
        <v>0</v>
      </c>
      <c r="AQ88" s="445">
        <f>'[2]1.2_OriginalTargets_AfterMC'!BA545</f>
        <v>0</v>
      </c>
      <c r="AR88" s="445">
        <f>'[2]1.2_OriginalTargets_AfterMC'!BB545</f>
        <v>0</v>
      </c>
      <c r="AS88" s="445">
        <f>'[2]1.2_OriginalTargets_AfterMC'!BC545</f>
        <v>0</v>
      </c>
      <c r="AT88" s="446">
        <f>'[2]1.2_OriginalTargets_AfterMC'!BD545</f>
        <v>0</v>
      </c>
      <c r="AU88" s="438"/>
      <c r="AV88" s="445">
        <f>'[2]1.2_OriginalTargets_AfterMC'!BF545</f>
        <v>492</v>
      </c>
      <c r="AW88" s="445">
        <f>'[2]1.2_OriginalTargets_AfterMC'!BG545</f>
        <v>0</v>
      </c>
      <c r="AX88" s="445">
        <f>'[2]1.2_OriginalTargets_AfterMC'!BH545</f>
        <v>0</v>
      </c>
      <c r="AY88" s="445">
        <f>'[2]1.2_OriginalTargets_AfterMC'!BI545</f>
        <v>418</v>
      </c>
      <c r="AZ88" s="445">
        <f>'[2]1.2_OriginalTargets_AfterMC'!BJ545</f>
        <v>0</v>
      </c>
      <c r="BA88" s="446">
        <f>'[2]1.2_OriginalTargets_AfterMC'!BK545</f>
        <v>74</v>
      </c>
    </row>
    <row r="89" spans="1:53" ht="13.5" thickBot="1" x14ac:dyDescent="0.4">
      <c r="A89" s="456"/>
      <c r="B89" s="447"/>
      <c r="C89" s="448"/>
      <c r="D89" s="457"/>
      <c r="E89" s="450" t="s">
        <v>21</v>
      </c>
      <c r="F89" s="451">
        <f>'[2]1.2_OriginalTargets_AfterMC'!I546</f>
        <v>0</v>
      </c>
      <c r="G89" s="451">
        <f>'[2]1.2_OriginalTargets_AfterMC'!J546</f>
        <v>0</v>
      </c>
      <c r="H89" s="451">
        <f>'[2]1.2_OriginalTargets_AfterMC'!K546</f>
        <v>0</v>
      </c>
      <c r="I89" s="451">
        <f>'[2]1.2_OriginalTargets_AfterMC'!L546</f>
        <v>0</v>
      </c>
      <c r="J89" s="451">
        <f>'[2]1.2_OriginalTargets_AfterMC'!M546</f>
        <v>0</v>
      </c>
      <c r="K89" s="452">
        <f>'[2]1.2_OriginalTargets_AfterMC'!N546</f>
        <v>0</v>
      </c>
      <c r="M89" s="451">
        <f>'[2]1.2_OriginalTargets_AfterMC'!S546</f>
        <v>0</v>
      </c>
      <c r="N89" s="451">
        <f>'[2]1.2_OriginalTargets_AfterMC'!T546</f>
        <v>0</v>
      </c>
      <c r="O89" s="451">
        <f>'[2]1.2_OriginalTargets_AfterMC'!U546</f>
        <v>0</v>
      </c>
      <c r="P89" s="451">
        <f>'[2]1.2_OriginalTargets_AfterMC'!V546</f>
        <v>0</v>
      </c>
      <c r="Q89" s="451">
        <f>'[2]1.2_OriginalTargets_AfterMC'!W546</f>
        <v>0</v>
      </c>
      <c r="R89" s="452">
        <f>'[2]1.2_OriginalTargets_AfterMC'!X546</f>
        <v>0</v>
      </c>
      <c r="T89" s="451">
        <f>'[2]1.2_OriginalTargets_AfterMC'!AC546</f>
        <v>0</v>
      </c>
      <c r="U89" s="451">
        <f>'[2]1.2_OriginalTargets_AfterMC'!AD546</f>
        <v>0</v>
      </c>
      <c r="V89" s="451">
        <f>'[2]1.2_OriginalTargets_AfterMC'!AE546</f>
        <v>0</v>
      </c>
      <c r="W89" s="451">
        <f>'[2]1.2_OriginalTargets_AfterMC'!AF546</f>
        <v>0</v>
      </c>
      <c r="X89" s="451">
        <f>'[2]1.2_OriginalTargets_AfterMC'!AG546</f>
        <v>0</v>
      </c>
      <c r="Y89" s="452">
        <f>'[2]1.2_OriginalTargets_AfterMC'!AH546</f>
        <v>0</v>
      </c>
      <c r="AA89" s="453">
        <f>'[2]1.2_OriginalTargets_AfterMC'!AK546</f>
        <v>0</v>
      </c>
      <c r="AB89" s="453">
        <f>'[2]1.2_OriginalTargets_AfterMC'!AL546</f>
        <v>0</v>
      </c>
      <c r="AC89" s="453">
        <f>'[2]1.2_OriginalTargets_AfterMC'!AM546</f>
        <v>0</v>
      </c>
      <c r="AD89" s="453">
        <f>'[2]1.2_OriginalTargets_AfterMC'!AN546</f>
        <v>0</v>
      </c>
      <c r="AE89" s="453">
        <f>'[2]1.2_OriginalTargets_AfterMC'!AO546</f>
        <v>0</v>
      </c>
      <c r="AF89" s="454">
        <f>'[2]1.2_OriginalTargets_AfterMC'!AP546</f>
        <v>0</v>
      </c>
      <c r="AG89" s="438"/>
      <c r="AH89" s="453">
        <f>'[2]1.2_OriginalTargets_AfterMC'!AR546</f>
        <v>0</v>
      </c>
      <c r="AI89" s="453">
        <f>'[2]1.2_OriginalTargets_AfterMC'!AS546</f>
        <v>0</v>
      </c>
      <c r="AJ89" s="453">
        <f>'[2]1.2_OriginalTargets_AfterMC'!AT546</f>
        <v>0</v>
      </c>
      <c r="AK89" s="453">
        <f>'[2]1.2_OriginalTargets_AfterMC'!AU546</f>
        <v>0</v>
      </c>
      <c r="AL89" s="453">
        <f>'[2]1.2_OriginalTargets_AfterMC'!AV546</f>
        <v>0</v>
      </c>
      <c r="AM89" s="454">
        <f>'[2]1.2_OriginalTargets_AfterMC'!AW546</f>
        <v>0</v>
      </c>
      <c r="AN89" s="438"/>
      <c r="AO89" s="453">
        <f>'[2]1.2_OriginalTargets_AfterMC'!AY546</f>
        <v>0</v>
      </c>
      <c r="AP89" s="453">
        <f>'[2]1.2_OriginalTargets_AfterMC'!AZ546</f>
        <v>0</v>
      </c>
      <c r="AQ89" s="453">
        <f>'[2]1.2_OriginalTargets_AfterMC'!BA546</f>
        <v>0</v>
      </c>
      <c r="AR89" s="453">
        <f>'[2]1.2_OriginalTargets_AfterMC'!BB546</f>
        <v>0</v>
      </c>
      <c r="AS89" s="453">
        <f>'[2]1.2_OriginalTargets_AfterMC'!BC546</f>
        <v>0</v>
      </c>
      <c r="AT89" s="454">
        <f>'[2]1.2_OriginalTargets_AfterMC'!BD546</f>
        <v>0</v>
      </c>
      <c r="AU89" s="438"/>
      <c r="AV89" s="453">
        <f>'[2]1.2_OriginalTargets_AfterMC'!BF546</f>
        <v>0</v>
      </c>
      <c r="AW89" s="453">
        <f>'[2]1.2_OriginalTargets_AfterMC'!BG546</f>
        <v>0</v>
      </c>
      <c r="AX89" s="453">
        <f>'[2]1.2_OriginalTargets_AfterMC'!BH546</f>
        <v>0</v>
      </c>
      <c r="AY89" s="453">
        <f>'[2]1.2_OriginalTargets_AfterMC'!BI546</f>
        <v>0</v>
      </c>
      <c r="AZ89" s="453">
        <f>'[2]1.2_OriginalTargets_AfterMC'!BJ546</f>
        <v>0</v>
      </c>
      <c r="BA89" s="454">
        <f>'[2]1.2_OriginalTargets_AfterMC'!BK546</f>
        <v>0</v>
      </c>
    </row>
    <row r="90" spans="1:53" x14ac:dyDescent="0.35">
      <c r="AU90" s="438"/>
    </row>
    <row r="91" spans="1:53" x14ac:dyDescent="0.35">
      <c r="AU91" s="438"/>
    </row>
    <row r="92" spans="1:53" x14ac:dyDescent="0.35">
      <c r="AU92" s="438"/>
    </row>
    <row r="93" spans="1:53" x14ac:dyDescent="0.35">
      <c r="AU93" s="438"/>
    </row>
    <row r="94" spans="1:53" x14ac:dyDescent="0.35">
      <c r="AU94" s="438"/>
    </row>
    <row r="95" spans="1:53" x14ac:dyDescent="0.35">
      <c r="AU95" s="438"/>
    </row>
    <row r="96" spans="1:53" x14ac:dyDescent="0.35">
      <c r="AU96" s="438"/>
    </row>
    <row r="97" spans="47:47" x14ac:dyDescent="0.35">
      <c r="AU97" s="438"/>
    </row>
    <row r="98" spans="47:47" x14ac:dyDescent="0.35">
      <c r="AU98" s="438"/>
    </row>
    <row r="99" spans="47:47" x14ac:dyDescent="0.35">
      <c r="AU99" s="438"/>
    </row>
    <row r="100" spans="47:47" x14ac:dyDescent="0.35">
      <c r="AU100" s="438"/>
    </row>
    <row r="101" spans="47:47" x14ac:dyDescent="0.35">
      <c r="AU101" s="438"/>
    </row>
    <row r="102" spans="47:47" x14ac:dyDescent="0.35">
      <c r="AU102" s="438"/>
    </row>
    <row r="103" spans="47:47" x14ac:dyDescent="0.35">
      <c r="AU103" s="438"/>
    </row>
    <row r="104" spans="47:47" x14ac:dyDescent="0.35">
      <c r="AU104" s="438"/>
    </row>
    <row r="105" spans="47:47" x14ac:dyDescent="0.35">
      <c r="AU105" s="438"/>
    </row>
    <row r="106" spans="47:47" x14ac:dyDescent="0.35">
      <c r="AU106" s="438"/>
    </row>
    <row r="107" spans="47:47" x14ac:dyDescent="0.35">
      <c r="AU107" s="438"/>
    </row>
    <row r="108" spans="47:47" x14ac:dyDescent="0.35">
      <c r="AU108" s="438"/>
    </row>
    <row r="109" spans="47:47" x14ac:dyDescent="0.35">
      <c r="AU109" s="438"/>
    </row>
    <row r="110" spans="47:47" x14ac:dyDescent="0.35">
      <c r="AU110" s="438"/>
    </row>
    <row r="111" spans="47:47" x14ac:dyDescent="0.35">
      <c r="AU111" s="438"/>
    </row>
    <row r="112" spans="47:47" x14ac:dyDescent="0.35">
      <c r="AU112" s="438"/>
    </row>
    <row r="113" spans="47:47" x14ac:dyDescent="0.35">
      <c r="AU113" s="438"/>
    </row>
    <row r="114" spans="47:47" x14ac:dyDescent="0.35">
      <c r="AU114" s="438"/>
    </row>
    <row r="115" spans="47:47" x14ac:dyDescent="0.35">
      <c r="AU115" s="438"/>
    </row>
    <row r="116" spans="47:47" x14ac:dyDescent="0.35">
      <c r="AU116" s="438"/>
    </row>
    <row r="117" spans="47:47" x14ac:dyDescent="0.35">
      <c r="AU117" s="438"/>
    </row>
    <row r="118" spans="47:47" x14ac:dyDescent="0.35">
      <c r="AU118" s="438"/>
    </row>
    <row r="119" spans="47:47" x14ac:dyDescent="0.35">
      <c r="AU119" s="438"/>
    </row>
    <row r="120" spans="47:47" x14ac:dyDescent="0.35">
      <c r="AU120" s="438"/>
    </row>
    <row r="121" spans="47:47" x14ac:dyDescent="0.35">
      <c r="AU121" s="438"/>
    </row>
    <row r="122" spans="47:47" x14ac:dyDescent="0.35">
      <c r="AU122" s="438"/>
    </row>
    <row r="123" spans="47:47" x14ac:dyDescent="0.35">
      <c r="AU123" s="438"/>
    </row>
    <row r="124" spans="47:47" x14ac:dyDescent="0.35">
      <c r="AU124" s="438"/>
    </row>
    <row r="125" spans="47:47" x14ac:dyDescent="0.35">
      <c r="AU125" s="438"/>
    </row>
    <row r="126" spans="47:47" x14ac:dyDescent="0.35">
      <c r="AU126" s="438"/>
    </row>
    <row r="127" spans="47:47" x14ac:dyDescent="0.35">
      <c r="AU127" s="438"/>
    </row>
    <row r="128" spans="47:47" x14ac:dyDescent="0.35">
      <c r="AU128" s="438"/>
    </row>
    <row r="129" spans="47:47" x14ac:dyDescent="0.35">
      <c r="AU129" s="438"/>
    </row>
    <row r="130" spans="47:47" x14ac:dyDescent="0.35">
      <c r="AU130" s="438"/>
    </row>
    <row r="131" spans="47:47" x14ac:dyDescent="0.35">
      <c r="AU131" s="438"/>
    </row>
    <row r="132" spans="47:47" x14ac:dyDescent="0.35">
      <c r="AU132" s="438"/>
    </row>
    <row r="133" spans="47:47" x14ac:dyDescent="0.35">
      <c r="AU133" s="438"/>
    </row>
    <row r="134" spans="47:47" x14ac:dyDescent="0.35">
      <c r="AU134" s="438"/>
    </row>
    <row r="135" spans="47:47" x14ac:dyDescent="0.35">
      <c r="AU135" s="438"/>
    </row>
    <row r="136" spans="47:47" x14ac:dyDescent="0.35">
      <c r="AU136" s="438"/>
    </row>
    <row r="137" spans="47:47" x14ac:dyDescent="0.35">
      <c r="AU137" s="438"/>
    </row>
    <row r="138" spans="47:47" x14ac:dyDescent="0.35">
      <c r="AU138" s="438"/>
    </row>
    <row r="139" spans="47:47" x14ac:dyDescent="0.35">
      <c r="AU139" s="438"/>
    </row>
    <row r="140" spans="47:47" x14ac:dyDescent="0.35">
      <c r="AU140" s="438"/>
    </row>
    <row r="141" spans="47:47" x14ac:dyDescent="0.35">
      <c r="AU141" s="438"/>
    </row>
    <row r="142" spans="47:47" x14ac:dyDescent="0.35">
      <c r="AU142" s="438"/>
    </row>
    <row r="143" spans="47:47" x14ac:dyDescent="0.35">
      <c r="AU143" s="438"/>
    </row>
    <row r="144" spans="47:47" x14ac:dyDescent="0.35">
      <c r="AU144" s="438"/>
    </row>
    <row r="145" spans="47:47" x14ac:dyDescent="0.35">
      <c r="AU145" s="438"/>
    </row>
    <row r="146" spans="47:47" x14ac:dyDescent="0.35">
      <c r="AU146" s="438"/>
    </row>
    <row r="147" spans="47:47" x14ac:dyDescent="0.35">
      <c r="AU147" s="438"/>
    </row>
    <row r="148" spans="47:47" x14ac:dyDescent="0.35">
      <c r="AU148" s="438"/>
    </row>
    <row r="149" spans="47:47" x14ac:dyDescent="0.35">
      <c r="AU149" s="438"/>
    </row>
    <row r="150" spans="47:47" x14ac:dyDescent="0.35">
      <c r="AU150" s="438"/>
    </row>
    <row r="151" spans="47:47" x14ac:dyDescent="0.35">
      <c r="AU151" s="438"/>
    </row>
    <row r="152" spans="47:47" x14ac:dyDescent="0.35">
      <c r="AU152" s="438"/>
    </row>
    <row r="153" spans="47:47" x14ac:dyDescent="0.35">
      <c r="AU153" s="438"/>
    </row>
    <row r="154" spans="47:47" x14ac:dyDescent="0.35">
      <c r="AU154" s="438"/>
    </row>
    <row r="155" spans="47:47" x14ac:dyDescent="0.35">
      <c r="AU155" s="438"/>
    </row>
    <row r="156" spans="47:47" x14ac:dyDescent="0.35">
      <c r="AU156" s="438"/>
    </row>
    <row r="157" spans="47:47" x14ac:dyDescent="0.35">
      <c r="AU157" s="438"/>
    </row>
    <row r="158" spans="47:47" x14ac:dyDescent="0.35">
      <c r="AU158" s="438"/>
    </row>
    <row r="159" spans="47:47" x14ac:dyDescent="0.35">
      <c r="AU159" s="438"/>
    </row>
    <row r="160" spans="47:47" x14ac:dyDescent="0.35">
      <c r="AU160" s="438"/>
    </row>
    <row r="161" spans="47:47" x14ac:dyDescent="0.35">
      <c r="AU161" s="438"/>
    </row>
    <row r="162" spans="47:47" x14ac:dyDescent="0.35">
      <c r="AU162" s="438"/>
    </row>
    <row r="163" spans="47:47" x14ac:dyDescent="0.35">
      <c r="AU163" s="438"/>
    </row>
    <row r="164" spans="47:47" x14ac:dyDescent="0.35">
      <c r="AU164" s="438"/>
    </row>
    <row r="165" spans="47:47" x14ac:dyDescent="0.35">
      <c r="AU165" s="438"/>
    </row>
    <row r="166" spans="47:47" x14ac:dyDescent="0.35">
      <c r="AU166" s="438"/>
    </row>
    <row r="167" spans="47:47" x14ac:dyDescent="0.35">
      <c r="AU167" s="438"/>
    </row>
    <row r="168" spans="47:47" x14ac:dyDescent="0.35">
      <c r="AU168" s="438"/>
    </row>
    <row r="169" spans="47:47" x14ac:dyDescent="0.35">
      <c r="AU169" s="438"/>
    </row>
    <row r="170" spans="47:47" x14ac:dyDescent="0.35">
      <c r="AU170" s="438"/>
    </row>
    <row r="171" spans="47:47" x14ac:dyDescent="0.35">
      <c r="AU171" s="438"/>
    </row>
    <row r="174" spans="47:47" x14ac:dyDescent="0.35">
      <c r="AU174" s="458"/>
    </row>
    <row r="175" spans="47:47" x14ac:dyDescent="0.35">
      <c r="AU175" s="458"/>
    </row>
    <row r="176" spans="47:47" x14ac:dyDescent="0.35">
      <c r="AU176" s="458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H176"/>
  <sheetViews>
    <sheetView workbookViewId="0">
      <pane xSplit="5" ySplit="9" topLeftCell="F3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54" width="2.234375" style="416" customWidth="1"/>
    <col min="55" max="55" width="15.3515625" style="416" bestFit="1" customWidth="1"/>
    <col min="56" max="60" width="4.9375" style="416" customWidth="1"/>
    <col min="61" max="16384" width="8.9375" style="416"/>
  </cols>
  <sheetData>
    <row r="1" spans="1:60" s="412" customFormat="1" x14ac:dyDescent="0.35">
      <c r="U1" s="413"/>
    </row>
    <row r="2" spans="1:60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60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60" s="412" customFormat="1" x14ac:dyDescent="0.35">
      <c r="U4" s="413"/>
    </row>
    <row r="5" spans="1:60" ht="18" customHeight="1" x14ac:dyDescent="0.35"/>
    <row r="6" spans="1:60" ht="18" customHeight="1" x14ac:dyDescent="0.35">
      <c r="A6" s="417" t="s">
        <v>58</v>
      </c>
      <c r="B6" s="417"/>
      <c r="C6" s="417" t="s">
        <v>78</v>
      </c>
    </row>
    <row r="7" spans="1:60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  <c r="BC7" s="635" t="s">
        <v>37</v>
      </c>
      <c r="BD7" s="636"/>
      <c r="BE7" s="636"/>
      <c r="BF7" s="636"/>
      <c r="BG7" s="636"/>
      <c r="BH7" s="637"/>
    </row>
    <row r="8" spans="1:60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257</v>
      </c>
      <c r="AW8" s="636"/>
      <c r="AX8" s="636"/>
      <c r="AY8" s="636"/>
      <c r="AZ8" s="636"/>
      <c r="BA8" s="639"/>
      <c r="BC8" s="638" t="s">
        <v>258</v>
      </c>
      <c r="BD8" s="636"/>
      <c r="BE8" s="636"/>
      <c r="BF8" s="636"/>
      <c r="BG8" s="636"/>
      <c r="BH8" s="639"/>
    </row>
    <row r="9" spans="1:60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  <c r="BC9" s="424" t="s">
        <v>242</v>
      </c>
      <c r="BD9" s="425" t="s">
        <v>4</v>
      </c>
      <c r="BE9" s="426" t="s">
        <v>5</v>
      </c>
      <c r="BF9" s="426" t="s">
        <v>6</v>
      </c>
      <c r="BG9" s="427" t="s">
        <v>7</v>
      </c>
      <c r="BH9" s="428" t="s">
        <v>8</v>
      </c>
    </row>
    <row r="10" spans="1:60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'[2]2.1_RebasedTargets_Volume'!I467</f>
        <v>10</v>
      </c>
      <c r="G10" s="434">
        <f>'[2]2.1_RebasedTargets_Volume'!J467</f>
        <v>0</v>
      </c>
      <c r="H10" s="434">
        <f>'[2]2.1_RebasedTargets_Volume'!K467</f>
        <v>0</v>
      </c>
      <c r="I10" s="434">
        <f>'[2]2.1_RebasedTargets_Volume'!L467</f>
        <v>0</v>
      </c>
      <c r="J10" s="434">
        <f>'[2]2.1_RebasedTargets_Volume'!M467</f>
        <v>0</v>
      </c>
      <c r="K10" s="435">
        <f>'[2]2.1_RebasedTargets_Volume'!N467</f>
        <v>10</v>
      </c>
      <c r="M10" s="434">
        <f>'[2]2.1_RebasedTargets_Volume'!S467</f>
        <v>10</v>
      </c>
      <c r="N10" s="434">
        <f>'[2]2.1_RebasedTargets_Volume'!T467</f>
        <v>0</v>
      </c>
      <c r="O10" s="434">
        <f>'[2]2.1_RebasedTargets_Volume'!U467</f>
        <v>0</v>
      </c>
      <c r="P10" s="434">
        <f>'[2]2.1_RebasedTargets_Volume'!V467</f>
        <v>0</v>
      </c>
      <c r="Q10" s="434">
        <f>'[2]2.1_RebasedTargets_Volume'!W467</f>
        <v>0</v>
      </c>
      <c r="R10" s="435">
        <f>'[2]2.1_RebasedTargets_Volume'!X467</f>
        <v>10</v>
      </c>
      <c r="T10" s="434">
        <f>'[2]2.1_RebasedTargets_Volume'!AC467</f>
        <v>10</v>
      </c>
      <c r="U10" s="434">
        <f>'[2]2.1_RebasedTargets_Volume'!AD467</f>
        <v>0</v>
      </c>
      <c r="V10" s="434">
        <f>'[2]2.1_RebasedTargets_Volume'!AE467</f>
        <v>0</v>
      </c>
      <c r="W10" s="434">
        <f>'[2]2.1_RebasedTargets_Volume'!AF467</f>
        <v>0</v>
      </c>
      <c r="X10" s="434">
        <f>'[2]2.1_RebasedTargets_Volume'!AG467</f>
        <v>0</v>
      </c>
      <c r="Y10" s="435">
        <f>'[2]2.1_RebasedTargets_Volume'!AH467</f>
        <v>10</v>
      </c>
      <c r="AA10" s="436">
        <f>'[2]2.1_RebasedTargets_Volume'!AK467</f>
        <v>2</v>
      </c>
      <c r="AB10" s="436">
        <f>'[2]2.1_RebasedTargets_Volume'!AL467</f>
        <v>0</v>
      </c>
      <c r="AC10" s="436">
        <f>'[2]2.1_RebasedTargets_Volume'!AM467</f>
        <v>0</v>
      </c>
      <c r="AD10" s="436">
        <f>'[2]2.1_RebasedTargets_Volume'!AN467</f>
        <v>0</v>
      </c>
      <c r="AE10" s="436">
        <f>'[2]2.1_RebasedTargets_Volume'!AO467</f>
        <v>0</v>
      </c>
      <c r="AF10" s="437">
        <f>'[2]2.1_RebasedTargets_Volume'!AP467</f>
        <v>-2</v>
      </c>
      <c r="AG10" s="438"/>
      <c r="AH10" s="436">
        <f>'[2]2.1_RebasedTargets_Volume'!AR467</f>
        <v>2</v>
      </c>
      <c r="AI10" s="436">
        <f>'[2]2.1_RebasedTargets_Volume'!AS467</f>
        <v>0</v>
      </c>
      <c r="AJ10" s="436">
        <f>'[2]2.1_RebasedTargets_Volume'!AT467</f>
        <v>0</v>
      </c>
      <c r="AK10" s="436">
        <f>'[2]2.1_RebasedTargets_Volume'!AU467</f>
        <v>0</v>
      </c>
      <c r="AL10" s="436">
        <f>'[2]2.1_RebasedTargets_Volume'!AV467</f>
        <v>0</v>
      </c>
      <c r="AM10" s="437">
        <f>'[2]2.1_RebasedTargets_Volume'!AW467</f>
        <v>-2</v>
      </c>
      <c r="AN10" s="438"/>
      <c r="AO10" s="436">
        <f>'[2]2.1_RebasedTargets_Volume'!AY467</f>
        <v>0</v>
      </c>
      <c r="AP10" s="436">
        <f>'[2]2.1_RebasedTargets_Volume'!AZ467</f>
        <v>0</v>
      </c>
      <c r="AQ10" s="436">
        <f>'[2]2.1_RebasedTargets_Volume'!BA467</f>
        <v>0</v>
      </c>
      <c r="AR10" s="436">
        <f>'[2]2.1_RebasedTargets_Volume'!BB467</f>
        <v>0</v>
      </c>
      <c r="AS10" s="436">
        <f>'[2]2.1_RebasedTargets_Volume'!BC467</f>
        <v>0</v>
      </c>
      <c r="AT10" s="437">
        <f>'[2]2.1_RebasedTargets_Volume'!BD467</f>
        <v>0</v>
      </c>
      <c r="AU10" s="438"/>
      <c r="AV10" s="436">
        <f>'[2]2.1_RebasedTargets_Volume'!BF467</f>
        <v>0</v>
      </c>
      <c r="AW10" s="436">
        <f>'[2]2.1_RebasedTargets_Volume'!BG467</f>
        <v>0</v>
      </c>
      <c r="AX10" s="436">
        <f>'[2]2.1_RebasedTargets_Volume'!BH467</f>
        <v>0</v>
      </c>
      <c r="AY10" s="436">
        <f>'[2]2.1_RebasedTargets_Volume'!BI467</f>
        <v>0</v>
      </c>
      <c r="AZ10" s="436">
        <f>'[2]2.1_RebasedTargets_Volume'!BJ467</f>
        <v>0</v>
      </c>
      <c r="BA10" s="437">
        <f>'[2]2.1_RebasedTargets_Volume'!BK467</f>
        <v>0</v>
      </c>
      <c r="BB10" s="438"/>
      <c r="BC10" s="436">
        <f>'[2]2.1_RebasedTargets_Volume'!BM467</f>
        <v>0</v>
      </c>
      <c r="BD10" s="436">
        <f>'[2]2.1_RebasedTargets_Volume'!BN467</f>
        <v>0</v>
      </c>
      <c r="BE10" s="436">
        <f>'[2]2.1_RebasedTargets_Volume'!BO467</f>
        <v>0</v>
      </c>
      <c r="BF10" s="436">
        <f>'[2]2.1_RebasedTargets_Volume'!BP467</f>
        <v>0</v>
      </c>
      <c r="BG10" s="436">
        <f>'[2]2.1_RebasedTargets_Volume'!BQ467</f>
        <v>0</v>
      </c>
      <c r="BH10" s="437">
        <f>'[2]2.1_RebasedTargets_Volume'!BR467</f>
        <v>0</v>
      </c>
    </row>
    <row r="11" spans="1:60" ht="13.15" x14ac:dyDescent="0.35">
      <c r="A11" s="439"/>
      <c r="B11" s="440"/>
      <c r="C11" s="441"/>
      <c r="D11" s="442"/>
      <c r="E11" s="433" t="s">
        <v>19</v>
      </c>
      <c r="F11" s="443">
        <f>'[2]2.1_RebasedTargets_Volume'!I468</f>
        <v>0</v>
      </c>
      <c r="G11" s="443">
        <f>'[2]2.1_RebasedTargets_Volume'!J468</f>
        <v>0</v>
      </c>
      <c r="H11" s="443">
        <f>'[2]2.1_RebasedTargets_Volume'!K468</f>
        <v>0</v>
      </c>
      <c r="I11" s="443">
        <f>'[2]2.1_RebasedTargets_Volume'!L468</f>
        <v>0</v>
      </c>
      <c r="J11" s="443">
        <f>'[2]2.1_RebasedTargets_Volume'!M468</f>
        <v>0</v>
      </c>
      <c r="K11" s="444">
        <f>'[2]2.1_RebasedTargets_Volume'!N468</f>
        <v>0</v>
      </c>
      <c r="M11" s="443">
        <f>'[2]2.1_RebasedTargets_Volume'!S468</f>
        <v>8</v>
      </c>
      <c r="N11" s="443">
        <f>'[2]2.1_RebasedTargets_Volume'!T468</f>
        <v>2</v>
      </c>
      <c r="O11" s="443">
        <f>'[2]2.1_RebasedTargets_Volume'!U468</f>
        <v>0</v>
      </c>
      <c r="P11" s="443">
        <f>'[2]2.1_RebasedTargets_Volume'!V468</f>
        <v>0</v>
      </c>
      <c r="Q11" s="443">
        <f>'[2]2.1_RebasedTargets_Volume'!W468</f>
        <v>0</v>
      </c>
      <c r="R11" s="444">
        <f>'[2]2.1_RebasedTargets_Volume'!X468</f>
        <v>6</v>
      </c>
      <c r="T11" s="443">
        <f>'[2]2.1_RebasedTargets_Volume'!AC468</f>
        <v>8</v>
      </c>
      <c r="U11" s="443">
        <f>'[2]2.1_RebasedTargets_Volume'!AD468</f>
        <v>2</v>
      </c>
      <c r="V11" s="443">
        <f>'[2]2.1_RebasedTargets_Volume'!AE468</f>
        <v>0</v>
      </c>
      <c r="W11" s="443">
        <f>'[2]2.1_RebasedTargets_Volume'!AF468</f>
        <v>0</v>
      </c>
      <c r="X11" s="443">
        <f>'[2]2.1_RebasedTargets_Volume'!AG468</f>
        <v>0</v>
      </c>
      <c r="Y11" s="444">
        <f>'[2]2.1_RebasedTargets_Volume'!AH468</f>
        <v>6</v>
      </c>
      <c r="AA11" s="445">
        <f>'[2]2.1_RebasedTargets_Volume'!AK468</f>
        <v>0</v>
      </c>
      <c r="AB11" s="445">
        <f>'[2]2.1_RebasedTargets_Volume'!AL468</f>
        <v>0</v>
      </c>
      <c r="AC11" s="445">
        <f>'[2]2.1_RebasedTargets_Volume'!AM468</f>
        <v>0</v>
      </c>
      <c r="AD11" s="445">
        <f>'[2]2.1_RebasedTargets_Volume'!AN468</f>
        <v>0</v>
      </c>
      <c r="AE11" s="445">
        <f>'[2]2.1_RebasedTargets_Volume'!AO468</f>
        <v>0</v>
      </c>
      <c r="AF11" s="446">
        <f>'[2]2.1_RebasedTargets_Volume'!AP468</f>
        <v>0</v>
      </c>
      <c r="AG11" s="438"/>
      <c r="AH11" s="445">
        <f>'[2]2.1_RebasedTargets_Volume'!AR468</f>
        <v>0</v>
      </c>
      <c r="AI11" s="445">
        <f>'[2]2.1_RebasedTargets_Volume'!AS468</f>
        <v>0</v>
      </c>
      <c r="AJ11" s="445">
        <f>'[2]2.1_RebasedTargets_Volume'!AT468</f>
        <v>0</v>
      </c>
      <c r="AK11" s="445">
        <f>'[2]2.1_RebasedTargets_Volume'!AU468</f>
        <v>0</v>
      </c>
      <c r="AL11" s="445">
        <f>'[2]2.1_RebasedTargets_Volume'!AV468</f>
        <v>0</v>
      </c>
      <c r="AM11" s="446">
        <f>'[2]2.1_RebasedTargets_Volume'!AW468</f>
        <v>0</v>
      </c>
      <c r="AN11" s="438"/>
      <c r="AO11" s="445">
        <f>'[2]2.1_RebasedTargets_Volume'!AY468</f>
        <v>0</v>
      </c>
      <c r="AP11" s="445">
        <f>'[2]2.1_RebasedTargets_Volume'!AZ468</f>
        <v>0</v>
      </c>
      <c r="AQ11" s="445">
        <f>'[2]2.1_RebasedTargets_Volume'!BA468</f>
        <v>0</v>
      </c>
      <c r="AR11" s="445">
        <f>'[2]2.1_RebasedTargets_Volume'!BB468</f>
        <v>0</v>
      </c>
      <c r="AS11" s="445">
        <f>'[2]2.1_RebasedTargets_Volume'!BC468</f>
        <v>0</v>
      </c>
      <c r="AT11" s="446">
        <f>'[2]2.1_RebasedTargets_Volume'!BD468</f>
        <v>0</v>
      </c>
      <c r="AU11" s="438"/>
      <c r="AV11" s="445">
        <f>'[2]2.1_RebasedTargets_Volume'!BF468</f>
        <v>0</v>
      </c>
      <c r="AW11" s="445">
        <f>'[2]2.1_RebasedTargets_Volume'!BG468</f>
        <v>0</v>
      </c>
      <c r="AX11" s="445">
        <f>'[2]2.1_RebasedTargets_Volume'!BH468</f>
        <v>0</v>
      </c>
      <c r="AY11" s="445">
        <f>'[2]2.1_RebasedTargets_Volume'!BI468</f>
        <v>0</v>
      </c>
      <c r="AZ11" s="445">
        <f>'[2]2.1_RebasedTargets_Volume'!BJ468</f>
        <v>0</v>
      </c>
      <c r="BA11" s="446">
        <f>'[2]2.1_RebasedTargets_Volume'!BK468</f>
        <v>0</v>
      </c>
      <c r="BB11" s="438"/>
      <c r="BC11" s="445">
        <f>'[2]2.1_RebasedTargets_Volume'!BM468</f>
        <v>0</v>
      </c>
      <c r="BD11" s="445">
        <f>'[2]2.1_RebasedTargets_Volume'!BN468</f>
        <v>0</v>
      </c>
      <c r="BE11" s="445">
        <f>'[2]2.1_RebasedTargets_Volume'!BO468</f>
        <v>0</v>
      </c>
      <c r="BF11" s="445">
        <f>'[2]2.1_RebasedTargets_Volume'!BP468</f>
        <v>0</v>
      </c>
      <c r="BG11" s="445">
        <f>'[2]2.1_RebasedTargets_Volume'!BQ468</f>
        <v>0</v>
      </c>
      <c r="BH11" s="446">
        <f>'[2]2.1_RebasedTargets_Volume'!BR468</f>
        <v>0</v>
      </c>
    </row>
    <row r="12" spans="1:60" ht="13.15" x14ac:dyDescent="0.35">
      <c r="A12" s="439"/>
      <c r="B12" s="440"/>
      <c r="C12" s="441"/>
      <c r="D12" s="442"/>
      <c r="E12" s="433" t="s">
        <v>20</v>
      </c>
      <c r="F12" s="443">
        <f>'[2]2.1_RebasedTargets_Volume'!I469</f>
        <v>4</v>
      </c>
      <c r="G12" s="443">
        <f>'[2]2.1_RebasedTargets_Volume'!J469</f>
        <v>2</v>
      </c>
      <c r="H12" s="443">
        <f>'[2]2.1_RebasedTargets_Volume'!K469</f>
        <v>0</v>
      </c>
      <c r="I12" s="443">
        <f>'[2]2.1_RebasedTargets_Volume'!L469</f>
        <v>0</v>
      </c>
      <c r="J12" s="443">
        <f>'[2]2.1_RebasedTargets_Volume'!M469</f>
        <v>2</v>
      </c>
      <c r="K12" s="444">
        <f>'[2]2.1_RebasedTargets_Volume'!N469</f>
        <v>0</v>
      </c>
      <c r="M12" s="443">
        <f>'[2]2.1_RebasedTargets_Volume'!S469</f>
        <v>6</v>
      </c>
      <c r="N12" s="443">
        <f>'[2]2.1_RebasedTargets_Volume'!T469</f>
        <v>0</v>
      </c>
      <c r="O12" s="443">
        <f>'[2]2.1_RebasedTargets_Volume'!U469</f>
        <v>0</v>
      </c>
      <c r="P12" s="443">
        <f>'[2]2.1_RebasedTargets_Volume'!V469</f>
        <v>0</v>
      </c>
      <c r="Q12" s="443">
        <f>'[2]2.1_RebasedTargets_Volume'!W469</f>
        <v>0</v>
      </c>
      <c r="R12" s="444">
        <f>'[2]2.1_RebasedTargets_Volume'!X469</f>
        <v>6</v>
      </c>
      <c r="T12" s="443">
        <f>'[2]2.1_RebasedTargets_Volume'!AC469</f>
        <v>6</v>
      </c>
      <c r="U12" s="443">
        <f>'[2]2.1_RebasedTargets_Volume'!AD469</f>
        <v>0</v>
      </c>
      <c r="V12" s="443">
        <f>'[2]2.1_RebasedTargets_Volume'!AE469</f>
        <v>0</v>
      </c>
      <c r="W12" s="443">
        <f>'[2]2.1_RebasedTargets_Volume'!AF469</f>
        <v>0</v>
      </c>
      <c r="X12" s="443">
        <f>'[2]2.1_RebasedTargets_Volume'!AG469</f>
        <v>0</v>
      </c>
      <c r="Y12" s="444">
        <f>'[2]2.1_RebasedTargets_Volume'!AH469</f>
        <v>6</v>
      </c>
      <c r="AA12" s="445">
        <f>'[2]2.1_RebasedTargets_Volume'!AK469</f>
        <v>0</v>
      </c>
      <c r="AB12" s="445">
        <f>'[2]2.1_RebasedTargets_Volume'!AL469</f>
        <v>0</v>
      </c>
      <c r="AC12" s="445">
        <f>'[2]2.1_RebasedTargets_Volume'!AM469</f>
        <v>0</v>
      </c>
      <c r="AD12" s="445">
        <f>'[2]2.1_RebasedTargets_Volume'!AN469</f>
        <v>0</v>
      </c>
      <c r="AE12" s="445">
        <f>'[2]2.1_RebasedTargets_Volume'!AO469</f>
        <v>0</v>
      </c>
      <c r="AF12" s="446">
        <f>'[2]2.1_RebasedTargets_Volume'!AP469</f>
        <v>0</v>
      </c>
      <c r="AG12" s="438"/>
      <c r="AH12" s="445">
        <f>'[2]2.1_RebasedTargets_Volume'!AR469</f>
        <v>0</v>
      </c>
      <c r="AI12" s="445">
        <f>'[2]2.1_RebasedTargets_Volume'!AS469</f>
        <v>0</v>
      </c>
      <c r="AJ12" s="445">
        <f>'[2]2.1_RebasedTargets_Volume'!AT469</f>
        <v>0</v>
      </c>
      <c r="AK12" s="445">
        <f>'[2]2.1_RebasedTargets_Volume'!AU469</f>
        <v>0</v>
      </c>
      <c r="AL12" s="445">
        <f>'[2]2.1_RebasedTargets_Volume'!AV469</f>
        <v>0</v>
      </c>
      <c r="AM12" s="446">
        <f>'[2]2.1_RebasedTargets_Volume'!AW469</f>
        <v>0</v>
      </c>
      <c r="AN12" s="438"/>
      <c r="AO12" s="445">
        <f>'[2]2.1_RebasedTargets_Volume'!AY469</f>
        <v>0</v>
      </c>
      <c r="AP12" s="445">
        <f>'[2]2.1_RebasedTargets_Volume'!AZ469</f>
        <v>0</v>
      </c>
      <c r="AQ12" s="445">
        <f>'[2]2.1_RebasedTargets_Volume'!BA469</f>
        <v>0</v>
      </c>
      <c r="AR12" s="445">
        <f>'[2]2.1_RebasedTargets_Volume'!BB469</f>
        <v>0</v>
      </c>
      <c r="AS12" s="445">
        <f>'[2]2.1_RebasedTargets_Volume'!BC469</f>
        <v>0</v>
      </c>
      <c r="AT12" s="446">
        <f>'[2]2.1_RebasedTargets_Volume'!BD469</f>
        <v>0</v>
      </c>
      <c r="AU12" s="438"/>
      <c r="AV12" s="445">
        <f>'[2]2.1_RebasedTargets_Volume'!BF469</f>
        <v>0</v>
      </c>
      <c r="AW12" s="445">
        <f>'[2]2.1_RebasedTargets_Volume'!BG469</f>
        <v>0</v>
      </c>
      <c r="AX12" s="445">
        <f>'[2]2.1_RebasedTargets_Volume'!BH469</f>
        <v>0</v>
      </c>
      <c r="AY12" s="445">
        <f>'[2]2.1_RebasedTargets_Volume'!BI469</f>
        <v>0</v>
      </c>
      <c r="AZ12" s="445">
        <f>'[2]2.1_RebasedTargets_Volume'!BJ469</f>
        <v>0</v>
      </c>
      <c r="BA12" s="446">
        <f>'[2]2.1_RebasedTargets_Volume'!BK469</f>
        <v>0</v>
      </c>
      <c r="BB12" s="438"/>
      <c r="BC12" s="445">
        <f>'[2]2.1_RebasedTargets_Volume'!BM469</f>
        <v>0</v>
      </c>
      <c r="BD12" s="445">
        <f>'[2]2.1_RebasedTargets_Volume'!BN469</f>
        <v>0</v>
      </c>
      <c r="BE12" s="445">
        <f>'[2]2.1_RebasedTargets_Volume'!BO469</f>
        <v>0</v>
      </c>
      <c r="BF12" s="445">
        <f>'[2]2.1_RebasedTargets_Volume'!BP469</f>
        <v>0</v>
      </c>
      <c r="BG12" s="445">
        <f>'[2]2.1_RebasedTargets_Volume'!BQ469</f>
        <v>0</v>
      </c>
      <c r="BH12" s="446">
        <f>'[2]2.1_RebasedTargets_Volume'!BR469</f>
        <v>0</v>
      </c>
    </row>
    <row r="13" spans="1:60" ht="13.5" thickBot="1" x14ac:dyDescent="0.4">
      <c r="A13" s="439"/>
      <c r="B13" s="447"/>
      <c r="C13" s="448"/>
      <c r="D13" s="449"/>
      <c r="E13" s="450" t="s">
        <v>21</v>
      </c>
      <c r="F13" s="451">
        <f>'[2]2.1_RebasedTargets_Volume'!I470</f>
        <v>16</v>
      </c>
      <c r="G13" s="451">
        <f>'[2]2.1_RebasedTargets_Volume'!J470</f>
        <v>2</v>
      </c>
      <c r="H13" s="451">
        <f>'[2]2.1_RebasedTargets_Volume'!K470</f>
        <v>4</v>
      </c>
      <c r="I13" s="451">
        <f>'[2]2.1_RebasedTargets_Volume'!L470</f>
        <v>4</v>
      </c>
      <c r="J13" s="451">
        <f>'[2]2.1_RebasedTargets_Volume'!M470</f>
        <v>2</v>
      </c>
      <c r="K13" s="452">
        <f>'[2]2.1_RebasedTargets_Volume'!N470</f>
        <v>4</v>
      </c>
      <c r="M13" s="451">
        <f>'[2]2.1_RebasedTargets_Volume'!S470</f>
        <v>54</v>
      </c>
      <c r="N13" s="451">
        <f>'[2]2.1_RebasedTargets_Volume'!T470</f>
        <v>50</v>
      </c>
      <c r="O13" s="451">
        <f>'[2]2.1_RebasedTargets_Volume'!U470</f>
        <v>4</v>
      </c>
      <c r="P13" s="451">
        <f>'[2]2.1_RebasedTargets_Volume'!V470</f>
        <v>0</v>
      </c>
      <c r="Q13" s="451">
        <f>'[2]2.1_RebasedTargets_Volume'!W470</f>
        <v>0</v>
      </c>
      <c r="R13" s="452">
        <f>'[2]2.1_RebasedTargets_Volume'!X470</f>
        <v>0</v>
      </c>
      <c r="T13" s="451">
        <f>'[2]2.1_RebasedTargets_Volume'!AC470</f>
        <v>6</v>
      </c>
      <c r="U13" s="451">
        <f>'[2]2.1_RebasedTargets_Volume'!AD470</f>
        <v>2</v>
      </c>
      <c r="V13" s="451">
        <f>'[2]2.1_RebasedTargets_Volume'!AE470</f>
        <v>4</v>
      </c>
      <c r="W13" s="451">
        <f>'[2]2.1_RebasedTargets_Volume'!AF470</f>
        <v>0</v>
      </c>
      <c r="X13" s="451">
        <f>'[2]2.1_RebasedTargets_Volume'!AG470</f>
        <v>0</v>
      </c>
      <c r="Y13" s="452">
        <f>'[2]2.1_RebasedTargets_Volume'!AH470</f>
        <v>0</v>
      </c>
      <c r="AA13" s="453">
        <f>'[2]2.1_RebasedTargets_Volume'!AK470</f>
        <v>-48</v>
      </c>
      <c r="AB13" s="453">
        <f>'[2]2.1_RebasedTargets_Volume'!AL470</f>
        <v>48</v>
      </c>
      <c r="AC13" s="453">
        <f>'[2]2.1_RebasedTargets_Volume'!AM470</f>
        <v>0</v>
      </c>
      <c r="AD13" s="453">
        <f>'[2]2.1_RebasedTargets_Volume'!AN470</f>
        <v>0</v>
      </c>
      <c r="AE13" s="453">
        <f>'[2]2.1_RebasedTargets_Volume'!AO470</f>
        <v>0</v>
      </c>
      <c r="AF13" s="454">
        <f>'[2]2.1_RebasedTargets_Volume'!AP470</f>
        <v>0</v>
      </c>
      <c r="AG13" s="438"/>
      <c r="AH13" s="453">
        <f>'[2]2.1_RebasedTargets_Volume'!AR470</f>
        <v>0</v>
      </c>
      <c r="AI13" s="453">
        <f>'[2]2.1_RebasedTargets_Volume'!AS470</f>
        <v>0</v>
      </c>
      <c r="AJ13" s="453">
        <f>'[2]2.1_RebasedTargets_Volume'!AT470</f>
        <v>0</v>
      </c>
      <c r="AK13" s="453">
        <f>'[2]2.1_RebasedTargets_Volume'!AU470</f>
        <v>0</v>
      </c>
      <c r="AL13" s="453">
        <f>'[2]2.1_RebasedTargets_Volume'!AV470</f>
        <v>0</v>
      </c>
      <c r="AM13" s="454">
        <f>'[2]2.1_RebasedTargets_Volume'!AW470</f>
        <v>0</v>
      </c>
      <c r="AN13" s="438"/>
      <c r="AO13" s="453">
        <f>'[2]2.1_RebasedTargets_Volume'!AY470</f>
        <v>0</v>
      </c>
      <c r="AP13" s="453">
        <f>'[2]2.1_RebasedTargets_Volume'!AZ470</f>
        <v>0</v>
      </c>
      <c r="AQ13" s="453">
        <f>'[2]2.1_RebasedTargets_Volume'!BA470</f>
        <v>0</v>
      </c>
      <c r="AR13" s="453">
        <f>'[2]2.1_RebasedTargets_Volume'!BB470</f>
        <v>0</v>
      </c>
      <c r="AS13" s="453">
        <f>'[2]2.1_RebasedTargets_Volume'!BC470</f>
        <v>0</v>
      </c>
      <c r="AT13" s="454">
        <f>'[2]2.1_RebasedTargets_Volume'!BD470</f>
        <v>0</v>
      </c>
      <c r="AU13" s="438"/>
      <c r="AV13" s="453">
        <f>'[2]2.1_RebasedTargets_Volume'!BF470</f>
        <v>0</v>
      </c>
      <c r="AW13" s="453">
        <f>'[2]2.1_RebasedTargets_Volume'!BG470</f>
        <v>0</v>
      </c>
      <c r="AX13" s="453">
        <f>'[2]2.1_RebasedTargets_Volume'!BH470</f>
        <v>0</v>
      </c>
      <c r="AY13" s="453">
        <f>'[2]2.1_RebasedTargets_Volume'!BI470</f>
        <v>0</v>
      </c>
      <c r="AZ13" s="453">
        <f>'[2]2.1_RebasedTargets_Volume'!BJ470</f>
        <v>0</v>
      </c>
      <c r="BA13" s="454">
        <f>'[2]2.1_RebasedTargets_Volume'!BK470</f>
        <v>0</v>
      </c>
      <c r="BB13" s="438"/>
      <c r="BC13" s="453">
        <f>'[2]2.1_RebasedTargets_Volume'!BM470</f>
        <v>48</v>
      </c>
      <c r="BD13" s="453">
        <f>'[2]2.1_RebasedTargets_Volume'!BN470</f>
        <v>48</v>
      </c>
      <c r="BE13" s="453">
        <f>'[2]2.1_RebasedTargets_Volume'!BO470</f>
        <v>0</v>
      </c>
      <c r="BF13" s="453">
        <f>'[2]2.1_RebasedTargets_Volume'!BP470</f>
        <v>0</v>
      </c>
      <c r="BG13" s="453">
        <f>'[2]2.1_RebasedTargets_Volume'!BQ470</f>
        <v>0</v>
      </c>
      <c r="BH13" s="454">
        <f>'[2]2.1_RebasedTargets_Volume'!BR470</f>
        <v>0</v>
      </c>
    </row>
    <row r="14" spans="1:60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34">
        <f>'[2]2.1_RebasedTargets_Volume'!I471</f>
        <v>17</v>
      </c>
      <c r="G14" s="434">
        <f>'[2]2.1_RebasedTargets_Volume'!J471</f>
        <v>3</v>
      </c>
      <c r="H14" s="434">
        <f>'[2]2.1_RebasedTargets_Volume'!K471</f>
        <v>0</v>
      </c>
      <c r="I14" s="434">
        <f>'[2]2.1_RebasedTargets_Volume'!L471</f>
        <v>0</v>
      </c>
      <c r="J14" s="434">
        <f>'[2]2.1_RebasedTargets_Volume'!M471</f>
        <v>0</v>
      </c>
      <c r="K14" s="435">
        <f>'[2]2.1_RebasedTargets_Volume'!N471</f>
        <v>14</v>
      </c>
      <c r="M14" s="434">
        <f>'[2]2.1_RebasedTargets_Volume'!S471</f>
        <v>3</v>
      </c>
      <c r="N14" s="434">
        <f>'[2]2.1_RebasedTargets_Volume'!T471</f>
        <v>0</v>
      </c>
      <c r="O14" s="434">
        <f>'[2]2.1_RebasedTargets_Volume'!U471</f>
        <v>0</v>
      </c>
      <c r="P14" s="434">
        <f>'[2]2.1_RebasedTargets_Volume'!V471</f>
        <v>0</v>
      </c>
      <c r="Q14" s="434">
        <f>'[2]2.1_RebasedTargets_Volume'!W471</f>
        <v>0</v>
      </c>
      <c r="R14" s="435">
        <f>'[2]2.1_RebasedTargets_Volume'!X471</f>
        <v>3</v>
      </c>
      <c r="T14" s="434">
        <f>'[2]2.1_RebasedTargets_Volume'!AC471</f>
        <v>3</v>
      </c>
      <c r="U14" s="434">
        <f>'[2]2.1_RebasedTargets_Volume'!AD471</f>
        <v>0</v>
      </c>
      <c r="V14" s="434">
        <f>'[2]2.1_RebasedTargets_Volume'!AE471</f>
        <v>0</v>
      </c>
      <c r="W14" s="434">
        <f>'[2]2.1_RebasedTargets_Volume'!AF471</f>
        <v>0</v>
      </c>
      <c r="X14" s="434">
        <f>'[2]2.1_RebasedTargets_Volume'!AG471</f>
        <v>0</v>
      </c>
      <c r="Y14" s="435">
        <f>'[2]2.1_RebasedTargets_Volume'!AH471</f>
        <v>3</v>
      </c>
      <c r="AA14" s="436">
        <f>'[2]2.1_RebasedTargets_Volume'!AK471</f>
        <v>0</v>
      </c>
      <c r="AB14" s="436">
        <f>'[2]2.1_RebasedTargets_Volume'!AL471</f>
        <v>0</v>
      </c>
      <c r="AC14" s="436">
        <f>'[2]2.1_RebasedTargets_Volume'!AM471</f>
        <v>0</v>
      </c>
      <c r="AD14" s="436">
        <f>'[2]2.1_RebasedTargets_Volume'!AN471</f>
        <v>0</v>
      </c>
      <c r="AE14" s="436">
        <f>'[2]2.1_RebasedTargets_Volume'!AO471</f>
        <v>0</v>
      </c>
      <c r="AF14" s="437">
        <f>'[2]2.1_RebasedTargets_Volume'!AP471</f>
        <v>0</v>
      </c>
      <c r="AG14" s="438"/>
      <c r="AH14" s="436">
        <f>'[2]2.1_RebasedTargets_Volume'!AR471</f>
        <v>0</v>
      </c>
      <c r="AI14" s="436">
        <f>'[2]2.1_RebasedTargets_Volume'!AS471</f>
        <v>0</v>
      </c>
      <c r="AJ14" s="436">
        <f>'[2]2.1_RebasedTargets_Volume'!AT471</f>
        <v>0</v>
      </c>
      <c r="AK14" s="436">
        <f>'[2]2.1_RebasedTargets_Volume'!AU471</f>
        <v>0</v>
      </c>
      <c r="AL14" s="436">
        <f>'[2]2.1_RebasedTargets_Volume'!AV471</f>
        <v>0</v>
      </c>
      <c r="AM14" s="437">
        <f>'[2]2.1_RebasedTargets_Volume'!AW471</f>
        <v>0</v>
      </c>
      <c r="AN14" s="438"/>
      <c r="AO14" s="436">
        <f>'[2]2.1_RebasedTargets_Volume'!AY471</f>
        <v>0</v>
      </c>
      <c r="AP14" s="436">
        <f>'[2]2.1_RebasedTargets_Volume'!AZ471</f>
        <v>0</v>
      </c>
      <c r="AQ14" s="436">
        <f>'[2]2.1_RebasedTargets_Volume'!BA471</f>
        <v>0</v>
      </c>
      <c r="AR14" s="436">
        <f>'[2]2.1_RebasedTargets_Volume'!BB471</f>
        <v>0</v>
      </c>
      <c r="AS14" s="436">
        <f>'[2]2.1_RebasedTargets_Volume'!BC471</f>
        <v>0</v>
      </c>
      <c r="AT14" s="437">
        <f>'[2]2.1_RebasedTargets_Volume'!BD471</f>
        <v>0</v>
      </c>
      <c r="AU14" s="438"/>
      <c r="AV14" s="436">
        <f>'[2]2.1_RebasedTargets_Volume'!BF471</f>
        <v>0</v>
      </c>
      <c r="AW14" s="436">
        <f>'[2]2.1_RebasedTargets_Volume'!BG471</f>
        <v>0</v>
      </c>
      <c r="AX14" s="436">
        <f>'[2]2.1_RebasedTargets_Volume'!BH471</f>
        <v>0</v>
      </c>
      <c r="AY14" s="436">
        <f>'[2]2.1_RebasedTargets_Volume'!BI471</f>
        <v>0</v>
      </c>
      <c r="AZ14" s="436">
        <f>'[2]2.1_RebasedTargets_Volume'!BJ471</f>
        <v>0</v>
      </c>
      <c r="BA14" s="437">
        <f>'[2]2.1_RebasedTargets_Volume'!BK471</f>
        <v>0</v>
      </c>
      <c r="BB14" s="438"/>
      <c r="BC14" s="436">
        <f>'[2]2.1_RebasedTargets_Volume'!BM471</f>
        <v>0</v>
      </c>
      <c r="BD14" s="436">
        <f>'[2]2.1_RebasedTargets_Volume'!BN471</f>
        <v>0</v>
      </c>
      <c r="BE14" s="436">
        <f>'[2]2.1_RebasedTargets_Volume'!BO471</f>
        <v>0</v>
      </c>
      <c r="BF14" s="436">
        <f>'[2]2.1_RebasedTargets_Volume'!BP471</f>
        <v>0</v>
      </c>
      <c r="BG14" s="436">
        <f>'[2]2.1_RebasedTargets_Volume'!BQ471</f>
        <v>0</v>
      </c>
      <c r="BH14" s="437">
        <f>'[2]2.1_RebasedTargets_Volume'!BR471</f>
        <v>0</v>
      </c>
    </row>
    <row r="15" spans="1:60" ht="13.15" x14ac:dyDescent="0.35">
      <c r="A15" s="439"/>
      <c r="B15" s="440"/>
      <c r="C15" s="441"/>
      <c r="D15" s="442"/>
      <c r="E15" s="433" t="s">
        <v>19</v>
      </c>
      <c r="F15" s="443">
        <f>'[2]2.1_RebasedTargets_Volume'!I472</f>
        <v>0</v>
      </c>
      <c r="G15" s="443">
        <f>'[2]2.1_RebasedTargets_Volume'!J472</f>
        <v>0</v>
      </c>
      <c r="H15" s="443">
        <f>'[2]2.1_RebasedTargets_Volume'!K472</f>
        <v>0</v>
      </c>
      <c r="I15" s="443">
        <f>'[2]2.1_RebasedTargets_Volume'!L472</f>
        <v>0</v>
      </c>
      <c r="J15" s="443">
        <f>'[2]2.1_RebasedTargets_Volume'!M472</f>
        <v>0</v>
      </c>
      <c r="K15" s="444">
        <f>'[2]2.1_RebasedTargets_Volume'!N472</f>
        <v>0</v>
      </c>
      <c r="M15" s="443">
        <f>'[2]2.1_RebasedTargets_Volume'!S472</f>
        <v>14</v>
      </c>
      <c r="N15" s="443">
        <f>'[2]2.1_RebasedTargets_Volume'!T472</f>
        <v>2</v>
      </c>
      <c r="O15" s="443">
        <f>'[2]2.1_RebasedTargets_Volume'!U472</f>
        <v>2</v>
      </c>
      <c r="P15" s="443">
        <f>'[2]2.1_RebasedTargets_Volume'!V472</f>
        <v>0</v>
      </c>
      <c r="Q15" s="443">
        <f>'[2]2.1_RebasedTargets_Volume'!W472</f>
        <v>0</v>
      </c>
      <c r="R15" s="444">
        <f>'[2]2.1_RebasedTargets_Volume'!X472</f>
        <v>10</v>
      </c>
      <c r="T15" s="443">
        <f>'[2]2.1_RebasedTargets_Volume'!AC472</f>
        <v>14</v>
      </c>
      <c r="U15" s="443">
        <f>'[2]2.1_RebasedTargets_Volume'!AD472</f>
        <v>0</v>
      </c>
      <c r="V15" s="443">
        <f>'[2]2.1_RebasedTargets_Volume'!AE472</f>
        <v>0</v>
      </c>
      <c r="W15" s="443">
        <f>'[2]2.1_RebasedTargets_Volume'!AF472</f>
        <v>0</v>
      </c>
      <c r="X15" s="443">
        <f>'[2]2.1_RebasedTargets_Volume'!AG472</f>
        <v>0</v>
      </c>
      <c r="Y15" s="444">
        <f>'[2]2.1_RebasedTargets_Volume'!AH472</f>
        <v>14</v>
      </c>
      <c r="AA15" s="445">
        <f>'[2]2.1_RebasedTargets_Volume'!AK472</f>
        <v>4</v>
      </c>
      <c r="AB15" s="445">
        <f>'[2]2.1_RebasedTargets_Volume'!AL472</f>
        <v>0</v>
      </c>
      <c r="AC15" s="445">
        <f>'[2]2.1_RebasedTargets_Volume'!AM472</f>
        <v>0</v>
      </c>
      <c r="AD15" s="445">
        <f>'[2]2.1_RebasedTargets_Volume'!AN472</f>
        <v>0</v>
      </c>
      <c r="AE15" s="445">
        <f>'[2]2.1_RebasedTargets_Volume'!AO472</f>
        <v>0</v>
      </c>
      <c r="AF15" s="446">
        <f>'[2]2.1_RebasedTargets_Volume'!AP472</f>
        <v>-4</v>
      </c>
      <c r="AG15" s="438"/>
      <c r="AH15" s="445">
        <f>'[2]2.1_RebasedTargets_Volume'!AR472</f>
        <v>4</v>
      </c>
      <c r="AI15" s="445">
        <f>'[2]2.1_RebasedTargets_Volume'!AS472</f>
        <v>0</v>
      </c>
      <c r="AJ15" s="445">
        <f>'[2]2.1_RebasedTargets_Volume'!AT472</f>
        <v>0</v>
      </c>
      <c r="AK15" s="445">
        <f>'[2]2.1_RebasedTargets_Volume'!AU472</f>
        <v>0</v>
      </c>
      <c r="AL15" s="445">
        <f>'[2]2.1_RebasedTargets_Volume'!AV472</f>
        <v>0</v>
      </c>
      <c r="AM15" s="446">
        <f>'[2]2.1_RebasedTargets_Volume'!AW472</f>
        <v>-4</v>
      </c>
      <c r="AN15" s="438"/>
      <c r="AO15" s="445">
        <f>'[2]2.1_RebasedTargets_Volume'!AY472</f>
        <v>0</v>
      </c>
      <c r="AP15" s="445">
        <f>'[2]2.1_RebasedTargets_Volume'!AZ472</f>
        <v>0</v>
      </c>
      <c r="AQ15" s="445">
        <f>'[2]2.1_RebasedTargets_Volume'!BA472</f>
        <v>0</v>
      </c>
      <c r="AR15" s="445">
        <f>'[2]2.1_RebasedTargets_Volume'!BB472</f>
        <v>0</v>
      </c>
      <c r="AS15" s="445">
        <f>'[2]2.1_RebasedTargets_Volume'!BC472</f>
        <v>0</v>
      </c>
      <c r="AT15" s="446">
        <f>'[2]2.1_RebasedTargets_Volume'!BD472</f>
        <v>0</v>
      </c>
      <c r="AU15" s="438"/>
      <c r="AV15" s="445">
        <f>'[2]2.1_RebasedTargets_Volume'!BF472</f>
        <v>0</v>
      </c>
      <c r="AW15" s="445">
        <f>'[2]2.1_RebasedTargets_Volume'!BG472</f>
        <v>0</v>
      </c>
      <c r="AX15" s="445">
        <f>'[2]2.1_RebasedTargets_Volume'!BH472</f>
        <v>0</v>
      </c>
      <c r="AY15" s="445">
        <f>'[2]2.1_RebasedTargets_Volume'!BI472</f>
        <v>0</v>
      </c>
      <c r="AZ15" s="445">
        <f>'[2]2.1_RebasedTargets_Volume'!BJ472</f>
        <v>0</v>
      </c>
      <c r="BA15" s="446">
        <f>'[2]2.1_RebasedTargets_Volume'!BK472</f>
        <v>0</v>
      </c>
      <c r="BB15" s="438"/>
      <c r="BC15" s="445">
        <f>'[2]2.1_RebasedTargets_Volume'!BM472</f>
        <v>0</v>
      </c>
      <c r="BD15" s="445">
        <f>'[2]2.1_RebasedTargets_Volume'!BN472</f>
        <v>0</v>
      </c>
      <c r="BE15" s="445">
        <f>'[2]2.1_RebasedTargets_Volume'!BO472</f>
        <v>0</v>
      </c>
      <c r="BF15" s="445">
        <f>'[2]2.1_RebasedTargets_Volume'!BP472</f>
        <v>0</v>
      </c>
      <c r="BG15" s="445">
        <f>'[2]2.1_RebasedTargets_Volume'!BQ472</f>
        <v>0</v>
      </c>
      <c r="BH15" s="446">
        <f>'[2]2.1_RebasedTargets_Volume'!BR472</f>
        <v>0</v>
      </c>
    </row>
    <row r="16" spans="1:60" ht="13.15" x14ac:dyDescent="0.35">
      <c r="A16" s="439"/>
      <c r="B16" s="440"/>
      <c r="C16" s="441"/>
      <c r="D16" s="442"/>
      <c r="E16" s="433" t="s">
        <v>20</v>
      </c>
      <c r="F16" s="443">
        <f>'[2]2.1_RebasedTargets_Volume'!I473</f>
        <v>0</v>
      </c>
      <c r="G16" s="443">
        <f>'[2]2.1_RebasedTargets_Volume'!J473</f>
        <v>0</v>
      </c>
      <c r="H16" s="443">
        <f>'[2]2.1_RebasedTargets_Volume'!K473</f>
        <v>0</v>
      </c>
      <c r="I16" s="443">
        <f>'[2]2.1_RebasedTargets_Volume'!L473</f>
        <v>0</v>
      </c>
      <c r="J16" s="443">
        <f>'[2]2.1_RebasedTargets_Volume'!M473</f>
        <v>0</v>
      </c>
      <c r="K16" s="444">
        <f>'[2]2.1_RebasedTargets_Volume'!N473</f>
        <v>0</v>
      </c>
      <c r="M16" s="443">
        <f>'[2]2.1_RebasedTargets_Volume'!S473</f>
        <v>0</v>
      </c>
      <c r="N16" s="443">
        <f>'[2]2.1_RebasedTargets_Volume'!T473</f>
        <v>0</v>
      </c>
      <c r="O16" s="443">
        <f>'[2]2.1_RebasedTargets_Volume'!U473</f>
        <v>0</v>
      </c>
      <c r="P16" s="443">
        <f>'[2]2.1_RebasedTargets_Volume'!V473</f>
        <v>0</v>
      </c>
      <c r="Q16" s="443">
        <f>'[2]2.1_RebasedTargets_Volume'!W473</f>
        <v>0</v>
      </c>
      <c r="R16" s="444">
        <f>'[2]2.1_RebasedTargets_Volume'!X473</f>
        <v>0</v>
      </c>
      <c r="T16" s="443">
        <f>'[2]2.1_RebasedTargets_Volume'!AC473</f>
        <v>0</v>
      </c>
      <c r="U16" s="443">
        <f>'[2]2.1_RebasedTargets_Volume'!AD473</f>
        <v>0</v>
      </c>
      <c r="V16" s="443">
        <f>'[2]2.1_RebasedTargets_Volume'!AE473</f>
        <v>0</v>
      </c>
      <c r="W16" s="443">
        <f>'[2]2.1_RebasedTargets_Volume'!AF473</f>
        <v>0</v>
      </c>
      <c r="X16" s="443">
        <f>'[2]2.1_RebasedTargets_Volume'!AG473</f>
        <v>0</v>
      </c>
      <c r="Y16" s="444">
        <f>'[2]2.1_RebasedTargets_Volume'!AH473</f>
        <v>0</v>
      </c>
      <c r="AA16" s="445">
        <f>'[2]2.1_RebasedTargets_Volume'!AK473</f>
        <v>0</v>
      </c>
      <c r="AB16" s="445">
        <f>'[2]2.1_RebasedTargets_Volume'!AL473</f>
        <v>0</v>
      </c>
      <c r="AC16" s="445">
        <f>'[2]2.1_RebasedTargets_Volume'!AM473</f>
        <v>0</v>
      </c>
      <c r="AD16" s="445">
        <f>'[2]2.1_RebasedTargets_Volume'!AN473</f>
        <v>0</v>
      </c>
      <c r="AE16" s="445">
        <f>'[2]2.1_RebasedTargets_Volume'!AO473</f>
        <v>0</v>
      </c>
      <c r="AF16" s="446">
        <f>'[2]2.1_RebasedTargets_Volume'!AP473</f>
        <v>0</v>
      </c>
      <c r="AG16" s="438"/>
      <c r="AH16" s="445">
        <f>'[2]2.1_RebasedTargets_Volume'!AR473</f>
        <v>0</v>
      </c>
      <c r="AI16" s="445">
        <f>'[2]2.1_RebasedTargets_Volume'!AS473</f>
        <v>0</v>
      </c>
      <c r="AJ16" s="445">
        <f>'[2]2.1_RebasedTargets_Volume'!AT473</f>
        <v>0</v>
      </c>
      <c r="AK16" s="445">
        <f>'[2]2.1_RebasedTargets_Volume'!AU473</f>
        <v>0</v>
      </c>
      <c r="AL16" s="445">
        <f>'[2]2.1_RebasedTargets_Volume'!AV473</f>
        <v>0</v>
      </c>
      <c r="AM16" s="446">
        <f>'[2]2.1_RebasedTargets_Volume'!AW473</f>
        <v>0</v>
      </c>
      <c r="AN16" s="438"/>
      <c r="AO16" s="445">
        <f>'[2]2.1_RebasedTargets_Volume'!AY473</f>
        <v>0</v>
      </c>
      <c r="AP16" s="445">
        <f>'[2]2.1_RebasedTargets_Volume'!AZ473</f>
        <v>0</v>
      </c>
      <c r="AQ16" s="445">
        <f>'[2]2.1_RebasedTargets_Volume'!BA473</f>
        <v>0</v>
      </c>
      <c r="AR16" s="445">
        <f>'[2]2.1_RebasedTargets_Volume'!BB473</f>
        <v>0</v>
      </c>
      <c r="AS16" s="445">
        <f>'[2]2.1_RebasedTargets_Volume'!BC473</f>
        <v>0</v>
      </c>
      <c r="AT16" s="446">
        <f>'[2]2.1_RebasedTargets_Volume'!BD473</f>
        <v>0</v>
      </c>
      <c r="AU16" s="438"/>
      <c r="AV16" s="445">
        <f>'[2]2.1_RebasedTargets_Volume'!BF473</f>
        <v>0</v>
      </c>
      <c r="AW16" s="445">
        <f>'[2]2.1_RebasedTargets_Volume'!BG473</f>
        <v>0</v>
      </c>
      <c r="AX16" s="445">
        <f>'[2]2.1_RebasedTargets_Volume'!BH473</f>
        <v>0</v>
      </c>
      <c r="AY16" s="445">
        <f>'[2]2.1_RebasedTargets_Volume'!BI473</f>
        <v>0</v>
      </c>
      <c r="AZ16" s="445">
        <f>'[2]2.1_RebasedTargets_Volume'!BJ473</f>
        <v>0</v>
      </c>
      <c r="BA16" s="446">
        <f>'[2]2.1_RebasedTargets_Volume'!BK473</f>
        <v>0</v>
      </c>
      <c r="BB16" s="438"/>
      <c r="BC16" s="445">
        <f>'[2]2.1_RebasedTargets_Volume'!BM473</f>
        <v>0</v>
      </c>
      <c r="BD16" s="445">
        <f>'[2]2.1_RebasedTargets_Volume'!BN473</f>
        <v>0</v>
      </c>
      <c r="BE16" s="445">
        <f>'[2]2.1_RebasedTargets_Volume'!BO473</f>
        <v>0</v>
      </c>
      <c r="BF16" s="445">
        <f>'[2]2.1_RebasedTargets_Volume'!BP473</f>
        <v>0</v>
      </c>
      <c r="BG16" s="445">
        <f>'[2]2.1_RebasedTargets_Volume'!BQ473</f>
        <v>0</v>
      </c>
      <c r="BH16" s="446">
        <f>'[2]2.1_RebasedTargets_Volume'!BR473</f>
        <v>0</v>
      </c>
    </row>
    <row r="17" spans="1:60" ht="13.5" thickBot="1" x14ac:dyDescent="0.4">
      <c r="A17" s="439"/>
      <c r="B17" s="447"/>
      <c r="C17" s="448"/>
      <c r="D17" s="449"/>
      <c r="E17" s="450" t="s">
        <v>21</v>
      </c>
      <c r="F17" s="451">
        <f>'[2]2.1_RebasedTargets_Volume'!I474</f>
        <v>6</v>
      </c>
      <c r="G17" s="451">
        <f>'[2]2.1_RebasedTargets_Volume'!J474</f>
        <v>4</v>
      </c>
      <c r="H17" s="451">
        <f>'[2]2.1_RebasedTargets_Volume'!K474</f>
        <v>2</v>
      </c>
      <c r="I17" s="451">
        <f>'[2]2.1_RebasedTargets_Volume'!L474</f>
        <v>0</v>
      </c>
      <c r="J17" s="451">
        <f>'[2]2.1_RebasedTargets_Volume'!M474</f>
        <v>0</v>
      </c>
      <c r="K17" s="452">
        <f>'[2]2.1_RebasedTargets_Volume'!N474</f>
        <v>0</v>
      </c>
      <c r="M17" s="451">
        <f>'[2]2.1_RebasedTargets_Volume'!S474</f>
        <v>54</v>
      </c>
      <c r="N17" s="451">
        <f>'[2]2.1_RebasedTargets_Volume'!T474</f>
        <v>48</v>
      </c>
      <c r="O17" s="451">
        <f>'[2]2.1_RebasedTargets_Volume'!U474</f>
        <v>0</v>
      </c>
      <c r="P17" s="451">
        <f>'[2]2.1_RebasedTargets_Volume'!V474</f>
        <v>2</v>
      </c>
      <c r="Q17" s="451">
        <f>'[2]2.1_RebasedTargets_Volume'!W474</f>
        <v>0</v>
      </c>
      <c r="R17" s="452">
        <f>'[2]2.1_RebasedTargets_Volume'!X474</f>
        <v>4</v>
      </c>
      <c r="T17" s="451">
        <f>'[2]2.1_RebasedTargets_Volume'!AC474</f>
        <v>6</v>
      </c>
      <c r="U17" s="451">
        <f>'[2]2.1_RebasedTargets_Volume'!AD474</f>
        <v>0</v>
      </c>
      <c r="V17" s="451">
        <f>'[2]2.1_RebasedTargets_Volume'!AE474</f>
        <v>0</v>
      </c>
      <c r="W17" s="451">
        <f>'[2]2.1_RebasedTargets_Volume'!AF474</f>
        <v>2</v>
      </c>
      <c r="X17" s="451">
        <f>'[2]2.1_RebasedTargets_Volume'!AG474</f>
        <v>0</v>
      </c>
      <c r="Y17" s="452">
        <f>'[2]2.1_RebasedTargets_Volume'!AH474</f>
        <v>4</v>
      </c>
      <c r="AA17" s="453">
        <f>'[2]2.1_RebasedTargets_Volume'!AK474</f>
        <v>-48</v>
      </c>
      <c r="AB17" s="453">
        <f>'[2]2.1_RebasedTargets_Volume'!AL474</f>
        <v>48</v>
      </c>
      <c r="AC17" s="453">
        <f>'[2]2.1_RebasedTargets_Volume'!AM474</f>
        <v>0</v>
      </c>
      <c r="AD17" s="453">
        <f>'[2]2.1_RebasedTargets_Volume'!AN474</f>
        <v>0</v>
      </c>
      <c r="AE17" s="453">
        <f>'[2]2.1_RebasedTargets_Volume'!AO474</f>
        <v>0</v>
      </c>
      <c r="AF17" s="454">
        <f>'[2]2.1_RebasedTargets_Volume'!AP474</f>
        <v>0</v>
      </c>
      <c r="AG17" s="438"/>
      <c r="AH17" s="453">
        <f>'[2]2.1_RebasedTargets_Volume'!AR474</f>
        <v>0</v>
      </c>
      <c r="AI17" s="453">
        <f>'[2]2.1_RebasedTargets_Volume'!AS474</f>
        <v>0</v>
      </c>
      <c r="AJ17" s="453">
        <f>'[2]2.1_RebasedTargets_Volume'!AT474</f>
        <v>0</v>
      </c>
      <c r="AK17" s="453">
        <f>'[2]2.1_RebasedTargets_Volume'!AU474</f>
        <v>0</v>
      </c>
      <c r="AL17" s="453">
        <f>'[2]2.1_RebasedTargets_Volume'!AV474</f>
        <v>0</v>
      </c>
      <c r="AM17" s="454">
        <f>'[2]2.1_RebasedTargets_Volume'!AW474</f>
        <v>0</v>
      </c>
      <c r="AN17" s="438"/>
      <c r="AO17" s="453">
        <f>'[2]2.1_RebasedTargets_Volume'!AY474</f>
        <v>0</v>
      </c>
      <c r="AP17" s="453">
        <f>'[2]2.1_RebasedTargets_Volume'!AZ474</f>
        <v>0</v>
      </c>
      <c r="AQ17" s="453">
        <f>'[2]2.1_RebasedTargets_Volume'!BA474</f>
        <v>0</v>
      </c>
      <c r="AR17" s="453">
        <f>'[2]2.1_RebasedTargets_Volume'!BB474</f>
        <v>0</v>
      </c>
      <c r="AS17" s="453">
        <f>'[2]2.1_RebasedTargets_Volume'!BC474</f>
        <v>0</v>
      </c>
      <c r="AT17" s="454">
        <f>'[2]2.1_RebasedTargets_Volume'!BD474</f>
        <v>0</v>
      </c>
      <c r="AU17" s="438"/>
      <c r="AV17" s="453">
        <f>'[2]2.1_RebasedTargets_Volume'!BF474</f>
        <v>0</v>
      </c>
      <c r="AW17" s="453">
        <f>'[2]2.1_RebasedTargets_Volume'!BG474</f>
        <v>0</v>
      </c>
      <c r="AX17" s="453">
        <f>'[2]2.1_RebasedTargets_Volume'!BH474</f>
        <v>0</v>
      </c>
      <c r="AY17" s="453">
        <f>'[2]2.1_RebasedTargets_Volume'!BI474</f>
        <v>0</v>
      </c>
      <c r="AZ17" s="453">
        <f>'[2]2.1_RebasedTargets_Volume'!BJ474</f>
        <v>0</v>
      </c>
      <c r="BA17" s="454">
        <f>'[2]2.1_RebasedTargets_Volume'!BK474</f>
        <v>0</v>
      </c>
      <c r="BB17" s="438"/>
      <c r="BC17" s="453">
        <f>'[2]2.1_RebasedTargets_Volume'!BM474</f>
        <v>48</v>
      </c>
      <c r="BD17" s="453">
        <f>'[2]2.1_RebasedTargets_Volume'!BN474</f>
        <v>48</v>
      </c>
      <c r="BE17" s="453">
        <f>'[2]2.1_RebasedTargets_Volume'!BO474</f>
        <v>0</v>
      </c>
      <c r="BF17" s="453">
        <f>'[2]2.1_RebasedTargets_Volume'!BP474</f>
        <v>0</v>
      </c>
      <c r="BG17" s="453">
        <f>'[2]2.1_RebasedTargets_Volume'!BQ474</f>
        <v>0</v>
      </c>
      <c r="BH17" s="454">
        <f>'[2]2.1_RebasedTargets_Volume'!BR474</f>
        <v>0</v>
      </c>
    </row>
    <row r="18" spans="1:60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'[2]2.1_RebasedTargets_Volume'!I475</f>
        <v>25</v>
      </c>
      <c r="G18" s="434">
        <f>'[2]2.1_RebasedTargets_Volume'!J475</f>
        <v>6</v>
      </c>
      <c r="H18" s="434">
        <f>'[2]2.1_RebasedTargets_Volume'!K475</f>
        <v>0</v>
      </c>
      <c r="I18" s="434">
        <f>'[2]2.1_RebasedTargets_Volume'!L475</f>
        <v>0</v>
      </c>
      <c r="J18" s="434">
        <f>'[2]2.1_RebasedTargets_Volume'!M475</f>
        <v>0</v>
      </c>
      <c r="K18" s="435">
        <f>'[2]2.1_RebasedTargets_Volume'!N475</f>
        <v>19</v>
      </c>
      <c r="M18" s="434">
        <f>'[2]2.1_RebasedTargets_Volume'!S475</f>
        <v>73</v>
      </c>
      <c r="N18" s="434">
        <f>'[2]2.1_RebasedTargets_Volume'!T475</f>
        <v>2</v>
      </c>
      <c r="O18" s="434">
        <f>'[2]2.1_RebasedTargets_Volume'!U475</f>
        <v>47</v>
      </c>
      <c r="P18" s="434">
        <f>'[2]2.1_RebasedTargets_Volume'!V475</f>
        <v>0</v>
      </c>
      <c r="Q18" s="434">
        <f>'[2]2.1_RebasedTargets_Volume'!W475</f>
        <v>0</v>
      </c>
      <c r="R18" s="435">
        <f>'[2]2.1_RebasedTargets_Volume'!X475</f>
        <v>24</v>
      </c>
      <c r="T18" s="434">
        <f>'[2]2.1_RebasedTargets_Volume'!AC475</f>
        <v>25</v>
      </c>
      <c r="U18" s="434">
        <f>'[2]2.1_RebasedTargets_Volume'!AD475</f>
        <v>0</v>
      </c>
      <c r="V18" s="434">
        <f>'[2]2.1_RebasedTargets_Volume'!AE475</f>
        <v>0</v>
      </c>
      <c r="W18" s="434">
        <f>'[2]2.1_RebasedTargets_Volume'!AF475</f>
        <v>0</v>
      </c>
      <c r="X18" s="434">
        <f>'[2]2.1_RebasedTargets_Volume'!AG475</f>
        <v>0</v>
      </c>
      <c r="Y18" s="435">
        <f>'[2]2.1_RebasedTargets_Volume'!AH475</f>
        <v>25</v>
      </c>
      <c r="AA18" s="436">
        <f>'[2]2.1_RebasedTargets_Volume'!AK475</f>
        <v>-47</v>
      </c>
      <c r="AB18" s="436">
        <f>'[2]2.1_RebasedTargets_Volume'!AL475</f>
        <v>1</v>
      </c>
      <c r="AC18" s="436">
        <f>'[2]2.1_RebasedTargets_Volume'!AM475</f>
        <v>47</v>
      </c>
      <c r="AD18" s="436">
        <f>'[2]2.1_RebasedTargets_Volume'!AN475</f>
        <v>0</v>
      </c>
      <c r="AE18" s="436">
        <f>'[2]2.1_RebasedTargets_Volume'!AO475</f>
        <v>0</v>
      </c>
      <c r="AF18" s="437">
        <f>'[2]2.1_RebasedTargets_Volume'!AP475</f>
        <v>-1</v>
      </c>
      <c r="AG18" s="438"/>
      <c r="AH18" s="436">
        <f>'[2]2.1_RebasedTargets_Volume'!AR475</f>
        <v>0</v>
      </c>
      <c r="AI18" s="436">
        <f>'[2]2.1_RebasedTargets_Volume'!AS475</f>
        <v>0</v>
      </c>
      <c r="AJ18" s="436">
        <f>'[2]2.1_RebasedTargets_Volume'!AT475</f>
        <v>0</v>
      </c>
      <c r="AK18" s="436">
        <f>'[2]2.1_RebasedTargets_Volume'!AU475</f>
        <v>0</v>
      </c>
      <c r="AL18" s="436">
        <f>'[2]2.1_RebasedTargets_Volume'!AV475</f>
        <v>0</v>
      </c>
      <c r="AM18" s="437">
        <f>'[2]2.1_RebasedTargets_Volume'!AW475</f>
        <v>0</v>
      </c>
      <c r="AN18" s="438"/>
      <c r="AO18" s="436">
        <f>'[2]2.1_RebasedTargets_Volume'!AY475</f>
        <v>1</v>
      </c>
      <c r="AP18" s="436">
        <f>'[2]2.1_RebasedTargets_Volume'!AZ475</f>
        <v>0</v>
      </c>
      <c r="AQ18" s="436">
        <f>'[2]2.1_RebasedTargets_Volume'!BA475</f>
        <v>0</v>
      </c>
      <c r="AR18" s="436">
        <f>'[2]2.1_RebasedTargets_Volume'!BB475</f>
        <v>0</v>
      </c>
      <c r="AS18" s="436">
        <f>'[2]2.1_RebasedTargets_Volume'!BC475</f>
        <v>0</v>
      </c>
      <c r="AT18" s="437">
        <f>'[2]2.1_RebasedTargets_Volume'!BD475</f>
        <v>-1</v>
      </c>
      <c r="AU18" s="438"/>
      <c r="AV18" s="436">
        <f>'[2]2.1_RebasedTargets_Volume'!BF475</f>
        <v>0</v>
      </c>
      <c r="AW18" s="436">
        <f>'[2]2.1_RebasedTargets_Volume'!BG475</f>
        <v>0</v>
      </c>
      <c r="AX18" s="436">
        <f>'[2]2.1_RebasedTargets_Volume'!BH475</f>
        <v>0</v>
      </c>
      <c r="AY18" s="436">
        <f>'[2]2.1_RebasedTargets_Volume'!BI475</f>
        <v>0</v>
      </c>
      <c r="AZ18" s="436">
        <f>'[2]2.1_RebasedTargets_Volume'!BJ475</f>
        <v>0</v>
      </c>
      <c r="BA18" s="437">
        <f>'[2]2.1_RebasedTargets_Volume'!BK475</f>
        <v>0</v>
      </c>
      <c r="BB18" s="438"/>
      <c r="BC18" s="436">
        <f>'[2]2.1_RebasedTargets_Volume'!BM475</f>
        <v>48</v>
      </c>
      <c r="BD18" s="436">
        <f>'[2]2.1_RebasedTargets_Volume'!BN475</f>
        <v>1</v>
      </c>
      <c r="BE18" s="436">
        <f>'[2]2.1_RebasedTargets_Volume'!BO475</f>
        <v>47</v>
      </c>
      <c r="BF18" s="436">
        <f>'[2]2.1_RebasedTargets_Volume'!BP475</f>
        <v>0</v>
      </c>
      <c r="BG18" s="436">
        <f>'[2]2.1_RebasedTargets_Volume'!BQ475</f>
        <v>0</v>
      </c>
      <c r="BH18" s="437">
        <f>'[2]2.1_RebasedTargets_Volume'!BR475</f>
        <v>0</v>
      </c>
    </row>
    <row r="19" spans="1:60" ht="13.15" x14ac:dyDescent="0.35">
      <c r="A19" s="439"/>
      <c r="B19" s="440"/>
      <c r="C19" s="441"/>
      <c r="D19" s="442"/>
      <c r="E19" s="433" t="s">
        <v>19</v>
      </c>
      <c r="F19" s="443">
        <f>'[2]2.1_RebasedTargets_Volume'!I476</f>
        <v>0</v>
      </c>
      <c r="G19" s="443">
        <f>'[2]2.1_RebasedTargets_Volume'!J476</f>
        <v>0</v>
      </c>
      <c r="H19" s="443">
        <f>'[2]2.1_RebasedTargets_Volume'!K476</f>
        <v>0</v>
      </c>
      <c r="I19" s="443">
        <f>'[2]2.1_RebasedTargets_Volume'!L476</f>
        <v>0</v>
      </c>
      <c r="J19" s="443">
        <f>'[2]2.1_RebasedTargets_Volume'!M476</f>
        <v>0</v>
      </c>
      <c r="K19" s="444">
        <f>'[2]2.1_RebasedTargets_Volume'!N476</f>
        <v>0</v>
      </c>
      <c r="M19" s="443">
        <f>'[2]2.1_RebasedTargets_Volume'!S476</f>
        <v>0</v>
      </c>
      <c r="N19" s="443">
        <f>'[2]2.1_RebasedTargets_Volume'!T476</f>
        <v>0</v>
      </c>
      <c r="O19" s="443">
        <f>'[2]2.1_RebasedTargets_Volume'!U476</f>
        <v>0</v>
      </c>
      <c r="P19" s="443">
        <f>'[2]2.1_RebasedTargets_Volume'!V476</f>
        <v>0</v>
      </c>
      <c r="Q19" s="443">
        <f>'[2]2.1_RebasedTargets_Volume'!W476</f>
        <v>0</v>
      </c>
      <c r="R19" s="444">
        <f>'[2]2.1_RebasedTargets_Volume'!X476</f>
        <v>0</v>
      </c>
      <c r="T19" s="443">
        <f>'[2]2.1_RebasedTargets_Volume'!AC476</f>
        <v>0</v>
      </c>
      <c r="U19" s="443">
        <f>'[2]2.1_RebasedTargets_Volume'!AD476</f>
        <v>0</v>
      </c>
      <c r="V19" s="443">
        <f>'[2]2.1_RebasedTargets_Volume'!AE476</f>
        <v>0</v>
      </c>
      <c r="W19" s="443">
        <f>'[2]2.1_RebasedTargets_Volume'!AF476</f>
        <v>0</v>
      </c>
      <c r="X19" s="443">
        <f>'[2]2.1_RebasedTargets_Volume'!AG476</f>
        <v>0</v>
      </c>
      <c r="Y19" s="444">
        <f>'[2]2.1_RebasedTargets_Volume'!AH476</f>
        <v>0</v>
      </c>
      <c r="AA19" s="445">
        <f>'[2]2.1_RebasedTargets_Volume'!AK476</f>
        <v>0</v>
      </c>
      <c r="AB19" s="445">
        <f>'[2]2.1_RebasedTargets_Volume'!AL476</f>
        <v>0</v>
      </c>
      <c r="AC19" s="445">
        <f>'[2]2.1_RebasedTargets_Volume'!AM476</f>
        <v>0</v>
      </c>
      <c r="AD19" s="445">
        <f>'[2]2.1_RebasedTargets_Volume'!AN476</f>
        <v>0</v>
      </c>
      <c r="AE19" s="445">
        <f>'[2]2.1_RebasedTargets_Volume'!AO476</f>
        <v>0</v>
      </c>
      <c r="AF19" s="446">
        <f>'[2]2.1_RebasedTargets_Volume'!AP476</f>
        <v>0</v>
      </c>
      <c r="AG19" s="438"/>
      <c r="AH19" s="445">
        <f>'[2]2.1_RebasedTargets_Volume'!AR476</f>
        <v>0</v>
      </c>
      <c r="AI19" s="445">
        <f>'[2]2.1_RebasedTargets_Volume'!AS476</f>
        <v>0</v>
      </c>
      <c r="AJ19" s="445">
        <f>'[2]2.1_RebasedTargets_Volume'!AT476</f>
        <v>0</v>
      </c>
      <c r="AK19" s="445">
        <f>'[2]2.1_RebasedTargets_Volume'!AU476</f>
        <v>0</v>
      </c>
      <c r="AL19" s="445">
        <f>'[2]2.1_RebasedTargets_Volume'!AV476</f>
        <v>0</v>
      </c>
      <c r="AM19" s="446">
        <f>'[2]2.1_RebasedTargets_Volume'!AW476</f>
        <v>0</v>
      </c>
      <c r="AN19" s="438"/>
      <c r="AO19" s="445">
        <f>'[2]2.1_RebasedTargets_Volume'!AY476</f>
        <v>0</v>
      </c>
      <c r="AP19" s="445">
        <f>'[2]2.1_RebasedTargets_Volume'!AZ476</f>
        <v>0</v>
      </c>
      <c r="AQ19" s="445">
        <f>'[2]2.1_RebasedTargets_Volume'!BA476</f>
        <v>0</v>
      </c>
      <c r="AR19" s="445">
        <f>'[2]2.1_RebasedTargets_Volume'!BB476</f>
        <v>0</v>
      </c>
      <c r="AS19" s="445">
        <f>'[2]2.1_RebasedTargets_Volume'!BC476</f>
        <v>0</v>
      </c>
      <c r="AT19" s="446">
        <f>'[2]2.1_RebasedTargets_Volume'!BD476</f>
        <v>0</v>
      </c>
      <c r="AU19" s="438"/>
      <c r="AV19" s="445">
        <f>'[2]2.1_RebasedTargets_Volume'!BF476</f>
        <v>0</v>
      </c>
      <c r="AW19" s="445">
        <f>'[2]2.1_RebasedTargets_Volume'!BG476</f>
        <v>0</v>
      </c>
      <c r="AX19" s="445">
        <f>'[2]2.1_RebasedTargets_Volume'!BH476</f>
        <v>0</v>
      </c>
      <c r="AY19" s="445">
        <f>'[2]2.1_RebasedTargets_Volume'!BI476</f>
        <v>0</v>
      </c>
      <c r="AZ19" s="445">
        <f>'[2]2.1_RebasedTargets_Volume'!BJ476</f>
        <v>0</v>
      </c>
      <c r="BA19" s="446">
        <f>'[2]2.1_RebasedTargets_Volume'!BK476</f>
        <v>0</v>
      </c>
      <c r="BB19" s="438"/>
      <c r="BC19" s="445">
        <f>'[2]2.1_RebasedTargets_Volume'!BM476</f>
        <v>0</v>
      </c>
      <c r="BD19" s="445">
        <f>'[2]2.1_RebasedTargets_Volume'!BN476</f>
        <v>0</v>
      </c>
      <c r="BE19" s="445">
        <f>'[2]2.1_RebasedTargets_Volume'!BO476</f>
        <v>0</v>
      </c>
      <c r="BF19" s="445">
        <f>'[2]2.1_RebasedTargets_Volume'!BP476</f>
        <v>0</v>
      </c>
      <c r="BG19" s="445">
        <f>'[2]2.1_RebasedTargets_Volume'!BQ476</f>
        <v>0</v>
      </c>
      <c r="BH19" s="446">
        <f>'[2]2.1_RebasedTargets_Volume'!BR476</f>
        <v>0</v>
      </c>
    </row>
    <row r="20" spans="1:60" ht="13.15" x14ac:dyDescent="0.35">
      <c r="A20" s="439"/>
      <c r="B20" s="440"/>
      <c r="C20" s="441"/>
      <c r="D20" s="442"/>
      <c r="E20" s="433" t="s">
        <v>20</v>
      </c>
      <c r="F20" s="443">
        <f>'[2]2.1_RebasedTargets_Volume'!I477</f>
        <v>0</v>
      </c>
      <c r="G20" s="443">
        <f>'[2]2.1_RebasedTargets_Volume'!J477</f>
        <v>0</v>
      </c>
      <c r="H20" s="443">
        <f>'[2]2.1_RebasedTargets_Volume'!K477</f>
        <v>0</v>
      </c>
      <c r="I20" s="443">
        <f>'[2]2.1_RebasedTargets_Volume'!L477</f>
        <v>0</v>
      </c>
      <c r="J20" s="443">
        <f>'[2]2.1_RebasedTargets_Volume'!M477</f>
        <v>0</v>
      </c>
      <c r="K20" s="444">
        <f>'[2]2.1_RebasedTargets_Volume'!N477</f>
        <v>0</v>
      </c>
      <c r="M20" s="443">
        <f>'[2]2.1_RebasedTargets_Volume'!S477</f>
        <v>0</v>
      </c>
      <c r="N20" s="443">
        <f>'[2]2.1_RebasedTargets_Volume'!T477</f>
        <v>0</v>
      </c>
      <c r="O20" s="443">
        <f>'[2]2.1_RebasedTargets_Volume'!U477</f>
        <v>0</v>
      </c>
      <c r="P20" s="443">
        <f>'[2]2.1_RebasedTargets_Volume'!V477</f>
        <v>0</v>
      </c>
      <c r="Q20" s="443">
        <f>'[2]2.1_RebasedTargets_Volume'!W477</f>
        <v>0</v>
      </c>
      <c r="R20" s="444">
        <f>'[2]2.1_RebasedTargets_Volume'!X477</f>
        <v>0</v>
      </c>
      <c r="T20" s="443">
        <f>'[2]2.1_RebasedTargets_Volume'!AC477</f>
        <v>0</v>
      </c>
      <c r="U20" s="443">
        <f>'[2]2.1_RebasedTargets_Volume'!AD477</f>
        <v>0</v>
      </c>
      <c r="V20" s="443">
        <f>'[2]2.1_RebasedTargets_Volume'!AE477</f>
        <v>0</v>
      </c>
      <c r="W20" s="443">
        <f>'[2]2.1_RebasedTargets_Volume'!AF477</f>
        <v>0</v>
      </c>
      <c r="X20" s="443">
        <f>'[2]2.1_RebasedTargets_Volume'!AG477</f>
        <v>0</v>
      </c>
      <c r="Y20" s="444">
        <f>'[2]2.1_RebasedTargets_Volume'!AH477</f>
        <v>0</v>
      </c>
      <c r="AA20" s="445">
        <f>'[2]2.1_RebasedTargets_Volume'!AK477</f>
        <v>0</v>
      </c>
      <c r="AB20" s="445">
        <f>'[2]2.1_RebasedTargets_Volume'!AL477</f>
        <v>0</v>
      </c>
      <c r="AC20" s="445">
        <f>'[2]2.1_RebasedTargets_Volume'!AM477</f>
        <v>0</v>
      </c>
      <c r="AD20" s="445">
        <f>'[2]2.1_RebasedTargets_Volume'!AN477</f>
        <v>0</v>
      </c>
      <c r="AE20" s="445">
        <f>'[2]2.1_RebasedTargets_Volume'!AO477</f>
        <v>0</v>
      </c>
      <c r="AF20" s="446">
        <f>'[2]2.1_RebasedTargets_Volume'!AP477</f>
        <v>0</v>
      </c>
      <c r="AG20" s="438"/>
      <c r="AH20" s="445">
        <f>'[2]2.1_RebasedTargets_Volume'!AR477</f>
        <v>0</v>
      </c>
      <c r="AI20" s="445">
        <f>'[2]2.1_RebasedTargets_Volume'!AS477</f>
        <v>0</v>
      </c>
      <c r="AJ20" s="445">
        <f>'[2]2.1_RebasedTargets_Volume'!AT477</f>
        <v>0</v>
      </c>
      <c r="AK20" s="445">
        <f>'[2]2.1_RebasedTargets_Volume'!AU477</f>
        <v>0</v>
      </c>
      <c r="AL20" s="445">
        <f>'[2]2.1_RebasedTargets_Volume'!AV477</f>
        <v>0</v>
      </c>
      <c r="AM20" s="446">
        <f>'[2]2.1_RebasedTargets_Volume'!AW477</f>
        <v>0</v>
      </c>
      <c r="AN20" s="438"/>
      <c r="AO20" s="445">
        <f>'[2]2.1_RebasedTargets_Volume'!AY477</f>
        <v>0</v>
      </c>
      <c r="AP20" s="445">
        <f>'[2]2.1_RebasedTargets_Volume'!AZ477</f>
        <v>0</v>
      </c>
      <c r="AQ20" s="445">
        <f>'[2]2.1_RebasedTargets_Volume'!BA477</f>
        <v>0</v>
      </c>
      <c r="AR20" s="445">
        <f>'[2]2.1_RebasedTargets_Volume'!BB477</f>
        <v>0</v>
      </c>
      <c r="AS20" s="445">
        <f>'[2]2.1_RebasedTargets_Volume'!BC477</f>
        <v>0</v>
      </c>
      <c r="AT20" s="446">
        <f>'[2]2.1_RebasedTargets_Volume'!BD477</f>
        <v>0</v>
      </c>
      <c r="AU20" s="438"/>
      <c r="AV20" s="445">
        <f>'[2]2.1_RebasedTargets_Volume'!BF477</f>
        <v>0</v>
      </c>
      <c r="AW20" s="445">
        <f>'[2]2.1_RebasedTargets_Volume'!BG477</f>
        <v>0</v>
      </c>
      <c r="AX20" s="445">
        <f>'[2]2.1_RebasedTargets_Volume'!BH477</f>
        <v>0</v>
      </c>
      <c r="AY20" s="445">
        <f>'[2]2.1_RebasedTargets_Volume'!BI477</f>
        <v>0</v>
      </c>
      <c r="AZ20" s="445">
        <f>'[2]2.1_RebasedTargets_Volume'!BJ477</f>
        <v>0</v>
      </c>
      <c r="BA20" s="446">
        <f>'[2]2.1_RebasedTargets_Volume'!BK477</f>
        <v>0</v>
      </c>
      <c r="BB20" s="438"/>
      <c r="BC20" s="445">
        <f>'[2]2.1_RebasedTargets_Volume'!BM477</f>
        <v>0</v>
      </c>
      <c r="BD20" s="445">
        <f>'[2]2.1_RebasedTargets_Volume'!BN477</f>
        <v>0</v>
      </c>
      <c r="BE20" s="445">
        <f>'[2]2.1_RebasedTargets_Volume'!BO477</f>
        <v>0</v>
      </c>
      <c r="BF20" s="445">
        <f>'[2]2.1_RebasedTargets_Volume'!BP477</f>
        <v>0</v>
      </c>
      <c r="BG20" s="445">
        <f>'[2]2.1_RebasedTargets_Volume'!BQ477</f>
        <v>0</v>
      </c>
      <c r="BH20" s="446">
        <f>'[2]2.1_RebasedTargets_Volume'!BR477</f>
        <v>0</v>
      </c>
    </row>
    <row r="21" spans="1:60" ht="13.5" thickBot="1" x14ac:dyDescent="0.4">
      <c r="A21" s="439"/>
      <c r="B21" s="447"/>
      <c r="C21" s="448"/>
      <c r="D21" s="449"/>
      <c r="E21" s="450" t="s">
        <v>21</v>
      </c>
      <c r="F21" s="451">
        <f>'[2]2.1_RebasedTargets_Volume'!I478</f>
        <v>0</v>
      </c>
      <c r="G21" s="451">
        <f>'[2]2.1_RebasedTargets_Volume'!J478</f>
        <v>0</v>
      </c>
      <c r="H21" s="451">
        <f>'[2]2.1_RebasedTargets_Volume'!K478</f>
        <v>0</v>
      </c>
      <c r="I21" s="451">
        <f>'[2]2.1_RebasedTargets_Volume'!L478</f>
        <v>0</v>
      </c>
      <c r="J21" s="451">
        <f>'[2]2.1_RebasedTargets_Volume'!M478</f>
        <v>0</v>
      </c>
      <c r="K21" s="452">
        <f>'[2]2.1_RebasedTargets_Volume'!N478</f>
        <v>0</v>
      </c>
      <c r="M21" s="451">
        <f>'[2]2.1_RebasedTargets_Volume'!S478</f>
        <v>0</v>
      </c>
      <c r="N21" s="451">
        <f>'[2]2.1_RebasedTargets_Volume'!T478</f>
        <v>0</v>
      </c>
      <c r="O21" s="451">
        <f>'[2]2.1_RebasedTargets_Volume'!U478</f>
        <v>0</v>
      </c>
      <c r="P21" s="451">
        <f>'[2]2.1_RebasedTargets_Volume'!V478</f>
        <v>0</v>
      </c>
      <c r="Q21" s="451">
        <f>'[2]2.1_RebasedTargets_Volume'!W478</f>
        <v>0</v>
      </c>
      <c r="R21" s="452">
        <f>'[2]2.1_RebasedTargets_Volume'!X478</f>
        <v>0</v>
      </c>
      <c r="T21" s="451">
        <f>'[2]2.1_RebasedTargets_Volume'!AC478</f>
        <v>0</v>
      </c>
      <c r="U21" s="451">
        <f>'[2]2.1_RebasedTargets_Volume'!AD478</f>
        <v>0</v>
      </c>
      <c r="V21" s="451">
        <f>'[2]2.1_RebasedTargets_Volume'!AE478</f>
        <v>0</v>
      </c>
      <c r="W21" s="451">
        <f>'[2]2.1_RebasedTargets_Volume'!AF478</f>
        <v>0</v>
      </c>
      <c r="X21" s="451">
        <f>'[2]2.1_RebasedTargets_Volume'!AG478</f>
        <v>0</v>
      </c>
      <c r="Y21" s="452">
        <f>'[2]2.1_RebasedTargets_Volume'!AH478</f>
        <v>0</v>
      </c>
      <c r="AA21" s="453">
        <f>'[2]2.1_RebasedTargets_Volume'!AK478</f>
        <v>0</v>
      </c>
      <c r="AB21" s="453">
        <f>'[2]2.1_RebasedTargets_Volume'!AL478</f>
        <v>0</v>
      </c>
      <c r="AC21" s="453">
        <f>'[2]2.1_RebasedTargets_Volume'!AM478</f>
        <v>0</v>
      </c>
      <c r="AD21" s="453">
        <f>'[2]2.1_RebasedTargets_Volume'!AN478</f>
        <v>0</v>
      </c>
      <c r="AE21" s="453">
        <f>'[2]2.1_RebasedTargets_Volume'!AO478</f>
        <v>0</v>
      </c>
      <c r="AF21" s="454">
        <f>'[2]2.1_RebasedTargets_Volume'!AP478</f>
        <v>0</v>
      </c>
      <c r="AG21" s="438"/>
      <c r="AH21" s="453">
        <f>'[2]2.1_RebasedTargets_Volume'!AR478</f>
        <v>0</v>
      </c>
      <c r="AI21" s="453">
        <f>'[2]2.1_RebasedTargets_Volume'!AS478</f>
        <v>0</v>
      </c>
      <c r="AJ21" s="453">
        <f>'[2]2.1_RebasedTargets_Volume'!AT478</f>
        <v>0</v>
      </c>
      <c r="AK21" s="453">
        <f>'[2]2.1_RebasedTargets_Volume'!AU478</f>
        <v>0</v>
      </c>
      <c r="AL21" s="453">
        <f>'[2]2.1_RebasedTargets_Volume'!AV478</f>
        <v>0</v>
      </c>
      <c r="AM21" s="454">
        <f>'[2]2.1_RebasedTargets_Volume'!AW478</f>
        <v>0</v>
      </c>
      <c r="AN21" s="438"/>
      <c r="AO21" s="453">
        <f>'[2]2.1_RebasedTargets_Volume'!AY478</f>
        <v>0</v>
      </c>
      <c r="AP21" s="453">
        <f>'[2]2.1_RebasedTargets_Volume'!AZ478</f>
        <v>0</v>
      </c>
      <c r="AQ21" s="453">
        <f>'[2]2.1_RebasedTargets_Volume'!BA478</f>
        <v>0</v>
      </c>
      <c r="AR21" s="453">
        <f>'[2]2.1_RebasedTargets_Volume'!BB478</f>
        <v>0</v>
      </c>
      <c r="AS21" s="453">
        <f>'[2]2.1_RebasedTargets_Volume'!BC478</f>
        <v>0</v>
      </c>
      <c r="AT21" s="454">
        <f>'[2]2.1_RebasedTargets_Volume'!BD478</f>
        <v>0</v>
      </c>
      <c r="AU21" s="438"/>
      <c r="AV21" s="453">
        <f>'[2]2.1_RebasedTargets_Volume'!BF478</f>
        <v>0</v>
      </c>
      <c r="AW21" s="453">
        <f>'[2]2.1_RebasedTargets_Volume'!BG478</f>
        <v>0</v>
      </c>
      <c r="AX21" s="453">
        <f>'[2]2.1_RebasedTargets_Volume'!BH478</f>
        <v>0</v>
      </c>
      <c r="AY21" s="453">
        <f>'[2]2.1_RebasedTargets_Volume'!BI478</f>
        <v>0</v>
      </c>
      <c r="AZ21" s="453">
        <f>'[2]2.1_RebasedTargets_Volume'!BJ478</f>
        <v>0</v>
      </c>
      <c r="BA21" s="454">
        <f>'[2]2.1_RebasedTargets_Volume'!BK478</f>
        <v>0</v>
      </c>
      <c r="BB21" s="438"/>
      <c r="BC21" s="453">
        <f>'[2]2.1_RebasedTargets_Volume'!BM478</f>
        <v>0</v>
      </c>
      <c r="BD21" s="453">
        <f>'[2]2.1_RebasedTargets_Volume'!BN478</f>
        <v>0</v>
      </c>
      <c r="BE21" s="453">
        <f>'[2]2.1_RebasedTargets_Volume'!BO478</f>
        <v>0</v>
      </c>
      <c r="BF21" s="453">
        <f>'[2]2.1_RebasedTargets_Volume'!BP478</f>
        <v>0</v>
      </c>
      <c r="BG21" s="453">
        <f>'[2]2.1_RebasedTargets_Volume'!BQ478</f>
        <v>0</v>
      </c>
      <c r="BH21" s="454">
        <f>'[2]2.1_RebasedTargets_Volume'!BR478</f>
        <v>0</v>
      </c>
    </row>
    <row r="22" spans="1:60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'[2]2.1_RebasedTargets_Volume'!I479</f>
        <v>15</v>
      </c>
      <c r="G22" s="434">
        <f>'[2]2.1_RebasedTargets_Volume'!J479</f>
        <v>4</v>
      </c>
      <c r="H22" s="434">
        <f>'[2]2.1_RebasedTargets_Volume'!K479</f>
        <v>8</v>
      </c>
      <c r="I22" s="434">
        <f>'[2]2.1_RebasedTargets_Volume'!L479</f>
        <v>0</v>
      </c>
      <c r="J22" s="434">
        <f>'[2]2.1_RebasedTargets_Volume'!M479</f>
        <v>0</v>
      </c>
      <c r="K22" s="435">
        <f>'[2]2.1_RebasedTargets_Volume'!N479</f>
        <v>3</v>
      </c>
      <c r="M22" s="434">
        <f>'[2]2.1_RebasedTargets_Volume'!S479</f>
        <v>63</v>
      </c>
      <c r="N22" s="434">
        <f>'[2]2.1_RebasedTargets_Volume'!T479</f>
        <v>50</v>
      </c>
      <c r="O22" s="434">
        <f>'[2]2.1_RebasedTargets_Volume'!U479</f>
        <v>0</v>
      </c>
      <c r="P22" s="434">
        <f>'[2]2.1_RebasedTargets_Volume'!V479</f>
        <v>2</v>
      </c>
      <c r="Q22" s="434">
        <f>'[2]2.1_RebasedTargets_Volume'!W479</f>
        <v>1</v>
      </c>
      <c r="R22" s="435">
        <f>'[2]2.1_RebasedTargets_Volume'!X479</f>
        <v>10</v>
      </c>
      <c r="T22" s="434">
        <f>'[2]2.1_RebasedTargets_Volume'!AC479</f>
        <v>15</v>
      </c>
      <c r="U22" s="434">
        <f>'[2]2.1_RebasedTargets_Volume'!AD479</f>
        <v>2</v>
      </c>
      <c r="V22" s="434">
        <f>'[2]2.1_RebasedTargets_Volume'!AE479</f>
        <v>0</v>
      </c>
      <c r="W22" s="434">
        <f>'[2]2.1_RebasedTargets_Volume'!AF479</f>
        <v>2</v>
      </c>
      <c r="X22" s="434">
        <f>'[2]2.1_RebasedTargets_Volume'!AG479</f>
        <v>1</v>
      </c>
      <c r="Y22" s="435">
        <f>'[2]2.1_RebasedTargets_Volume'!AH479</f>
        <v>10</v>
      </c>
      <c r="AA22" s="436">
        <f>'[2]2.1_RebasedTargets_Volume'!AK479</f>
        <v>-48</v>
      </c>
      <c r="AB22" s="436">
        <f>'[2]2.1_RebasedTargets_Volume'!AL479</f>
        <v>48</v>
      </c>
      <c r="AC22" s="436">
        <f>'[2]2.1_RebasedTargets_Volume'!AM479</f>
        <v>0</v>
      </c>
      <c r="AD22" s="436">
        <f>'[2]2.1_RebasedTargets_Volume'!AN479</f>
        <v>0</v>
      </c>
      <c r="AE22" s="436">
        <f>'[2]2.1_RebasedTargets_Volume'!AO479</f>
        <v>0</v>
      </c>
      <c r="AF22" s="437">
        <f>'[2]2.1_RebasedTargets_Volume'!AP479</f>
        <v>0</v>
      </c>
      <c r="AG22" s="438"/>
      <c r="AH22" s="436">
        <f>'[2]2.1_RebasedTargets_Volume'!AR479</f>
        <v>0</v>
      </c>
      <c r="AI22" s="436">
        <f>'[2]2.1_RebasedTargets_Volume'!AS479</f>
        <v>0</v>
      </c>
      <c r="AJ22" s="436">
        <f>'[2]2.1_RebasedTargets_Volume'!AT479</f>
        <v>0</v>
      </c>
      <c r="AK22" s="436">
        <f>'[2]2.1_RebasedTargets_Volume'!AU479</f>
        <v>0</v>
      </c>
      <c r="AL22" s="436">
        <f>'[2]2.1_RebasedTargets_Volume'!AV479</f>
        <v>0</v>
      </c>
      <c r="AM22" s="437">
        <f>'[2]2.1_RebasedTargets_Volume'!AW479</f>
        <v>0</v>
      </c>
      <c r="AN22" s="438"/>
      <c r="AO22" s="436">
        <f>'[2]2.1_RebasedTargets_Volume'!AY479</f>
        <v>0</v>
      </c>
      <c r="AP22" s="436">
        <f>'[2]2.1_RebasedTargets_Volume'!AZ479</f>
        <v>0</v>
      </c>
      <c r="AQ22" s="436">
        <f>'[2]2.1_RebasedTargets_Volume'!BA479</f>
        <v>0</v>
      </c>
      <c r="AR22" s="436">
        <f>'[2]2.1_RebasedTargets_Volume'!BB479</f>
        <v>0</v>
      </c>
      <c r="AS22" s="436">
        <f>'[2]2.1_RebasedTargets_Volume'!BC479</f>
        <v>0</v>
      </c>
      <c r="AT22" s="437">
        <f>'[2]2.1_RebasedTargets_Volume'!BD479</f>
        <v>0</v>
      </c>
      <c r="AU22" s="438"/>
      <c r="AV22" s="436">
        <f>'[2]2.1_RebasedTargets_Volume'!BF479</f>
        <v>0</v>
      </c>
      <c r="AW22" s="436">
        <f>'[2]2.1_RebasedTargets_Volume'!BG479</f>
        <v>0</v>
      </c>
      <c r="AX22" s="436">
        <f>'[2]2.1_RebasedTargets_Volume'!BH479</f>
        <v>0</v>
      </c>
      <c r="AY22" s="436">
        <f>'[2]2.1_RebasedTargets_Volume'!BI479</f>
        <v>0</v>
      </c>
      <c r="AZ22" s="436">
        <f>'[2]2.1_RebasedTargets_Volume'!BJ479</f>
        <v>0</v>
      </c>
      <c r="BA22" s="437">
        <f>'[2]2.1_RebasedTargets_Volume'!BK479</f>
        <v>0</v>
      </c>
      <c r="BB22" s="438"/>
      <c r="BC22" s="436">
        <f>'[2]2.1_RebasedTargets_Volume'!BM479</f>
        <v>48</v>
      </c>
      <c r="BD22" s="436">
        <f>'[2]2.1_RebasedTargets_Volume'!BN479</f>
        <v>48</v>
      </c>
      <c r="BE22" s="436">
        <f>'[2]2.1_RebasedTargets_Volume'!BO479</f>
        <v>0</v>
      </c>
      <c r="BF22" s="436">
        <f>'[2]2.1_RebasedTargets_Volume'!BP479</f>
        <v>0</v>
      </c>
      <c r="BG22" s="436">
        <f>'[2]2.1_RebasedTargets_Volume'!BQ479</f>
        <v>0</v>
      </c>
      <c r="BH22" s="437">
        <f>'[2]2.1_RebasedTargets_Volume'!BR479</f>
        <v>0</v>
      </c>
    </row>
    <row r="23" spans="1:60" ht="13.15" x14ac:dyDescent="0.35">
      <c r="A23" s="439"/>
      <c r="B23" s="440"/>
      <c r="C23" s="441"/>
      <c r="D23" s="442"/>
      <c r="E23" s="433" t="s">
        <v>19</v>
      </c>
      <c r="F23" s="443">
        <f>'[2]2.1_RebasedTargets_Volume'!I480</f>
        <v>5</v>
      </c>
      <c r="G23" s="443">
        <f>'[2]2.1_RebasedTargets_Volume'!J480</f>
        <v>0</v>
      </c>
      <c r="H23" s="443">
        <f>'[2]2.1_RebasedTargets_Volume'!K480</f>
        <v>0</v>
      </c>
      <c r="I23" s="443">
        <f>'[2]2.1_RebasedTargets_Volume'!L480</f>
        <v>0</v>
      </c>
      <c r="J23" s="443">
        <f>'[2]2.1_RebasedTargets_Volume'!M480</f>
        <v>0</v>
      </c>
      <c r="K23" s="444">
        <f>'[2]2.1_RebasedTargets_Volume'!N480</f>
        <v>5</v>
      </c>
      <c r="M23" s="443">
        <f>'[2]2.1_RebasedTargets_Volume'!S480</f>
        <v>8</v>
      </c>
      <c r="N23" s="443">
        <f>'[2]2.1_RebasedTargets_Volume'!T480</f>
        <v>0</v>
      </c>
      <c r="O23" s="443">
        <f>'[2]2.1_RebasedTargets_Volume'!U480</f>
        <v>0</v>
      </c>
      <c r="P23" s="443">
        <f>'[2]2.1_RebasedTargets_Volume'!V480</f>
        <v>0</v>
      </c>
      <c r="Q23" s="443">
        <f>'[2]2.1_RebasedTargets_Volume'!W480</f>
        <v>0</v>
      </c>
      <c r="R23" s="444">
        <f>'[2]2.1_RebasedTargets_Volume'!X480</f>
        <v>8</v>
      </c>
      <c r="T23" s="443">
        <f>'[2]2.1_RebasedTargets_Volume'!AC480</f>
        <v>8</v>
      </c>
      <c r="U23" s="443">
        <f>'[2]2.1_RebasedTargets_Volume'!AD480</f>
        <v>0</v>
      </c>
      <c r="V23" s="443">
        <f>'[2]2.1_RebasedTargets_Volume'!AE480</f>
        <v>0</v>
      </c>
      <c r="W23" s="443">
        <f>'[2]2.1_RebasedTargets_Volume'!AF480</f>
        <v>0</v>
      </c>
      <c r="X23" s="443">
        <f>'[2]2.1_RebasedTargets_Volume'!AG480</f>
        <v>0</v>
      </c>
      <c r="Y23" s="444">
        <f>'[2]2.1_RebasedTargets_Volume'!AH480</f>
        <v>8</v>
      </c>
      <c r="AA23" s="445">
        <f>'[2]2.1_RebasedTargets_Volume'!AK480</f>
        <v>0</v>
      </c>
      <c r="AB23" s="445">
        <f>'[2]2.1_RebasedTargets_Volume'!AL480</f>
        <v>0</v>
      </c>
      <c r="AC23" s="445">
        <f>'[2]2.1_RebasedTargets_Volume'!AM480</f>
        <v>0</v>
      </c>
      <c r="AD23" s="445">
        <f>'[2]2.1_RebasedTargets_Volume'!AN480</f>
        <v>0</v>
      </c>
      <c r="AE23" s="445">
        <f>'[2]2.1_RebasedTargets_Volume'!AO480</f>
        <v>0</v>
      </c>
      <c r="AF23" s="446">
        <f>'[2]2.1_RebasedTargets_Volume'!AP480</f>
        <v>0</v>
      </c>
      <c r="AG23" s="438"/>
      <c r="AH23" s="445">
        <f>'[2]2.1_RebasedTargets_Volume'!AR480</f>
        <v>0</v>
      </c>
      <c r="AI23" s="445">
        <f>'[2]2.1_RebasedTargets_Volume'!AS480</f>
        <v>0</v>
      </c>
      <c r="AJ23" s="445">
        <f>'[2]2.1_RebasedTargets_Volume'!AT480</f>
        <v>0</v>
      </c>
      <c r="AK23" s="445">
        <f>'[2]2.1_RebasedTargets_Volume'!AU480</f>
        <v>0</v>
      </c>
      <c r="AL23" s="445">
        <f>'[2]2.1_RebasedTargets_Volume'!AV480</f>
        <v>0</v>
      </c>
      <c r="AM23" s="446">
        <f>'[2]2.1_RebasedTargets_Volume'!AW480</f>
        <v>0</v>
      </c>
      <c r="AN23" s="438"/>
      <c r="AO23" s="445">
        <f>'[2]2.1_RebasedTargets_Volume'!AY480</f>
        <v>0</v>
      </c>
      <c r="AP23" s="445">
        <f>'[2]2.1_RebasedTargets_Volume'!AZ480</f>
        <v>0</v>
      </c>
      <c r="AQ23" s="445">
        <f>'[2]2.1_RebasedTargets_Volume'!BA480</f>
        <v>0</v>
      </c>
      <c r="AR23" s="445">
        <f>'[2]2.1_RebasedTargets_Volume'!BB480</f>
        <v>0</v>
      </c>
      <c r="AS23" s="445">
        <f>'[2]2.1_RebasedTargets_Volume'!BC480</f>
        <v>0</v>
      </c>
      <c r="AT23" s="446">
        <f>'[2]2.1_RebasedTargets_Volume'!BD480</f>
        <v>0</v>
      </c>
      <c r="AU23" s="438"/>
      <c r="AV23" s="445">
        <f>'[2]2.1_RebasedTargets_Volume'!BF480</f>
        <v>0</v>
      </c>
      <c r="AW23" s="445">
        <f>'[2]2.1_RebasedTargets_Volume'!BG480</f>
        <v>0</v>
      </c>
      <c r="AX23" s="445">
        <f>'[2]2.1_RebasedTargets_Volume'!BH480</f>
        <v>0</v>
      </c>
      <c r="AY23" s="445">
        <f>'[2]2.1_RebasedTargets_Volume'!BI480</f>
        <v>0</v>
      </c>
      <c r="AZ23" s="445">
        <f>'[2]2.1_RebasedTargets_Volume'!BJ480</f>
        <v>0</v>
      </c>
      <c r="BA23" s="446">
        <f>'[2]2.1_RebasedTargets_Volume'!BK480</f>
        <v>0</v>
      </c>
      <c r="BB23" s="438"/>
      <c r="BC23" s="445">
        <f>'[2]2.1_RebasedTargets_Volume'!BM480</f>
        <v>0</v>
      </c>
      <c r="BD23" s="445">
        <f>'[2]2.1_RebasedTargets_Volume'!BN480</f>
        <v>0</v>
      </c>
      <c r="BE23" s="445">
        <f>'[2]2.1_RebasedTargets_Volume'!BO480</f>
        <v>0</v>
      </c>
      <c r="BF23" s="445">
        <f>'[2]2.1_RebasedTargets_Volume'!BP480</f>
        <v>0</v>
      </c>
      <c r="BG23" s="445">
        <f>'[2]2.1_RebasedTargets_Volume'!BQ480</f>
        <v>0</v>
      </c>
      <c r="BH23" s="446">
        <f>'[2]2.1_RebasedTargets_Volume'!BR480</f>
        <v>0</v>
      </c>
    </row>
    <row r="24" spans="1:60" ht="13.15" x14ac:dyDescent="0.35">
      <c r="A24" s="439"/>
      <c r="B24" s="440"/>
      <c r="C24" s="441"/>
      <c r="D24" s="442"/>
      <c r="E24" s="433" t="s">
        <v>20</v>
      </c>
      <c r="F24" s="443">
        <f>'[2]2.1_RebasedTargets_Volume'!I481</f>
        <v>5</v>
      </c>
      <c r="G24" s="443">
        <f>'[2]2.1_RebasedTargets_Volume'!J481</f>
        <v>0</v>
      </c>
      <c r="H24" s="443">
        <f>'[2]2.1_RebasedTargets_Volume'!K481</f>
        <v>0</v>
      </c>
      <c r="I24" s="443">
        <f>'[2]2.1_RebasedTargets_Volume'!L481</f>
        <v>2</v>
      </c>
      <c r="J24" s="443">
        <f>'[2]2.1_RebasedTargets_Volume'!M481</f>
        <v>0</v>
      </c>
      <c r="K24" s="444">
        <f>'[2]2.1_RebasedTargets_Volume'!N481</f>
        <v>3</v>
      </c>
      <c r="M24" s="443">
        <f>'[2]2.1_RebasedTargets_Volume'!S481</f>
        <v>2</v>
      </c>
      <c r="N24" s="443">
        <f>'[2]2.1_RebasedTargets_Volume'!T481</f>
        <v>0</v>
      </c>
      <c r="O24" s="443">
        <f>'[2]2.1_RebasedTargets_Volume'!U481</f>
        <v>0</v>
      </c>
      <c r="P24" s="443">
        <f>'[2]2.1_RebasedTargets_Volume'!V481</f>
        <v>0</v>
      </c>
      <c r="Q24" s="443">
        <f>'[2]2.1_RebasedTargets_Volume'!W481</f>
        <v>0</v>
      </c>
      <c r="R24" s="444">
        <f>'[2]2.1_RebasedTargets_Volume'!X481</f>
        <v>2</v>
      </c>
      <c r="T24" s="443">
        <f>'[2]2.1_RebasedTargets_Volume'!AC481</f>
        <v>2</v>
      </c>
      <c r="U24" s="443">
        <f>'[2]2.1_RebasedTargets_Volume'!AD481</f>
        <v>0</v>
      </c>
      <c r="V24" s="443">
        <f>'[2]2.1_RebasedTargets_Volume'!AE481</f>
        <v>0</v>
      </c>
      <c r="W24" s="443">
        <f>'[2]2.1_RebasedTargets_Volume'!AF481</f>
        <v>0</v>
      </c>
      <c r="X24" s="443">
        <f>'[2]2.1_RebasedTargets_Volume'!AG481</f>
        <v>0</v>
      </c>
      <c r="Y24" s="444">
        <f>'[2]2.1_RebasedTargets_Volume'!AH481</f>
        <v>2</v>
      </c>
      <c r="AA24" s="445">
        <f>'[2]2.1_RebasedTargets_Volume'!AK481</f>
        <v>0</v>
      </c>
      <c r="AB24" s="445">
        <f>'[2]2.1_RebasedTargets_Volume'!AL481</f>
        <v>0</v>
      </c>
      <c r="AC24" s="445">
        <f>'[2]2.1_RebasedTargets_Volume'!AM481</f>
        <v>0</v>
      </c>
      <c r="AD24" s="445">
        <f>'[2]2.1_RebasedTargets_Volume'!AN481</f>
        <v>0</v>
      </c>
      <c r="AE24" s="445">
        <f>'[2]2.1_RebasedTargets_Volume'!AO481</f>
        <v>0</v>
      </c>
      <c r="AF24" s="446">
        <f>'[2]2.1_RebasedTargets_Volume'!AP481</f>
        <v>0</v>
      </c>
      <c r="AG24" s="438"/>
      <c r="AH24" s="445">
        <f>'[2]2.1_RebasedTargets_Volume'!AR481</f>
        <v>0</v>
      </c>
      <c r="AI24" s="445">
        <f>'[2]2.1_RebasedTargets_Volume'!AS481</f>
        <v>0</v>
      </c>
      <c r="AJ24" s="445">
        <f>'[2]2.1_RebasedTargets_Volume'!AT481</f>
        <v>0</v>
      </c>
      <c r="AK24" s="445">
        <f>'[2]2.1_RebasedTargets_Volume'!AU481</f>
        <v>0</v>
      </c>
      <c r="AL24" s="445">
        <f>'[2]2.1_RebasedTargets_Volume'!AV481</f>
        <v>0</v>
      </c>
      <c r="AM24" s="446">
        <f>'[2]2.1_RebasedTargets_Volume'!AW481</f>
        <v>0</v>
      </c>
      <c r="AN24" s="438"/>
      <c r="AO24" s="445">
        <f>'[2]2.1_RebasedTargets_Volume'!AY481</f>
        <v>0</v>
      </c>
      <c r="AP24" s="445">
        <f>'[2]2.1_RebasedTargets_Volume'!AZ481</f>
        <v>0</v>
      </c>
      <c r="AQ24" s="445">
        <f>'[2]2.1_RebasedTargets_Volume'!BA481</f>
        <v>0</v>
      </c>
      <c r="AR24" s="445">
        <f>'[2]2.1_RebasedTargets_Volume'!BB481</f>
        <v>0</v>
      </c>
      <c r="AS24" s="445">
        <f>'[2]2.1_RebasedTargets_Volume'!BC481</f>
        <v>0</v>
      </c>
      <c r="AT24" s="446">
        <f>'[2]2.1_RebasedTargets_Volume'!BD481</f>
        <v>0</v>
      </c>
      <c r="AU24" s="438"/>
      <c r="AV24" s="445">
        <f>'[2]2.1_RebasedTargets_Volume'!BF481</f>
        <v>0</v>
      </c>
      <c r="AW24" s="445">
        <f>'[2]2.1_RebasedTargets_Volume'!BG481</f>
        <v>0</v>
      </c>
      <c r="AX24" s="445">
        <f>'[2]2.1_RebasedTargets_Volume'!BH481</f>
        <v>0</v>
      </c>
      <c r="AY24" s="445">
        <f>'[2]2.1_RebasedTargets_Volume'!BI481</f>
        <v>0</v>
      </c>
      <c r="AZ24" s="445">
        <f>'[2]2.1_RebasedTargets_Volume'!BJ481</f>
        <v>0</v>
      </c>
      <c r="BA24" s="446">
        <f>'[2]2.1_RebasedTargets_Volume'!BK481</f>
        <v>0</v>
      </c>
      <c r="BB24" s="438"/>
      <c r="BC24" s="445">
        <f>'[2]2.1_RebasedTargets_Volume'!BM481</f>
        <v>0</v>
      </c>
      <c r="BD24" s="445">
        <f>'[2]2.1_RebasedTargets_Volume'!BN481</f>
        <v>0</v>
      </c>
      <c r="BE24" s="445">
        <f>'[2]2.1_RebasedTargets_Volume'!BO481</f>
        <v>0</v>
      </c>
      <c r="BF24" s="445">
        <f>'[2]2.1_RebasedTargets_Volume'!BP481</f>
        <v>0</v>
      </c>
      <c r="BG24" s="445">
        <f>'[2]2.1_RebasedTargets_Volume'!BQ481</f>
        <v>0</v>
      </c>
      <c r="BH24" s="446">
        <f>'[2]2.1_RebasedTargets_Volume'!BR481</f>
        <v>0</v>
      </c>
    </row>
    <row r="25" spans="1:60" ht="13.5" thickBot="1" x14ac:dyDescent="0.4">
      <c r="A25" s="439"/>
      <c r="B25" s="447"/>
      <c r="C25" s="448"/>
      <c r="D25" s="449"/>
      <c r="E25" s="450" t="s">
        <v>21</v>
      </c>
      <c r="F25" s="451">
        <f>'[2]2.1_RebasedTargets_Volume'!I482</f>
        <v>8</v>
      </c>
      <c r="G25" s="451">
        <f>'[2]2.1_RebasedTargets_Volume'!J482</f>
        <v>0</v>
      </c>
      <c r="H25" s="451">
        <f>'[2]2.1_RebasedTargets_Volume'!K482</f>
        <v>5</v>
      </c>
      <c r="I25" s="451">
        <f>'[2]2.1_RebasedTargets_Volume'!L482</f>
        <v>0</v>
      </c>
      <c r="J25" s="451">
        <f>'[2]2.1_RebasedTargets_Volume'!M482</f>
        <v>0</v>
      </c>
      <c r="K25" s="452">
        <f>'[2]2.1_RebasedTargets_Volume'!N482</f>
        <v>3</v>
      </c>
      <c r="M25" s="451">
        <f>'[2]2.1_RebasedTargets_Volume'!S482</f>
        <v>8</v>
      </c>
      <c r="N25" s="451">
        <f>'[2]2.1_RebasedTargets_Volume'!T482</f>
        <v>0</v>
      </c>
      <c r="O25" s="451">
        <f>'[2]2.1_RebasedTargets_Volume'!U482</f>
        <v>0</v>
      </c>
      <c r="P25" s="451">
        <f>'[2]2.1_RebasedTargets_Volume'!V482</f>
        <v>0</v>
      </c>
      <c r="Q25" s="451">
        <f>'[2]2.1_RebasedTargets_Volume'!W482</f>
        <v>0</v>
      </c>
      <c r="R25" s="452">
        <f>'[2]2.1_RebasedTargets_Volume'!X482</f>
        <v>8</v>
      </c>
      <c r="T25" s="451">
        <f>'[2]2.1_RebasedTargets_Volume'!AC482</f>
        <v>8</v>
      </c>
      <c r="U25" s="451">
        <f>'[2]2.1_RebasedTargets_Volume'!AD482</f>
        <v>0</v>
      </c>
      <c r="V25" s="451">
        <f>'[2]2.1_RebasedTargets_Volume'!AE482</f>
        <v>0</v>
      </c>
      <c r="W25" s="451">
        <f>'[2]2.1_RebasedTargets_Volume'!AF482</f>
        <v>0</v>
      </c>
      <c r="X25" s="451">
        <f>'[2]2.1_RebasedTargets_Volume'!AG482</f>
        <v>0</v>
      </c>
      <c r="Y25" s="452">
        <f>'[2]2.1_RebasedTargets_Volume'!AH482</f>
        <v>8</v>
      </c>
      <c r="AA25" s="453">
        <f>'[2]2.1_RebasedTargets_Volume'!AK482</f>
        <v>3</v>
      </c>
      <c r="AB25" s="453">
        <f>'[2]2.1_RebasedTargets_Volume'!AL482</f>
        <v>0</v>
      </c>
      <c r="AC25" s="453">
        <f>'[2]2.1_RebasedTargets_Volume'!AM482</f>
        <v>0</v>
      </c>
      <c r="AD25" s="453">
        <f>'[2]2.1_RebasedTargets_Volume'!AN482</f>
        <v>0</v>
      </c>
      <c r="AE25" s="453">
        <f>'[2]2.1_RebasedTargets_Volume'!AO482</f>
        <v>0</v>
      </c>
      <c r="AF25" s="454">
        <f>'[2]2.1_RebasedTargets_Volume'!AP482</f>
        <v>-3</v>
      </c>
      <c r="AG25" s="438"/>
      <c r="AH25" s="453">
        <f>'[2]2.1_RebasedTargets_Volume'!AR482</f>
        <v>0</v>
      </c>
      <c r="AI25" s="453">
        <f>'[2]2.1_RebasedTargets_Volume'!AS482</f>
        <v>0</v>
      </c>
      <c r="AJ25" s="453">
        <f>'[2]2.1_RebasedTargets_Volume'!AT482</f>
        <v>0</v>
      </c>
      <c r="AK25" s="453">
        <f>'[2]2.1_RebasedTargets_Volume'!AU482</f>
        <v>0</v>
      </c>
      <c r="AL25" s="453">
        <f>'[2]2.1_RebasedTargets_Volume'!AV482</f>
        <v>0</v>
      </c>
      <c r="AM25" s="454">
        <f>'[2]2.1_RebasedTargets_Volume'!AW482</f>
        <v>0</v>
      </c>
      <c r="AN25" s="438"/>
      <c r="AO25" s="453">
        <f>'[2]2.1_RebasedTargets_Volume'!AY482</f>
        <v>3</v>
      </c>
      <c r="AP25" s="453">
        <f>'[2]2.1_RebasedTargets_Volume'!AZ482</f>
        <v>0</v>
      </c>
      <c r="AQ25" s="453">
        <f>'[2]2.1_RebasedTargets_Volume'!BA482</f>
        <v>0</v>
      </c>
      <c r="AR25" s="453">
        <f>'[2]2.1_RebasedTargets_Volume'!BB482</f>
        <v>0</v>
      </c>
      <c r="AS25" s="453">
        <f>'[2]2.1_RebasedTargets_Volume'!BC482</f>
        <v>0</v>
      </c>
      <c r="AT25" s="454">
        <f>'[2]2.1_RebasedTargets_Volume'!BD482</f>
        <v>-3</v>
      </c>
      <c r="AU25" s="438"/>
      <c r="AV25" s="453">
        <f>'[2]2.1_RebasedTargets_Volume'!BF482</f>
        <v>0</v>
      </c>
      <c r="AW25" s="453">
        <f>'[2]2.1_RebasedTargets_Volume'!BG482</f>
        <v>0</v>
      </c>
      <c r="AX25" s="453">
        <f>'[2]2.1_RebasedTargets_Volume'!BH482</f>
        <v>0</v>
      </c>
      <c r="AY25" s="453">
        <f>'[2]2.1_RebasedTargets_Volume'!BI482</f>
        <v>0</v>
      </c>
      <c r="AZ25" s="453">
        <f>'[2]2.1_RebasedTargets_Volume'!BJ482</f>
        <v>0</v>
      </c>
      <c r="BA25" s="454">
        <f>'[2]2.1_RebasedTargets_Volume'!BK482</f>
        <v>0</v>
      </c>
      <c r="BB25" s="438"/>
      <c r="BC25" s="453">
        <f>'[2]2.1_RebasedTargets_Volume'!BM482</f>
        <v>0</v>
      </c>
      <c r="BD25" s="453">
        <f>'[2]2.1_RebasedTargets_Volume'!BN482</f>
        <v>0</v>
      </c>
      <c r="BE25" s="453">
        <f>'[2]2.1_RebasedTargets_Volume'!BO482</f>
        <v>0</v>
      </c>
      <c r="BF25" s="453">
        <f>'[2]2.1_RebasedTargets_Volume'!BP482</f>
        <v>0</v>
      </c>
      <c r="BG25" s="453">
        <f>'[2]2.1_RebasedTargets_Volume'!BQ482</f>
        <v>0</v>
      </c>
      <c r="BH25" s="454">
        <f>'[2]2.1_RebasedTargets_Volume'!BR482</f>
        <v>0</v>
      </c>
    </row>
    <row r="26" spans="1:60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'[2]2.1_RebasedTargets_Volume'!I483</f>
        <v>0</v>
      </c>
      <c r="G26" s="434">
        <f>'[2]2.1_RebasedTargets_Volume'!J483</f>
        <v>0</v>
      </c>
      <c r="H26" s="434">
        <f>'[2]2.1_RebasedTargets_Volume'!K483</f>
        <v>0</v>
      </c>
      <c r="I26" s="434">
        <f>'[2]2.1_RebasedTargets_Volume'!L483</f>
        <v>0</v>
      </c>
      <c r="J26" s="434">
        <f>'[2]2.1_RebasedTargets_Volume'!M483</f>
        <v>0</v>
      </c>
      <c r="K26" s="435">
        <f>'[2]2.1_RebasedTargets_Volume'!N483</f>
        <v>0</v>
      </c>
      <c r="M26" s="434">
        <f>'[2]2.1_RebasedTargets_Volume'!S483</f>
        <v>0</v>
      </c>
      <c r="N26" s="434">
        <f>'[2]2.1_RebasedTargets_Volume'!T483</f>
        <v>0</v>
      </c>
      <c r="O26" s="434">
        <f>'[2]2.1_RebasedTargets_Volume'!U483</f>
        <v>0</v>
      </c>
      <c r="P26" s="434">
        <f>'[2]2.1_RebasedTargets_Volume'!V483</f>
        <v>0</v>
      </c>
      <c r="Q26" s="434">
        <f>'[2]2.1_RebasedTargets_Volume'!W483</f>
        <v>0</v>
      </c>
      <c r="R26" s="435">
        <f>'[2]2.1_RebasedTargets_Volume'!X483</f>
        <v>0</v>
      </c>
      <c r="T26" s="434">
        <f>'[2]2.1_RebasedTargets_Volume'!AC483</f>
        <v>0</v>
      </c>
      <c r="U26" s="434">
        <f>'[2]2.1_RebasedTargets_Volume'!AD483</f>
        <v>0</v>
      </c>
      <c r="V26" s="434">
        <f>'[2]2.1_RebasedTargets_Volume'!AE483</f>
        <v>0</v>
      </c>
      <c r="W26" s="434">
        <f>'[2]2.1_RebasedTargets_Volume'!AF483</f>
        <v>0</v>
      </c>
      <c r="X26" s="434">
        <f>'[2]2.1_RebasedTargets_Volume'!AG483</f>
        <v>0</v>
      </c>
      <c r="Y26" s="435">
        <f>'[2]2.1_RebasedTargets_Volume'!AH483</f>
        <v>0</v>
      </c>
      <c r="AA26" s="436">
        <f>'[2]2.1_RebasedTargets_Volume'!AK483</f>
        <v>0</v>
      </c>
      <c r="AB26" s="436">
        <f>'[2]2.1_RebasedTargets_Volume'!AL483</f>
        <v>0</v>
      </c>
      <c r="AC26" s="436">
        <f>'[2]2.1_RebasedTargets_Volume'!AM483</f>
        <v>0</v>
      </c>
      <c r="AD26" s="436">
        <f>'[2]2.1_RebasedTargets_Volume'!AN483</f>
        <v>0</v>
      </c>
      <c r="AE26" s="436">
        <f>'[2]2.1_RebasedTargets_Volume'!AO483</f>
        <v>0</v>
      </c>
      <c r="AF26" s="437">
        <f>'[2]2.1_RebasedTargets_Volume'!AP483</f>
        <v>0</v>
      </c>
      <c r="AG26" s="438"/>
      <c r="AH26" s="436">
        <f>'[2]2.1_RebasedTargets_Volume'!AR483</f>
        <v>0</v>
      </c>
      <c r="AI26" s="436">
        <f>'[2]2.1_RebasedTargets_Volume'!AS483</f>
        <v>0</v>
      </c>
      <c r="AJ26" s="436">
        <f>'[2]2.1_RebasedTargets_Volume'!AT483</f>
        <v>0</v>
      </c>
      <c r="AK26" s="436">
        <f>'[2]2.1_RebasedTargets_Volume'!AU483</f>
        <v>0</v>
      </c>
      <c r="AL26" s="436">
        <f>'[2]2.1_RebasedTargets_Volume'!AV483</f>
        <v>0</v>
      </c>
      <c r="AM26" s="437">
        <f>'[2]2.1_RebasedTargets_Volume'!AW483</f>
        <v>0</v>
      </c>
      <c r="AN26" s="438"/>
      <c r="AO26" s="436">
        <f>'[2]2.1_RebasedTargets_Volume'!AY483</f>
        <v>0</v>
      </c>
      <c r="AP26" s="436">
        <f>'[2]2.1_RebasedTargets_Volume'!AZ483</f>
        <v>0</v>
      </c>
      <c r="AQ26" s="436">
        <f>'[2]2.1_RebasedTargets_Volume'!BA483</f>
        <v>0</v>
      </c>
      <c r="AR26" s="436">
        <f>'[2]2.1_RebasedTargets_Volume'!BB483</f>
        <v>0</v>
      </c>
      <c r="AS26" s="436">
        <f>'[2]2.1_RebasedTargets_Volume'!BC483</f>
        <v>0</v>
      </c>
      <c r="AT26" s="437">
        <f>'[2]2.1_RebasedTargets_Volume'!BD483</f>
        <v>0</v>
      </c>
      <c r="AU26" s="438"/>
      <c r="AV26" s="436">
        <f>'[2]2.1_RebasedTargets_Volume'!BF483</f>
        <v>0</v>
      </c>
      <c r="AW26" s="436">
        <f>'[2]2.1_RebasedTargets_Volume'!BG483</f>
        <v>0</v>
      </c>
      <c r="AX26" s="436">
        <f>'[2]2.1_RebasedTargets_Volume'!BH483</f>
        <v>0</v>
      </c>
      <c r="AY26" s="436">
        <f>'[2]2.1_RebasedTargets_Volume'!BI483</f>
        <v>0</v>
      </c>
      <c r="AZ26" s="436">
        <f>'[2]2.1_RebasedTargets_Volume'!BJ483</f>
        <v>0</v>
      </c>
      <c r="BA26" s="437">
        <f>'[2]2.1_RebasedTargets_Volume'!BK483</f>
        <v>0</v>
      </c>
      <c r="BB26" s="438"/>
      <c r="BC26" s="436">
        <f>'[2]2.1_RebasedTargets_Volume'!BM483</f>
        <v>0</v>
      </c>
      <c r="BD26" s="436">
        <f>'[2]2.1_RebasedTargets_Volume'!BN483</f>
        <v>0</v>
      </c>
      <c r="BE26" s="436">
        <f>'[2]2.1_RebasedTargets_Volume'!BO483</f>
        <v>0</v>
      </c>
      <c r="BF26" s="436">
        <f>'[2]2.1_RebasedTargets_Volume'!BP483</f>
        <v>0</v>
      </c>
      <c r="BG26" s="436">
        <f>'[2]2.1_RebasedTargets_Volume'!BQ483</f>
        <v>0</v>
      </c>
      <c r="BH26" s="437">
        <f>'[2]2.1_RebasedTargets_Volume'!BR483</f>
        <v>0</v>
      </c>
    </row>
    <row r="27" spans="1:60" ht="13.15" x14ac:dyDescent="0.35">
      <c r="A27" s="439"/>
      <c r="B27" s="440"/>
      <c r="C27" s="441"/>
      <c r="D27" s="442"/>
      <c r="E27" s="433" t="s">
        <v>19</v>
      </c>
      <c r="F27" s="443">
        <f>'[2]2.1_RebasedTargets_Volume'!I484</f>
        <v>0</v>
      </c>
      <c r="G27" s="443">
        <f>'[2]2.1_RebasedTargets_Volume'!J484</f>
        <v>0</v>
      </c>
      <c r="H27" s="443">
        <f>'[2]2.1_RebasedTargets_Volume'!K484</f>
        <v>0</v>
      </c>
      <c r="I27" s="443">
        <f>'[2]2.1_RebasedTargets_Volume'!L484</f>
        <v>0</v>
      </c>
      <c r="J27" s="443">
        <f>'[2]2.1_RebasedTargets_Volume'!M484</f>
        <v>0</v>
      </c>
      <c r="K27" s="444">
        <f>'[2]2.1_RebasedTargets_Volume'!N484</f>
        <v>0</v>
      </c>
      <c r="M27" s="443">
        <f>'[2]2.1_RebasedTargets_Volume'!S484</f>
        <v>0</v>
      </c>
      <c r="N27" s="443">
        <f>'[2]2.1_RebasedTargets_Volume'!T484</f>
        <v>0</v>
      </c>
      <c r="O27" s="443">
        <f>'[2]2.1_RebasedTargets_Volume'!U484</f>
        <v>0</v>
      </c>
      <c r="P27" s="443">
        <f>'[2]2.1_RebasedTargets_Volume'!V484</f>
        <v>0</v>
      </c>
      <c r="Q27" s="443">
        <f>'[2]2.1_RebasedTargets_Volume'!W484</f>
        <v>0</v>
      </c>
      <c r="R27" s="444">
        <f>'[2]2.1_RebasedTargets_Volume'!X484</f>
        <v>0</v>
      </c>
      <c r="T27" s="443">
        <f>'[2]2.1_RebasedTargets_Volume'!AC484</f>
        <v>0</v>
      </c>
      <c r="U27" s="443">
        <f>'[2]2.1_RebasedTargets_Volume'!AD484</f>
        <v>0</v>
      </c>
      <c r="V27" s="443">
        <f>'[2]2.1_RebasedTargets_Volume'!AE484</f>
        <v>0</v>
      </c>
      <c r="W27" s="443">
        <f>'[2]2.1_RebasedTargets_Volume'!AF484</f>
        <v>0</v>
      </c>
      <c r="X27" s="443">
        <f>'[2]2.1_RebasedTargets_Volume'!AG484</f>
        <v>0</v>
      </c>
      <c r="Y27" s="444">
        <f>'[2]2.1_RebasedTargets_Volume'!AH484</f>
        <v>0</v>
      </c>
      <c r="AA27" s="445">
        <f>'[2]2.1_RebasedTargets_Volume'!AK484</f>
        <v>0</v>
      </c>
      <c r="AB27" s="445">
        <f>'[2]2.1_RebasedTargets_Volume'!AL484</f>
        <v>0</v>
      </c>
      <c r="AC27" s="445">
        <f>'[2]2.1_RebasedTargets_Volume'!AM484</f>
        <v>0</v>
      </c>
      <c r="AD27" s="445">
        <f>'[2]2.1_RebasedTargets_Volume'!AN484</f>
        <v>0</v>
      </c>
      <c r="AE27" s="445">
        <f>'[2]2.1_RebasedTargets_Volume'!AO484</f>
        <v>0</v>
      </c>
      <c r="AF27" s="446">
        <f>'[2]2.1_RebasedTargets_Volume'!AP484</f>
        <v>0</v>
      </c>
      <c r="AG27" s="438"/>
      <c r="AH27" s="445">
        <f>'[2]2.1_RebasedTargets_Volume'!AR484</f>
        <v>0</v>
      </c>
      <c r="AI27" s="445">
        <f>'[2]2.1_RebasedTargets_Volume'!AS484</f>
        <v>0</v>
      </c>
      <c r="AJ27" s="445">
        <f>'[2]2.1_RebasedTargets_Volume'!AT484</f>
        <v>0</v>
      </c>
      <c r="AK27" s="445">
        <f>'[2]2.1_RebasedTargets_Volume'!AU484</f>
        <v>0</v>
      </c>
      <c r="AL27" s="445">
        <f>'[2]2.1_RebasedTargets_Volume'!AV484</f>
        <v>0</v>
      </c>
      <c r="AM27" s="446">
        <f>'[2]2.1_RebasedTargets_Volume'!AW484</f>
        <v>0</v>
      </c>
      <c r="AN27" s="438"/>
      <c r="AO27" s="445">
        <f>'[2]2.1_RebasedTargets_Volume'!AY484</f>
        <v>0</v>
      </c>
      <c r="AP27" s="445">
        <f>'[2]2.1_RebasedTargets_Volume'!AZ484</f>
        <v>0</v>
      </c>
      <c r="AQ27" s="445">
        <f>'[2]2.1_RebasedTargets_Volume'!BA484</f>
        <v>0</v>
      </c>
      <c r="AR27" s="445">
        <f>'[2]2.1_RebasedTargets_Volume'!BB484</f>
        <v>0</v>
      </c>
      <c r="AS27" s="445">
        <f>'[2]2.1_RebasedTargets_Volume'!BC484</f>
        <v>0</v>
      </c>
      <c r="AT27" s="446">
        <f>'[2]2.1_RebasedTargets_Volume'!BD484</f>
        <v>0</v>
      </c>
      <c r="AU27" s="438"/>
      <c r="AV27" s="445">
        <f>'[2]2.1_RebasedTargets_Volume'!BF484</f>
        <v>0</v>
      </c>
      <c r="AW27" s="445">
        <f>'[2]2.1_RebasedTargets_Volume'!BG484</f>
        <v>0</v>
      </c>
      <c r="AX27" s="445">
        <f>'[2]2.1_RebasedTargets_Volume'!BH484</f>
        <v>0</v>
      </c>
      <c r="AY27" s="445">
        <f>'[2]2.1_RebasedTargets_Volume'!BI484</f>
        <v>0</v>
      </c>
      <c r="AZ27" s="445">
        <f>'[2]2.1_RebasedTargets_Volume'!BJ484</f>
        <v>0</v>
      </c>
      <c r="BA27" s="446">
        <f>'[2]2.1_RebasedTargets_Volume'!BK484</f>
        <v>0</v>
      </c>
      <c r="BB27" s="438"/>
      <c r="BC27" s="445">
        <f>'[2]2.1_RebasedTargets_Volume'!BM484</f>
        <v>0</v>
      </c>
      <c r="BD27" s="445">
        <f>'[2]2.1_RebasedTargets_Volume'!BN484</f>
        <v>0</v>
      </c>
      <c r="BE27" s="445">
        <f>'[2]2.1_RebasedTargets_Volume'!BO484</f>
        <v>0</v>
      </c>
      <c r="BF27" s="445">
        <f>'[2]2.1_RebasedTargets_Volume'!BP484</f>
        <v>0</v>
      </c>
      <c r="BG27" s="445">
        <f>'[2]2.1_RebasedTargets_Volume'!BQ484</f>
        <v>0</v>
      </c>
      <c r="BH27" s="446">
        <f>'[2]2.1_RebasedTargets_Volume'!BR484</f>
        <v>0</v>
      </c>
    </row>
    <row r="28" spans="1:60" ht="13.15" x14ac:dyDescent="0.35">
      <c r="A28" s="439"/>
      <c r="B28" s="440"/>
      <c r="C28" s="441"/>
      <c r="D28" s="442"/>
      <c r="E28" s="433" t="s">
        <v>20</v>
      </c>
      <c r="F28" s="443">
        <f>'[2]2.1_RebasedTargets_Volume'!I485</f>
        <v>0</v>
      </c>
      <c r="G28" s="443">
        <f>'[2]2.1_RebasedTargets_Volume'!J485</f>
        <v>0</v>
      </c>
      <c r="H28" s="443">
        <f>'[2]2.1_RebasedTargets_Volume'!K485</f>
        <v>0</v>
      </c>
      <c r="I28" s="443">
        <f>'[2]2.1_RebasedTargets_Volume'!L485</f>
        <v>0</v>
      </c>
      <c r="J28" s="443">
        <f>'[2]2.1_RebasedTargets_Volume'!M485</f>
        <v>0</v>
      </c>
      <c r="K28" s="444">
        <f>'[2]2.1_RebasedTargets_Volume'!N485</f>
        <v>0</v>
      </c>
      <c r="M28" s="443">
        <f>'[2]2.1_RebasedTargets_Volume'!S485</f>
        <v>0</v>
      </c>
      <c r="N28" s="443">
        <f>'[2]2.1_RebasedTargets_Volume'!T485</f>
        <v>0</v>
      </c>
      <c r="O28" s="443">
        <f>'[2]2.1_RebasedTargets_Volume'!U485</f>
        <v>0</v>
      </c>
      <c r="P28" s="443">
        <f>'[2]2.1_RebasedTargets_Volume'!V485</f>
        <v>0</v>
      </c>
      <c r="Q28" s="443">
        <f>'[2]2.1_RebasedTargets_Volume'!W485</f>
        <v>0</v>
      </c>
      <c r="R28" s="444">
        <f>'[2]2.1_RebasedTargets_Volume'!X485</f>
        <v>0</v>
      </c>
      <c r="T28" s="443">
        <f>'[2]2.1_RebasedTargets_Volume'!AC485</f>
        <v>0</v>
      </c>
      <c r="U28" s="443">
        <f>'[2]2.1_RebasedTargets_Volume'!AD485</f>
        <v>0</v>
      </c>
      <c r="V28" s="443">
        <f>'[2]2.1_RebasedTargets_Volume'!AE485</f>
        <v>0</v>
      </c>
      <c r="W28" s="443">
        <f>'[2]2.1_RebasedTargets_Volume'!AF485</f>
        <v>0</v>
      </c>
      <c r="X28" s="443">
        <f>'[2]2.1_RebasedTargets_Volume'!AG485</f>
        <v>0</v>
      </c>
      <c r="Y28" s="444">
        <f>'[2]2.1_RebasedTargets_Volume'!AH485</f>
        <v>0</v>
      </c>
      <c r="AA28" s="445">
        <f>'[2]2.1_RebasedTargets_Volume'!AK485</f>
        <v>0</v>
      </c>
      <c r="AB28" s="445">
        <f>'[2]2.1_RebasedTargets_Volume'!AL485</f>
        <v>0</v>
      </c>
      <c r="AC28" s="445">
        <f>'[2]2.1_RebasedTargets_Volume'!AM485</f>
        <v>0</v>
      </c>
      <c r="AD28" s="445">
        <f>'[2]2.1_RebasedTargets_Volume'!AN485</f>
        <v>0</v>
      </c>
      <c r="AE28" s="445">
        <f>'[2]2.1_RebasedTargets_Volume'!AO485</f>
        <v>0</v>
      </c>
      <c r="AF28" s="446">
        <f>'[2]2.1_RebasedTargets_Volume'!AP485</f>
        <v>0</v>
      </c>
      <c r="AG28" s="438"/>
      <c r="AH28" s="445">
        <f>'[2]2.1_RebasedTargets_Volume'!AR485</f>
        <v>0</v>
      </c>
      <c r="AI28" s="445">
        <f>'[2]2.1_RebasedTargets_Volume'!AS485</f>
        <v>0</v>
      </c>
      <c r="AJ28" s="445">
        <f>'[2]2.1_RebasedTargets_Volume'!AT485</f>
        <v>0</v>
      </c>
      <c r="AK28" s="445">
        <f>'[2]2.1_RebasedTargets_Volume'!AU485</f>
        <v>0</v>
      </c>
      <c r="AL28" s="445">
        <f>'[2]2.1_RebasedTargets_Volume'!AV485</f>
        <v>0</v>
      </c>
      <c r="AM28" s="446">
        <f>'[2]2.1_RebasedTargets_Volume'!AW485</f>
        <v>0</v>
      </c>
      <c r="AN28" s="438"/>
      <c r="AO28" s="445">
        <f>'[2]2.1_RebasedTargets_Volume'!AY485</f>
        <v>0</v>
      </c>
      <c r="AP28" s="445">
        <f>'[2]2.1_RebasedTargets_Volume'!AZ485</f>
        <v>0</v>
      </c>
      <c r="AQ28" s="445">
        <f>'[2]2.1_RebasedTargets_Volume'!BA485</f>
        <v>0</v>
      </c>
      <c r="AR28" s="445">
        <f>'[2]2.1_RebasedTargets_Volume'!BB485</f>
        <v>0</v>
      </c>
      <c r="AS28" s="445">
        <f>'[2]2.1_RebasedTargets_Volume'!BC485</f>
        <v>0</v>
      </c>
      <c r="AT28" s="446">
        <f>'[2]2.1_RebasedTargets_Volume'!BD485</f>
        <v>0</v>
      </c>
      <c r="AU28" s="438"/>
      <c r="AV28" s="445">
        <f>'[2]2.1_RebasedTargets_Volume'!BF485</f>
        <v>0</v>
      </c>
      <c r="AW28" s="445">
        <f>'[2]2.1_RebasedTargets_Volume'!BG485</f>
        <v>0</v>
      </c>
      <c r="AX28" s="445">
        <f>'[2]2.1_RebasedTargets_Volume'!BH485</f>
        <v>0</v>
      </c>
      <c r="AY28" s="445">
        <f>'[2]2.1_RebasedTargets_Volume'!BI485</f>
        <v>0</v>
      </c>
      <c r="AZ28" s="445">
        <f>'[2]2.1_RebasedTargets_Volume'!BJ485</f>
        <v>0</v>
      </c>
      <c r="BA28" s="446">
        <f>'[2]2.1_RebasedTargets_Volume'!BK485</f>
        <v>0</v>
      </c>
      <c r="BB28" s="438"/>
      <c r="BC28" s="445">
        <f>'[2]2.1_RebasedTargets_Volume'!BM485</f>
        <v>0</v>
      </c>
      <c r="BD28" s="445">
        <f>'[2]2.1_RebasedTargets_Volume'!BN485</f>
        <v>0</v>
      </c>
      <c r="BE28" s="445">
        <f>'[2]2.1_RebasedTargets_Volume'!BO485</f>
        <v>0</v>
      </c>
      <c r="BF28" s="445">
        <f>'[2]2.1_RebasedTargets_Volume'!BP485</f>
        <v>0</v>
      </c>
      <c r="BG28" s="445">
        <f>'[2]2.1_RebasedTargets_Volume'!BQ485</f>
        <v>0</v>
      </c>
      <c r="BH28" s="446">
        <f>'[2]2.1_RebasedTargets_Volume'!BR485</f>
        <v>0</v>
      </c>
    </row>
    <row r="29" spans="1:60" ht="13.5" thickBot="1" x14ac:dyDescent="0.4">
      <c r="A29" s="439"/>
      <c r="B29" s="447"/>
      <c r="C29" s="448"/>
      <c r="D29" s="449"/>
      <c r="E29" s="450" t="s">
        <v>21</v>
      </c>
      <c r="F29" s="451">
        <f>'[2]2.1_RebasedTargets_Volume'!I486</f>
        <v>0</v>
      </c>
      <c r="G29" s="451">
        <f>'[2]2.1_RebasedTargets_Volume'!J486</f>
        <v>0</v>
      </c>
      <c r="H29" s="451">
        <f>'[2]2.1_RebasedTargets_Volume'!K486</f>
        <v>0</v>
      </c>
      <c r="I29" s="451">
        <f>'[2]2.1_RebasedTargets_Volume'!L486</f>
        <v>0</v>
      </c>
      <c r="J29" s="451">
        <f>'[2]2.1_RebasedTargets_Volume'!M486</f>
        <v>0</v>
      </c>
      <c r="K29" s="452">
        <f>'[2]2.1_RebasedTargets_Volume'!N486</f>
        <v>0</v>
      </c>
      <c r="M29" s="451">
        <f>'[2]2.1_RebasedTargets_Volume'!S486</f>
        <v>0</v>
      </c>
      <c r="N29" s="451">
        <f>'[2]2.1_RebasedTargets_Volume'!T486</f>
        <v>0</v>
      </c>
      <c r="O29" s="451">
        <f>'[2]2.1_RebasedTargets_Volume'!U486</f>
        <v>0</v>
      </c>
      <c r="P29" s="451">
        <f>'[2]2.1_RebasedTargets_Volume'!V486</f>
        <v>0</v>
      </c>
      <c r="Q29" s="451">
        <f>'[2]2.1_RebasedTargets_Volume'!W486</f>
        <v>0</v>
      </c>
      <c r="R29" s="452">
        <f>'[2]2.1_RebasedTargets_Volume'!X486</f>
        <v>0</v>
      </c>
      <c r="T29" s="451">
        <f>'[2]2.1_RebasedTargets_Volume'!AC486</f>
        <v>0</v>
      </c>
      <c r="U29" s="451">
        <f>'[2]2.1_RebasedTargets_Volume'!AD486</f>
        <v>0</v>
      </c>
      <c r="V29" s="451">
        <f>'[2]2.1_RebasedTargets_Volume'!AE486</f>
        <v>0</v>
      </c>
      <c r="W29" s="451">
        <f>'[2]2.1_RebasedTargets_Volume'!AF486</f>
        <v>0</v>
      </c>
      <c r="X29" s="451">
        <f>'[2]2.1_RebasedTargets_Volume'!AG486</f>
        <v>0</v>
      </c>
      <c r="Y29" s="452">
        <f>'[2]2.1_RebasedTargets_Volume'!AH486</f>
        <v>0</v>
      </c>
      <c r="AA29" s="453">
        <f>'[2]2.1_RebasedTargets_Volume'!AK486</f>
        <v>0</v>
      </c>
      <c r="AB29" s="453">
        <f>'[2]2.1_RebasedTargets_Volume'!AL486</f>
        <v>0</v>
      </c>
      <c r="AC29" s="453">
        <f>'[2]2.1_RebasedTargets_Volume'!AM486</f>
        <v>0</v>
      </c>
      <c r="AD29" s="453">
        <f>'[2]2.1_RebasedTargets_Volume'!AN486</f>
        <v>0</v>
      </c>
      <c r="AE29" s="453">
        <f>'[2]2.1_RebasedTargets_Volume'!AO486</f>
        <v>0</v>
      </c>
      <c r="AF29" s="454">
        <f>'[2]2.1_RebasedTargets_Volume'!AP486</f>
        <v>0</v>
      </c>
      <c r="AG29" s="438"/>
      <c r="AH29" s="453">
        <f>'[2]2.1_RebasedTargets_Volume'!AR486</f>
        <v>0</v>
      </c>
      <c r="AI29" s="453">
        <f>'[2]2.1_RebasedTargets_Volume'!AS486</f>
        <v>0</v>
      </c>
      <c r="AJ29" s="453">
        <f>'[2]2.1_RebasedTargets_Volume'!AT486</f>
        <v>0</v>
      </c>
      <c r="AK29" s="453">
        <f>'[2]2.1_RebasedTargets_Volume'!AU486</f>
        <v>0</v>
      </c>
      <c r="AL29" s="453">
        <f>'[2]2.1_RebasedTargets_Volume'!AV486</f>
        <v>0</v>
      </c>
      <c r="AM29" s="454">
        <f>'[2]2.1_RebasedTargets_Volume'!AW486</f>
        <v>0</v>
      </c>
      <c r="AN29" s="438"/>
      <c r="AO29" s="453">
        <f>'[2]2.1_RebasedTargets_Volume'!AY486</f>
        <v>0</v>
      </c>
      <c r="AP29" s="453">
        <f>'[2]2.1_RebasedTargets_Volume'!AZ486</f>
        <v>0</v>
      </c>
      <c r="AQ29" s="453">
        <f>'[2]2.1_RebasedTargets_Volume'!BA486</f>
        <v>0</v>
      </c>
      <c r="AR29" s="453">
        <f>'[2]2.1_RebasedTargets_Volume'!BB486</f>
        <v>0</v>
      </c>
      <c r="AS29" s="453">
        <f>'[2]2.1_RebasedTargets_Volume'!BC486</f>
        <v>0</v>
      </c>
      <c r="AT29" s="454">
        <f>'[2]2.1_RebasedTargets_Volume'!BD486</f>
        <v>0</v>
      </c>
      <c r="AU29" s="438"/>
      <c r="AV29" s="453">
        <f>'[2]2.1_RebasedTargets_Volume'!BF486</f>
        <v>0</v>
      </c>
      <c r="AW29" s="453">
        <f>'[2]2.1_RebasedTargets_Volume'!BG486</f>
        <v>0</v>
      </c>
      <c r="AX29" s="453">
        <f>'[2]2.1_RebasedTargets_Volume'!BH486</f>
        <v>0</v>
      </c>
      <c r="AY29" s="453">
        <f>'[2]2.1_RebasedTargets_Volume'!BI486</f>
        <v>0</v>
      </c>
      <c r="AZ29" s="453">
        <f>'[2]2.1_RebasedTargets_Volume'!BJ486</f>
        <v>0</v>
      </c>
      <c r="BA29" s="454">
        <f>'[2]2.1_RebasedTargets_Volume'!BK486</f>
        <v>0</v>
      </c>
      <c r="BB29" s="438"/>
      <c r="BC29" s="453">
        <f>'[2]2.1_RebasedTargets_Volume'!BM486</f>
        <v>0</v>
      </c>
      <c r="BD29" s="453">
        <f>'[2]2.1_RebasedTargets_Volume'!BN486</f>
        <v>0</v>
      </c>
      <c r="BE29" s="453">
        <f>'[2]2.1_RebasedTargets_Volume'!BO486</f>
        <v>0</v>
      </c>
      <c r="BF29" s="453">
        <f>'[2]2.1_RebasedTargets_Volume'!BP486</f>
        <v>0</v>
      </c>
      <c r="BG29" s="453">
        <f>'[2]2.1_RebasedTargets_Volume'!BQ486</f>
        <v>0</v>
      </c>
      <c r="BH29" s="454">
        <f>'[2]2.1_RebasedTargets_Volume'!BR486</f>
        <v>0</v>
      </c>
    </row>
    <row r="30" spans="1:60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'[2]2.1_RebasedTargets_Volume'!I487</f>
        <v>0</v>
      </c>
      <c r="G30" s="434">
        <f>'[2]2.1_RebasedTargets_Volume'!J487</f>
        <v>0</v>
      </c>
      <c r="H30" s="434">
        <f>'[2]2.1_RebasedTargets_Volume'!K487</f>
        <v>0</v>
      </c>
      <c r="I30" s="434">
        <f>'[2]2.1_RebasedTargets_Volume'!L487</f>
        <v>0</v>
      </c>
      <c r="J30" s="434">
        <f>'[2]2.1_RebasedTargets_Volume'!M487</f>
        <v>0</v>
      </c>
      <c r="K30" s="435">
        <f>'[2]2.1_RebasedTargets_Volume'!N487</f>
        <v>0</v>
      </c>
      <c r="M30" s="434">
        <f>'[2]2.1_RebasedTargets_Volume'!S487</f>
        <v>0</v>
      </c>
      <c r="N30" s="434">
        <f>'[2]2.1_RebasedTargets_Volume'!T487</f>
        <v>0</v>
      </c>
      <c r="O30" s="434">
        <f>'[2]2.1_RebasedTargets_Volume'!U487</f>
        <v>0</v>
      </c>
      <c r="P30" s="434">
        <f>'[2]2.1_RebasedTargets_Volume'!V487</f>
        <v>0</v>
      </c>
      <c r="Q30" s="434">
        <f>'[2]2.1_RebasedTargets_Volume'!W487</f>
        <v>0</v>
      </c>
      <c r="R30" s="435">
        <f>'[2]2.1_RebasedTargets_Volume'!X487</f>
        <v>0</v>
      </c>
      <c r="T30" s="434">
        <f>'[2]2.1_RebasedTargets_Volume'!AC487</f>
        <v>0</v>
      </c>
      <c r="U30" s="434">
        <f>'[2]2.1_RebasedTargets_Volume'!AD487</f>
        <v>0</v>
      </c>
      <c r="V30" s="434">
        <f>'[2]2.1_RebasedTargets_Volume'!AE487</f>
        <v>0</v>
      </c>
      <c r="W30" s="434">
        <f>'[2]2.1_RebasedTargets_Volume'!AF487</f>
        <v>0</v>
      </c>
      <c r="X30" s="434">
        <f>'[2]2.1_RebasedTargets_Volume'!AG487</f>
        <v>0</v>
      </c>
      <c r="Y30" s="435">
        <f>'[2]2.1_RebasedTargets_Volume'!AH487</f>
        <v>0</v>
      </c>
      <c r="AA30" s="436">
        <f>'[2]2.1_RebasedTargets_Volume'!AK487</f>
        <v>0</v>
      </c>
      <c r="AB30" s="436">
        <f>'[2]2.1_RebasedTargets_Volume'!AL487</f>
        <v>0</v>
      </c>
      <c r="AC30" s="436">
        <f>'[2]2.1_RebasedTargets_Volume'!AM487</f>
        <v>0</v>
      </c>
      <c r="AD30" s="436">
        <f>'[2]2.1_RebasedTargets_Volume'!AN487</f>
        <v>0</v>
      </c>
      <c r="AE30" s="436">
        <f>'[2]2.1_RebasedTargets_Volume'!AO487</f>
        <v>0</v>
      </c>
      <c r="AF30" s="437">
        <f>'[2]2.1_RebasedTargets_Volume'!AP487</f>
        <v>0</v>
      </c>
      <c r="AG30" s="438"/>
      <c r="AH30" s="436">
        <f>'[2]2.1_RebasedTargets_Volume'!AR487</f>
        <v>0</v>
      </c>
      <c r="AI30" s="436">
        <f>'[2]2.1_RebasedTargets_Volume'!AS487</f>
        <v>0</v>
      </c>
      <c r="AJ30" s="436">
        <f>'[2]2.1_RebasedTargets_Volume'!AT487</f>
        <v>0</v>
      </c>
      <c r="AK30" s="436">
        <f>'[2]2.1_RebasedTargets_Volume'!AU487</f>
        <v>0</v>
      </c>
      <c r="AL30" s="436">
        <f>'[2]2.1_RebasedTargets_Volume'!AV487</f>
        <v>0</v>
      </c>
      <c r="AM30" s="437">
        <f>'[2]2.1_RebasedTargets_Volume'!AW487</f>
        <v>0</v>
      </c>
      <c r="AN30" s="438"/>
      <c r="AO30" s="436">
        <f>'[2]2.1_RebasedTargets_Volume'!AY487</f>
        <v>0</v>
      </c>
      <c r="AP30" s="436">
        <f>'[2]2.1_RebasedTargets_Volume'!AZ487</f>
        <v>0</v>
      </c>
      <c r="AQ30" s="436">
        <f>'[2]2.1_RebasedTargets_Volume'!BA487</f>
        <v>0</v>
      </c>
      <c r="AR30" s="436">
        <f>'[2]2.1_RebasedTargets_Volume'!BB487</f>
        <v>0</v>
      </c>
      <c r="AS30" s="436">
        <f>'[2]2.1_RebasedTargets_Volume'!BC487</f>
        <v>0</v>
      </c>
      <c r="AT30" s="437">
        <f>'[2]2.1_RebasedTargets_Volume'!BD487</f>
        <v>0</v>
      </c>
      <c r="AU30" s="438"/>
      <c r="AV30" s="436">
        <f>'[2]2.1_RebasedTargets_Volume'!BF487</f>
        <v>0</v>
      </c>
      <c r="AW30" s="436">
        <f>'[2]2.1_RebasedTargets_Volume'!BG487</f>
        <v>0</v>
      </c>
      <c r="AX30" s="436">
        <f>'[2]2.1_RebasedTargets_Volume'!BH487</f>
        <v>0</v>
      </c>
      <c r="AY30" s="436">
        <f>'[2]2.1_RebasedTargets_Volume'!BI487</f>
        <v>0</v>
      </c>
      <c r="AZ30" s="436">
        <f>'[2]2.1_RebasedTargets_Volume'!BJ487</f>
        <v>0</v>
      </c>
      <c r="BA30" s="437">
        <f>'[2]2.1_RebasedTargets_Volume'!BK487</f>
        <v>0</v>
      </c>
      <c r="BB30" s="438"/>
      <c r="BC30" s="436">
        <f>'[2]2.1_RebasedTargets_Volume'!BM487</f>
        <v>0</v>
      </c>
      <c r="BD30" s="436">
        <f>'[2]2.1_RebasedTargets_Volume'!BN487</f>
        <v>0</v>
      </c>
      <c r="BE30" s="436">
        <f>'[2]2.1_RebasedTargets_Volume'!BO487</f>
        <v>0</v>
      </c>
      <c r="BF30" s="436">
        <f>'[2]2.1_RebasedTargets_Volume'!BP487</f>
        <v>0</v>
      </c>
      <c r="BG30" s="436">
        <f>'[2]2.1_RebasedTargets_Volume'!BQ487</f>
        <v>0</v>
      </c>
      <c r="BH30" s="437">
        <f>'[2]2.1_RebasedTargets_Volume'!BR487</f>
        <v>0</v>
      </c>
    </row>
    <row r="31" spans="1:60" ht="13.15" x14ac:dyDescent="0.35">
      <c r="A31" s="439"/>
      <c r="B31" s="440"/>
      <c r="C31" s="441"/>
      <c r="D31" s="442"/>
      <c r="E31" s="433" t="s">
        <v>19</v>
      </c>
      <c r="F31" s="443">
        <f>'[2]2.1_RebasedTargets_Volume'!I488</f>
        <v>0</v>
      </c>
      <c r="G31" s="443">
        <f>'[2]2.1_RebasedTargets_Volume'!J488</f>
        <v>0</v>
      </c>
      <c r="H31" s="443">
        <f>'[2]2.1_RebasedTargets_Volume'!K488</f>
        <v>0</v>
      </c>
      <c r="I31" s="443">
        <f>'[2]2.1_RebasedTargets_Volume'!L488</f>
        <v>0</v>
      </c>
      <c r="J31" s="443">
        <f>'[2]2.1_RebasedTargets_Volume'!M488</f>
        <v>0</v>
      </c>
      <c r="K31" s="444">
        <f>'[2]2.1_RebasedTargets_Volume'!N488</f>
        <v>0</v>
      </c>
      <c r="M31" s="443">
        <f>'[2]2.1_RebasedTargets_Volume'!S488</f>
        <v>0</v>
      </c>
      <c r="N31" s="443">
        <f>'[2]2.1_RebasedTargets_Volume'!T488</f>
        <v>0</v>
      </c>
      <c r="O31" s="443">
        <f>'[2]2.1_RebasedTargets_Volume'!U488</f>
        <v>0</v>
      </c>
      <c r="P31" s="443">
        <f>'[2]2.1_RebasedTargets_Volume'!V488</f>
        <v>0</v>
      </c>
      <c r="Q31" s="443">
        <f>'[2]2.1_RebasedTargets_Volume'!W488</f>
        <v>0</v>
      </c>
      <c r="R31" s="444">
        <f>'[2]2.1_RebasedTargets_Volume'!X488</f>
        <v>0</v>
      </c>
      <c r="T31" s="443">
        <f>'[2]2.1_RebasedTargets_Volume'!AC488</f>
        <v>0</v>
      </c>
      <c r="U31" s="443">
        <f>'[2]2.1_RebasedTargets_Volume'!AD488</f>
        <v>0</v>
      </c>
      <c r="V31" s="443">
        <f>'[2]2.1_RebasedTargets_Volume'!AE488</f>
        <v>0</v>
      </c>
      <c r="W31" s="443">
        <f>'[2]2.1_RebasedTargets_Volume'!AF488</f>
        <v>0</v>
      </c>
      <c r="X31" s="443">
        <f>'[2]2.1_RebasedTargets_Volume'!AG488</f>
        <v>0</v>
      </c>
      <c r="Y31" s="444">
        <f>'[2]2.1_RebasedTargets_Volume'!AH488</f>
        <v>0</v>
      </c>
      <c r="AA31" s="445">
        <f>'[2]2.1_RebasedTargets_Volume'!AK488</f>
        <v>0</v>
      </c>
      <c r="AB31" s="445">
        <f>'[2]2.1_RebasedTargets_Volume'!AL488</f>
        <v>0</v>
      </c>
      <c r="AC31" s="445">
        <f>'[2]2.1_RebasedTargets_Volume'!AM488</f>
        <v>0</v>
      </c>
      <c r="AD31" s="445">
        <f>'[2]2.1_RebasedTargets_Volume'!AN488</f>
        <v>0</v>
      </c>
      <c r="AE31" s="445">
        <f>'[2]2.1_RebasedTargets_Volume'!AO488</f>
        <v>0</v>
      </c>
      <c r="AF31" s="446">
        <f>'[2]2.1_RebasedTargets_Volume'!AP488</f>
        <v>0</v>
      </c>
      <c r="AG31" s="438"/>
      <c r="AH31" s="445">
        <f>'[2]2.1_RebasedTargets_Volume'!AR488</f>
        <v>0</v>
      </c>
      <c r="AI31" s="445">
        <f>'[2]2.1_RebasedTargets_Volume'!AS488</f>
        <v>0</v>
      </c>
      <c r="AJ31" s="445">
        <f>'[2]2.1_RebasedTargets_Volume'!AT488</f>
        <v>0</v>
      </c>
      <c r="AK31" s="445">
        <f>'[2]2.1_RebasedTargets_Volume'!AU488</f>
        <v>0</v>
      </c>
      <c r="AL31" s="445">
        <f>'[2]2.1_RebasedTargets_Volume'!AV488</f>
        <v>0</v>
      </c>
      <c r="AM31" s="446">
        <f>'[2]2.1_RebasedTargets_Volume'!AW488</f>
        <v>0</v>
      </c>
      <c r="AN31" s="438"/>
      <c r="AO31" s="445">
        <f>'[2]2.1_RebasedTargets_Volume'!AY488</f>
        <v>0</v>
      </c>
      <c r="AP31" s="445">
        <f>'[2]2.1_RebasedTargets_Volume'!AZ488</f>
        <v>0</v>
      </c>
      <c r="AQ31" s="445">
        <f>'[2]2.1_RebasedTargets_Volume'!BA488</f>
        <v>0</v>
      </c>
      <c r="AR31" s="445">
        <f>'[2]2.1_RebasedTargets_Volume'!BB488</f>
        <v>0</v>
      </c>
      <c r="AS31" s="445">
        <f>'[2]2.1_RebasedTargets_Volume'!BC488</f>
        <v>0</v>
      </c>
      <c r="AT31" s="446">
        <f>'[2]2.1_RebasedTargets_Volume'!BD488</f>
        <v>0</v>
      </c>
      <c r="AU31" s="438"/>
      <c r="AV31" s="445">
        <f>'[2]2.1_RebasedTargets_Volume'!BF488</f>
        <v>0</v>
      </c>
      <c r="AW31" s="445">
        <f>'[2]2.1_RebasedTargets_Volume'!BG488</f>
        <v>0</v>
      </c>
      <c r="AX31" s="445">
        <f>'[2]2.1_RebasedTargets_Volume'!BH488</f>
        <v>0</v>
      </c>
      <c r="AY31" s="445">
        <f>'[2]2.1_RebasedTargets_Volume'!BI488</f>
        <v>0</v>
      </c>
      <c r="AZ31" s="445">
        <f>'[2]2.1_RebasedTargets_Volume'!BJ488</f>
        <v>0</v>
      </c>
      <c r="BA31" s="446">
        <f>'[2]2.1_RebasedTargets_Volume'!BK488</f>
        <v>0</v>
      </c>
      <c r="BB31" s="438"/>
      <c r="BC31" s="445">
        <f>'[2]2.1_RebasedTargets_Volume'!BM488</f>
        <v>0</v>
      </c>
      <c r="BD31" s="445">
        <f>'[2]2.1_RebasedTargets_Volume'!BN488</f>
        <v>0</v>
      </c>
      <c r="BE31" s="445">
        <f>'[2]2.1_RebasedTargets_Volume'!BO488</f>
        <v>0</v>
      </c>
      <c r="BF31" s="445">
        <f>'[2]2.1_RebasedTargets_Volume'!BP488</f>
        <v>0</v>
      </c>
      <c r="BG31" s="445">
        <f>'[2]2.1_RebasedTargets_Volume'!BQ488</f>
        <v>0</v>
      </c>
      <c r="BH31" s="446">
        <f>'[2]2.1_RebasedTargets_Volume'!BR488</f>
        <v>0</v>
      </c>
    </row>
    <row r="32" spans="1:60" ht="13.15" x14ac:dyDescent="0.35">
      <c r="A32" s="439"/>
      <c r="B32" s="440"/>
      <c r="C32" s="441"/>
      <c r="D32" s="442"/>
      <c r="E32" s="433" t="s">
        <v>20</v>
      </c>
      <c r="F32" s="443">
        <f>'[2]2.1_RebasedTargets_Volume'!I489</f>
        <v>0</v>
      </c>
      <c r="G32" s="443">
        <f>'[2]2.1_RebasedTargets_Volume'!J489</f>
        <v>0</v>
      </c>
      <c r="H32" s="443">
        <f>'[2]2.1_RebasedTargets_Volume'!K489</f>
        <v>0</v>
      </c>
      <c r="I32" s="443">
        <f>'[2]2.1_RebasedTargets_Volume'!L489</f>
        <v>0</v>
      </c>
      <c r="J32" s="443">
        <f>'[2]2.1_RebasedTargets_Volume'!M489</f>
        <v>0</v>
      </c>
      <c r="K32" s="444">
        <f>'[2]2.1_RebasedTargets_Volume'!N489</f>
        <v>0</v>
      </c>
      <c r="M32" s="443">
        <f>'[2]2.1_RebasedTargets_Volume'!S489</f>
        <v>0</v>
      </c>
      <c r="N32" s="443">
        <f>'[2]2.1_RebasedTargets_Volume'!T489</f>
        <v>0</v>
      </c>
      <c r="O32" s="443">
        <f>'[2]2.1_RebasedTargets_Volume'!U489</f>
        <v>0</v>
      </c>
      <c r="P32" s="443">
        <f>'[2]2.1_RebasedTargets_Volume'!V489</f>
        <v>0</v>
      </c>
      <c r="Q32" s="443">
        <f>'[2]2.1_RebasedTargets_Volume'!W489</f>
        <v>0</v>
      </c>
      <c r="R32" s="444">
        <f>'[2]2.1_RebasedTargets_Volume'!X489</f>
        <v>0</v>
      </c>
      <c r="T32" s="443">
        <f>'[2]2.1_RebasedTargets_Volume'!AC489</f>
        <v>0</v>
      </c>
      <c r="U32" s="443">
        <f>'[2]2.1_RebasedTargets_Volume'!AD489</f>
        <v>0</v>
      </c>
      <c r="V32" s="443">
        <f>'[2]2.1_RebasedTargets_Volume'!AE489</f>
        <v>0</v>
      </c>
      <c r="W32" s="443">
        <f>'[2]2.1_RebasedTargets_Volume'!AF489</f>
        <v>0</v>
      </c>
      <c r="X32" s="443">
        <f>'[2]2.1_RebasedTargets_Volume'!AG489</f>
        <v>0</v>
      </c>
      <c r="Y32" s="444">
        <f>'[2]2.1_RebasedTargets_Volume'!AH489</f>
        <v>0</v>
      </c>
      <c r="AA32" s="445">
        <f>'[2]2.1_RebasedTargets_Volume'!AK489</f>
        <v>0</v>
      </c>
      <c r="AB32" s="445">
        <f>'[2]2.1_RebasedTargets_Volume'!AL489</f>
        <v>0</v>
      </c>
      <c r="AC32" s="445">
        <f>'[2]2.1_RebasedTargets_Volume'!AM489</f>
        <v>0</v>
      </c>
      <c r="AD32" s="445">
        <f>'[2]2.1_RebasedTargets_Volume'!AN489</f>
        <v>0</v>
      </c>
      <c r="AE32" s="445">
        <f>'[2]2.1_RebasedTargets_Volume'!AO489</f>
        <v>0</v>
      </c>
      <c r="AF32" s="446">
        <f>'[2]2.1_RebasedTargets_Volume'!AP489</f>
        <v>0</v>
      </c>
      <c r="AG32" s="438"/>
      <c r="AH32" s="445">
        <f>'[2]2.1_RebasedTargets_Volume'!AR489</f>
        <v>0</v>
      </c>
      <c r="AI32" s="445">
        <f>'[2]2.1_RebasedTargets_Volume'!AS489</f>
        <v>0</v>
      </c>
      <c r="AJ32" s="445">
        <f>'[2]2.1_RebasedTargets_Volume'!AT489</f>
        <v>0</v>
      </c>
      <c r="AK32" s="445">
        <f>'[2]2.1_RebasedTargets_Volume'!AU489</f>
        <v>0</v>
      </c>
      <c r="AL32" s="445">
        <f>'[2]2.1_RebasedTargets_Volume'!AV489</f>
        <v>0</v>
      </c>
      <c r="AM32" s="446">
        <f>'[2]2.1_RebasedTargets_Volume'!AW489</f>
        <v>0</v>
      </c>
      <c r="AN32" s="438"/>
      <c r="AO32" s="445">
        <f>'[2]2.1_RebasedTargets_Volume'!AY489</f>
        <v>0</v>
      </c>
      <c r="AP32" s="445">
        <f>'[2]2.1_RebasedTargets_Volume'!AZ489</f>
        <v>0</v>
      </c>
      <c r="AQ32" s="445">
        <f>'[2]2.1_RebasedTargets_Volume'!BA489</f>
        <v>0</v>
      </c>
      <c r="AR32" s="445">
        <f>'[2]2.1_RebasedTargets_Volume'!BB489</f>
        <v>0</v>
      </c>
      <c r="AS32" s="445">
        <f>'[2]2.1_RebasedTargets_Volume'!BC489</f>
        <v>0</v>
      </c>
      <c r="AT32" s="446">
        <f>'[2]2.1_RebasedTargets_Volume'!BD489</f>
        <v>0</v>
      </c>
      <c r="AU32" s="438"/>
      <c r="AV32" s="445">
        <f>'[2]2.1_RebasedTargets_Volume'!BF489</f>
        <v>0</v>
      </c>
      <c r="AW32" s="445">
        <f>'[2]2.1_RebasedTargets_Volume'!BG489</f>
        <v>0</v>
      </c>
      <c r="AX32" s="445">
        <f>'[2]2.1_RebasedTargets_Volume'!BH489</f>
        <v>0</v>
      </c>
      <c r="AY32" s="445">
        <f>'[2]2.1_RebasedTargets_Volume'!BI489</f>
        <v>0</v>
      </c>
      <c r="AZ32" s="445">
        <f>'[2]2.1_RebasedTargets_Volume'!BJ489</f>
        <v>0</v>
      </c>
      <c r="BA32" s="446">
        <f>'[2]2.1_RebasedTargets_Volume'!BK489</f>
        <v>0</v>
      </c>
      <c r="BB32" s="438"/>
      <c r="BC32" s="445">
        <f>'[2]2.1_RebasedTargets_Volume'!BM489</f>
        <v>0</v>
      </c>
      <c r="BD32" s="445">
        <f>'[2]2.1_RebasedTargets_Volume'!BN489</f>
        <v>0</v>
      </c>
      <c r="BE32" s="445">
        <f>'[2]2.1_RebasedTargets_Volume'!BO489</f>
        <v>0</v>
      </c>
      <c r="BF32" s="445">
        <f>'[2]2.1_RebasedTargets_Volume'!BP489</f>
        <v>0</v>
      </c>
      <c r="BG32" s="445">
        <f>'[2]2.1_RebasedTargets_Volume'!BQ489</f>
        <v>0</v>
      </c>
      <c r="BH32" s="446">
        <f>'[2]2.1_RebasedTargets_Volume'!BR489</f>
        <v>0</v>
      </c>
    </row>
    <row r="33" spans="1:60" ht="13.5" thickBot="1" x14ac:dyDescent="0.4">
      <c r="A33" s="439"/>
      <c r="B33" s="447"/>
      <c r="C33" s="448"/>
      <c r="D33" s="449"/>
      <c r="E33" s="450" t="s">
        <v>21</v>
      </c>
      <c r="F33" s="451">
        <f>'[2]2.1_RebasedTargets_Volume'!I490</f>
        <v>0</v>
      </c>
      <c r="G33" s="451">
        <f>'[2]2.1_RebasedTargets_Volume'!J490</f>
        <v>0</v>
      </c>
      <c r="H33" s="451">
        <f>'[2]2.1_RebasedTargets_Volume'!K490</f>
        <v>0</v>
      </c>
      <c r="I33" s="451">
        <f>'[2]2.1_RebasedTargets_Volume'!L490</f>
        <v>0</v>
      </c>
      <c r="J33" s="451">
        <f>'[2]2.1_RebasedTargets_Volume'!M490</f>
        <v>0</v>
      </c>
      <c r="K33" s="452">
        <f>'[2]2.1_RebasedTargets_Volume'!N490</f>
        <v>0</v>
      </c>
      <c r="M33" s="451">
        <f>'[2]2.1_RebasedTargets_Volume'!S490</f>
        <v>0</v>
      </c>
      <c r="N33" s="451">
        <f>'[2]2.1_RebasedTargets_Volume'!T490</f>
        <v>0</v>
      </c>
      <c r="O33" s="451">
        <f>'[2]2.1_RebasedTargets_Volume'!U490</f>
        <v>0</v>
      </c>
      <c r="P33" s="451">
        <f>'[2]2.1_RebasedTargets_Volume'!V490</f>
        <v>0</v>
      </c>
      <c r="Q33" s="451">
        <f>'[2]2.1_RebasedTargets_Volume'!W490</f>
        <v>0</v>
      </c>
      <c r="R33" s="452">
        <f>'[2]2.1_RebasedTargets_Volume'!X490</f>
        <v>0</v>
      </c>
      <c r="T33" s="451">
        <f>'[2]2.1_RebasedTargets_Volume'!AC490</f>
        <v>0</v>
      </c>
      <c r="U33" s="451">
        <f>'[2]2.1_RebasedTargets_Volume'!AD490</f>
        <v>0</v>
      </c>
      <c r="V33" s="451">
        <f>'[2]2.1_RebasedTargets_Volume'!AE490</f>
        <v>0</v>
      </c>
      <c r="W33" s="451">
        <f>'[2]2.1_RebasedTargets_Volume'!AF490</f>
        <v>0</v>
      </c>
      <c r="X33" s="451">
        <f>'[2]2.1_RebasedTargets_Volume'!AG490</f>
        <v>0</v>
      </c>
      <c r="Y33" s="452">
        <f>'[2]2.1_RebasedTargets_Volume'!AH490</f>
        <v>0</v>
      </c>
      <c r="AA33" s="453">
        <f>'[2]2.1_RebasedTargets_Volume'!AK490</f>
        <v>0</v>
      </c>
      <c r="AB33" s="453">
        <f>'[2]2.1_RebasedTargets_Volume'!AL490</f>
        <v>0</v>
      </c>
      <c r="AC33" s="453">
        <f>'[2]2.1_RebasedTargets_Volume'!AM490</f>
        <v>0</v>
      </c>
      <c r="AD33" s="453">
        <f>'[2]2.1_RebasedTargets_Volume'!AN490</f>
        <v>0</v>
      </c>
      <c r="AE33" s="453">
        <f>'[2]2.1_RebasedTargets_Volume'!AO490</f>
        <v>0</v>
      </c>
      <c r="AF33" s="454">
        <f>'[2]2.1_RebasedTargets_Volume'!AP490</f>
        <v>0</v>
      </c>
      <c r="AG33" s="438"/>
      <c r="AH33" s="453">
        <f>'[2]2.1_RebasedTargets_Volume'!AR490</f>
        <v>0</v>
      </c>
      <c r="AI33" s="453">
        <f>'[2]2.1_RebasedTargets_Volume'!AS490</f>
        <v>0</v>
      </c>
      <c r="AJ33" s="453">
        <f>'[2]2.1_RebasedTargets_Volume'!AT490</f>
        <v>0</v>
      </c>
      <c r="AK33" s="453">
        <f>'[2]2.1_RebasedTargets_Volume'!AU490</f>
        <v>0</v>
      </c>
      <c r="AL33" s="453">
        <f>'[2]2.1_RebasedTargets_Volume'!AV490</f>
        <v>0</v>
      </c>
      <c r="AM33" s="454">
        <f>'[2]2.1_RebasedTargets_Volume'!AW490</f>
        <v>0</v>
      </c>
      <c r="AN33" s="438"/>
      <c r="AO33" s="453">
        <f>'[2]2.1_RebasedTargets_Volume'!AY490</f>
        <v>0</v>
      </c>
      <c r="AP33" s="453">
        <f>'[2]2.1_RebasedTargets_Volume'!AZ490</f>
        <v>0</v>
      </c>
      <c r="AQ33" s="453">
        <f>'[2]2.1_RebasedTargets_Volume'!BA490</f>
        <v>0</v>
      </c>
      <c r="AR33" s="453">
        <f>'[2]2.1_RebasedTargets_Volume'!BB490</f>
        <v>0</v>
      </c>
      <c r="AS33" s="453">
        <f>'[2]2.1_RebasedTargets_Volume'!BC490</f>
        <v>0</v>
      </c>
      <c r="AT33" s="454">
        <f>'[2]2.1_RebasedTargets_Volume'!BD490</f>
        <v>0</v>
      </c>
      <c r="AU33" s="438"/>
      <c r="AV33" s="453">
        <f>'[2]2.1_RebasedTargets_Volume'!BF490</f>
        <v>0</v>
      </c>
      <c r="AW33" s="453">
        <f>'[2]2.1_RebasedTargets_Volume'!BG490</f>
        <v>0</v>
      </c>
      <c r="AX33" s="453">
        <f>'[2]2.1_RebasedTargets_Volume'!BH490</f>
        <v>0</v>
      </c>
      <c r="AY33" s="453">
        <f>'[2]2.1_RebasedTargets_Volume'!BI490</f>
        <v>0</v>
      </c>
      <c r="AZ33" s="453">
        <f>'[2]2.1_RebasedTargets_Volume'!BJ490</f>
        <v>0</v>
      </c>
      <c r="BA33" s="454">
        <f>'[2]2.1_RebasedTargets_Volume'!BK490</f>
        <v>0</v>
      </c>
      <c r="BB33" s="438"/>
      <c r="BC33" s="453">
        <f>'[2]2.1_RebasedTargets_Volume'!BM490</f>
        <v>0</v>
      </c>
      <c r="BD33" s="453">
        <f>'[2]2.1_RebasedTargets_Volume'!BN490</f>
        <v>0</v>
      </c>
      <c r="BE33" s="453">
        <f>'[2]2.1_RebasedTargets_Volume'!BO490</f>
        <v>0</v>
      </c>
      <c r="BF33" s="453">
        <f>'[2]2.1_RebasedTargets_Volume'!BP490</f>
        <v>0</v>
      </c>
      <c r="BG33" s="453">
        <f>'[2]2.1_RebasedTargets_Volume'!BQ490</f>
        <v>0</v>
      </c>
      <c r="BH33" s="454">
        <f>'[2]2.1_RebasedTargets_Volume'!BR490</f>
        <v>0</v>
      </c>
    </row>
    <row r="34" spans="1:60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'[2]2.1_RebasedTargets_Volume'!I491</f>
        <v>6</v>
      </c>
      <c r="G34" s="434">
        <f>'[2]2.1_RebasedTargets_Volume'!J491</f>
        <v>1</v>
      </c>
      <c r="H34" s="434">
        <f>'[2]2.1_RebasedTargets_Volume'!K491</f>
        <v>0</v>
      </c>
      <c r="I34" s="434">
        <f>'[2]2.1_RebasedTargets_Volume'!L491</f>
        <v>0</v>
      </c>
      <c r="J34" s="434">
        <f>'[2]2.1_RebasedTargets_Volume'!M491</f>
        <v>1</v>
      </c>
      <c r="K34" s="435">
        <f>'[2]2.1_RebasedTargets_Volume'!N491</f>
        <v>4</v>
      </c>
      <c r="M34" s="434">
        <f>'[2]2.1_RebasedTargets_Volume'!S491</f>
        <v>7</v>
      </c>
      <c r="N34" s="434">
        <f>'[2]2.1_RebasedTargets_Volume'!T491</f>
        <v>3</v>
      </c>
      <c r="O34" s="434">
        <f>'[2]2.1_RebasedTargets_Volume'!U491</f>
        <v>0</v>
      </c>
      <c r="P34" s="434">
        <f>'[2]2.1_RebasedTargets_Volume'!V491</f>
        <v>4</v>
      </c>
      <c r="Q34" s="434">
        <f>'[2]2.1_RebasedTargets_Volume'!W491</f>
        <v>0</v>
      </c>
      <c r="R34" s="435">
        <f>'[2]2.1_RebasedTargets_Volume'!X491</f>
        <v>0</v>
      </c>
      <c r="T34" s="434">
        <f>'[2]2.1_RebasedTargets_Volume'!AC491</f>
        <v>7</v>
      </c>
      <c r="U34" s="434">
        <f>'[2]2.1_RebasedTargets_Volume'!AD491</f>
        <v>0</v>
      </c>
      <c r="V34" s="434">
        <f>'[2]2.1_RebasedTargets_Volume'!AE491</f>
        <v>0</v>
      </c>
      <c r="W34" s="434">
        <f>'[2]2.1_RebasedTargets_Volume'!AF491</f>
        <v>0</v>
      </c>
      <c r="X34" s="434">
        <f>'[2]2.1_RebasedTargets_Volume'!AG491</f>
        <v>0</v>
      </c>
      <c r="Y34" s="435">
        <f>'[2]2.1_RebasedTargets_Volume'!AH491</f>
        <v>7</v>
      </c>
      <c r="AA34" s="436">
        <f>'[2]2.1_RebasedTargets_Volume'!AK491</f>
        <v>7</v>
      </c>
      <c r="AB34" s="436">
        <f>'[2]2.1_RebasedTargets_Volume'!AL491</f>
        <v>0</v>
      </c>
      <c r="AC34" s="436">
        <f>'[2]2.1_RebasedTargets_Volume'!AM491</f>
        <v>0</v>
      </c>
      <c r="AD34" s="436">
        <f>'[2]2.1_RebasedTargets_Volume'!AN491</f>
        <v>0</v>
      </c>
      <c r="AE34" s="436">
        <f>'[2]2.1_RebasedTargets_Volume'!AO491</f>
        <v>0</v>
      </c>
      <c r="AF34" s="437">
        <f>'[2]2.1_RebasedTargets_Volume'!AP491</f>
        <v>-7</v>
      </c>
      <c r="AG34" s="438"/>
      <c r="AH34" s="436">
        <f>'[2]2.1_RebasedTargets_Volume'!AR491</f>
        <v>7</v>
      </c>
      <c r="AI34" s="436">
        <f>'[2]2.1_RebasedTargets_Volume'!AS491</f>
        <v>0</v>
      </c>
      <c r="AJ34" s="436">
        <f>'[2]2.1_RebasedTargets_Volume'!AT491</f>
        <v>0</v>
      </c>
      <c r="AK34" s="436">
        <f>'[2]2.1_RebasedTargets_Volume'!AU491</f>
        <v>0</v>
      </c>
      <c r="AL34" s="436">
        <f>'[2]2.1_RebasedTargets_Volume'!AV491</f>
        <v>0</v>
      </c>
      <c r="AM34" s="437">
        <f>'[2]2.1_RebasedTargets_Volume'!AW491</f>
        <v>-7</v>
      </c>
      <c r="AN34" s="438"/>
      <c r="AO34" s="436">
        <f>'[2]2.1_RebasedTargets_Volume'!AY491</f>
        <v>0</v>
      </c>
      <c r="AP34" s="436">
        <f>'[2]2.1_RebasedTargets_Volume'!AZ491</f>
        <v>0</v>
      </c>
      <c r="AQ34" s="436">
        <f>'[2]2.1_RebasedTargets_Volume'!BA491</f>
        <v>0</v>
      </c>
      <c r="AR34" s="436">
        <f>'[2]2.1_RebasedTargets_Volume'!BB491</f>
        <v>0</v>
      </c>
      <c r="AS34" s="436">
        <f>'[2]2.1_RebasedTargets_Volume'!BC491</f>
        <v>0</v>
      </c>
      <c r="AT34" s="437">
        <f>'[2]2.1_RebasedTargets_Volume'!BD491</f>
        <v>0</v>
      </c>
      <c r="AU34" s="438"/>
      <c r="AV34" s="436">
        <f>'[2]2.1_RebasedTargets_Volume'!BF491</f>
        <v>0</v>
      </c>
      <c r="AW34" s="436">
        <f>'[2]2.1_RebasedTargets_Volume'!BG491</f>
        <v>0</v>
      </c>
      <c r="AX34" s="436">
        <f>'[2]2.1_RebasedTargets_Volume'!BH491</f>
        <v>0</v>
      </c>
      <c r="AY34" s="436">
        <f>'[2]2.1_RebasedTargets_Volume'!BI491</f>
        <v>0</v>
      </c>
      <c r="AZ34" s="436">
        <f>'[2]2.1_RebasedTargets_Volume'!BJ491</f>
        <v>0</v>
      </c>
      <c r="BA34" s="437">
        <f>'[2]2.1_RebasedTargets_Volume'!BK491</f>
        <v>0</v>
      </c>
      <c r="BB34" s="438"/>
      <c r="BC34" s="436">
        <f>'[2]2.1_RebasedTargets_Volume'!BM491</f>
        <v>0</v>
      </c>
      <c r="BD34" s="436">
        <f>'[2]2.1_RebasedTargets_Volume'!BN491</f>
        <v>0</v>
      </c>
      <c r="BE34" s="436">
        <f>'[2]2.1_RebasedTargets_Volume'!BO491</f>
        <v>0</v>
      </c>
      <c r="BF34" s="436">
        <f>'[2]2.1_RebasedTargets_Volume'!BP491</f>
        <v>0</v>
      </c>
      <c r="BG34" s="436">
        <f>'[2]2.1_RebasedTargets_Volume'!BQ491</f>
        <v>0</v>
      </c>
      <c r="BH34" s="437">
        <f>'[2]2.1_RebasedTargets_Volume'!BR491</f>
        <v>0</v>
      </c>
    </row>
    <row r="35" spans="1:60" ht="13.15" x14ac:dyDescent="0.35">
      <c r="A35" s="439"/>
      <c r="B35" s="440"/>
      <c r="C35" s="441"/>
      <c r="D35" s="442"/>
      <c r="E35" s="433" t="s">
        <v>19</v>
      </c>
      <c r="F35" s="443">
        <f>'[2]2.1_RebasedTargets_Volume'!I492</f>
        <v>1</v>
      </c>
      <c r="G35" s="443">
        <f>'[2]2.1_RebasedTargets_Volume'!J492</f>
        <v>1</v>
      </c>
      <c r="H35" s="443">
        <f>'[2]2.1_RebasedTargets_Volume'!K492</f>
        <v>0</v>
      </c>
      <c r="I35" s="443">
        <f>'[2]2.1_RebasedTargets_Volume'!L492</f>
        <v>0</v>
      </c>
      <c r="J35" s="443">
        <f>'[2]2.1_RebasedTargets_Volume'!M492</f>
        <v>0</v>
      </c>
      <c r="K35" s="444">
        <f>'[2]2.1_RebasedTargets_Volume'!N492</f>
        <v>0</v>
      </c>
      <c r="M35" s="443">
        <f>'[2]2.1_RebasedTargets_Volume'!S492</f>
        <v>0</v>
      </c>
      <c r="N35" s="443">
        <f>'[2]2.1_RebasedTargets_Volume'!T492</f>
        <v>0</v>
      </c>
      <c r="O35" s="443">
        <f>'[2]2.1_RebasedTargets_Volume'!U492</f>
        <v>0</v>
      </c>
      <c r="P35" s="443">
        <f>'[2]2.1_RebasedTargets_Volume'!V492</f>
        <v>0</v>
      </c>
      <c r="Q35" s="443">
        <f>'[2]2.1_RebasedTargets_Volume'!W492</f>
        <v>0</v>
      </c>
      <c r="R35" s="444">
        <f>'[2]2.1_RebasedTargets_Volume'!X492</f>
        <v>0</v>
      </c>
      <c r="T35" s="443">
        <f>'[2]2.1_RebasedTargets_Volume'!AC492</f>
        <v>0</v>
      </c>
      <c r="U35" s="443">
        <f>'[2]2.1_RebasedTargets_Volume'!AD492</f>
        <v>0</v>
      </c>
      <c r="V35" s="443">
        <f>'[2]2.1_RebasedTargets_Volume'!AE492</f>
        <v>0</v>
      </c>
      <c r="W35" s="443">
        <f>'[2]2.1_RebasedTargets_Volume'!AF492</f>
        <v>0</v>
      </c>
      <c r="X35" s="443">
        <f>'[2]2.1_RebasedTargets_Volume'!AG492</f>
        <v>0</v>
      </c>
      <c r="Y35" s="444">
        <f>'[2]2.1_RebasedTargets_Volume'!AH492</f>
        <v>0</v>
      </c>
      <c r="AA35" s="445">
        <f>'[2]2.1_RebasedTargets_Volume'!AK492</f>
        <v>0</v>
      </c>
      <c r="AB35" s="445">
        <f>'[2]2.1_RebasedTargets_Volume'!AL492</f>
        <v>0</v>
      </c>
      <c r="AC35" s="445">
        <f>'[2]2.1_RebasedTargets_Volume'!AM492</f>
        <v>0</v>
      </c>
      <c r="AD35" s="445">
        <f>'[2]2.1_RebasedTargets_Volume'!AN492</f>
        <v>0</v>
      </c>
      <c r="AE35" s="445">
        <f>'[2]2.1_RebasedTargets_Volume'!AO492</f>
        <v>0</v>
      </c>
      <c r="AF35" s="446">
        <f>'[2]2.1_RebasedTargets_Volume'!AP492</f>
        <v>0</v>
      </c>
      <c r="AG35" s="438"/>
      <c r="AH35" s="445">
        <f>'[2]2.1_RebasedTargets_Volume'!AR492</f>
        <v>0</v>
      </c>
      <c r="AI35" s="445">
        <f>'[2]2.1_RebasedTargets_Volume'!AS492</f>
        <v>0</v>
      </c>
      <c r="AJ35" s="445">
        <f>'[2]2.1_RebasedTargets_Volume'!AT492</f>
        <v>0</v>
      </c>
      <c r="AK35" s="445">
        <f>'[2]2.1_RebasedTargets_Volume'!AU492</f>
        <v>0</v>
      </c>
      <c r="AL35" s="445">
        <f>'[2]2.1_RebasedTargets_Volume'!AV492</f>
        <v>0</v>
      </c>
      <c r="AM35" s="446">
        <f>'[2]2.1_RebasedTargets_Volume'!AW492</f>
        <v>0</v>
      </c>
      <c r="AN35" s="438"/>
      <c r="AO35" s="445">
        <f>'[2]2.1_RebasedTargets_Volume'!AY492</f>
        <v>0</v>
      </c>
      <c r="AP35" s="445">
        <f>'[2]2.1_RebasedTargets_Volume'!AZ492</f>
        <v>0</v>
      </c>
      <c r="AQ35" s="445">
        <f>'[2]2.1_RebasedTargets_Volume'!BA492</f>
        <v>0</v>
      </c>
      <c r="AR35" s="445">
        <f>'[2]2.1_RebasedTargets_Volume'!BB492</f>
        <v>0</v>
      </c>
      <c r="AS35" s="445">
        <f>'[2]2.1_RebasedTargets_Volume'!BC492</f>
        <v>0</v>
      </c>
      <c r="AT35" s="446">
        <f>'[2]2.1_RebasedTargets_Volume'!BD492</f>
        <v>0</v>
      </c>
      <c r="AU35" s="438"/>
      <c r="AV35" s="445">
        <f>'[2]2.1_RebasedTargets_Volume'!BF492</f>
        <v>0</v>
      </c>
      <c r="AW35" s="445">
        <f>'[2]2.1_RebasedTargets_Volume'!BG492</f>
        <v>0</v>
      </c>
      <c r="AX35" s="445">
        <f>'[2]2.1_RebasedTargets_Volume'!BH492</f>
        <v>0</v>
      </c>
      <c r="AY35" s="445">
        <f>'[2]2.1_RebasedTargets_Volume'!BI492</f>
        <v>0</v>
      </c>
      <c r="AZ35" s="445">
        <f>'[2]2.1_RebasedTargets_Volume'!BJ492</f>
        <v>0</v>
      </c>
      <c r="BA35" s="446">
        <f>'[2]2.1_RebasedTargets_Volume'!BK492</f>
        <v>0</v>
      </c>
      <c r="BB35" s="438"/>
      <c r="BC35" s="445">
        <f>'[2]2.1_RebasedTargets_Volume'!BM492</f>
        <v>0</v>
      </c>
      <c r="BD35" s="445">
        <f>'[2]2.1_RebasedTargets_Volume'!BN492</f>
        <v>0</v>
      </c>
      <c r="BE35" s="445">
        <f>'[2]2.1_RebasedTargets_Volume'!BO492</f>
        <v>0</v>
      </c>
      <c r="BF35" s="445">
        <f>'[2]2.1_RebasedTargets_Volume'!BP492</f>
        <v>0</v>
      </c>
      <c r="BG35" s="445">
        <f>'[2]2.1_RebasedTargets_Volume'!BQ492</f>
        <v>0</v>
      </c>
      <c r="BH35" s="446">
        <f>'[2]2.1_RebasedTargets_Volume'!BR492</f>
        <v>0</v>
      </c>
    </row>
    <row r="36" spans="1:60" ht="13.15" x14ac:dyDescent="0.35">
      <c r="A36" s="439"/>
      <c r="B36" s="440"/>
      <c r="C36" s="441"/>
      <c r="D36" s="442"/>
      <c r="E36" s="433" t="s">
        <v>20</v>
      </c>
      <c r="F36" s="443">
        <f>'[2]2.1_RebasedTargets_Volume'!I493</f>
        <v>1</v>
      </c>
      <c r="G36" s="443">
        <f>'[2]2.1_RebasedTargets_Volume'!J493</f>
        <v>0</v>
      </c>
      <c r="H36" s="443">
        <f>'[2]2.1_RebasedTargets_Volume'!K493</f>
        <v>0</v>
      </c>
      <c r="I36" s="443">
        <f>'[2]2.1_RebasedTargets_Volume'!L493</f>
        <v>0</v>
      </c>
      <c r="J36" s="443">
        <f>'[2]2.1_RebasedTargets_Volume'!M493</f>
        <v>1</v>
      </c>
      <c r="K36" s="444">
        <f>'[2]2.1_RebasedTargets_Volume'!N493</f>
        <v>0</v>
      </c>
      <c r="M36" s="443">
        <f>'[2]2.1_RebasedTargets_Volume'!S493</f>
        <v>2</v>
      </c>
      <c r="N36" s="443">
        <f>'[2]2.1_RebasedTargets_Volume'!T493</f>
        <v>2</v>
      </c>
      <c r="O36" s="443">
        <f>'[2]2.1_RebasedTargets_Volume'!U493</f>
        <v>0</v>
      </c>
      <c r="P36" s="443">
        <f>'[2]2.1_RebasedTargets_Volume'!V493</f>
        <v>0</v>
      </c>
      <c r="Q36" s="443">
        <f>'[2]2.1_RebasedTargets_Volume'!W493</f>
        <v>0</v>
      </c>
      <c r="R36" s="444">
        <f>'[2]2.1_RebasedTargets_Volume'!X493</f>
        <v>0</v>
      </c>
      <c r="T36" s="443">
        <f>'[2]2.1_RebasedTargets_Volume'!AC493</f>
        <v>2</v>
      </c>
      <c r="U36" s="443">
        <f>'[2]2.1_RebasedTargets_Volume'!AD493</f>
        <v>0</v>
      </c>
      <c r="V36" s="443">
        <f>'[2]2.1_RebasedTargets_Volume'!AE493</f>
        <v>0</v>
      </c>
      <c r="W36" s="443">
        <f>'[2]2.1_RebasedTargets_Volume'!AF493</f>
        <v>0</v>
      </c>
      <c r="X36" s="443">
        <f>'[2]2.1_RebasedTargets_Volume'!AG493</f>
        <v>0</v>
      </c>
      <c r="Y36" s="444">
        <f>'[2]2.1_RebasedTargets_Volume'!AH493</f>
        <v>2</v>
      </c>
      <c r="AA36" s="445">
        <f>'[2]2.1_RebasedTargets_Volume'!AK493</f>
        <v>2</v>
      </c>
      <c r="AB36" s="445">
        <f>'[2]2.1_RebasedTargets_Volume'!AL493</f>
        <v>0</v>
      </c>
      <c r="AC36" s="445">
        <f>'[2]2.1_RebasedTargets_Volume'!AM493</f>
        <v>0</v>
      </c>
      <c r="AD36" s="445">
        <f>'[2]2.1_RebasedTargets_Volume'!AN493</f>
        <v>0</v>
      </c>
      <c r="AE36" s="445">
        <f>'[2]2.1_RebasedTargets_Volume'!AO493</f>
        <v>0</v>
      </c>
      <c r="AF36" s="446">
        <f>'[2]2.1_RebasedTargets_Volume'!AP493</f>
        <v>-2</v>
      </c>
      <c r="AG36" s="438"/>
      <c r="AH36" s="445">
        <f>'[2]2.1_RebasedTargets_Volume'!AR493</f>
        <v>2</v>
      </c>
      <c r="AI36" s="445">
        <f>'[2]2.1_RebasedTargets_Volume'!AS493</f>
        <v>0</v>
      </c>
      <c r="AJ36" s="445">
        <f>'[2]2.1_RebasedTargets_Volume'!AT493</f>
        <v>0</v>
      </c>
      <c r="AK36" s="445">
        <f>'[2]2.1_RebasedTargets_Volume'!AU493</f>
        <v>0</v>
      </c>
      <c r="AL36" s="445">
        <f>'[2]2.1_RebasedTargets_Volume'!AV493</f>
        <v>0</v>
      </c>
      <c r="AM36" s="446">
        <f>'[2]2.1_RebasedTargets_Volume'!AW493</f>
        <v>-2</v>
      </c>
      <c r="AN36" s="438"/>
      <c r="AO36" s="445">
        <f>'[2]2.1_RebasedTargets_Volume'!AY493</f>
        <v>0</v>
      </c>
      <c r="AP36" s="445">
        <f>'[2]2.1_RebasedTargets_Volume'!AZ493</f>
        <v>0</v>
      </c>
      <c r="AQ36" s="445">
        <f>'[2]2.1_RebasedTargets_Volume'!BA493</f>
        <v>0</v>
      </c>
      <c r="AR36" s="445">
        <f>'[2]2.1_RebasedTargets_Volume'!BB493</f>
        <v>0</v>
      </c>
      <c r="AS36" s="445">
        <f>'[2]2.1_RebasedTargets_Volume'!BC493</f>
        <v>0</v>
      </c>
      <c r="AT36" s="446">
        <f>'[2]2.1_RebasedTargets_Volume'!BD493</f>
        <v>0</v>
      </c>
      <c r="AU36" s="438"/>
      <c r="AV36" s="445">
        <f>'[2]2.1_RebasedTargets_Volume'!BF493</f>
        <v>0</v>
      </c>
      <c r="AW36" s="445">
        <f>'[2]2.1_RebasedTargets_Volume'!BG493</f>
        <v>0</v>
      </c>
      <c r="AX36" s="445">
        <f>'[2]2.1_RebasedTargets_Volume'!BH493</f>
        <v>0</v>
      </c>
      <c r="AY36" s="445">
        <f>'[2]2.1_RebasedTargets_Volume'!BI493</f>
        <v>0</v>
      </c>
      <c r="AZ36" s="445">
        <f>'[2]2.1_RebasedTargets_Volume'!BJ493</f>
        <v>0</v>
      </c>
      <c r="BA36" s="446">
        <f>'[2]2.1_RebasedTargets_Volume'!BK493</f>
        <v>0</v>
      </c>
      <c r="BB36" s="438"/>
      <c r="BC36" s="445">
        <f>'[2]2.1_RebasedTargets_Volume'!BM493</f>
        <v>0</v>
      </c>
      <c r="BD36" s="445">
        <f>'[2]2.1_RebasedTargets_Volume'!BN493</f>
        <v>0</v>
      </c>
      <c r="BE36" s="445">
        <f>'[2]2.1_RebasedTargets_Volume'!BO493</f>
        <v>0</v>
      </c>
      <c r="BF36" s="445">
        <f>'[2]2.1_RebasedTargets_Volume'!BP493</f>
        <v>0</v>
      </c>
      <c r="BG36" s="445">
        <f>'[2]2.1_RebasedTargets_Volume'!BQ493</f>
        <v>0</v>
      </c>
      <c r="BH36" s="446">
        <f>'[2]2.1_RebasedTargets_Volume'!BR493</f>
        <v>0</v>
      </c>
    </row>
    <row r="37" spans="1:60" ht="13.5" thickBot="1" x14ac:dyDescent="0.4">
      <c r="A37" s="439"/>
      <c r="B37" s="447"/>
      <c r="C37" s="448"/>
      <c r="D37" s="449"/>
      <c r="E37" s="450" t="s">
        <v>21</v>
      </c>
      <c r="F37" s="451">
        <f>'[2]2.1_RebasedTargets_Volume'!I494</f>
        <v>9</v>
      </c>
      <c r="G37" s="451">
        <f>'[2]2.1_RebasedTargets_Volume'!J494</f>
        <v>8</v>
      </c>
      <c r="H37" s="451">
        <f>'[2]2.1_RebasedTargets_Volume'!K494</f>
        <v>0</v>
      </c>
      <c r="I37" s="451">
        <f>'[2]2.1_RebasedTargets_Volume'!L494</f>
        <v>0</v>
      </c>
      <c r="J37" s="451">
        <f>'[2]2.1_RebasedTargets_Volume'!M494</f>
        <v>0</v>
      </c>
      <c r="K37" s="452">
        <f>'[2]2.1_RebasedTargets_Volume'!N494</f>
        <v>1</v>
      </c>
      <c r="M37" s="451">
        <f>'[2]2.1_RebasedTargets_Volume'!S494</f>
        <v>8</v>
      </c>
      <c r="N37" s="451">
        <f>'[2]2.1_RebasedTargets_Volume'!T494</f>
        <v>1</v>
      </c>
      <c r="O37" s="451">
        <f>'[2]2.1_RebasedTargets_Volume'!U494</f>
        <v>0</v>
      </c>
      <c r="P37" s="451">
        <f>'[2]2.1_RebasedTargets_Volume'!V494</f>
        <v>0</v>
      </c>
      <c r="Q37" s="451">
        <f>'[2]2.1_RebasedTargets_Volume'!W494</f>
        <v>0</v>
      </c>
      <c r="R37" s="452">
        <f>'[2]2.1_RebasedTargets_Volume'!X494</f>
        <v>7</v>
      </c>
      <c r="T37" s="451">
        <f>'[2]2.1_RebasedTargets_Volume'!AC494</f>
        <v>8</v>
      </c>
      <c r="U37" s="451">
        <f>'[2]2.1_RebasedTargets_Volume'!AD494</f>
        <v>0</v>
      </c>
      <c r="V37" s="451">
        <f>'[2]2.1_RebasedTargets_Volume'!AE494</f>
        <v>0</v>
      </c>
      <c r="W37" s="451">
        <f>'[2]2.1_RebasedTargets_Volume'!AF494</f>
        <v>0</v>
      </c>
      <c r="X37" s="451">
        <f>'[2]2.1_RebasedTargets_Volume'!AG494</f>
        <v>0</v>
      </c>
      <c r="Y37" s="452">
        <f>'[2]2.1_RebasedTargets_Volume'!AH494</f>
        <v>8</v>
      </c>
      <c r="AA37" s="453">
        <f>'[2]2.1_RebasedTargets_Volume'!AK494</f>
        <v>1</v>
      </c>
      <c r="AB37" s="453">
        <f>'[2]2.1_RebasedTargets_Volume'!AL494</f>
        <v>0</v>
      </c>
      <c r="AC37" s="453">
        <f>'[2]2.1_RebasedTargets_Volume'!AM494</f>
        <v>0</v>
      </c>
      <c r="AD37" s="453">
        <f>'[2]2.1_RebasedTargets_Volume'!AN494</f>
        <v>0</v>
      </c>
      <c r="AE37" s="453">
        <f>'[2]2.1_RebasedTargets_Volume'!AO494</f>
        <v>0</v>
      </c>
      <c r="AF37" s="454">
        <f>'[2]2.1_RebasedTargets_Volume'!AP494</f>
        <v>-1</v>
      </c>
      <c r="AG37" s="438"/>
      <c r="AH37" s="453">
        <f>'[2]2.1_RebasedTargets_Volume'!AR494</f>
        <v>1</v>
      </c>
      <c r="AI37" s="453">
        <f>'[2]2.1_RebasedTargets_Volume'!AS494</f>
        <v>0</v>
      </c>
      <c r="AJ37" s="453">
        <f>'[2]2.1_RebasedTargets_Volume'!AT494</f>
        <v>0</v>
      </c>
      <c r="AK37" s="453">
        <f>'[2]2.1_RebasedTargets_Volume'!AU494</f>
        <v>0</v>
      </c>
      <c r="AL37" s="453">
        <f>'[2]2.1_RebasedTargets_Volume'!AV494</f>
        <v>0</v>
      </c>
      <c r="AM37" s="454">
        <f>'[2]2.1_RebasedTargets_Volume'!AW494</f>
        <v>-1</v>
      </c>
      <c r="AN37" s="438"/>
      <c r="AO37" s="453">
        <f>'[2]2.1_RebasedTargets_Volume'!AY494</f>
        <v>0</v>
      </c>
      <c r="AP37" s="453">
        <f>'[2]2.1_RebasedTargets_Volume'!AZ494</f>
        <v>0</v>
      </c>
      <c r="AQ37" s="453">
        <f>'[2]2.1_RebasedTargets_Volume'!BA494</f>
        <v>0</v>
      </c>
      <c r="AR37" s="453">
        <f>'[2]2.1_RebasedTargets_Volume'!BB494</f>
        <v>0</v>
      </c>
      <c r="AS37" s="453">
        <f>'[2]2.1_RebasedTargets_Volume'!BC494</f>
        <v>0</v>
      </c>
      <c r="AT37" s="454">
        <f>'[2]2.1_RebasedTargets_Volume'!BD494</f>
        <v>0</v>
      </c>
      <c r="AU37" s="438"/>
      <c r="AV37" s="453">
        <f>'[2]2.1_RebasedTargets_Volume'!BF494</f>
        <v>0</v>
      </c>
      <c r="AW37" s="453">
        <f>'[2]2.1_RebasedTargets_Volume'!BG494</f>
        <v>0</v>
      </c>
      <c r="AX37" s="453">
        <f>'[2]2.1_RebasedTargets_Volume'!BH494</f>
        <v>0</v>
      </c>
      <c r="AY37" s="453">
        <f>'[2]2.1_RebasedTargets_Volume'!BI494</f>
        <v>0</v>
      </c>
      <c r="AZ37" s="453">
        <f>'[2]2.1_RebasedTargets_Volume'!BJ494</f>
        <v>0</v>
      </c>
      <c r="BA37" s="454">
        <f>'[2]2.1_RebasedTargets_Volume'!BK494</f>
        <v>0</v>
      </c>
      <c r="BB37" s="438"/>
      <c r="BC37" s="453">
        <f>'[2]2.1_RebasedTargets_Volume'!BM494</f>
        <v>0</v>
      </c>
      <c r="BD37" s="453">
        <f>'[2]2.1_RebasedTargets_Volume'!BN494</f>
        <v>0</v>
      </c>
      <c r="BE37" s="453">
        <f>'[2]2.1_RebasedTargets_Volume'!BO494</f>
        <v>0</v>
      </c>
      <c r="BF37" s="453">
        <f>'[2]2.1_RebasedTargets_Volume'!BP494</f>
        <v>0</v>
      </c>
      <c r="BG37" s="453">
        <f>'[2]2.1_RebasedTargets_Volume'!BQ494</f>
        <v>0</v>
      </c>
      <c r="BH37" s="454">
        <f>'[2]2.1_RebasedTargets_Volume'!BR494</f>
        <v>0</v>
      </c>
    </row>
    <row r="38" spans="1:60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'[2]2.1_RebasedTargets_Volume'!I495</f>
        <v>0</v>
      </c>
      <c r="G38" s="434">
        <f>'[2]2.1_RebasedTargets_Volume'!J495</f>
        <v>0</v>
      </c>
      <c r="H38" s="434">
        <f>'[2]2.1_RebasedTargets_Volume'!K495</f>
        <v>0</v>
      </c>
      <c r="I38" s="434">
        <f>'[2]2.1_RebasedTargets_Volume'!L495</f>
        <v>0</v>
      </c>
      <c r="J38" s="434">
        <f>'[2]2.1_RebasedTargets_Volume'!M495</f>
        <v>0</v>
      </c>
      <c r="K38" s="435">
        <f>'[2]2.1_RebasedTargets_Volume'!N495</f>
        <v>0</v>
      </c>
      <c r="M38" s="434">
        <f>'[2]2.1_RebasedTargets_Volume'!S495</f>
        <v>0</v>
      </c>
      <c r="N38" s="434">
        <f>'[2]2.1_RebasedTargets_Volume'!T495</f>
        <v>0</v>
      </c>
      <c r="O38" s="434">
        <f>'[2]2.1_RebasedTargets_Volume'!U495</f>
        <v>0</v>
      </c>
      <c r="P38" s="434">
        <f>'[2]2.1_RebasedTargets_Volume'!V495</f>
        <v>0</v>
      </c>
      <c r="Q38" s="434">
        <f>'[2]2.1_RebasedTargets_Volume'!W495</f>
        <v>0</v>
      </c>
      <c r="R38" s="435">
        <f>'[2]2.1_RebasedTargets_Volume'!X495</f>
        <v>0</v>
      </c>
      <c r="T38" s="434">
        <f>'[2]2.1_RebasedTargets_Volume'!AC495</f>
        <v>0</v>
      </c>
      <c r="U38" s="434">
        <f>'[2]2.1_RebasedTargets_Volume'!AD495</f>
        <v>0</v>
      </c>
      <c r="V38" s="434">
        <f>'[2]2.1_RebasedTargets_Volume'!AE495</f>
        <v>0</v>
      </c>
      <c r="W38" s="434">
        <f>'[2]2.1_RebasedTargets_Volume'!AF495</f>
        <v>0</v>
      </c>
      <c r="X38" s="434">
        <f>'[2]2.1_RebasedTargets_Volume'!AG495</f>
        <v>0</v>
      </c>
      <c r="Y38" s="435">
        <f>'[2]2.1_RebasedTargets_Volume'!AH495</f>
        <v>0</v>
      </c>
      <c r="AA38" s="436">
        <f>'[2]2.1_RebasedTargets_Volume'!AK495</f>
        <v>0</v>
      </c>
      <c r="AB38" s="436">
        <f>'[2]2.1_RebasedTargets_Volume'!AL495</f>
        <v>0</v>
      </c>
      <c r="AC38" s="436">
        <f>'[2]2.1_RebasedTargets_Volume'!AM495</f>
        <v>0</v>
      </c>
      <c r="AD38" s="436">
        <f>'[2]2.1_RebasedTargets_Volume'!AN495</f>
        <v>0</v>
      </c>
      <c r="AE38" s="436">
        <f>'[2]2.1_RebasedTargets_Volume'!AO495</f>
        <v>0</v>
      </c>
      <c r="AF38" s="437">
        <f>'[2]2.1_RebasedTargets_Volume'!AP495</f>
        <v>0</v>
      </c>
      <c r="AG38" s="438"/>
      <c r="AH38" s="436">
        <f>'[2]2.1_RebasedTargets_Volume'!AR495</f>
        <v>0</v>
      </c>
      <c r="AI38" s="436">
        <f>'[2]2.1_RebasedTargets_Volume'!AS495</f>
        <v>0</v>
      </c>
      <c r="AJ38" s="436">
        <f>'[2]2.1_RebasedTargets_Volume'!AT495</f>
        <v>0</v>
      </c>
      <c r="AK38" s="436">
        <f>'[2]2.1_RebasedTargets_Volume'!AU495</f>
        <v>0</v>
      </c>
      <c r="AL38" s="436">
        <f>'[2]2.1_RebasedTargets_Volume'!AV495</f>
        <v>0</v>
      </c>
      <c r="AM38" s="437">
        <f>'[2]2.1_RebasedTargets_Volume'!AW495</f>
        <v>0</v>
      </c>
      <c r="AN38" s="438"/>
      <c r="AO38" s="436">
        <f>'[2]2.1_RebasedTargets_Volume'!AY495</f>
        <v>0</v>
      </c>
      <c r="AP38" s="436">
        <f>'[2]2.1_RebasedTargets_Volume'!AZ495</f>
        <v>0</v>
      </c>
      <c r="AQ38" s="436">
        <f>'[2]2.1_RebasedTargets_Volume'!BA495</f>
        <v>0</v>
      </c>
      <c r="AR38" s="436">
        <f>'[2]2.1_RebasedTargets_Volume'!BB495</f>
        <v>0</v>
      </c>
      <c r="AS38" s="436">
        <f>'[2]2.1_RebasedTargets_Volume'!BC495</f>
        <v>0</v>
      </c>
      <c r="AT38" s="437">
        <f>'[2]2.1_RebasedTargets_Volume'!BD495</f>
        <v>0</v>
      </c>
      <c r="AU38" s="438"/>
      <c r="AV38" s="436">
        <f>'[2]2.1_RebasedTargets_Volume'!BF495</f>
        <v>0</v>
      </c>
      <c r="AW38" s="436">
        <f>'[2]2.1_RebasedTargets_Volume'!BG495</f>
        <v>0</v>
      </c>
      <c r="AX38" s="436">
        <f>'[2]2.1_RebasedTargets_Volume'!BH495</f>
        <v>0</v>
      </c>
      <c r="AY38" s="436">
        <f>'[2]2.1_RebasedTargets_Volume'!BI495</f>
        <v>0</v>
      </c>
      <c r="AZ38" s="436">
        <f>'[2]2.1_RebasedTargets_Volume'!BJ495</f>
        <v>0</v>
      </c>
      <c r="BA38" s="437">
        <f>'[2]2.1_RebasedTargets_Volume'!BK495</f>
        <v>0</v>
      </c>
      <c r="BB38" s="438"/>
      <c r="BC38" s="436">
        <f>'[2]2.1_RebasedTargets_Volume'!BM495</f>
        <v>0</v>
      </c>
      <c r="BD38" s="436">
        <f>'[2]2.1_RebasedTargets_Volume'!BN495</f>
        <v>0</v>
      </c>
      <c r="BE38" s="436">
        <f>'[2]2.1_RebasedTargets_Volume'!BO495</f>
        <v>0</v>
      </c>
      <c r="BF38" s="436">
        <f>'[2]2.1_RebasedTargets_Volume'!BP495</f>
        <v>0</v>
      </c>
      <c r="BG38" s="436">
        <f>'[2]2.1_RebasedTargets_Volume'!BQ495</f>
        <v>0</v>
      </c>
      <c r="BH38" s="437">
        <f>'[2]2.1_RebasedTargets_Volume'!BR495</f>
        <v>0</v>
      </c>
    </row>
    <row r="39" spans="1:60" ht="13.15" x14ac:dyDescent="0.35">
      <c r="A39" s="439"/>
      <c r="B39" s="440"/>
      <c r="C39" s="441"/>
      <c r="D39" s="442"/>
      <c r="E39" s="433" t="s">
        <v>19</v>
      </c>
      <c r="F39" s="443">
        <f>'[2]2.1_RebasedTargets_Volume'!I496</f>
        <v>0</v>
      </c>
      <c r="G39" s="443">
        <f>'[2]2.1_RebasedTargets_Volume'!J496</f>
        <v>0</v>
      </c>
      <c r="H39" s="443">
        <f>'[2]2.1_RebasedTargets_Volume'!K496</f>
        <v>0</v>
      </c>
      <c r="I39" s="443">
        <f>'[2]2.1_RebasedTargets_Volume'!L496</f>
        <v>0</v>
      </c>
      <c r="J39" s="443">
        <f>'[2]2.1_RebasedTargets_Volume'!M496</f>
        <v>0</v>
      </c>
      <c r="K39" s="444">
        <f>'[2]2.1_RebasedTargets_Volume'!N496</f>
        <v>0</v>
      </c>
      <c r="M39" s="443">
        <f>'[2]2.1_RebasedTargets_Volume'!S496</f>
        <v>0</v>
      </c>
      <c r="N39" s="443">
        <f>'[2]2.1_RebasedTargets_Volume'!T496</f>
        <v>0</v>
      </c>
      <c r="O39" s="443">
        <f>'[2]2.1_RebasedTargets_Volume'!U496</f>
        <v>0</v>
      </c>
      <c r="P39" s="443">
        <f>'[2]2.1_RebasedTargets_Volume'!V496</f>
        <v>0</v>
      </c>
      <c r="Q39" s="443">
        <f>'[2]2.1_RebasedTargets_Volume'!W496</f>
        <v>0</v>
      </c>
      <c r="R39" s="444">
        <f>'[2]2.1_RebasedTargets_Volume'!X496</f>
        <v>0</v>
      </c>
      <c r="T39" s="443">
        <f>'[2]2.1_RebasedTargets_Volume'!AC496</f>
        <v>0</v>
      </c>
      <c r="U39" s="443">
        <f>'[2]2.1_RebasedTargets_Volume'!AD496</f>
        <v>0</v>
      </c>
      <c r="V39" s="443">
        <f>'[2]2.1_RebasedTargets_Volume'!AE496</f>
        <v>0</v>
      </c>
      <c r="W39" s="443">
        <f>'[2]2.1_RebasedTargets_Volume'!AF496</f>
        <v>0</v>
      </c>
      <c r="X39" s="443">
        <f>'[2]2.1_RebasedTargets_Volume'!AG496</f>
        <v>0</v>
      </c>
      <c r="Y39" s="444">
        <f>'[2]2.1_RebasedTargets_Volume'!AH496</f>
        <v>0</v>
      </c>
      <c r="AA39" s="445">
        <f>'[2]2.1_RebasedTargets_Volume'!AK496</f>
        <v>0</v>
      </c>
      <c r="AB39" s="445">
        <f>'[2]2.1_RebasedTargets_Volume'!AL496</f>
        <v>0</v>
      </c>
      <c r="AC39" s="445">
        <f>'[2]2.1_RebasedTargets_Volume'!AM496</f>
        <v>0</v>
      </c>
      <c r="AD39" s="445">
        <f>'[2]2.1_RebasedTargets_Volume'!AN496</f>
        <v>0</v>
      </c>
      <c r="AE39" s="445">
        <f>'[2]2.1_RebasedTargets_Volume'!AO496</f>
        <v>0</v>
      </c>
      <c r="AF39" s="446">
        <f>'[2]2.1_RebasedTargets_Volume'!AP496</f>
        <v>0</v>
      </c>
      <c r="AG39" s="438"/>
      <c r="AH39" s="445">
        <f>'[2]2.1_RebasedTargets_Volume'!AR496</f>
        <v>0</v>
      </c>
      <c r="AI39" s="445">
        <f>'[2]2.1_RebasedTargets_Volume'!AS496</f>
        <v>0</v>
      </c>
      <c r="AJ39" s="445">
        <f>'[2]2.1_RebasedTargets_Volume'!AT496</f>
        <v>0</v>
      </c>
      <c r="AK39" s="445">
        <f>'[2]2.1_RebasedTargets_Volume'!AU496</f>
        <v>0</v>
      </c>
      <c r="AL39" s="445">
        <f>'[2]2.1_RebasedTargets_Volume'!AV496</f>
        <v>0</v>
      </c>
      <c r="AM39" s="446">
        <f>'[2]2.1_RebasedTargets_Volume'!AW496</f>
        <v>0</v>
      </c>
      <c r="AN39" s="438"/>
      <c r="AO39" s="445">
        <f>'[2]2.1_RebasedTargets_Volume'!AY496</f>
        <v>0</v>
      </c>
      <c r="AP39" s="445">
        <f>'[2]2.1_RebasedTargets_Volume'!AZ496</f>
        <v>0</v>
      </c>
      <c r="AQ39" s="445">
        <f>'[2]2.1_RebasedTargets_Volume'!BA496</f>
        <v>0</v>
      </c>
      <c r="AR39" s="445">
        <f>'[2]2.1_RebasedTargets_Volume'!BB496</f>
        <v>0</v>
      </c>
      <c r="AS39" s="445">
        <f>'[2]2.1_RebasedTargets_Volume'!BC496</f>
        <v>0</v>
      </c>
      <c r="AT39" s="446">
        <f>'[2]2.1_RebasedTargets_Volume'!BD496</f>
        <v>0</v>
      </c>
      <c r="AU39" s="438"/>
      <c r="AV39" s="445">
        <f>'[2]2.1_RebasedTargets_Volume'!BF496</f>
        <v>0</v>
      </c>
      <c r="AW39" s="445">
        <f>'[2]2.1_RebasedTargets_Volume'!BG496</f>
        <v>0</v>
      </c>
      <c r="AX39" s="445">
        <f>'[2]2.1_RebasedTargets_Volume'!BH496</f>
        <v>0</v>
      </c>
      <c r="AY39" s="445">
        <f>'[2]2.1_RebasedTargets_Volume'!BI496</f>
        <v>0</v>
      </c>
      <c r="AZ39" s="445">
        <f>'[2]2.1_RebasedTargets_Volume'!BJ496</f>
        <v>0</v>
      </c>
      <c r="BA39" s="446">
        <f>'[2]2.1_RebasedTargets_Volume'!BK496</f>
        <v>0</v>
      </c>
      <c r="BB39" s="438"/>
      <c r="BC39" s="445">
        <f>'[2]2.1_RebasedTargets_Volume'!BM496</f>
        <v>0</v>
      </c>
      <c r="BD39" s="445">
        <f>'[2]2.1_RebasedTargets_Volume'!BN496</f>
        <v>0</v>
      </c>
      <c r="BE39" s="445">
        <f>'[2]2.1_RebasedTargets_Volume'!BO496</f>
        <v>0</v>
      </c>
      <c r="BF39" s="445">
        <f>'[2]2.1_RebasedTargets_Volume'!BP496</f>
        <v>0</v>
      </c>
      <c r="BG39" s="445">
        <f>'[2]2.1_RebasedTargets_Volume'!BQ496</f>
        <v>0</v>
      </c>
      <c r="BH39" s="446">
        <f>'[2]2.1_RebasedTargets_Volume'!BR496</f>
        <v>0</v>
      </c>
    </row>
    <row r="40" spans="1:60" ht="13.15" x14ac:dyDescent="0.35">
      <c r="A40" s="439"/>
      <c r="B40" s="440"/>
      <c r="C40" s="441"/>
      <c r="D40" s="442"/>
      <c r="E40" s="433" t="s">
        <v>20</v>
      </c>
      <c r="F40" s="443">
        <f>'[2]2.1_RebasedTargets_Volume'!I497</f>
        <v>0</v>
      </c>
      <c r="G40" s="443">
        <f>'[2]2.1_RebasedTargets_Volume'!J497</f>
        <v>0</v>
      </c>
      <c r="H40" s="443">
        <f>'[2]2.1_RebasedTargets_Volume'!K497</f>
        <v>0</v>
      </c>
      <c r="I40" s="443">
        <f>'[2]2.1_RebasedTargets_Volume'!L497</f>
        <v>0</v>
      </c>
      <c r="J40" s="443">
        <f>'[2]2.1_RebasedTargets_Volume'!M497</f>
        <v>0</v>
      </c>
      <c r="K40" s="444">
        <f>'[2]2.1_RebasedTargets_Volume'!N497</f>
        <v>0</v>
      </c>
      <c r="M40" s="443">
        <f>'[2]2.1_RebasedTargets_Volume'!S497</f>
        <v>0</v>
      </c>
      <c r="N40" s="443">
        <f>'[2]2.1_RebasedTargets_Volume'!T497</f>
        <v>0</v>
      </c>
      <c r="O40" s="443">
        <f>'[2]2.1_RebasedTargets_Volume'!U497</f>
        <v>0</v>
      </c>
      <c r="P40" s="443">
        <f>'[2]2.1_RebasedTargets_Volume'!V497</f>
        <v>0</v>
      </c>
      <c r="Q40" s="443">
        <f>'[2]2.1_RebasedTargets_Volume'!W497</f>
        <v>0</v>
      </c>
      <c r="R40" s="444">
        <f>'[2]2.1_RebasedTargets_Volume'!X497</f>
        <v>0</v>
      </c>
      <c r="T40" s="443">
        <f>'[2]2.1_RebasedTargets_Volume'!AC497</f>
        <v>0</v>
      </c>
      <c r="U40" s="443">
        <f>'[2]2.1_RebasedTargets_Volume'!AD497</f>
        <v>0</v>
      </c>
      <c r="V40" s="443">
        <f>'[2]2.1_RebasedTargets_Volume'!AE497</f>
        <v>0</v>
      </c>
      <c r="W40" s="443">
        <f>'[2]2.1_RebasedTargets_Volume'!AF497</f>
        <v>0</v>
      </c>
      <c r="X40" s="443">
        <f>'[2]2.1_RebasedTargets_Volume'!AG497</f>
        <v>0</v>
      </c>
      <c r="Y40" s="444">
        <f>'[2]2.1_RebasedTargets_Volume'!AH497</f>
        <v>0</v>
      </c>
      <c r="AA40" s="445">
        <f>'[2]2.1_RebasedTargets_Volume'!AK497</f>
        <v>0</v>
      </c>
      <c r="AB40" s="445">
        <f>'[2]2.1_RebasedTargets_Volume'!AL497</f>
        <v>0</v>
      </c>
      <c r="AC40" s="445">
        <f>'[2]2.1_RebasedTargets_Volume'!AM497</f>
        <v>0</v>
      </c>
      <c r="AD40" s="445">
        <f>'[2]2.1_RebasedTargets_Volume'!AN497</f>
        <v>0</v>
      </c>
      <c r="AE40" s="445">
        <f>'[2]2.1_RebasedTargets_Volume'!AO497</f>
        <v>0</v>
      </c>
      <c r="AF40" s="446">
        <f>'[2]2.1_RebasedTargets_Volume'!AP497</f>
        <v>0</v>
      </c>
      <c r="AG40" s="438"/>
      <c r="AH40" s="445">
        <f>'[2]2.1_RebasedTargets_Volume'!AR497</f>
        <v>0</v>
      </c>
      <c r="AI40" s="445">
        <f>'[2]2.1_RebasedTargets_Volume'!AS497</f>
        <v>0</v>
      </c>
      <c r="AJ40" s="445">
        <f>'[2]2.1_RebasedTargets_Volume'!AT497</f>
        <v>0</v>
      </c>
      <c r="AK40" s="445">
        <f>'[2]2.1_RebasedTargets_Volume'!AU497</f>
        <v>0</v>
      </c>
      <c r="AL40" s="445">
        <f>'[2]2.1_RebasedTargets_Volume'!AV497</f>
        <v>0</v>
      </c>
      <c r="AM40" s="446">
        <f>'[2]2.1_RebasedTargets_Volume'!AW497</f>
        <v>0</v>
      </c>
      <c r="AN40" s="438"/>
      <c r="AO40" s="445">
        <f>'[2]2.1_RebasedTargets_Volume'!AY497</f>
        <v>0</v>
      </c>
      <c r="AP40" s="445">
        <f>'[2]2.1_RebasedTargets_Volume'!AZ497</f>
        <v>0</v>
      </c>
      <c r="AQ40" s="445">
        <f>'[2]2.1_RebasedTargets_Volume'!BA497</f>
        <v>0</v>
      </c>
      <c r="AR40" s="445">
        <f>'[2]2.1_RebasedTargets_Volume'!BB497</f>
        <v>0</v>
      </c>
      <c r="AS40" s="445">
        <f>'[2]2.1_RebasedTargets_Volume'!BC497</f>
        <v>0</v>
      </c>
      <c r="AT40" s="446">
        <f>'[2]2.1_RebasedTargets_Volume'!BD497</f>
        <v>0</v>
      </c>
      <c r="AU40" s="438"/>
      <c r="AV40" s="445">
        <f>'[2]2.1_RebasedTargets_Volume'!BF497</f>
        <v>0</v>
      </c>
      <c r="AW40" s="445">
        <f>'[2]2.1_RebasedTargets_Volume'!BG497</f>
        <v>0</v>
      </c>
      <c r="AX40" s="445">
        <f>'[2]2.1_RebasedTargets_Volume'!BH497</f>
        <v>0</v>
      </c>
      <c r="AY40" s="445">
        <f>'[2]2.1_RebasedTargets_Volume'!BI497</f>
        <v>0</v>
      </c>
      <c r="AZ40" s="445">
        <f>'[2]2.1_RebasedTargets_Volume'!BJ497</f>
        <v>0</v>
      </c>
      <c r="BA40" s="446">
        <f>'[2]2.1_RebasedTargets_Volume'!BK497</f>
        <v>0</v>
      </c>
      <c r="BB40" s="438"/>
      <c r="BC40" s="445">
        <f>'[2]2.1_RebasedTargets_Volume'!BM497</f>
        <v>0</v>
      </c>
      <c r="BD40" s="445">
        <f>'[2]2.1_RebasedTargets_Volume'!BN497</f>
        <v>0</v>
      </c>
      <c r="BE40" s="445">
        <f>'[2]2.1_RebasedTargets_Volume'!BO497</f>
        <v>0</v>
      </c>
      <c r="BF40" s="445">
        <f>'[2]2.1_RebasedTargets_Volume'!BP497</f>
        <v>0</v>
      </c>
      <c r="BG40" s="445">
        <f>'[2]2.1_RebasedTargets_Volume'!BQ497</f>
        <v>0</v>
      </c>
      <c r="BH40" s="446">
        <f>'[2]2.1_RebasedTargets_Volume'!BR497</f>
        <v>0</v>
      </c>
    </row>
    <row r="41" spans="1:60" ht="13.5" thickBot="1" x14ac:dyDescent="0.4">
      <c r="A41" s="439"/>
      <c r="B41" s="447"/>
      <c r="C41" s="448"/>
      <c r="D41" s="449"/>
      <c r="E41" s="450" t="s">
        <v>21</v>
      </c>
      <c r="F41" s="451">
        <f>'[2]2.1_RebasedTargets_Volume'!I498</f>
        <v>0</v>
      </c>
      <c r="G41" s="451">
        <f>'[2]2.1_RebasedTargets_Volume'!J498</f>
        <v>0</v>
      </c>
      <c r="H41" s="451">
        <f>'[2]2.1_RebasedTargets_Volume'!K498</f>
        <v>0</v>
      </c>
      <c r="I41" s="451">
        <f>'[2]2.1_RebasedTargets_Volume'!L498</f>
        <v>0</v>
      </c>
      <c r="J41" s="451">
        <f>'[2]2.1_RebasedTargets_Volume'!M498</f>
        <v>0</v>
      </c>
      <c r="K41" s="452">
        <f>'[2]2.1_RebasedTargets_Volume'!N498</f>
        <v>0</v>
      </c>
      <c r="M41" s="451">
        <f>'[2]2.1_RebasedTargets_Volume'!S498</f>
        <v>0</v>
      </c>
      <c r="N41" s="451">
        <f>'[2]2.1_RebasedTargets_Volume'!T498</f>
        <v>0</v>
      </c>
      <c r="O41" s="451">
        <f>'[2]2.1_RebasedTargets_Volume'!U498</f>
        <v>0</v>
      </c>
      <c r="P41" s="451">
        <f>'[2]2.1_RebasedTargets_Volume'!V498</f>
        <v>0</v>
      </c>
      <c r="Q41" s="451">
        <f>'[2]2.1_RebasedTargets_Volume'!W498</f>
        <v>0</v>
      </c>
      <c r="R41" s="452">
        <f>'[2]2.1_RebasedTargets_Volume'!X498</f>
        <v>0</v>
      </c>
      <c r="T41" s="451">
        <f>'[2]2.1_RebasedTargets_Volume'!AC498</f>
        <v>0</v>
      </c>
      <c r="U41" s="451">
        <f>'[2]2.1_RebasedTargets_Volume'!AD498</f>
        <v>0</v>
      </c>
      <c r="V41" s="451">
        <f>'[2]2.1_RebasedTargets_Volume'!AE498</f>
        <v>0</v>
      </c>
      <c r="W41" s="451">
        <f>'[2]2.1_RebasedTargets_Volume'!AF498</f>
        <v>0</v>
      </c>
      <c r="X41" s="451">
        <f>'[2]2.1_RebasedTargets_Volume'!AG498</f>
        <v>0</v>
      </c>
      <c r="Y41" s="452">
        <f>'[2]2.1_RebasedTargets_Volume'!AH498</f>
        <v>0</v>
      </c>
      <c r="AA41" s="453">
        <f>'[2]2.1_RebasedTargets_Volume'!AK498</f>
        <v>0</v>
      </c>
      <c r="AB41" s="453">
        <f>'[2]2.1_RebasedTargets_Volume'!AL498</f>
        <v>0</v>
      </c>
      <c r="AC41" s="453">
        <f>'[2]2.1_RebasedTargets_Volume'!AM498</f>
        <v>0</v>
      </c>
      <c r="AD41" s="453">
        <f>'[2]2.1_RebasedTargets_Volume'!AN498</f>
        <v>0</v>
      </c>
      <c r="AE41" s="453">
        <f>'[2]2.1_RebasedTargets_Volume'!AO498</f>
        <v>0</v>
      </c>
      <c r="AF41" s="454">
        <f>'[2]2.1_RebasedTargets_Volume'!AP498</f>
        <v>0</v>
      </c>
      <c r="AG41" s="438"/>
      <c r="AH41" s="453">
        <f>'[2]2.1_RebasedTargets_Volume'!AR498</f>
        <v>0</v>
      </c>
      <c r="AI41" s="453">
        <f>'[2]2.1_RebasedTargets_Volume'!AS498</f>
        <v>0</v>
      </c>
      <c r="AJ41" s="453">
        <f>'[2]2.1_RebasedTargets_Volume'!AT498</f>
        <v>0</v>
      </c>
      <c r="AK41" s="453">
        <f>'[2]2.1_RebasedTargets_Volume'!AU498</f>
        <v>0</v>
      </c>
      <c r="AL41" s="453">
        <f>'[2]2.1_RebasedTargets_Volume'!AV498</f>
        <v>0</v>
      </c>
      <c r="AM41" s="454">
        <f>'[2]2.1_RebasedTargets_Volume'!AW498</f>
        <v>0</v>
      </c>
      <c r="AN41" s="438"/>
      <c r="AO41" s="453">
        <f>'[2]2.1_RebasedTargets_Volume'!AY498</f>
        <v>0</v>
      </c>
      <c r="AP41" s="453">
        <f>'[2]2.1_RebasedTargets_Volume'!AZ498</f>
        <v>0</v>
      </c>
      <c r="AQ41" s="453">
        <f>'[2]2.1_RebasedTargets_Volume'!BA498</f>
        <v>0</v>
      </c>
      <c r="AR41" s="453">
        <f>'[2]2.1_RebasedTargets_Volume'!BB498</f>
        <v>0</v>
      </c>
      <c r="AS41" s="453">
        <f>'[2]2.1_RebasedTargets_Volume'!BC498</f>
        <v>0</v>
      </c>
      <c r="AT41" s="454">
        <f>'[2]2.1_RebasedTargets_Volume'!BD498</f>
        <v>0</v>
      </c>
      <c r="AU41" s="438"/>
      <c r="AV41" s="453">
        <f>'[2]2.1_RebasedTargets_Volume'!BF498</f>
        <v>0</v>
      </c>
      <c r="AW41" s="453">
        <f>'[2]2.1_RebasedTargets_Volume'!BG498</f>
        <v>0</v>
      </c>
      <c r="AX41" s="453">
        <f>'[2]2.1_RebasedTargets_Volume'!BH498</f>
        <v>0</v>
      </c>
      <c r="AY41" s="453">
        <f>'[2]2.1_RebasedTargets_Volume'!BI498</f>
        <v>0</v>
      </c>
      <c r="AZ41" s="453">
        <f>'[2]2.1_RebasedTargets_Volume'!BJ498</f>
        <v>0</v>
      </c>
      <c r="BA41" s="454">
        <f>'[2]2.1_RebasedTargets_Volume'!BK498</f>
        <v>0</v>
      </c>
      <c r="BB41" s="438"/>
      <c r="BC41" s="453">
        <f>'[2]2.1_RebasedTargets_Volume'!BM498</f>
        <v>0</v>
      </c>
      <c r="BD41" s="453">
        <f>'[2]2.1_RebasedTargets_Volume'!BN498</f>
        <v>0</v>
      </c>
      <c r="BE41" s="453">
        <f>'[2]2.1_RebasedTargets_Volume'!BO498</f>
        <v>0</v>
      </c>
      <c r="BF41" s="453">
        <f>'[2]2.1_RebasedTargets_Volume'!BP498</f>
        <v>0</v>
      </c>
      <c r="BG41" s="453">
        <f>'[2]2.1_RebasedTargets_Volume'!BQ498</f>
        <v>0</v>
      </c>
      <c r="BH41" s="454">
        <f>'[2]2.1_RebasedTargets_Volume'!BR498</f>
        <v>0</v>
      </c>
    </row>
    <row r="42" spans="1:60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'[2]2.1_RebasedTargets_Volume'!I499</f>
        <v>0</v>
      </c>
      <c r="G42" s="434">
        <f>'[2]2.1_RebasedTargets_Volume'!J499</f>
        <v>0</v>
      </c>
      <c r="H42" s="434">
        <f>'[2]2.1_RebasedTargets_Volume'!K499</f>
        <v>0</v>
      </c>
      <c r="I42" s="434">
        <f>'[2]2.1_RebasedTargets_Volume'!L499</f>
        <v>0</v>
      </c>
      <c r="J42" s="434">
        <f>'[2]2.1_RebasedTargets_Volume'!M499</f>
        <v>0</v>
      </c>
      <c r="K42" s="435">
        <f>'[2]2.1_RebasedTargets_Volume'!N499</f>
        <v>0</v>
      </c>
      <c r="M42" s="434">
        <f>'[2]2.1_RebasedTargets_Volume'!S499</f>
        <v>44</v>
      </c>
      <c r="N42" s="434">
        <f>'[2]2.1_RebasedTargets_Volume'!T499</f>
        <v>44</v>
      </c>
      <c r="O42" s="434">
        <f>'[2]2.1_RebasedTargets_Volume'!U499</f>
        <v>0</v>
      </c>
      <c r="P42" s="434">
        <f>'[2]2.1_RebasedTargets_Volume'!V499</f>
        <v>0</v>
      </c>
      <c r="Q42" s="434">
        <f>'[2]2.1_RebasedTargets_Volume'!W499</f>
        <v>0</v>
      </c>
      <c r="R42" s="435">
        <f>'[2]2.1_RebasedTargets_Volume'!X499</f>
        <v>0</v>
      </c>
      <c r="T42" s="434">
        <f>'[2]2.1_RebasedTargets_Volume'!AC499</f>
        <v>44</v>
      </c>
      <c r="U42" s="434">
        <f>'[2]2.1_RebasedTargets_Volume'!AD499</f>
        <v>8</v>
      </c>
      <c r="V42" s="434">
        <f>'[2]2.1_RebasedTargets_Volume'!AE499</f>
        <v>4</v>
      </c>
      <c r="W42" s="434">
        <f>'[2]2.1_RebasedTargets_Volume'!AF499</f>
        <v>2</v>
      </c>
      <c r="X42" s="434">
        <f>'[2]2.1_RebasedTargets_Volume'!AG499</f>
        <v>0</v>
      </c>
      <c r="Y42" s="435">
        <f>'[2]2.1_RebasedTargets_Volume'!AH499</f>
        <v>30</v>
      </c>
      <c r="AA42" s="436">
        <f>'[2]2.1_RebasedTargets_Volume'!AK499</f>
        <v>42</v>
      </c>
      <c r="AB42" s="436">
        <f>'[2]2.1_RebasedTargets_Volume'!AL499</f>
        <v>-6</v>
      </c>
      <c r="AC42" s="436">
        <f>'[2]2.1_RebasedTargets_Volume'!AM499</f>
        <v>-4</v>
      </c>
      <c r="AD42" s="436">
        <f>'[2]2.1_RebasedTargets_Volume'!AN499</f>
        <v>-2</v>
      </c>
      <c r="AE42" s="436">
        <f>'[2]2.1_RebasedTargets_Volume'!AO499</f>
        <v>0</v>
      </c>
      <c r="AF42" s="437">
        <f>'[2]2.1_RebasedTargets_Volume'!AP499</f>
        <v>-30</v>
      </c>
      <c r="AG42" s="438"/>
      <c r="AH42" s="436">
        <f>'[2]2.1_RebasedTargets_Volume'!AR499</f>
        <v>42</v>
      </c>
      <c r="AI42" s="436">
        <f>'[2]2.1_RebasedTargets_Volume'!AS499</f>
        <v>-6</v>
      </c>
      <c r="AJ42" s="436">
        <f>'[2]2.1_RebasedTargets_Volume'!AT499</f>
        <v>-4</v>
      </c>
      <c r="AK42" s="436">
        <f>'[2]2.1_RebasedTargets_Volume'!AU499</f>
        <v>-2</v>
      </c>
      <c r="AL42" s="436">
        <f>'[2]2.1_RebasedTargets_Volume'!AV499</f>
        <v>0</v>
      </c>
      <c r="AM42" s="437">
        <f>'[2]2.1_RebasedTargets_Volume'!AW499</f>
        <v>-30</v>
      </c>
      <c r="AN42" s="438"/>
      <c r="AO42" s="436">
        <f>'[2]2.1_RebasedTargets_Volume'!AY499</f>
        <v>0</v>
      </c>
      <c r="AP42" s="436">
        <f>'[2]2.1_RebasedTargets_Volume'!AZ499</f>
        <v>0</v>
      </c>
      <c r="AQ42" s="436">
        <f>'[2]2.1_RebasedTargets_Volume'!BA499</f>
        <v>0</v>
      </c>
      <c r="AR42" s="436">
        <f>'[2]2.1_RebasedTargets_Volume'!BB499</f>
        <v>0</v>
      </c>
      <c r="AS42" s="436">
        <f>'[2]2.1_RebasedTargets_Volume'!BC499</f>
        <v>0</v>
      </c>
      <c r="AT42" s="437">
        <f>'[2]2.1_RebasedTargets_Volume'!BD499</f>
        <v>0</v>
      </c>
      <c r="AU42" s="438"/>
      <c r="AV42" s="436">
        <f>'[2]2.1_RebasedTargets_Volume'!BF499</f>
        <v>0</v>
      </c>
      <c r="AW42" s="436">
        <f>'[2]2.1_RebasedTargets_Volume'!BG499</f>
        <v>0</v>
      </c>
      <c r="AX42" s="436">
        <f>'[2]2.1_RebasedTargets_Volume'!BH499</f>
        <v>0</v>
      </c>
      <c r="AY42" s="436">
        <f>'[2]2.1_RebasedTargets_Volume'!BI499</f>
        <v>0</v>
      </c>
      <c r="AZ42" s="436">
        <f>'[2]2.1_RebasedTargets_Volume'!BJ499</f>
        <v>0</v>
      </c>
      <c r="BA42" s="437">
        <f>'[2]2.1_RebasedTargets_Volume'!BK499</f>
        <v>0</v>
      </c>
      <c r="BB42" s="438"/>
      <c r="BC42" s="436">
        <f>'[2]2.1_RebasedTargets_Volume'!BM499</f>
        <v>0</v>
      </c>
      <c r="BD42" s="436">
        <f>'[2]2.1_RebasedTargets_Volume'!BN499</f>
        <v>0</v>
      </c>
      <c r="BE42" s="436">
        <f>'[2]2.1_RebasedTargets_Volume'!BO499</f>
        <v>0</v>
      </c>
      <c r="BF42" s="436">
        <f>'[2]2.1_RebasedTargets_Volume'!BP499</f>
        <v>0</v>
      </c>
      <c r="BG42" s="436">
        <f>'[2]2.1_RebasedTargets_Volume'!BQ499</f>
        <v>0</v>
      </c>
      <c r="BH42" s="437">
        <f>'[2]2.1_RebasedTargets_Volume'!BR499</f>
        <v>0</v>
      </c>
    </row>
    <row r="43" spans="1:60" ht="13.15" x14ac:dyDescent="0.35">
      <c r="A43" s="439"/>
      <c r="B43" s="440"/>
      <c r="C43" s="441"/>
      <c r="D43" s="442"/>
      <c r="E43" s="433" t="s">
        <v>19</v>
      </c>
      <c r="F43" s="443">
        <f>'[2]2.1_RebasedTargets_Volume'!I500</f>
        <v>0</v>
      </c>
      <c r="G43" s="443">
        <f>'[2]2.1_RebasedTargets_Volume'!J500</f>
        <v>0</v>
      </c>
      <c r="H43" s="443">
        <f>'[2]2.1_RebasedTargets_Volume'!K500</f>
        <v>0</v>
      </c>
      <c r="I43" s="443">
        <f>'[2]2.1_RebasedTargets_Volume'!L500</f>
        <v>0</v>
      </c>
      <c r="J43" s="443">
        <f>'[2]2.1_RebasedTargets_Volume'!M500</f>
        <v>0</v>
      </c>
      <c r="K43" s="444">
        <f>'[2]2.1_RebasedTargets_Volume'!N500</f>
        <v>0</v>
      </c>
      <c r="M43" s="443">
        <f>'[2]2.1_RebasedTargets_Volume'!S500</f>
        <v>28</v>
      </c>
      <c r="N43" s="443">
        <f>'[2]2.1_RebasedTargets_Volume'!T500</f>
        <v>28</v>
      </c>
      <c r="O43" s="443">
        <f>'[2]2.1_RebasedTargets_Volume'!U500</f>
        <v>0</v>
      </c>
      <c r="P43" s="443">
        <f>'[2]2.1_RebasedTargets_Volume'!V500</f>
        <v>0</v>
      </c>
      <c r="Q43" s="443">
        <f>'[2]2.1_RebasedTargets_Volume'!W500</f>
        <v>0</v>
      </c>
      <c r="R43" s="444">
        <f>'[2]2.1_RebasedTargets_Volume'!X500</f>
        <v>0</v>
      </c>
      <c r="T43" s="443">
        <f>'[2]2.1_RebasedTargets_Volume'!AC500</f>
        <v>28</v>
      </c>
      <c r="U43" s="443">
        <f>'[2]2.1_RebasedTargets_Volume'!AD500</f>
        <v>13</v>
      </c>
      <c r="V43" s="443">
        <f>'[2]2.1_RebasedTargets_Volume'!AE500</f>
        <v>7</v>
      </c>
      <c r="W43" s="443">
        <f>'[2]2.1_RebasedTargets_Volume'!AF500</f>
        <v>2</v>
      </c>
      <c r="X43" s="443">
        <f>'[2]2.1_RebasedTargets_Volume'!AG500</f>
        <v>0</v>
      </c>
      <c r="Y43" s="444">
        <f>'[2]2.1_RebasedTargets_Volume'!AH500</f>
        <v>6</v>
      </c>
      <c r="AA43" s="445">
        <f>'[2]2.1_RebasedTargets_Volume'!AK500</f>
        <v>24</v>
      </c>
      <c r="AB43" s="445">
        <f>'[2]2.1_RebasedTargets_Volume'!AL500</f>
        <v>-9</v>
      </c>
      <c r="AC43" s="445">
        <f>'[2]2.1_RebasedTargets_Volume'!AM500</f>
        <v>-7</v>
      </c>
      <c r="AD43" s="445">
        <f>'[2]2.1_RebasedTargets_Volume'!AN500</f>
        <v>-2</v>
      </c>
      <c r="AE43" s="445">
        <f>'[2]2.1_RebasedTargets_Volume'!AO500</f>
        <v>0</v>
      </c>
      <c r="AF43" s="446">
        <f>'[2]2.1_RebasedTargets_Volume'!AP500</f>
        <v>-6</v>
      </c>
      <c r="AG43" s="438"/>
      <c r="AH43" s="445">
        <f>'[2]2.1_RebasedTargets_Volume'!AR500</f>
        <v>24</v>
      </c>
      <c r="AI43" s="445">
        <f>'[2]2.1_RebasedTargets_Volume'!AS500</f>
        <v>-9</v>
      </c>
      <c r="AJ43" s="445">
        <f>'[2]2.1_RebasedTargets_Volume'!AT500</f>
        <v>-7</v>
      </c>
      <c r="AK43" s="445">
        <f>'[2]2.1_RebasedTargets_Volume'!AU500</f>
        <v>-2</v>
      </c>
      <c r="AL43" s="445">
        <f>'[2]2.1_RebasedTargets_Volume'!AV500</f>
        <v>0</v>
      </c>
      <c r="AM43" s="446">
        <f>'[2]2.1_RebasedTargets_Volume'!AW500</f>
        <v>-6</v>
      </c>
      <c r="AN43" s="438"/>
      <c r="AO43" s="445">
        <f>'[2]2.1_RebasedTargets_Volume'!AY500</f>
        <v>0</v>
      </c>
      <c r="AP43" s="445">
        <f>'[2]2.1_RebasedTargets_Volume'!AZ500</f>
        <v>0</v>
      </c>
      <c r="AQ43" s="445">
        <f>'[2]2.1_RebasedTargets_Volume'!BA500</f>
        <v>0</v>
      </c>
      <c r="AR43" s="445">
        <f>'[2]2.1_RebasedTargets_Volume'!BB500</f>
        <v>0</v>
      </c>
      <c r="AS43" s="445">
        <f>'[2]2.1_RebasedTargets_Volume'!BC500</f>
        <v>0</v>
      </c>
      <c r="AT43" s="446">
        <f>'[2]2.1_RebasedTargets_Volume'!BD500</f>
        <v>0</v>
      </c>
      <c r="AU43" s="438"/>
      <c r="AV43" s="445">
        <f>'[2]2.1_RebasedTargets_Volume'!BF500</f>
        <v>0</v>
      </c>
      <c r="AW43" s="445">
        <f>'[2]2.1_RebasedTargets_Volume'!BG500</f>
        <v>0</v>
      </c>
      <c r="AX43" s="445">
        <f>'[2]2.1_RebasedTargets_Volume'!BH500</f>
        <v>0</v>
      </c>
      <c r="AY43" s="445">
        <f>'[2]2.1_RebasedTargets_Volume'!BI500</f>
        <v>0</v>
      </c>
      <c r="AZ43" s="445">
        <f>'[2]2.1_RebasedTargets_Volume'!BJ500</f>
        <v>0</v>
      </c>
      <c r="BA43" s="446">
        <f>'[2]2.1_RebasedTargets_Volume'!BK500</f>
        <v>0</v>
      </c>
      <c r="BB43" s="438"/>
      <c r="BC43" s="445">
        <f>'[2]2.1_RebasedTargets_Volume'!BM500</f>
        <v>0</v>
      </c>
      <c r="BD43" s="445">
        <f>'[2]2.1_RebasedTargets_Volume'!BN500</f>
        <v>0</v>
      </c>
      <c r="BE43" s="445">
        <f>'[2]2.1_RebasedTargets_Volume'!BO500</f>
        <v>0</v>
      </c>
      <c r="BF43" s="445">
        <f>'[2]2.1_RebasedTargets_Volume'!BP500</f>
        <v>0</v>
      </c>
      <c r="BG43" s="445">
        <f>'[2]2.1_RebasedTargets_Volume'!BQ500</f>
        <v>0</v>
      </c>
      <c r="BH43" s="446">
        <f>'[2]2.1_RebasedTargets_Volume'!BR500</f>
        <v>0</v>
      </c>
    </row>
    <row r="44" spans="1:60" ht="13.15" x14ac:dyDescent="0.35">
      <c r="A44" s="439"/>
      <c r="B44" s="440"/>
      <c r="C44" s="441"/>
      <c r="D44" s="442"/>
      <c r="E44" s="433" t="s">
        <v>20</v>
      </c>
      <c r="F44" s="443">
        <f>'[2]2.1_RebasedTargets_Volume'!I501</f>
        <v>0</v>
      </c>
      <c r="G44" s="443">
        <f>'[2]2.1_RebasedTargets_Volume'!J501</f>
        <v>0</v>
      </c>
      <c r="H44" s="443">
        <f>'[2]2.1_RebasedTargets_Volume'!K501</f>
        <v>0</v>
      </c>
      <c r="I44" s="443">
        <f>'[2]2.1_RebasedTargets_Volume'!L501</f>
        <v>0</v>
      </c>
      <c r="J44" s="443">
        <f>'[2]2.1_RebasedTargets_Volume'!M501</f>
        <v>0</v>
      </c>
      <c r="K44" s="444">
        <f>'[2]2.1_RebasedTargets_Volume'!N501</f>
        <v>0</v>
      </c>
      <c r="M44" s="443">
        <f>'[2]2.1_RebasedTargets_Volume'!S501</f>
        <v>37</v>
      </c>
      <c r="N44" s="443">
        <f>'[2]2.1_RebasedTargets_Volume'!T501</f>
        <v>37</v>
      </c>
      <c r="O44" s="443">
        <f>'[2]2.1_RebasedTargets_Volume'!U501</f>
        <v>0</v>
      </c>
      <c r="P44" s="443">
        <f>'[2]2.1_RebasedTargets_Volume'!V501</f>
        <v>0</v>
      </c>
      <c r="Q44" s="443">
        <f>'[2]2.1_RebasedTargets_Volume'!W501</f>
        <v>0</v>
      </c>
      <c r="R44" s="444">
        <f>'[2]2.1_RebasedTargets_Volume'!X501</f>
        <v>0</v>
      </c>
      <c r="T44" s="443">
        <f>'[2]2.1_RebasedTargets_Volume'!AC501</f>
        <v>37</v>
      </c>
      <c r="U44" s="443">
        <f>'[2]2.1_RebasedTargets_Volume'!AD501</f>
        <v>13</v>
      </c>
      <c r="V44" s="443">
        <f>'[2]2.1_RebasedTargets_Volume'!AE501</f>
        <v>3</v>
      </c>
      <c r="W44" s="443">
        <f>'[2]2.1_RebasedTargets_Volume'!AF501</f>
        <v>16</v>
      </c>
      <c r="X44" s="443">
        <f>'[2]2.1_RebasedTargets_Volume'!AG501</f>
        <v>0</v>
      </c>
      <c r="Y44" s="444">
        <f>'[2]2.1_RebasedTargets_Volume'!AH501</f>
        <v>5</v>
      </c>
      <c r="AA44" s="445">
        <f>'[2]2.1_RebasedTargets_Volume'!AK501</f>
        <v>33</v>
      </c>
      <c r="AB44" s="445">
        <f>'[2]2.1_RebasedTargets_Volume'!AL501</f>
        <v>-9</v>
      </c>
      <c r="AC44" s="445">
        <f>'[2]2.1_RebasedTargets_Volume'!AM501</f>
        <v>-3</v>
      </c>
      <c r="AD44" s="445">
        <f>'[2]2.1_RebasedTargets_Volume'!AN501</f>
        <v>-16</v>
      </c>
      <c r="AE44" s="445">
        <f>'[2]2.1_RebasedTargets_Volume'!AO501</f>
        <v>0</v>
      </c>
      <c r="AF44" s="446">
        <f>'[2]2.1_RebasedTargets_Volume'!AP501</f>
        <v>-5</v>
      </c>
      <c r="AG44" s="438"/>
      <c r="AH44" s="445">
        <f>'[2]2.1_RebasedTargets_Volume'!AR501</f>
        <v>33</v>
      </c>
      <c r="AI44" s="445">
        <f>'[2]2.1_RebasedTargets_Volume'!AS501</f>
        <v>-9</v>
      </c>
      <c r="AJ44" s="445">
        <f>'[2]2.1_RebasedTargets_Volume'!AT501</f>
        <v>-3</v>
      </c>
      <c r="AK44" s="445">
        <f>'[2]2.1_RebasedTargets_Volume'!AU501</f>
        <v>-16</v>
      </c>
      <c r="AL44" s="445">
        <f>'[2]2.1_RebasedTargets_Volume'!AV501</f>
        <v>0</v>
      </c>
      <c r="AM44" s="446">
        <f>'[2]2.1_RebasedTargets_Volume'!AW501</f>
        <v>-5</v>
      </c>
      <c r="AN44" s="438"/>
      <c r="AO44" s="445">
        <f>'[2]2.1_RebasedTargets_Volume'!AY501</f>
        <v>0</v>
      </c>
      <c r="AP44" s="445">
        <f>'[2]2.1_RebasedTargets_Volume'!AZ501</f>
        <v>0</v>
      </c>
      <c r="AQ44" s="445">
        <f>'[2]2.1_RebasedTargets_Volume'!BA501</f>
        <v>0</v>
      </c>
      <c r="AR44" s="445">
        <f>'[2]2.1_RebasedTargets_Volume'!BB501</f>
        <v>0</v>
      </c>
      <c r="AS44" s="445">
        <f>'[2]2.1_RebasedTargets_Volume'!BC501</f>
        <v>0</v>
      </c>
      <c r="AT44" s="446">
        <f>'[2]2.1_RebasedTargets_Volume'!BD501</f>
        <v>0</v>
      </c>
      <c r="AU44" s="438"/>
      <c r="AV44" s="445">
        <f>'[2]2.1_RebasedTargets_Volume'!BF501</f>
        <v>0</v>
      </c>
      <c r="AW44" s="445">
        <f>'[2]2.1_RebasedTargets_Volume'!BG501</f>
        <v>0</v>
      </c>
      <c r="AX44" s="445">
        <f>'[2]2.1_RebasedTargets_Volume'!BH501</f>
        <v>0</v>
      </c>
      <c r="AY44" s="445">
        <f>'[2]2.1_RebasedTargets_Volume'!BI501</f>
        <v>0</v>
      </c>
      <c r="AZ44" s="445">
        <f>'[2]2.1_RebasedTargets_Volume'!BJ501</f>
        <v>0</v>
      </c>
      <c r="BA44" s="446">
        <f>'[2]2.1_RebasedTargets_Volume'!BK501</f>
        <v>0</v>
      </c>
      <c r="BB44" s="438"/>
      <c r="BC44" s="445">
        <f>'[2]2.1_RebasedTargets_Volume'!BM501</f>
        <v>0</v>
      </c>
      <c r="BD44" s="445">
        <f>'[2]2.1_RebasedTargets_Volume'!BN501</f>
        <v>0</v>
      </c>
      <c r="BE44" s="445">
        <f>'[2]2.1_RebasedTargets_Volume'!BO501</f>
        <v>0</v>
      </c>
      <c r="BF44" s="445">
        <f>'[2]2.1_RebasedTargets_Volume'!BP501</f>
        <v>0</v>
      </c>
      <c r="BG44" s="445">
        <f>'[2]2.1_RebasedTargets_Volume'!BQ501</f>
        <v>0</v>
      </c>
      <c r="BH44" s="446">
        <f>'[2]2.1_RebasedTargets_Volume'!BR501</f>
        <v>0</v>
      </c>
    </row>
    <row r="45" spans="1:60" ht="13.5" thickBot="1" x14ac:dyDescent="0.4">
      <c r="A45" s="439"/>
      <c r="B45" s="447"/>
      <c r="C45" s="448"/>
      <c r="D45" s="449"/>
      <c r="E45" s="450" t="s">
        <v>21</v>
      </c>
      <c r="F45" s="451">
        <f>'[2]2.1_RebasedTargets_Volume'!I502</f>
        <v>407</v>
      </c>
      <c r="G45" s="451">
        <f>'[2]2.1_RebasedTargets_Volume'!J502</f>
        <v>407</v>
      </c>
      <c r="H45" s="451">
        <f>'[2]2.1_RebasedTargets_Volume'!K502</f>
        <v>0</v>
      </c>
      <c r="I45" s="451">
        <f>'[2]2.1_RebasedTargets_Volume'!L502</f>
        <v>0</v>
      </c>
      <c r="J45" s="451">
        <f>'[2]2.1_RebasedTargets_Volume'!M502</f>
        <v>0</v>
      </c>
      <c r="K45" s="452">
        <f>'[2]2.1_RebasedTargets_Volume'!N502</f>
        <v>0</v>
      </c>
      <c r="M45" s="451">
        <f>'[2]2.1_RebasedTargets_Volume'!S502</f>
        <v>298</v>
      </c>
      <c r="N45" s="451">
        <f>'[2]2.1_RebasedTargets_Volume'!T502</f>
        <v>298</v>
      </c>
      <c r="O45" s="451">
        <f>'[2]2.1_RebasedTargets_Volume'!U502</f>
        <v>0</v>
      </c>
      <c r="P45" s="451">
        <f>'[2]2.1_RebasedTargets_Volume'!V502</f>
        <v>0</v>
      </c>
      <c r="Q45" s="451">
        <f>'[2]2.1_RebasedTargets_Volume'!W502</f>
        <v>0</v>
      </c>
      <c r="R45" s="452">
        <f>'[2]2.1_RebasedTargets_Volume'!X502</f>
        <v>0</v>
      </c>
      <c r="T45" s="451">
        <f>'[2]2.1_RebasedTargets_Volume'!AC502</f>
        <v>298</v>
      </c>
      <c r="U45" s="451">
        <f>'[2]2.1_RebasedTargets_Volume'!AD502</f>
        <v>269</v>
      </c>
      <c r="V45" s="451">
        <f>'[2]2.1_RebasedTargets_Volume'!AE502</f>
        <v>17</v>
      </c>
      <c r="W45" s="451">
        <f>'[2]2.1_RebasedTargets_Volume'!AF502</f>
        <v>0</v>
      </c>
      <c r="X45" s="451">
        <f>'[2]2.1_RebasedTargets_Volume'!AG502</f>
        <v>0</v>
      </c>
      <c r="Y45" s="452">
        <f>'[2]2.1_RebasedTargets_Volume'!AH502</f>
        <v>12</v>
      </c>
      <c r="AA45" s="453">
        <f>'[2]2.1_RebasedTargets_Volume'!AK502</f>
        <v>92</v>
      </c>
      <c r="AB45" s="453">
        <f>'[2]2.1_RebasedTargets_Volume'!AL502</f>
        <v>-63</v>
      </c>
      <c r="AC45" s="453">
        <f>'[2]2.1_RebasedTargets_Volume'!AM502</f>
        <v>-17</v>
      </c>
      <c r="AD45" s="453">
        <f>'[2]2.1_RebasedTargets_Volume'!AN502</f>
        <v>0</v>
      </c>
      <c r="AE45" s="453">
        <f>'[2]2.1_RebasedTargets_Volume'!AO502</f>
        <v>0</v>
      </c>
      <c r="AF45" s="454">
        <f>'[2]2.1_RebasedTargets_Volume'!AP502</f>
        <v>-12</v>
      </c>
      <c r="AG45" s="438"/>
      <c r="AH45" s="453">
        <f>'[2]2.1_RebasedTargets_Volume'!AR502</f>
        <v>92</v>
      </c>
      <c r="AI45" s="453">
        <f>'[2]2.1_RebasedTargets_Volume'!AS502</f>
        <v>-63</v>
      </c>
      <c r="AJ45" s="453">
        <f>'[2]2.1_RebasedTargets_Volume'!AT502</f>
        <v>-17</v>
      </c>
      <c r="AK45" s="453">
        <f>'[2]2.1_RebasedTargets_Volume'!AU502</f>
        <v>0</v>
      </c>
      <c r="AL45" s="453">
        <f>'[2]2.1_RebasedTargets_Volume'!AV502</f>
        <v>0</v>
      </c>
      <c r="AM45" s="454">
        <f>'[2]2.1_RebasedTargets_Volume'!AW502</f>
        <v>-12</v>
      </c>
      <c r="AN45" s="438"/>
      <c r="AO45" s="453">
        <f>'[2]2.1_RebasedTargets_Volume'!AY502</f>
        <v>0</v>
      </c>
      <c r="AP45" s="453">
        <f>'[2]2.1_RebasedTargets_Volume'!AZ502</f>
        <v>0</v>
      </c>
      <c r="AQ45" s="453">
        <f>'[2]2.1_RebasedTargets_Volume'!BA502</f>
        <v>0</v>
      </c>
      <c r="AR45" s="453">
        <f>'[2]2.1_RebasedTargets_Volume'!BB502</f>
        <v>0</v>
      </c>
      <c r="AS45" s="453">
        <f>'[2]2.1_RebasedTargets_Volume'!BC502</f>
        <v>0</v>
      </c>
      <c r="AT45" s="454">
        <f>'[2]2.1_RebasedTargets_Volume'!BD502</f>
        <v>0</v>
      </c>
      <c r="AU45" s="438"/>
      <c r="AV45" s="453">
        <f>'[2]2.1_RebasedTargets_Volume'!BF502</f>
        <v>0</v>
      </c>
      <c r="AW45" s="453">
        <f>'[2]2.1_RebasedTargets_Volume'!BG502</f>
        <v>0</v>
      </c>
      <c r="AX45" s="453">
        <f>'[2]2.1_RebasedTargets_Volume'!BH502</f>
        <v>0</v>
      </c>
      <c r="AY45" s="453">
        <f>'[2]2.1_RebasedTargets_Volume'!BI502</f>
        <v>0</v>
      </c>
      <c r="AZ45" s="453">
        <f>'[2]2.1_RebasedTargets_Volume'!BJ502</f>
        <v>0</v>
      </c>
      <c r="BA45" s="454">
        <f>'[2]2.1_RebasedTargets_Volume'!BK502</f>
        <v>0</v>
      </c>
      <c r="BB45" s="438"/>
      <c r="BC45" s="453">
        <f>'[2]2.1_RebasedTargets_Volume'!BM502</f>
        <v>0</v>
      </c>
      <c r="BD45" s="453">
        <f>'[2]2.1_RebasedTargets_Volume'!BN502</f>
        <v>0</v>
      </c>
      <c r="BE45" s="453">
        <f>'[2]2.1_RebasedTargets_Volume'!BO502</f>
        <v>0</v>
      </c>
      <c r="BF45" s="453">
        <f>'[2]2.1_RebasedTargets_Volume'!BP502</f>
        <v>0</v>
      </c>
      <c r="BG45" s="453">
        <f>'[2]2.1_RebasedTargets_Volume'!BQ502</f>
        <v>0</v>
      </c>
      <c r="BH45" s="454">
        <f>'[2]2.1_RebasedTargets_Volume'!BR502</f>
        <v>0</v>
      </c>
    </row>
    <row r="46" spans="1:60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'[2]2.1_RebasedTargets_Volume'!I503</f>
        <v>1368</v>
      </c>
      <c r="G46" s="434">
        <f>'[2]2.1_RebasedTargets_Volume'!J503</f>
        <v>1151</v>
      </c>
      <c r="H46" s="434">
        <f>'[2]2.1_RebasedTargets_Volume'!K503</f>
        <v>158</v>
      </c>
      <c r="I46" s="434">
        <f>'[2]2.1_RebasedTargets_Volume'!L503</f>
        <v>0</v>
      </c>
      <c r="J46" s="434">
        <f>'[2]2.1_RebasedTargets_Volume'!M503</f>
        <v>21</v>
      </c>
      <c r="K46" s="435">
        <f>'[2]2.1_RebasedTargets_Volume'!N503</f>
        <v>38</v>
      </c>
      <c r="M46" s="434">
        <f>'[2]2.1_RebasedTargets_Volume'!S503</f>
        <v>1210</v>
      </c>
      <c r="N46" s="434">
        <f>'[2]2.1_RebasedTargets_Volume'!T503</f>
        <v>1145</v>
      </c>
      <c r="O46" s="434">
        <f>'[2]2.1_RebasedTargets_Volume'!U503</f>
        <v>58</v>
      </c>
      <c r="P46" s="434">
        <f>'[2]2.1_RebasedTargets_Volume'!V503</f>
        <v>0</v>
      </c>
      <c r="Q46" s="434">
        <f>'[2]2.1_RebasedTargets_Volume'!W503</f>
        <v>0</v>
      </c>
      <c r="R46" s="435">
        <f>'[2]2.1_RebasedTargets_Volume'!X503</f>
        <v>7</v>
      </c>
      <c r="T46" s="434">
        <f>'[2]2.1_RebasedTargets_Volume'!AC503</f>
        <v>1210</v>
      </c>
      <c r="U46" s="434">
        <f>'[2]2.1_RebasedTargets_Volume'!AD503</f>
        <v>1111</v>
      </c>
      <c r="V46" s="434">
        <f>'[2]2.1_RebasedTargets_Volume'!AE503</f>
        <v>40</v>
      </c>
      <c r="W46" s="434">
        <f>'[2]2.1_RebasedTargets_Volume'!AF503</f>
        <v>0</v>
      </c>
      <c r="X46" s="434">
        <f>'[2]2.1_RebasedTargets_Volume'!AG503</f>
        <v>0</v>
      </c>
      <c r="Y46" s="435">
        <f>'[2]2.1_RebasedTargets_Volume'!AH503</f>
        <v>59</v>
      </c>
      <c r="AA46" s="436">
        <f>'[2]2.1_RebasedTargets_Volume'!AK503</f>
        <v>52</v>
      </c>
      <c r="AB46" s="436">
        <f>'[2]2.1_RebasedTargets_Volume'!AL503</f>
        <v>0</v>
      </c>
      <c r="AC46" s="436">
        <f>'[2]2.1_RebasedTargets_Volume'!AM503</f>
        <v>0</v>
      </c>
      <c r="AD46" s="436">
        <f>'[2]2.1_RebasedTargets_Volume'!AN503</f>
        <v>0</v>
      </c>
      <c r="AE46" s="436">
        <f>'[2]2.1_RebasedTargets_Volume'!AO503</f>
        <v>0</v>
      </c>
      <c r="AF46" s="437">
        <f>'[2]2.1_RebasedTargets_Volume'!AP503</f>
        <v>-52</v>
      </c>
      <c r="AG46" s="438"/>
      <c r="AH46" s="436">
        <f>'[2]2.1_RebasedTargets_Volume'!AR503</f>
        <v>0</v>
      </c>
      <c r="AI46" s="436">
        <f>'[2]2.1_RebasedTargets_Volume'!AS503</f>
        <v>0</v>
      </c>
      <c r="AJ46" s="436">
        <f>'[2]2.1_RebasedTargets_Volume'!AT503</f>
        <v>0</v>
      </c>
      <c r="AK46" s="436">
        <f>'[2]2.1_RebasedTargets_Volume'!AU503</f>
        <v>0</v>
      </c>
      <c r="AL46" s="436">
        <f>'[2]2.1_RebasedTargets_Volume'!AV503</f>
        <v>0</v>
      </c>
      <c r="AM46" s="437">
        <f>'[2]2.1_RebasedTargets_Volume'!AW503</f>
        <v>0</v>
      </c>
      <c r="AN46" s="438"/>
      <c r="AO46" s="436">
        <f>'[2]2.1_RebasedTargets_Volume'!AY503</f>
        <v>52</v>
      </c>
      <c r="AP46" s="436">
        <f>'[2]2.1_RebasedTargets_Volume'!AZ503</f>
        <v>0</v>
      </c>
      <c r="AQ46" s="436">
        <f>'[2]2.1_RebasedTargets_Volume'!BA503</f>
        <v>0</v>
      </c>
      <c r="AR46" s="436">
        <f>'[2]2.1_RebasedTargets_Volume'!BB503</f>
        <v>0</v>
      </c>
      <c r="AS46" s="436">
        <f>'[2]2.1_RebasedTargets_Volume'!BC503</f>
        <v>0</v>
      </c>
      <c r="AT46" s="437">
        <f>'[2]2.1_RebasedTargets_Volume'!BD503</f>
        <v>-52</v>
      </c>
      <c r="AU46" s="438"/>
      <c r="AV46" s="436">
        <f>'[2]2.1_RebasedTargets_Volume'!BF503</f>
        <v>0</v>
      </c>
      <c r="AW46" s="436">
        <f>'[2]2.1_RebasedTargets_Volume'!BG503</f>
        <v>0</v>
      </c>
      <c r="AX46" s="436">
        <f>'[2]2.1_RebasedTargets_Volume'!BH503</f>
        <v>0</v>
      </c>
      <c r="AY46" s="436">
        <f>'[2]2.1_RebasedTargets_Volume'!BI503</f>
        <v>0</v>
      </c>
      <c r="AZ46" s="436">
        <f>'[2]2.1_RebasedTargets_Volume'!BJ503</f>
        <v>0</v>
      </c>
      <c r="BA46" s="437">
        <f>'[2]2.1_RebasedTargets_Volume'!BK503</f>
        <v>0</v>
      </c>
      <c r="BB46" s="438"/>
      <c r="BC46" s="436">
        <f>'[2]2.1_RebasedTargets_Volume'!BM503</f>
        <v>0</v>
      </c>
      <c r="BD46" s="436">
        <f>'[2]2.1_RebasedTargets_Volume'!BN503</f>
        <v>0</v>
      </c>
      <c r="BE46" s="436">
        <f>'[2]2.1_RebasedTargets_Volume'!BO503</f>
        <v>0</v>
      </c>
      <c r="BF46" s="436">
        <f>'[2]2.1_RebasedTargets_Volume'!BP503</f>
        <v>0</v>
      </c>
      <c r="BG46" s="436">
        <f>'[2]2.1_RebasedTargets_Volume'!BQ503</f>
        <v>0</v>
      </c>
      <c r="BH46" s="437">
        <f>'[2]2.1_RebasedTargets_Volume'!BR503</f>
        <v>0</v>
      </c>
    </row>
    <row r="47" spans="1:60" ht="13.15" x14ac:dyDescent="0.35">
      <c r="A47" s="439"/>
      <c r="B47" s="440"/>
      <c r="C47" s="441"/>
      <c r="D47" s="442"/>
      <c r="E47" s="433" t="s">
        <v>19</v>
      </c>
      <c r="F47" s="443">
        <f>'[2]2.1_RebasedTargets_Volume'!I504</f>
        <v>722</v>
      </c>
      <c r="G47" s="443">
        <f>'[2]2.1_RebasedTargets_Volume'!J504</f>
        <v>632</v>
      </c>
      <c r="H47" s="443">
        <f>'[2]2.1_RebasedTargets_Volume'!K504</f>
        <v>90</v>
      </c>
      <c r="I47" s="443">
        <f>'[2]2.1_RebasedTargets_Volume'!L504</f>
        <v>0</v>
      </c>
      <c r="J47" s="443">
        <f>'[2]2.1_RebasedTargets_Volume'!M504</f>
        <v>0</v>
      </c>
      <c r="K47" s="444">
        <f>'[2]2.1_RebasedTargets_Volume'!N504</f>
        <v>0</v>
      </c>
      <c r="M47" s="443">
        <f>'[2]2.1_RebasedTargets_Volume'!S504</f>
        <v>661</v>
      </c>
      <c r="N47" s="443">
        <f>'[2]2.1_RebasedTargets_Volume'!T504</f>
        <v>503</v>
      </c>
      <c r="O47" s="443">
        <f>'[2]2.1_RebasedTargets_Volume'!U504</f>
        <v>0</v>
      </c>
      <c r="P47" s="443">
        <f>'[2]2.1_RebasedTargets_Volume'!V504</f>
        <v>77</v>
      </c>
      <c r="Q47" s="443">
        <f>'[2]2.1_RebasedTargets_Volume'!W504</f>
        <v>81</v>
      </c>
      <c r="R47" s="444">
        <f>'[2]2.1_RebasedTargets_Volume'!X504</f>
        <v>0</v>
      </c>
      <c r="T47" s="443">
        <f>'[2]2.1_RebasedTargets_Volume'!AC504</f>
        <v>661</v>
      </c>
      <c r="U47" s="443">
        <f>'[2]2.1_RebasedTargets_Volume'!AD504</f>
        <v>503</v>
      </c>
      <c r="V47" s="443">
        <f>'[2]2.1_RebasedTargets_Volume'!AE504</f>
        <v>0</v>
      </c>
      <c r="W47" s="443">
        <f>'[2]2.1_RebasedTargets_Volume'!AF504</f>
        <v>77</v>
      </c>
      <c r="X47" s="443">
        <f>'[2]2.1_RebasedTargets_Volume'!AG504</f>
        <v>81</v>
      </c>
      <c r="Y47" s="444">
        <f>'[2]2.1_RebasedTargets_Volume'!AH504</f>
        <v>0</v>
      </c>
      <c r="AA47" s="445">
        <f>'[2]2.1_RebasedTargets_Volume'!AK504</f>
        <v>0</v>
      </c>
      <c r="AB47" s="445">
        <f>'[2]2.1_RebasedTargets_Volume'!AL504</f>
        <v>0</v>
      </c>
      <c r="AC47" s="445">
        <f>'[2]2.1_RebasedTargets_Volume'!AM504</f>
        <v>0</v>
      </c>
      <c r="AD47" s="445">
        <f>'[2]2.1_RebasedTargets_Volume'!AN504</f>
        <v>0</v>
      </c>
      <c r="AE47" s="445">
        <f>'[2]2.1_RebasedTargets_Volume'!AO504</f>
        <v>0</v>
      </c>
      <c r="AF47" s="446">
        <f>'[2]2.1_RebasedTargets_Volume'!AP504</f>
        <v>0</v>
      </c>
      <c r="AG47" s="438"/>
      <c r="AH47" s="445">
        <f>'[2]2.1_RebasedTargets_Volume'!AR504</f>
        <v>0</v>
      </c>
      <c r="AI47" s="445">
        <f>'[2]2.1_RebasedTargets_Volume'!AS504</f>
        <v>0</v>
      </c>
      <c r="AJ47" s="445">
        <f>'[2]2.1_RebasedTargets_Volume'!AT504</f>
        <v>0</v>
      </c>
      <c r="AK47" s="445">
        <f>'[2]2.1_RebasedTargets_Volume'!AU504</f>
        <v>0</v>
      </c>
      <c r="AL47" s="445">
        <f>'[2]2.1_RebasedTargets_Volume'!AV504</f>
        <v>0</v>
      </c>
      <c r="AM47" s="446">
        <f>'[2]2.1_RebasedTargets_Volume'!AW504</f>
        <v>0</v>
      </c>
      <c r="AN47" s="438"/>
      <c r="AO47" s="445">
        <f>'[2]2.1_RebasedTargets_Volume'!AY504</f>
        <v>0</v>
      </c>
      <c r="AP47" s="445">
        <f>'[2]2.1_RebasedTargets_Volume'!AZ504</f>
        <v>0</v>
      </c>
      <c r="AQ47" s="445">
        <f>'[2]2.1_RebasedTargets_Volume'!BA504</f>
        <v>0</v>
      </c>
      <c r="AR47" s="445">
        <f>'[2]2.1_RebasedTargets_Volume'!BB504</f>
        <v>0</v>
      </c>
      <c r="AS47" s="445">
        <f>'[2]2.1_RebasedTargets_Volume'!BC504</f>
        <v>0</v>
      </c>
      <c r="AT47" s="446">
        <f>'[2]2.1_RebasedTargets_Volume'!BD504</f>
        <v>0</v>
      </c>
      <c r="AU47" s="438"/>
      <c r="AV47" s="445">
        <f>'[2]2.1_RebasedTargets_Volume'!BF504</f>
        <v>0</v>
      </c>
      <c r="AW47" s="445">
        <f>'[2]2.1_RebasedTargets_Volume'!BG504</f>
        <v>0</v>
      </c>
      <c r="AX47" s="445">
        <f>'[2]2.1_RebasedTargets_Volume'!BH504</f>
        <v>0</v>
      </c>
      <c r="AY47" s="445">
        <f>'[2]2.1_RebasedTargets_Volume'!BI504</f>
        <v>0</v>
      </c>
      <c r="AZ47" s="445">
        <f>'[2]2.1_RebasedTargets_Volume'!BJ504</f>
        <v>0</v>
      </c>
      <c r="BA47" s="446">
        <f>'[2]2.1_RebasedTargets_Volume'!BK504</f>
        <v>0</v>
      </c>
      <c r="BB47" s="438"/>
      <c r="BC47" s="445">
        <f>'[2]2.1_RebasedTargets_Volume'!BM504</f>
        <v>0</v>
      </c>
      <c r="BD47" s="445">
        <f>'[2]2.1_RebasedTargets_Volume'!BN504</f>
        <v>0</v>
      </c>
      <c r="BE47" s="445">
        <f>'[2]2.1_RebasedTargets_Volume'!BO504</f>
        <v>0</v>
      </c>
      <c r="BF47" s="445">
        <f>'[2]2.1_RebasedTargets_Volume'!BP504</f>
        <v>0</v>
      </c>
      <c r="BG47" s="445">
        <f>'[2]2.1_RebasedTargets_Volume'!BQ504</f>
        <v>0</v>
      </c>
      <c r="BH47" s="446">
        <f>'[2]2.1_RebasedTargets_Volume'!BR504</f>
        <v>0</v>
      </c>
    </row>
    <row r="48" spans="1:60" ht="13.15" x14ac:dyDescent="0.35">
      <c r="A48" s="439"/>
      <c r="B48" s="440"/>
      <c r="C48" s="441"/>
      <c r="D48" s="442"/>
      <c r="E48" s="433" t="s">
        <v>20</v>
      </c>
      <c r="F48" s="443">
        <f>'[2]2.1_RebasedTargets_Volume'!I505</f>
        <v>1687</v>
      </c>
      <c r="G48" s="443">
        <f>'[2]2.1_RebasedTargets_Volume'!J505</f>
        <v>1533</v>
      </c>
      <c r="H48" s="443">
        <f>'[2]2.1_RebasedTargets_Volume'!K505</f>
        <v>98</v>
      </c>
      <c r="I48" s="443">
        <f>'[2]2.1_RebasedTargets_Volume'!L505</f>
        <v>56</v>
      </c>
      <c r="J48" s="443">
        <f>'[2]2.1_RebasedTargets_Volume'!M505</f>
        <v>0</v>
      </c>
      <c r="K48" s="444">
        <f>'[2]2.1_RebasedTargets_Volume'!N505</f>
        <v>0</v>
      </c>
      <c r="M48" s="443">
        <f>'[2]2.1_RebasedTargets_Volume'!S505</f>
        <v>1468</v>
      </c>
      <c r="N48" s="443">
        <f>'[2]2.1_RebasedTargets_Volume'!T505</f>
        <v>1079</v>
      </c>
      <c r="O48" s="443">
        <f>'[2]2.1_RebasedTargets_Volume'!U505</f>
        <v>242</v>
      </c>
      <c r="P48" s="443">
        <f>'[2]2.1_RebasedTargets_Volume'!V505</f>
        <v>108</v>
      </c>
      <c r="Q48" s="443">
        <f>'[2]2.1_RebasedTargets_Volume'!W505</f>
        <v>39</v>
      </c>
      <c r="R48" s="444">
        <f>'[2]2.1_RebasedTargets_Volume'!X505</f>
        <v>0</v>
      </c>
      <c r="T48" s="443">
        <f>'[2]2.1_RebasedTargets_Volume'!AC505</f>
        <v>1468</v>
      </c>
      <c r="U48" s="443">
        <f>'[2]2.1_RebasedTargets_Volume'!AD505</f>
        <v>1079</v>
      </c>
      <c r="V48" s="443">
        <f>'[2]2.1_RebasedTargets_Volume'!AE505</f>
        <v>242</v>
      </c>
      <c r="W48" s="443">
        <f>'[2]2.1_RebasedTargets_Volume'!AF505</f>
        <v>108</v>
      </c>
      <c r="X48" s="443">
        <f>'[2]2.1_RebasedTargets_Volume'!AG505</f>
        <v>39</v>
      </c>
      <c r="Y48" s="444">
        <f>'[2]2.1_RebasedTargets_Volume'!AH505</f>
        <v>0</v>
      </c>
      <c r="AA48" s="445">
        <f>'[2]2.1_RebasedTargets_Volume'!AK505</f>
        <v>0</v>
      </c>
      <c r="AB48" s="445">
        <f>'[2]2.1_RebasedTargets_Volume'!AL505</f>
        <v>0</v>
      </c>
      <c r="AC48" s="445">
        <f>'[2]2.1_RebasedTargets_Volume'!AM505</f>
        <v>0</v>
      </c>
      <c r="AD48" s="445">
        <f>'[2]2.1_RebasedTargets_Volume'!AN505</f>
        <v>0</v>
      </c>
      <c r="AE48" s="445">
        <f>'[2]2.1_RebasedTargets_Volume'!AO505</f>
        <v>0</v>
      </c>
      <c r="AF48" s="446">
        <f>'[2]2.1_RebasedTargets_Volume'!AP505</f>
        <v>0</v>
      </c>
      <c r="AG48" s="438"/>
      <c r="AH48" s="445">
        <f>'[2]2.1_RebasedTargets_Volume'!AR505</f>
        <v>0</v>
      </c>
      <c r="AI48" s="445">
        <f>'[2]2.1_RebasedTargets_Volume'!AS505</f>
        <v>0</v>
      </c>
      <c r="AJ48" s="445">
        <f>'[2]2.1_RebasedTargets_Volume'!AT505</f>
        <v>0</v>
      </c>
      <c r="AK48" s="445">
        <f>'[2]2.1_RebasedTargets_Volume'!AU505</f>
        <v>0</v>
      </c>
      <c r="AL48" s="445">
        <f>'[2]2.1_RebasedTargets_Volume'!AV505</f>
        <v>0</v>
      </c>
      <c r="AM48" s="446">
        <f>'[2]2.1_RebasedTargets_Volume'!AW505</f>
        <v>0</v>
      </c>
      <c r="AN48" s="438"/>
      <c r="AO48" s="445">
        <f>'[2]2.1_RebasedTargets_Volume'!AY505</f>
        <v>0</v>
      </c>
      <c r="AP48" s="445">
        <f>'[2]2.1_RebasedTargets_Volume'!AZ505</f>
        <v>0</v>
      </c>
      <c r="AQ48" s="445">
        <f>'[2]2.1_RebasedTargets_Volume'!BA505</f>
        <v>0</v>
      </c>
      <c r="AR48" s="445">
        <f>'[2]2.1_RebasedTargets_Volume'!BB505</f>
        <v>0</v>
      </c>
      <c r="AS48" s="445">
        <f>'[2]2.1_RebasedTargets_Volume'!BC505</f>
        <v>0</v>
      </c>
      <c r="AT48" s="446">
        <f>'[2]2.1_RebasedTargets_Volume'!BD505</f>
        <v>0</v>
      </c>
      <c r="AU48" s="438"/>
      <c r="AV48" s="445">
        <f>'[2]2.1_RebasedTargets_Volume'!BF505</f>
        <v>0</v>
      </c>
      <c r="AW48" s="445">
        <f>'[2]2.1_RebasedTargets_Volume'!BG505</f>
        <v>0</v>
      </c>
      <c r="AX48" s="445">
        <f>'[2]2.1_RebasedTargets_Volume'!BH505</f>
        <v>0</v>
      </c>
      <c r="AY48" s="445">
        <f>'[2]2.1_RebasedTargets_Volume'!BI505</f>
        <v>0</v>
      </c>
      <c r="AZ48" s="445">
        <f>'[2]2.1_RebasedTargets_Volume'!BJ505</f>
        <v>0</v>
      </c>
      <c r="BA48" s="446">
        <f>'[2]2.1_RebasedTargets_Volume'!BK505</f>
        <v>0</v>
      </c>
      <c r="BB48" s="438"/>
      <c r="BC48" s="445">
        <f>'[2]2.1_RebasedTargets_Volume'!BM505</f>
        <v>0</v>
      </c>
      <c r="BD48" s="445">
        <f>'[2]2.1_RebasedTargets_Volume'!BN505</f>
        <v>0</v>
      </c>
      <c r="BE48" s="445">
        <f>'[2]2.1_RebasedTargets_Volume'!BO505</f>
        <v>0</v>
      </c>
      <c r="BF48" s="445">
        <f>'[2]2.1_RebasedTargets_Volume'!BP505</f>
        <v>0</v>
      </c>
      <c r="BG48" s="445">
        <f>'[2]2.1_RebasedTargets_Volume'!BQ505</f>
        <v>0</v>
      </c>
      <c r="BH48" s="446">
        <f>'[2]2.1_RebasedTargets_Volume'!BR505</f>
        <v>0</v>
      </c>
    </row>
    <row r="49" spans="1:60" ht="13.5" thickBot="1" x14ac:dyDescent="0.4">
      <c r="A49" s="439"/>
      <c r="B49" s="447"/>
      <c r="C49" s="448"/>
      <c r="D49" s="449"/>
      <c r="E49" s="450" t="s">
        <v>21</v>
      </c>
      <c r="F49" s="451">
        <f>'[2]2.1_RebasedTargets_Volume'!I506</f>
        <v>3857</v>
      </c>
      <c r="G49" s="451">
        <f>'[2]2.1_RebasedTargets_Volume'!J506</f>
        <v>1400</v>
      </c>
      <c r="H49" s="451">
        <f>'[2]2.1_RebasedTargets_Volume'!K506</f>
        <v>601</v>
      </c>
      <c r="I49" s="451">
        <f>'[2]2.1_RebasedTargets_Volume'!L506</f>
        <v>586</v>
      </c>
      <c r="J49" s="451">
        <f>'[2]2.1_RebasedTargets_Volume'!M506</f>
        <v>152</v>
      </c>
      <c r="K49" s="452">
        <f>'[2]2.1_RebasedTargets_Volume'!N506</f>
        <v>1118</v>
      </c>
      <c r="M49" s="451">
        <f>'[2]2.1_RebasedTargets_Volume'!S506</f>
        <v>4295</v>
      </c>
      <c r="N49" s="451">
        <f>'[2]2.1_RebasedTargets_Volume'!T506</f>
        <v>2279</v>
      </c>
      <c r="O49" s="451">
        <f>'[2]2.1_RebasedTargets_Volume'!U506</f>
        <v>923</v>
      </c>
      <c r="P49" s="451">
        <f>'[2]2.1_RebasedTargets_Volume'!V506</f>
        <v>387</v>
      </c>
      <c r="Q49" s="451">
        <f>'[2]2.1_RebasedTargets_Volume'!W506</f>
        <v>373</v>
      </c>
      <c r="R49" s="452">
        <f>'[2]2.1_RebasedTargets_Volume'!X506</f>
        <v>333</v>
      </c>
      <c r="T49" s="451">
        <f>'[2]2.1_RebasedTargets_Volume'!AC506</f>
        <v>4295</v>
      </c>
      <c r="U49" s="451">
        <f>'[2]2.1_RebasedTargets_Volume'!AD506</f>
        <v>1126</v>
      </c>
      <c r="V49" s="451">
        <f>'[2]2.1_RebasedTargets_Volume'!AE506</f>
        <v>615</v>
      </c>
      <c r="W49" s="451">
        <f>'[2]2.1_RebasedTargets_Volume'!AF506</f>
        <v>309</v>
      </c>
      <c r="X49" s="451">
        <f>'[2]2.1_RebasedTargets_Volume'!AG506</f>
        <v>373</v>
      </c>
      <c r="Y49" s="452">
        <f>'[2]2.1_RebasedTargets_Volume'!AH506</f>
        <v>1872</v>
      </c>
      <c r="AA49" s="453">
        <f>'[2]2.1_RebasedTargets_Volume'!AK506</f>
        <v>1548</v>
      </c>
      <c r="AB49" s="453">
        <f>'[2]2.1_RebasedTargets_Volume'!AL506</f>
        <v>0</v>
      </c>
      <c r="AC49" s="453">
        <f>'[2]2.1_RebasedTargets_Volume'!AM506</f>
        <v>0</v>
      </c>
      <c r="AD49" s="453">
        <f>'[2]2.1_RebasedTargets_Volume'!AN506</f>
        <v>0</v>
      </c>
      <c r="AE49" s="453">
        <f>'[2]2.1_RebasedTargets_Volume'!AO506</f>
        <v>0</v>
      </c>
      <c r="AF49" s="454">
        <f>'[2]2.1_RebasedTargets_Volume'!AP506</f>
        <v>-1548</v>
      </c>
      <c r="AG49" s="438"/>
      <c r="AH49" s="453">
        <f>'[2]2.1_RebasedTargets_Volume'!AR506</f>
        <v>0</v>
      </c>
      <c r="AI49" s="453">
        <f>'[2]2.1_RebasedTargets_Volume'!AS506</f>
        <v>0</v>
      </c>
      <c r="AJ49" s="453">
        <f>'[2]2.1_RebasedTargets_Volume'!AT506</f>
        <v>0</v>
      </c>
      <c r="AK49" s="453">
        <f>'[2]2.1_RebasedTargets_Volume'!AU506</f>
        <v>0</v>
      </c>
      <c r="AL49" s="453">
        <f>'[2]2.1_RebasedTargets_Volume'!AV506</f>
        <v>0</v>
      </c>
      <c r="AM49" s="454">
        <f>'[2]2.1_RebasedTargets_Volume'!AW506</f>
        <v>0</v>
      </c>
      <c r="AN49" s="438"/>
      <c r="AO49" s="453">
        <f>'[2]2.1_RebasedTargets_Volume'!AY506</f>
        <v>1548</v>
      </c>
      <c r="AP49" s="453">
        <f>'[2]2.1_RebasedTargets_Volume'!AZ506</f>
        <v>0</v>
      </c>
      <c r="AQ49" s="453">
        <f>'[2]2.1_RebasedTargets_Volume'!BA506</f>
        <v>0</v>
      </c>
      <c r="AR49" s="453">
        <f>'[2]2.1_RebasedTargets_Volume'!BB506</f>
        <v>0</v>
      </c>
      <c r="AS49" s="453">
        <f>'[2]2.1_RebasedTargets_Volume'!BC506</f>
        <v>0</v>
      </c>
      <c r="AT49" s="454">
        <f>'[2]2.1_RebasedTargets_Volume'!BD506</f>
        <v>-1548</v>
      </c>
      <c r="AU49" s="438"/>
      <c r="AV49" s="453">
        <f>'[2]2.1_RebasedTargets_Volume'!BF506</f>
        <v>0</v>
      </c>
      <c r="AW49" s="453">
        <f>'[2]2.1_RebasedTargets_Volume'!BG506</f>
        <v>0</v>
      </c>
      <c r="AX49" s="453">
        <f>'[2]2.1_RebasedTargets_Volume'!BH506</f>
        <v>0</v>
      </c>
      <c r="AY49" s="453">
        <f>'[2]2.1_RebasedTargets_Volume'!BI506</f>
        <v>0</v>
      </c>
      <c r="AZ49" s="453">
        <f>'[2]2.1_RebasedTargets_Volume'!BJ506</f>
        <v>0</v>
      </c>
      <c r="BA49" s="454">
        <f>'[2]2.1_RebasedTargets_Volume'!BK506</f>
        <v>0</v>
      </c>
      <c r="BB49" s="438"/>
      <c r="BC49" s="453">
        <f>'[2]2.1_RebasedTargets_Volume'!BM506</f>
        <v>0</v>
      </c>
      <c r="BD49" s="453">
        <f>'[2]2.1_RebasedTargets_Volume'!BN506</f>
        <v>0</v>
      </c>
      <c r="BE49" s="453">
        <f>'[2]2.1_RebasedTargets_Volume'!BO506</f>
        <v>0</v>
      </c>
      <c r="BF49" s="453">
        <f>'[2]2.1_RebasedTargets_Volume'!BP506</f>
        <v>0</v>
      </c>
      <c r="BG49" s="453">
        <f>'[2]2.1_RebasedTargets_Volume'!BQ506</f>
        <v>0</v>
      </c>
      <c r="BH49" s="454">
        <f>'[2]2.1_RebasedTargets_Volume'!BR506</f>
        <v>0</v>
      </c>
    </row>
    <row r="50" spans="1:60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'[2]2.1_RebasedTargets_Volume'!I507</f>
        <v>33</v>
      </c>
      <c r="G50" s="434">
        <f>'[2]2.1_RebasedTargets_Volume'!J507</f>
        <v>9</v>
      </c>
      <c r="H50" s="434">
        <f>'[2]2.1_RebasedTargets_Volume'!K507</f>
        <v>0</v>
      </c>
      <c r="I50" s="434">
        <f>'[2]2.1_RebasedTargets_Volume'!L507</f>
        <v>0</v>
      </c>
      <c r="J50" s="434">
        <f>'[2]2.1_RebasedTargets_Volume'!M507</f>
        <v>0</v>
      </c>
      <c r="K50" s="435">
        <f>'[2]2.1_RebasedTargets_Volume'!N507</f>
        <v>24</v>
      </c>
      <c r="M50" s="434">
        <f>'[2]2.1_RebasedTargets_Volume'!S507</f>
        <v>48</v>
      </c>
      <c r="N50" s="434">
        <f>'[2]2.1_RebasedTargets_Volume'!T507</f>
        <v>48</v>
      </c>
      <c r="O50" s="434">
        <f>'[2]2.1_RebasedTargets_Volume'!U507</f>
        <v>0</v>
      </c>
      <c r="P50" s="434">
        <f>'[2]2.1_RebasedTargets_Volume'!V507</f>
        <v>0</v>
      </c>
      <c r="Q50" s="434">
        <f>'[2]2.1_RebasedTargets_Volume'!W507</f>
        <v>0</v>
      </c>
      <c r="R50" s="435">
        <f>'[2]2.1_RebasedTargets_Volume'!X507</f>
        <v>0</v>
      </c>
      <c r="T50" s="434">
        <f>'[2]2.1_RebasedTargets_Volume'!AC507</f>
        <v>34</v>
      </c>
      <c r="U50" s="434">
        <f>'[2]2.1_RebasedTargets_Volume'!AD507</f>
        <v>0</v>
      </c>
      <c r="V50" s="434">
        <f>'[2]2.1_RebasedTargets_Volume'!AE507</f>
        <v>0</v>
      </c>
      <c r="W50" s="434">
        <f>'[2]2.1_RebasedTargets_Volume'!AF507</f>
        <v>0</v>
      </c>
      <c r="X50" s="434">
        <f>'[2]2.1_RebasedTargets_Volume'!AG507</f>
        <v>0</v>
      </c>
      <c r="Y50" s="435">
        <f>'[2]2.1_RebasedTargets_Volume'!AH507</f>
        <v>34</v>
      </c>
      <c r="AA50" s="436">
        <f>'[2]2.1_RebasedTargets_Volume'!AK507</f>
        <v>-14</v>
      </c>
      <c r="AB50" s="436">
        <f>'[2]2.1_RebasedTargets_Volume'!AL507</f>
        <v>48</v>
      </c>
      <c r="AC50" s="436">
        <f>'[2]2.1_RebasedTargets_Volume'!AM507</f>
        <v>0</v>
      </c>
      <c r="AD50" s="436">
        <f>'[2]2.1_RebasedTargets_Volume'!AN507</f>
        <v>0</v>
      </c>
      <c r="AE50" s="436">
        <f>'[2]2.1_RebasedTargets_Volume'!AO507</f>
        <v>0</v>
      </c>
      <c r="AF50" s="437">
        <f>'[2]2.1_RebasedTargets_Volume'!AP507</f>
        <v>-34</v>
      </c>
      <c r="AG50" s="438"/>
      <c r="AH50" s="436">
        <f>'[2]2.1_RebasedTargets_Volume'!AR507</f>
        <v>0</v>
      </c>
      <c r="AI50" s="436">
        <f>'[2]2.1_RebasedTargets_Volume'!AS507</f>
        <v>0</v>
      </c>
      <c r="AJ50" s="436">
        <f>'[2]2.1_RebasedTargets_Volume'!AT507</f>
        <v>0</v>
      </c>
      <c r="AK50" s="436">
        <f>'[2]2.1_RebasedTargets_Volume'!AU507</f>
        <v>0</v>
      </c>
      <c r="AL50" s="436">
        <f>'[2]2.1_RebasedTargets_Volume'!AV507</f>
        <v>0</v>
      </c>
      <c r="AM50" s="437">
        <f>'[2]2.1_RebasedTargets_Volume'!AW507</f>
        <v>0</v>
      </c>
      <c r="AN50" s="438"/>
      <c r="AO50" s="436">
        <f>'[2]2.1_RebasedTargets_Volume'!AY507</f>
        <v>0</v>
      </c>
      <c r="AP50" s="436">
        <f>'[2]2.1_RebasedTargets_Volume'!AZ507</f>
        <v>0</v>
      </c>
      <c r="AQ50" s="436">
        <f>'[2]2.1_RebasedTargets_Volume'!BA507</f>
        <v>0</v>
      </c>
      <c r="AR50" s="436">
        <f>'[2]2.1_RebasedTargets_Volume'!BB507</f>
        <v>0</v>
      </c>
      <c r="AS50" s="436">
        <f>'[2]2.1_RebasedTargets_Volume'!BC507</f>
        <v>0</v>
      </c>
      <c r="AT50" s="437">
        <f>'[2]2.1_RebasedTargets_Volume'!BD507</f>
        <v>0</v>
      </c>
      <c r="AU50" s="438"/>
      <c r="AV50" s="436">
        <f>'[2]2.1_RebasedTargets_Volume'!BF507</f>
        <v>34</v>
      </c>
      <c r="AW50" s="436">
        <f>'[2]2.1_RebasedTargets_Volume'!BG507</f>
        <v>0</v>
      </c>
      <c r="AX50" s="436">
        <f>'[2]2.1_RebasedTargets_Volume'!BH507</f>
        <v>0</v>
      </c>
      <c r="AY50" s="436">
        <f>'[2]2.1_RebasedTargets_Volume'!BI507</f>
        <v>0</v>
      </c>
      <c r="AZ50" s="436">
        <f>'[2]2.1_RebasedTargets_Volume'!BJ507</f>
        <v>0</v>
      </c>
      <c r="BA50" s="437">
        <f>'[2]2.1_RebasedTargets_Volume'!BK507</f>
        <v>-34</v>
      </c>
      <c r="BB50" s="438"/>
      <c r="BC50" s="436">
        <f>'[2]2.1_RebasedTargets_Volume'!BM507</f>
        <v>48</v>
      </c>
      <c r="BD50" s="436">
        <f>'[2]2.1_RebasedTargets_Volume'!BN507</f>
        <v>48</v>
      </c>
      <c r="BE50" s="436">
        <f>'[2]2.1_RebasedTargets_Volume'!BO507</f>
        <v>0</v>
      </c>
      <c r="BF50" s="436">
        <f>'[2]2.1_RebasedTargets_Volume'!BP507</f>
        <v>0</v>
      </c>
      <c r="BG50" s="436">
        <f>'[2]2.1_RebasedTargets_Volume'!BQ507</f>
        <v>0</v>
      </c>
      <c r="BH50" s="437">
        <f>'[2]2.1_RebasedTargets_Volume'!BR507</f>
        <v>0</v>
      </c>
    </row>
    <row r="51" spans="1:60" ht="13.15" x14ac:dyDescent="0.35">
      <c r="A51" s="439"/>
      <c r="B51" s="440"/>
      <c r="C51" s="441"/>
      <c r="D51" s="442"/>
      <c r="E51" s="433" t="s">
        <v>19</v>
      </c>
      <c r="F51" s="443">
        <f>'[2]2.1_RebasedTargets_Volume'!I508</f>
        <v>120</v>
      </c>
      <c r="G51" s="443">
        <f>'[2]2.1_RebasedTargets_Volume'!J508</f>
        <v>0</v>
      </c>
      <c r="H51" s="443">
        <f>'[2]2.1_RebasedTargets_Volume'!K508</f>
        <v>1</v>
      </c>
      <c r="I51" s="443">
        <f>'[2]2.1_RebasedTargets_Volume'!L508</f>
        <v>1</v>
      </c>
      <c r="J51" s="443">
        <f>'[2]2.1_RebasedTargets_Volume'!M508</f>
        <v>0</v>
      </c>
      <c r="K51" s="444">
        <f>'[2]2.1_RebasedTargets_Volume'!N508</f>
        <v>118</v>
      </c>
      <c r="M51" s="443">
        <f>'[2]2.1_RebasedTargets_Volume'!S508</f>
        <v>14</v>
      </c>
      <c r="N51" s="443">
        <f>'[2]2.1_RebasedTargets_Volume'!T508</f>
        <v>0</v>
      </c>
      <c r="O51" s="443">
        <f>'[2]2.1_RebasedTargets_Volume'!U508</f>
        <v>0</v>
      </c>
      <c r="P51" s="443">
        <f>'[2]2.1_RebasedTargets_Volume'!V508</f>
        <v>0</v>
      </c>
      <c r="Q51" s="443">
        <f>'[2]2.1_RebasedTargets_Volume'!W508</f>
        <v>0</v>
      </c>
      <c r="R51" s="444">
        <f>'[2]2.1_RebasedTargets_Volume'!X508</f>
        <v>14</v>
      </c>
      <c r="T51" s="443">
        <f>'[2]2.1_RebasedTargets_Volume'!AC508</f>
        <v>75</v>
      </c>
      <c r="U51" s="443">
        <f>'[2]2.1_RebasedTargets_Volume'!AD508</f>
        <v>0</v>
      </c>
      <c r="V51" s="443">
        <f>'[2]2.1_RebasedTargets_Volume'!AE508</f>
        <v>0</v>
      </c>
      <c r="W51" s="443">
        <f>'[2]2.1_RebasedTargets_Volume'!AF508</f>
        <v>0</v>
      </c>
      <c r="X51" s="443">
        <f>'[2]2.1_RebasedTargets_Volume'!AG508</f>
        <v>0</v>
      </c>
      <c r="Y51" s="444">
        <f>'[2]2.1_RebasedTargets_Volume'!AH508</f>
        <v>75</v>
      </c>
      <c r="AA51" s="445">
        <f>'[2]2.1_RebasedTargets_Volume'!AK508</f>
        <v>61</v>
      </c>
      <c r="AB51" s="445">
        <f>'[2]2.1_RebasedTargets_Volume'!AL508</f>
        <v>0</v>
      </c>
      <c r="AC51" s="445">
        <f>'[2]2.1_RebasedTargets_Volume'!AM508</f>
        <v>0</v>
      </c>
      <c r="AD51" s="445">
        <f>'[2]2.1_RebasedTargets_Volume'!AN508</f>
        <v>0</v>
      </c>
      <c r="AE51" s="445">
        <f>'[2]2.1_RebasedTargets_Volume'!AO508</f>
        <v>0</v>
      </c>
      <c r="AF51" s="446">
        <f>'[2]2.1_RebasedTargets_Volume'!AP508</f>
        <v>-61</v>
      </c>
      <c r="AG51" s="438"/>
      <c r="AH51" s="445">
        <f>'[2]2.1_RebasedTargets_Volume'!AR508</f>
        <v>0</v>
      </c>
      <c r="AI51" s="445">
        <f>'[2]2.1_RebasedTargets_Volume'!AS508</f>
        <v>0</v>
      </c>
      <c r="AJ51" s="445">
        <f>'[2]2.1_RebasedTargets_Volume'!AT508</f>
        <v>0</v>
      </c>
      <c r="AK51" s="445">
        <f>'[2]2.1_RebasedTargets_Volume'!AU508</f>
        <v>0</v>
      </c>
      <c r="AL51" s="445">
        <f>'[2]2.1_RebasedTargets_Volume'!AV508</f>
        <v>0</v>
      </c>
      <c r="AM51" s="446">
        <f>'[2]2.1_RebasedTargets_Volume'!AW508</f>
        <v>0</v>
      </c>
      <c r="AN51" s="438"/>
      <c r="AO51" s="445">
        <f>'[2]2.1_RebasedTargets_Volume'!AY508</f>
        <v>0</v>
      </c>
      <c r="AP51" s="445">
        <f>'[2]2.1_RebasedTargets_Volume'!AZ508</f>
        <v>0</v>
      </c>
      <c r="AQ51" s="445">
        <f>'[2]2.1_RebasedTargets_Volume'!BA508</f>
        <v>0</v>
      </c>
      <c r="AR51" s="445">
        <f>'[2]2.1_RebasedTargets_Volume'!BB508</f>
        <v>0</v>
      </c>
      <c r="AS51" s="445">
        <f>'[2]2.1_RebasedTargets_Volume'!BC508</f>
        <v>0</v>
      </c>
      <c r="AT51" s="446">
        <f>'[2]2.1_RebasedTargets_Volume'!BD508</f>
        <v>0</v>
      </c>
      <c r="AU51" s="438"/>
      <c r="AV51" s="445">
        <f>'[2]2.1_RebasedTargets_Volume'!BF508</f>
        <v>61</v>
      </c>
      <c r="AW51" s="445">
        <f>'[2]2.1_RebasedTargets_Volume'!BG508</f>
        <v>0</v>
      </c>
      <c r="AX51" s="445">
        <f>'[2]2.1_RebasedTargets_Volume'!BH508</f>
        <v>0</v>
      </c>
      <c r="AY51" s="445">
        <f>'[2]2.1_RebasedTargets_Volume'!BI508</f>
        <v>0</v>
      </c>
      <c r="AZ51" s="445">
        <f>'[2]2.1_RebasedTargets_Volume'!BJ508</f>
        <v>0</v>
      </c>
      <c r="BA51" s="446">
        <f>'[2]2.1_RebasedTargets_Volume'!BK508</f>
        <v>-61</v>
      </c>
      <c r="BB51" s="438"/>
      <c r="BC51" s="445">
        <f>'[2]2.1_RebasedTargets_Volume'!BM508</f>
        <v>0</v>
      </c>
      <c r="BD51" s="445">
        <f>'[2]2.1_RebasedTargets_Volume'!BN508</f>
        <v>0</v>
      </c>
      <c r="BE51" s="445">
        <f>'[2]2.1_RebasedTargets_Volume'!BO508</f>
        <v>0</v>
      </c>
      <c r="BF51" s="445">
        <f>'[2]2.1_RebasedTargets_Volume'!BP508</f>
        <v>0</v>
      </c>
      <c r="BG51" s="445">
        <f>'[2]2.1_RebasedTargets_Volume'!BQ508</f>
        <v>0</v>
      </c>
      <c r="BH51" s="446">
        <f>'[2]2.1_RebasedTargets_Volume'!BR508</f>
        <v>0</v>
      </c>
    </row>
    <row r="52" spans="1:60" ht="13.15" x14ac:dyDescent="0.35">
      <c r="A52" s="439"/>
      <c r="B52" s="440"/>
      <c r="C52" s="441"/>
      <c r="D52" s="442"/>
      <c r="E52" s="433" t="s">
        <v>20</v>
      </c>
      <c r="F52" s="443">
        <f>'[2]2.1_RebasedTargets_Volume'!I509</f>
        <v>13</v>
      </c>
      <c r="G52" s="443">
        <f>'[2]2.1_RebasedTargets_Volume'!J509</f>
        <v>0</v>
      </c>
      <c r="H52" s="443">
        <f>'[2]2.1_RebasedTargets_Volume'!K509</f>
        <v>0</v>
      </c>
      <c r="I52" s="443">
        <f>'[2]2.1_RebasedTargets_Volume'!L509</f>
        <v>0</v>
      </c>
      <c r="J52" s="443">
        <f>'[2]2.1_RebasedTargets_Volume'!M509</f>
        <v>0</v>
      </c>
      <c r="K52" s="444">
        <f>'[2]2.1_RebasedTargets_Volume'!N509</f>
        <v>13</v>
      </c>
      <c r="M52" s="443">
        <f>'[2]2.1_RebasedTargets_Volume'!S509</f>
        <v>30</v>
      </c>
      <c r="N52" s="443">
        <f>'[2]2.1_RebasedTargets_Volume'!T509</f>
        <v>0</v>
      </c>
      <c r="O52" s="443">
        <f>'[2]2.1_RebasedTargets_Volume'!U509</f>
        <v>0</v>
      </c>
      <c r="P52" s="443">
        <f>'[2]2.1_RebasedTargets_Volume'!V509</f>
        <v>0</v>
      </c>
      <c r="Q52" s="443">
        <f>'[2]2.1_RebasedTargets_Volume'!W509</f>
        <v>0</v>
      </c>
      <c r="R52" s="444">
        <f>'[2]2.1_RebasedTargets_Volume'!X509</f>
        <v>30</v>
      </c>
      <c r="T52" s="443">
        <f>'[2]2.1_RebasedTargets_Volume'!AC509</f>
        <v>57</v>
      </c>
      <c r="U52" s="443">
        <f>'[2]2.1_RebasedTargets_Volume'!AD509</f>
        <v>0</v>
      </c>
      <c r="V52" s="443">
        <f>'[2]2.1_RebasedTargets_Volume'!AE509</f>
        <v>0</v>
      </c>
      <c r="W52" s="443">
        <f>'[2]2.1_RebasedTargets_Volume'!AF509</f>
        <v>0</v>
      </c>
      <c r="X52" s="443">
        <f>'[2]2.1_RebasedTargets_Volume'!AG509</f>
        <v>0</v>
      </c>
      <c r="Y52" s="444">
        <f>'[2]2.1_RebasedTargets_Volume'!AH509</f>
        <v>57</v>
      </c>
      <c r="AA52" s="445">
        <f>'[2]2.1_RebasedTargets_Volume'!AK509</f>
        <v>27</v>
      </c>
      <c r="AB52" s="445">
        <f>'[2]2.1_RebasedTargets_Volume'!AL509</f>
        <v>0</v>
      </c>
      <c r="AC52" s="445">
        <f>'[2]2.1_RebasedTargets_Volume'!AM509</f>
        <v>0</v>
      </c>
      <c r="AD52" s="445">
        <f>'[2]2.1_RebasedTargets_Volume'!AN509</f>
        <v>0</v>
      </c>
      <c r="AE52" s="445">
        <f>'[2]2.1_RebasedTargets_Volume'!AO509</f>
        <v>0</v>
      </c>
      <c r="AF52" s="446">
        <f>'[2]2.1_RebasedTargets_Volume'!AP509</f>
        <v>-27</v>
      </c>
      <c r="AG52" s="438"/>
      <c r="AH52" s="445">
        <f>'[2]2.1_RebasedTargets_Volume'!AR509</f>
        <v>0</v>
      </c>
      <c r="AI52" s="445">
        <f>'[2]2.1_RebasedTargets_Volume'!AS509</f>
        <v>0</v>
      </c>
      <c r="AJ52" s="445">
        <f>'[2]2.1_RebasedTargets_Volume'!AT509</f>
        <v>0</v>
      </c>
      <c r="AK52" s="445">
        <f>'[2]2.1_RebasedTargets_Volume'!AU509</f>
        <v>0</v>
      </c>
      <c r="AL52" s="445">
        <f>'[2]2.1_RebasedTargets_Volume'!AV509</f>
        <v>0</v>
      </c>
      <c r="AM52" s="446">
        <f>'[2]2.1_RebasedTargets_Volume'!AW509</f>
        <v>0</v>
      </c>
      <c r="AN52" s="438"/>
      <c r="AO52" s="445">
        <f>'[2]2.1_RebasedTargets_Volume'!AY509</f>
        <v>0</v>
      </c>
      <c r="AP52" s="445">
        <f>'[2]2.1_RebasedTargets_Volume'!AZ509</f>
        <v>0</v>
      </c>
      <c r="AQ52" s="445">
        <f>'[2]2.1_RebasedTargets_Volume'!BA509</f>
        <v>0</v>
      </c>
      <c r="AR52" s="445">
        <f>'[2]2.1_RebasedTargets_Volume'!BB509</f>
        <v>0</v>
      </c>
      <c r="AS52" s="445">
        <f>'[2]2.1_RebasedTargets_Volume'!BC509</f>
        <v>0</v>
      </c>
      <c r="AT52" s="446">
        <f>'[2]2.1_RebasedTargets_Volume'!BD509</f>
        <v>0</v>
      </c>
      <c r="AU52" s="438"/>
      <c r="AV52" s="445">
        <f>'[2]2.1_RebasedTargets_Volume'!BF509</f>
        <v>27</v>
      </c>
      <c r="AW52" s="445">
        <f>'[2]2.1_RebasedTargets_Volume'!BG509</f>
        <v>0</v>
      </c>
      <c r="AX52" s="445">
        <f>'[2]2.1_RebasedTargets_Volume'!BH509</f>
        <v>0</v>
      </c>
      <c r="AY52" s="445">
        <f>'[2]2.1_RebasedTargets_Volume'!BI509</f>
        <v>0</v>
      </c>
      <c r="AZ52" s="445">
        <f>'[2]2.1_RebasedTargets_Volume'!BJ509</f>
        <v>0</v>
      </c>
      <c r="BA52" s="446">
        <f>'[2]2.1_RebasedTargets_Volume'!BK509</f>
        <v>-27</v>
      </c>
      <c r="BB52" s="438"/>
      <c r="BC52" s="445">
        <f>'[2]2.1_RebasedTargets_Volume'!BM509</f>
        <v>0</v>
      </c>
      <c r="BD52" s="445">
        <f>'[2]2.1_RebasedTargets_Volume'!BN509</f>
        <v>0</v>
      </c>
      <c r="BE52" s="445">
        <f>'[2]2.1_RebasedTargets_Volume'!BO509</f>
        <v>0</v>
      </c>
      <c r="BF52" s="445">
        <f>'[2]2.1_RebasedTargets_Volume'!BP509</f>
        <v>0</v>
      </c>
      <c r="BG52" s="445">
        <f>'[2]2.1_RebasedTargets_Volume'!BQ509</f>
        <v>0</v>
      </c>
      <c r="BH52" s="446">
        <f>'[2]2.1_RebasedTargets_Volume'!BR509</f>
        <v>0</v>
      </c>
    </row>
    <row r="53" spans="1:60" ht="13.5" thickBot="1" x14ac:dyDescent="0.4">
      <c r="A53" s="439"/>
      <c r="B53" s="447"/>
      <c r="C53" s="448"/>
      <c r="D53" s="449"/>
      <c r="E53" s="450" t="s">
        <v>21</v>
      </c>
      <c r="F53" s="451">
        <f>'[2]2.1_RebasedTargets_Volume'!I510</f>
        <v>9</v>
      </c>
      <c r="G53" s="451">
        <f>'[2]2.1_RebasedTargets_Volume'!J510</f>
        <v>0</v>
      </c>
      <c r="H53" s="451">
        <f>'[2]2.1_RebasedTargets_Volume'!K510</f>
        <v>0</v>
      </c>
      <c r="I53" s="451">
        <f>'[2]2.1_RebasedTargets_Volume'!L510</f>
        <v>0</v>
      </c>
      <c r="J53" s="451">
        <f>'[2]2.1_RebasedTargets_Volume'!M510</f>
        <v>0</v>
      </c>
      <c r="K53" s="452">
        <f>'[2]2.1_RebasedTargets_Volume'!N510</f>
        <v>9</v>
      </c>
      <c r="M53" s="451">
        <f>'[2]2.1_RebasedTargets_Volume'!S510</f>
        <v>1</v>
      </c>
      <c r="N53" s="451">
        <f>'[2]2.1_RebasedTargets_Volume'!T510</f>
        <v>0</v>
      </c>
      <c r="O53" s="451">
        <f>'[2]2.1_RebasedTargets_Volume'!U510</f>
        <v>0</v>
      </c>
      <c r="P53" s="451">
        <f>'[2]2.1_RebasedTargets_Volume'!V510</f>
        <v>0</v>
      </c>
      <c r="Q53" s="451">
        <f>'[2]2.1_RebasedTargets_Volume'!W510</f>
        <v>0</v>
      </c>
      <c r="R53" s="452">
        <f>'[2]2.1_RebasedTargets_Volume'!X510</f>
        <v>1</v>
      </c>
      <c r="T53" s="451">
        <f>'[2]2.1_RebasedTargets_Volume'!AC510</f>
        <v>9</v>
      </c>
      <c r="U53" s="451">
        <f>'[2]2.1_RebasedTargets_Volume'!AD510</f>
        <v>0</v>
      </c>
      <c r="V53" s="451">
        <f>'[2]2.1_RebasedTargets_Volume'!AE510</f>
        <v>0</v>
      </c>
      <c r="W53" s="451">
        <f>'[2]2.1_RebasedTargets_Volume'!AF510</f>
        <v>0</v>
      </c>
      <c r="X53" s="451">
        <f>'[2]2.1_RebasedTargets_Volume'!AG510</f>
        <v>0</v>
      </c>
      <c r="Y53" s="452">
        <f>'[2]2.1_RebasedTargets_Volume'!AH510</f>
        <v>9</v>
      </c>
      <c r="AA53" s="453">
        <f>'[2]2.1_RebasedTargets_Volume'!AK510</f>
        <v>8</v>
      </c>
      <c r="AB53" s="453">
        <f>'[2]2.1_RebasedTargets_Volume'!AL510</f>
        <v>0</v>
      </c>
      <c r="AC53" s="453">
        <f>'[2]2.1_RebasedTargets_Volume'!AM510</f>
        <v>0</v>
      </c>
      <c r="AD53" s="453">
        <f>'[2]2.1_RebasedTargets_Volume'!AN510</f>
        <v>0</v>
      </c>
      <c r="AE53" s="453">
        <f>'[2]2.1_RebasedTargets_Volume'!AO510</f>
        <v>0</v>
      </c>
      <c r="AF53" s="454">
        <f>'[2]2.1_RebasedTargets_Volume'!AP510</f>
        <v>-8</v>
      </c>
      <c r="AG53" s="438"/>
      <c r="AH53" s="453">
        <f>'[2]2.1_RebasedTargets_Volume'!AR510</f>
        <v>0</v>
      </c>
      <c r="AI53" s="453">
        <f>'[2]2.1_RebasedTargets_Volume'!AS510</f>
        <v>0</v>
      </c>
      <c r="AJ53" s="453">
        <f>'[2]2.1_RebasedTargets_Volume'!AT510</f>
        <v>0</v>
      </c>
      <c r="AK53" s="453">
        <f>'[2]2.1_RebasedTargets_Volume'!AU510</f>
        <v>0</v>
      </c>
      <c r="AL53" s="453">
        <f>'[2]2.1_RebasedTargets_Volume'!AV510</f>
        <v>0</v>
      </c>
      <c r="AM53" s="454">
        <f>'[2]2.1_RebasedTargets_Volume'!AW510</f>
        <v>0</v>
      </c>
      <c r="AN53" s="438"/>
      <c r="AO53" s="453">
        <f>'[2]2.1_RebasedTargets_Volume'!AY510</f>
        <v>0</v>
      </c>
      <c r="AP53" s="453">
        <f>'[2]2.1_RebasedTargets_Volume'!AZ510</f>
        <v>0</v>
      </c>
      <c r="AQ53" s="453">
        <f>'[2]2.1_RebasedTargets_Volume'!BA510</f>
        <v>0</v>
      </c>
      <c r="AR53" s="453">
        <f>'[2]2.1_RebasedTargets_Volume'!BB510</f>
        <v>0</v>
      </c>
      <c r="AS53" s="453">
        <f>'[2]2.1_RebasedTargets_Volume'!BC510</f>
        <v>0</v>
      </c>
      <c r="AT53" s="454">
        <f>'[2]2.1_RebasedTargets_Volume'!BD510</f>
        <v>0</v>
      </c>
      <c r="AU53" s="438"/>
      <c r="AV53" s="453">
        <f>'[2]2.1_RebasedTargets_Volume'!BF510</f>
        <v>8</v>
      </c>
      <c r="AW53" s="453">
        <f>'[2]2.1_RebasedTargets_Volume'!BG510</f>
        <v>0</v>
      </c>
      <c r="AX53" s="453">
        <f>'[2]2.1_RebasedTargets_Volume'!BH510</f>
        <v>0</v>
      </c>
      <c r="AY53" s="453">
        <f>'[2]2.1_RebasedTargets_Volume'!BI510</f>
        <v>0</v>
      </c>
      <c r="AZ53" s="453">
        <f>'[2]2.1_RebasedTargets_Volume'!BJ510</f>
        <v>0</v>
      </c>
      <c r="BA53" s="454">
        <f>'[2]2.1_RebasedTargets_Volume'!BK510</f>
        <v>-8</v>
      </c>
      <c r="BB53" s="438"/>
      <c r="BC53" s="453">
        <f>'[2]2.1_RebasedTargets_Volume'!BM510</f>
        <v>0</v>
      </c>
      <c r="BD53" s="453">
        <f>'[2]2.1_RebasedTargets_Volume'!BN510</f>
        <v>0</v>
      </c>
      <c r="BE53" s="453">
        <f>'[2]2.1_RebasedTargets_Volume'!BO510</f>
        <v>0</v>
      </c>
      <c r="BF53" s="453">
        <f>'[2]2.1_RebasedTargets_Volume'!BP510</f>
        <v>0</v>
      </c>
      <c r="BG53" s="453">
        <f>'[2]2.1_RebasedTargets_Volume'!BQ510</f>
        <v>0</v>
      </c>
      <c r="BH53" s="454">
        <f>'[2]2.1_RebasedTargets_Volume'!BR510</f>
        <v>0</v>
      </c>
    </row>
    <row r="54" spans="1:60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'[2]2.1_RebasedTargets_Volume'!I511</f>
        <v>0</v>
      </c>
      <c r="G54" s="434">
        <f>'[2]2.1_RebasedTargets_Volume'!J511</f>
        <v>0</v>
      </c>
      <c r="H54" s="434">
        <f>'[2]2.1_RebasedTargets_Volume'!K511</f>
        <v>0</v>
      </c>
      <c r="I54" s="434">
        <f>'[2]2.1_RebasedTargets_Volume'!L511</f>
        <v>0</v>
      </c>
      <c r="J54" s="434">
        <f>'[2]2.1_RebasedTargets_Volume'!M511</f>
        <v>0</v>
      </c>
      <c r="K54" s="435">
        <f>'[2]2.1_RebasedTargets_Volume'!N511</f>
        <v>0</v>
      </c>
      <c r="M54" s="434">
        <f>'[2]2.1_RebasedTargets_Volume'!S511</f>
        <v>0</v>
      </c>
      <c r="N54" s="434">
        <f>'[2]2.1_RebasedTargets_Volume'!T511</f>
        <v>0</v>
      </c>
      <c r="O54" s="434">
        <f>'[2]2.1_RebasedTargets_Volume'!U511</f>
        <v>0</v>
      </c>
      <c r="P54" s="434">
        <f>'[2]2.1_RebasedTargets_Volume'!V511</f>
        <v>0</v>
      </c>
      <c r="Q54" s="434">
        <f>'[2]2.1_RebasedTargets_Volume'!W511</f>
        <v>0</v>
      </c>
      <c r="R54" s="435">
        <f>'[2]2.1_RebasedTargets_Volume'!X511</f>
        <v>0</v>
      </c>
      <c r="T54" s="434">
        <f>'[2]2.1_RebasedTargets_Volume'!AC511</f>
        <v>0</v>
      </c>
      <c r="U54" s="434">
        <f>'[2]2.1_RebasedTargets_Volume'!AD511</f>
        <v>0</v>
      </c>
      <c r="V54" s="434">
        <f>'[2]2.1_RebasedTargets_Volume'!AE511</f>
        <v>0</v>
      </c>
      <c r="W54" s="434">
        <f>'[2]2.1_RebasedTargets_Volume'!AF511</f>
        <v>0</v>
      </c>
      <c r="X54" s="434">
        <f>'[2]2.1_RebasedTargets_Volume'!AG511</f>
        <v>0</v>
      </c>
      <c r="Y54" s="435">
        <f>'[2]2.1_RebasedTargets_Volume'!AH511</f>
        <v>0</v>
      </c>
      <c r="AA54" s="436">
        <f>'[2]2.1_RebasedTargets_Volume'!AK511</f>
        <v>0</v>
      </c>
      <c r="AB54" s="436">
        <f>'[2]2.1_RebasedTargets_Volume'!AL511</f>
        <v>0</v>
      </c>
      <c r="AC54" s="436">
        <f>'[2]2.1_RebasedTargets_Volume'!AM511</f>
        <v>0</v>
      </c>
      <c r="AD54" s="436">
        <f>'[2]2.1_RebasedTargets_Volume'!AN511</f>
        <v>0</v>
      </c>
      <c r="AE54" s="436">
        <f>'[2]2.1_RebasedTargets_Volume'!AO511</f>
        <v>0</v>
      </c>
      <c r="AF54" s="437">
        <f>'[2]2.1_RebasedTargets_Volume'!AP511</f>
        <v>0</v>
      </c>
      <c r="AG54" s="438"/>
      <c r="AH54" s="436">
        <f>'[2]2.1_RebasedTargets_Volume'!AR511</f>
        <v>0</v>
      </c>
      <c r="AI54" s="436">
        <f>'[2]2.1_RebasedTargets_Volume'!AS511</f>
        <v>0</v>
      </c>
      <c r="AJ54" s="436">
        <f>'[2]2.1_RebasedTargets_Volume'!AT511</f>
        <v>0</v>
      </c>
      <c r="AK54" s="436">
        <f>'[2]2.1_RebasedTargets_Volume'!AU511</f>
        <v>0</v>
      </c>
      <c r="AL54" s="436">
        <f>'[2]2.1_RebasedTargets_Volume'!AV511</f>
        <v>0</v>
      </c>
      <c r="AM54" s="437">
        <f>'[2]2.1_RebasedTargets_Volume'!AW511</f>
        <v>0</v>
      </c>
      <c r="AN54" s="438"/>
      <c r="AO54" s="436">
        <f>'[2]2.1_RebasedTargets_Volume'!AY511</f>
        <v>0</v>
      </c>
      <c r="AP54" s="436">
        <f>'[2]2.1_RebasedTargets_Volume'!AZ511</f>
        <v>0</v>
      </c>
      <c r="AQ54" s="436">
        <f>'[2]2.1_RebasedTargets_Volume'!BA511</f>
        <v>0</v>
      </c>
      <c r="AR54" s="436">
        <f>'[2]2.1_RebasedTargets_Volume'!BB511</f>
        <v>0</v>
      </c>
      <c r="AS54" s="436">
        <f>'[2]2.1_RebasedTargets_Volume'!BC511</f>
        <v>0</v>
      </c>
      <c r="AT54" s="437">
        <f>'[2]2.1_RebasedTargets_Volume'!BD511</f>
        <v>0</v>
      </c>
      <c r="AU54" s="438"/>
      <c r="AV54" s="436">
        <f>'[2]2.1_RebasedTargets_Volume'!BF511</f>
        <v>0</v>
      </c>
      <c r="AW54" s="436">
        <f>'[2]2.1_RebasedTargets_Volume'!BG511</f>
        <v>0</v>
      </c>
      <c r="AX54" s="436">
        <f>'[2]2.1_RebasedTargets_Volume'!BH511</f>
        <v>0</v>
      </c>
      <c r="AY54" s="436">
        <f>'[2]2.1_RebasedTargets_Volume'!BI511</f>
        <v>0</v>
      </c>
      <c r="AZ54" s="436">
        <f>'[2]2.1_RebasedTargets_Volume'!BJ511</f>
        <v>0</v>
      </c>
      <c r="BA54" s="437">
        <f>'[2]2.1_RebasedTargets_Volume'!BK511</f>
        <v>0</v>
      </c>
      <c r="BB54" s="438"/>
      <c r="BC54" s="436">
        <f>'[2]2.1_RebasedTargets_Volume'!BM511</f>
        <v>0</v>
      </c>
      <c r="BD54" s="436">
        <f>'[2]2.1_RebasedTargets_Volume'!BN511</f>
        <v>0</v>
      </c>
      <c r="BE54" s="436">
        <f>'[2]2.1_RebasedTargets_Volume'!BO511</f>
        <v>0</v>
      </c>
      <c r="BF54" s="436">
        <f>'[2]2.1_RebasedTargets_Volume'!BP511</f>
        <v>0</v>
      </c>
      <c r="BG54" s="436">
        <f>'[2]2.1_RebasedTargets_Volume'!BQ511</f>
        <v>0</v>
      </c>
      <c r="BH54" s="437">
        <f>'[2]2.1_RebasedTargets_Volume'!BR511</f>
        <v>0</v>
      </c>
    </row>
    <row r="55" spans="1:60" ht="13.15" x14ac:dyDescent="0.35">
      <c r="A55" s="439"/>
      <c r="B55" s="440"/>
      <c r="C55" s="441"/>
      <c r="D55" s="442"/>
      <c r="E55" s="433" t="s">
        <v>19</v>
      </c>
      <c r="F55" s="443">
        <f>'[2]2.1_RebasedTargets_Volume'!I512</f>
        <v>0</v>
      </c>
      <c r="G55" s="443">
        <f>'[2]2.1_RebasedTargets_Volume'!J512</f>
        <v>0</v>
      </c>
      <c r="H55" s="443">
        <f>'[2]2.1_RebasedTargets_Volume'!K512</f>
        <v>0</v>
      </c>
      <c r="I55" s="443">
        <f>'[2]2.1_RebasedTargets_Volume'!L512</f>
        <v>0</v>
      </c>
      <c r="J55" s="443">
        <f>'[2]2.1_RebasedTargets_Volume'!M512</f>
        <v>0</v>
      </c>
      <c r="K55" s="444">
        <f>'[2]2.1_RebasedTargets_Volume'!N512</f>
        <v>0</v>
      </c>
      <c r="M55" s="443">
        <f>'[2]2.1_RebasedTargets_Volume'!S512</f>
        <v>0</v>
      </c>
      <c r="N55" s="443">
        <f>'[2]2.1_RebasedTargets_Volume'!T512</f>
        <v>0</v>
      </c>
      <c r="O55" s="443">
        <f>'[2]2.1_RebasedTargets_Volume'!U512</f>
        <v>0</v>
      </c>
      <c r="P55" s="443">
        <f>'[2]2.1_RebasedTargets_Volume'!V512</f>
        <v>0</v>
      </c>
      <c r="Q55" s="443">
        <f>'[2]2.1_RebasedTargets_Volume'!W512</f>
        <v>0</v>
      </c>
      <c r="R55" s="444">
        <f>'[2]2.1_RebasedTargets_Volume'!X512</f>
        <v>0</v>
      </c>
      <c r="T55" s="443">
        <f>'[2]2.1_RebasedTargets_Volume'!AC512</f>
        <v>0</v>
      </c>
      <c r="U55" s="443">
        <f>'[2]2.1_RebasedTargets_Volume'!AD512</f>
        <v>0</v>
      </c>
      <c r="V55" s="443">
        <f>'[2]2.1_RebasedTargets_Volume'!AE512</f>
        <v>0</v>
      </c>
      <c r="W55" s="443">
        <f>'[2]2.1_RebasedTargets_Volume'!AF512</f>
        <v>0</v>
      </c>
      <c r="X55" s="443">
        <f>'[2]2.1_RebasedTargets_Volume'!AG512</f>
        <v>0</v>
      </c>
      <c r="Y55" s="444">
        <f>'[2]2.1_RebasedTargets_Volume'!AH512</f>
        <v>0</v>
      </c>
      <c r="AA55" s="445">
        <f>'[2]2.1_RebasedTargets_Volume'!AK512</f>
        <v>0</v>
      </c>
      <c r="AB55" s="445">
        <f>'[2]2.1_RebasedTargets_Volume'!AL512</f>
        <v>0</v>
      </c>
      <c r="AC55" s="445">
        <f>'[2]2.1_RebasedTargets_Volume'!AM512</f>
        <v>0</v>
      </c>
      <c r="AD55" s="445">
        <f>'[2]2.1_RebasedTargets_Volume'!AN512</f>
        <v>0</v>
      </c>
      <c r="AE55" s="445">
        <f>'[2]2.1_RebasedTargets_Volume'!AO512</f>
        <v>0</v>
      </c>
      <c r="AF55" s="446">
        <f>'[2]2.1_RebasedTargets_Volume'!AP512</f>
        <v>0</v>
      </c>
      <c r="AG55" s="438"/>
      <c r="AH55" s="445">
        <f>'[2]2.1_RebasedTargets_Volume'!AR512</f>
        <v>0</v>
      </c>
      <c r="AI55" s="445">
        <f>'[2]2.1_RebasedTargets_Volume'!AS512</f>
        <v>0</v>
      </c>
      <c r="AJ55" s="445">
        <f>'[2]2.1_RebasedTargets_Volume'!AT512</f>
        <v>0</v>
      </c>
      <c r="AK55" s="445">
        <f>'[2]2.1_RebasedTargets_Volume'!AU512</f>
        <v>0</v>
      </c>
      <c r="AL55" s="445">
        <f>'[2]2.1_RebasedTargets_Volume'!AV512</f>
        <v>0</v>
      </c>
      <c r="AM55" s="446">
        <f>'[2]2.1_RebasedTargets_Volume'!AW512</f>
        <v>0</v>
      </c>
      <c r="AN55" s="438"/>
      <c r="AO55" s="445">
        <f>'[2]2.1_RebasedTargets_Volume'!AY512</f>
        <v>0</v>
      </c>
      <c r="AP55" s="445">
        <f>'[2]2.1_RebasedTargets_Volume'!AZ512</f>
        <v>0</v>
      </c>
      <c r="AQ55" s="445">
        <f>'[2]2.1_RebasedTargets_Volume'!BA512</f>
        <v>0</v>
      </c>
      <c r="AR55" s="445">
        <f>'[2]2.1_RebasedTargets_Volume'!BB512</f>
        <v>0</v>
      </c>
      <c r="AS55" s="445">
        <f>'[2]2.1_RebasedTargets_Volume'!BC512</f>
        <v>0</v>
      </c>
      <c r="AT55" s="446">
        <f>'[2]2.1_RebasedTargets_Volume'!BD512</f>
        <v>0</v>
      </c>
      <c r="AU55" s="438"/>
      <c r="AV55" s="445">
        <f>'[2]2.1_RebasedTargets_Volume'!BF512</f>
        <v>0</v>
      </c>
      <c r="AW55" s="445">
        <f>'[2]2.1_RebasedTargets_Volume'!BG512</f>
        <v>0</v>
      </c>
      <c r="AX55" s="445">
        <f>'[2]2.1_RebasedTargets_Volume'!BH512</f>
        <v>0</v>
      </c>
      <c r="AY55" s="445">
        <f>'[2]2.1_RebasedTargets_Volume'!BI512</f>
        <v>0</v>
      </c>
      <c r="AZ55" s="445">
        <f>'[2]2.1_RebasedTargets_Volume'!BJ512</f>
        <v>0</v>
      </c>
      <c r="BA55" s="446">
        <f>'[2]2.1_RebasedTargets_Volume'!BK512</f>
        <v>0</v>
      </c>
      <c r="BB55" s="438"/>
      <c r="BC55" s="445">
        <f>'[2]2.1_RebasedTargets_Volume'!BM512</f>
        <v>0</v>
      </c>
      <c r="BD55" s="445">
        <f>'[2]2.1_RebasedTargets_Volume'!BN512</f>
        <v>0</v>
      </c>
      <c r="BE55" s="445">
        <f>'[2]2.1_RebasedTargets_Volume'!BO512</f>
        <v>0</v>
      </c>
      <c r="BF55" s="445">
        <f>'[2]2.1_RebasedTargets_Volume'!BP512</f>
        <v>0</v>
      </c>
      <c r="BG55" s="445">
        <f>'[2]2.1_RebasedTargets_Volume'!BQ512</f>
        <v>0</v>
      </c>
      <c r="BH55" s="446">
        <f>'[2]2.1_RebasedTargets_Volume'!BR512</f>
        <v>0</v>
      </c>
    </row>
    <row r="56" spans="1:60" ht="13.15" x14ac:dyDescent="0.35">
      <c r="A56" s="439"/>
      <c r="B56" s="440"/>
      <c r="C56" s="441"/>
      <c r="D56" s="442"/>
      <c r="E56" s="433" t="s">
        <v>20</v>
      </c>
      <c r="F56" s="443">
        <f>'[2]2.1_RebasedTargets_Volume'!I513</f>
        <v>0</v>
      </c>
      <c r="G56" s="443">
        <f>'[2]2.1_RebasedTargets_Volume'!J513</f>
        <v>0</v>
      </c>
      <c r="H56" s="443">
        <f>'[2]2.1_RebasedTargets_Volume'!K513</f>
        <v>0</v>
      </c>
      <c r="I56" s="443">
        <f>'[2]2.1_RebasedTargets_Volume'!L513</f>
        <v>0</v>
      </c>
      <c r="J56" s="443">
        <f>'[2]2.1_RebasedTargets_Volume'!M513</f>
        <v>0</v>
      </c>
      <c r="K56" s="444">
        <f>'[2]2.1_RebasedTargets_Volume'!N513</f>
        <v>0</v>
      </c>
      <c r="M56" s="443">
        <f>'[2]2.1_RebasedTargets_Volume'!S513</f>
        <v>0</v>
      </c>
      <c r="N56" s="443">
        <f>'[2]2.1_RebasedTargets_Volume'!T513</f>
        <v>0</v>
      </c>
      <c r="O56" s="443">
        <f>'[2]2.1_RebasedTargets_Volume'!U513</f>
        <v>0</v>
      </c>
      <c r="P56" s="443">
        <f>'[2]2.1_RebasedTargets_Volume'!V513</f>
        <v>0</v>
      </c>
      <c r="Q56" s="443">
        <f>'[2]2.1_RebasedTargets_Volume'!W513</f>
        <v>0</v>
      </c>
      <c r="R56" s="444">
        <f>'[2]2.1_RebasedTargets_Volume'!X513</f>
        <v>0</v>
      </c>
      <c r="T56" s="443">
        <f>'[2]2.1_RebasedTargets_Volume'!AC513</f>
        <v>0</v>
      </c>
      <c r="U56" s="443">
        <f>'[2]2.1_RebasedTargets_Volume'!AD513</f>
        <v>0</v>
      </c>
      <c r="V56" s="443">
        <f>'[2]2.1_RebasedTargets_Volume'!AE513</f>
        <v>0</v>
      </c>
      <c r="W56" s="443">
        <f>'[2]2.1_RebasedTargets_Volume'!AF513</f>
        <v>0</v>
      </c>
      <c r="X56" s="443">
        <f>'[2]2.1_RebasedTargets_Volume'!AG513</f>
        <v>0</v>
      </c>
      <c r="Y56" s="444">
        <f>'[2]2.1_RebasedTargets_Volume'!AH513</f>
        <v>0</v>
      </c>
      <c r="AA56" s="445">
        <f>'[2]2.1_RebasedTargets_Volume'!AK513</f>
        <v>0</v>
      </c>
      <c r="AB56" s="445">
        <f>'[2]2.1_RebasedTargets_Volume'!AL513</f>
        <v>0</v>
      </c>
      <c r="AC56" s="445">
        <f>'[2]2.1_RebasedTargets_Volume'!AM513</f>
        <v>0</v>
      </c>
      <c r="AD56" s="445">
        <f>'[2]2.1_RebasedTargets_Volume'!AN513</f>
        <v>0</v>
      </c>
      <c r="AE56" s="445">
        <f>'[2]2.1_RebasedTargets_Volume'!AO513</f>
        <v>0</v>
      </c>
      <c r="AF56" s="446">
        <f>'[2]2.1_RebasedTargets_Volume'!AP513</f>
        <v>0</v>
      </c>
      <c r="AG56" s="438"/>
      <c r="AH56" s="445">
        <f>'[2]2.1_RebasedTargets_Volume'!AR513</f>
        <v>0</v>
      </c>
      <c r="AI56" s="445">
        <f>'[2]2.1_RebasedTargets_Volume'!AS513</f>
        <v>0</v>
      </c>
      <c r="AJ56" s="445">
        <f>'[2]2.1_RebasedTargets_Volume'!AT513</f>
        <v>0</v>
      </c>
      <c r="AK56" s="445">
        <f>'[2]2.1_RebasedTargets_Volume'!AU513</f>
        <v>0</v>
      </c>
      <c r="AL56" s="445">
        <f>'[2]2.1_RebasedTargets_Volume'!AV513</f>
        <v>0</v>
      </c>
      <c r="AM56" s="446">
        <f>'[2]2.1_RebasedTargets_Volume'!AW513</f>
        <v>0</v>
      </c>
      <c r="AN56" s="438"/>
      <c r="AO56" s="445">
        <f>'[2]2.1_RebasedTargets_Volume'!AY513</f>
        <v>0</v>
      </c>
      <c r="AP56" s="445">
        <f>'[2]2.1_RebasedTargets_Volume'!AZ513</f>
        <v>0</v>
      </c>
      <c r="AQ56" s="445">
        <f>'[2]2.1_RebasedTargets_Volume'!BA513</f>
        <v>0</v>
      </c>
      <c r="AR56" s="445">
        <f>'[2]2.1_RebasedTargets_Volume'!BB513</f>
        <v>0</v>
      </c>
      <c r="AS56" s="445">
        <f>'[2]2.1_RebasedTargets_Volume'!BC513</f>
        <v>0</v>
      </c>
      <c r="AT56" s="446">
        <f>'[2]2.1_RebasedTargets_Volume'!BD513</f>
        <v>0</v>
      </c>
      <c r="AU56" s="438"/>
      <c r="AV56" s="445">
        <f>'[2]2.1_RebasedTargets_Volume'!BF513</f>
        <v>0</v>
      </c>
      <c r="AW56" s="445">
        <f>'[2]2.1_RebasedTargets_Volume'!BG513</f>
        <v>0</v>
      </c>
      <c r="AX56" s="445">
        <f>'[2]2.1_RebasedTargets_Volume'!BH513</f>
        <v>0</v>
      </c>
      <c r="AY56" s="445">
        <f>'[2]2.1_RebasedTargets_Volume'!BI513</f>
        <v>0</v>
      </c>
      <c r="AZ56" s="445">
        <f>'[2]2.1_RebasedTargets_Volume'!BJ513</f>
        <v>0</v>
      </c>
      <c r="BA56" s="446">
        <f>'[2]2.1_RebasedTargets_Volume'!BK513</f>
        <v>0</v>
      </c>
      <c r="BB56" s="438"/>
      <c r="BC56" s="445">
        <f>'[2]2.1_RebasedTargets_Volume'!BM513</f>
        <v>0</v>
      </c>
      <c r="BD56" s="445">
        <f>'[2]2.1_RebasedTargets_Volume'!BN513</f>
        <v>0</v>
      </c>
      <c r="BE56" s="445">
        <f>'[2]2.1_RebasedTargets_Volume'!BO513</f>
        <v>0</v>
      </c>
      <c r="BF56" s="445">
        <f>'[2]2.1_RebasedTargets_Volume'!BP513</f>
        <v>0</v>
      </c>
      <c r="BG56" s="445">
        <f>'[2]2.1_RebasedTargets_Volume'!BQ513</f>
        <v>0</v>
      </c>
      <c r="BH56" s="446">
        <f>'[2]2.1_RebasedTargets_Volume'!BR513</f>
        <v>0</v>
      </c>
    </row>
    <row r="57" spans="1:60" ht="13.5" thickBot="1" x14ac:dyDescent="0.4">
      <c r="A57" s="439"/>
      <c r="B57" s="447"/>
      <c r="C57" s="448"/>
      <c r="D57" s="449"/>
      <c r="E57" s="450" t="s">
        <v>21</v>
      </c>
      <c r="F57" s="451">
        <f>'[2]2.1_RebasedTargets_Volume'!I514</f>
        <v>0</v>
      </c>
      <c r="G57" s="451">
        <f>'[2]2.1_RebasedTargets_Volume'!J514</f>
        <v>0</v>
      </c>
      <c r="H57" s="451">
        <f>'[2]2.1_RebasedTargets_Volume'!K514</f>
        <v>0</v>
      </c>
      <c r="I57" s="451">
        <f>'[2]2.1_RebasedTargets_Volume'!L514</f>
        <v>0</v>
      </c>
      <c r="J57" s="451">
        <f>'[2]2.1_RebasedTargets_Volume'!M514</f>
        <v>0</v>
      </c>
      <c r="K57" s="452">
        <f>'[2]2.1_RebasedTargets_Volume'!N514</f>
        <v>0</v>
      </c>
      <c r="M57" s="451">
        <f>'[2]2.1_RebasedTargets_Volume'!S514</f>
        <v>0</v>
      </c>
      <c r="N57" s="451">
        <f>'[2]2.1_RebasedTargets_Volume'!T514</f>
        <v>0</v>
      </c>
      <c r="O57" s="451">
        <f>'[2]2.1_RebasedTargets_Volume'!U514</f>
        <v>0</v>
      </c>
      <c r="P57" s="451">
        <f>'[2]2.1_RebasedTargets_Volume'!V514</f>
        <v>0</v>
      </c>
      <c r="Q57" s="451">
        <f>'[2]2.1_RebasedTargets_Volume'!W514</f>
        <v>0</v>
      </c>
      <c r="R57" s="452">
        <f>'[2]2.1_RebasedTargets_Volume'!X514</f>
        <v>0</v>
      </c>
      <c r="T57" s="451">
        <f>'[2]2.1_RebasedTargets_Volume'!AC514</f>
        <v>0</v>
      </c>
      <c r="U57" s="451">
        <f>'[2]2.1_RebasedTargets_Volume'!AD514</f>
        <v>0</v>
      </c>
      <c r="V57" s="451">
        <f>'[2]2.1_RebasedTargets_Volume'!AE514</f>
        <v>0</v>
      </c>
      <c r="W57" s="451">
        <f>'[2]2.1_RebasedTargets_Volume'!AF514</f>
        <v>0</v>
      </c>
      <c r="X57" s="451">
        <f>'[2]2.1_RebasedTargets_Volume'!AG514</f>
        <v>0</v>
      </c>
      <c r="Y57" s="452">
        <f>'[2]2.1_RebasedTargets_Volume'!AH514</f>
        <v>0</v>
      </c>
      <c r="AA57" s="453">
        <f>'[2]2.1_RebasedTargets_Volume'!AK514</f>
        <v>0</v>
      </c>
      <c r="AB57" s="453">
        <f>'[2]2.1_RebasedTargets_Volume'!AL514</f>
        <v>0</v>
      </c>
      <c r="AC57" s="453">
        <f>'[2]2.1_RebasedTargets_Volume'!AM514</f>
        <v>0</v>
      </c>
      <c r="AD57" s="453">
        <f>'[2]2.1_RebasedTargets_Volume'!AN514</f>
        <v>0</v>
      </c>
      <c r="AE57" s="453">
        <f>'[2]2.1_RebasedTargets_Volume'!AO514</f>
        <v>0</v>
      </c>
      <c r="AF57" s="454">
        <f>'[2]2.1_RebasedTargets_Volume'!AP514</f>
        <v>0</v>
      </c>
      <c r="AG57" s="438"/>
      <c r="AH57" s="453">
        <f>'[2]2.1_RebasedTargets_Volume'!AR514</f>
        <v>0</v>
      </c>
      <c r="AI57" s="453">
        <f>'[2]2.1_RebasedTargets_Volume'!AS514</f>
        <v>0</v>
      </c>
      <c r="AJ57" s="453">
        <f>'[2]2.1_RebasedTargets_Volume'!AT514</f>
        <v>0</v>
      </c>
      <c r="AK57" s="453">
        <f>'[2]2.1_RebasedTargets_Volume'!AU514</f>
        <v>0</v>
      </c>
      <c r="AL57" s="453">
        <f>'[2]2.1_RebasedTargets_Volume'!AV514</f>
        <v>0</v>
      </c>
      <c r="AM57" s="454">
        <f>'[2]2.1_RebasedTargets_Volume'!AW514</f>
        <v>0</v>
      </c>
      <c r="AN57" s="438"/>
      <c r="AO57" s="453">
        <f>'[2]2.1_RebasedTargets_Volume'!AY514</f>
        <v>0</v>
      </c>
      <c r="AP57" s="453">
        <f>'[2]2.1_RebasedTargets_Volume'!AZ514</f>
        <v>0</v>
      </c>
      <c r="AQ57" s="453">
        <f>'[2]2.1_RebasedTargets_Volume'!BA514</f>
        <v>0</v>
      </c>
      <c r="AR57" s="453">
        <f>'[2]2.1_RebasedTargets_Volume'!BB514</f>
        <v>0</v>
      </c>
      <c r="AS57" s="453">
        <f>'[2]2.1_RebasedTargets_Volume'!BC514</f>
        <v>0</v>
      </c>
      <c r="AT57" s="454">
        <f>'[2]2.1_RebasedTargets_Volume'!BD514</f>
        <v>0</v>
      </c>
      <c r="AU57" s="438"/>
      <c r="AV57" s="453">
        <f>'[2]2.1_RebasedTargets_Volume'!BF514</f>
        <v>0</v>
      </c>
      <c r="AW57" s="453">
        <f>'[2]2.1_RebasedTargets_Volume'!BG514</f>
        <v>0</v>
      </c>
      <c r="AX57" s="453">
        <f>'[2]2.1_RebasedTargets_Volume'!BH514</f>
        <v>0</v>
      </c>
      <c r="AY57" s="453">
        <f>'[2]2.1_RebasedTargets_Volume'!BI514</f>
        <v>0</v>
      </c>
      <c r="AZ57" s="453">
        <f>'[2]2.1_RebasedTargets_Volume'!BJ514</f>
        <v>0</v>
      </c>
      <c r="BA57" s="454">
        <f>'[2]2.1_RebasedTargets_Volume'!BK514</f>
        <v>0</v>
      </c>
      <c r="BB57" s="438"/>
      <c r="BC57" s="453">
        <f>'[2]2.1_RebasedTargets_Volume'!BM514</f>
        <v>0</v>
      </c>
      <c r="BD57" s="453">
        <f>'[2]2.1_RebasedTargets_Volume'!BN514</f>
        <v>0</v>
      </c>
      <c r="BE57" s="453">
        <f>'[2]2.1_RebasedTargets_Volume'!BO514</f>
        <v>0</v>
      </c>
      <c r="BF57" s="453">
        <f>'[2]2.1_RebasedTargets_Volume'!BP514</f>
        <v>0</v>
      </c>
      <c r="BG57" s="453">
        <f>'[2]2.1_RebasedTargets_Volume'!BQ514</f>
        <v>0</v>
      </c>
      <c r="BH57" s="454">
        <f>'[2]2.1_RebasedTargets_Volume'!BR514</f>
        <v>0</v>
      </c>
    </row>
    <row r="58" spans="1:60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'[2]2.1_RebasedTargets_Volume'!I515</f>
        <v>0</v>
      </c>
      <c r="G58" s="434">
        <f>'[2]2.1_RebasedTargets_Volume'!J515</f>
        <v>0</v>
      </c>
      <c r="H58" s="434">
        <f>'[2]2.1_RebasedTargets_Volume'!K515</f>
        <v>0</v>
      </c>
      <c r="I58" s="434">
        <f>'[2]2.1_RebasedTargets_Volume'!L515</f>
        <v>0</v>
      </c>
      <c r="J58" s="434">
        <f>'[2]2.1_RebasedTargets_Volume'!M515</f>
        <v>0</v>
      </c>
      <c r="K58" s="435">
        <f>'[2]2.1_RebasedTargets_Volume'!N515</f>
        <v>0</v>
      </c>
      <c r="M58" s="434">
        <f>'[2]2.1_RebasedTargets_Volume'!S515</f>
        <v>0</v>
      </c>
      <c r="N58" s="434">
        <f>'[2]2.1_RebasedTargets_Volume'!T515</f>
        <v>0</v>
      </c>
      <c r="O58" s="434">
        <f>'[2]2.1_RebasedTargets_Volume'!U515</f>
        <v>0</v>
      </c>
      <c r="P58" s="434">
        <f>'[2]2.1_RebasedTargets_Volume'!V515</f>
        <v>0</v>
      </c>
      <c r="Q58" s="434">
        <f>'[2]2.1_RebasedTargets_Volume'!W515</f>
        <v>0</v>
      </c>
      <c r="R58" s="435">
        <f>'[2]2.1_RebasedTargets_Volume'!X515</f>
        <v>0</v>
      </c>
      <c r="T58" s="434">
        <f>'[2]2.1_RebasedTargets_Volume'!AC515</f>
        <v>0</v>
      </c>
      <c r="U58" s="434">
        <f>'[2]2.1_RebasedTargets_Volume'!AD515</f>
        <v>0</v>
      </c>
      <c r="V58" s="434">
        <f>'[2]2.1_RebasedTargets_Volume'!AE515</f>
        <v>0</v>
      </c>
      <c r="W58" s="434">
        <f>'[2]2.1_RebasedTargets_Volume'!AF515</f>
        <v>0</v>
      </c>
      <c r="X58" s="434">
        <f>'[2]2.1_RebasedTargets_Volume'!AG515</f>
        <v>0</v>
      </c>
      <c r="Y58" s="435">
        <f>'[2]2.1_RebasedTargets_Volume'!AH515</f>
        <v>0</v>
      </c>
      <c r="AA58" s="436">
        <f>'[2]2.1_RebasedTargets_Volume'!AK515</f>
        <v>0</v>
      </c>
      <c r="AB58" s="436">
        <f>'[2]2.1_RebasedTargets_Volume'!AL515</f>
        <v>0</v>
      </c>
      <c r="AC58" s="436">
        <f>'[2]2.1_RebasedTargets_Volume'!AM515</f>
        <v>0</v>
      </c>
      <c r="AD58" s="436">
        <f>'[2]2.1_RebasedTargets_Volume'!AN515</f>
        <v>0</v>
      </c>
      <c r="AE58" s="436">
        <f>'[2]2.1_RebasedTargets_Volume'!AO515</f>
        <v>0</v>
      </c>
      <c r="AF58" s="437">
        <f>'[2]2.1_RebasedTargets_Volume'!AP515</f>
        <v>0</v>
      </c>
      <c r="AG58" s="438"/>
      <c r="AH58" s="436">
        <f>'[2]2.1_RebasedTargets_Volume'!AR515</f>
        <v>0</v>
      </c>
      <c r="AI58" s="436">
        <f>'[2]2.1_RebasedTargets_Volume'!AS515</f>
        <v>0</v>
      </c>
      <c r="AJ58" s="436">
        <f>'[2]2.1_RebasedTargets_Volume'!AT515</f>
        <v>0</v>
      </c>
      <c r="AK58" s="436">
        <f>'[2]2.1_RebasedTargets_Volume'!AU515</f>
        <v>0</v>
      </c>
      <c r="AL58" s="436">
        <f>'[2]2.1_RebasedTargets_Volume'!AV515</f>
        <v>0</v>
      </c>
      <c r="AM58" s="437">
        <f>'[2]2.1_RebasedTargets_Volume'!AW515</f>
        <v>0</v>
      </c>
      <c r="AN58" s="438"/>
      <c r="AO58" s="436">
        <f>'[2]2.1_RebasedTargets_Volume'!AY515</f>
        <v>0</v>
      </c>
      <c r="AP58" s="436">
        <f>'[2]2.1_RebasedTargets_Volume'!AZ515</f>
        <v>0</v>
      </c>
      <c r="AQ58" s="436">
        <f>'[2]2.1_RebasedTargets_Volume'!BA515</f>
        <v>0</v>
      </c>
      <c r="AR58" s="436">
        <f>'[2]2.1_RebasedTargets_Volume'!BB515</f>
        <v>0</v>
      </c>
      <c r="AS58" s="436">
        <f>'[2]2.1_RebasedTargets_Volume'!BC515</f>
        <v>0</v>
      </c>
      <c r="AT58" s="437">
        <f>'[2]2.1_RebasedTargets_Volume'!BD515</f>
        <v>0</v>
      </c>
      <c r="AU58" s="438"/>
      <c r="AV58" s="436">
        <f>'[2]2.1_RebasedTargets_Volume'!BF515</f>
        <v>0</v>
      </c>
      <c r="AW58" s="436">
        <f>'[2]2.1_RebasedTargets_Volume'!BG515</f>
        <v>0</v>
      </c>
      <c r="AX58" s="436">
        <f>'[2]2.1_RebasedTargets_Volume'!BH515</f>
        <v>0</v>
      </c>
      <c r="AY58" s="436">
        <f>'[2]2.1_RebasedTargets_Volume'!BI515</f>
        <v>0</v>
      </c>
      <c r="AZ58" s="436">
        <f>'[2]2.1_RebasedTargets_Volume'!BJ515</f>
        <v>0</v>
      </c>
      <c r="BA58" s="437">
        <f>'[2]2.1_RebasedTargets_Volume'!BK515</f>
        <v>0</v>
      </c>
      <c r="BB58" s="438"/>
      <c r="BC58" s="436">
        <f>'[2]2.1_RebasedTargets_Volume'!BM515</f>
        <v>0</v>
      </c>
      <c r="BD58" s="436">
        <f>'[2]2.1_RebasedTargets_Volume'!BN515</f>
        <v>0</v>
      </c>
      <c r="BE58" s="436">
        <f>'[2]2.1_RebasedTargets_Volume'!BO515</f>
        <v>0</v>
      </c>
      <c r="BF58" s="436">
        <f>'[2]2.1_RebasedTargets_Volume'!BP515</f>
        <v>0</v>
      </c>
      <c r="BG58" s="436">
        <f>'[2]2.1_RebasedTargets_Volume'!BQ515</f>
        <v>0</v>
      </c>
      <c r="BH58" s="437">
        <f>'[2]2.1_RebasedTargets_Volume'!BR515</f>
        <v>0</v>
      </c>
    </row>
    <row r="59" spans="1:60" ht="13.15" x14ac:dyDescent="0.35">
      <c r="A59" s="439"/>
      <c r="B59" s="440"/>
      <c r="C59" s="441"/>
      <c r="D59" s="442"/>
      <c r="E59" s="433" t="s">
        <v>19</v>
      </c>
      <c r="F59" s="443">
        <f>'[2]2.1_RebasedTargets_Volume'!I516</f>
        <v>0</v>
      </c>
      <c r="G59" s="443">
        <f>'[2]2.1_RebasedTargets_Volume'!J516</f>
        <v>0</v>
      </c>
      <c r="H59" s="443">
        <f>'[2]2.1_RebasedTargets_Volume'!K516</f>
        <v>0</v>
      </c>
      <c r="I59" s="443">
        <f>'[2]2.1_RebasedTargets_Volume'!L516</f>
        <v>0</v>
      </c>
      <c r="J59" s="443">
        <f>'[2]2.1_RebasedTargets_Volume'!M516</f>
        <v>0</v>
      </c>
      <c r="K59" s="444">
        <f>'[2]2.1_RebasedTargets_Volume'!N516</f>
        <v>0</v>
      </c>
      <c r="M59" s="443">
        <f>'[2]2.1_RebasedTargets_Volume'!S516</f>
        <v>0</v>
      </c>
      <c r="N59" s="443">
        <f>'[2]2.1_RebasedTargets_Volume'!T516</f>
        <v>0</v>
      </c>
      <c r="O59" s="443">
        <f>'[2]2.1_RebasedTargets_Volume'!U516</f>
        <v>0</v>
      </c>
      <c r="P59" s="443">
        <f>'[2]2.1_RebasedTargets_Volume'!V516</f>
        <v>0</v>
      </c>
      <c r="Q59" s="443">
        <f>'[2]2.1_RebasedTargets_Volume'!W516</f>
        <v>0</v>
      </c>
      <c r="R59" s="444">
        <f>'[2]2.1_RebasedTargets_Volume'!X516</f>
        <v>0</v>
      </c>
      <c r="T59" s="443">
        <f>'[2]2.1_RebasedTargets_Volume'!AC516</f>
        <v>0</v>
      </c>
      <c r="U59" s="443">
        <f>'[2]2.1_RebasedTargets_Volume'!AD516</f>
        <v>0</v>
      </c>
      <c r="V59" s="443">
        <f>'[2]2.1_RebasedTargets_Volume'!AE516</f>
        <v>0</v>
      </c>
      <c r="W59" s="443">
        <f>'[2]2.1_RebasedTargets_Volume'!AF516</f>
        <v>0</v>
      </c>
      <c r="X59" s="443">
        <f>'[2]2.1_RebasedTargets_Volume'!AG516</f>
        <v>0</v>
      </c>
      <c r="Y59" s="444">
        <f>'[2]2.1_RebasedTargets_Volume'!AH516</f>
        <v>0</v>
      </c>
      <c r="AA59" s="445">
        <f>'[2]2.1_RebasedTargets_Volume'!AK516</f>
        <v>0</v>
      </c>
      <c r="AB59" s="445">
        <f>'[2]2.1_RebasedTargets_Volume'!AL516</f>
        <v>0</v>
      </c>
      <c r="AC59" s="445">
        <f>'[2]2.1_RebasedTargets_Volume'!AM516</f>
        <v>0</v>
      </c>
      <c r="AD59" s="445">
        <f>'[2]2.1_RebasedTargets_Volume'!AN516</f>
        <v>0</v>
      </c>
      <c r="AE59" s="445">
        <f>'[2]2.1_RebasedTargets_Volume'!AO516</f>
        <v>0</v>
      </c>
      <c r="AF59" s="446">
        <f>'[2]2.1_RebasedTargets_Volume'!AP516</f>
        <v>0</v>
      </c>
      <c r="AG59" s="438"/>
      <c r="AH59" s="445">
        <f>'[2]2.1_RebasedTargets_Volume'!AR516</f>
        <v>0</v>
      </c>
      <c r="AI59" s="445">
        <f>'[2]2.1_RebasedTargets_Volume'!AS516</f>
        <v>0</v>
      </c>
      <c r="AJ59" s="445">
        <f>'[2]2.1_RebasedTargets_Volume'!AT516</f>
        <v>0</v>
      </c>
      <c r="AK59" s="445">
        <f>'[2]2.1_RebasedTargets_Volume'!AU516</f>
        <v>0</v>
      </c>
      <c r="AL59" s="445">
        <f>'[2]2.1_RebasedTargets_Volume'!AV516</f>
        <v>0</v>
      </c>
      <c r="AM59" s="446">
        <f>'[2]2.1_RebasedTargets_Volume'!AW516</f>
        <v>0</v>
      </c>
      <c r="AN59" s="438"/>
      <c r="AO59" s="445">
        <f>'[2]2.1_RebasedTargets_Volume'!AY516</f>
        <v>0</v>
      </c>
      <c r="AP59" s="445">
        <f>'[2]2.1_RebasedTargets_Volume'!AZ516</f>
        <v>0</v>
      </c>
      <c r="AQ59" s="445">
        <f>'[2]2.1_RebasedTargets_Volume'!BA516</f>
        <v>0</v>
      </c>
      <c r="AR59" s="445">
        <f>'[2]2.1_RebasedTargets_Volume'!BB516</f>
        <v>0</v>
      </c>
      <c r="AS59" s="445">
        <f>'[2]2.1_RebasedTargets_Volume'!BC516</f>
        <v>0</v>
      </c>
      <c r="AT59" s="446">
        <f>'[2]2.1_RebasedTargets_Volume'!BD516</f>
        <v>0</v>
      </c>
      <c r="AU59" s="438"/>
      <c r="AV59" s="445">
        <f>'[2]2.1_RebasedTargets_Volume'!BF516</f>
        <v>0</v>
      </c>
      <c r="AW59" s="445">
        <f>'[2]2.1_RebasedTargets_Volume'!BG516</f>
        <v>0</v>
      </c>
      <c r="AX59" s="445">
        <f>'[2]2.1_RebasedTargets_Volume'!BH516</f>
        <v>0</v>
      </c>
      <c r="AY59" s="445">
        <f>'[2]2.1_RebasedTargets_Volume'!BI516</f>
        <v>0</v>
      </c>
      <c r="AZ59" s="445">
        <f>'[2]2.1_RebasedTargets_Volume'!BJ516</f>
        <v>0</v>
      </c>
      <c r="BA59" s="446">
        <f>'[2]2.1_RebasedTargets_Volume'!BK516</f>
        <v>0</v>
      </c>
      <c r="BB59" s="438"/>
      <c r="BC59" s="445">
        <f>'[2]2.1_RebasedTargets_Volume'!BM516</f>
        <v>0</v>
      </c>
      <c r="BD59" s="445">
        <f>'[2]2.1_RebasedTargets_Volume'!BN516</f>
        <v>0</v>
      </c>
      <c r="BE59" s="445">
        <f>'[2]2.1_RebasedTargets_Volume'!BO516</f>
        <v>0</v>
      </c>
      <c r="BF59" s="445">
        <f>'[2]2.1_RebasedTargets_Volume'!BP516</f>
        <v>0</v>
      </c>
      <c r="BG59" s="445">
        <f>'[2]2.1_RebasedTargets_Volume'!BQ516</f>
        <v>0</v>
      </c>
      <c r="BH59" s="446">
        <f>'[2]2.1_RebasedTargets_Volume'!BR516</f>
        <v>0</v>
      </c>
    </row>
    <row r="60" spans="1:60" ht="13.15" x14ac:dyDescent="0.35">
      <c r="A60" s="439"/>
      <c r="B60" s="440"/>
      <c r="C60" s="441"/>
      <c r="D60" s="442"/>
      <c r="E60" s="433" t="s">
        <v>20</v>
      </c>
      <c r="F60" s="443">
        <f>'[2]2.1_RebasedTargets_Volume'!I517</f>
        <v>0</v>
      </c>
      <c r="G60" s="443">
        <f>'[2]2.1_RebasedTargets_Volume'!J517</f>
        <v>0</v>
      </c>
      <c r="H60" s="443">
        <f>'[2]2.1_RebasedTargets_Volume'!K517</f>
        <v>0</v>
      </c>
      <c r="I60" s="443">
        <f>'[2]2.1_RebasedTargets_Volume'!L517</f>
        <v>0</v>
      </c>
      <c r="J60" s="443">
        <f>'[2]2.1_RebasedTargets_Volume'!M517</f>
        <v>0</v>
      </c>
      <c r="K60" s="444">
        <f>'[2]2.1_RebasedTargets_Volume'!N517</f>
        <v>0</v>
      </c>
      <c r="M60" s="443">
        <f>'[2]2.1_RebasedTargets_Volume'!S517</f>
        <v>0</v>
      </c>
      <c r="N60" s="443">
        <f>'[2]2.1_RebasedTargets_Volume'!T517</f>
        <v>0</v>
      </c>
      <c r="O60" s="443">
        <f>'[2]2.1_RebasedTargets_Volume'!U517</f>
        <v>0</v>
      </c>
      <c r="P60" s="443">
        <f>'[2]2.1_RebasedTargets_Volume'!V517</f>
        <v>0</v>
      </c>
      <c r="Q60" s="443">
        <f>'[2]2.1_RebasedTargets_Volume'!W517</f>
        <v>0</v>
      </c>
      <c r="R60" s="444">
        <f>'[2]2.1_RebasedTargets_Volume'!X517</f>
        <v>0</v>
      </c>
      <c r="T60" s="443">
        <f>'[2]2.1_RebasedTargets_Volume'!AC517</f>
        <v>0</v>
      </c>
      <c r="U60" s="443">
        <f>'[2]2.1_RebasedTargets_Volume'!AD517</f>
        <v>0</v>
      </c>
      <c r="V60" s="443">
        <f>'[2]2.1_RebasedTargets_Volume'!AE517</f>
        <v>0</v>
      </c>
      <c r="W60" s="443">
        <f>'[2]2.1_RebasedTargets_Volume'!AF517</f>
        <v>0</v>
      </c>
      <c r="X60" s="443">
        <f>'[2]2.1_RebasedTargets_Volume'!AG517</f>
        <v>0</v>
      </c>
      <c r="Y60" s="444">
        <f>'[2]2.1_RebasedTargets_Volume'!AH517</f>
        <v>0</v>
      </c>
      <c r="AA60" s="445">
        <f>'[2]2.1_RebasedTargets_Volume'!AK517</f>
        <v>0</v>
      </c>
      <c r="AB60" s="445">
        <f>'[2]2.1_RebasedTargets_Volume'!AL517</f>
        <v>0</v>
      </c>
      <c r="AC60" s="445">
        <f>'[2]2.1_RebasedTargets_Volume'!AM517</f>
        <v>0</v>
      </c>
      <c r="AD60" s="445">
        <f>'[2]2.1_RebasedTargets_Volume'!AN517</f>
        <v>0</v>
      </c>
      <c r="AE60" s="445">
        <f>'[2]2.1_RebasedTargets_Volume'!AO517</f>
        <v>0</v>
      </c>
      <c r="AF60" s="446">
        <f>'[2]2.1_RebasedTargets_Volume'!AP517</f>
        <v>0</v>
      </c>
      <c r="AG60" s="438"/>
      <c r="AH60" s="445">
        <f>'[2]2.1_RebasedTargets_Volume'!AR517</f>
        <v>0</v>
      </c>
      <c r="AI60" s="445">
        <f>'[2]2.1_RebasedTargets_Volume'!AS517</f>
        <v>0</v>
      </c>
      <c r="AJ60" s="445">
        <f>'[2]2.1_RebasedTargets_Volume'!AT517</f>
        <v>0</v>
      </c>
      <c r="AK60" s="445">
        <f>'[2]2.1_RebasedTargets_Volume'!AU517</f>
        <v>0</v>
      </c>
      <c r="AL60" s="445">
        <f>'[2]2.1_RebasedTargets_Volume'!AV517</f>
        <v>0</v>
      </c>
      <c r="AM60" s="446">
        <f>'[2]2.1_RebasedTargets_Volume'!AW517</f>
        <v>0</v>
      </c>
      <c r="AN60" s="438"/>
      <c r="AO60" s="445">
        <f>'[2]2.1_RebasedTargets_Volume'!AY517</f>
        <v>0</v>
      </c>
      <c r="AP60" s="445">
        <f>'[2]2.1_RebasedTargets_Volume'!AZ517</f>
        <v>0</v>
      </c>
      <c r="AQ60" s="445">
        <f>'[2]2.1_RebasedTargets_Volume'!BA517</f>
        <v>0</v>
      </c>
      <c r="AR60" s="445">
        <f>'[2]2.1_RebasedTargets_Volume'!BB517</f>
        <v>0</v>
      </c>
      <c r="AS60" s="445">
        <f>'[2]2.1_RebasedTargets_Volume'!BC517</f>
        <v>0</v>
      </c>
      <c r="AT60" s="446">
        <f>'[2]2.1_RebasedTargets_Volume'!BD517</f>
        <v>0</v>
      </c>
      <c r="AU60" s="438"/>
      <c r="AV60" s="445">
        <f>'[2]2.1_RebasedTargets_Volume'!BF517</f>
        <v>0</v>
      </c>
      <c r="AW60" s="445">
        <f>'[2]2.1_RebasedTargets_Volume'!BG517</f>
        <v>0</v>
      </c>
      <c r="AX60" s="445">
        <f>'[2]2.1_RebasedTargets_Volume'!BH517</f>
        <v>0</v>
      </c>
      <c r="AY60" s="445">
        <f>'[2]2.1_RebasedTargets_Volume'!BI517</f>
        <v>0</v>
      </c>
      <c r="AZ60" s="445">
        <f>'[2]2.1_RebasedTargets_Volume'!BJ517</f>
        <v>0</v>
      </c>
      <c r="BA60" s="446">
        <f>'[2]2.1_RebasedTargets_Volume'!BK517</f>
        <v>0</v>
      </c>
      <c r="BB60" s="438"/>
      <c r="BC60" s="445">
        <f>'[2]2.1_RebasedTargets_Volume'!BM517</f>
        <v>0</v>
      </c>
      <c r="BD60" s="445">
        <f>'[2]2.1_RebasedTargets_Volume'!BN517</f>
        <v>0</v>
      </c>
      <c r="BE60" s="445">
        <f>'[2]2.1_RebasedTargets_Volume'!BO517</f>
        <v>0</v>
      </c>
      <c r="BF60" s="445">
        <f>'[2]2.1_RebasedTargets_Volume'!BP517</f>
        <v>0</v>
      </c>
      <c r="BG60" s="445">
        <f>'[2]2.1_RebasedTargets_Volume'!BQ517</f>
        <v>0</v>
      </c>
      <c r="BH60" s="446">
        <f>'[2]2.1_RebasedTargets_Volume'!BR517</f>
        <v>0</v>
      </c>
    </row>
    <row r="61" spans="1:60" ht="13.5" thickBot="1" x14ac:dyDescent="0.4">
      <c r="A61" s="439"/>
      <c r="B61" s="447"/>
      <c r="C61" s="448"/>
      <c r="D61" s="449"/>
      <c r="E61" s="450" t="s">
        <v>21</v>
      </c>
      <c r="F61" s="451">
        <f>'[2]2.1_RebasedTargets_Volume'!I518</f>
        <v>0</v>
      </c>
      <c r="G61" s="451">
        <f>'[2]2.1_RebasedTargets_Volume'!J518</f>
        <v>0</v>
      </c>
      <c r="H61" s="451">
        <f>'[2]2.1_RebasedTargets_Volume'!K518</f>
        <v>0</v>
      </c>
      <c r="I61" s="451">
        <f>'[2]2.1_RebasedTargets_Volume'!L518</f>
        <v>0</v>
      </c>
      <c r="J61" s="451">
        <f>'[2]2.1_RebasedTargets_Volume'!M518</f>
        <v>0</v>
      </c>
      <c r="K61" s="452">
        <f>'[2]2.1_RebasedTargets_Volume'!N518</f>
        <v>0</v>
      </c>
      <c r="M61" s="451">
        <f>'[2]2.1_RebasedTargets_Volume'!S518</f>
        <v>0</v>
      </c>
      <c r="N61" s="451">
        <f>'[2]2.1_RebasedTargets_Volume'!T518</f>
        <v>0</v>
      </c>
      <c r="O61" s="451">
        <f>'[2]2.1_RebasedTargets_Volume'!U518</f>
        <v>0</v>
      </c>
      <c r="P61" s="451">
        <f>'[2]2.1_RebasedTargets_Volume'!V518</f>
        <v>0</v>
      </c>
      <c r="Q61" s="451">
        <f>'[2]2.1_RebasedTargets_Volume'!W518</f>
        <v>0</v>
      </c>
      <c r="R61" s="452">
        <f>'[2]2.1_RebasedTargets_Volume'!X518</f>
        <v>0</v>
      </c>
      <c r="T61" s="451">
        <f>'[2]2.1_RebasedTargets_Volume'!AC518</f>
        <v>0</v>
      </c>
      <c r="U61" s="451">
        <f>'[2]2.1_RebasedTargets_Volume'!AD518</f>
        <v>0</v>
      </c>
      <c r="V61" s="451">
        <f>'[2]2.1_RebasedTargets_Volume'!AE518</f>
        <v>0</v>
      </c>
      <c r="W61" s="451">
        <f>'[2]2.1_RebasedTargets_Volume'!AF518</f>
        <v>0</v>
      </c>
      <c r="X61" s="451">
        <f>'[2]2.1_RebasedTargets_Volume'!AG518</f>
        <v>0</v>
      </c>
      <c r="Y61" s="452">
        <f>'[2]2.1_RebasedTargets_Volume'!AH518</f>
        <v>0</v>
      </c>
      <c r="AA61" s="453">
        <f>'[2]2.1_RebasedTargets_Volume'!AK518</f>
        <v>0</v>
      </c>
      <c r="AB61" s="453">
        <f>'[2]2.1_RebasedTargets_Volume'!AL518</f>
        <v>0</v>
      </c>
      <c r="AC61" s="453">
        <f>'[2]2.1_RebasedTargets_Volume'!AM518</f>
        <v>0</v>
      </c>
      <c r="AD61" s="453">
        <f>'[2]2.1_RebasedTargets_Volume'!AN518</f>
        <v>0</v>
      </c>
      <c r="AE61" s="453">
        <f>'[2]2.1_RebasedTargets_Volume'!AO518</f>
        <v>0</v>
      </c>
      <c r="AF61" s="454">
        <f>'[2]2.1_RebasedTargets_Volume'!AP518</f>
        <v>0</v>
      </c>
      <c r="AG61" s="438"/>
      <c r="AH61" s="453">
        <f>'[2]2.1_RebasedTargets_Volume'!AR518</f>
        <v>0</v>
      </c>
      <c r="AI61" s="453">
        <f>'[2]2.1_RebasedTargets_Volume'!AS518</f>
        <v>0</v>
      </c>
      <c r="AJ61" s="453">
        <f>'[2]2.1_RebasedTargets_Volume'!AT518</f>
        <v>0</v>
      </c>
      <c r="AK61" s="453">
        <f>'[2]2.1_RebasedTargets_Volume'!AU518</f>
        <v>0</v>
      </c>
      <c r="AL61" s="453">
        <f>'[2]2.1_RebasedTargets_Volume'!AV518</f>
        <v>0</v>
      </c>
      <c r="AM61" s="454">
        <f>'[2]2.1_RebasedTargets_Volume'!AW518</f>
        <v>0</v>
      </c>
      <c r="AN61" s="438"/>
      <c r="AO61" s="453">
        <f>'[2]2.1_RebasedTargets_Volume'!AY518</f>
        <v>0</v>
      </c>
      <c r="AP61" s="453">
        <f>'[2]2.1_RebasedTargets_Volume'!AZ518</f>
        <v>0</v>
      </c>
      <c r="AQ61" s="453">
        <f>'[2]2.1_RebasedTargets_Volume'!BA518</f>
        <v>0</v>
      </c>
      <c r="AR61" s="453">
        <f>'[2]2.1_RebasedTargets_Volume'!BB518</f>
        <v>0</v>
      </c>
      <c r="AS61" s="453">
        <f>'[2]2.1_RebasedTargets_Volume'!BC518</f>
        <v>0</v>
      </c>
      <c r="AT61" s="454">
        <f>'[2]2.1_RebasedTargets_Volume'!BD518</f>
        <v>0</v>
      </c>
      <c r="AU61" s="438"/>
      <c r="AV61" s="453">
        <f>'[2]2.1_RebasedTargets_Volume'!BF518</f>
        <v>0</v>
      </c>
      <c r="AW61" s="453">
        <f>'[2]2.1_RebasedTargets_Volume'!BG518</f>
        <v>0</v>
      </c>
      <c r="AX61" s="453">
        <f>'[2]2.1_RebasedTargets_Volume'!BH518</f>
        <v>0</v>
      </c>
      <c r="AY61" s="453">
        <f>'[2]2.1_RebasedTargets_Volume'!BI518</f>
        <v>0</v>
      </c>
      <c r="AZ61" s="453">
        <f>'[2]2.1_RebasedTargets_Volume'!BJ518</f>
        <v>0</v>
      </c>
      <c r="BA61" s="454">
        <f>'[2]2.1_RebasedTargets_Volume'!BK518</f>
        <v>0</v>
      </c>
      <c r="BB61" s="438"/>
      <c r="BC61" s="453">
        <f>'[2]2.1_RebasedTargets_Volume'!BM518</f>
        <v>0</v>
      </c>
      <c r="BD61" s="453">
        <f>'[2]2.1_RebasedTargets_Volume'!BN518</f>
        <v>0</v>
      </c>
      <c r="BE61" s="453">
        <f>'[2]2.1_RebasedTargets_Volume'!BO518</f>
        <v>0</v>
      </c>
      <c r="BF61" s="453">
        <f>'[2]2.1_RebasedTargets_Volume'!BP518</f>
        <v>0</v>
      </c>
      <c r="BG61" s="453">
        <f>'[2]2.1_RebasedTargets_Volume'!BQ518</f>
        <v>0</v>
      </c>
      <c r="BH61" s="454">
        <f>'[2]2.1_RebasedTargets_Volume'!BR518</f>
        <v>0</v>
      </c>
    </row>
    <row r="62" spans="1:60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'[2]2.1_RebasedTargets_Volume'!I519</f>
        <v>0</v>
      </c>
      <c r="G62" s="434">
        <f>'[2]2.1_RebasedTargets_Volume'!J519</f>
        <v>0</v>
      </c>
      <c r="H62" s="434">
        <f>'[2]2.1_RebasedTargets_Volume'!K519</f>
        <v>0</v>
      </c>
      <c r="I62" s="434">
        <f>'[2]2.1_RebasedTargets_Volume'!L519</f>
        <v>0</v>
      </c>
      <c r="J62" s="434">
        <f>'[2]2.1_RebasedTargets_Volume'!M519</f>
        <v>0</v>
      </c>
      <c r="K62" s="435">
        <f>'[2]2.1_RebasedTargets_Volume'!N519</f>
        <v>0</v>
      </c>
      <c r="M62" s="434">
        <f>'[2]2.1_RebasedTargets_Volume'!S519</f>
        <v>0</v>
      </c>
      <c r="N62" s="434">
        <f>'[2]2.1_RebasedTargets_Volume'!T519</f>
        <v>0</v>
      </c>
      <c r="O62" s="434">
        <f>'[2]2.1_RebasedTargets_Volume'!U519</f>
        <v>0</v>
      </c>
      <c r="P62" s="434">
        <f>'[2]2.1_RebasedTargets_Volume'!V519</f>
        <v>0</v>
      </c>
      <c r="Q62" s="434">
        <f>'[2]2.1_RebasedTargets_Volume'!W519</f>
        <v>0</v>
      </c>
      <c r="R62" s="435">
        <f>'[2]2.1_RebasedTargets_Volume'!X519</f>
        <v>0</v>
      </c>
      <c r="T62" s="434">
        <f>'[2]2.1_RebasedTargets_Volume'!AC519</f>
        <v>0</v>
      </c>
      <c r="U62" s="434">
        <f>'[2]2.1_RebasedTargets_Volume'!AD519</f>
        <v>0</v>
      </c>
      <c r="V62" s="434">
        <f>'[2]2.1_RebasedTargets_Volume'!AE519</f>
        <v>0</v>
      </c>
      <c r="W62" s="434">
        <f>'[2]2.1_RebasedTargets_Volume'!AF519</f>
        <v>0</v>
      </c>
      <c r="X62" s="434">
        <f>'[2]2.1_RebasedTargets_Volume'!AG519</f>
        <v>0</v>
      </c>
      <c r="Y62" s="435">
        <f>'[2]2.1_RebasedTargets_Volume'!AH519</f>
        <v>0</v>
      </c>
      <c r="AA62" s="436">
        <f>'[2]2.1_RebasedTargets_Volume'!AK519</f>
        <v>0</v>
      </c>
      <c r="AB62" s="436">
        <f>'[2]2.1_RebasedTargets_Volume'!AL519</f>
        <v>0</v>
      </c>
      <c r="AC62" s="436">
        <f>'[2]2.1_RebasedTargets_Volume'!AM519</f>
        <v>0</v>
      </c>
      <c r="AD62" s="436">
        <f>'[2]2.1_RebasedTargets_Volume'!AN519</f>
        <v>0</v>
      </c>
      <c r="AE62" s="436">
        <f>'[2]2.1_RebasedTargets_Volume'!AO519</f>
        <v>0</v>
      </c>
      <c r="AF62" s="437">
        <f>'[2]2.1_RebasedTargets_Volume'!AP519</f>
        <v>0</v>
      </c>
      <c r="AG62" s="438"/>
      <c r="AH62" s="436">
        <f>'[2]2.1_RebasedTargets_Volume'!AR519</f>
        <v>0</v>
      </c>
      <c r="AI62" s="436">
        <f>'[2]2.1_RebasedTargets_Volume'!AS519</f>
        <v>0</v>
      </c>
      <c r="AJ62" s="436">
        <f>'[2]2.1_RebasedTargets_Volume'!AT519</f>
        <v>0</v>
      </c>
      <c r="AK62" s="436">
        <f>'[2]2.1_RebasedTargets_Volume'!AU519</f>
        <v>0</v>
      </c>
      <c r="AL62" s="436">
        <f>'[2]2.1_RebasedTargets_Volume'!AV519</f>
        <v>0</v>
      </c>
      <c r="AM62" s="437">
        <f>'[2]2.1_RebasedTargets_Volume'!AW519</f>
        <v>0</v>
      </c>
      <c r="AN62" s="438"/>
      <c r="AO62" s="436">
        <f>'[2]2.1_RebasedTargets_Volume'!AY519</f>
        <v>0</v>
      </c>
      <c r="AP62" s="436">
        <f>'[2]2.1_RebasedTargets_Volume'!AZ519</f>
        <v>0</v>
      </c>
      <c r="AQ62" s="436">
        <f>'[2]2.1_RebasedTargets_Volume'!BA519</f>
        <v>0</v>
      </c>
      <c r="AR62" s="436">
        <f>'[2]2.1_RebasedTargets_Volume'!BB519</f>
        <v>0</v>
      </c>
      <c r="AS62" s="436">
        <f>'[2]2.1_RebasedTargets_Volume'!BC519</f>
        <v>0</v>
      </c>
      <c r="AT62" s="437">
        <f>'[2]2.1_RebasedTargets_Volume'!BD519</f>
        <v>0</v>
      </c>
      <c r="AU62" s="438"/>
      <c r="AV62" s="436">
        <f>'[2]2.1_RebasedTargets_Volume'!BF519</f>
        <v>0</v>
      </c>
      <c r="AW62" s="436">
        <f>'[2]2.1_RebasedTargets_Volume'!BG519</f>
        <v>0</v>
      </c>
      <c r="AX62" s="436">
        <f>'[2]2.1_RebasedTargets_Volume'!BH519</f>
        <v>0</v>
      </c>
      <c r="AY62" s="436">
        <f>'[2]2.1_RebasedTargets_Volume'!BI519</f>
        <v>0</v>
      </c>
      <c r="AZ62" s="436">
        <f>'[2]2.1_RebasedTargets_Volume'!BJ519</f>
        <v>0</v>
      </c>
      <c r="BA62" s="437">
        <f>'[2]2.1_RebasedTargets_Volume'!BK519</f>
        <v>0</v>
      </c>
      <c r="BB62" s="438"/>
      <c r="BC62" s="436">
        <f>'[2]2.1_RebasedTargets_Volume'!BM519</f>
        <v>0</v>
      </c>
      <c r="BD62" s="436">
        <f>'[2]2.1_RebasedTargets_Volume'!BN519</f>
        <v>0</v>
      </c>
      <c r="BE62" s="436">
        <f>'[2]2.1_RebasedTargets_Volume'!BO519</f>
        <v>0</v>
      </c>
      <c r="BF62" s="436">
        <f>'[2]2.1_RebasedTargets_Volume'!BP519</f>
        <v>0</v>
      </c>
      <c r="BG62" s="436">
        <f>'[2]2.1_RebasedTargets_Volume'!BQ519</f>
        <v>0</v>
      </c>
      <c r="BH62" s="437">
        <f>'[2]2.1_RebasedTargets_Volume'!BR519</f>
        <v>0</v>
      </c>
    </row>
    <row r="63" spans="1:60" ht="13.15" x14ac:dyDescent="0.35">
      <c r="A63" s="439"/>
      <c r="B63" s="440"/>
      <c r="C63" s="441"/>
      <c r="D63" s="442"/>
      <c r="E63" s="433" t="s">
        <v>19</v>
      </c>
      <c r="F63" s="443">
        <f>'[2]2.1_RebasedTargets_Volume'!I520</f>
        <v>0</v>
      </c>
      <c r="G63" s="443">
        <f>'[2]2.1_RebasedTargets_Volume'!J520</f>
        <v>0</v>
      </c>
      <c r="H63" s="443">
        <f>'[2]2.1_RebasedTargets_Volume'!K520</f>
        <v>0</v>
      </c>
      <c r="I63" s="443">
        <f>'[2]2.1_RebasedTargets_Volume'!L520</f>
        <v>0</v>
      </c>
      <c r="J63" s="443">
        <f>'[2]2.1_RebasedTargets_Volume'!M520</f>
        <v>0</v>
      </c>
      <c r="K63" s="444">
        <f>'[2]2.1_RebasedTargets_Volume'!N520</f>
        <v>0</v>
      </c>
      <c r="M63" s="443">
        <f>'[2]2.1_RebasedTargets_Volume'!S520</f>
        <v>0</v>
      </c>
      <c r="N63" s="443">
        <f>'[2]2.1_RebasedTargets_Volume'!T520</f>
        <v>0</v>
      </c>
      <c r="O63" s="443">
        <f>'[2]2.1_RebasedTargets_Volume'!U520</f>
        <v>0</v>
      </c>
      <c r="P63" s="443">
        <f>'[2]2.1_RebasedTargets_Volume'!V520</f>
        <v>0</v>
      </c>
      <c r="Q63" s="443">
        <f>'[2]2.1_RebasedTargets_Volume'!W520</f>
        <v>0</v>
      </c>
      <c r="R63" s="444">
        <f>'[2]2.1_RebasedTargets_Volume'!X520</f>
        <v>0</v>
      </c>
      <c r="T63" s="443">
        <f>'[2]2.1_RebasedTargets_Volume'!AC520</f>
        <v>0</v>
      </c>
      <c r="U63" s="443">
        <f>'[2]2.1_RebasedTargets_Volume'!AD520</f>
        <v>0</v>
      </c>
      <c r="V63" s="443">
        <f>'[2]2.1_RebasedTargets_Volume'!AE520</f>
        <v>0</v>
      </c>
      <c r="W63" s="443">
        <f>'[2]2.1_RebasedTargets_Volume'!AF520</f>
        <v>0</v>
      </c>
      <c r="X63" s="443">
        <f>'[2]2.1_RebasedTargets_Volume'!AG520</f>
        <v>0</v>
      </c>
      <c r="Y63" s="444">
        <f>'[2]2.1_RebasedTargets_Volume'!AH520</f>
        <v>0</v>
      </c>
      <c r="AA63" s="445">
        <f>'[2]2.1_RebasedTargets_Volume'!AK520</f>
        <v>0</v>
      </c>
      <c r="AB63" s="445">
        <f>'[2]2.1_RebasedTargets_Volume'!AL520</f>
        <v>0</v>
      </c>
      <c r="AC63" s="445">
        <f>'[2]2.1_RebasedTargets_Volume'!AM520</f>
        <v>0</v>
      </c>
      <c r="AD63" s="445">
        <f>'[2]2.1_RebasedTargets_Volume'!AN520</f>
        <v>0</v>
      </c>
      <c r="AE63" s="445">
        <f>'[2]2.1_RebasedTargets_Volume'!AO520</f>
        <v>0</v>
      </c>
      <c r="AF63" s="446">
        <f>'[2]2.1_RebasedTargets_Volume'!AP520</f>
        <v>0</v>
      </c>
      <c r="AG63" s="438"/>
      <c r="AH63" s="445">
        <f>'[2]2.1_RebasedTargets_Volume'!AR520</f>
        <v>0</v>
      </c>
      <c r="AI63" s="445">
        <f>'[2]2.1_RebasedTargets_Volume'!AS520</f>
        <v>0</v>
      </c>
      <c r="AJ63" s="445">
        <f>'[2]2.1_RebasedTargets_Volume'!AT520</f>
        <v>0</v>
      </c>
      <c r="AK63" s="445">
        <f>'[2]2.1_RebasedTargets_Volume'!AU520</f>
        <v>0</v>
      </c>
      <c r="AL63" s="445">
        <f>'[2]2.1_RebasedTargets_Volume'!AV520</f>
        <v>0</v>
      </c>
      <c r="AM63" s="446">
        <f>'[2]2.1_RebasedTargets_Volume'!AW520</f>
        <v>0</v>
      </c>
      <c r="AN63" s="438"/>
      <c r="AO63" s="445">
        <f>'[2]2.1_RebasedTargets_Volume'!AY520</f>
        <v>0</v>
      </c>
      <c r="AP63" s="445">
        <f>'[2]2.1_RebasedTargets_Volume'!AZ520</f>
        <v>0</v>
      </c>
      <c r="AQ63" s="445">
        <f>'[2]2.1_RebasedTargets_Volume'!BA520</f>
        <v>0</v>
      </c>
      <c r="AR63" s="445">
        <f>'[2]2.1_RebasedTargets_Volume'!BB520</f>
        <v>0</v>
      </c>
      <c r="AS63" s="445">
        <f>'[2]2.1_RebasedTargets_Volume'!BC520</f>
        <v>0</v>
      </c>
      <c r="AT63" s="446">
        <f>'[2]2.1_RebasedTargets_Volume'!BD520</f>
        <v>0</v>
      </c>
      <c r="AU63" s="438"/>
      <c r="AV63" s="445">
        <f>'[2]2.1_RebasedTargets_Volume'!BF520</f>
        <v>0</v>
      </c>
      <c r="AW63" s="445">
        <f>'[2]2.1_RebasedTargets_Volume'!BG520</f>
        <v>0</v>
      </c>
      <c r="AX63" s="445">
        <f>'[2]2.1_RebasedTargets_Volume'!BH520</f>
        <v>0</v>
      </c>
      <c r="AY63" s="445">
        <f>'[2]2.1_RebasedTargets_Volume'!BI520</f>
        <v>0</v>
      </c>
      <c r="AZ63" s="445">
        <f>'[2]2.1_RebasedTargets_Volume'!BJ520</f>
        <v>0</v>
      </c>
      <c r="BA63" s="446">
        <f>'[2]2.1_RebasedTargets_Volume'!BK520</f>
        <v>0</v>
      </c>
      <c r="BB63" s="438"/>
      <c r="BC63" s="445">
        <f>'[2]2.1_RebasedTargets_Volume'!BM520</f>
        <v>0</v>
      </c>
      <c r="BD63" s="445">
        <f>'[2]2.1_RebasedTargets_Volume'!BN520</f>
        <v>0</v>
      </c>
      <c r="BE63" s="445">
        <f>'[2]2.1_RebasedTargets_Volume'!BO520</f>
        <v>0</v>
      </c>
      <c r="BF63" s="445">
        <f>'[2]2.1_RebasedTargets_Volume'!BP520</f>
        <v>0</v>
      </c>
      <c r="BG63" s="445">
        <f>'[2]2.1_RebasedTargets_Volume'!BQ520</f>
        <v>0</v>
      </c>
      <c r="BH63" s="446">
        <f>'[2]2.1_RebasedTargets_Volume'!BR520</f>
        <v>0</v>
      </c>
    </row>
    <row r="64" spans="1:60" ht="13.15" x14ac:dyDescent="0.35">
      <c r="A64" s="439"/>
      <c r="B64" s="440"/>
      <c r="C64" s="441"/>
      <c r="D64" s="442"/>
      <c r="E64" s="433" t="s">
        <v>20</v>
      </c>
      <c r="F64" s="443">
        <f>'[2]2.1_RebasedTargets_Volume'!I521</f>
        <v>0</v>
      </c>
      <c r="G64" s="443">
        <f>'[2]2.1_RebasedTargets_Volume'!J521</f>
        <v>0</v>
      </c>
      <c r="H64" s="443">
        <f>'[2]2.1_RebasedTargets_Volume'!K521</f>
        <v>0</v>
      </c>
      <c r="I64" s="443">
        <f>'[2]2.1_RebasedTargets_Volume'!L521</f>
        <v>0</v>
      </c>
      <c r="J64" s="443">
        <f>'[2]2.1_RebasedTargets_Volume'!M521</f>
        <v>0</v>
      </c>
      <c r="K64" s="444">
        <f>'[2]2.1_RebasedTargets_Volume'!N521</f>
        <v>0</v>
      </c>
      <c r="M64" s="443">
        <f>'[2]2.1_RebasedTargets_Volume'!S521</f>
        <v>0</v>
      </c>
      <c r="N64" s="443">
        <f>'[2]2.1_RebasedTargets_Volume'!T521</f>
        <v>0</v>
      </c>
      <c r="O64" s="443">
        <f>'[2]2.1_RebasedTargets_Volume'!U521</f>
        <v>0</v>
      </c>
      <c r="P64" s="443">
        <f>'[2]2.1_RebasedTargets_Volume'!V521</f>
        <v>0</v>
      </c>
      <c r="Q64" s="443">
        <f>'[2]2.1_RebasedTargets_Volume'!W521</f>
        <v>0</v>
      </c>
      <c r="R64" s="444">
        <f>'[2]2.1_RebasedTargets_Volume'!X521</f>
        <v>0</v>
      </c>
      <c r="T64" s="443">
        <f>'[2]2.1_RebasedTargets_Volume'!AC521</f>
        <v>0</v>
      </c>
      <c r="U64" s="443">
        <f>'[2]2.1_RebasedTargets_Volume'!AD521</f>
        <v>0</v>
      </c>
      <c r="V64" s="443">
        <f>'[2]2.1_RebasedTargets_Volume'!AE521</f>
        <v>0</v>
      </c>
      <c r="W64" s="443">
        <f>'[2]2.1_RebasedTargets_Volume'!AF521</f>
        <v>0</v>
      </c>
      <c r="X64" s="443">
        <f>'[2]2.1_RebasedTargets_Volume'!AG521</f>
        <v>0</v>
      </c>
      <c r="Y64" s="444">
        <f>'[2]2.1_RebasedTargets_Volume'!AH521</f>
        <v>0</v>
      </c>
      <c r="AA64" s="445">
        <f>'[2]2.1_RebasedTargets_Volume'!AK521</f>
        <v>0</v>
      </c>
      <c r="AB64" s="445">
        <f>'[2]2.1_RebasedTargets_Volume'!AL521</f>
        <v>0</v>
      </c>
      <c r="AC64" s="445">
        <f>'[2]2.1_RebasedTargets_Volume'!AM521</f>
        <v>0</v>
      </c>
      <c r="AD64" s="445">
        <f>'[2]2.1_RebasedTargets_Volume'!AN521</f>
        <v>0</v>
      </c>
      <c r="AE64" s="445">
        <f>'[2]2.1_RebasedTargets_Volume'!AO521</f>
        <v>0</v>
      </c>
      <c r="AF64" s="446">
        <f>'[2]2.1_RebasedTargets_Volume'!AP521</f>
        <v>0</v>
      </c>
      <c r="AG64" s="438"/>
      <c r="AH64" s="445">
        <f>'[2]2.1_RebasedTargets_Volume'!AR521</f>
        <v>0</v>
      </c>
      <c r="AI64" s="445">
        <f>'[2]2.1_RebasedTargets_Volume'!AS521</f>
        <v>0</v>
      </c>
      <c r="AJ64" s="445">
        <f>'[2]2.1_RebasedTargets_Volume'!AT521</f>
        <v>0</v>
      </c>
      <c r="AK64" s="445">
        <f>'[2]2.1_RebasedTargets_Volume'!AU521</f>
        <v>0</v>
      </c>
      <c r="AL64" s="445">
        <f>'[2]2.1_RebasedTargets_Volume'!AV521</f>
        <v>0</v>
      </c>
      <c r="AM64" s="446">
        <f>'[2]2.1_RebasedTargets_Volume'!AW521</f>
        <v>0</v>
      </c>
      <c r="AN64" s="438"/>
      <c r="AO64" s="445">
        <f>'[2]2.1_RebasedTargets_Volume'!AY521</f>
        <v>0</v>
      </c>
      <c r="AP64" s="445">
        <f>'[2]2.1_RebasedTargets_Volume'!AZ521</f>
        <v>0</v>
      </c>
      <c r="AQ64" s="445">
        <f>'[2]2.1_RebasedTargets_Volume'!BA521</f>
        <v>0</v>
      </c>
      <c r="AR64" s="445">
        <f>'[2]2.1_RebasedTargets_Volume'!BB521</f>
        <v>0</v>
      </c>
      <c r="AS64" s="445">
        <f>'[2]2.1_RebasedTargets_Volume'!BC521</f>
        <v>0</v>
      </c>
      <c r="AT64" s="446">
        <f>'[2]2.1_RebasedTargets_Volume'!BD521</f>
        <v>0</v>
      </c>
      <c r="AU64" s="438"/>
      <c r="AV64" s="445">
        <f>'[2]2.1_RebasedTargets_Volume'!BF521</f>
        <v>0</v>
      </c>
      <c r="AW64" s="445">
        <f>'[2]2.1_RebasedTargets_Volume'!BG521</f>
        <v>0</v>
      </c>
      <c r="AX64" s="445">
        <f>'[2]2.1_RebasedTargets_Volume'!BH521</f>
        <v>0</v>
      </c>
      <c r="AY64" s="445">
        <f>'[2]2.1_RebasedTargets_Volume'!BI521</f>
        <v>0</v>
      </c>
      <c r="AZ64" s="445">
        <f>'[2]2.1_RebasedTargets_Volume'!BJ521</f>
        <v>0</v>
      </c>
      <c r="BA64" s="446">
        <f>'[2]2.1_RebasedTargets_Volume'!BK521</f>
        <v>0</v>
      </c>
      <c r="BB64" s="438"/>
      <c r="BC64" s="445">
        <f>'[2]2.1_RebasedTargets_Volume'!BM521</f>
        <v>0</v>
      </c>
      <c r="BD64" s="445">
        <f>'[2]2.1_RebasedTargets_Volume'!BN521</f>
        <v>0</v>
      </c>
      <c r="BE64" s="445">
        <f>'[2]2.1_RebasedTargets_Volume'!BO521</f>
        <v>0</v>
      </c>
      <c r="BF64" s="445">
        <f>'[2]2.1_RebasedTargets_Volume'!BP521</f>
        <v>0</v>
      </c>
      <c r="BG64" s="445">
        <f>'[2]2.1_RebasedTargets_Volume'!BQ521</f>
        <v>0</v>
      </c>
      <c r="BH64" s="446">
        <f>'[2]2.1_RebasedTargets_Volume'!BR521</f>
        <v>0</v>
      </c>
    </row>
    <row r="65" spans="1:60" ht="13.5" thickBot="1" x14ac:dyDescent="0.4">
      <c r="A65" s="439"/>
      <c r="B65" s="447"/>
      <c r="C65" s="448"/>
      <c r="D65" s="449"/>
      <c r="E65" s="450" t="s">
        <v>21</v>
      </c>
      <c r="F65" s="451">
        <f>'[2]2.1_RebasedTargets_Volume'!I522</f>
        <v>0</v>
      </c>
      <c r="G65" s="451">
        <f>'[2]2.1_RebasedTargets_Volume'!J522</f>
        <v>0</v>
      </c>
      <c r="H65" s="451">
        <f>'[2]2.1_RebasedTargets_Volume'!K522</f>
        <v>0</v>
      </c>
      <c r="I65" s="451">
        <f>'[2]2.1_RebasedTargets_Volume'!L522</f>
        <v>0</v>
      </c>
      <c r="J65" s="451">
        <f>'[2]2.1_RebasedTargets_Volume'!M522</f>
        <v>0</v>
      </c>
      <c r="K65" s="452">
        <f>'[2]2.1_RebasedTargets_Volume'!N522</f>
        <v>0</v>
      </c>
      <c r="M65" s="451">
        <f>'[2]2.1_RebasedTargets_Volume'!S522</f>
        <v>0</v>
      </c>
      <c r="N65" s="451">
        <f>'[2]2.1_RebasedTargets_Volume'!T522</f>
        <v>0</v>
      </c>
      <c r="O65" s="451">
        <f>'[2]2.1_RebasedTargets_Volume'!U522</f>
        <v>0</v>
      </c>
      <c r="P65" s="451">
        <f>'[2]2.1_RebasedTargets_Volume'!V522</f>
        <v>0</v>
      </c>
      <c r="Q65" s="451">
        <f>'[2]2.1_RebasedTargets_Volume'!W522</f>
        <v>0</v>
      </c>
      <c r="R65" s="452">
        <f>'[2]2.1_RebasedTargets_Volume'!X522</f>
        <v>0</v>
      </c>
      <c r="T65" s="451">
        <f>'[2]2.1_RebasedTargets_Volume'!AC522</f>
        <v>0</v>
      </c>
      <c r="U65" s="451">
        <f>'[2]2.1_RebasedTargets_Volume'!AD522</f>
        <v>0</v>
      </c>
      <c r="V65" s="451">
        <f>'[2]2.1_RebasedTargets_Volume'!AE522</f>
        <v>0</v>
      </c>
      <c r="W65" s="451">
        <f>'[2]2.1_RebasedTargets_Volume'!AF522</f>
        <v>0</v>
      </c>
      <c r="X65" s="451">
        <f>'[2]2.1_RebasedTargets_Volume'!AG522</f>
        <v>0</v>
      </c>
      <c r="Y65" s="452">
        <f>'[2]2.1_RebasedTargets_Volume'!AH522</f>
        <v>0</v>
      </c>
      <c r="AA65" s="453">
        <f>'[2]2.1_RebasedTargets_Volume'!AK522</f>
        <v>0</v>
      </c>
      <c r="AB65" s="453">
        <f>'[2]2.1_RebasedTargets_Volume'!AL522</f>
        <v>0</v>
      </c>
      <c r="AC65" s="453">
        <f>'[2]2.1_RebasedTargets_Volume'!AM522</f>
        <v>0</v>
      </c>
      <c r="AD65" s="453">
        <f>'[2]2.1_RebasedTargets_Volume'!AN522</f>
        <v>0</v>
      </c>
      <c r="AE65" s="453">
        <f>'[2]2.1_RebasedTargets_Volume'!AO522</f>
        <v>0</v>
      </c>
      <c r="AF65" s="454">
        <f>'[2]2.1_RebasedTargets_Volume'!AP522</f>
        <v>0</v>
      </c>
      <c r="AG65" s="438"/>
      <c r="AH65" s="453">
        <f>'[2]2.1_RebasedTargets_Volume'!AR522</f>
        <v>0</v>
      </c>
      <c r="AI65" s="453">
        <f>'[2]2.1_RebasedTargets_Volume'!AS522</f>
        <v>0</v>
      </c>
      <c r="AJ65" s="453">
        <f>'[2]2.1_RebasedTargets_Volume'!AT522</f>
        <v>0</v>
      </c>
      <c r="AK65" s="453">
        <f>'[2]2.1_RebasedTargets_Volume'!AU522</f>
        <v>0</v>
      </c>
      <c r="AL65" s="453">
        <f>'[2]2.1_RebasedTargets_Volume'!AV522</f>
        <v>0</v>
      </c>
      <c r="AM65" s="454">
        <f>'[2]2.1_RebasedTargets_Volume'!AW522</f>
        <v>0</v>
      </c>
      <c r="AN65" s="438"/>
      <c r="AO65" s="453">
        <f>'[2]2.1_RebasedTargets_Volume'!AY522</f>
        <v>0</v>
      </c>
      <c r="AP65" s="453">
        <f>'[2]2.1_RebasedTargets_Volume'!AZ522</f>
        <v>0</v>
      </c>
      <c r="AQ65" s="453">
        <f>'[2]2.1_RebasedTargets_Volume'!BA522</f>
        <v>0</v>
      </c>
      <c r="AR65" s="453">
        <f>'[2]2.1_RebasedTargets_Volume'!BB522</f>
        <v>0</v>
      </c>
      <c r="AS65" s="453">
        <f>'[2]2.1_RebasedTargets_Volume'!BC522</f>
        <v>0</v>
      </c>
      <c r="AT65" s="454">
        <f>'[2]2.1_RebasedTargets_Volume'!BD522</f>
        <v>0</v>
      </c>
      <c r="AU65" s="438"/>
      <c r="AV65" s="453">
        <f>'[2]2.1_RebasedTargets_Volume'!BF522</f>
        <v>0</v>
      </c>
      <c r="AW65" s="453">
        <f>'[2]2.1_RebasedTargets_Volume'!BG522</f>
        <v>0</v>
      </c>
      <c r="AX65" s="453">
        <f>'[2]2.1_RebasedTargets_Volume'!BH522</f>
        <v>0</v>
      </c>
      <c r="AY65" s="453">
        <f>'[2]2.1_RebasedTargets_Volume'!BI522</f>
        <v>0</v>
      </c>
      <c r="AZ65" s="453">
        <f>'[2]2.1_RebasedTargets_Volume'!BJ522</f>
        <v>0</v>
      </c>
      <c r="BA65" s="454">
        <f>'[2]2.1_RebasedTargets_Volume'!BK522</f>
        <v>0</v>
      </c>
      <c r="BB65" s="438"/>
      <c r="BC65" s="453">
        <f>'[2]2.1_RebasedTargets_Volume'!BM522</f>
        <v>0</v>
      </c>
      <c r="BD65" s="453">
        <f>'[2]2.1_RebasedTargets_Volume'!BN522</f>
        <v>0</v>
      </c>
      <c r="BE65" s="453">
        <f>'[2]2.1_RebasedTargets_Volume'!BO522</f>
        <v>0</v>
      </c>
      <c r="BF65" s="453">
        <f>'[2]2.1_RebasedTargets_Volume'!BP522</f>
        <v>0</v>
      </c>
      <c r="BG65" s="453">
        <f>'[2]2.1_RebasedTargets_Volume'!BQ522</f>
        <v>0</v>
      </c>
      <c r="BH65" s="454">
        <f>'[2]2.1_RebasedTargets_Volume'!BR522</f>
        <v>0</v>
      </c>
    </row>
    <row r="66" spans="1:60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'[2]2.1_RebasedTargets_Volume'!I523</f>
        <v>0</v>
      </c>
      <c r="G66" s="434">
        <f>'[2]2.1_RebasedTargets_Volume'!J523</f>
        <v>0</v>
      </c>
      <c r="H66" s="434">
        <f>'[2]2.1_RebasedTargets_Volume'!K523</f>
        <v>0</v>
      </c>
      <c r="I66" s="434">
        <f>'[2]2.1_RebasedTargets_Volume'!L523</f>
        <v>0</v>
      </c>
      <c r="J66" s="434">
        <f>'[2]2.1_RebasedTargets_Volume'!M523</f>
        <v>0</v>
      </c>
      <c r="K66" s="435">
        <f>'[2]2.1_RebasedTargets_Volume'!N523</f>
        <v>0</v>
      </c>
      <c r="M66" s="434">
        <f>'[2]2.1_RebasedTargets_Volume'!S523</f>
        <v>0</v>
      </c>
      <c r="N66" s="434">
        <f>'[2]2.1_RebasedTargets_Volume'!T523</f>
        <v>0</v>
      </c>
      <c r="O66" s="434">
        <f>'[2]2.1_RebasedTargets_Volume'!U523</f>
        <v>0</v>
      </c>
      <c r="P66" s="434">
        <f>'[2]2.1_RebasedTargets_Volume'!V523</f>
        <v>0</v>
      </c>
      <c r="Q66" s="434">
        <f>'[2]2.1_RebasedTargets_Volume'!W523</f>
        <v>0</v>
      </c>
      <c r="R66" s="435">
        <f>'[2]2.1_RebasedTargets_Volume'!X523</f>
        <v>0</v>
      </c>
      <c r="T66" s="434">
        <f>'[2]2.1_RebasedTargets_Volume'!AC523</f>
        <v>0</v>
      </c>
      <c r="U66" s="434">
        <f>'[2]2.1_RebasedTargets_Volume'!AD523</f>
        <v>0</v>
      </c>
      <c r="V66" s="434">
        <f>'[2]2.1_RebasedTargets_Volume'!AE523</f>
        <v>0</v>
      </c>
      <c r="W66" s="434">
        <f>'[2]2.1_RebasedTargets_Volume'!AF523</f>
        <v>0</v>
      </c>
      <c r="X66" s="434">
        <f>'[2]2.1_RebasedTargets_Volume'!AG523</f>
        <v>0</v>
      </c>
      <c r="Y66" s="435">
        <f>'[2]2.1_RebasedTargets_Volume'!AH523</f>
        <v>0</v>
      </c>
      <c r="AA66" s="436">
        <f>'[2]2.1_RebasedTargets_Volume'!AK523</f>
        <v>0</v>
      </c>
      <c r="AB66" s="436">
        <f>'[2]2.1_RebasedTargets_Volume'!AL523</f>
        <v>0</v>
      </c>
      <c r="AC66" s="436">
        <f>'[2]2.1_RebasedTargets_Volume'!AM523</f>
        <v>0</v>
      </c>
      <c r="AD66" s="436">
        <f>'[2]2.1_RebasedTargets_Volume'!AN523</f>
        <v>0</v>
      </c>
      <c r="AE66" s="436">
        <f>'[2]2.1_RebasedTargets_Volume'!AO523</f>
        <v>0</v>
      </c>
      <c r="AF66" s="437">
        <f>'[2]2.1_RebasedTargets_Volume'!AP523</f>
        <v>0</v>
      </c>
      <c r="AG66" s="438"/>
      <c r="AH66" s="436">
        <f>'[2]2.1_RebasedTargets_Volume'!AR523</f>
        <v>0</v>
      </c>
      <c r="AI66" s="436">
        <f>'[2]2.1_RebasedTargets_Volume'!AS523</f>
        <v>0</v>
      </c>
      <c r="AJ66" s="436">
        <f>'[2]2.1_RebasedTargets_Volume'!AT523</f>
        <v>0</v>
      </c>
      <c r="AK66" s="436">
        <f>'[2]2.1_RebasedTargets_Volume'!AU523</f>
        <v>0</v>
      </c>
      <c r="AL66" s="436">
        <f>'[2]2.1_RebasedTargets_Volume'!AV523</f>
        <v>0</v>
      </c>
      <c r="AM66" s="437">
        <f>'[2]2.1_RebasedTargets_Volume'!AW523</f>
        <v>0</v>
      </c>
      <c r="AN66" s="438"/>
      <c r="AO66" s="436">
        <f>'[2]2.1_RebasedTargets_Volume'!AY523</f>
        <v>0</v>
      </c>
      <c r="AP66" s="436">
        <f>'[2]2.1_RebasedTargets_Volume'!AZ523</f>
        <v>0</v>
      </c>
      <c r="AQ66" s="436">
        <f>'[2]2.1_RebasedTargets_Volume'!BA523</f>
        <v>0</v>
      </c>
      <c r="AR66" s="436">
        <f>'[2]2.1_RebasedTargets_Volume'!BB523</f>
        <v>0</v>
      </c>
      <c r="AS66" s="436">
        <f>'[2]2.1_RebasedTargets_Volume'!BC523</f>
        <v>0</v>
      </c>
      <c r="AT66" s="437">
        <f>'[2]2.1_RebasedTargets_Volume'!BD523</f>
        <v>0</v>
      </c>
      <c r="AU66" s="438"/>
      <c r="AV66" s="436">
        <f>'[2]2.1_RebasedTargets_Volume'!BF523</f>
        <v>0</v>
      </c>
      <c r="AW66" s="436">
        <f>'[2]2.1_RebasedTargets_Volume'!BG523</f>
        <v>0</v>
      </c>
      <c r="AX66" s="436">
        <f>'[2]2.1_RebasedTargets_Volume'!BH523</f>
        <v>0</v>
      </c>
      <c r="AY66" s="436">
        <f>'[2]2.1_RebasedTargets_Volume'!BI523</f>
        <v>0</v>
      </c>
      <c r="AZ66" s="436">
        <f>'[2]2.1_RebasedTargets_Volume'!BJ523</f>
        <v>0</v>
      </c>
      <c r="BA66" s="437">
        <f>'[2]2.1_RebasedTargets_Volume'!BK523</f>
        <v>0</v>
      </c>
      <c r="BB66" s="438"/>
      <c r="BC66" s="436">
        <f>'[2]2.1_RebasedTargets_Volume'!BM523</f>
        <v>0</v>
      </c>
      <c r="BD66" s="436">
        <f>'[2]2.1_RebasedTargets_Volume'!BN523</f>
        <v>0</v>
      </c>
      <c r="BE66" s="436">
        <f>'[2]2.1_RebasedTargets_Volume'!BO523</f>
        <v>0</v>
      </c>
      <c r="BF66" s="436">
        <f>'[2]2.1_RebasedTargets_Volume'!BP523</f>
        <v>0</v>
      </c>
      <c r="BG66" s="436">
        <f>'[2]2.1_RebasedTargets_Volume'!BQ523</f>
        <v>0</v>
      </c>
      <c r="BH66" s="437">
        <f>'[2]2.1_RebasedTargets_Volume'!BR523</f>
        <v>0</v>
      </c>
    </row>
    <row r="67" spans="1:60" ht="13.15" x14ac:dyDescent="0.35">
      <c r="A67" s="439"/>
      <c r="B67" s="440"/>
      <c r="C67" s="441"/>
      <c r="D67" s="442"/>
      <c r="E67" s="433" t="s">
        <v>19</v>
      </c>
      <c r="F67" s="443">
        <f>'[2]2.1_RebasedTargets_Volume'!I524</f>
        <v>0</v>
      </c>
      <c r="G67" s="443">
        <f>'[2]2.1_RebasedTargets_Volume'!J524</f>
        <v>0</v>
      </c>
      <c r="H67" s="443">
        <f>'[2]2.1_RebasedTargets_Volume'!K524</f>
        <v>0</v>
      </c>
      <c r="I67" s="443">
        <f>'[2]2.1_RebasedTargets_Volume'!L524</f>
        <v>0</v>
      </c>
      <c r="J67" s="443">
        <f>'[2]2.1_RebasedTargets_Volume'!M524</f>
        <v>0</v>
      </c>
      <c r="K67" s="444">
        <f>'[2]2.1_RebasedTargets_Volume'!N524</f>
        <v>0</v>
      </c>
      <c r="M67" s="443">
        <f>'[2]2.1_RebasedTargets_Volume'!S524</f>
        <v>0</v>
      </c>
      <c r="N67" s="443">
        <f>'[2]2.1_RebasedTargets_Volume'!T524</f>
        <v>0</v>
      </c>
      <c r="O67" s="443">
        <f>'[2]2.1_RebasedTargets_Volume'!U524</f>
        <v>0</v>
      </c>
      <c r="P67" s="443">
        <f>'[2]2.1_RebasedTargets_Volume'!V524</f>
        <v>0</v>
      </c>
      <c r="Q67" s="443">
        <f>'[2]2.1_RebasedTargets_Volume'!W524</f>
        <v>0</v>
      </c>
      <c r="R67" s="444">
        <f>'[2]2.1_RebasedTargets_Volume'!X524</f>
        <v>0</v>
      </c>
      <c r="T67" s="443">
        <f>'[2]2.1_RebasedTargets_Volume'!AC524</f>
        <v>0</v>
      </c>
      <c r="U67" s="443">
        <f>'[2]2.1_RebasedTargets_Volume'!AD524</f>
        <v>0</v>
      </c>
      <c r="V67" s="443">
        <f>'[2]2.1_RebasedTargets_Volume'!AE524</f>
        <v>0</v>
      </c>
      <c r="W67" s="443">
        <f>'[2]2.1_RebasedTargets_Volume'!AF524</f>
        <v>0</v>
      </c>
      <c r="X67" s="443">
        <f>'[2]2.1_RebasedTargets_Volume'!AG524</f>
        <v>0</v>
      </c>
      <c r="Y67" s="444">
        <f>'[2]2.1_RebasedTargets_Volume'!AH524</f>
        <v>0</v>
      </c>
      <c r="AA67" s="445">
        <f>'[2]2.1_RebasedTargets_Volume'!AK524</f>
        <v>0</v>
      </c>
      <c r="AB67" s="445">
        <f>'[2]2.1_RebasedTargets_Volume'!AL524</f>
        <v>0</v>
      </c>
      <c r="AC67" s="445">
        <f>'[2]2.1_RebasedTargets_Volume'!AM524</f>
        <v>0</v>
      </c>
      <c r="AD67" s="445">
        <f>'[2]2.1_RebasedTargets_Volume'!AN524</f>
        <v>0</v>
      </c>
      <c r="AE67" s="445">
        <f>'[2]2.1_RebasedTargets_Volume'!AO524</f>
        <v>0</v>
      </c>
      <c r="AF67" s="446">
        <f>'[2]2.1_RebasedTargets_Volume'!AP524</f>
        <v>0</v>
      </c>
      <c r="AG67" s="438"/>
      <c r="AH67" s="445">
        <f>'[2]2.1_RebasedTargets_Volume'!AR524</f>
        <v>0</v>
      </c>
      <c r="AI67" s="445">
        <f>'[2]2.1_RebasedTargets_Volume'!AS524</f>
        <v>0</v>
      </c>
      <c r="AJ67" s="445">
        <f>'[2]2.1_RebasedTargets_Volume'!AT524</f>
        <v>0</v>
      </c>
      <c r="AK67" s="445">
        <f>'[2]2.1_RebasedTargets_Volume'!AU524</f>
        <v>0</v>
      </c>
      <c r="AL67" s="445">
        <f>'[2]2.1_RebasedTargets_Volume'!AV524</f>
        <v>0</v>
      </c>
      <c r="AM67" s="446">
        <f>'[2]2.1_RebasedTargets_Volume'!AW524</f>
        <v>0</v>
      </c>
      <c r="AN67" s="438"/>
      <c r="AO67" s="445">
        <f>'[2]2.1_RebasedTargets_Volume'!AY524</f>
        <v>0</v>
      </c>
      <c r="AP67" s="445">
        <f>'[2]2.1_RebasedTargets_Volume'!AZ524</f>
        <v>0</v>
      </c>
      <c r="AQ67" s="445">
        <f>'[2]2.1_RebasedTargets_Volume'!BA524</f>
        <v>0</v>
      </c>
      <c r="AR67" s="445">
        <f>'[2]2.1_RebasedTargets_Volume'!BB524</f>
        <v>0</v>
      </c>
      <c r="AS67" s="445">
        <f>'[2]2.1_RebasedTargets_Volume'!BC524</f>
        <v>0</v>
      </c>
      <c r="AT67" s="446">
        <f>'[2]2.1_RebasedTargets_Volume'!BD524</f>
        <v>0</v>
      </c>
      <c r="AU67" s="438"/>
      <c r="AV67" s="445">
        <f>'[2]2.1_RebasedTargets_Volume'!BF524</f>
        <v>0</v>
      </c>
      <c r="AW67" s="445">
        <f>'[2]2.1_RebasedTargets_Volume'!BG524</f>
        <v>0</v>
      </c>
      <c r="AX67" s="445">
        <f>'[2]2.1_RebasedTargets_Volume'!BH524</f>
        <v>0</v>
      </c>
      <c r="AY67" s="445">
        <f>'[2]2.1_RebasedTargets_Volume'!BI524</f>
        <v>0</v>
      </c>
      <c r="AZ67" s="445">
        <f>'[2]2.1_RebasedTargets_Volume'!BJ524</f>
        <v>0</v>
      </c>
      <c r="BA67" s="446">
        <f>'[2]2.1_RebasedTargets_Volume'!BK524</f>
        <v>0</v>
      </c>
      <c r="BB67" s="438"/>
      <c r="BC67" s="445">
        <f>'[2]2.1_RebasedTargets_Volume'!BM524</f>
        <v>0</v>
      </c>
      <c r="BD67" s="445">
        <f>'[2]2.1_RebasedTargets_Volume'!BN524</f>
        <v>0</v>
      </c>
      <c r="BE67" s="445">
        <f>'[2]2.1_RebasedTargets_Volume'!BO524</f>
        <v>0</v>
      </c>
      <c r="BF67" s="445">
        <f>'[2]2.1_RebasedTargets_Volume'!BP524</f>
        <v>0</v>
      </c>
      <c r="BG67" s="445">
        <f>'[2]2.1_RebasedTargets_Volume'!BQ524</f>
        <v>0</v>
      </c>
      <c r="BH67" s="446">
        <f>'[2]2.1_RebasedTargets_Volume'!BR524</f>
        <v>0</v>
      </c>
    </row>
    <row r="68" spans="1:60" ht="13.15" x14ac:dyDescent="0.35">
      <c r="A68" s="439"/>
      <c r="B68" s="440"/>
      <c r="C68" s="441"/>
      <c r="D68" s="442"/>
      <c r="E68" s="433" t="s">
        <v>20</v>
      </c>
      <c r="F68" s="443">
        <f>'[2]2.1_RebasedTargets_Volume'!I525</f>
        <v>0</v>
      </c>
      <c r="G68" s="443">
        <f>'[2]2.1_RebasedTargets_Volume'!J525</f>
        <v>0</v>
      </c>
      <c r="H68" s="443">
        <f>'[2]2.1_RebasedTargets_Volume'!K525</f>
        <v>0</v>
      </c>
      <c r="I68" s="443">
        <f>'[2]2.1_RebasedTargets_Volume'!L525</f>
        <v>0</v>
      </c>
      <c r="J68" s="443">
        <f>'[2]2.1_RebasedTargets_Volume'!M525</f>
        <v>0</v>
      </c>
      <c r="K68" s="444">
        <f>'[2]2.1_RebasedTargets_Volume'!N525</f>
        <v>0</v>
      </c>
      <c r="M68" s="443">
        <f>'[2]2.1_RebasedTargets_Volume'!S525</f>
        <v>0</v>
      </c>
      <c r="N68" s="443">
        <f>'[2]2.1_RebasedTargets_Volume'!T525</f>
        <v>0</v>
      </c>
      <c r="O68" s="443">
        <f>'[2]2.1_RebasedTargets_Volume'!U525</f>
        <v>0</v>
      </c>
      <c r="P68" s="443">
        <f>'[2]2.1_RebasedTargets_Volume'!V525</f>
        <v>0</v>
      </c>
      <c r="Q68" s="443">
        <f>'[2]2.1_RebasedTargets_Volume'!W525</f>
        <v>0</v>
      </c>
      <c r="R68" s="444">
        <f>'[2]2.1_RebasedTargets_Volume'!X525</f>
        <v>0</v>
      </c>
      <c r="T68" s="443">
        <f>'[2]2.1_RebasedTargets_Volume'!AC525</f>
        <v>0</v>
      </c>
      <c r="U68" s="443">
        <f>'[2]2.1_RebasedTargets_Volume'!AD525</f>
        <v>0</v>
      </c>
      <c r="V68" s="443">
        <f>'[2]2.1_RebasedTargets_Volume'!AE525</f>
        <v>0</v>
      </c>
      <c r="W68" s="443">
        <f>'[2]2.1_RebasedTargets_Volume'!AF525</f>
        <v>0</v>
      </c>
      <c r="X68" s="443">
        <f>'[2]2.1_RebasedTargets_Volume'!AG525</f>
        <v>0</v>
      </c>
      <c r="Y68" s="444">
        <f>'[2]2.1_RebasedTargets_Volume'!AH525</f>
        <v>0</v>
      </c>
      <c r="AA68" s="445">
        <f>'[2]2.1_RebasedTargets_Volume'!AK525</f>
        <v>0</v>
      </c>
      <c r="AB68" s="445">
        <f>'[2]2.1_RebasedTargets_Volume'!AL525</f>
        <v>0</v>
      </c>
      <c r="AC68" s="445">
        <f>'[2]2.1_RebasedTargets_Volume'!AM525</f>
        <v>0</v>
      </c>
      <c r="AD68" s="445">
        <f>'[2]2.1_RebasedTargets_Volume'!AN525</f>
        <v>0</v>
      </c>
      <c r="AE68" s="445">
        <f>'[2]2.1_RebasedTargets_Volume'!AO525</f>
        <v>0</v>
      </c>
      <c r="AF68" s="446">
        <f>'[2]2.1_RebasedTargets_Volume'!AP525</f>
        <v>0</v>
      </c>
      <c r="AG68" s="438"/>
      <c r="AH68" s="445">
        <f>'[2]2.1_RebasedTargets_Volume'!AR525</f>
        <v>0</v>
      </c>
      <c r="AI68" s="445">
        <f>'[2]2.1_RebasedTargets_Volume'!AS525</f>
        <v>0</v>
      </c>
      <c r="AJ68" s="445">
        <f>'[2]2.1_RebasedTargets_Volume'!AT525</f>
        <v>0</v>
      </c>
      <c r="AK68" s="445">
        <f>'[2]2.1_RebasedTargets_Volume'!AU525</f>
        <v>0</v>
      </c>
      <c r="AL68" s="445">
        <f>'[2]2.1_RebasedTargets_Volume'!AV525</f>
        <v>0</v>
      </c>
      <c r="AM68" s="446">
        <f>'[2]2.1_RebasedTargets_Volume'!AW525</f>
        <v>0</v>
      </c>
      <c r="AN68" s="438"/>
      <c r="AO68" s="445">
        <f>'[2]2.1_RebasedTargets_Volume'!AY525</f>
        <v>0</v>
      </c>
      <c r="AP68" s="445">
        <f>'[2]2.1_RebasedTargets_Volume'!AZ525</f>
        <v>0</v>
      </c>
      <c r="AQ68" s="445">
        <f>'[2]2.1_RebasedTargets_Volume'!BA525</f>
        <v>0</v>
      </c>
      <c r="AR68" s="445">
        <f>'[2]2.1_RebasedTargets_Volume'!BB525</f>
        <v>0</v>
      </c>
      <c r="AS68" s="445">
        <f>'[2]2.1_RebasedTargets_Volume'!BC525</f>
        <v>0</v>
      </c>
      <c r="AT68" s="446">
        <f>'[2]2.1_RebasedTargets_Volume'!BD525</f>
        <v>0</v>
      </c>
      <c r="AU68" s="438"/>
      <c r="AV68" s="445">
        <f>'[2]2.1_RebasedTargets_Volume'!BF525</f>
        <v>0</v>
      </c>
      <c r="AW68" s="445">
        <f>'[2]2.1_RebasedTargets_Volume'!BG525</f>
        <v>0</v>
      </c>
      <c r="AX68" s="445">
        <f>'[2]2.1_RebasedTargets_Volume'!BH525</f>
        <v>0</v>
      </c>
      <c r="AY68" s="445">
        <f>'[2]2.1_RebasedTargets_Volume'!BI525</f>
        <v>0</v>
      </c>
      <c r="AZ68" s="445">
        <f>'[2]2.1_RebasedTargets_Volume'!BJ525</f>
        <v>0</v>
      </c>
      <c r="BA68" s="446">
        <f>'[2]2.1_RebasedTargets_Volume'!BK525</f>
        <v>0</v>
      </c>
      <c r="BB68" s="438"/>
      <c r="BC68" s="445">
        <f>'[2]2.1_RebasedTargets_Volume'!BM525</f>
        <v>0</v>
      </c>
      <c r="BD68" s="445">
        <f>'[2]2.1_RebasedTargets_Volume'!BN525</f>
        <v>0</v>
      </c>
      <c r="BE68" s="445">
        <f>'[2]2.1_RebasedTargets_Volume'!BO525</f>
        <v>0</v>
      </c>
      <c r="BF68" s="445">
        <f>'[2]2.1_RebasedTargets_Volume'!BP525</f>
        <v>0</v>
      </c>
      <c r="BG68" s="445">
        <f>'[2]2.1_RebasedTargets_Volume'!BQ525</f>
        <v>0</v>
      </c>
      <c r="BH68" s="446">
        <f>'[2]2.1_RebasedTargets_Volume'!BR525</f>
        <v>0</v>
      </c>
    </row>
    <row r="69" spans="1:60" ht="13.5" thickBot="1" x14ac:dyDescent="0.4">
      <c r="A69" s="439"/>
      <c r="B69" s="447"/>
      <c r="C69" s="448"/>
      <c r="D69" s="449"/>
      <c r="E69" s="450" t="s">
        <v>21</v>
      </c>
      <c r="F69" s="451">
        <f>'[2]2.1_RebasedTargets_Volume'!I526</f>
        <v>0</v>
      </c>
      <c r="G69" s="451">
        <f>'[2]2.1_RebasedTargets_Volume'!J526</f>
        <v>0</v>
      </c>
      <c r="H69" s="451">
        <f>'[2]2.1_RebasedTargets_Volume'!K526</f>
        <v>0</v>
      </c>
      <c r="I69" s="451">
        <f>'[2]2.1_RebasedTargets_Volume'!L526</f>
        <v>0</v>
      </c>
      <c r="J69" s="451">
        <f>'[2]2.1_RebasedTargets_Volume'!M526</f>
        <v>0</v>
      </c>
      <c r="K69" s="452">
        <f>'[2]2.1_RebasedTargets_Volume'!N526</f>
        <v>0</v>
      </c>
      <c r="M69" s="451">
        <f>'[2]2.1_RebasedTargets_Volume'!S526</f>
        <v>0</v>
      </c>
      <c r="N69" s="451">
        <f>'[2]2.1_RebasedTargets_Volume'!T526</f>
        <v>0</v>
      </c>
      <c r="O69" s="451">
        <f>'[2]2.1_RebasedTargets_Volume'!U526</f>
        <v>0</v>
      </c>
      <c r="P69" s="451">
        <f>'[2]2.1_RebasedTargets_Volume'!V526</f>
        <v>0</v>
      </c>
      <c r="Q69" s="451">
        <f>'[2]2.1_RebasedTargets_Volume'!W526</f>
        <v>0</v>
      </c>
      <c r="R69" s="452">
        <f>'[2]2.1_RebasedTargets_Volume'!X526</f>
        <v>0</v>
      </c>
      <c r="T69" s="451">
        <f>'[2]2.1_RebasedTargets_Volume'!AC526</f>
        <v>0</v>
      </c>
      <c r="U69" s="451">
        <f>'[2]2.1_RebasedTargets_Volume'!AD526</f>
        <v>0</v>
      </c>
      <c r="V69" s="451">
        <f>'[2]2.1_RebasedTargets_Volume'!AE526</f>
        <v>0</v>
      </c>
      <c r="W69" s="451">
        <f>'[2]2.1_RebasedTargets_Volume'!AF526</f>
        <v>0</v>
      </c>
      <c r="X69" s="451">
        <f>'[2]2.1_RebasedTargets_Volume'!AG526</f>
        <v>0</v>
      </c>
      <c r="Y69" s="452">
        <f>'[2]2.1_RebasedTargets_Volume'!AH526</f>
        <v>0</v>
      </c>
      <c r="AA69" s="453">
        <f>'[2]2.1_RebasedTargets_Volume'!AK526</f>
        <v>0</v>
      </c>
      <c r="AB69" s="453">
        <f>'[2]2.1_RebasedTargets_Volume'!AL526</f>
        <v>0</v>
      </c>
      <c r="AC69" s="453">
        <f>'[2]2.1_RebasedTargets_Volume'!AM526</f>
        <v>0</v>
      </c>
      <c r="AD69" s="453">
        <f>'[2]2.1_RebasedTargets_Volume'!AN526</f>
        <v>0</v>
      </c>
      <c r="AE69" s="453">
        <f>'[2]2.1_RebasedTargets_Volume'!AO526</f>
        <v>0</v>
      </c>
      <c r="AF69" s="454">
        <f>'[2]2.1_RebasedTargets_Volume'!AP526</f>
        <v>0</v>
      </c>
      <c r="AG69" s="438"/>
      <c r="AH69" s="453">
        <f>'[2]2.1_RebasedTargets_Volume'!AR526</f>
        <v>0</v>
      </c>
      <c r="AI69" s="453">
        <f>'[2]2.1_RebasedTargets_Volume'!AS526</f>
        <v>0</v>
      </c>
      <c r="AJ69" s="453">
        <f>'[2]2.1_RebasedTargets_Volume'!AT526</f>
        <v>0</v>
      </c>
      <c r="AK69" s="453">
        <f>'[2]2.1_RebasedTargets_Volume'!AU526</f>
        <v>0</v>
      </c>
      <c r="AL69" s="453">
        <f>'[2]2.1_RebasedTargets_Volume'!AV526</f>
        <v>0</v>
      </c>
      <c r="AM69" s="454">
        <f>'[2]2.1_RebasedTargets_Volume'!AW526</f>
        <v>0</v>
      </c>
      <c r="AN69" s="438"/>
      <c r="AO69" s="453">
        <f>'[2]2.1_RebasedTargets_Volume'!AY526</f>
        <v>0</v>
      </c>
      <c r="AP69" s="453">
        <f>'[2]2.1_RebasedTargets_Volume'!AZ526</f>
        <v>0</v>
      </c>
      <c r="AQ69" s="453">
        <f>'[2]2.1_RebasedTargets_Volume'!BA526</f>
        <v>0</v>
      </c>
      <c r="AR69" s="453">
        <f>'[2]2.1_RebasedTargets_Volume'!BB526</f>
        <v>0</v>
      </c>
      <c r="AS69" s="453">
        <f>'[2]2.1_RebasedTargets_Volume'!BC526</f>
        <v>0</v>
      </c>
      <c r="AT69" s="454">
        <f>'[2]2.1_RebasedTargets_Volume'!BD526</f>
        <v>0</v>
      </c>
      <c r="AU69" s="438"/>
      <c r="AV69" s="453">
        <f>'[2]2.1_RebasedTargets_Volume'!BF526</f>
        <v>0</v>
      </c>
      <c r="AW69" s="453">
        <f>'[2]2.1_RebasedTargets_Volume'!BG526</f>
        <v>0</v>
      </c>
      <c r="AX69" s="453">
        <f>'[2]2.1_RebasedTargets_Volume'!BH526</f>
        <v>0</v>
      </c>
      <c r="AY69" s="453">
        <f>'[2]2.1_RebasedTargets_Volume'!BI526</f>
        <v>0</v>
      </c>
      <c r="AZ69" s="453">
        <f>'[2]2.1_RebasedTargets_Volume'!BJ526</f>
        <v>0</v>
      </c>
      <c r="BA69" s="454">
        <f>'[2]2.1_RebasedTargets_Volume'!BK526</f>
        <v>0</v>
      </c>
      <c r="BB69" s="438"/>
      <c r="BC69" s="453">
        <f>'[2]2.1_RebasedTargets_Volume'!BM526</f>
        <v>0</v>
      </c>
      <c r="BD69" s="453">
        <f>'[2]2.1_RebasedTargets_Volume'!BN526</f>
        <v>0</v>
      </c>
      <c r="BE69" s="453">
        <f>'[2]2.1_RebasedTargets_Volume'!BO526</f>
        <v>0</v>
      </c>
      <c r="BF69" s="453">
        <f>'[2]2.1_RebasedTargets_Volume'!BP526</f>
        <v>0</v>
      </c>
      <c r="BG69" s="453">
        <f>'[2]2.1_RebasedTargets_Volume'!BQ526</f>
        <v>0</v>
      </c>
      <c r="BH69" s="454">
        <f>'[2]2.1_RebasedTargets_Volume'!BR526</f>
        <v>0</v>
      </c>
    </row>
    <row r="70" spans="1:60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'[2]2.1_RebasedTargets_Volume'!I527</f>
        <v>0</v>
      </c>
      <c r="G70" s="434">
        <f>'[2]2.1_RebasedTargets_Volume'!J527</f>
        <v>0</v>
      </c>
      <c r="H70" s="434">
        <f>'[2]2.1_RebasedTargets_Volume'!K527</f>
        <v>0</v>
      </c>
      <c r="I70" s="434">
        <f>'[2]2.1_RebasedTargets_Volume'!L527</f>
        <v>0</v>
      </c>
      <c r="J70" s="434">
        <f>'[2]2.1_RebasedTargets_Volume'!M527</f>
        <v>0</v>
      </c>
      <c r="K70" s="435">
        <f>'[2]2.1_RebasedTargets_Volume'!N527</f>
        <v>0</v>
      </c>
      <c r="M70" s="434">
        <f>'[2]2.1_RebasedTargets_Volume'!S527</f>
        <v>0</v>
      </c>
      <c r="N70" s="434">
        <f>'[2]2.1_RebasedTargets_Volume'!T527</f>
        <v>0</v>
      </c>
      <c r="O70" s="434">
        <f>'[2]2.1_RebasedTargets_Volume'!U527</f>
        <v>0</v>
      </c>
      <c r="P70" s="434">
        <f>'[2]2.1_RebasedTargets_Volume'!V527</f>
        <v>0</v>
      </c>
      <c r="Q70" s="434">
        <f>'[2]2.1_RebasedTargets_Volume'!W527</f>
        <v>0</v>
      </c>
      <c r="R70" s="435">
        <f>'[2]2.1_RebasedTargets_Volume'!X527</f>
        <v>0</v>
      </c>
      <c r="T70" s="434">
        <f>'[2]2.1_RebasedTargets_Volume'!AC527</f>
        <v>0</v>
      </c>
      <c r="U70" s="434">
        <f>'[2]2.1_RebasedTargets_Volume'!AD527</f>
        <v>0</v>
      </c>
      <c r="V70" s="434">
        <f>'[2]2.1_RebasedTargets_Volume'!AE527</f>
        <v>0</v>
      </c>
      <c r="W70" s="434">
        <f>'[2]2.1_RebasedTargets_Volume'!AF527</f>
        <v>0</v>
      </c>
      <c r="X70" s="434">
        <f>'[2]2.1_RebasedTargets_Volume'!AG527</f>
        <v>0</v>
      </c>
      <c r="Y70" s="435">
        <f>'[2]2.1_RebasedTargets_Volume'!AH527</f>
        <v>0</v>
      </c>
      <c r="AA70" s="436">
        <f>'[2]2.1_RebasedTargets_Volume'!AK527</f>
        <v>0</v>
      </c>
      <c r="AB70" s="436">
        <f>'[2]2.1_RebasedTargets_Volume'!AL527</f>
        <v>0</v>
      </c>
      <c r="AC70" s="436">
        <f>'[2]2.1_RebasedTargets_Volume'!AM527</f>
        <v>0</v>
      </c>
      <c r="AD70" s="436">
        <f>'[2]2.1_RebasedTargets_Volume'!AN527</f>
        <v>0</v>
      </c>
      <c r="AE70" s="436">
        <f>'[2]2.1_RebasedTargets_Volume'!AO527</f>
        <v>0</v>
      </c>
      <c r="AF70" s="437">
        <f>'[2]2.1_RebasedTargets_Volume'!AP527</f>
        <v>0</v>
      </c>
      <c r="AG70" s="438"/>
      <c r="AH70" s="436">
        <f>'[2]2.1_RebasedTargets_Volume'!AR527</f>
        <v>0</v>
      </c>
      <c r="AI70" s="436">
        <f>'[2]2.1_RebasedTargets_Volume'!AS527</f>
        <v>0</v>
      </c>
      <c r="AJ70" s="436">
        <f>'[2]2.1_RebasedTargets_Volume'!AT527</f>
        <v>0</v>
      </c>
      <c r="AK70" s="436">
        <f>'[2]2.1_RebasedTargets_Volume'!AU527</f>
        <v>0</v>
      </c>
      <c r="AL70" s="436">
        <f>'[2]2.1_RebasedTargets_Volume'!AV527</f>
        <v>0</v>
      </c>
      <c r="AM70" s="437">
        <f>'[2]2.1_RebasedTargets_Volume'!AW527</f>
        <v>0</v>
      </c>
      <c r="AN70" s="438"/>
      <c r="AO70" s="436">
        <f>'[2]2.1_RebasedTargets_Volume'!AY527</f>
        <v>0</v>
      </c>
      <c r="AP70" s="436">
        <f>'[2]2.1_RebasedTargets_Volume'!AZ527</f>
        <v>0</v>
      </c>
      <c r="AQ70" s="436">
        <f>'[2]2.1_RebasedTargets_Volume'!BA527</f>
        <v>0</v>
      </c>
      <c r="AR70" s="436">
        <f>'[2]2.1_RebasedTargets_Volume'!BB527</f>
        <v>0</v>
      </c>
      <c r="AS70" s="436">
        <f>'[2]2.1_RebasedTargets_Volume'!BC527</f>
        <v>0</v>
      </c>
      <c r="AT70" s="437">
        <f>'[2]2.1_RebasedTargets_Volume'!BD527</f>
        <v>0</v>
      </c>
      <c r="AU70" s="438"/>
      <c r="AV70" s="436">
        <f>'[2]2.1_RebasedTargets_Volume'!BF527</f>
        <v>0</v>
      </c>
      <c r="AW70" s="436">
        <f>'[2]2.1_RebasedTargets_Volume'!BG527</f>
        <v>0</v>
      </c>
      <c r="AX70" s="436">
        <f>'[2]2.1_RebasedTargets_Volume'!BH527</f>
        <v>0</v>
      </c>
      <c r="AY70" s="436">
        <f>'[2]2.1_RebasedTargets_Volume'!BI527</f>
        <v>0</v>
      </c>
      <c r="AZ70" s="436">
        <f>'[2]2.1_RebasedTargets_Volume'!BJ527</f>
        <v>0</v>
      </c>
      <c r="BA70" s="437">
        <f>'[2]2.1_RebasedTargets_Volume'!BK527</f>
        <v>0</v>
      </c>
      <c r="BB70" s="438"/>
      <c r="BC70" s="436">
        <f>'[2]2.1_RebasedTargets_Volume'!BM527</f>
        <v>0</v>
      </c>
      <c r="BD70" s="436">
        <f>'[2]2.1_RebasedTargets_Volume'!BN527</f>
        <v>0</v>
      </c>
      <c r="BE70" s="436">
        <f>'[2]2.1_RebasedTargets_Volume'!BO527</f>
        <v>0</v>
      </c>
      <c r="BF70" s="436">
        <f>'[2]2.1_RebasedTargets_Volume'!BP527</f>
        <v>0</v>
      </c>
      <c r="BG70" s="436">
        <f>'[2]2.1_RebasedTargets_Volume'!BQ527</f>
        <v>0</v>
      </c>
      <c r="BH70" s="437">
        <f>'[2]2.1_RebasedTargets_Volume'!BR527</f>
        <v>0</v>
      </c>
    </row>
    <row r="71" spans="1:60" ht="13.15" x14ac:dyDescent="0.35">
      <c r="A71" s="439"/>
      <c r="B71" s="440"/>
      <c r="C71" s="441"/>
      <c r="D71" s="442"/>
      <c r="E71" s="433" t="s">
        <v>19</v>
      </c>
      <c r="F71" s="443">
        <f>'[2]2.1_RebasedTargets_Volume'!I528</f>
        <v>0</v>
      </c>
      <c r="G71" s="443">
        <f>'[2]2.1_RebasedTargets_Volume'!J528</f>
        <v>0</v>
      </c>
      <c r="H71" s="443">
        <f>'[2]2.1_RebasedTargets_Volume'!K528</f>
        <v>0</v>
      </c>
      <c r="I71" s="443">
        <f>'[2]2.1_RebasedTargets_Volume'!L528</f>
        <v>0</v>
      </c>
      <c r="J71" s="443">
        <f>'[2]2.1_RebasedTargets_Volume'!M528</f>
        <v>0</v>
      </c>
      <c r="K71" s="444">
        <f>'[2]2.1_RebasedTargets_Volume'!N528</f>
        <v>0</v>
      </c>
      <c r="M71" s="443">
        <f>'[2]2.1_RebasedTargets_Volume'!S528</f>
        <v>0</v>
      </c>
      <c r="N71" s="443">
        <f>'[2]2.1_RebasedTargets_Volume'!T528</f>
        <v>0</v>
      </c>
      <c r="O71" s="443">
        <f>'[2]2.1_RebasedTargets_Volume'!U528</f>
        <v>0</v>
      </c>
      <c r="P71" s="443">
        <f>'[2]2.1_RebasedTargets_Volume'!V528</f>
        <v>0</v>
      </c>
      <c r="Q71" s="443">
        <f>'[2]2.1_RebasedTargets_Volume'!W528</f>
        <v>0</v>
      </c>
      <c r="R71" s="444">
        <f>'[2]2.1_RebasedTargets_Volume'!X528</f>
        <v>0</v>
      </c>
      <c r="T71" s="443">
        <f>'[2]2.1_RebasedTargets_Volume'!AC528</f>
        <v>0</v>
      </c>
      <c r="U71" s="443">
        <f>'[2]2.1_RebasedTargets_Volume'!AD528</f>
        <v>0</v>
      </c>
      <c r="V71" s="443">
        <f>'[2]2.1_RebasedTargets_Volume'!AE528</f>
        <v>0</v>
      </c>
      <c r="W71" s="443">
        <f>'[2]2.1_RebasedTargets_Volume'!AF528</f>
        <v>0</v>
      </c>
      <c r="X71" s="443">
        <f>'[2]2.1_RebasedTargets_Volume'!AG528</f>
        <v>0</v>
      </c>
      <c r="Y71" s="444">
        <f>'[2]2.1_RebasedTargets_Volume'!AH528</f>
        <v>0</v>
      </c>
      <c r="AA71" s="445">
        <f>'[2]2.1_RebasedTargets_Volume'!AK528</f>
        <v>0</v>
      </c>
      <c r="AB71" s="445">
        <f>'[2]2.1_RebasedTargets_Volume'!AL528</f>
        <v>0</v>
      </c>
      <c r="AC71" s="445">
        <f>'[2]2.1_RebasedTargets_Volume'!AM528</f>
        <v>0</v>
      </c>
      <c r="AD71" s="445">
        <f>'[2]2.1_RebasedTargets_Volume'!AN528</f>
        <v>0</v>
      </c>
      <c r="AE71" s="445">
        <f>'[2]2.1_RebasedTargets_Volume'!AO528</f>
        <v>0</v>
      </c>
      <c r="AF71" s="446">
        <f>'[2]2.1_RebasedTargets_Volume'!AP528</f>
        <v>0</v>
      </c>
      <c r="AG71" s="438"/>
      <c r="AH71" s="445">
        <f>'[2]2.1_RebasedTargets_Volume'!AR528</f>
        <v>0</v>
      </c>
      <c r="AI71" s="445">
        <f>'[2]2.1_RebasedTargets_Volume'!AS528</f>
        <v>0</v>
      </c>
      <c r="AJ71" s="445">
        <f>'[2]2.1_RebasedTargets_Volume'!AT528</f>
        <v>0</v>
      </c>
      <c r="AK71" s="445">
        <f>'[2]2.1_RebasedTargets_Volume'!AU528</f>
        <v>0</v>
      </c>
      <c r="AL71" s="445">
        <f>'[2]2.1_RebasedTargets_Volume'!AV528</f>
        <v>0</v>
      </c>
      <c r="AM71" s="446">
        <f>'[2]2.1_RebasedTargets_Volume'!AW528</f>
        <v>0</v>
      </c>
      <c r="AN71" s="438"/>
      <c r="AO71" s="445">
        <f>'[2]2.1_RebasedTargets_Volume'!AY528</f>
        <v>0</v>
      </c>
      <c r="AP71" s="445">
        <f>'[2]2.1_RebasedTargets_Volume'!AZ528</f>
        <v>0</v>
      </c>
      <c r="AQ71" s="445">
        <f>'[2]2.1_RebasedTargets_Volume'!BA528</f>
        <v>0</v>
      </c>
      <c r="AR71" s="445">
        <f>'[2]2.1_RebasedTargets_Volume'!BB528</f>
        <v>0</v>
      </c>
      <c r="AS71" s="445">
        <f>'[2]2.1_RebasedTargets_Volume'!BC528</f>
        <v>0</v>
      </c>
      <c r="AT71" s="446">
        <f>'[2]2.1_RebasedTargets_Volume'!BD528</f>
        <v>0</v>
      </c>
      <c r="AU71" s="438"/>
      <c r="AV71" s="445">
        <f>'[2]2.1_RebasedTargets_Volume'!BF528</f>
        <v>0</v>
      </c>
      <c r="AW71" s="445">
        <f>'[2]2.1_RebasedTargets_Volume'!BG528</f>
        <v>0</v>
      </c>
      <c r="AX71" s="445">
        <f>'[2]2.1_RebasedTargets_Volume'!BH528</f>
        <v>0</v>
      </c>
      <c r="AY71" s="445">
        <f>'[2]2.1_RebasedTargets_Volume'!BI528</f>
        <v>0</v>
      </c>
      <c r="AZ71" s="445">
        <f>'[2]2.1_RebasedTargets_Volume'!BJ528</f>
        <v>0</v>
      </c>
      <c r="BA71" s="446">
        <f>'[2]2.1_RebasedTargets_Volume'!BK528</f>
        <v>0</v>
      </c>
      <c r="BB71" s="438"/>
      <c r="BC71" s="445">
        <f>'[2]2.1_RebasedTargets_Volume'!BM528</f>
        <v>0</v>
      </c>
      <c r="BD71" s="445">
        <f>'[2]2.1_RebasedTargets_Volume'!BN528</f>
        <v>0</v>
      </c>
      <c r="BE71" s="445">
        <f>'[2]2.1_RebasedTargets_Volume'!BO528</f>
        <v>0</v>
      </c>
      <c r="BF71" s="445">
        <f>'[2]2.1_RebasedTargets_Volume'!BP528</f>
        <v>0</v>
      </c>
      <c r="BG71" s="445">
        <f>'[2]2.1_RebasedTargets_Volume'!BQ528</f>
        <v>0</v>
      </c>
      <c r="BH71" s="446">
        <f>'[2]2.1_RebasedTargets_Volume'!BR528</f>
        <v>0</v>
      </c>
    </row>
    <row r="72" spans="1:60" ht="13.15" x14ac:dyDescent="0.35">
      <c r="A72" s="439"/>
      <c r="B72" s="440"/>
      <c r="C72" s="441"/>
      <c r="D72" s="442"/>
      <c r="E72" s="433" t="s">
        <v>20</v>
      </c>
      <c r="F72" s="443">
        <f>'[2]2.1_RebasedTargets_Volume'!I529</f>
        <v>0</v>
      </c>
      <c r="G72" s="443">
        <f>'[2]2.1_RebasedTargets_Volume'!J529</f>
        <v>0</v>
      </c>
      <c r="H72" s="443">
        <f>'[2]2.1_RebasedTargets_Volume'!K529</f>
        <v>0</v>
      </c>
      <c r="I72" s="443">
        <f>'[2]2.1_RebasedTargets_Volume'!L529</f>
        <v>0</v>
      </c>
      <c r="J72" s="443">
        <f>'[2]2.1_RebasedTargets_Volume'!M529</f>
        <v>0</v>
      </c>
      <c r="K72" s="444">
        <f>'[2]2.1_RebasedTargets_Volume'!N529</f>
        <v>0</v>
      </c>
      <c r="M72" s="443">
        <f>'[2]2.1_RebasedTargets_Volume'!S529</f>
        <v>0</v>
      </c>
      <c r="N72" s="443">
        <f>'[2]2.1_RebasedTargets_Volume'!T529</f>
        <v>0</v>
      </c>
      <c r="O72" s="443">
        <f>'[2]2.1_RebasedTargets_Volume'!U529</f>
        <v>0</v>
      </c>
      <c r="P72" s="443">
        <f>'[2]2.1_RebasedTargets_Volume'!V529</f>
        <v>0</v>
      </c>
      <c r="Q72" s="443">
        <f>'[2]2.1_RebasedTargets_Volume'!W529</f>
        <v>0</v>
      </c>
      <c r="R72" s="444">
        <f>'[2]2.1_RebasedTargets_Volume'!X529</f>
        <v>0</v>
      </c>
      <c r="T72" s="443">
        <f>'[2]2.1_RebasedTargets_Volume'!AC529</f>
        <v>0</v>
      </c>
      <c r="U72" s="443">
        <f>'[2]2.1_RebasedTargets_Volume'!AD529</f>
        <v>0</v>
      </c>
      <c r="V72" s="443">
        <f>'[2]2.1_RebasedTargets_Volume'!AE529</f>
        <v>0</v>
      </c>
      <c r="W72" s="443">
        <f>'[2]2.1_RebasedTargets_Volume'!AF529</f>
        <v>0</v>
      </c>
      <c r="X72" s="443">
        <f>'[2]2.1_RebasedTargets_Volume'!AG529</f>
        <v>0</v>
      </c>
      <c r="Y72" s="444">
        <f>'[2]2.1_RebasedTargets_Volume'!AH529</f>
        <v>0</v>
      </c>
      <c r="AA72" s="445">
        <f>'[2]2.1_RebasedTargets_Volume'!AK529</f>
        <v>0</v>
      </c>
      <c r="AB72" s="445">
        <f>'[2]2.1_RebasedTargets_Volume'!AL529</f>
        <v>0</v>
      </c>
      <c r="AC72" s="445">
        <f>'[2]2.1_RebasedTargets_Volume'!AM529</f>
        <v>0</v>
      </c>
      <c r="AD72" s="445">
        <f>'[2]2.1_RebasedTargets_Volume'!AN529</f>
        <v>0</v>
      </c>
      <c r="AE72" s="445">
        <f>'[2]2.1_RebasedTargets_Volume'!AO529</f>
        <v>0</v>
      </c>
      <c r="AF72" s="446">
        <f>'[2]2.1_RebasedTargets_Volume'!AP529</f>
        <v>0</v>
      </c>
      <c r="AG72" s="438"/>
      <c r="AH72" s="445">
        <f>'[2]2.1_RebasedTargets_Volume'!AR529</f>
        <v>0</v>
      </c>
      <c r="AI72" s="445">
        <f>'[2]2.1_RebasedTargets_Volume'!AS529</f>
        <v>0</v>
      </c>
      <c r="AJ72" s="445">
        <f>'[2]2.1_RebasedTargets_Volume'!AT529</f>
        <v>0</v>
      </c>
      <c r="AK72" s="445">
        <f>'[2]2.1_RebasedTargets_Volume'!AU529</f>
        <v>0</v>
      </c>
      <c r="AL72" s="445">
        <f>'[2]2.1_RebasedTargets_Volume'!AV529</f>
        <v>0</v>
      </c>
      <c r="AM72" s="446">
        <f>'[2]2.1_RebasedTargets_Volume'!AW529</f>
        <v>0</v>
      </c>
      <c r="AN72" s="438"/>
      <c r="AO72" s="445">
        <f>'[2]2.1_RebasedTargets_Volume'!AY529</f>
        <v>0</v>
      </c>
      <c r="AP72" s="445">
        <f>'[2]2.1_RebasedTargets_Volume'!AZ529</f>
        <v>0</v>
      </c>
      <c r="AQ72" s="445">
        <f>'[2]2.1_RebasedTargets_Volume'!BA529</f>
        <v>0</v>
      </c>
      <c r="AR72" s="445">
        <f>'[2]2.1_RebasedTargets_Volume'!BB529</f>
        <v>0</v>
      </c>
      <c r="AS72" s="445">
        <f>'[2]2.1_RebasedTargets_Volume'!BC529</f>
        <v>0</v>
      </c>
      <c r="AT72" s="446">
        <f>'[2]2.1_RebasedTargets_Volume'!BD529</f>
        <v>0</v>
      </c>
      <c r="AU72" s="438"/>
      <c r="AV72" s="445">
        <f>'[2]2.1_RebasedTargets_Volume'!BF529</f>
        <v>0</v>
      </c>
      <c r="AW72" s="445">
        <f>'[2]2.1_RebasedTargets_Volume'!BG529</f>
        <v>0</v>
      </c>
      <c r="AX72" s="445">
        <f>'[2]2.1_RebasedTargets_Volume'!BH529</f>
        <v>0</v>
      </c>
      <c r="AY72" s="445">
        <f>'[2]2.1_RebasedTargets_Volume'!BI529</f>
        <v>0</v>
      </c>
      <c r="AZ72" s="445">
        <f>'[2]2.1_RebasedTargets_Volume'!BJ529</f>
        <v>0</v>
      </c>
      <c r="BA72" s="446">
        <f>'[2]2.1_RebasedTargets_Volume'!BK529</f>
        <v>0</v>
      </c>
      <c r="BB72" s="438"/>
      <c r="BC72" s="445">
        <f>'[2]2.1_RebasedTargets_Volume'!BM529</f>
        <v>0</v>
      </c>
      <c r="BD72" s="445">
        <f>'[2]2.1_RebasedTargets_Volume'!BN529</f>
        <v>0</v>
      </c>
      <c r="BE72" s="445">
        <f>'[2]2.1_RebasedTargets_Volume'!BO529</f>
        <v>0</v>
      </c>
      <c r="BF72" s="445">
        <f>'[2]2.1_RebasedTargets_Volume'!BP529</f>
        <v>0</v>
      </c>
      <c r="BG72" s="445">
        <f>'[2]2.1_RebasedTargets_Volume'!BQ529</f>
        <v>0</v>
      </c>
      <c r="BH72" s="446">
        <f>'[2]2.1_RebasedTargets_Volume'!BR529</f>
        <v>0</v>
      </c>
    </row>
    <row r="73" spans="1:60" ht="13.5" thickBot="1" x14ac:dyDescent="0.4">
      <c r="A73" s="439"/>
      <c r="B73" s="447"/>
      <c r="C73" s="448"/>
      <c r="D73" s="449"/>
      <c r="E73" s="450" t="s">
        <v>21</v>
      </c>
      <c r="F73" s="451">
        <f>'[2]2.1_RebasedTargets_Volume'!I530</f>
        <v>0</v>
      </c>
      <c r="G73" s="451">
        <f>'[2]2.1_RebasedTargets_Volume'!J530</f>
        <v>0</v>
      </c>
      <c r="H73" s="451">
        <f>'[2]2.1_RebasedTargets_Volume'!K530</f>
        <v>0</v>
      </c>
      <c r="I73" s="451">
        <f>'[2]2.1_RebasedTargets_Volume'!L530</f>
        <v>0</v>
      </c>
      <c r="J73" s="451">
        <f>'[2]2.1_RebasedTargets_Volume'!M530</f>
        <v>0</v>
      </c>
      <c r="K73" s="452">
        <f>'[2]2.1_RebasedTargets_Volume'!N530</f>
        <v>0</v>
      </c>
      <c r="M73" s="451">
        <f>'[2]2.1_RebasedTargets_Volume'!S530</f>
        <v>0</v>
      </c>
      <c r="N73" s="451">
        <f>'[2]2.1_RebasedTargets_Volume'!T530</f>
        <v>0</v>
      </c>
      <c r="O73" s="451">
        <f>'[2]2.1_RebasedTargets_Volume'!U530</f>
        <v>0</v>
      </c>
      <c r="P73" s="451">
        <f>'[2]2.1_RebasedTargets_Volume'!V530</f>
        <v>0</v>
      </c>
      <c r="Q73" s="451">
        <f>'[2]2.1_RebasedTargets_Volume'!W530</f>
        <v>0</v>
      </c>
      <c r="R73" s="452">
        <f>'[2]2.1_RebasedTargets_Volume'!X530</f>
        <v>0</v>
      </c>
      <c r="T73" s="451">
        <f>'[2]2.1_RebasedTargets_Volume'!AC530</f>
        <v>0</v>
      </c>
      <c r="U73" s="451">
        <f>'[2]2.1_RebasedTargets_Volume'!AD530</f>
        <v>0</v>
      </c>
      <c r="V73" s="451">
        <f>'[2]2.1_RebasedTargets_Volume'!AE530</f>
        <v>0</v>
      </c>
      <c r="W73" s="451">
        <f>'[2]2.1_RebasedTargets_Volume'!AF530</f>
        <v>0</v>
      </c>
      <c r="X73" s="451">
        <f>'[2]2.1_RebasedTargets_Volume'!AG530</f>
        <v>0</v>
      </c>
      <c r="Y73" s="452">
        <f>'[2]2.1_RebasedTargets_Volume'!AH530</f>
        <v>0</v>
      </c>
      <c r="AA73" s="453">
        <f>'[2]2.1_RebasedTargets_Volume'!AK530</f>
        <v>0</v>
      </c>
      <c r="AB73" s="453">
        <f>'[2]2.1_RebasedTargets_Volume'!AL530</f>
        <v>0</v>
      </c>
      <c r="AC73" s="453">
        <f>'[2]2.1_RebasedTargets_Volume'!AM530</f>
        <v>0</v>
      </c>
      <c r="AD73" s="453">
        <f>'[2]2.1_RebasedTargets_Volume'!AN530</f>
        <v>0</v>
      </c>
      <c r="AE73" s="453">
        <f>'[2]2.1_RebasedTargets_Volume'!AO530</f>
        <v>0</v>
      </c>
      <c r="AF73" s="454">
        <f>'[2]2.1_RebasedTargets_Volume'!AP530</f>
        <v>0</v>
      </c>
      <c r="AG73" s="438"/>
      <c r="AH73" s="453">
        <f>'[2]2.1_RebasedTargets_Volume'!AR530</f>
        <v>0</v>
      </c>
      <c r="AI73" s="453">
        <f>'[2]2.1_RebasedTargets_Volume'!AS530</f>
        <v>0</v>
      </c>
      <c r="AJ73" s="453">
        <f>'[2]2.1_RebasedTargets_Volume'!AT530</f>
        <v>0</v>
      </c>
      <c r="AK73" s="453">
        <f>'[2]2.1_RebasedTargets_Volume'!AU530</f>
        <v>0</v>
      </c>
      <c r="AL73" s="453">
        <f>'[2]2.1_RebasedTargets_Volume'!AV530</f>
        <v>0</v>
      </c>
      <c r="AM73" s="454">
        <f>'[2]2.1_RebasedTargets_Volume'!AW530</f>
        <v>0</v>
      </c>
      <c r="AN73" s="438"/>
      <c r="AO73" s="453">
        <f>'[2]2.1_RebasedTargets_Volume'!AY530</f>
        <v>0</v>
      </c>
      <c r="AP73" s="453">
        <f>'[2]2.1_RebasedTargets_Volume'!AZ530</f>
        <v>0</v>
      </c>
      <c r="AQ73" s="453">
        <f>'[2]2.1_RebasedTargets_Volume'!BA530</f>
        <v>0</v>
      </c>
      <c r="AR73" s="453">
        <f>'[2]2.1_RebasedTargets_Volume'!BB530</f>
        <v>0</v>
      </c>
      <c r="AS73" s="453">
        <f>'[2]2.1_RebasedTargets_Volume'!BC530</f>
        <v>0</v>
      </c>
      <c r="AT73" s="454">
        <f>'[2]2.1_RebasedTargets_Volume'!BD530</f>
        <v>0</v>
      </c>
      <c r="AU73" s="438"/>
      <c r="AV73" s="453">
        <f>'[2]2.1_RebasedTargets_Volume'!BF530</f>
        <v>0</v>
      </c>
      <c r="AW73" s="453">
        <f>'[2]2.1_RebasedTargets_Volume'!BG530</f>
        <v>0</v>
      </c>
      <c r="AX73" s="453">
        <f>'[2]2.1_RebasedTargets_Volume'!BH530</f>
        <v>0</v>
      </c>
      <c r="AY73" s="453">
        <f>'[2]2.1_RebasedTargets_Volume'!BI530</f>
        <v>0</v>
      </c>
      <c r="AZ73" s="453">
        <f>'[2]2.1_RebasedTargets_Volume'!BJ530</f>
        <v>0</v>
      </c>
      <c r="BA73" s="454">
        <f>'[2]2.1_RebasedTargets_Volume'!BK530</f>
        <v>0</v>
      </c>
      <c r="BB73" s="438"/>
      <c r="BC73" s="453">
        <f>'[2]2.1_RebasedTargets_Volume'!BM530</f>
        <v>0</v>
      </c>
      <c r="BD73" s="453">
        <f>'[2]2.1_RebasedTargets_Volume'!BN530</f>
        <v>0</v>
      </c>
      <c r="BE73" s="453">
        <f>'[2]2.1_RebasedTargets_Volume'!BO530</f>
        <v>0</v>
      </c>
      <c r="BF73" s="453">
        <f>'[2]2.1_RebasedTargets_Volume'!BP530</f>
        <v>0</v>
      </c>
      <c r="BG73" s="453">
        <f>'[2]2.1_RebasedTargets_Volume'!BQ530</f>
        <v>0</v>
      </c>
      <c r="BH73" s="454">
        <f>'[2]2.1_RebasedTargets_Volume'!BR530</f>
        <v>0</v>
      </c>
    </row>
    <row r="74" spans="1:60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'[2]2.1_RebasedTargets_Volume'!I531</f>
        <v>0</v>
      </c>
      <c r="G74" s="434">
        <f>'[2]2.1_RebasedTargets_Volume'!J531</f>
        <v>0</v>
      </c>
      <c r="H74" s="434">
        <f>'[2]2.1_RebasedTargets_Volume'!K531</f>
        <v>0</v>
      </c>
      <c r="I74" s="434">
        <f>'[2]2.1_RebasedTargets_Volume'!L531</f>
        <v>0</v>
      </c>
      <c r="J74" s="434">
        <f>'[2]2.1_RebasedTargets_Volume'!M531</f>
        <v>0</v>
      </c>
      <c r="K74" s="435">
        <f>'[2]2.1_RebasedTargets_Volume'!N531</f>
        <v>0</v>
      </c>
      <c r="M74" s="434">
        <f>'[2]2.1_RebasedTargets_Volume'!S531</f>
        <v>0</v>
      </c>
      <c r="N74" s="434">
        <f>'[2]2.1_RebasedTargets_Volume'!T531</f>
        <v>0</v>
      </c>
      <c r="O74" s="434">
        <f>'[2]2.1_RebasedTargets_Volume'!U531</f>
        <v>0</v>
      </c>
      <c r="P74" s="434">
        <f>'[2]2.1_RebasedTargets_Volume'!V531</f>
        <v>0</v>
      </c>
      <c r="Q74" s="434">
        <f>'[2]2.1_RebasedTargets_Volume'!W531</f>
        <v>0</v>
      </c>
      <c r="R74" s="435">
        <f>'[2]2.1_RebasedTargets_Volume'!X531</f>
        <v>0</v>
      </c>
      <c r="T74" s="434">
        <f>'[2]2.1_RebasedTargets_Volume'!AC531</f>
        <v>0</v>
      </c>
      <c r="U74" s="434">
        <f>'[2]2.1_RebasedTargets_Volume'!AD531</f>
        <v>0</v>
      </c>
      <c r="V74" s="434">
        <f>'[2]2.1_RebasedTargets_Volume'!AE531</f>
        <v>0</v>
      </c>
      <c r="W74" s="434">
        <f>'[2]2.1_RebasedTargets_Volume'!AF531</f>
        <v>0</v>
      </c>
      <c r="X74" s="434">
        <f>'[2]2.1_RebasedTargets_Volume'!AG531</f>
        <v>0</v>
      </c>
      <c r="Y74" s="435">
        <f>'[2]2.1_RebasedTargets_Volume'!AH531</f>
        <v>0</v>
      </c>
      <c r="AA74" s="436">
        <f>'[2]2.1_RebasedTargets_Volume'!AK531</f>
        <v>0</v>
      </c>
      <c r="AB74" s="436">
        <f>'[2]2.1_RebasedTargets_Volume'!AL531</f>
        <v>0</v>
      </c>
      <c r="AC74" s="436">
        <f>'[2]2.1_RebasedTargets_Volume'!AM531</f>
        <v>0</v>
      </c>
      <c r="AD74" s="436">
        <f>'[2]2.1_RebasedTargets_Volume'!AN531</f>
        <v>0</v>
      </c>
      <c r="AE74" s="436">
        <f>'[2]2.1_RebasedTargets_Volume'!AO531</f>
        <v>0</v>
      </c>
      <c r="AF74" s="437">
        <f>'[2]2.1_RebasedTargets_Volume'!AP531</f>
        <v>0</v>
      </c>
      <c r="AG74" s="438"/>
      <c r="AH74" s="436">
        <f>'[2]2.1_RebasedTargets_Volume'!AR531</f>
        <v>0</v>
      </c>
      <c r="AI74" s="436">
        <f>'[2]2.1_RebasedTargets_Volume'!AS531</f>
        <v>0</v>
      </c>
      <c r="AJ74" s="436">
        <f>'[2]2.1_RebasedTargets_Volume'!AT531</f>
        <v>0</v>
      </c>
      <c r="AK74" s="436">
        <f>'[2]2.1_RebasedTargets_Volume'!AU531</f>
        <v>0</v>
      </c>
      <c r="AL74" s="436">
        <f>'[2]2.1_RebasedTargets_Volume'!AV531</f>
        <v>0</v>
      </c>
      <c r="AM74" s="437">
        <f>'[2]2.1_RebasedTargets_Volume'!AW531</f>
        <v>0</v>
      </c>
      <c r="AN74" s="438"/>
      <c r="AO74" s="436">
        <f>'[2]2.1_RebasedTargets_Volume'!AY531</f>
        <v>0</v>
      </c>
      <c r="AP74" s="436">
        <f>'[2]2.1_RebasedTargets_Volume'!AZ531</f>
        <v>0</v>
      </c>
      <c r="AQ74" s="436">
        <f>'[2]2.1_RebasedTargets_Volume'!BA531</f>
        <v>0</v>
      </c>
      <c r="AR74" s="436">
        <f>'[2]2.1_RebasedTargets_Volume'!BB531</f>
        <v>0</v>
      </c>
      <c r="AS74" s="436">
        <f>'[2]2.1_RebasedTargets_Volume'!BC531</f>
        <v>0</v>
      </c>
      <c r="AT74" s="437">
        <f>'[2]2.1_RebasedTargets_Volume'!BD531</f>
        <v>0</v>
      </c>
      <c r="AU74" s="438"/>
      <c r="AV74" s="436">
        <f>'[2]2.1_RebasedTargets_Volume'!BF531</f>
        <v>0</v>
      </c>
      <c r="AW74" s="436">
        <f>'[2]2.1_RebasedTargets_Volume'!BG531</f>
        <v>0</v>
      </c>
      <c r="AX74" s="436">
        <f>'[2]2.1_RebasedTargets_Volume'!BH531</f>
        <v>0</v>
      </c>
      <c r="AY74" s="436">
        <f>'[2]2.1_RebasedTargets_Volume'!BI531</f>
        <v>0</v>
      </c>
      <c r="AZ74" s="436">
        <f>'[2]2.1_RebasedTargets_Volume'!BJ531</f>
        <v>0</v>
      </c>
      <c r="BA74" s="437">
        <f>'[2]2.1_RebasedTargets_Volume'!BK531</f>
        <v>0</v>
      </c>
      <c r="BB74" s="438"/>
      <c r="BC74" s="436">
        <f>'[2]2.1_RebasedTargets_Volume'!BM531</f>
        <v>0</v>
      </c>
      <c r="BD74" s="436">
        <f>'[2]2.1_RebasedTargets_Volume'!BN531</f>
        <v>0</v>
      </c>
      <c r="BE74" s="436">
        <f>'[2]2.1_RebasedTargets_Volume'!BO531</f>
        <v>0</v>
      </c>
      <c r="BF74" s="436">
        <f>'[2]2.1_RebasedTargets_Volume'!BP531</f>
        <v>0</v>
      </c>
      <c r="BG74" s="436">
        <f>'[2]2.1_RebasedTargets_Volume'!BQ531</f>
        <v>0</v>
      </c>
      <c r="BH74" s="437">
        <f>'[2]2.1_RebasedTargets_Volume'!BR531</f>
        <v>0</v>
      </c>
    </row>
    <row r="75" spans="1:60" ht="13.15" x14ac:dyDescent="0.35">
      <c r="A75" s="439"/>
      <c r="B75" s="440"/>
      <c r="C75" s="441"/>
      <c r="D75" s="442"/>
      <c r="E75" s="433" t="s">
        <v>19</v>
      </c>
      <c r="F75" s="443">
        <f>'[2]2.1_RebasedTargets_Volume'!I532</f>
        <v>0</v>
      </c>
      <c r="G75" s="443">
        <f>'[2]2.1_RebasedTargets_Volume'!J532</f>
        <v>0</v>
      </c>
      <c r="H75" s="443">
        <f>'[2]2.1_RebasedTargets_Volume'!K532</f>
        <v>0</v>
      </c>
      <c r="I75" s="443">
        <f>'[2]2.1_RebasedTargets_Volume'!L532</f>
        <v>0</v>
      </c>
      <c r="J75" s="443">
        <f>'[2]2.1_RebasedTargets_Volume'!M532</f>
        <v>0</v>
      </c>
      <c r="K75" s="444">
        <f>'[2]2.1_RebasedTargets_Volume'!N532</f>
        <v>0</v>
      </c>
      <c r="M75" s="443">
        <f>'[2]2.1_RebasedTargets_Volume'!S532</f>
        <v>0</v>
      </c>
      <c r="N75" s="443">
        <f>'[2]2.1_RebasedTargets_Volume'!T532</f>
        <v>0</v>
      </c>
      <c r="O75" s="443">
        <f>'[2]2.1_RebasedTargets_Volume'!U532</f>
        <v>0</v>
      </c>
      <c r="P75" s="443">
        <f>'[2]2.1_RebasedTargets_Volume'!V532</f>
        <v>0</v>
      </c>
      <c r="Q75" s="443">
        <f>'[2]2.1_RebasedTargets_Volume'!W532</f>
        <v>0</v>
      </c>
      <c r="R75" s="444">
        <f>'[2]2.1_RebasedTargets_Volume'!X532</f>
        <v>0</v>
      </c>
      <c r="T75" s="443">
        <f>'[2]2.1_RebasedTargets_Volume'!AC532</f>
        <v>0</v>
      </c>
      <c r="U75" s="443">
        <f>'[2]2.1_RebasedTargets_Volume'!AD532</f>
        <v>0</v>
      </c>
      <c r="V75" s="443">
        <f>'[2]2.1_RebasedTargets_Volume'!AE532</f>
        <v>0</v>
      </c>
      <c r="W75" s="443">
        <f>'[2]2.1_RebasedTargets_Volume'!AF532</f>
        <v>0</v>
      </c>
      <c r="X75" s="443">
        <f>'[2]2.1_RebasedTargets_Volume'!AG532</f>
        <v>0</v>
      </c>
      <c r="Y75" s="444">
        <f>'[2]2.1_RebasedTargets_Volume'!AH532</f>
        <v>0</v>
      </c>
      <c r="AA75" s="445">
        <f>'[2]2.1_RebasedTargets_Volume'!AK532</f>
        <v>0</v>
      </c>
      <c r="AB75" s="445">
        <f>'[2]2.1_RebasedTargets_Volume'!AL532</f>
        <v>0</v>
      </c>
      <c r="AC75" s="445">
        <f>'[2]2.1_RebasedTargets_Volume'!AM532</f>
        <v>0</v>
      </c>
      <c r="AD75" s="445">
        <f>'[2]2.1_RebasedTargets_Volume'!AN532</f>
        <v>0</v>
      </c>
      <c r="AE75" s="445">
        <f>'[2]2.1_RebasedTargets_Volume'!AO532</f>
        <v>0</v>
      </c>
      <c r="AF75" s="446">
        <f>'[2]2.1_RebasedTargets_Volume'!AP532</f>
        <v>0</v>
      </c>
      <c r="AG75" s="438"/>
      <c r="AH75" s="445">
        <f>'[2]2.1_RebasedTargets_Volume'!AR532</f>
        <v>0</v>
      </c>
      <c r="AI75" s="445">
        <f>'[2]2.1_RebasedTargets_Volume'!AS532</f>
        <v>0</v>
      </c>
      <c r="AJ75" s="445">
        <f>'[2]2.1_RebasedTargets_Volume'!AT532</f>
        <v>0</v>
      </c>
      <c r="AK75" s="445">
        <f>'[2]2.1_RebasedTargets_Volume'!AU532</f>
        <v>0</v>
      </c>
      <c r="AL75" s="445">
        <f>'[2]2.1_RebasedTargets_Volume'!AV532</f>
        <v>0</v>
      </c>
      <c r="AM75" s="446">
        <f>'[2]2.1_RebasedTargets_Volume'!AW532</f>
        <v>0</v>
      </c>
      <c r="AN75" s="438"/>
      <c r="AO75" s="445">
        <f>'[2]2.1_RebasedTargets_Volume'!AY532</f>
        <v>0</v>
      </c>
      <c r="AP75" s="445">
        <f>'[2]2.1_RebasedTargets_Volume'!AZ532</f>
        <v>0</v>
      </c>
      <c r="AQ75" s="445">
        <f>'[2]2.1_RebasedTargets_Volume'!BA532</f>
        <v>0</v>
      </c>
      <c r="AR75" s="445">
        <f>'[2]2.1_RebasedTargets_Volume'!BB532</f>
        <v>0</v>
      </c>
      <c r="AS75" s="445">
        <f>'[2]2.1_RebasedTargets_Volume'!BC532</f>
        <v>0</v>
      </c>
      <c r="AT75" s="446">
        <f>'[2]2.1_RebasedTargets_Volume'!BD532</f>
        <v>0</v>
      </c>
      <c r="AU75" s="438"/>
      <c r="AV75" s="445">
        <f>'[2]2.1_RebasedTargets_Volume'!BF532</f>
        <v>0</v>
      </c>
      <c r="AW75" s="445">
        <f>'[2]2.1_RebasedTargets_Volume'!BG532</f>
        <v>0</v>
      </c>
      <c r="AX75" s="445">
        <f>'[2]2.1_RebasedTargets_Volume'!BH532</f>
        <v>0</v>
      </c>
      <c r="AY75" s="445">
        <f>'[2]2.1_RebasedTargets_Volume'!BI532</f>
        <v>0</v>
      </c>
      <c r="AZ75" s="445">
        <f>'[2]2.1_RebasedTargets_Volume'!BJ532</f>
        <v>0</v>
      </c>
      <c r="BA75" s="446">
        <f>'[2]2.1_RebasedTargets_Volume'!BK532</f>
        <v>0</v>
      </c>
      <c r="BB75" s="438"/>
      <c r="BC75" s="445">
        <f>'[2]2.1_RebasedTargets_Volume'!BM532</f>
        <v>0</v>
      </c>
      <c r="BD75" s="445">
        <f>'[2]2.1_RebasedTargets_Volume'!BN532</f>
        <v>0</v>
      </c>
      <c r="BE75" s="445">
        <f>'[2]2.1_RebasedTargets_Volume'!BO532</f>
        <v>0</v>
      </c>
      <c r="BF75" s="445">
        <f>'[2]2.1_RebasedTargets_Volume'!BP532</f>
        <v>0</v>
      </c>
      <c r="BG75" s="445">
        <f>'[2]2.1_RebasedTargets_Volume'!BQ532</f>
        <v>0</v>
      </c>
      <c r="BH75" s="446">
        <f>'[2]2.1_RebasedTargets_Volume'!BR532</f>
        <v>0</v>
      </c>
    </row>
    <row r="76" spans="1:60" ht="13.15" x14ac:dyDescent="0.35">
      <c r="A76" s="439"/>
      <c r="B76" s="440"/>
      <c r="C76" s="441"/>
      <c r="D76" s="442"/>
      <c r="E76" s="433" t="s">
        <v>20</v>
      </c>
      <c r="F76" s="443">
        <f>'[2]2.1_RebasedTargets_Volume'!I533</f>
        <v>0</v>
      </c>
      <c r="G76" s="443">
        <f>'[2]2.1_RebasedTargets_Volume'!J533</f>
        <v>0</v>
      </c>
      <c r="H76" s="443">
        <f>'[2]2.1_RebasedTargets_Volume'!K533</f>
        <v>0</v>
      </c>
      <c r="I76" s="443">
        <f>'[2]2.1_RebasedTargets_Volume'!L533</f>
        <v>0</v>
      </c>
      <c r="J76" s="443">
        <f>'[2]2.1_RebasedTargets_Volume'!M533</f>
        <v>0</v>
      </c>
      <c r="K76" s="444">
        <f>'[2]2.1_RebasedTargets_Volume'!N533</f>
        <v>0</v>
      </c>
      <c r="M76" s="443">
        <f>'[2]2.1_RebasedTargets_Volume'!S533</f>
        <v>0</v>
      </c>
      <c r="N76" s="443">
        <f>'[2]2.1_RebasedTargets_Volume'!T533</f>
        <v>0</v>
      </c>
      <c r="O76" s="443">
        <f>'[2]2.1_RebasedTargets_Volume'!U533</f>
        <v>0</v>
      </c>
      <c r="P76" s="443">
        <f>'[2]2.1_RebasedTargets_Volume'!V533</f>
        <v>0</v>
      </c>
      <c r="Q76" s="443">
        <f>'[2]2.1_RebasedTargets_Volume'!W533</f>
        <v>0</v>
      </c>
      <c r="R76" s="444">
        <f>'[2]2.1_RebasedTargets_Volume'!X533</f>
        <v>0</v>
      </c>
      <c r="T76" s="443">
        <f>'[2]2.1_RebasedTargets_Volume'!AC533</f>
        <v>0</v>
      </c>
      <c r="U76" s="443">
        <f>'[2]2.1_RebasedTargets_Volume'!AD533</f>
        <v>0</v>
      </c>
      <c r="V76" s="443">
        <f>'[2]2.1_RebasedTargets_Volume'!AE533</f>
        <v>0</v>
      </c>
      <c r="W76" s="443">
        <f>'[2]2.1_RebasedTargets_Volume'!AF533</f>
        <v>0</v>
      </c>
      <c r="X76" s="443">
        <f>'[2]2.1_RebasedTargets_Volume'!AG533</f>
        <v>0</v>
      </c>
      <c r="Y76" s="444">
        <f>'[2]2.1_RebasedTargets_Volume'!AH533</f>
        <v>0</v>
      </c>
      <c r="AA76" s="445">
        <f>'[2]2.1_RebasedTargets_Volume'!AK533</f>
        <v>0</v>
      </c>
      <c r="AB76" s="445">
        <f>'[2]2.1_RebasedTargets_Volume'!AL533</f>
        <v>0</v>
      </c>
      <c r="AC76" s="445">
        <f>'[2]2.1_RebasedTargets_Volume'!AM533</f>
        <v>0</v>
      </c>
      <c r="AD76" s="445">
        <f>'[2]2.1_RebasedTargets_Volume'!AN533</f>
        <v>0</v>
      </c>
      <c r="AE76" s="445">
        <f>'[2]2.1_RebasedTargets_Volume'!AO533</f>
        <v>0</v>
      </c>
      <c r="AF76" s="446">
        <f>'[2]2.1_RebasedTargets_Volume'!AP533</f>
        <v>0</v>
      </c>
      <c r="AG76" s="438"/>
      <c r="AH76" s="445">
        <f>'[2]2.1_RebasedTargets_Volume'!AR533</f>
        <v>0</v>
      </c>
      <c r="AI76" s="445">
        <f>'[2]2.1_RebasedTargets_Volume'!AS533</f>
        <v>0</v>
      </c>
      <c r="AJ76" s="445">
        <f>'[2]2.1_RebasedTargets_Volume'!AT533</f>
        <v>0</v>
      </c>
      <c r="AK76" s="445">
        <f>'[2]2.1_RebasedTargets_Volume'!AU533</f>
        <v>0</v>
      </c>
      <c r="AL76" s="445">
        <f>'[2]2.1_RebasedTargets_Volume'!AV533</f>
        <v>0</v>
      </c>
      <c r="AM76" s="446">
        <f>'[2]2.1_RebasedTargets_Volume'!AW533</f>
        <v>0</v>
      </c>
      <c r="AN76" s="438"/>
      <c r="AO76" s="445">
        <f>'[2]2.1_RebasedTargets_Volume'!AY533</f>
        <v>0</v>
      </c>
      <c r="AP76" s="445">
        <f>'[2]2.1_RebasedTargets_Volume'!AZ533</f>
        <v>0</v>
      </c>
      <c r="AQ76" s="445">
        <f>'[2]2.1_RebasedTargets_Volume'!BA533</f>
        <v>0</v>
      </c>
      <c r="AR76" s="445">
        <f>'[2]2.1_RebasedTargets_Volume'!BB533</f>
        <v>0</v>
      </c>
      <c r="AS76" s="445">
        <f>'[2]2.1_RebasedTargets_Volume'!BC533</f>
        <v>0</v>
      </c>
      <c r="AT76" s="446">
        <f>'[2]2.1_RebasedTargets_Volume'!BD533</f>
        <v>0</v>
      </c>
      <c r="AU76" s="438"/>
      <c r="AV76" s="445">
        <f>'[2]2.1_RebasedTargets_Volume'!BF533</f>
        <v>0</v>
      </c>
      <c r="AW76" s="445">
        <f>'[2]2.1_RebasedTargets_Volume'!BG533</f>
        <v>0</v>
      </c>
      <c r="AX76" s="445">
        <f>'[2]2.1_RebasedTargets_Volume'!BH533</f>
        <v>0</v>
      </c>
      <c r="AY76" s="445">
        <f>'[2]2.1_RebasedTargets_Volume'!BI533</f>
        <v>0</v>
      </c>
      <c r="AZ76" s="445">
        <f>'[2]2.1_RebasedTargets_Volume'!BJ533</f>
        <v>0</v>
      </c>
      <c r="BA76" s="446">
        <f>'[2]2.1_RebasedTargets_Volume'!BK533</f>
        <v>0</v>
      </c>
      <c r="BB76" s="438"/>
      <c r="BC76" s="445">
        <f>'[2]2.1_RebasedTargets_Volume'!BM533</f>
        <v>0</v>
      </c>
      <c r="BD76" s="445">
        <f>'[2]2.1_RebasedTargets_Volume'!BN533</f>
        <v>0</v>
      </c>
      <c r="BE76" s="445">
        <f>'[2]2.1_RebasedTargets_Volume'!BO533</f>
        <v>0</v>
      </c>
      <c r="BF76" s="445">
        <f>'[2]2.1_RebasedTargets_Volume'!BP533</f>
        <v>0</v>
      </c>
      <c r="BG76" s="445">
        <f>'[2]2.1_RebasedTargets_Volume'!BQ533</f>
        <v>0</v>
      </c>
      <c r="BH76" s="446">
        <f>'[2]2.1_RebasedTargets_Volume'!BR533</f>
        <v>0</v>
      </c>
    </row>
    <row r="77" spans="1:60" ht="13.5" thickBot="1" x14ac:dyDescent="0.4">
      <c r="A77" s="439"/>
      <c r="B77" s="447"/>
      <c r="C77" s="448"/>
      <c r="D77" s="449"/>
      <c r="E77" s="450" t="s">
        <v>21</v>
      </c>
      <c r="F77" s="451">
        <f>'[2]2.1_RebasedTargets_Volume'!I534</f>
        <v>0</v>
      </c>
      <c r="G77" s="451">
        <f>'[2]2.1_RebasedTargets_Volume'!J534</f>
        <v>0</v>
      </c>
      <c r="H77" s="451">
        <f>'[2]2.1_RebasedTargets_Volume'!K534</f>
        <v>0</v>
      </c>
      <c r="I77" s="451">
        <f>'[2]2.1_RebasedTargets_Volume'!L534</f>
        <v>0</v>
      </c>
      <c r="J77" s="451">
        <f>'[2]2.1_RebasedTargets_Volume'!M534</f>
        <v>0</v>
      </c>
      <c r="K77" s="452">
        <f>'[2]2.1_RebasedTargets_Volume'!N534</f>
        <v>0</v>
      </c>
      <c r="M77" s="451">
        <f>'[2]2.1_RebasedTargets_Volume'!S534</f>
        <v>0</v>
      </c>
      <c r="N77" s="451">
        <f>'[2]2.1_RebasedTargets_Volume'!T534</f>
        <v>0</v>
      </c>
      <c r="O77" s="451">
        <f>'[2]2.1_RebasedTargets_Volume'!U534</f>
        <v>0</v>
      </c>
      <c r="P77" s="451">
        <f>'[2]2.1_RebasedTargets_Volume'!V534</f>
        <v>0</v>
      </c>
      <c r="Q77" s="451">
        <f>'[2]2.1_RebasedTargets_Volume'!W534</f>
        <v>0</v>
      </c>
      <c r="R77" s="452">
        <f>'[2]2.1_RebasedTargets_Volume'!X534</f>
        <v>0</v>
      </c>
      <c r="T77" s="451">
        <f>'[2]2.1_RebasedTargets_Volume'!AC534</f>
        <v>0</v>
      </c>
      <c r="U77" s="451">
        <f>'[2]2.1_RebasedTargets_Volume'!AD534</f>
        <v>0</v>
      </c>
      <c r="V77" s="451">
        <f>'[2]2.1_RebasedTargets_Volume'!AE534</f>
        <v>0</v>
      </c>
      <c r="W77" s="451">
        <f>'[2]2.1_RebasedTargets_Volume'!AF534</f>
        <v>0</v>
      </c>
      <c r="X77" s="451">
        <f>'[2]2.1_RebasedTargets_Volume'!AG534</f>
        <v>0</v>
      </c>
      <c r="Y77" s="452">
        <f>'[2]2.1_RebasedTargets_Volume'!AH534</f>
        <v>0</v>
      </c>
      <c r="AA77" s="453">
        <f>'[2]2.1_RebasedTargets_Volume'!AK534</f>
        <v>0</v>
      </c>
      <c r="AB77" s="453">
        <f>'[2]2.1_RebasedTargets_Volume'!AL534</f>
        <v>0</v>
      </c>
      <c r="AC77" s="453">
        <f>'[2]2.1_RebasedTargets_Volume'!AM534</f>
        <v>0</v>
      </c>
      <c r="AD77" s="453">
        <f>'[2]2.1_RebasedTargets_Volume'!AN534</f>
        <v>0</v>
      </c>
      <c r="AE77" s="453">
        <f>'[2]2.1_RebasedTargets_Volume'!AO534</f>
        <v>0</v>
      </c>
      <c r="AF77" s="454">
        <f>'[2]2.1_RebasedTargets_Volume'!AP534</f>
        <v>0</v>
      </c>
      <c r="AG77" s="438"/>
      <c r="AH77" s="453">
        <f>'[2]2.1_RebasedTargets_Volume'!AR534</f>
        <v>0</v>
      </c>
      <c r="AI77" s="453">
        <f>'[2]2.1_RebasedTargets_Volume'!AS534</f>
        <v>0</v>
      </c>
      <c r="AJ77" s="453">
        <f>'[2]2.1_RebasedTargets_Volume'!AT534</f>
        <v>0</v>
      </c>
      <c r="AK77" s="453">
        <f>'[2]2.1_RebasedTargets_Volume'!AU534</f>
        <v>0</v>
      </c>
      <c r="AL77" s="453">
        <f>'[2]2.1_RebasedTargets_Volume'!AV534</f>
        <v>0</v>
      </c>
      <c r="AM77" s="454">
        <f>'[2]2.1_RebasedTargets_Volume'!AW534</f>
        <v>0</v>
      </c>
      <c r="AN77" s="438"/>
      <c r="AO77" s="453">
        <f>'[2]2.1_RebasedTargets_Volume'!AY534</f>
        <v>0</v>
      </c>
      <c r="AP77" s="453">
        <f>'[2]2.1_RebasedTargets_Volume'!AZ534</f>
        <v>0</v>
      </c>
      <c r="AQ77" s="453">
        <f>'[2]2.1_RebasedTargets_Volume'!BA534</f>
        <v>0</v>
      </c>
      <c r="AR77" s="453">
        <f>'[2]2.1_RebasedTargets_Volume'!BB534</f>
        <v>0</v>
      </c>
      <c r="AS77" s="453">
        <f>'[2]2.1_RebasedTargets_Volume'!BC534</f>
        <v>0</v>
      </c>
      <c r="AT77" s="454">
        <f>'[2]2.1_RebasedTargets_Volume'!BD534</f>
        <v>0</v>
      </c>
      <c r="AU77" s="438"/>
      <c r="AV77" s="453">
        <f>'[2]2.1_RebasedTargets_Volume'!BF534</f>
        <v>0</v>
      </c>
      <c r="AW77" s="453">
        <f>'[2]2.1_RebasedTargets_Volume'!BG534</f>
        <v>0</v>
      </c>
      <c r="AX77" s="453">
        <f>'[2]2.1_RebasedTargets_Volume'!BH534</f>
        <v>0</v>
      </c>
      <c r="AY77" s="453">
        <f>'[2]2.1_RebasedTargets_Volume'!BI534</f>
        <v>0</v>
      </c>
      <c r="AZ77" s="453">
        <f>'[2]2.1_RebasedTargets_Volume'!BJ534</f>
        <v>0</v>
      </c>
      <c r="BA77" s="454">
        <f>'[2]2.1_RebasedTargets_Volume'!BK534</f>
        <v>0</v>
      </c>
      <c r="BB77" s="438"/>
      <c r="BC77" s="453">
        <f>'[2]2.1_RebasedTargets_Volume'!BM534</f>
        <v>0</v>
      </c>
      <c r="BD77" s="453">
        <f>'[2]2.1_RebasedTargets_Volume'!BN534</f>
        <v>0</v>
      </c>
      <c r="BE77" s="453">
        <f>'[2]2.1_RebasedTargets_Volume'!BO534</f>
        <v>0</v>
      </c>
      <c r="BF77" s="453">
        <f>'[2]2.1_RebasedTargets_Volume'!BP534</f>
        <v>0</v>
      </c>
      <c r="BG77" s="453">
        <f>'[2]2.1_RebasedTargets_Volume'!BQ534</f>
        <v>0</v>
      </c>
      <c r="BH77" s="454">
        <f>'[2]2.1_RebasedTargets_Volume'!BR534</f>
        <v>0</v>
      </c>
    </row>
    <row r="78" spans="1:60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'[2]2.1_RebasedTargets_Volume'!I535</f>
        <v>0</v>
      </c>
      <c r="G78" s="434">
        <f>'[2]2.1_RebasedTargets_Volume'!J535</f>
        <v>0</v>
      </c>
      <c r="H78" s="434">
        <f>'[2]2.1_RebasedTargets_Volume'!K535</f>
        <v>0</v>
      </c>
      <c r="I78" s="434">
        <f>'[2]2.1_RebasedTargets_Volume'!L535</f>
        <v>0</v>
      </c>
      <c r="J78" s="434">
        <f>'[2]2.1_RebasedTargets_Volume'!M535</f>
        <v>0</v>
      </c>
      <c r="K78" s="435">
        <f>'[2]2.1_RebasedTargets_Volume'!N535</f>
        <v>0</v>
      </c>
      <c r="M78" s="434">
        <f>'[2]2.1_RebasedTargets_Volume'!S535</f>
        <v>0</v>
      </c>
      <c r="N78" s="434">
        <f>'[2]2.1_RebasedTargets_Volume'!T535</f>
        <v>0</v>
      </c>
      <c r="O78" s="434">
        <f>'[2]2.1_RebasedTargets_Volume'!U535</f>
        <v>0</v>
      </c>
      <c r="P78" s="434">
        <f>'[2]2.1_RebasedTargets_Volume'!V535</f>
        <v>0</v>
      </c>
      <c r="Q78" s="434">
        <f>'[2]2.1_RebasedTargets_Volume'!W535</f>
        <v>0</v>
      </c>
      <c r="R78" s="435">
        <f>'[2]2.1_RebasedTargets_Volume'!X535</f>
        <v>0</v>
      </c>
      <c r="T78" s="434">
        <f>'[2]2.1_RebasedTargets_Volume'!AC535</f>
        <v>0</v>
      </c>
      <c r="U78" s="434">
        <f>'[2]2.1_RebasedTargets_Volume'!AD535</f>
        <v>0</v>
      </c>
      <c r="V78" s="434">
        <f>'[2]2.1_RebasedTargets_Volume'!AE535</f>
        <v>0</v>
      </c>
      <c r="W78" s="434">
        <f>'[2]2.1_RebasedTargets_Volume'!AF535</f>
        <v>0</v>
      </c>
      <c r="X78" s="434">
        <f>'[2]2.1_RebasedTargets_Volume'!AG535</f>
        <v>0</v>
      </c>
      <c r="Y78" s="435">
        <f>'[2]2.1_RebasedTargets_Volume'!AH535</f>
        <v>0</v>
      </c>
      <c r="AA78" s="436">
        <f>'[2]2.1_RebasedTargets_Volume'!AK535</f>
        <v>0</v>
      </c>
      <c r="AB78" s="436">
        <f>'[2]2.1_RebasedTargets_Volume'!AL535</f>
        <v>0</v>
      </c>
      <c r="AC78" s="436">
        <f>'[2]2.1_RebasedTargets_Volume'!AM535</f>
        <v>0</v>
      </c>
      <c r="AD78" s="436">
        <f>'[2]2.1_RebasedTargets_Volume'!AN535</f>
        <v>0</v>
      </c>
      <c r="AE78" s="436">
        <f>'[2]2.1_RebasedTargets_Volume'!AO535</f>
        <v>0</v>
      </c>
      <c r="AF78" s="437">
        <f>'[2]2.1_RebasedTargets_Volume'!AP535</f>
        <v>0</v>
      </c>
      <c r="AG78" s="438"/>
      <c r="AH78" s="436">
        <f>'[2]2.1_RebasedTargets_Volume'!AR535</f>
        <v>0</v>
      </c>
      <c r="AI78" s="436">
        <f>'[2]2.1_RebasedTargets_Volume'!AS535</f>
        <v>0</v>
      </c>
      <c r="AJ78" s="436">
        <f>'[2]2.1_RebasedTargets_Volume'!AT535</f>
        <v>0</v>
      </c>
      <c r="AK78" s="436">
        <f>'[2]2.1_RebasedTargets_Volume'!AU535</f>
        <v>0</v>
      </c>
      <c r="AL78" s="436">
        <f>'[2]2.1_RebasedTargets_Volume'!AV535</f>
        <v>0</v>
      </c>
      <c r="AM78" s="437">
        <f>'[2]2.1_RebasedTargets_Volume'!AW535</f>
        <v>0</v>
      </c>
      <c r="AN78" s="438"/>
      <c r="AO78" s="436">
        <f>'[2]2.1_RebasedTargets_Volume'!AY535</f>
        <v>0</v>
      </c>
      <c r="AP78" s="436">
        <f>'[2]2.1_RebasedTargets_Volume'!AZ535</f>
        <v>0</v>
      </c>
      <c r="AQ78" s="436">
        <f>'[2]2.1_RebasedTargets_Volume'!BA535</f>
        <v>0</v>
      </c>
      <c r="AR78" s="436">
        <f>'[2]2.1_RebasedTargets_Volume'!BB535</f>
        <v>0</v>
      </c>
      <c r="AS78" s="436">
        <f>'[2]2.1_RebasedTargets_Volume'!BC535</f>
        <v>0</v>
      </c>
      <c r="AT78" s="437">
        <f>'[2]2.1_RebasedTargets_Volume'!BD535</f>
        <v>0</v>
      </c>
      <c r="AU78" s="438"/>
      <c r="AV78" s="436">
        <f>'[2]2.1_RebasedTargets_Volume'!BF535</f>
        <v>0</v>
      </c>
      <c r="AW78" s="436">
        <f>'[2]2.1_RebasedTargets_Volume'!BG535</f>
        <v>0</v>
      </c>
      <c r="AX78" s="436">
        <f>'[2]2.1_RebasedTargets_Volume'!BH535</f>
        <v>0</v>
      </c>
      <c r="AY78" s="436">
        <f>'[2]2.1_RebasedTargets_Volume'!BI535</f>
        <v>0</v>
      </c>
      <c r="AZ78" s="436">
        <f>'[2]2.1_RebasedTargets_Volume'!BJ535</f>
        <v>0</v>
      </c>
      <c r="BA78" s="437">
        <f>'[2]2.1_RebasedTargets_Volume'!BK535</f>
        <v>0</v>
      </c>
      <c r="BB78" s="438"/>
      <c r="BC78" s="436">
        <f>'[2]2.1_RebasedTargets_Volume'!BM535</f>
        <v>0</v>
      </c>
      <c r="BD78" s="436">
        <f>'[2]2.1_RebasedTargets_Volume'!BN535</f>
        <v>0</v>
      </c>
      <c r="BE78" s="436">
        <f>'[2]2.1_RebasedTargets_Volume'!BO535</f>
        <v>0</v>
      </c>
      <c r="BF78" s="436">
        <f>'[2]2.1_RebasedTargets_Volume'!BP535</f>
        <v>0</v>
      </c>
      <c r="BG78" s="436">
        <f>'[2]2.1_RebasedTargets_Volume'!BQ535</f>
        <v>0</v>
      </c>
      <c r="BH78" s="437">
        <f>'[2]2.1_RebasedTargets_Volume'!BR535</f>
        <v>0</v>
      </c>
    </row>
    <row r="79" spans="1:60" ht="13.15" x14ac:dyDescent="0.35">
      <c r="A79" s="439"/>
      <c r="B79" s="440"/>
      <c r="C79" s="441"/>
      <c r="D79" s="442"/>
      <c r="E79" s="433" t="s">
        <v>19</v>
      </c>
      <c r="F79" s="443">
        <f>'[2]2.1_RebasedTargets_Volume'!I536</f>
        <v>0</v>
      </c>
      <c r="G79" s="443">
        <f>'[2]2.1_RebasedTargets_Volume'!J536</f>
        <v>0</v>
      </c>
      <c r="H79" s="443">
        <f>'[2]2.1_RebasedTargets_Volume'!K536</f>
        <v>0</v>
      </c>
      <c r="I79" s="443">
        <f>'[2]2.1_RebasedTargets_Volume'!L536</f>
        <v>0</v>
      </c>
      <c r="J79" s="443">
        <f>'[2]2.1_RebasedTargets_Volume'!M536</f>
        <v>0</v>
      </c>
      <c r="K79" s="444">
        <f>'[2]2.1_RebasedTargets_Volume'!N536</f>
        <v>0</v>
      </c>
      <c r="M79" s="443">
        <f>'[2]2.1_RebasedTargets_Volume'!S536</f>
        <v>0</v>
      </c>
      <c r="N79" s="443">
        <f>'[2]2.1_RebasedTargets_Volume'!T536</f>
        <v>0</v>
      </c>
      <c r="O79" s="443">
        <f>'[2]2.1_RebasedTargets_Volume'!U536</f>
        <v>0</v>
      </c>
      <c r="P79" s="443">
        <f>'[2]2.1_RebasedTargets_Volume'!V536</f>
        <v>0</v>
      </c>
      <c r="Q79" s="443">
        <f>'[2]2.1_RebasedTargets_Volume'!W536</f>
        <v>0</v>
      </c>
      <c r="R79" s="444">
        <f>'[2]2.1_RebasedTargets_Volume'!X536</f>
        <v>0</v>
      </c>
      <c r="T79" s="443">
        <f>'[2]2.1_RebasedTargets_Volume'!AC536</f>
        <v>0</v>
      </c>
      <c r="U79" s="443">
        <f>'[2]2.1_RebasedTargets_Volume'!AD536</f>
        <v>0</v>
      </c>
      <c r="V79" s="443">
        <f>'[2]2.1_RebasedTargets_Volume'!AE536</f>
        <v>0</v>
      </c>
      <c r="W79" s="443">
        <f>'[2]2.1_RebasedTargets_Volume'!AF536</f>
        <v>0</v>
      </c>
      <c r="X79" s="443">
        <f>'[2]2.1_RebasedTargets_Volume'!AG536</f>
        <v>0</v>
      </c>
      <c r="Y79" s="444">
        <f>'[2]2.1_RebasedTargets_Volume'!AH536</f>
        <v>0</v>
      </c>
      <c r="AA79" s="445">
        <f>'[2]2.1_RebasedTargets_Volume'!AK536</f>
        <v>0</v>
      </c>
      <c r="AB79" s="445">
        <f>'[2]2.1_RebasedTargets_Volume'!AL536</f>
        <v>0</v>
      </c>
      <c r="AC79" s="445">
        <f>'[2]2.1_RebasedTargets_Volume'!AM536</f>
        <v>0</v>
      </c>
      <c r="AD79" s="445">
        <f>'[2]2.1_RebasedTargets_Volume'!AN536</f>
        <v>0</v>
      </c>
      <c r="AE79" s="445">
        <f>'[2]2.1_RebasedTargets_Volume'!AO536</f>
        <v>0</v>
      </c>
      <c r="AF79" s="446">
        <f>'[2]2.1_RebasedTargets_Volume'!AP536</f>
        <v>0</v>
      </c>
      <c r="AG79" s="438"/>
      <c r="AH79" s="445">
        <f>'[2]2.1_RebasedTargets_Volume'!AR536</f>
        <v>0</v>
      </c>
      <c r="AI79" s="445">
        <f>'[2]2.1_RebasedTargets_Volume'!AS536</f>
        <v>0</v>
      </c>
      <c r="AJ79" s="445">
        <f>'[2]2.1_RebasedTargets_Volume'!AT536</f>
        <v>0</v>
      </c>
      <c r="AK79" s="445">
        <f>'[2]2.1_RebasedTargets_Volume'!AU536</f>
        <v>0</v>
      </c>
      <c r="AL79" s="445">
        <f>'[2]2.1_RebasedTargets_Volume'!AV536</f>
        <v>0</v>
      </c>
      <c r="AM79" s="446">
        <f>'[2]2.1_RebasedTargets_Volume'!AW536</f>
        <v>0</v>
      </c>
      <c r="AN79" s="438"/>
      <c r="AO79" s="445">
        <f>'[2]2.1_RebasedTargets_Volume'!AY536</f>
        <v>0</v>
      </c>
      <c r="AP79" s="445">
        <f>'[2]2.1_RebasedTargets_Volume'!AZ536</f>
        <v>0</v>
      </c>
      <c r="AQ79" s="445">
        <f>'[2]2.1_RebasedTargets_Volume'!BA536</f>
        <v>0</v>
      </c>
      <c r="AR79" s="445">
        <f>'[2]2.1_RebasedTargets_Volume'!BB536</f>
        <v>0</v>
      </c>
      <c r="AS79" s="445">
        <f>'[2]2.1_RebasedTargets_Volume'!BC536</f>
        <v>0</v>
      </c>
      <c r="AT79" s="446">
        <f>'[2]2.1_RebasedTargets_Volume'!BD536</f>
        <v>0</v>
      </c>
      <c r="AU79" s="438"/>
      <c r="AV79" s="445">
        <f>'[2]2.1_RebasedTargets_Volume'!BF536</f>
        <v>0</v>
      </c>
      <c r="AW79" s="445">
        <f>'[2]2.1_RebasedTargets_Volume'!BG536</f>
        <v>0</v>
      </c>
      <c r="AX79" s="445">
        <f>'[2]2.1_RebasedTargets_Volume'!BH536</f>
        <v>0</v>
      </c>
      <c r="AY79" s="445">
        <f>'[2]2.1_RebasedTargets_Volume'!BI536</f>
        <v>0</v>
      </c>
      <c r="AZ79" s="445">
        <f>'[2]2.1_RebasedTargets_Volume'!BJ536</f>
        <v>0</v>
      </c>
      <c r="BA79" s="446">
        <f>'[2]2.1_RebasedTargets_Volume'!BK536</f>
        <v>0</v>
      </c>
      <c r="BB79" s="438"/>
      <c r="BC79" s="445">
        <f>'[2]2.1_RebasedTargets_Volume'!BM536</f>
        <v>0</v>
      </c>
      <c r="BD79" s="445">
        <f>'[2]2.1_RebasedTargets_Volume'!BN536</f>
        <v>0</v>
      </c>
      <c r="BE79" s="445">
        <f>'[2]2.1_RebasedTargets_Volume'!BO536</f>
        <v>0</v>
      </c>
      <c r="BF79" s="445">
        <f>'[2]2.1_RebasedTargets_Volume'!BP536</f>
        <v>0</v>
      </c>
      <c r="BG79" s="445">
        <f>'[2]2.1_RebasedTargets_Volume'!BQ536</f>
        <v>0</v>
      </c>
      <c r="BH79" s="446">
        <f>'[2]2.1_RebasedTargets_Volume'!BR536</f>
        <v>0</v>
      </c>
    </row>
    <row r="80" spans="1:60" ht="13.15" x14ac:dyDescent="0.35">
      <c r="A80" s="439"/>
      <c r="B80" s="440"/>
      <c r="C80" s="441"/>
      <c r="D80" s="442"/>
      <c r="E80" s="433" t="s">
        <v>20</v>
      </c>
      <c r="F80" s="443">
        <f>'[2]2.1_RebasedTargets_Volume'!I537</f>
        <v>0</v>
      </c>
      <c r="G80" s="443">
        <f>'[2]2.1_RebasedTargets_Volume'!J537</f>
        <v>0</v>
      </c>
      <c r="H80" s="443">
        <f>'[2]2.1_RebasedTargets_Volume'!K537</f>
        <v>0</v>
      </c>
      <c r="I80" s="443">
        <f>'[2]2.1_RebasedTargets_Volume'!L537</f>
        <v>0</v>
      </c>
      <c r="J80" s="443">
        <f>'[2]2.1_RebasedTargets_Volume'!M537</f>
        <v>0</v>
      </c>
      <c r="K80" s="444">
        <f>'[2]2.1_RebasedTargets_Volume'!N537</f>
        <v>0</v>
      </c>
      <c r="M80" s="443">
        <f>'[2]2.1_RebasedTargets_Volume'!S537</f>
        <v>0</v>
      </c>
      <c r="N80" s="443">
        <f>'[2]2.1_RebasedTargets_Volume'!T537</f>
        <v>0</v>
      </c>
      <c r="O80" s="443">
        <f>'[2]2.1_RebasedTargets_Volume'!U537</f>
        <v>0</v>
      </c>
      <c r="P80" s="443">
        <f>'[2]2.1_RebasedTargets_Volume'!V537</f>
        <v>0</v>
      </c>
      <c r="Q80" s="443">
        <f>'[2]2.1_RebasedTargets_Volume'!W537</f>
        <v>0</v>
      </c>
      <c r="R80" s="444">
        <f>'[2]2.1_RebasedTargets_Volume'!X537</f>
        <v>0</v>
      </c>
      <c r="T80" s="443">
        <f>'[2]2.1_RebasedTargets_Volume'!AC537</f>
        <v>0</v>
      </c>
      <c r="U80" s="443">
        <f>'[2]2.1_RebasedTargets_Volume'!AD537</f>
        <v>0</v>
      </c>
      <c r="V80" s="443">
        <f>'[2]2.1_RebasedTargets_Volume'!AE537</f>
        <v>0</v>
      </c>
      <c r="W80" s="443">
        <f>'[2]2.1_RebasedTargets_Volume'!AF537</f>
        <v>0</v>
      </c>
      <c r="X80" s="443">
        <f>'[2]2.1_RebasedTargets_Volume'!AG537</f>
        <v>0</v>
      </c>
      <c r="Y80" s="444">
        <f>'[2]2.1_RebasedTargets_Volume'!AH537</f>
        <v>0</v>
      </c>
      <c r="AA80" s="445">
        <f>'[2]2.1_RebasedTargets_Volume'!AK537</f>
        <v>0</v>
      </c>
      <c r="AB80" s="445">
        <f>'[2]2.1_RebasedTargets_Volume'!AL537</f>
        <v>0</v>
      </c>
      <c r="AC80" s="445">
        <f>'[2]2.1_RebasedTargets_Volume'!AM537</f>
        <v>0</v>
      </c>
      <c r="AD80" s="445">
        <f>'[2]2.1_RebasedTargets_Volume'!AN537</f>
        <v>0</v>
      </c>
      <c r="AE80" s="445">
        <f>'[2]2.1_RebasedTargets_Volume'!AO537</f>
        <v>0</v>
      </c>
      <c r="AF80" s="446">
        <f>'[2]2.1_RebasedTargets_Volume'!AP537</f>
        <v>0</v>
      </c>
      <c r="AG80" s="438"/>
      <c r="AH80" s="445">
        <f>'[2]2.1_RebasedTargets_Volume'!AR537</f>
        <v>0</v>
      </c>
      <c r="AI80" s="445">
        <f>'[2]2.1_RebasedTargets_Volume'!AS537</f>
        <v>0</v>
      </c>
      <c r="AJ80" s="445">
        <f>'[2]2.1_RebasedTargets_Volume'!AT537</f>
        <v>0</v>
      </c>
      <c r="AK80" s="445">
        <f>'[2]2.1_RebasedTargets_Volume'!AU537</f>
        <v>0</v>
      </c>
      <c r="AL80" s="445">
        <f>'[2]2.1_RebasedTargets_Volume'!AV537</f>
        <v>0</v>
      </c>
      <c r="AM80" s="446">
        <f>'[2]2.1_RebasedTargets_Volume'!AW537</f>
        <v>0</v>
      </c>
      <c r="AN80" s="438"/>
      <c r="AO80" s="445">
        <f>'[2]2.1_RebasedTargets_Volume'!AY537</f>
        <v>0</v>
      </c>
      <c r="AP80" s="445">
        <f>'[2]2.1_RebasedTargets_Volume'!AZ537</f>
        <v>0</v>
      </c>
      <c r="AQ80" s="445">
        <f>'[2]2.1_RebasedTargets_Volume'!BA537</f>
        <v>0</v>
      </c>
      <c r="AR80" s="445">
        <f>'[2]2.1_RebasedTargets_Volume'!BB537</f>
        <v>0</v>
      </c>
      <c r="AS80" s="445">
        <f>'[2]2.1_RebasedTargets_Volume'!BC537</f>
        <v>0</v>
      </c>
      <c r="AT80" s="446">
        <f>'[2]2.1_RebasedTargets_Volume'!BD537</f>
        <v>0</v>
      </c>
      <c r="AU80" s="438"/>
      <c r="AV80" s="445">
        <f>'[2]2.1_RebasedTargets_Volume'!BF537</f>
        <v>0</v>
      </c>
      <c r="AW80" s="445">
        <f>'[2]2.1_RebasedTargets_Volume'!BG537</f>
        <v>0</v>
      </c>
      <c r="AX80" s="445">
        <f>'[2]2.1_RebasedTargets_Volume'!BH537</f>
        <v>0</v>
      </c>
      <c r="AY80" s="445">
        <f>'[2]2.1_RebasedTargets_Volume'!BI537</f>
        <v>0</v>
      </c>
      <c r="AZ80" s="445">
        <f>'[2]2.1_RebasedTargets_Volume'!BJ537</f>
        <v>0</v>
      </c>
      <c r="BA80" s="446">
        <f>'[2]2.1_RebasedTargets_Volume'!BK537</f>
        <v>0</v>
      </c>
      <c r="BB80" s="438"/>
      <c r="BC80" s="445">
        <f>'[2]2.1_RebasedTargets_Volume'!BM537</f>
        <v>0</v>
      </c>
      <c r="BD80" s="445">
        <f>'[2]2.1_RebasedTargets_Volume'!BN537</f>
        <v>0</v>
      </c>
      <c r="BE80" s="445">
        <f>'[2]2.1_RebasedTargets_Volume'!BO537</f>
        <v>0</v>
      </c>
      <c r="BF80" s="445">
        <f>'[2]2.1_RebasedTargets_Volume'!BP537</f>
        <v>0</v>
      </c>
      <c r="BG80" s="445">
        <f>'[2]2.1_RebasedTargets_Volume'!BQ537</f>
        <v>0</v>
      </c>
      <c r="BH80" s="446">
        <f>'[2]2.1_RebasedTargets_Volume'!BR537</f>
        <v>0</v>
      </c>
    </row>
    <row r="81" spans="1:60" ht="13.5" thickBot="1" x14ac:dyDescent="0.4">
      <c r="A81" s="439"/>
      <c r="B81" s="447"/>
      <c r="C81" s="448"/>
      <c r="D81" s="449"/>
      <c r="E81" s="450" t="s">
        <v>21</v>
      </c>
      <c r="F81" s="451">
        <f>'[2]2.1_RebasedTargets_Volume'!I538</f>
        <v>0</v>
      </c>
      <c r="G81" s="451">
        <f>'[2]2.1_RebasedTargets_Volume'!J538</f>
        <v>0</v>
      </c>
      <c r="H81" s="451">
        <f>'[2]2.1_RebasedTargets_Volume'!K538</f>
        <v>0</v>
      </c>
      <c r="I81" s="451">
        <f>'[2]2.1_RebasedTargets_Volume'!L538</f>
        <v>0</v>
      </c>
      <c r="J81" s="451">
        <f>'[2]2.1_RebasedTargets_Volume'!M538</f>
        <v>0</v>
      </c>
      <c r="K81" s="452">
        <f>'[2]2.1_RebasedTargets_Volume'!N538</f>
        <v>0</v>
      </c>
      <c r="M81" s="451">
        <f>'[2]2.1_RebasedTargets_Volume'!S538</f>
        <v>0</v>
      </c>
      <c r="N81" s="451">
        <f>'[2]2.1_RebasedTargets_Volume'!T538</f>
        <v>0</v>
      </c>
      <c r="O81" s="451">
        <f>'[2]2.1_RebasedTargets_Volume'!U538</f>
        <v>0</v>
      </c>
      <c r="P81" s="451">
        <f>'[2]2.1_RebasedTargets_Volume'!V538</f>
        <v>0</v>
      </c>
      <c r="Q81" s="451">
        <f>'[2]2.1_RebasedTargets_Volume'!W538</f>
        <v>0</v>
      </c>
      <c r="R81" s="452">
        <f>'[2]2.1_RebasedTargets_Volume'!X538</f>
        <v>0</v>
      </c>
      <c r="T81" s="451">
        <f>'[2]2.1_RebasedTargets_Volume'!AC538</f>
        <v>0</v>
      </c>
      <c r="U81" s="451">
        <f>'[2]2.1_RebasedTargets_Volume'!AD538</f>
        <v>0</v>
      </c>
      <c r="V81" s="451">
        <f>'[2]2.1_RebasedTargets_Volume'!AE538</f>
        <v>0</v>
      </c>
      <c r="W81" s="451">
        <f>'[2]2.1_RebasedTargets_Volume'!AF538</f>
        <v>0</v>
      </c>
      <c r="X81" s="451">
        <f>'[2]2.1_RebasedTargets_Volume'!AG538</f>
        <v>0</v>
      </c>
      <c r="Y81" s="452">
        <f>'[2]2.1_RebasedTargets_Volume'!AH538</f>
        <v>0</v>
      </c>
      <c r="AA81" s="453">
        <f>'[2]2.1_RebasedTargets_Volume'!AK538</f>
        <v>0</v>
      </c>
      <c r="AB81" s="453">
        <f>'[2]2.1_RebasedTargets_Volume'!AL538</f>
        <v>0</v>
      </c>
      <c r="AC81" s="453">
        <f>'[2]2.1_RebasedTargets_Volume'!AM538</f>
        <v>0</v>
      </c>
      <c r="AD81" s="453">
        <f>'[2]2.1_RebasedTargets_Volume'!AN538</f>
        <v>0</v>
      </c>
      <c r="AE81" s="453">
        <f>'[2]2.1_RebasedTargets_Volume'!AO538</f>
        <v>0</v>
      </c>
      <c r="AF81" s="454">
        <f>'[2]2.1_RebasedTargets_Volume'!AP538</f>
        <v>0</v>
      </c>
      <c r="AG81" s="438"/>
      <c r="AH81" s="453">
        <f>'[2]2.1_RebasedTargets_Volume'!AR538</f>
        <v>0</v>
      </c>
      <c r="AI81" s="453">
        <f>'[2]2.1_RebasedTargets_Volume'!AS538</f>
        <v>0</v>
      </c>
      <c r="AJ81" s="453">
        <f>'[2]2.1_RebasedTargets_Volume'!AT538</f>
        <v>0</v>
      </c>
      <c r="AK81" s="453">
        <f>'[2]2.1_RebasedTargets_Volume'!AU538</f>
        <v>0</v>
      </c>
      <c r="AL81" s="453">
        <f>'[2]2.1_RebasedTargets_Volume'!AV538</f>
        <v>0</v>
      </c>
      <c r="AM81" s="454">
        <f>'[2]2.1_RebasedTargets_Volume'!AW538</f>
        <v>0</v>
      </c>
      <c r="AN81" s="438"/>
      <c r="AO81" s="453">
        <f>'[2]2.1_RebasedTargets_Volume'!AY538</f>
        <v>0</v>
      </c>
      <c r="AP81" s="453">
        <f>'[2]2.1_RebasedTargets_Volume'!AZ538</f>
        <v>0</v>
      </c>
      <c r="AQ81" s="453">
        <f>'[2]2.1_RebasedTargets_Volume'!BA538</f>
        <v>0</v>
      </c>
      <c r="AR81" s="453">
        <f>'[2]2.1_RebasedTargets_Volume'!BB538</f>
        <v>0</v>
      </c>
      <c r="AS81" s="453">
        <f>'[2]2.1_RebasedTargets_Volume'!BC538</f>
        <v>0</v>
      </c>
      <c r="AT81" s="454">
        <f>'[2]2.1_RebasedTargets_Volume'!BD538</f>
        <v>0</v>
      </c>
      <c r="AU81" s="438"/>
      <c r="AV81" s="453">
        <f>'[2]2.1_RebasedTargets_Volume'!BF538</f>
        <v>0</v>
      </c>
      <c r="AW81" s="453">
        <f>'[2]2.1_RebasedTargets_Volume'!BG538</f>
        <v>0</v>
      </c>
      <c r="AX81" s="453">
        <f>'[2]2.1_RebasedTargets_Volume'!BH538</f>
        <v>0</v>
      </c>
      <c r="AY81" s="453">
        <f>'[2]2.1_RebasedTargets_Volume'!BI538</f>
        <v>0</v>
      </c>
      <c r="AZ81" s="453">
        <f>'[2]2.1_RebasedTargets_Volume'!BJ538</f>
        <v>0</v>
      </c>
      <c r="BA81" s="454">
        <f>'[2]2.1_RebasedTargets_Volume'!BK538</f>
        <v>0</v>
      </c>
      <c r="BB81" s="438"/>
      <c r="BC81" s="453">
        <f>'[2]2.1_RebasedTargets_Volume'!BM538</f>
        <v>0</v>
      </c>
      <c r="BD81" s="453">
        <f>'[2]2.1_RebasedTargets_Volume'!BN538</f>
        <v>0</v>
      </c>
      <c r="BE81" s="453">
        <f>'[2]2.1_RebasedTargets_Volume'!BO538</f>
        <v>0</v>
      </c>
      <c r="BF81" s="453">
        <f>'[2]2.1_RebasedTargets_Volume'!BP538</f>
        <v>0</v>
      </c>
      <c r="BG81" s="453">
        <f>'[2]2.1_RebasedTargets_Volume'!BQ538</f>
        <v>0</v>
      </c>
      <c r="BH81" s="454">
        <f>'[2]2.1_RebasedTargets_Volume'!BR538</f>
        <v>0</v>
      </c>
    </row>
    <row r="82" spans="1:60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'[2]2.1_RebasedTargets_Volume'!I539</f>
        <v>33</v>
      </c>
      <c r="G82" s="434">
        <f>'[2]2.1_RebasedTargets_Volume'!J539</f>
        <v>1</v>
      </c>
      <c r="H82" s="434">
        <f>'[2]2.1_RebasedTargets_Volume'!K539</f>
        <v>24</v>
      </c>
      <c r="I82" s="434">
        <f>'[2]2.1_RebasedTargets_Volume'!L539</f>
        <v>0</v>
      </c>
      <c r="J82" s="434">
        <f>'[2]2.1_RebasedTargets_Volume'!M539</f>
        <v>5</v>
      </c>
      <c r="K82" s="435">
        <f>'[2]2.1_RebasedTargets_Volume'!N539</f>
        <v>3</v>
      </c>
      <c r="M82" s="434">
        <f>'[2]2.1_RebasedTargets_Volume'!S539</f>
        <v>33</v>
      </c>
      <c r="N82" s="434">
        <f>'[2]2.1_RebasedTargets_Volume'!T539</f>
        <v>29</v>
      </c>
      <c r="O82" s="434">
        <f>'[2]2.1_RebasedTargets_Volume'!U539</f>
        <v>4</v>
      </c>
      <c r="P82" s="434">
        <f>'[2]2.1_RebasedTargets_Volume'!V539</f>
        <v>0</v>
      </c>
      <c r="Q82" s="434">
        <f>'[2]2.1_RebasedTargets_Volume'!W539</f>
        <v>0</v>
      </c>
      <c r="R82" s="435">
        <f>'[2]2.1_RebasedTargets_Volume'!X539</f>
        <v>0</v>
      </c>
      <c r="T82" s="434">
        <f>'[2]2.1_RebasedTargets_Volume'!AC539</f>
        <v>33</v>
      </c>
      <c r="U82" s="434">
        <f>'[2]2.1_RebasedTargets_Volume'!AD539</f>
        <v>1</v>
      </c>
      <c r="V82" s="434">
        <f>'[2]2.1_RebasedTargets_Volume'!AE539</f>
        <v>24</v>
      </c>
      <c r="W82" s="434">
        <f>'[2]2.1_RebasedTargets_Volume'!AF539</f>
        <v>0</v>
      </c>
      <c r="X82" s="434">
        <f>'[2]2.1_RebasedTargets_Volume'!AG539</f>
        <v>5</v>
      </c>
      <c r="Y82" s="435">
        <f>'[2]2.1_RebasedTargets_Volume'!AH539</f>
        <v>3</v>
      </c>
      <c r="AA82" s="436">
        <f>'[2]2.1_RebasedTargets_Volume'!AK539</f>
        <v>28</v>
      </c>
      <c r="AB82" s="436">
        <f>'[2]2.1_RebasedTargets_Volume'!AL539</f>
        <v>0</v>
      </c>
      <c r="AC82" s="436">
        <f>'[2]2.1_RebasedTargets_Volume'!AM539</f>
        <v>-20</v>
      </c>
      <c r="AD82" s="436">
        <f>'[2]2.1_RebasedTargets_Volume'!AN539</f>
        <v>0</v>
      </c>
      <c r="AE82" s="436">
        <f>'[2]2.1_RebasedTargets_Volume'!AO539</f>
        <v>-5</v>
      </c>
      <c r="AF82" s="437">
        <f>'[2]2.1_RebasedTargets_Volume'!AP539</f>
        <v>-3</v>
      </c>
      <c r="AG82" s="438"/>
      <c r="AH82" s="436">
        <f>'[2]2.1_RebasedTargets_Volume'!AR539</f>
        <v>28</v>
      </c>
      <c r="AI82" s="436">
        <f>'[2]2.1_RebasedTargets_Volume'!AS539</f>
        <v>0</v>
      </c>
      <c r="AJ82" s="436">
        <f>'[2]2.1_RebasedTargets_Volume'!AT539</f>
        <v>-20</v>
      </c>
      <c r="AK82" s="436">
        <f>'[2]2.1_RebasedTargets_Volume'!AU539</f>
        <v>0</v>
      </c>
      <c r="AL82" s="436">
        <f>'[2]2.1_RebasedTargets_Volume'!AV539</f>
        <v>-5</v>
      </c>
      <c r="AM82" s="437">
        <f>'[2]2.1_RebasedTargets_Volume'!AW539</f>
        <v>-3</v>
      </c>
      <c r="AN82" s="438"/>
      <c r="AO82" s="436">
        <f>'[2]2.1_RebasedTargets_Volume'!AY539</f>
        <v>0</v>
      </c>
      <c r="AP82" s="436">
        <f>'[2]2.1_RebasedTargets_Volume'!AZ539</f>
        <v>0</v>
      </c>
      <c r="AQ82" s="436">
        <f>'[2]2.1_RebasedTargets_Volume'!BA539</f>
        <v>0</v>
      </c>
      <c r="AR82" s="436">
        <f>'[2]2.1_RebasedTargets_Volume'!BB539</f>
        <v>0</v>
      </c>
      <c r="AS82" s="436">
        <f>'[2]2.1_RebasedTargets_Volume'!BC539</f>
        <v>0</v>
      </c>
      <c r="AT82" s="437">
        <f>'[2]2.1_RebasedTargets_Volume'!BD539</f>
        <v>0</v>
      </c>
      <c r="AU82" s="438"/>
      <c r="AV82" s="436">
        <f>'[2]2.1_RebasedTargets_Volume'!BF539</f>
        <v>0</v>
      </c>
      <c r="AW82" s="436">
        <f>'[2]2.1_RebasedTargets_Volume'!BG539</f>
        <v>0</v>
      </c>
      <c r="AX82" s="436">
        <f>'[2]2.1_RebasedTargets_Volume'!BH539</f>
        <v>0</v>
      </c>
      <c r="AY82" s="436">
        <f>'[2]2.1_RebasedTargets_Volume'!BI539</f>
        <v>0</v>
      </c>
      <c r="AZ82" s="436">
        <f>'[2]2.1_RebasedTargets_Volume'!BJ539</f>
        <v>0</v>
      </c>
      <c r="BA82" s="437">
        <f>'[2]2.1_RebasedTargets_Volume'!BK539</f>
        <v>0</v>
      </c>
      <c r="BB82" s="438"/>
      <c r="BC82" s="436">
        <f>'[2]2.1_RebasedTargets_Volume'!BM539</f>
        <v>0</v>
      </c>
      <c r="BD82" s="436">
        <f>'[2]2.1_RebasedTargets_Volume'!BN539</f>
        <v>0</v>
      </c>
      <c r="BE82" s="436">
        <f>'[2]2.1_RebasedTargets_Volume'!BO539</f>
        <v>0</v>
      </c>
      <c r="BF82" s="436">
        <f>'[2]2.1_RebasedTargets_Volume'!BP539</f>
        <v>0</v>
      </c>
      <c r="BG82" s="436">
        <f>'[2]2.1_RebasedTargets_Volume'!BQ539</f>
        <v>0</v>
      </c>
      <c r="BH82" s="437">
        <f>'[2]2.1_RebasedTargets_Volume'!BR539</f>
        <v>0</v>
      </c>
    </row>
    <row r="83" spans="1:60" ht="13.15" x14ac:dyDescent="0.35">
      <c r="A83" s="439"/>
      <c r="B83" s="440"/>
      <c r="C83" s="441"/>
      <c r="D83" s="442"/>
      <c r="E83" s="433" t="s">
        <v>19</v>
      </c>
      <c r="F83" s="443">
        <f>'[2]2.1_RebasedTargets_Volume'!I540</f>
        <v>0</v>
      </c>
      <c r="G83" s="443">
        <f>'[2]2.1_RebasedTargets_Volume'!J540</f>
        <v>0</v>
      </c>
      <c r="H83" s="443">
        <f>'[2]2.1_RebasedTargets_Volume'!K540</f>
        <v>0</v>
      </c>
      <c r="I83" s="443">
        <f>'[2]2.1_RebasedTargets_Volume'!L540</f>
        <v>0</v>
      </c>
      <c r="J83" s="443">
        <f>'[2]2.1_RebasedTargets_Volume'!M540</f>
        <v>0</v>
      </c>
      <c r="K83" s="444">
        <f>'[2]2.1_RebasedTargets_Volume'!N540</f>
        <v>0</v>
      </c>
      <c r="M83" s="443">
        <f>'[2]2.1_RebasedTargets_Volume'!S540</f>
        <v>0</v>
      </c>
      <c r="N83" s="443">
        <f>'[2]2.1_RebasedTargets_Volume'!T540</f>
        <v>0</v>
      </c>
      <c r="O83" s="443">
        <f>'[2]2.1_RebasedTargets_Volume'!U540</f>
        <v>0</v>
      </c>
      <c r="P83" s="443">
        <f>'[2]2.1_RebasedTargets_Volume'!V540</f>
        <v>0</v>
      </c>
      <c r="Q83" s="443">
        <f>'[2]2.1_RebasedTargets_Volume'!W540</f>
        <v>0</v>
      </c>
      <c r="R83" s="444">
        <f>'[2]2.1_RebasedTargets_Volume'!X540</f>
        <v>0</v>
      </c>
      <c r="T83" s="443">
        <f>'[2]2.1_RebasedTargets_Volume'!AC540</f>
        <v>0</v>
      </c>
      <c r="U83" s="443">
        <f>'[2]2.1_RebasedTargets_Volume'!AD540</f>
        <v>0</v>
      </c>
      <c r="V83" s="443">
        <f>'[2]2.1_RebasedTargets_Volume'!AE540</f>
        <v>0</v>
      </c>
      <c r="W83" s="443">
        <f>'[2]2.1_RebasedTargets_Volume'!AF540</f>
        <v>0</v>
      </c>
      <c r="X83" s="443">
        <f>'[2]2.1_RebasedTargets_Volume'!AG540</f>
        <v>0</v>
      </c>
      <c r="Y83" s="444">
        <f>'[2]2.1_RebasedTargets_Volume'!AH540</f>
        <v>0</v>
      </c>
      <c r="AA83" s="445">
        <f>'[2]2.1_RebasedTargets_Volume'!AK540</f>
        <v>0</v>
      </c>
      <c r="AB83" s="445">
        <f>'[2]2.1_RebasedTargets_Volume'!AL540</f>
        <v>0</v>
      </c>
      <c r="AC83" s="445">
        <f>'[2]2.1_RebasedTargets_Volume'!AM540</f>
        <v>0</v>
      </c>
      <c r="AD83" s="445">
        <f>'[2]2.1_RebasedTargets_Volume'!AN540</f>
        <v>0</v>
      </c>
      <c r="AE83" s="445">
        <f>'[2]2.1_RebasedTargets_Volume'!AO540</f>
        <v>0</v>
      </c>
      <c r="AF83" s="446">
        <f>'[2]2.1_RebasedTargets_Volume'!AP540</f>
        <v>0</v>
      </c>
      <c r="AG83" s="438"/>
      <c r="AH83" s="445">
        <f>'[2]2.1_RebasedTargets_Volume'!AR540</f>
        <v>0</v>
      </c>
      <c r="AI83" s="445">
        <f>'[2]2.1_RebasedTargets_Volume'!AS540</f>
        <v>0</v>
      </c>
      <c r="AJ83" s="445">
        <f>'[2]2.1_RebasedTargets_Volume'!AT540</f>
        <v>0</v>
      </c>
      <c r="AK83" s="445">
        <f>'[2]2.1_RebasedTargets_Volume'!AU540</f>
        <v>0</v>
      </c>
      <c r="AL83" s="445">
        <f>'[2]2.1_RebasedTargets_Volume'!AV540</f>
        <v>0</v>
      </c>
      <c r="AM83" s="446">
        <f>'[2]2.1_RebasedTargets_Volume'!AW540</f>
        <v>0</v>
      </c>
      <c r="AN83" s="438"/>
      <c r="AO83" s="445">
        <f>'[2]2.1_RebasedTargets_Volume'!AY540</f>
        <v>0</v>
      </c>
      <c r="AP83" s="445">
        <f>'[2]2.1_RebasedTargets_Volume'!AZ540</f>
        <v>0</v>
      </c>
      <c r="AQ83" s="445">
        <f>'[2]2.1_RebasedTargets_Volume'!BA540</f>
        <v>0</v>
      </c>
      <c r="AR83" s="445">
        <f>'[2]2.1_RebasedTargets_Volume'!BB540</f>
        <v>0</v>
      </c>
      <c r="AS83" s="445">
        <f>'[2]2.1_RebasedTargets_Volume'!BC540</f>
        <v>0</v>
      </c>
      <c r="AT83" s="446">
        <f>'[2]2.1_RebasedTargets_Volume'!BD540</f>
        <v>0</v>
      </c>
      <c r="AU83" s="438"/>
      <c r="AV83" s="445">
        <f>'[2]2.1_RebasedTargets_Volume'!BF540</f>
        <v>0</v>
      </c>
      <c r="AW83" s="445">
        <f>'[2]2.1_RebasedTargets_Volume'!BG540</f>
        <v>0</v>
      </c>
      <c r="AX83" s="445">
        <f>'[2]2.1_RebasedTargets_Volume'!BH540</f>
        <v>0</v>
      </c>
      <c r="AY83" s="445">
        <f>'[2]2.1_RebasedTargets_Volume'!BI540</f>
        <v>0</v>
      </c>
      <c r="AZ83" s="445">
        <f>'[2]2.1_RebasedTargets_Volume'!BJ540</f>
        <v>0</v>
      </c>
      <c r="BA83" s="446">
        <f>'[2]2.1_RebasedTargets_Volume'!BK540</f>
        <v>0</v>
      </c>
      <c r="BB83" s="438"/>
      <c r="BC83" s="445">
        <f>'[2]2.1_RebasedTargets_Volume'!BM540</f>
        <v>0</v>
      </c>
      <c r="BD83" s="445">
        <f>'[2]2.1_RebasedTargets_Volume'!BN540</f>
        <v>0</v>
      </c>
      <c r="BE83" s="445">
        <f>'[2]2.1_RebasedTargets_Volume'!BO540</f>
        <v>0</v>
      </c>
      <c r="BF83" s="445">
        <f>'[2]2.1_RebasedTargets_Volume'!BP540</f>
        <v>0</v>
      </c>
      <c r="BG83" s="445">
        <f>'[2]2.1_RebasedTargets_Volume'!BQ540</f>
        <v>0</v>
      </c>
      <c r="BH83" s="446">
        <f>'[2]2.1_RebasedTargets_Volume'!BR540</f>
        <v>0</v>
      </c>
    </row>
    <row r="84" spans="1:60" ht="13.15" x14ac:dyDescent="0.35">
      <c r="A84" s="439"/>
      <c r="B84" s="440"/>
      <c r="C84" s="441"/>
      <c r="D84" s="442"/>
      <c r="E84" s="433" t="s">
        <v>20</v>
      </c>
      <c r="F84" s="443">
        <f>'[2]2.1_RebasedTargets_Volume'!I541</f>
        <v>0</v>
      </c>
      <c r="G84" s="443">
        <f>'[2]2.1_RebasedTargets_Volume'!J541</f>
        <v>0</v>
      </c>
      <c r="H84" s="443">
        <f>'[2]2.1_RebasedTargets_Volume'!K541</f>
        <v>0</v>
      </c>
      <c r="I84" s="443">
        <f>'[2]2.1_RebasedTargets_Volume'!L541</f>
        <v>0</v>
      </c>
      <c r="J84" s="443">
        <f>'[2]2.1_RebasedTargets_Volume'!M541</f>
        <v>0</v>
      </c>
      <c r="K84" s="444">
        <f>'[2]2.1_RebasedTargets_Volume'!N541</f>
        <v>0</v>
      </c>
      <c r="M84" s="443">
        <f>'[2]2.1_RebasedTargets_Volume'!S541</f>
        <v>0</v>
      </c>
      <c r="N84" s="443">
        <f>'[2]2.1_RebasedTargets_Volume'!T541</f>
        <v>0</v>
      </c>
      <c r="O84" s="443">
        <f>'[2]2.1_RebasedTargets_Volume'!U541</f>
        <v>0</v>
      </c>
      <c r="P84" s="443">
        <f>'[2]2.1_RebasedTargets_Volume'!V541</f>
        <v>0</v>
      </c>
      <c r="Q84" s="443">
        <f>'[2]2.1_RebasedTargets_Volume'!W541</f>
        <v>0</v>
      </c>
      <c r="R84" s="444">
        <f>'[2]2.1_RebasedTargets_Volume'!X541</f>
        <v>0</v>
      </c>
      <c r="T84" s="443">
        <f>'[2]2.1_RebasedTargets_Volume'!AC541</f>
        <v>0</v>
      </c>
      <c r="U84" s="443">
        <f>'[2]2.1_RebasedTargets_Volume'!AD541</f>
        <v>0</v>
      </c>
      <c r="V84" s="443">
        <f>'[2]2.1_RebasedTargets_Volume'!AE541</f>
        <v>0</v>
      </c>
      <c r="W84" s="443">
        <f>'[2]2.1_RebasedTargets_Volume'!AF541</f>
        <v>0</v>
      </c>
      <c r="X84" s="443">
        <f>'[2]2.1_RebasedTargets_Volume'!AG541</f>
        <v>0</v>
      </c>
      <c r="Y84" s="444">
        <f>'[2]2.1_RebasedTargets_Volume'!AH541</f>
        <v>0</v>
      </c>
      <c r="AA84" s="445">
        <f>'[2]2.1_RebasedTargets_Volume'!AK541</f>
        <v>0</v>
      </c>
      <c r="AB84" s="445">
        <f>'[2]2.1_RebasedTargets_Volume'!AL541</f>
        <v>0</v>
      </c>
      <c r="AC84" s="445">
        <f>'[2]2.1_RebasedTargets_Volume'!AM541</f>
        <v>0</v>
      </c>
      <c r="AD84" s="445">
        <f>'[2]2.1_RebasedTargets_Volume'!AN541</f>
        <v>0</v>
      </c>
      <c r="AE84" s="445">
        <f>'[2]2.1_RebasedTargets_Volume'!AO541</f>
        <v>0</v>
      </c>
      <c r="AF84" s="446">
        <f>'[2]2.1_RebasedTargets_Volume'!AP541</f>
        <v>0</v>
      </c>
      <c r="AG84" s="438"/>
      <c r="AH84" s="445">
        <f>'[2]2.1_RebasedTargets_Volume'!AR541</f>
        <v>0</v>
      </c>
      <c r="AI84" s="445">
        <f>'[2]2.1_RebasedTargets_Volume'!AS541</f>
        <v>0</v>
      </c>
      <c r="AJ84" s="445">
        <f>'[2]2.1_RebasedTargets_Volume'!AT541</f>
        <v>0</v>
      </c>
      <c r="AK84" s="445">
        <f>'[2]2.1_RebasedTargets_Volume'!AU541</f>
        <v>0</v>
      </c>
      <c r="AL84" s="445">
        <f>'[2]2.1_RebasedTargets_Volume'!AV541</f>
        <v>0</v>
      </c>
      <c r="AM84" s="446">
        <f>'[2]2.1_RebasedTargets_Volume'!AW541</f>
        <v>0</v>
      </c>
      <c r="AN84" s="438"/>
      <c r="AO84" s="445">
        <f>'[2]2.1_RebasedTargets_Volume'!AY541</f>
        <v>0</v>
      </c>
      <c r="AP84" s="445">
        <f>'[2]2.1_RebasedTargets_Volume'!AZ541</f>
        <v>0</v>
      </c>
      <c r="AQ84" s="445">
        <f>'[2]2.1_RebasedTargets_Volume'!BA541</f>
        <v>0</v>
      </c>
      <c r="AR84" s="445">
        <f>'[2]2.1_RebasedTargets_Volume'!BB541</f>
        <v>0</v>
      </c>
      <c r="AS84" s="445">
        <f>'[2]2.1_RebasedTargets_Volume'!BC541</f>
        <v>0</v>
      </c>
      <c r="AT84" s="446">
        <f>'[2]2.1_RebasedTargets_Volume'!BD541</f>
        <v>0</v>
      </c>
      <c r="AU84" s="438"/>
      <c r="AV84" s="445">
        <f>'[2]2.1_RebasedTargets_Volume'!BF541</f>
        <v>0</v>
      </c>
      <c r="AW84" s="445">
        <f>'[2]2.1_RebasedTargets_Volume'!BG541</f>
        <v>0</v>
      </c>
      <c r="AX84" s="445">
        <f>'[2]2.1_RebasedTargets_Volume'!BH541</f>
        <v>0</v>
      </c>
      <c r="AY84" s="445">
        <f>'[2]2.1_RebasedTargets_Volume'!BI541</f>
        <v>0</v>
      </c>
      <c r="AZ84" s="445">
        <f>'[2]2.1_RebasedTargets_Volume'!BJ541</f>
        <v>0</v>
      </c>
      <c r="BA84" s="446">
        <f>'[2]2.1_RebasedTargets_Volume'!BK541</f>
        <v>0</v>
      </c>
      <c r="BB84" s="438"/>
      <c r="BC84" s="445">
        <f>'[2]2.1_RebasedTargets_Volume'!BM541</f>
        <v>0</v>
      </c>
      <c r="BD84" s="445">
        <f>'[2]2.1_RebasedTargets_Volume'!BN541</f>
        <v>0</v>
      </c>
      <c r="BE84" s="445">
        <f>'[2]2.1_RebasedTargets_Volume'!BO541</f>
        <v>0</v>
      </c>
      <c r="BF84" s="445">
        <f>'[2]2.1_RebasedTargets_Volume'!BP541</f>
        <v>0</v>
      </c>
      <c r="BG84" s="445">
        <f>'[2]2.1_RebasedTargets_Volume'!BQ541</f>
        <v>0</v>
      </c>
      <c r="BH84" s="446">
        <f>'[2]2.1_RebasedTargets_Volume'!BR541</f>
        <v>0</v>
      </c>
    </row>
    <row r="85" spans="1:60" ht="13.5" thickBot="1" x14ac:dyDescent="0.4">
      <c r="A85" s="439"/>
      <c r="B85" s="447"/>
      <c r="C85" s="441"/>
      <c r="D85" s="442"/>
      <c r="E85" s="450" t="s">
        <v>21</v>
      </c>
      <c r="F85" s="451">
        <f>'[2]2.1_RebasedTargets_Volume'!I542</f>
        <v>0</v>
      </c>
      <c r="G85" s="451">
        <f>'[2]2.1_RebasedTargets_Volume'!J542</f>
        <v>0</v>
      </c>
      <c r="H85" s="451">
        <f>'[2]2.1_RebasedTargets_Volume'!K542</f>
        <v>0</v>
      </c>
      <c r="I85" s="451">
        <f>'[2]2.1_RebasedTargets_Volume'!L542</f>
        <v>0</v>
      </c>
      <c r="J85" s="451">
        <f>'[2]2.1_RebasedTargets_Volume'!M542</f>
        <v>0</v>
      </c>
      <c r="K85" s="452">
        <f>'[2]2.1_RebasedTargets_Volume'!N542</f>
        <v>0</v>
      </c>
      <c r="M85" s="451">
        <f>'[2]2.1_RebasedTargets_Volume'!S542</f>
        <v>0</v>
      </c>
      <c r="N85" s="451">
        <f>'[2]2.1_RebasedTargets_Volume'!T542</f>
        <v>0</v>
      </c>
      <c r="O85" s="451">
        <f>'[2]2.1_RebasedTargets_Volume'!U542</f>
        <v>0</v>
      </c>
      <c r="P85" s="451">
        <f>'[2]2.1_RebasedTargets_Volume'!V542</f>
        <v>0</v>
      </c>
      <c r="Q85" s="451">
        <f>'[2]2.1_RebasedTargets_Volume'!W542</f>
        <v>0</v>
      </c>
      <c r="R85" s="452">
        <f>'[2]2.1_RebasedTargets_Volume'!X542</f>
        <v>0</v>
      </c>
      <c r="T85" s="451">
        <f>'[2]2.1_RebasedTargets_Volume'!AC542</f>
        <v>0</v>
      </c>
      <c r="U85" s="451">
        <f>'[2]2.1_RebasedTargets_Volume'!AD542</f>
        <v>0</v>
      </c>
      <c r="V85" s="451">
        <f>'[2]2.1_RebasedTargets_Volume'!AE542</f>
        <v>0</v>
      </c>
      <c r="W85" s="451">
        <f>'[2]2.1_RebasedTargets_Volume'!AF542</f>
        <v>0</v>
      </c>
      <c r="X85" s="451">
        <f>'[2]2.1_RebasedTargets_Volume'!AG542</f>
        <v>0</v>
      </c>
      <c r="Y85" s="452">
        <f>'[2]2.1_RebasedTargets_Volume'!AH542</f>
        <v>0</v>
      </c>
      <c r="AA85" s="453">
        <f>'[2]2.1_RebasedTargets_Volume'!AK542</f>
        <v>0</v>
      </c>
      <c r="AB85" s="453">
        <f>'[2]2.1_RebasedTargets_Volume'!AL542</f>
        <v>0</v>
      </c>
      <c r="AC85" s="453">
        <f>'[2]2.1_RebasedTargets_Volume'!AM542</f>
        <v>0</v>
      </c>
      <c r="AD85" s="453">
        <f>'[2]2.1_RebasedTargets_Volume'!AN542</f>
        <v>0</v>
      </c>
      <c r="AE85" s="453">
        <f>'[2]2.1_RebasedTargets_Volume'!AO542</f>
        <v>0</v>
      </c>
      <c r="AF85" s="454">
        <f>'[2]2.1_RebasedTargets_Volume'!AP542</f>
        <v>0</v>
      </c>
      <c r="AG85" s="438"/>
      <c r="AH85" s="453">
        <f>'[2]2.1_RebasedTargets_Volume'!AR542</f>
        <v>0</v>
      </c>
      <c r="AI85" s="453">
        <f>'[2]2.1_RebasedTargets_Volume'!AS542</f>
        <v>0</v>
      </c>
      <c r="AJ85" s="453">
        <f>'[2]2.1_RebasedTargets_Volume'!AT542</f>
        <v>0</v>
      </c>
      <c r="AK85" s="453">
        <f>'[2]2.1_RebasedTargets_Volume'!AU542</f>
        <v>0</v>
      </c>
      <c r="AL85" s="453">
        <f>'[2]2.1_RebasedTargets_Volume'!AV542</f>
        <v>0</v>
      </c>
      <c r="AM85" s="454">
        <f>'[2]2.1_RebasedTargets_Volume'!AW542</f>
        <v>0</v>
      </c>
      <c r="AN85" s="438"/>
      <c r="AO85" s="453">
        <f>'[2]2.1_RebasedTargets_Volume'!AY542</f>
        <v>0</v>
      </c>
      <c r="AP85" s="453">
        <f>'[2]2.1_RebasedTargets_Volume'!AZ542</f>
        <v>0</v>
      </c>
      <c r="AQ85" s="453">
        <f>'[2]2.1_RebasedTargets_Volume'!BA542</f>
        <v>0</v>
      </c>
      <c r="AR85" s="453">
        <f>'[2]2.1_RebasedTargets_Volume'!BB542</f>
        <v>0</v>
      </c>
      <c r="AS85" s="453">
        <f>'[2]2.1_RebasedTargets_Volume'!BC542</f>
        <v>0</v>
      </c>
      <c r="AT85" s="454">
        <f>'[2]2.1_RebasedTargets_Volume'!BD542</f>
        <v>0</v>
      </c>
      <c r="AU85" s="438"/>
      <c r="AV85" s="453">
        <f>'[2]2.1_RebasedTargets_Volume'!BF542</f>
        <v>0</v>
      </c>
      <c r="AW85" s="453">
        <f>'[2]2.1_RebasedTargets_Volume'!BG542</f>
        <v>0</v>
      </c>
      <c r="AX85" s="453">
        <f>'[2]2.1_RebasedTargets_Volume'!BH542</f>
        <v>0</v>
      </c>
      <c r="AY85" s="453">
        <f>'[2]2.1_RebasedTargets_Volume'!BI542</f>
        <v>0</v>
      </c>
      <c r="AZ85" s="453">
        <f>'[2]2.1_RebasedTargets_Volume'!BJ542</f>
        <v>0</v>
      </c>
      <c r="BA85" s="454">
        <f>'[2]2.1_RebasedTargets_Volume'!BK542</f>
        <v>0</v>
      </c>
      <c r="BB85" s="438"/>
      <c r="BC85" s="453">
        <f>'[2]2.1_RebasedTargets_Volume'!BM542</f>
        <v>0</v>
      </c>
      <c r="BD85" s="453">
        <f>'[2]2.1_RebasedTargets_Volume'!BN542</f>
        <v>0</v>
      </c>
      <c r="BE85" s="453">
        <f>'[2]2.1_RebasedTargets_Volume'!BO542</f>
        <v>0</v>
      </c>
      <c r="BF85" s="453">
        <f>'[2]2.1_RebasedTargets_Volume'!BP542</f>
        <v>0</v>
      </c>
      <c r="BG85" s="453">
        <f>'[2]2.1_RebasedTargets_Volume'!BQ542</f>
        <v>0</v>
      </c>
      <c r="BH85" s="454">
        <f>'[2]2.1_RebasedTargets_Volume'!BR542</f>
        <v>0</v>
      </c>
    </row>
    <row r="86" spans="1:60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'[2]2.1_RebasedTargets_Volume'!I543</f>
        <v>224</v>
      </c>
      <c r="G86" s="434">
        <f>'[2]2.1_RebasedTargets_Volume'!J543</f>
        <v>1</v>
      </c>
      <c r="H86" s="434">
        <f>'[2]2.1_RebasedTargets_Volume'!K543</f>
        <v>31</v>
      </c>
      <c r="I86" s="434">
        <f>'[2]2.1_RebasedTargets_Volume'!L543</f>
        <v>52</v>
      </c>
      <c r="J86" s="434">
        <f>'[2]2.1_RebasedTargets_Volume'!M543</f>
        <v>14</v>
      </c>
      <c r="K86" s="435">
        <f>'[2]2.1_RebasedTargets_Volume'!N543</f>
        <v>126</v>
      </c>
      <c r="M86" s="434">
        <f>'[2]2.1_RebasedTargets_Volume'!S543</f>
        <v>687</v>
      </c>
      <c r="N86" s="434">
        <f>'[2]2.1_RebasedTargets_Volume'!T543</f>
        <v>2</v>
      </c>
      <c r="O86" s="434">
        <f>'[2]2.1_RebasedTargets_Volume'!U543</f>
        <v>54</v>
      </c>
      <c r="P86" s="434">
        <f>'[2]2.1_RebasedTargets_Volume'!V543</f>
        <v>503</v>
      </c>
      <c r="Q86" s="434">
        <f>'[2]2.1_RebasedTargets_Volume'!W543</f>
        <v>127</v>
      </c>
      <c r="R86" s="435">
        <f>'[2]2.1_RebasedTargets_Volume'!X543</f>
        <v>1</v>
      </c>
      <c r="T86" s="434">
        <f>'[2]2.1_RebasedTargets_Volume'!AC543</f>
        <v>1178</v>
      </c>
      <c r="U86" s="434">
        <f>'[2]2.1_RebasedTargets_Volume'!AD543</f>
        <v>2</v>
      </c>
      <c r="V86" s="434">
        <f>'[2]2.1_RebasedTargets_Volume'!AE543</f>
        <v>55</v>
      </c>
      <c r="W86" s="434">
        <f>'[2]2.1_RebasedTargets_Volume'!AF543</f>
        <v>559</v>
      </c>
      <c r="X86" s="434">
        <f>'[2]2.1_RebasedTargets_Volume'!AG543</f>
        <v>347</v>
      </c>
      <c r="Y86" s="435">
        <f>'[2]2.1_RebasedTargets_Volume'!AH543</f>
        <v>215</v>
      </c>
      <c r="AA86" s="436">
        <f>'[2]2.1_RebasedTargets_Volume'!AK543</f>
        <v>491</v>
      </c>
      <c r="AB86" s="436">
        <f>'[2]2.1_RebasedTargets_Volume'!AL543</f>
        <v>0</v>
      </c>
      <c r="AC86" s="436">
        <f>'[2]2.1_RebasedTargets_Volume'!AM543</f>
        <v>-1</v>
      </c>
      <c r="AD86" s="436">
        <f>'[2]2.1_RebasedTargets_Volume'!AN543</f>
        <v>-56</v>
      </c>
      <c r="AE86" s="436">
        <f>'[2]2.1_RebasedTargets_Volume'!AO543</f>
        <v>-220</v>
      </c>
      <c r="AF86" s="437">
        <f>'[2]2.1_RebasedTargets_Volume'!AP543</f>
        <v>-214</v>
      </c>
      <c r="AG86" s="438"/>
      <c r="AH86" s="436">
        <f>'[2]2.1_RebasedTargets_Volume'!AR543</f>
        <v>0</v>
      </c>
      <c r="AI86" s="436">
        <f>'[2]2.1_RebasedTargets_Volume'!AS543</f>
        <v>0</v>
      </c>
      <c r="AJ86" s="436">
        <f>'[2]2.1_RebasedTargets_Volume'!AT543</f>
        <v>0</v>
      </c>
      <c r="AK86" s="436">
        <f>'[2]2.1_RebasedTargets_Volume'!AU543</f>
        <v>0</v>
      </c>
      <c r="AL86" s="436">
        <f>'[2]2.1_RebasedTargets_Volume'!AV543</f>
        <v>0</v>
      </c>
      <c r="AM86" s="437">
        <f>'[2]2.1_RebasedTargets_Volume'!AW543</f>
        <v>0</v>
      </c>
      <c r="AN86" s="438"/>
      <c r="AO86" s="436">
        <f>'[2]2.1_RebasedTargets_Volume'!AY543</f>
        <v>0</v>
      </c>
      <c r="AP86" s="436">
        <f>'[2]2.1_RebasedTargets_Volume'!AZ543</f>
        <v>0</v>
      </c>
      <c r="AQ86" s="436">
        <f>'[2]2.1_RebasedTargets_Volume'!BA543</f>
        <v>0</v>
      </c>
      <c r="AR86" s="436">
        <f>'[2]2.1_RebasedTargets_Volume'!BB543</f>
        <v>0</v>
      </c>
      <c r="AS86" s="436">
        <f>'[2]2.1_RebasedTargets_Volume'!BC543</f>
        <v>0</v>
      </c>
      <c r="AT86" s="437">
        <f>'[2]2.1_RebasedTargets_Volume'!BD543</f>
        <v>0</v>
      </c>
      <c r="AU86" s="438"/>
      <c r="AV86" s="436">
        <f>'[2]2.1_RebasedTargets_Volume'!BF543</f>
        <v>491</v>
      </c>
      <c r="AW86" s="436">
        <f>'[2]2.1_RebasedTargets_Volume'!BG543</f>
        <v>0</v>
      </c>
      <c r="AX86" s="436">
        <f>'[2]2.1_RebasedTargets_Volume'!BH543</f>
        <v>-1</v>
      </c>
      <c r="AY86" s="436">
        <f>'[2]2.1_RebasedTargets_Volume'!BI543</f>
        <v>-56</v>
      </c>
      <c r="AZ86" s="436">
        <f>'[2]2.1_RebasedTargets_Volume'!BJ543</f>
        <v>-220</v>
      </c>
      <c r="BA86" s="437">
        <f>'[2]2.1_RebasedTargets_Volume'!BK543</f>
        <v>-214</v>
      </c>
      <c r="BB86" s="438"/>
      <c r="BC86" s="436">
        <f>'[2]2.1_RebasedTargets_Volume'!BM543</f>
        <v>0</v>
      </c>
      <c r="BD86" s="436">
        <f>'[2]2.1_RebasedTargets_Volume'!BN543</f>
        <v>0</v>
      </c>
      <c r="BE86" s="436">
        <f>'[2]2.1_RebasedTargets_Volume'!BO543</f>
        <v>0</v>
      </c>
      <c r="BF86" s="436">
        <f>'[2]2.1_RebasedTargets_Volume'!BP543</f>
        <v>0</v>
      </c>
      <c r="BG86" s="436">
        <f>'[2]2.1_RebasedTargets_Volume'!BQ543</f>
        <v>0</v>
      </c>
      <c r="BH86" s="437">
        <f>'[2]2.1_RebasedTargets_Volume'!BR543</f>
        <v>0</v>
      </c>
    </row>
    <row r="87" spans="1:60" ht="13.15" x14ac:dyDescent="0.35">
      <c r="A87" s="439"/>
      <c r="B87" s="440"/>
      <c r="C87" s="441"/>
      <c r="D87" s="442"/>
      <c r="E87" s="433" t="s">
        <v>19</v>
      </c>
      <c r="F87" s="443">
        <f>'[2]2.1_RebasedTargets_Volume'!I544</f>
        <v>206</v>
      </c>
      <c r="G87" s="443">
        <f>'[2]2.1_RebasedTargets_Volume'!J544</f>
        <v>0</v>
      </c>
      <c r="H87" s="443">
        <f>'[2]2.1_RebasedTargets_Volume'!K544</f>
        <v>37</v>
      </c>
      <c r="I87" s="443">
        <f>'[2]2.1_RebasedTargets_Volume'!L544</f>
        <v>161</v>
      </c>
      <c r="J87" s="443">
        <f>'[2]2.1_RebasedTargets_Volume'!M544</f>
        <v>0</v>
      </c>
      <c r="K87" s="444">
        <f>'[2]2.1_RebasedTargets_Volume'!N544</f>
        <v>8</v>
      </c>
      <c r="M87" s="443">
        <f>'[2]2.1_RebasedTargets_Volume'!S544</f>
        <v>17</v>
      </c>
      <c r="N87" s="443">
        <f>'[2]2.1_RebasedTargets_Volume'!T544</f>
        <v>1</v>
      </c>
      <c r="O87" s="443">
        <f>'[2]2.1_RebasedTargets_Volume'!U544</f>
        <v>13</v>
      </c>
      <c r="P87" s="443">
        <f>'[2]2.1_RebasedTargets_Volume'!V544</f>
        <v>1</v>
      </c>
      <c r="Q87" s="443">
        <f>'[2]2.1_RebasedTargets_Volume'!W544</f>
        <v>1</v>
      </c>
      <c r="R87" s="444">
        <f>'[2]2.1_RebasedTargets_Volume'!X544</f>
        <v>1</v>
      </c>
      <c r="T87" s="443">
        <f>'[2]2.1_RebasedTargets_Volume'!AC544</f>
        <v>17</v>
      </c>
      <c r="U87" s="443">
        <f>'[2]2.1_RebasedTargets_Volume'!AD544</f>
        <v>1</v>
      </c>
      <c r="V87" s="443">
        <f>'[2]2.1_RebasedTargets_Volume'!AE544</f>
        <v>13</v>
      </c>
      <c r="W87" s="443">
        <f>'[2]2.1_RebasedTargets_Volume'!AF544</f>
        <v>1</v>
      </c>
      <c r="X87" s="443">
        <f>'[2]2.1_RebasedTargets_Volume'!AG544</f>
        <v>1</v>
      </c>
      <c r="Y87" s="444">
        <f>'[2]2.1_RebasedTargets_Volume'!AH544</f>
        <v>1</v>
      </c>
      <c r="AA87" s="445">
        <f>'[2]2.1_RebasedTargets_Volume'!AK544</f>
        <v>0</v>
      </c>
      <c r="AB87" s="445">
        <f>'[2]2.1_RebasedTargets_Volume'!AL544</f>
        <v>0</v>
      </c>
      <c r="AC87" s="445">
        <f>'[2]2.1_RebasedTargets_Volume'!AM544</f>
        <v>0</v>
      </c>
      <c r="AD87" s="445">
        <f>'[2]2.1_RebasedTargets_Volume'!AN544</f>
        <v>0</v>
      </c>
      <c r="AE87" s="445">
        <f>'[2]2.1_RebasedTargets_Volume'!AO544</f>
        <v>0</v>
      </c>
      <c r="AF87" s="446">
        <f>'[2]2.1_RebasedTargets_Volume'!AP544</f>
        <v>0</v>
      </c>
      <c r="AG87" s="438"/>
      <c r="AH87" s="445">
        <f>'[2]2.1_RebasedTargets_Volume'!AR544</f>
        <v>0</v>
      </c>
      <c r="AI87" s="445">
        <f>'[2]2.1_RebasedTargets_Volume'!AS544</f>
        <v>0</v>
      </c>
      <c r="AJ87" s="445">
        <f>'[2]2.1_RebasedTargets_Volume'!AT544</f>
        <v>0</v>
      </c>
      <c r="AK87" s="445">
        <f>'[2]2.1_RebasedTargets_Volume'!AU544</f>
        <v>0</v>
      </c>
      <c r="AL87" s="445">
        <f>'[2]2.1_RebasedTargets_Volume'!AV544</f>
        <v>0</v>
      </c>
      <c r="AM87" s="446">
        <f>'[2]2.1_RebasedTargets_Volume'!AW544</f>
        <v>0</v>
      </c>
      <c r="AN87" s="438"/>
      <c r="AO87" s="445">
        <f>'[2]2.1_RebasedTargets_Volume'!AY544</f>
        <v>0</v>
      </c>
      <c r="AP87" s="445">
        <f>'[2]2.1_RebasedTargets_Volume'!AZ544</f>
        <v>0</v>
      </c>
      <c r="AQ87" s="445">
        <f>'[2]2.1_RebasedTargets_Volume'!BA544</f>
        <v>0</v>
      </c>
      <c r="AR87" s="445">
        <f>'[2]2.1_RebasedTargets_Volume'!BB544</f>
        <v>0</v>
      </c>
      <c r="AS87" s="445">
        <f>'[2]2.1_RebasedTargets_Volume'!BC544</f>
        <v>0</v>
      </c>
      <c r="AT87" s="446">
        <f>'[2]2.1_RebasedTargets_Volume'!BD544</f>
        <v>0</v>
      </c>
      <c r="AU87" s="438"/>
      <c r="AV87" s="445">
        <f>'[2]2.1_RebasedTargets_Volume'!BF544</f>
        <v>0</v>
      </c>
      <c r="AW87" s="445">
        <f>'[2]2.1_RebasedTargets_Volume'!BG544</f>
        <v>0</v>
      </c>
      <c r="AX87" s="445">
        <f>'[2]2.1_RebasedTargets_Volume'!BH544</f>
        <v>0</v>
      </c>
      <c r="AY87" s="445">
        <f>'[2]2.1_RebasedTargets_Volume'!BI544</f>
        <v>0</v>
      </c>
      <c r="AZ87" s="445">
        <f>'[2]2.1_RebasedTargets_Volume'!BJ544</f>
        <v>0</v>
      </c>
      <c r="BA87" s="446">
        <f>'[2]2.1_RebasedTargets_Volume'!BK544</f>
        <v>0</v>
      </c>
      <c r="BB87" s="438"/>
      <c r="BC87" s="445">
        <f>'[2]2.1_RebasedTargets_Volume'!BM544</f>
        <v>0</v>
      </c>
      <c r="BD87" s="445">
        <f>'[2]2.1_RebasedTargets_Volume'!BN544</f>
        <v>0</v>
      </c>
      <c r="BE87" s="445">
        <f>'[2]2.1_RebasedTargets_Volume'!BO544</f>
        <v>0</v>
      </c>
      <c r="BF87" s="445">
        <f>'[2]2.1_RebasedTargets_Volume'!BP544</f>
        <v>0</v>
      </c>
      <c r="BG87" s="445">
        <f>'[2]2.1_RebasedTargets_Volume'!BQ544</f>
        <v>0</v>
      </c>
      <c r="BH87" s="446">
        <f>'[2]2.1_RebasedTargets_Volume'!BR544</f>
        <v>0</v>
      </c>
    </row>
    <row r="88" spans="1:60" ht="13.15" x14ac:dyDescent="0.35">
      <c r="A88" s="439"/>
      <c r="B88" s="440"/>
      <c r="C88" s="441"/>
      <c r="D88" s="442"/>
      <c r="E88" s="433" t="s">
        <v>20</v>
      </c>
      <c r="F88" s="443">
        <f>'[2]2.1_RebasedTargets_Volume'!I545</f>
        <v>652</v>
      </c>
      <c r="G88" s="443">
        <f>'[2]2.1_RebasedTargets_Volume'!J545</f>
        <v>0</v>
      </c>
      <c r="H88" s="443">
        <f>'[2]2.1_RebasedTargets_Volume'!K545</f>
        <v>553</v>
      </c>
      <c r="I88" s="443">
        <f>'[2]2.1_RebasedTargets_Volume'!L545</f>
        <v>77</v>
      </c>
      <c r="J88" s="443">
        <f>'[2]2.1_RebasedTargets_Volume'!M545</f>
        <v>9</v>
      </c>
      <c r="K88" s="444">
        <f>'[2]2.1_RebasedTargets_Volume'!N545</f>
        <v>13</v>
      </c>
      <c r="M88" s="443">
        <f>'[2]2.1_RebasedTargets_Volume'!S545</f>
        <v>81</v>
      </c>
      <c r="N88" s="443">
        <f>'[2]2.1_RebasedTargets_Volume'!T545</f>
        <v>2</v>
      </c>
      <c r="O88" s="443">
        <f>'[2]2.1_RebasedTargets_Volume'!U545</f>
        <v>37</v>
      </c>
      <c r="P88" s="443">
        <f>'[2]2.1_RebasedTargets_Volume'!V545</f>
        <v>11</v>
      </c>
      <c r="Q88" s="443">
        <f>'[2]2.1_RebasedTargets_Volume'!W545</f>
        <v>21</v>
      </c>
      <c r="R88" s="444">
        <f>'[2]2.1_RebasedTargets_Volume'!X545</f>
        <v>10</v>
      </c>
      <c r="T88" s="443">
        <f>'[2]2.1_RebasedTargets_Volume'!AC545</f>
        <v>82</v>
      </c>
      <c r="U88" s="443">
        <f>'[2]2.1_RebasedTargets_Volume'!AD545</f>
        <v>2</v>
      </c>
      <c r="V88" s="443">
        <f>'[2]2.1_RebasedTargets_Volume'!AE545</f>
        <v>37</v>
      </c>
      <c r="W88" s="443">
        <f>'[2]2.1_RebasedTargets_Volume'!AF545</f>
        <v>11</v>
      </c>
      <c r="X88" s="443">
        <f>'[2]2.1_RebasedTargets_Volume'!AG545</f>
        <v>21</v>
      </c>
      <c r="Y88" s="444">
        <f>'[2]2.1_RebasedTargets_Volume'!AH545</f>
        <v>11</v>
      </c>
      <c r="AA88" s="445">
        <f>'[2]2.1_RebasedTargets_Volume'!AK545</f>
        <v>1</v>
      </c>
      <c r="AB88" s="445">
        <f>'[2]2.1_RebasedTargets_Volume'!AL545</f>
        <v>0</v>
      </c>
      <c r="AC88" s="445">
        <f>'[2]2.1_RebasedTargets_Volume'!AM545</f>
        <v>0</v>
      </c>
      <c r="AD88" s="445">
        <f>'[2]2.1_RebasedTargets_Volume'!AN545</f>
        <v>0</v>
      </c>
      <c r="AE88" s="445">
        <f>'[2]2.1_RebasedTargets_Volume'!AO545</f>
        <v>0</v>
      </c>
      <c r="AF88" s="446">
        <f>'[2]2.1_RebasedTargets_Volume'!AP545</f>
        <v>-1</v>
      </c>
      <c r="AG88" s="438"/>
      <c r="AH88" s="445">
        <f>'[2]2.1_RebasedTargets_Volume'!AR545</f>
        <v>0</v>
      </c>
      <c r="AI88" s="445">
        <f>'[2]2.1_RebasedTargets_Volume'!AS545</f>
        <v>0</v>
      </c>
      <c r="AJ88" s="445">
        <f>'[2]2.1_RebasedTargets_Volume'!AT545</f>
        <v>0</v>
      </c>
      <c r="AK88" s="445">
        <f>'[2]2.1_RebasedTargets_Volume'!AU545</f>
        <v>0</v>
      </c>
      <c r="AL88" s="445">
        <f>'[2]2.1_RebasedTargets_Volume'!AV545</f>
        <v>0</v>
      </c>
      <c r="AM88" s="446">
        <f>'[2]2.1_RebasedTargets_Volume'!AW545</f>
        <v>0</v>
      </c>
      <c r="AN88" s="438"/>
      <c r="AO88" s="445">
        <f>'[2]2.1_RebasedTargets_Volume'!AY545</f>
        <v>0</v>
      </c>
      <c r="AP88" s="445">
        <f>'[2]2.1_RebasedTargets_Volume'!AZ545</f>
        <v>0</v>
      </c>
      <c r="AQ88" s="445">
        <f>'[2]2.1_RebasedTargets_Volume'!BA545</f>
        <v>0</v>
      </c>
      <c r="AR88" s="445">
        <f>'[2]2.1_RebasedTargets_Volume'!BB545</f>
        <v>0</v>
      </c>
      <c r="AS88" s="445">
        <f>'[2]2.1_RebasedTargets_Volume'!BC545</f>
        <v>0</v>
      </c>
      <c r="AT88" s="446">
        <f>'[2]2.1_RebasedTargets_Volume'!BD545</f>
        <v>0</v>
      </c>
      <c r="AU88" s="438"/>
      <c r="AV88" s="445">
        <f>'[2]2.1_RebasedTargets_Volume'!BF545</f>
        <v>1</v>
      </c>
      <c r="AW88" s="445">
        <f>'[2]2.1_RebasedTargets_Volume'!BG545</f>
        <v>0</v>
      </c>
      <c r="AX88" s="445">
        <f>'[2]2.1_RebasedTargets_Volume'!BH545</f>
        <v>0</v>
      </c>
      <c r="AY88" s="445">
        <f>'[2]2.1_RebasedTargets_Volume'!BI545</f>
        <v>0</v>
      </c>
      <c r="AZ88" s="445">
        <f>'[2]2.1_RebasedTargets_Volume'!BJ545</f>
        <v>0</v>
      </c>
      <c r="BA88" s="446">
        <f>'[2]2.1_RebasedTargets_Volume'!BK545</f>
        <v>-1</v>
      </c>
      <c r="BB88" s="438"/>
      <c r="BC88" s="445">
        <f>'[2]2.1_RebasedTargets_Volume'!BM545</f>
        <v>0</v>
      </c>
      <c r="BD88" s="445">
        <f>'[2]2.1_RebasedTargets_Volume'!BN545</f>
        <v>0</v>
      </c>
      <c r="BE88" s="445">
        <f>'[2]2.1_RebasedTargets_Volume'!BO545</f>
        <v>0</v>
      </c>
      <c r="BF88" s="445">
        <f>'[2]2.1_RebasedTargets_Volume'!BP545</f>
        <v>0</v>
      </c>
      <c r="BG88" s="445">
        <f>'[2]2.1_RebasedTargets_Volume'!BQ545</f>
        <v>0</v>
      </c>
      <c r="BH88" s="446">
        <f>'[2]2.1_RebasedTargets_Volume'!BR545</f>
        <v>0</v>
      </c>
    </row>
    <row r="89" spans="1:60" ht="13.5" thickBot="1" x14ac:dyDescent="0.4">
      <c r="A89" s="456"/>
      <c r="B89" s="447"/>
      <c r="C89" s="448"/>
      <c r="D89" s="457"/>
      <c r="E89" s="450" t="s">
        <v>21</v>
      </c>
      <c r="F89" s="451">
        <f>'[2]2.1_RebasedTargets_Volume'!I546</f>
        <v>359</v>
      </c>
      <c r="G89" s="451">
        <f>'[2]2.1_RebasedTargets_Volume'!J546</f>
        <v>234</v>
      </c>
      <c r="H89" s="451">
        <f>'[2]2.1_RebasedTargets_Volume'!K546</f>
        <v>83</v>
      </c>
      <c r="I89" s="451">
        <f>'[2]2.1_RebasedTargets_Volume'!L546</f>
        <v>19</v>
      </c>
      <c r="J89" s="451">
        <f>'[2]2.1_RebasedTargets_Volume'!M546</f>
        <v>6</v>
      </c>
      <c r="K89" s="452">
        <f>'[2]2.1_RebasedTargets_Volume'!N546</f>
        <v>17</v>
      </c>
      <c r="M89" s="451">
        <f>'[2]2.1_RebasedTargets_Volume'!S546</f>
        <v>164</v>
      </c>
      <c r="N89" s="451">
        <f>'[2]2.1_RebasedTargets_Volume'!T546</f>
        <v>146</v>
      </c>
      <c r="O89" s="451">
        <f>'[2]2.1_RebasedTargets_Volume'!U546</f>
        <v>13</v>
      </c>
      <c r="P89" s="451">
        <f>'[2]2.1_RebasedTargets_Volume'!V546</f>
        <v>1</v>
      </c>
      <c r="Q89" s="451">
        <f>'[2]2.1_RebasedTargets_Volume'!W546</f>
        <v>4</v>
      </c>
      <c r="R89" s="452">
        <f>'[2]2.1_RebasedTargets_Volume'!X546</f>
        <v>0</v>
      </c>
      <c r="T89" s="451">
        <f>'[2]2.1_RebasedTargets_Volume'!AC546</f>
        <v>164</v>
      </c>
      <c r="U89" s="451">
        <f>'[2]2.1_RebasedTargets_Volume'!AD546</f>
        <v>146</v>
      </c>
      <c r="V89" s="451">
        <f>'[2]2.1_RebasedTargets_Volume'!AE546</f>
        <v>13</v>
      </c>
      <c r="W89" s="451">
        <f>'[2]2.1_RebasedTargets_Volume'!AF546</f>
        <v>1</v>
      </c>
      <c r="X89" s="451">
        <f>'[2]2.1_RebasedTargets_Volume'!AG546</f>
        <v>4</v>
      </c>
      <c r="Y89" s="452">
        <f>'[2]2.1_RebasedTargets_Volume'!AH546</f>
        <v>0</v>
      </c>
      <c r="AA89" s="453">
        <f>'[2]2.1_RebasedTargets_Volume'!AK546</f>
        <v>0</v>
      </c>
      <c r="AB89" s="453">
        <f>'[2]2.1_RebasedTargets_Volume'!AL546</f>
        <v>0</v>
      </c>
      <c r="AC89" s="453">
        <f>'[2]2.1_RebasedTargets_Volume'!AM546</f>
        <v>0</v>
      </c>
      <c r="AD89" s="453">
        <f>'[2]2.1_RebasedTargets_Volume'!AN546</f>
        <v>0</v>
      </c>
      <c r="AE89" s="453">
        <f>'[2]2.1_RebasedTargets_Volume'!AO546</f>
        <v>0</v>
      </c>
      <c r="AF89" s="454">
        <f>'[2]2.1_RebasedTargets_Volume'!AP546</f>
        <v>0</v>
      </c>
      <c r="AG89" s="438"/>
      <c r="AH89" s="453">
        <f>'[2]2.1_RebasedTargets_Volume'!AR546</f>
        <v>0</v>
      </c>
      <c r="AI89" s="453">
        <f>'[2]2.1_RebasedTargets_Volume'!AS546</f>
        <v>0</v>
      </c>
      <c r="AJ89" s="453">
        <f>'[2]2.1_RebasedTargets_Volume'!AT546</f>
        <v>0</v>
      </c>
      <c r="AK89" s="453">
        <f>'[2]2.1_RebasedTargets_Volume'!AU546</f>
        <v>0</v>
      </c>
      <c r="AL89" s="453">
        <f>'[2]2.1_RebasedTargets_Volume'!AV546</f>
        <v>0</v>
      </c>
      <c r="AM89" s="454">
        <f>'[2]2.1_RebasedTargets_Volume'!AW546</f>
        <v>0</v>
      </c>
      <c r="AN89" s="438"/>
      <c r="AO89" s="453">
        <f>'[2]2.1_RebasedTargets_Volume'!AY546</f>
        <v>0</v>
      </c>
      <c r="AP89" s="453">
        <f>'[2]2.1_RebasedTargets_Volume'!AZ546</f>
        <v>0</v>
      </c>
      <c r="AQ89" s="453">
        <f>'[2]2.1_RebasedTargets_Volume'!BA546</f>
        <v>0</v>
      </c>
      <c r="AR89" s="453">
        <f>'[2]2.1_RebasedTargets_Volume'!BB546</f>
        <v>0</v>
      </c>
      <c r="AS89" s="453">
        <f>'[2]2.1_RebasedTargets_Volume'!BC546</f>
        <v>0</v>
      </c>
      <c r="AT89" s="454">
        <f>'[2]2.1_RebasedTargets_Volume'!BD546</f>
        <v>0</v>
      </c>
      <c r="AU89" s="438"/>
      <c r="AV89" s="453">
        <f>'[2]2.1_RebasedTargets_Volume'!BF546</f>
        <v>0</v>
      </c>
      <c r="AW89" s="453">
        <f>'[2]2.1_RebasedTargets_Volume'!BG546</f>
        <v>0</v>
      </c>
      <c r="AX89" s="453">
        <f>'[2]2.1_RebasedTargets_Volume'!BH546</f>
        <v>0</v>
      </c>
      <c r="AY89" s="453">
        <f>'[2]2.1_RebasedTargets_Volume'!BI546</f>
        <v>0</v>
      </c>
      <c r="AZ89" s="453">
        <f>'[2]2.1_RebasedTargets_Volume'!BJ546</f>
        <v>0</v>
      </c>
      <c r="BA89" s="454">
        <f>'[2]2.1_RebasedTargets_Volume'!BK546</f>
        <v>0</v>
      </c>
      <c r="BB89" s="438"/>
      <c r="BC89" s="453">
        <f>'[2]2.1_RebasedTargets_Volume'!BM546</f>
        <v>0</v>
      </c>
      <c r="BD89" s="453">
        <f>'[2]2.1_RebasedTargets_Volume'!BN546</f>
        <v>0</v>
      </c>
      <c r="BE89" s="453">
        <f>'[2]2.1_RebasedTargets_Volume'!BO546</f>
        <v>0</v>
      </c>
      <c r="BF89" s="453">
        <f>'[2]2.1_RebasedTargets_Volume'!BP546</f>
        <v>0</v>
      </c>
      <c r="BG89" s="453">
        <f>'[2]2.1_RebasedTargets_Volume'!BQ546</f>
        <v>0</v>
      </c>
      <c r="BH89" s="454">
        <f>'[2]2.1_RebasedTargets_Volume'!BR546</f>
        <v>0</v>
      </c>
    </row>
    <row r="90" spans="1:60" x14ac:dyDescent="0.35">
      <c r="AU90" s="438"/>
      <c r="BB90" s="438"/>
    </row>
    <row r="91" spans="1:60" x14ac:dyDescent="0.35">
      <c r="AU91" s="438"/>
      <c r="BB91" s="438"/>
    </row>
    <row r="92" spans="1:60" x14ac:dyDescent="0.35">
      <c r="AU92" s="438"/>
      <c r="BB92" s="438"/>
    </row>
    <row r="93" spans="1:60" x14ac:dyDescent="0.35">
      <c r="AU93" s="438"/>
      <c r="BB93" s="438"/>
    </row>
    <row r="94" spans="1:60" x14ac:dyDescent="0.35">
      <c r="AU94" s="438"/>
      <c r="BB94" s="438"/>
    </row>
    <row r="95" spans="1:60" x14ac:dyDescent="0.35">
      <c r="AU95" s="438"/>
      <c r="BB95" s="438"/>
    </row>
    <row r="96" spans="1:60" x14ac:dyDescent="0.35">
      <c r="AU96" s="438"/>
      <c r="BB96" s="438"/>
    </row>
    <row r="97" spans="47:54" x14ac:dyDescent="0.35">
      <c r="AU97" s="438"/>
      <c r="BB97" s="438"/>
    </row>
    <row r="98" spans="47:54" x14ac:dyDescent="0.35">
      <c r="AU98" s="438"/>
      <c r="BB98" s="438"/>
    </row>
    <row r="99" spans="47:54" x14ac:dyDescent="0.35">
      <c r="AU99" s="438"/>
      <c r="BB99" s="438"/>
    </row>
    <row r="100" spans="47:54" x14ac:dyDescent="0.35">
      <c r="AU100" s="438"/>
      <c r="BB100" s="438"/>
    </row>
    <row r="101" spans="47:54" x14ac:dyDescent="0.35">
      <c r="AU101" s="438"/>
      <c r="BB101" s="438"/>
    </row>
    <row r="102" spans="47:54" x14ac:dyDescent="0.35">
      <c r="AU102" s="438"/>
      <c r="BB102" s="438"/>
    </row>
    <row r="103" spans="47:54" x14ac:dyDescent="0.35">
      <c r="AU103" s="438"/>
      <c r="BB103" s="438"/>
    </row>
    <row r="104" spans="47:54" x14ac:dyDescent="0.35">
      <c r="AU104" s="438"/>
      <c r="BB104" s="438"/>
    </row>
    <row r="105" spans="47:54" x14ac:dyDescent="0.35">
      <c r="AU105" s="438"/>
      <c r="BB105" s="438"/>
    </row>
    <row r="106" spans="47:54" x14ac:dyDescent="0.35">
      <c r="AU106" s="438"/>
      <c r="BB106" s="438"/>
    </row>
    <row r="107" spans="47:54" x14ac:dyDescent="0.35">
      <c r="AU107" s="438"/>
      <c r="BB107" s="438"/>
    </row>
    <row r="108" spans="47:54" x14ac:dyDescent="0.35">
      <c r="AU108" s="438"/>
      <c r="BB108" s="438"/>
    </row>
    <row r="109" spans="47:54" x14ac:dyDescent="0.35">
      <c r="AU109" s="438"/>
      <c r="BB109" s="438"/>
    </row>
    <row r="110" spans="47:54" x14ac:dyDescent="0.35">
      <c r="AU110" s="438"/>
      <c r="BB110" s="438"/>
    </row>
    <row r="111" spans="47:54" x14ac:dyDescent="0.35">
      <c r="AU111" s="438"/>
      <c r="BB111" s="438"/>
    </row>
    <row r="112" spans="47:54" x14ac:dyDescent="0.35">
      <c r="AU112" s="438"/>
      <c r="BB112" s="438"/>
    </row>
    <row r="113" spans="47:54" x14ac:dyDescent="0.35">
      <c r="AU113" s="438"/>
      <c r="BB113" s="438"/>
    </row>
    <row r="114" spans="47:54" x14ac:dyDescent="0.35">
      <c r="AU114" s="438"/>
      <c r="BB114" s="438"/>
    </row>
    <row r="115" spans="47:54" x14ac:dyDescent="0.35">
      <c r="AU115" s="438"/>
      <c r="BB115" s="438"/>
    </row>
    <row r="116" spans="47:54" x14ac:dyDescent="0.35">
      <c r="AU116" s="438"/>
      <c r="BB116" s="438"/>
    </row>
    <row r="117" spans="47:54" x14ac:dyDescent="0.35">
      <c r="AU117" s="438"/>
      <c r="BB117" s="438"/>
    </row>
    <row r="118" spans="47:54" x14ac:dyDescent="0.35">
      <c r="AU118" s="438"/>
      <c r="BB118" s="438"/>
    </row>
    <row r="119" spans="47:54" x14ac:dyDescent="0.35">
      <c r="AU119" s="438"/>
      <c r="BB119" s="438"/>
    </row>
    <row r="120" spans="47:54" x14ac:dyDescent="0.35">
      <c r="AU120" s="438"/>
      <c r="BB120" s="438"/>
    </row>
    <row r="121" spans="47:54" x14ac:dyDescent="0.35">
      <c r="AU121" s="438"/>
      <c r="BB121" s="438"/>
    </row>
    <row r="122" spans="47:54" x14ac:dyDescent="0.35">
      <c r="AU122" s="438"/>
      <c r="BB122" s="438"/>
    </row>
    <row r="123" spans="47:54" x14ac:dyDescent="0.35">
      <c r="AU123" s="438"/>
      <c r="BB123" s="438"/>
    </row>
    <row r="124" spans="47:54" x14ac:dyDescent="0.35">
      <c r="AU124" s="438"/>
      <c r="BB124" s="438"/>
    </row>
    <row r="125" spans="47:54" x14ac:dyDescent="0.35">
      <c r="AU125" s="438"/>
      <c r="BB125" s="438"/>
    </row>
    <row r="126" spans="47:54" x14ac:dyDescent="0.35">
      <c r="AU126" s="438"/>
      <c r="BB126" s="438"/>
    </row>
    <row r="127" spans="47:54" x14ac:dyDescent="0.35">
      <c r="AU127" s="438"/>
      <c r="BB127" s="438"/>
    </row>
    <row r="128" spans="47:54" x14ac:dyDescent="0.35">
      <c r="AU128" s="438"/>
      <c r="BB128" s="438"/>
    </row>
    <row r="129" spans="47:54" x14ac:dyDescent="0.35">
      <c r="AU129" s="438"/>
      <c r="BB129" s="438"/>
    </row>
    <row r="130" spans="47:54" x14ac:dyDescent="0.35">
      <c r="AU130" s="438"/>
      <c r="BB130" s="438"/>
    </row>
    <row r="131" spans="47:54" x14ac:dyDescent="0.35">
      <c r="AU131" s="438"/>
      <c r="BB131" s="438"/>
    </row>
    <row r="132" spans="47:54" x14ac:dyDescent="0.35">
      <c r="AU132" s="438"/>
      <c r="BB132" s="438"/>
    </row>
    <row r="133" spans="47:54" x14ac:dyDescent="0.35">
      <c r="AU133" s="438"/>
      <c r="BB133" s="438"/>
    </row>
    <row r="134" spans="47:54" x14ac:dyDescent="0.35">
      <c r="AU134" s="438"/>
      <c r="BB134" s="438"/>
    </row>
    <row r="135" spans="47:54" x14ac:dyDescent="0.35">
      <c r="AU135" s="438"/>
      <c r="BB135" s="438"/>
    </row>
    <row r="136" spans="47:54" x14ac:dyDescent="0.35">
      <c r="AU136" s="438"/>
      <c r="BB136" s="438"/>
    </row>
    <row r="137" spans="47:54" x14ac:dyDescent="0.35">
      <c r="AU137" s="438"/>
      <c r="BB137" s="438"/>
    </row>
    <row r="138" spans="47:54" x14ac:dyDescent="0.35">
      <c r="AU138" s="438"/>
      <c r="BB138" s="438"/>
    </row>
    <row r="139" spans="47:54" x14ac:dyDescent="0.35">
      <c r="AU139" s="438"/>
      <c r="BB139" s="438"/>
    </row>
    <row r="140" spans="47:54" x14ac:dyDescent="0.35">
      <c r="AU140" s="438"/>
      <c r="BB140" s="438"/>
    </row>
    <row r="141" spans="47:54" x14ac:dyDescent="0.35">
      <c r="AU141" s="438"/>
      <c r="BB141" s="438"/>
    </row>
    <row r="142" spans="47:54" x14ac:dyDescent="0.35">
      <c r="AU142" s="438"/>
      <c r="BB142" s="438"/>
    </row>
    <row r="143" spans="47:54" x14ac:dyDescent="0.35">
      <c r="AU143" s="438"/>
      <c r="BB143" s="438"/>
    </row>
    <row r="144" spans="47:54" x14ac:dyDescent="0.35">
      <c r="AU144" s="438"/>
      <c r="BB144" s="438"/>
    </row>
    <row r="145" spans="47:54" x14ac:dyDescent="0.35">
      <c r="AU145" s="438"/>
      <c r="BB145" s="438"/>
    </row>
    <row r="146" spans="47:54" x14ac:dyDescent="0.35">
      <c r="AU146" s="438"/>
      <c r="BB146" s="438"/>
    </row>
    <row r="147" spans="47:54" x14ac:dyDescent="0.35">
      <c r="AU147" s="438"/>
      <c r="BB147" s="438"/>
    </row>
    <row r="148" spans="47:54" x14ac:dyDescent="0.35">
      <c r="AU148" s="438"/>
      <c r="BB148" s="438"/>
    </row>
    <row r="149" spans="47:54" x14ac:dyDescent="0.35">
      <c r="AU149" s="438"/>
      <c r="BB149" s="438"/>
    </row>
    <row r="150" spans="47:54" x14ac:dyDescent="0.35">
      <c r="AU150" s="438"/>
      <c r="BB150" s="438"/>
    </row>
    <row r="151" spans="47:54" x14ac:dyDescent="0.35">
      <c r="AU151" s="438"/>
      <c r="BB151" s="438"/>
    </row>
    <row r="152" spans="47:54" x14ac:dyDescent="0.35">
      <c r="AU152" s="438"/>
      <c r="BB152" s="438"/>
    </row>
    <row r="153" spans="47:54" x14ac:dyDescent="0.35">
      <c r="AU153" s="438"/>
      <c r="BB153" s="438"/>
    </row>
    <row r="154" spans="47:54" x14ac:dyDescent="0.35">
      <c r="AU154" s="438"/>
      <c r="BB154" s="438"/>
    </row>
    <row r="155" spans="47:54" x14ac:dyDescent="0.35">
      <c r="AU155" s="438"/>
      <c r="BB155" s="438"/>
    </row>
    <row r="156" spans="47:54" x14ac:dyDescent="0.35">
      <c r="AU156" s="438"/>
      <c r="BB156" s="438"/>
    </row>
    <row r="157" spans="47:54" x14ac:dyDescent="0.35">
      <c r="AU157" s="438"/>
      <c r="BB157" s="438"/>
    </row>
    <row r="158" spans="47:54" x14ac:dyDescent="0.35">
      <c r="AU158" s="438"/>
      <c r="BB158" s="438"/>
    </row>
    <row r="159" spans="47:54" x14ac:dyDescent="0.35">
      <c r="AU159" s="438"/>
      <c r="BB159" s="438"/>
    </row>
    <row r="160" spans="47:54" x14ac:dyDescent="0.35">
      <c r="AU160" s="438"/>
      <c r="BB160" s="438"/>
    </row>
    <row r="161" spans="47:54" x14ac:dyDescent="0.35">
      <c r="AU161" s="438"/>
      <c r="BB161" s="438"/>
    </row>
    <row r="162" spans="47:54" x14ac:dyDescent="0.35">
      <c r="AU162" s="438"/>
      <c r="BB162" s="438"/>
    </row>
    <row r="163" spans="47:54" x14ac:dyDescent="0.35">
      <c r="AU163" s="438"/>
      <c r="BB163" s="438"/>
    </row>
    <row r="164" spans="47:54" x14ac:dyDescent="0.35">
      <c r="AU164" s="438"/>
      <c r="BB164" s="438"/>
    </row>
    <row r="165" spans="47:54" x14ac:dyDescent="0.35">
      <c r="AU165" s="438"/>
      <c r="BB165" s="438"/>
    </row>
    <row r="166" spans="47:54" x14ac:dyDescent="0.35">
      <c r="AU166" s="438"/>
      <c r="BB166" s="438"/>
    </row>
    <row r="167" spans="47:54" x14ac:dyDescent="0.35">
      <c r="AU167" s="438"/>
      <c r="BB167" s="438"/>
    </row>
    <row r="168" spans="47:54" x14ac:dyDescent="0.35">
      <c r="AU168" s="438"/>
      <c r="BB168" s="438"/>
    </row>
    <row r="169" spans="47:54" x14ac:dyDescent="0.35">
      <c r="AU169" s="438"/>
      <c r="BB169" s="438"/>
    </row>
    <row r="170" spans="47:54" x14ac:dyDescent="0.35">
      <c r="AU170" s="438"/>
      <c r="BB170" s="438"/>
    </row>
    <row r="171" spans="47:54" x14ac:dyDescent="0.35">
      <c r="AU171" s="438"/>
      <c r="BB171" s="438"/>
    </row>
    <row r="174" spans="47:54" x14ac:dyDescent="0.35">
      <c r="AU174" s="458"/>
      <c r="BB174" s="458"/>
    </row>
    <row r="175" spans="47:54" x14ac:dyDescent="0.35">
      <c r="AU175" s="458"/>
      <c r="BB175" s="458"/>
    </row>
    <row r="176" spans="47:54" x14ac:dyDescent="0.35">
      <c r="AU176" s="458"/>
      <c r="BB176" s="458"/>
    </row>
  </sheetData>
  <mergeCells count="16">
    <mergeCell ref="BC7:BH7"/>
    <mergeCell ref="BC8:BH8"/>
    <mergeCell ref="AV7:BA7"/>
    <mergeCell ref="AV8:BA8"/>
    <mergeCell ref="AO8:AT8"/>
    <mergeCell ref="AO7:AT7"/>
    <mergeCell ref="F7:K7"/>
    <mergeCell ref="M7:R7"/>
    <mergeCell ref="T7:Y7"/>
    <mergeCell ref="AA7:AF7"/>
    <mergeCell ref="AH7:AM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76"/>
  <sheetViews>
    <sheetView topLeftCell="J1" workbookViewId="0">
      <selection sqref="A1:XFD1048576"/>
    </sheetView>
  </sheetViews>
  <sheetFormatPr defaultRowHeight="12.75" x14ac:dyDescent="0.35"/>
  <cols>
    <col min="1" max="1" width="13.3515625" style="416" customWidth="1"/>
    <col min="2" max="2" width="10.1171875" style="416" customWidth="1"/>
    <col min="3" max="3" width="28.64453125" style="416" bestFit="1" customWidth="1"/>
    <col min="4" max="4" width="11.52734375" style="416" bestFit="1" customWidth="1"/>
    <col min="5" max="5" width="9.29296875" style="416" bestFit="1" customWidth="1"/>
    <col min="6" max="6" width="15.3515625" style="416" bestFit="1" customWidth="1"/>
    <col min="7" max="11" width="4.9375" style="416" customWidth="1"/>
    <col min="12" max="12" width="2.234375" style="416" customWidth="1"/>
    <col min="13" max="13" width="15.3515625" style="416" bestFit="1" customWidth="1"/>
    <col min="14" max="18" width="4.9375" style="416" customWidth="1"/>
    <col min="19" max="19" width="2.234375" style="416" customWidth="1"/>
    <col min="20" max="20" width="15.3515625" style="416" bestFit="1" customWidth="1"/>
    <col min="21" max="25" width="4.9375" style="416" customWidth="1"/>
    <col min="26" max="26" width="8.9375" style="416" customWidth="1"/>
    <col min="27" max="27" width="15.3515625" style="416" bestFit="1" customWidth="1"/>
    <col min="28" max="32" width="4.9375" style="416" customWidth="1"/>
    <col min="33" max="33" width="2.234375" style="416" customWidth="1"/>
    <col min="34" max="34" width="15.3515625" style="416" bestFit="1" customWidth="1"/>
    <col min="35" max="39" width="4.9375" style="416" customWidth="1"/>
    <col min="40" max="40" width="2.234375" style="416" customWidth="1"/>
    <col min="41" max="41" width="15.3515625" style="416" bestFit="1" customWidth="1"/>
    <col min="42" max="46" width="4.9375" style="416" customWidth="1"/>
    <col min="47" max="47" width="2.234375" style="416" customWidth="1"/>
    <col min="48" max="48" width="15.3515625" style="416" bestFit="1" customWidth="1"/>
    <col min="49" max="53" width="4.9375" style="416" customWidth="1"/>
    <col min="54" max="16384" width="8.9375" style="416"/>
  </cols>
  <sheetData>
    <row r="1" spans="1:53" s="412" customFormat="1" x14ac:dyDescent="0.35">
      <c r="U1" s="413"/>
    </row>
    <row r="2" spans="1:53" s="412" customFormat="1" ht="13.15" x14ac:dyDescent="0.4">
      <c r="E2" s="414" t="s">
        <v>59</v>
      </c>
      <c r="J2" s="414"/>
      <c r="O2" s="414"/>
      <c r="S2" s="414"/>
      <c r="U2" s="413"/>
      <c r="W2" s="414"/>
      <c r="AA2" s="414"/>
      <c r="AE2" s="414"/>
      <c r="AF2" s="414"/>
      <c r="AG2" s="414"/>
    </row>
    <row r="3" spans="1:53" s="412" customFormat="1" ht="13.15" x14ac:dyDescent="0.4">
      <c r="E3" s="415" t="s">
        <v>60</v>
      </c>
      <c r="J3" s="415"/>
      <c r="O3" s="415"/>
      <c r="S3" s="415"/>
      <c r="U3" s="413"/>
      <c r="W3" s="415"/>
      <c r="AA3" s="415"/>
      <c r="AE3" s="415"/>
      <c r="AF3" s="415"/>
      <c r="AG3" s="415"/>
    </row>
    <row r="4" spans="1:53" s="412" customFormat="1" x14ac:dyDescent="0.35">
      <c r="U4" s="413"/>
    </row>
    <row r="5" spans="1:53" ht="18" customHeight="1" x14ac:dyDescent="0.35"/>
    <row r="6" spans="1:53" ht="18" customHeight="1" x14ac:dyDescent="0.35">
      <c r="A6" s="417" t="s">
        <v>58</v>
      </c>
      <c r="B6" s="417"/>
      <c r="C6" s="417" t="s">
        <v>71</v>
      </c>
    </row>
    <row r="7" spans="1:53" ht="12.4" customHeight="1" x14ac:dyDescent="0.4">
      <c r="A7" s="418"/>
      <c r="F7" s="635" t="s">
        <v>32</v>
      </c>
      <c r="G7" s="636"/>
      <c r="H7" s="636"/>
      <c r="I7" s="636"/>
      <c r="J7" s="636"/>
      <c r="K7" s="637"/>
      <c r="M7" s="635" t="s">
        <v>33</v>
      </c>
      <c r="N7" s="636"/>
      <c r="O7" s="636"/>
      <c r="P7" s="636"/>
      <c r="Q7" s="636"/>
      <c r="R7" s="637"/>
      <c r="T7" s="635" t="s">
        <v>34</v>
      </c>
      <c r="U7" s="636"/>
      <c r="V7" s="636"/>
      <c r="W7" s="636"/>
      <c r="X7" s="636"/>
      <c r="Y7" s="637"/>
      <c r="AA7" s="635" t="s">
        <v>37</v>
      </c>
      <c r="AB7" s="636"/>
      <c r="AC7" s="636"/>
      <c r="AD7" s="636"/>
      <c r="AE7" s="636"/>
      <c r="AF7" s="637"/>
      <c r="AH7" s="635" t="s">
        <v>37</v>
      </c>
      <c r="AI7" s="636"/>
      <c r="AJ7" s="636"/>
      <c r="AK7" s="636"/>
      <c r="AL7" s="636"/>
      <c r="AM7" s="637"/>
      <c r="AO7" s="635" t="s">
        <v>37</v>
      </c>
      <c r="AP7" s="636"/>
      <c r="AQ7" s="636"/>
      <c r="AR7" s="636"/>
      <c r="AS7" s="636"/>
      <c r="AT7" s="637"/>
      <c r="AV7" s="635" t="s">
        <v>37</v>
      </c>
      <c r="AW7" s="636"/>
      <c r="AX7" s="636"/>
      <c r="AY7" s="636"/>
      <c r="AZ7" s="636"/>
      <c r="BA7" s="637"/>
    </row>
    <row r="8" spans="1:53" ht="12.75" customHeight="1" thickBot="1" x14ac:dyDescent="0.4">
      <c r="F8" s="638" t="s">
        <v>31</v>
      </c>
      <c r="G8" s="636"/>
      <c r="H8" s="636"/>
      <c r="I8" s="636"/>
      <c r="J8" s="636"/>
      <c r="K8" s="639"/>
      <c r="M8" s="638" t="s">
        <v>66</v>
      </c>
      <c r="N8" s="636"/>
      <c r="O8" s="636"/>
      <c r="P8" s="636"/>
      <c r="Q8" s="636"/>
      <c r="R8" s="639"/>
      <c r="T8" s="638" t="s">
        <v>66</v>
      </c>
      <c r="U8" s="636"/>
      <c r="V8" s="636"/>
      <c r="W8" s="636"/>
      <c r="X8" s="636"/>
      <c r="Y8" s="639"/>
      <c r="AA8" s="638" t="s">
        <v>36</v>
      </c>
      <c r="AB8" s="636"/>
      <c r="AC8" s="636"/>
      <c r="AD8" s="636"/>
      <c r="AE8" s="636"/>
      <c r="AF8" s="639"/>
      <c r="AH8" s="638" t="s">
        <v>38</v>
      </c>
      <c r="AI8" s="636"/>
      <c r="AJ8" s="636"/>
      <c r="AK8" s="636"/>
      <c r="AL8" s="636"/>
      <c r="AM8" s="639"/>
      <c r="AO8" s="638" t="s">
        <v>67</v>
      </c>
      <c r="AP8" s="636"/>
      <c r="AQ8" s="636"/>
      <c r="AR8" s="636"/>
      <c r="AS8" s="636"/>
      <c r="AT8" s="639"/>
      <c r="AV8" s="638" t="s">
        <v>241</v>
      </c>
      <c r="AW8" s="636"/>
      <c r="AX8" s="636"/>
      <c r="AY8" s="636"/>
      <c r="AZ8" s="636"/>
      <c r="BA8" s="639"/>
    </row>
    <row r="9" spans="1:53" ht="24.75" customHeight="1" thickBot="1" x14ac:dyDescent="0.4">
      <c r="A9" s="419" t="s">
        <v>27</v>
      </c>
      <c r="B9" s="420" t="s">
        <v>0</v>
      </c>
      <c r="C9" s="421" t="s">
        <v>1</v>
      </c>
      <c r="D9" s="422" t="s">
        <v>2</v>
      </c>
      <c r="E9" s="423" t="s">
        <v>3</v>
      </c>
      <c r="F9" s="424" t="s">
        <v>26</v>
      </c>
      <c r="G9" s="425" t="s">
        <v>4</v>
      </c>
      <c r="H9" s="426" t="s">
        <v>5</v>
      </c>
      <c r="I9" s="426" t="s">
        <v>6</v>
      </c>
      <c r="J9" s="427" t="s">
        <v>7</v>
      </c>
      <c r="K9" s="428" t="s">
        <v>8</v>
      </c>
      <c r="M9" s="424" t="s">
        <v>26</v>
      </c>
      <c r="N9" s="425" t="s">
        <v>4</v>
      </c>
      <c r="O9" s="426" t="s">
        <v>5</v>
      </c>
      <c r="P9" s="426" t="s">
        <v>6</v>
      </c>
      <c r="Q9" s="427" t="s">
        <v>7</v>
      </c>
      <c r="R9" s="428" t="s">
        <v>8</v>
      </c>
      <c r="T9" s="424" t="s">
        <v>26</v>
      </c>
      <c r="U9" s="425" t="s">
        <v>4</v>
      </c>
      <c r="V9" s="426" t="s">
        <v>5</v>
      </c>
      <c r="W9" s="426" t="s">
        <v>6</v>
      </c>
      <c r="X9" s="427" t="s">
        <v>7</v>
      </c>
      <c r="Y9" s="428" t="s">
        <v>8</v>
      </c>
      <c r="AA9" s="424" t="s">
        <v>35</v>
      </c>
      <c r="AB9" s="425" t="s">
        <v>4</v>
      </c>
      <c r="AC9" s="426" t="s">
        <v>5</v>
      </c>
      <c r="AD9" s="426" t="s">
        <v>6</v>
      </c>
      <c r="AE9" s="427" t="s">
        <v>7</v>
      </c>
      <c r="AF9" s="428" t="s">
        <v>8</v>
      </c>
      <c r="AH9" s="424" t="s">
        <v>68</v>
      </c>
      <c r="AI9" s="425" t="s">
        <v>4</v>
      </c>
      <c r="AJ9" s="426" t="s">
        <v>5</v>
      </c>
      <c r="AK9" s="426" t="s">
        <v>6</v>
      </c>
      <c r="AL9" s="427" t="s">
        <v>7</v>
      </c>
      <c r="AM9" s="428" t="s">
        <v>8</v>
      </c>
      <c r="AO9" s="424" t="s">
        <v>69</v>
      </c>
      <c r="AP9" s="425" t="s">
        <v>4</v>
      </c>
      <c r="AQ9" s="426" t="s">
        <v>5</v>
      </c>
      <c r="AR9" s="426" t="s">
        <v>6</v>
      </c>
      <c r="AS9" s="427" t="s">
        <v>7</v>
      </c>
      <c r="AT9" s="428" t="s">
        <v>8</v>
      </c>
      <c r="AV9" s="424" t="s">
        <v>242</v>
      </c>
      <c r="AW9" s="425" t="s">
        <v>4</v>
      </c>
      <c r="AX9" s="426" t="s">
        <v>5</v>
      </c>
      <c r="AY9" s="426" t="s">
        <v>6</v>
      </c>
      <c r="AZ9" s="427" t="s">
        <v>7</v>
      </c>
      <c r="BA9" s="428" t="s">
        <v>8</v>
      </c>
    </row>
    <row r="10" spans="1:53" ht="25.5" x14ac:dyDescent="0.35">
      <c r="A10" s="429" t="s">
        <v>44</v>
      </c>
      <c r="B10" s="430">
        <v>45</v>
      </c>
      <c r="C10" s="431" t="s">
        <v>9</v>
      </c>
      <c r="D10" s="432" t="s">
        <v>22</v>
      </c>
      <c r="E10" s="433" t="s">
        <v>18</v>
      </c>
      <c r="F10" s="434">
        <f>'[2]2.2_RebasedTargets_Monetised'!I467</f>
        <v>9947.0540350906304</v>
      </c>
      <c r="G10" s="434">
        <f>'[2]2.2_RebasedTargets_Monetised'!J467</f>
        <v>0</v>
      </c>
      <c r="H10" s="434">
        <f>'[2]2.2_RebasedTargets_Monetised'!K467</f>
        <v>0</v>
      </c>
      <c r="I10" s="434">
        <f>'[2]2.2_RebasedTargets_Monetised'!L467</f>
        <v>0</v>
      </c>
      <c r="J10" s="434">
        <f>'[2]2.2_RebasedTargets_Monetised'!M467</f>
        <v>0</v>
      </c>
      <c r="K10" s="435">
        <f>'[2]2.2_RebasedTargets_Monetised'!N467</f>
        <v>9947.0540350906304</v>
      </c>
      <c r="M10" s="434">
        <f>'[2]2.2_RebasedTargets_Monetised'!S467</f>
        <v>29199.705183690596</v>
      </c>
      <c r="N10" s="434">
        <f>'[2]2.2_RebasedTargets_Monetised'!T467</f>
        <v>0</v>
      </c>
      <c r="O10" s="434">
        <f>'[2]2.2_RebasedTargets_Monetised'!U467</f>
        <v>0</v>
      </c>
      <c r="P10" s="434">
        <f>'[2]2.2_RebasedTargets_Monetised'!V467</f>
        <v>0</v>
      </c>
      <c r="Q10" s="434">
        <f>'[2]2.2_RebasedTargets_Monetised'!W467</f>
        <v>0</v>
      </c>
      <c r="R10" s="435">
        <f>'[2]2.2_RebasedTargets_Monetised'!X467</f>
        <v>29199.705183690596</v>
      </c>
      <c r="T10" s="434">
        <f>'[2]2.2_RebasedTargets_Monetised'!AC467</f>
        <v>43149.29259016025</v>
      </c>
      <c r="U10" s="434">
        <f>'[2]2.2_RebasedTargets_Monetised'!AD467</f>
        <v>0</v>
      </c>
      <c r="V10" s="434">
        <f>'[2]2.2_RebasedTargets_Monetised'!AE467</f>
        <v>0</v>
      </c>
      <c r="W10" s="434">
        <f>'[2]2.2_RebasedTargets_Monetised'!AF467</f>
        <v>0</v>
      </c>
      <c r="X10" s="434">
        <f>'[2]2.2_RebasedTargets_Monetised'!AG467</f>
        <v>0</v>
      </c>
      <c r="Y10" s="435">
        <f>'[2]2.2_RebasedTargets_Monetised'!AH467</f>
        <v>43149.29259016025</v>
      </c>
      <c r="AA10" s="436">
        <f>'[2]2.2_RebasedTargets_Monetised'!AK467</f>
        <v>-13949.587406469655</v>
      </c>
      <c r="AB10" s="436">
        <f>'[2]2.2_RebasedTargets_Monetised'!AL467</f>
        <v>0</v>
      </c>
      <c r="AC10" s="436">
        <f>'[2]2.2_RebasedTargets_Monetised'!AM467</f>
        <v>0</v>
      </c>
      <c r="AD10" s="436">
        <f>'[2]2.2_RebasedTargets_Monetised'!AN467</f>
        <v>0</v>
      </c>
      <c r="AE10" s="436">
        <f>'[2]2.2_RebasedTargets_Monetised'!AO467</f>
        <v>0</v>
      </c>
      <c r="AF10" s="437">
        <f>'[2]2.2_RebasedTargets_Monetised'!AP467</f>
        <v>-13949.587406469655</v>
      </c>
      <c r="AG10" s="438"/>
      <c r="AH10" s="436">
        <f>'[2]2.2_RebasedTargets_Monetised'!AR467</f>
        <v>-13949.587406469655</v>
      </c>
      <c r="AI10" s="436">
        <f>'[2]2.2_RebasedTargets_Monetised'!AS467</f>
        <v>0</v>
      </c>
      <c r="AJ10" s="436">
        <f>'[2]2.2_RebasedTargets_Monetised'!AT467</f>
        <v>0</v>
      </c>
      <c r="AK10" s="436">
        <f>'[2]2.2_RebasedTargets_Monetised'!AU467</f>
        <v>0</v>
      </c>
      <c r="AL10" s="436">
        <f>'[2]2.2_RebasedTargets_Monetised'!AV467</f>
        <v>0</v>
      </c>
      <c r="AM10" s="437">
        <f>'[2]2.2_RebasedTargets_Monetised'!AW467</f>
        <v>-13949.587406469655</v>
      </c>
      <c r="AN10" s="438"/>
      <c r="AO10" s="436">
        <f>'[2]2.2_RebasedTargets_Monetised'!AY467</f>
        <v>0</v>
      </c>
      <c r="AP10" s="436">
        <f>'[2]2.2_RebasedTargets_Monetised'!AZ467</f>
        <v>0</v>
      </c>
      <c r="AQ10" s="436">
        <f>'[2]2.2_RebasedTargets_Monetised'!BA467</f>
        <v>0</v>
      </c>
      <c r="AR10" s="436">
        <f>'[2]2.2_RebasedTargets_Monetised'!BB467</f>
        <v>0</v>
      </c>
      <c r="AS10" s="436">
        <f>'[2]2.2_RebasedTargets_Monetised'!BC467</f>
        <v>0</v>
      </c>
      <c r="AT10" s="437">
        <f>'[2]2.2_RebasedTargets_Monetised'!BD467</f>
        <v>0</v>
      </c>
      <c r="AU10" s="438"/>
      <c r="AV10" s="436">
        <f>'[2]2.2_RebasedTargets_Monetised'!BF467</f>
        <v>0</v>
      </c>
      <c r="AW10" s="436">
        <f>'[2]2.2_RebasedTargets_Monetised'!BG467</f>
        <v>0</v>
      </c>
      <c r="AX10" s="436">
        <f>'[2]2.2_RebasedTargets_Monetised'!BH467</f>
        <v>0</v>
      </c>
      <c r="AY10" s="436">
        <f>'[2]2.2_RebasedTargets_Monetised'!BI467</f>
        <v>0</v>
      </c>
      <c r="AZ10" s="436">
        <f>'[2]2.2_RebasedTargets_Monetised'!BJ467</f>
        <v>0</v>
      </c>
      <c r="BA10" s="437">
        <f>'[2]2.2_RebasedTargets_Monetised'!BK467</f>
        <v>0</v>
      </c>
    </row>
    <row r="11" spans="1:53" ht="13.15" x14ac:dyDescent="0.35">
      <c r="A11" s="439"/>
      <c r="B11" s="440"/>
      <c r="C11" s="441"/>
      <c r="D11" s="442"/>
      <c r="E11" s="433" t="s">
        <v>19</v>
      </c>
      <c r="F11" s="443">
        <f>'[2]2.2_RebasedTargets_Monetised'!I468</f>
        <v>0</v>
      </c>
      <c r="G11" s="443">
        <f>'[2]2.2_RebasedTargets_Monetised'!J468</f>
        <v>0</v>
      </c>
      <c r="H11" s="443">
        <f>'[2]2.2_RebasedTargets_Monetised'!K468</f>
        <v>0</v>
      </c>
      <c r="I11" s="443">
        <f>'[2]2.2_RebasedTargets_Monetised'!L468</f>
        <v>0</v>
      </c>
      <c r="J11" s="443">
        <f>'[2]2.2_RebasedTargets_Monetised'!M468</f>
        <v>0</v>
      </c>
      <c r="K11" s="444">
        <f>'[2]2.2_RebasedTargets_Monetised'!N468</f>
        <v>0</v>
      </c>
      <c r="M11" s="443">
        <f>'[2]2.2_RebasedTargets_Monetised'!S468</f>
        <v>358.24111416404094</v>
      </c>
      <c r="N11" s="443">
        <f>'[2]2.2_RebasedTargets_Monetised'!T468</f>
        <v>1.27905833844143</v>
      </c>
      <c r="O11" s="443">
        <f>'[2]2.2_RebasedTargets_Monetised'!U468</f>
        <v>0</v>
      </c>
      <c r="P11" s="443">
        <f>'[2]2.2_RebasedTargets_Monetised'!V468</f>
        <v>0</v>
      </c>
      <c r="Q11" s="443">
        <f>'[2]2.2_RebasedTargets_Monetised'!W468</f>
        <v>0</v>
      </c>
      <c r="R11" s="444">
        <f>'[2]2.2_RebasedTargets_Monetised'!X468</f>
        <v>356.96205582559952</v>
      </c>
      <c r="T11" s="443">
        <f>'[2]2.2_RebasedTargets_Monetised'!AC468</f>
        <v>358.24111416404094</v>
      </c>
      <c r="U11" s="443">
        <f>'[2]2.2_RebasedTargets_Monetised'!AD468</f>
        <v>1.27905833844143</v>
      </c>
      <c r="V11" s="443">
        <f>'[2]2.2_RebasedTargets_Monetised'!AE468</f>
        <v>0</v>
      </c>
      <c r="W11" s="443">
        <f>'[2]2.2_RebasedTargets_Monetised'!AF468</f>
        <v>0</v>
      </c>
      <c r="X11" s="443">
        <f>'[2]2.2_RebasedTargets_Monetised'!AG468</f>
        <v>0</v>
      </c>
      <c r="Y11" s="444">
        <f>'[2]2.2_RebasedTargets_Monetised'!AH468</f>
        <v>356.96205582559952</v>
      </c>
      <c r="AA11" s="445">
        <f>'[2]2.2_RebasedTargets_Monetised'!AK468</f>
        <v>0</v>
      </c>
      <c r="AB11" s="445">
        <f>'[2]2.2_RebasedTargets_Monetised'!AL468</f>
        <v>0</v>
      </c>
      <c r="AC11" s="445">
        <f>'[2]2.2_RebasedTargets_Monetised'!AM468</f>
        <v>0</v>
      </c>
      <c r="AD11" s="445">
        <f>'[2]2.2_RebasedTargets_Monetised'!AN468</f>
        <v>0</v>
      </c>
      <c r="AE11" s="445">
        <f>'[2]2.2_RebasedTargets_Monetised'!AO468</f>
        <v>0</v>
      </c>
      <c r="AF11" s="446">
        <f>'[2]2.2_RebasedTargets_Monetised'!AP468</f>
        <v>0</v>
      </c>
      <c r="AG11" s="438"/>
      <c r="AH11" s="445">
        <f>'[2]2.2_RebasedTargets_Monetised'!AR468</f>
        <v>0</v>
      </c>
      <c r="AI11" s="445">
        <f>'[2]2.2_RebasedTargets_Monetised'!AS468</f>
        <v>0</v>
      </c>
      <c r="AJ11" s="445">
        <f>'[2]2.2_RebasedTargets_Monetised'!AT468</f>
        <v>0</v>
      </c>
      <c r="AK11" s="445">
        <f>'[2]2.2_RebasedTargets_Monetised'!AU468</f>
        <v>0</v>
      </c>
      <c r="AL11" s="445">
        <f>'[2]2.2_RebasedTargets_Monetised'!AV468</f>
        <v>0</v>
      </c>
      <c r="AM11" s="446">
        <f>'[2]2.2_RebasedTargets_Monetised'!AW468</f>
        <v>0</v>
      </c>
      <c r="AN11" s="438"/>
      <c r="AO11" s="445">
        <f>'[2]2.2_RebasedTargets_Monetised'!AY468</f>
        <v>0</v>
      </c>
      <c r="AP11" s="445">
        <f>'[2]2.2_RebasedTargets_Monetised'!AZ468</f>
        <v>0</v>
      </c>
      <c r="AQ11" s="445">
        <f>'[2]2.2_RebasedTargets_Monetised'!BA468</f>
        <v>0</v>
      </c>
      <c r="AR11" s="445">
        <f>'[2]2.2_RebasedTargets_Monetised'!BB468</f>
        <v>0</v>
      </c>
      <c r="AS11" s="445">
        <f>'[2]2.2_RebasedTargets_Monetised'!BC468</f>
        <v>0</v>
      </c>
      <c r="AT11" s="446">
        <f>'[2]2.2_RebasedTargets_Monetised'!BD468</f>
        <v>0</v>
      </c>
      <c r="AU11" s="438"/>
      <c r="AV11" s="445">
        <f>'[2]2.2_RebasedTargets_Monetised'!BF468</f>
        <v>0</v>
      </c>
      <c r="AW11" s="445">
        <f>'[2]2.2_RebasedTargets_Monetised'!BG468</f>
        <v>0</v>
      </c>
      <c r="AX11" s="445">
        <f>'[2]2.2_RebasedTargets_Monetised'!BH468</f>
        <v>0</v>
      </c>
      <c r="AY11" s="445">
        <f>'[2]2.2_RebasedTargets_Monetised'!BI468</f>
        <v>0</v>
      </c>
      <c r="AZ11" s="445">
        <f>'[2]2.2_RebasedTargets_Monetised'!BJ468</f>
        <v>0</v>
      </c>
      <c r="BA11" s="446">
        <f>'[2]2.2_RebasedTargets_Monetised'!BK468</f>
        <v>0</v>
      </c>
    </row>
    <row r="12" spans="1:53" ht="13.15" x14ac:dyDescent="0.35">
      <c r="A12" s="439"/>
      <c r="B12" s="440"/>
      <c r="C12" s="441"/>
      <c r="D12" s="442"/>
      <c r="E12" s="433" t="s">
        <v>20</v>
      </c>
      <c r="F12" s="443">
        <f>'[2]2.2_RebasedTargets_Monetised'!I469</f>
        <v>7.878138295195817</v>
      </c>
      <c r="G12" s="443">
        <f>'[2]2.2_RebasedTargets_Monetised'!J469</f>
        <v>0.25193421316391701</v>
      </c>
      <c r="H12" s="443">
        <f>'[2]2.2_RebasedTargets_Monetised'!K469</f>
        <v>0</v>
      </c>
      <c r="I12" s="443">
        <f>'[2]2.2_RebasedTargets_Monetised'!L469</f>
        <v>0</v>
      </c>
      <c r="J12" s="443">
        <f>'[2]2.2_RebasedTargets_Monetised'!M469</f>
        <v>7.6262040820318999</v>
      </c>
      <c r="K12" s="444">
        <f>'[2]2.2_RebasedTargets_Monetised'!N469</f>
        <v>0</v>
      </c>
      <c r="M12" s="443">
        <f>'[2]2.2_RebasedTargets_Monetised'!S469</f>
        <v>65.628058526058695</v>
      </c>
      <c r="N12" s="443">
        <f>'[2]2.2_RebasedTargets_Monetised'!T469</f>
        <v>0</v>
      </c>
      <c r="O12" s="443">
        <f>'[2]2.2_RebasedTargets_Monetised'!U469</f>
        <v>0</v>
      </c>
      <c r="P12" s="443">
        <f>'[2]2.2_RebasedTargets_Monetised'!V469</f>
        <v>0</v>
      </c>
      <c r="Q12" s="443">
        <f>'[2]2.2_RebasedTargets_Monetised'!W469</f>
        <v>0</v>
      </c>
      <c r="R12" s="444">
        <f>'[2]2.2_RebasedTargets_Monetised'!X469</f>
        <v>65.628058526058695</v>
      </c>
      <c r="T12" s="443">
        <f>'[2]2.2_RebasedTargets_Monetised'!AC469</f>
        <v>65.628058526058695</v>
      </c>
      <c r="U12" s="443">
        <f>'[2]2.2_RebasedTargets_Monetised'!AD469</f>
        <v>0</v>
      </c>
      <c r="V12" s="443">
        <f>'[2]2.2_RebasedTargets_Monetised'!AE469</f>
        <v>0</v>
      </c>
      <c r="W12" s="443">
        <f>'[2]2.2_RebasedTargets_Monetised'!AF469</f>
        <v>0</v>
      </c>
      <c r="X12" s="443">
        <f>'[2]2.2_RebasedTargets_Monetised'!AG469</f>
        <v>0</v>
      </c>
      <c r="Y12" s="444">
        <f>'[2]2.2_RebasedTargets_Monetised'!AH469</f>
        <v>65.628058526058695</v>
      </c>
      <c r="AA12" s="445">
        <f>'[2]2.2_RebasedTargets_Monetised'!AK469</f>
        <v>0</v>
      </c>
      <c r="AB12" s="445">
        <f>'[2]2.2_RebasedTargets_Monetised'!AL469</f>
        <v>0</v>
      </c>
      <c r="AC12" s="445">
        <f>'[2]2.2_RebasedTargets_Monetised'!AM469</f>
        <v>0</v>
      </c>
      <c r="AD12" s="445">
        <f>'[2]2.2_RebasedTargets_Monetised'!AN469</f>
        <v>0</v>
      </c>
      <c r="AE12" s="445">
        <f>'[2]2.2_RebasedTargets_Monetised'!AO469</f>
        <v>0</v>
      </c>
      <c r="AF12" s="446">
        <f>'[2]2.2_RebasedTargets_Monetised'!AP469</f>
        <v>0</v>
      </c>
      <c r="AG12" s="438"/>
      <c r="AH12" s="445">
        <f>'[2]2.2_RebasedTargets_Monetised'!AR469</f>
        <v>0</v>
      </c>
      <c r="AI12" s="445">
        <f>'[2]2.2_RebasedTargets_Monetised'!AS469</f>
        <v>0</v>
      </c>
      <c r="AJ12" s="445">
        <f>'[2]2.2_RebasedTargets_Monetised'!AT469</f>
        <v>0</v>
      </c>
      <c r="AK12" s="445">
        <f>'[2]2.2_RebasedTargets_Monetised'!AU469</f>
        <v>0</v>
      </c>
      <c r="AL12" s="445">
        <f>'[2]2.2_RebasedTargets_Monetised'!AV469</f>
        <v>0</v>
      </c>
      <c r="AM12" s="446">
        <f>'[2]2.2_RebasedTargets_Monetised'!AW469</f>
        <v>0</v>
      </c>
      <c r="AN12" s="438"/>
      <c r="AO12" s="445">
        <f>'[2]2.2_RebasedTargets_Monetised'!AY469</f>
        <v>0</v>
      </c>
      <c r="AP12" s="445">
        <f>'[2]2.2_RebasedTargets_Monetised'!AZ469</f>
        <v>0</v>
      </c>
      <c r="AQ12" s="445">
        <f>'[2]2.2_RebasedTargets_Monetised'!BA469</f>
        <v>0</v>
      </c>
      <c r="AR12" s="445">
        <f>'[2]2.2_RebasedTargets_Monetised'!BB469</f>
        <v>0</v>
      </c>
      <c r="AS12" s="445">
        <f>'[2]2.2_RebasedTargets_Monetised'!BC469</f>
        <v>0</v>
      </c>
      <c r="AT12" s="446">
        <f>'[2]2.2_RebasedTargets_Monetised'!BD469</f>
        <v>0</v>
      </c>
      <c r="AU12" s="438"/>
      <c r="AV12" s="445">
        <f>'[2]2.2_RebasedTargets_Monetised'!BF469</f>
        <v>0</v>
      </c>
      <c r="AW12" s="445">
        <f>'[2]2.2_RebasedTargets_Monetised'!BG469</f>
        <v>0</v>
      </c>
      <c r="AX12" s="445">
        <f>'[2]2.2_RebasedTargets_Monetised'!BH469</f>
        <v>0</v>
      </c>
      <c r="AY12" s="445">
        <f>'[2]2.2_RebasedTargets_Monetised'!BI469</f>
        <v>0</v>
      </c>
      <c r="AZ12" s="445">
        <f>'[2]2.2_RebasedTargets_Monetised'!BJ469</f>
        <v>0</v>
      </c>
      <c r="BA12" s="446">
        <f>'[2]2.2_RebasedTargets_Monetised'!BK469</f>
        <v>0</v>
      </c>
    </row>
    <row r="13" spans="1:53" ht="13.5" thickBot="1" x14ac:dyDescent="0.4">
      <c r="A13" s="439"/>
      <c r="B13" s="447"/>
      <c r="C13" s="448"/>
      <c r="D13" s="449"/>
      <c r="E13" s="450" t="s">
        <v>21</v>
      </c>
      <c r="F13" s="451">
        <f>'[2]2.2_RebasedTargets_Monetised'!I470</f>
        <v>89.900965751536972</v>
      </c>
      <c r="G13" s="451">
        <f>'[2]2.2_RebasedTargets_Monetised'!J470</f>
        <v>1.2921729699695359E-2</v>
      </c>
      <c r="H13" s="451">
        <f>'[2]2.2_RebasedTargets_Monetised'!K470</f>
        <v>2.3287520240245727</v>
      </c>
      <c r="I13" s="451">
        <f>'[2]2.2_RebasedTargets_Monetised'!L470</f>
        <v>8.1033709379567007</v>
      </c>
      <c r="J13" s="451">
        <f>'[2]2.2_RebasedTargets_Monetised'!M470</f>
        <v>4.6698549033597603</v>
      </c>
      <c r="K13" s="452">
        <f>'[2]2.2_RebasedTargets_Monetised'!N470</f>
        <v>74.786066156496247</v>
      </c>
      <c r="M13" s="451">
        <f>'[2]2.2_RebasedTargets_Monetised'!S470</f>
        <v>13.024074409380887</v>
      </c>
      <c r="N13" s="451">
        <f>'[2]2.2_RebasedTargets_Monetised'!T470</f>
        <v>0.81417949344338614</v>
      </c>
      <c r="O13" s="451">
        <f>'[2]2.2_RebasedTargets_Monetised'!U470</f>
        <v>12.2098949159375</v>
      </c>
      <c r="P13" s="451">
        <f>'[2]2.2_RebasedTargets_Monetised'!V470</f>
        <v>0</v>
      </c>
      <c r="Q13" s="451">
        <f>'[2]2.2_RebasedTargets_Monetised'!W470</f>
        <v>0</v>
      </c>
      <c r="R13" s="452">
        <f>'[2]2.2_RebasedTargets_Monetised'!X470</f>
        <v>0</v>
      </c>
      <c r="T13" s="451">
        <f>'[2]2.2_RebasedTargets_Monetised'!AC470</f>
        <v>12.992197276387305</v>
      </c>
      <c r="U13" s="451">
        <f>'[2]2.2_RebasedTargets_Monetised'!AD470</f>
        <v>0.78230236044980406</v>
      </c>
      <c r="V13" s="451">
        <f>'[2]2.2_RebasedTargets_Monetised'!AE470</f>
        <v>12.2098949159375</v>
      </c>
      <c r="W13" s="451">
        <f>'[2]2.2_RebasedTargets_Monetised'!AF470</f>
        <v>0</v>
      </c>
      <c r="X13" s="451">
        <f>'[2]2.2_RebasedTargets_Monetised'!AG470</f>
        <v>0</v>
      </c>
      <c r="Y13" s="452">
        <f>'[2]2.2_RebasedTargets_Monetised'!AH470</f>
        <v>0</v>
      </c>
      <c r="AA13" s="453">
        <f>'[2]2.2_RebasedTargets_Monetised'!AK470</f>
        <v>3.187713299358208E-2</v>
      </c>
      <c r="AB13" s="453">
        <f>'[2]2.2_RebasedTargets_Monetised'!AL470</f>
        <v>3.187713299358208E-2</v>
      </c>
      <c r="AC13" s="453">
        <f>'[2]2.2_RebasedTargets_Monetised'!AM470</f>
        <v>0</v>
      </c>
      <c r="AD13" s="453">
        <f>'[2]2.2_RebasedTargets_Monetised'!AN470</f>
        <v>0</v>
      </c>
      <c r="AE13" s="453">
        <f>'[2]2.2_RebasedTargets_Monetised'!AO470</f>
        <v>0</v>
      </c>
      <c r="AF13" s="454">
        <f>'[2]2.2_RebasedTargets_Monetised'!AP470</f>
        <v>0</v>
      </c>
      <c r="AG13" s="438"/>
      <c r="AH13" s="453">
        <f>'[2]2.2_RebasedTargets_Monetised'!AR470</f>
        <v>-1.9637069748057456E-15</v>
      </c>
      <c r="AI13" s="453">
        <f>'[2]2.2_RebasedTargets_Monetised'!AS470</f>
        <v>-1.9637069748057456E-15</v>
      </c>
      <c r="AJ13" s="453">
        <f>'[2]2.2_RebasedTargets_Monetised'!AT470</f>
        <v>0</v>
      </c>
      <c r="AK13" s="453">
        <f>'[2]2.2_RebasedTargets_Monetised'!AU470</f>
        <v>0</v>
      </c>
      <c r="AL13" s="453">
        <f>'[2]2.2_RebasedTargets_Monetised'!AV470</f>
        <v>0</v>
      </c>
      <c r="AM13" s="454">
        <f>'[2]2.2_RebasedTargets_Monetised'!AW470</f>
        <v>0</v>
      </c>
      <c r="AN13" s="438"/>
      <c r="AO13" s="453">
        <f>'[2]2.2_RebasedTargets_Monetised'!AY470</f>
        <v>0</v>
      </c>
      <c r="AP13" s="453">
        <f>'[2]2.2_RebasedTargets_Monetised'!AZ470</f>
        <v>0</v>
      </c>
      <c r="AQ13" s="453">
        <f>'[2]2.2_RebasedTargets_Monetised'!BA470</f>
        <v>0</v>
      </c>
      <c r="AR13" s="453">
        <f>'[2]2.2_RebasedTargets_Monetised'!BB470</f>
        <v>0</v>
      </c>
      <c r="AS13" s="453">
        <f>'[2]2.2_RebasedTargets_Monetised'!BC470</f>
        <v>0</v>
      </c>
      <c r="AT13" s="454">
        <f>'[2]2.2_RebasedTargets_Monetised'!BD470</f>
        <v>0</v>
      </c>
      <c r="AU13" s="438"/>
      <c r="AV13" s="453">
        <f>'[2]2.2_RebasedTargets_Monetised'!BF470</f>
        <v>0</v>
      </c>
      <c r="AW13" s="453">
        <f>'[2]2.2_RebasedTargets_Monetised'!BG470</f>
        <v>0</v>
      </c>
      <c r="AX13" s="453">
        <f>'[2]2.2_RebasedTargets_Monetised'!BH470</f>
        <v>0</v>
      </c>
      <c r="AY13" s="453">
        <f>'[2]2.2_RebasedTargets_Monetised'!BI470</f>
        <v>0</v>
      </c>
      <c r="AZ13" s="453">
        <f>'[2]2.2_RebasedTargets_Monetised'!BJ470</f>
        <v>0</v>
      </c>
      <c r="BA13" s="454">
        <f>'[2]2.2_RebasedTargets_Monetised'!BK470</f>
        <v>0</v>
      </c>
    </row>
    <row r="14" spans="1:53" ht="25.5" x14ac:dyDescent="0.35">
      <c r="A14" s="429" t="s">
        <v>44</v>
      </c>
      <c r="B14" s="430">
        <v>29</v>
      </c>
      <c r="C14" s="431" t="s">
        <v>43</v>
      </c>
      <c r="D14" s="432" t="s">
        <v>25</v>
      </c>
      <c r="E14" s="455" t="s">
        <v>18</v>
      </c>
      <c r="F14" s="434">
        <f>'[2]2.2_RebasedTargets_Monetised'!I471</f>
        <v>2413.4193722528275</v>
      </c>
      <c r="G14" s="434">
        <f>'[2]2.2_RebasedTargets_Monetised'!J471</f>
        <v>93.241993915551603</v>
      </c>
      <c r="H14" s="434">
        <f>'[2]2.2_RebasedTargets_Monetised'!K471</f>
        <v>0</v>
      </c>
      <c r="I14" s="434">
        <f>'[2]2.2_RebasedTargets_Monetised'!L471</f>
        <v>0</v>
      </c>
      <c r="J14" s="434">
        <f>'[2]2.2_RebasedTargets_Monetised'!M471</f>
        <v>0</v>
      </c>
      <c r="K14" s="435">
        <f>'[2]2.2_RebasedTargets_Monetised'!N471</f>
        <v>2320.177378337276</v>
      </c>
      <c r="M14" s="434">
        <f>'[2]2.2_RebasedTargets_Monetised'!S471</f>
        <v>1224.657602462295</v>
      </c>
      <c r="N14" s="434">
        <f>'[2]2.2_RebasedTargets_Monetised'!T471</f>
        <v>0</v>
      </c>
      <c r="O14" s="434">
        <f>'[2]2.2_RebasedTargets_Monetised'!U471</f>
        <v>0</v>
      </c>
      <c r="P14" s="434">
        <f>'[2]2.2_RebasedTargets_Monetised'!V471</f>
        <v>0</v>
      </c>
      <c r="Q14" s="434">
        <f>'[2]2.2_RebasedTargets_Monetised'!W471</f>
        <v>0</v>
      </c>
      <c r="R14" s="435">
        <f>'[2]2.2_RebasedTargets_Monetised'!X471</f>
        <v>1224.657602462295</v>
      </c>
      <c r="T14" s="434">
        <f>'[2]2.2_RebasedTargets_Monetised'!AC471</f>
        <v>1224.657602462295</v>
      </c>
      <c r="U14" s="434">
        <f>'[2]2.2_RebasedTargets_Monetised'!AD471</f>
        <v>0</v>
      </c>
      <c r="V14" s="434">
        <f>'[2]2.2_RebasedTargets_Monetised'!AE471</f>
        <v>0</v>
      </c>
      <c r="W14" s="434">
        <f>'[2]2.2_RebasedTargets_Monetised'!AF471</f>
        <v>0</v>
      </c>
      <c r="X14" s="434">
        <f>'[2]2.2_RebasedTargets_Monetised'!AG471</f>
        <v>0</v>
      </c>
      <c r="Y14" s="435">
        <f>'[2]2.2_RebasedTargets_Monetised'!AH471</f>
        <v>1224.657602462295</v>
      </c>
      <c r="AA14" s="436">
        <f>'[2]2.2_RebasedTargets_Monetised'!AK471</f>
        <v>0</v>
      </c>
      <c r="AB14" s="436">
        <f>'[2]2.2_RebasedTargets_Monetised'!AL471</f>
        <v>0</v>
      </c>
      <c r="AC14" s="436">
        <f>'[2]2.2_RebasedTargets_Monetised'!AM471</f>
        <v>0</v>
      </c>
      <c r="AD14" s="436">
        <f>'[2]2.2_RebasedTargets_Monetised'!AN471</f>
        <v>0</v>
      </c>
      <c r="AE14" s="436">
        <f>'[2]2.2_RebasedTargets_Monetised'!AO471</f>
        <v>0</v>
      </c>
      <c r="AF14" s="437">
        <f>'[2]2.2_RebasedTargets_Monetised'!AP471</f>
        <v>0</v>
      </c>
      <c r="AG14" s="438"/>
      <c r="AH14" s="436">
        <f>'[2]2.2_RebasedTargets_Monetised'!AR471</f>
        <v>0</v>
      </c>
      <c r="AI14" s="436">
        <f>'[2]2.2_RebasedTargets_Monetised'!AS471</f>
        <v>0</v>
      </c>
      <c r="AJ14" s="436">
        <f>'[2]2.2_RebasedTargets_Monetised'!AT471</f>
        <v>0</v>
      </c>
      <c r="AK14" s="436">
        <f>'[2]2.2_RebasedTargets_Monetised'!AU471</f>
        <v>0</v>
      </c>
      <c r="AL14" s="436">
        <f>'[2]2.2_RebasedTargets_Monetised'!AV471</f>
        <v>0</v>
      </c>
      <c r="AM14" s="437">
        <f>'[2]2.2_RebasedTargets_Monetised'!AW471</f>
        <v>0</v>
      </c>
      <c r="AN14" s="438"/>
      <c r="AO14" s="436">
        <f>'[2]2.2_RebasedTargets_Monetised'!AY471</f>
        <v>0</v>
      </c>
      <c r="AP14" s="436">
        <f>'[2]2.2_RebasedTargets_Monetised'!AZ471</f>
        <v>0</v>
      </c>
      <c r="AQ14" s="436">
        <f>'[2]2.2_RebasedTargets_Monetised'!BA471</f>
        <v>0</v>
      </c>
      <c r="AR14" s="436">
        <f>'[2]2.2_RebasedTargets_Monetised'!BB471</f>
        <v>0</v>
      </c>
      <c r="AS14" s="436">
        <f>'[2]2.2_RebasedTargets_Monetised'!BC471</f>
        <v>0</v>
      </c>
      <c r="AT14" s="437">
        <f>'[2]2.2_RebasedTargets_Monetised'!BD471</f>
        <v>0</v>
      </c>
      <c r="AU14" s="438"/>
      <c r="AV14" s="436">
        <f>'[2]2.2_RebasedTargets_Monetised'!BF471</f>
        <v>0</v>
      </c>
      <c r="AW14" s="436">
        <f>'[2]2.2_RebasedTargets_Monetised'!BG471</f>
        <v>0</v>
      </c>
      <c r="AX14" s="436">
        <f>'[2]2.2_RebasedTargets_Monetised'!BH471</f>
        <v>0</v>
      </c>
      <c r="AY14" s="436">
        <f>'[2]2.2_RebasedTargets_Monetised'!BI471</f>
        <v>0</v>
      </c>
      <c r="AZ14" s="436">
        <f>'[2]2.2_RebasedTargets_Monetised'!BJ471</f>
        <v>0</v>
      </c>
      <c r="BA14" s="437">
        <f>'[2]2.2_RebasedTargets_Monetised'!BK471</f>
        <v>0</v>
      </c>
    </row>
    <row r="15" spans="1:53" ht="13.15" x14ac:dyDescent="0.35">
      <c r="A15" s="439"/>
      <c r="B15" s="440"/>
      <c r="C15" s="441"/>
      <c r="D15" s="442"/>
      <c r="E15" s="433" t="s">
        <v>19</v>
      </c>
      <c r="F15" s="443">
        <f>'[2]2.2_RebasedTargets_Monetised'!I472</f>
        <v>0</v>
      </c>
      <c r="G15" s="443">
        <f>'[2]2.2_RebasedTargets_Monetised'!J472</f>
        <v>0</v>
      </c>
      <c r="H15" s="443">
        <f>'[2]2.2_RebasedTargets_Monetised'!K472</f>
        <v>0</v>
      </c>
      <c r="I15" s="443">
        <f>'[2]2.2_RebasedTargets_Monetised'!L472</f>
        <v>0</v>
      </c>
      <c r="J15" s="443">
        <f>'[2]2.2_RebasedTargets_Monetised'!M472</f>
        <v>0</v>
      </c>
      <c r="K15" s="444">
        <f>'[2]2.2_RebasedTargets_Monetised'!N472</f>
        <v>0</v>
      </c>
      <c r="M15" s="443">
        <f>'[2]2.2_RebasedTargets_Monetised'!S472</f>
        <v>5674.9602560995709</v>
      </c>
      <c r="N15" s="443">
        <f>'[2]2.2_RebasedTargets_Monetised'!T472</f>
        <v>25.450838925829391</v>
      </c>
      <c r="O15" s="443">
        <f>'[2]2.2_RebasedTargets_Monetised'!U472</f>
        <v>38.838320922279863</v>
      </c>
      <c r="P15" s="443">
        <f>'[2]2.2_RebasedTargets_Monetised'!V472</f>
        <v>0</v>
      </c>
      <c r="Q15" s="443">
        <f>'[2]2.2_RebasedTargets_Monetised'!W472</f>
        <v>0</v>
      </c>
      <c r="R15" s="444">
        <f>'[2]2.2_RebasedTargets_Monetised'!X472</f>
        <v>5610.6710962514617</v>
      </c>
      <c r="T15" s="443">
        <f>'[2]2.2_RebasedTargets_Monetised'!AC472</f>
        <v>7638.0887408738899</v>
      </c>
      <c r="U15" s="443">
        <f>'[2]2.2_RebasedTargets_Monetised'!AD472</f>
        <v>0</v>
      </c>
      <c r="V15" s="443">
        <f>'[2]2.2_RebasedTargets_Monetised'!AE472</f>
        <v>0</v>
      </c>
      <c r="W15" s="443">
        <f>'[2]2.2_RebasedTargets_Monetised'!AF472</f>
        <v>0</v>
      </c>
      <c r="X15" s="443">
        <f>'[2]2.2_RebasedTargets_Monetised'!AG472</f>
        <v>0</v>
      </c>
      <c r="Y15" s="444">
        <f>'[2]2.2_RebasedTargets_Monetised'!AH472</f>
        <v>7638.0887408738899</v>
      </c>
      <c r="AA15" s="445">
        <f>'[2]2.2_RebasedTargets_Monetised'!AK472</f>
        <v>-1963.1284847743191</v>
      </c>
      <c r="AB15" s="445">
        <f>'[2]2.2_RebasedTargets_Monetised'!AL472</f>
        <v>25.450838925829391</v>
      </c>
      <c r="AC15" s="445">
        <f>'[2]2.2_RebasedTargets_Monetised'!AM472</f>
        <v>38.838320922279863</v>
      </c>
      <c r="AD15" s="445">
        <f>'[2]2.2_RebasedTargets_Monetised'!AN472</f>
        <v>0</v>
      </c>
      <c r="AE15" s="445">
        <f>'[2]2.2_RebasedTargets_Monetised'!AO472</f>
        <v>0</v>
      </c>
      <c r="AF15" s="446">
        <f>'[2]2.2_RebasedTargets_Monetised'!AP472</f>
        <v>-2027.4176446224283</v>
      </c>
      <c r="AG15" s="438"/>
      <c r="AH15" s="445">
        <f>'[2]2.2_RebasedTargets_Monetised'!AR472</f>
        <v>-1963.1284847743191</v>
      </c>
      <c r="AI15" s="445">
        <f>'[2]2.2_RebasedTargets_Monetised'!AS472</f>
        <v>25.450838925829391</v>
      </c>
      <c r="AJ15" s="445">
        <f>'[2]2.2_RebasedTargets_Monetised'!AT472</f>
        <v>38.838320922279863</v>
      </c>
      <c r="AK15" s="445">
        <f>'[2]2.2_RebasedTargets_Monetised'!AU472</f>
        <v>0</v>
      </c>
      <c r="AL15" s="445">
        <f>'[2]2.2_RebasedTargets_Monetised'!AV472</f>
        <v>0</v>
      </c>
      <c r="AM15" s="446">
        <f>'[2]2.2_RebasedTargets_Monetised'!AW472</f>
        <v>-2027.4176446224283</v>
      </c>
      <c r="AN15" s="438"/>
      <c r="AO15" s="445">
        <f>'[2]2.2_RebasedTargets_Monetised'!AY472</f>
        <v>0</v>
      </c>
      <c r="AP15" s="445">
        <f>'[2]2.2_RebasedTargets_Monetised'!AZ472</f>
        <v>0</v>
      </c>
      <c r="AQ15" s="445">
        <f>'[2]2.2_RebasedTargets_Monetised'!BA472</f>
        <v>0</v>
      </c>
      <c r="AR15" s="445">
        <f>'[2]2.2_RebasedTargets_Monetised'!BB472</f>
        <v>0</v>
      </c>
      <c r="AS15" s="445">
        <f>'[2]2.2_RebasedTargets_Monetised'!BC472</f>
        <v>0</v>
      </c>
      <c r="AT15" s="446">
        <f>'[2]2.2_RebasedTargets_Monetised'!BD472</f>
        <v>0</v>
      </c>
      <c r="AU15" s="438"/>
      <c r="AV15" s="445">
        <f>'[2]2.2_RebasedTargets_Monetised'!BF472</f>
        <v>0</v>
      </c>
      <c r="AW15" s="445">
        <f>'[2]2.2_RebasedTargets_Monetised'!BG472</f>
        <v>0</v>
      </c>
      <c r="AX15" s="445">
        <f>'[2]2.2_RebasedTargets_Monetised'!BH472</f>
        <v>0</v>
      </c>
      <c r="AY15" s="445">
        <f>'[2]2.2_RebasedTargets_Monetised'!BI472</f>
        <v>0</v>
      </c>
      <c r="AZ15" s="445">
        <f>'[2]2.2_RebasedTargets_Monetised'!BJ472</f>
        <v>0</v>
      </c>
      <c r="BA15" s="446">
        <f>'[2]2.2_RebasedTargets_Monetised'!BK472</f>
        <v>0</v>
      </c>
    </row>
    <row r="16" spans="1:53" ht="13.15" x14ac:dyDescent="0.35">
      <c r="A16" s="439"/>
      <c r="B16" s="440"/>
      <c r="C16" s="441"/>
      <c r="D16" s="442"/>
      <c r="E16" s="433" t="s">
        <v>20</v>
      </c>
      <c r="F16" s="443">
        <f>'[2]2.2_RebasedTargets_Monetised'!I473</f>
        <v>0</v>
      </c>
      <c r="G16" s="443">
        <f>'[2]2.2_RebasedTargets_Monetised'!J473</f>
        <v>0</v>
      </c>
      <c r="H16" s="443">
        <f>'[2]2.2_RebasedTargets_Monetised'!K473</f>
        <v>0</v>
      </c>
      <c r="I16" s="443">
        <f>'[2]2.2_RebasedTargets_Monetised'!L473</f>
        <v>0</v>
      </c>
      <c r="J16" s="443">
        <f>'[2]2.2_RebasedTargets_Monetised'!M473</f>
        <v>0</v>
      </c>
      <c r="K16" s="444">
        <f>'[2]2.2_RebasedTargets_Monetised'!N473</f>
        <v>0</v>
      </c>
      <c r="M16" s="443">
        <f>'[2]2.2_RebasedTargets_Monetised'!S473</f>
        <v>0</v>
      </c>
      <c r="N16" s="443">
        <f>'[2]2.2_RebasedTargets_Monetised'!T473</f>
        <v>0</v>
      </c>
      <c r="O16" s="443">
        <f>'[2]2.2_RebasedTargets_Monetised'!U473</f>
        <v>0</v>
      </c>
      <c r="P16" s="443">
        <f>'[2]2.2_RebasedTargets_Monetised'!V473</f>
        <v>0</v>
      </c>
      <c r="Q16" s="443">
        <f>'[2]2.2_RebasedTargets_Monetised'!W473</f>
        <v>0</v>
      </c>
      <c r="R16" s="444">
        <f>'[2]2.2_RebasedTargets_Monetised'!X473</f>
        <v>0</v>
      </c>
      <c r="T16" s="443">
        <f>'[2]2.2_RebasedTargets_Monetised'!AC473</f>
        <v>0</v>
      </c>
      <c r="U16" s="443">
        <f>'[2]2.2_RebasedTargets_Monetised'!AD473</f>
        <v>0</v>
      </c>
      <c r="V16" s="443">
        <f>'[2]2.2_RebasedTargets_Monetised'!AE473</f>
        <v>0</v>
      </c>
      <c r="W16" s="443">
        <f>'[2]2.2_RebasedTargets_Monetised'!AF473</f>
        <v>0</v>
      </c>
      <c r="X16" s="443">
        <f>'[2]2.2_RebasedTargets_Monetised'!AG473</f>
        <v>0</v>
      </c>
      <c r="Y16" s="444">
        <f>'[2]2.2_RebasedTargets_Monetised'!AH473</f>
        <v>0</v>
      </c>
      <c r="AA16" s="445">
        <f>'[2]2.2_RebasedTargets_Monetised'!AK473</f>
        <v>0</v>
      </c>
      <c r="AB16" s="445">
        <f>'[2]2.2_RebasedTargets_Monetised'!AL473</f>
        <v>0</v>
      </c>
      <c r="AC16" s="445">
        <f>'[2]2.2_RebasedTargets_Monetised'!AM473</f>
        <v>0</v>
      </c>
      <c r="AD16" s="445">
        <f>'[2]2.2_RebasedTargets_Monetised'!AN473</f>
        <v>0</v>
      </c>
      <c r="AE16" s="445">
        <f>'[2]2.2_RebasedTargets_Monetised'!AO473</f>
        <v>0</v>
      </c>
      <c r="AF16" s="446">
        <f>'[2]2.2_RebasedTargets_Monetised'!AP473</f>
        <v>0</v>
      </c>
      <c r="AG16" s="438"/>
      <c r="AH16" s="445">
        <f>'[2]2.2_RebasedTargets_Monetised'!AR473</f>
        <v>0</v>
      </c>
      <c r="AI16" s="445">
        <f>'[2]2.2_RebasedTargets_Monetised'!AS473</f>
        <v>0</v>
      </c>
      <c r="AJ16" s="445">
        <f>'[2]2.2_RebasedTargets_Monetised'!AT473</f>
        <v>0</v>
      </c>
      <c r="AK16" s="445">
        <f>'[2]2.2_RebasedTargets_Monetised'!AU473</f>
        <v>0</v>
      </c>
      <c r="AL16" s="445">
        <f>'[2]2.2_RebasedTargets_Monetised'!AV473</f>
        <v>0</v>
      </c>
      <c r="AM16" s="446">
        <f>'[2]2.2_RebasedTargets_Monetised'!AW473</f>
        <v>0</v>
      </c>
      <c r="AN16" s="438"/>
      <c r="AO16" s="445">
        <f>'[2]2.2_RebasedTargets_Monetised'!AY473</f>
        <v>0</v>
      </c>
      <c r="AP16" s="445">
        <f>'[2]2.2_RebasedTargets_Monetised'!AZ473</f>
        <v>0</v>
      </c>
      <c r="AQ16" s="445">
        <f>'[2]2.2_RebasedTargets_Monetised'!BA473</f>
        <v>0</v>
      </c>
      <c r="AR16" s="445">
        <f>'[2]2.2_RebasedTargets_Monetised'!BB473</f>
        <v>0</v>
      </c>
      <c r="AS16" s="445">
        <f>'[2]2.2_RebasedTargets_Monetised'!BC473</f>
        <v>0</v>
      </c>
      <c r="AT16" s="446">
        <f>'[2]2.2_RebasedTargets_Monetised'!BD473</f>
        <v>0</v>
      </c>
      <c r="AU16" s="438"/>
      <c r="AV16" s="445">
        <f>'[2]2.2_RebasedTargets_Monetised'!BF473</f>
        <v>0</v>
      </c>
      <c r="AW16" s="445">
        <f>'[2]2.2_RebasedTargets_Monetised'!BG473</f>
        <v>0</v>
      </c>
      <c r="AX16" s="445">
        <f>'[2]2.2_RebasedTargets_Monetised'!BH473</f>
        <v>0</v>
      </c>
      <c r="AY16" s="445">
        <f>'[2]2.2_RebasedTargets_Monetised'!BI473</f>
        <v>0</v>
      </c>
      <c r="AZ16" s="445">
        <f>'[2]2.2_RebasedTargets_Monetised'!BJ473</f>
        <v>0</v>
      </c>
      <c r="BA16" s="446">
        <f>'[2]2.2_RebasedTargets_Monetised'!BK473</f>
        <v>0</v>
      </c>
    </row>
    <row r="17" spans="1:53" ht="13.5" thickBot="1" x14ac:dyDescent="0.4">
      <c r="A17" s="439"/>
      <c r="B17" s="447"/>
      <c r="C17" s="448"/>
      <c r="D17" s="449"/>
      <c r="E17" s="450" t="s">
        <v>21</v>
      </c>
      <c r="F17" s="451">
        <f>'[2]2.2_RebasedTargets_Monetised'!I474</f>
        <v>17.56084791984248</v>
      </c>
      <c r="G17" s="451">
        <f>'[2]2.2_RebasedTargets_Monetised'!J474</f>
        <v>7.2968531006614192</v>
      </c>
      <c r="H17" s="451">
        <f>'[2]2.2_RebasedTargets_Monetised'!K474</f>
        <v>10.263994819181059</v>
      </c>
      <c r="I17" s="451">
        <f>'[2]2.2_RebasedTargets_Monetised'!L474</f>
        <v>0</v>
      </c>
      <c r="J17" s="451">
        <f>'[2]2.2_RebasedTargets_Monetised'!M474</f>
        <v>0</v>
      </c>
      <c r="K17" s="452">
        <f>'[2]2.2_RebasedTargets_Monetised'!N474</f>
        <v>0</v>
      </c>
      <c r="M17" s="451">
        <f>'[2]2.2_RebasedTargets_Monetised'!S474</f>
        <v>115.88353940684495</v>
      </c>
      <c r="N17" s="451">
        <f>'[2]2.2_RebasedTargets_Monetised'!T474</f>
        <v>30.962213091174576</v>
      </c>
      <c r="O17" s="451">
        <f>'[2]2.2_RebasedTargets_Monetised'!U474</f>
        <v>0</v>
      </c>
      <c r="P17" s="451">
        <f>'[2]2.2_RebasedTargets_Monetised'!V474</f>
        <v>9.4852747510759805</v>
      </c>
      <c r="Q17" s="451">
        <f>'[2]2.2_RebasedTargets_Monetised'!W474</f>
        <v>0</v>
      </c>
      <c r="R17" s="452">
        <f>'[2]2.2_RebasedTargets_Monetised'!X474</f>
        <v>75.436051564594393</v>
      </c>
      <c r="T17" s="451">
        <f>'[2]2.2_RebasedTargets_Monetised'!AC474</f>
        <v>84.92132631567037</v>
      </c>
      <c r="U17" s="451">
        <f>'[2]2.2_RebasedTargets_Monetised'!AD474</f>
        <v>0</v>
      </c>
      <c r="V17" s="451">
        <f>'[2]2.2_RebasedTargets_Monetised'!AE474</f>
        <v>0</v>
      </c>
      <c r="W17" s="451">
        <f>'[2]2.2_RebasedTargets_Monetised'!AF474</f>
        <v>9.4852747510759805</v>
      </c>
      <c r="X17" s="451">
        <f>'[2]2.2_RebasedTargets_Monetised'!AG474</f>
        <v>0</v>
      </c>
      <c r="Y17" s="452">
        <f>'[2]2.2_RebasedTargets_Monetised'!AH474</f>
        <v>75.436051564594393</v>
      </c>
      <c r="AA17" s="453">
        <f>'[2]2.2_RebasedTargets_Monetised'!AK474</f>
        <v>30.962213091174576</v>
      </c>
      <c r="AB17" s="453">
        <f>'[2]2.2_RebasedTargets_Monetised'!AL474</f>
        <v>30.962213091174576</v>
      </c>
      <c r="AC17" s="453">
        <f>'[2]2.2_RebasedTargets_Monetised'!AM474</f>
        <v>0</v>
      </c>
      <c r="AD17" s="453">
        <f>'[2]2.2_RebasedTargets_Monetised'!AN474</f>
        <v>0</v>
      </c>
      <c r="AE17" s="453">
        <f>'[2]2.2_RebasedTargets_Monetised'!AO474</f>
        <v>0</v>
      </c>
      <c r="AF17" s="454">
        <f>'[2]2.2_RebasedTargets_Monetised'!AP474</f>
        <v>0</v>
      </c>
      <c r="AG17" s="438"/>
      <c r="AH17" s="453">
        <f>'[2]2.2_RebasedTargets_Monetised'!AR474</f>
        <v>0</v>
      </c>
      <c r="AI17" s="453">
        <f>'[2]2.2_RebasedTargets_Monetised'!AS474</f>
        <v>0</v>
      </c>
      <c r="AJ17" s="453">
        <f>'[2]2.2_RebasedTargets_Monetised'!AT474</f>
        <v>0</v>
      </c>
      <c r="AK17" s="453">
        <f>'[2]2.2_RebasedTargets_Monetised'!AU474</f>
        <v>0</v>
      </c>
      <c r="AL17" s="453">
        <f>'[2]2.2_RebasedTargets_Monetised'!AV474</f>
        <v>0</v>
      </c>
      <c r="AM17" s="454">
        <f>'[2]2.2_RebasedTargets_Monetised'!AW474</f>
        <v>0</v>
      </c>
      <c r="AN17" s="438"/>
      <c r="AO17" s="453">
        <f>'[2]2.2_RebasedTargets_Monetised'!AY474</f>
        <v>0</v>
      </c>
      <c r="AP17" s="453">
        <f>'[2]2.2_RebasedTargets_Monetised'!AZ474</f>
        <v>0</v>
      </c>
      <c r="AQ17" s="453">
        <f>'[2]2.2_RebasedTargets_Monetised'!BA474</f>
        <v>0</v>
      </c>
      <c r="AR17" s="453">
        <f>'[2]2.2_RebasedTargets_Monetised'!BB474</f>
        <v>0</v>
      </c>
      <c r="AS17" s="453">
        <f>'[2]2.2_RebasedTargets_Monetised'!BC474</f>
        <v>0</v>
      </c>
      <c r="AT17" s="454">
        <f>'[2]2.2_RebasedTargets_Monetised'!BD474</f>
        <v>0</v>
      </c>
      <c r="AU17" s="438"/>
      <c r="AV17" s="453">
        <f>'[2]2.2_RebasedTargets_Monetised'!BF474</f>
        <v>0</v>
      </c>
      <c r="AW17" s="453">
        <f>'[2]2.2_RebasedTargets_Monetised'!BG474</f>
        <v>0</v>
      </c>
      <c r="AX17" s="453">
        <f>'[2]2.2_RebasedTargets_Monetised'!BH474</f>
        <v>0</v>
      </c>
      <c r="AY17" s="453">
        <f>'[2]2.2_RebasedTargets_Monetised'!BI474</f>
        <v>0</v>
      </c>
      <c r="AZ17" s="453">
        <f>'[2]2.2_RebasedTargets_Monetised'!BJ474</f>
        <v>0</v>
      </c>
      <c r="BA17" s="454">
        <f>'[2]2.2_RebasedTargets_Monetised'!BK474</f>
        <v>0</v>
      </c>
    </row>
    <row r="18" spans="1:53" ht="25.5" x14ac:dyDescent="0.35">
      <c r="A18" s="429" t="s">
        <v>44</v>
      </c>
      <c r="B18" s="430">
        <v>17</v>
      </c>
      <c r="C18" s="431" t="s">
        <v>12</v>
      </c>
      <c r="D18" s="432" t="s">
        <v>23</v>
      </c>
      <c r="E18" s="455" t="s">
        <v>18</v>
      </c>
      <c r="F18" s="434">
        <f>'[2]2.2_RebasedTargets_Monetised'!I475</f>
        <v>32.785280046366452</v>
      </c>
      <c r="G18" s="434">
        <f>'[2]2.2_RebasedTargets_Monetised'!J475</f>
        <v>13.59726968973756</v>
      </c>
      <c r="H18" s="434">
        <f>'[2]2.2_RebasedTargets_Monetised'!K475</f>
        <v>0</v>
      </c>
      <c r="I18" s="434">
        <f>'[2]2.2_RebasedTargets_Monetised'!L475</f>
        <v>0</v>
      </c>
      <c r="J18" s="434">
        <f>'[2]2.2_RebasedTargets_Monetised'!M475</f>
        <v>0</v>
      </c>
      <c r="K18" s="435">
        <f>'[2]2.2_RebasedTargets_Monetised'!N475</f>
        <v>19.188010356628894</v>
      </c>
      <c r="M18" s="434">
        <f>'[2]2.2_RebasedTargets_Monetised'!S475</f>
        <v>437.48653775636092</v>
      </c>
      <c r="N18" s="434">
        <f>'[2]2.2_RebasedTargets_Monetised'!T475</f>
        <v>2.392413612805778</v>
      </c>
      <c r="O18" s="434">
        <f>'[2]2.2_RebasedTargets_Monetised'!U475</f>
        <v>19.356288929514555</v>
      </c>
      <c r="P18" s="434">
        <f>'[2]2.2_RebasedTargets_Monetised'!V475</f>
        <v>0</v>
      </c>
      <c r="Q18" s="434">
        <f>'[2]2.2_RebasedTargets_Monetised'!W475</f>
        <v>0</v>
      </c>
      <c r="R18" s="435">
        <f>'[2]2.2_RebasedTargets_Monetised'!X475</f>
        <v>415.73783521404056</v>
      </c>
      <c r="T18" s="434">
        <f>'[2]2.2_RebasedTargets_Monetised'!AC475</f>
        <v>459.34351085293156</v>
      </c>
      <c r="U18" s="434">
        <f>'[2]2.2_RebasedTargets_Monetised'!AD475</f>
        <v>0</v>
      </c>
      <c r="V18" s="434">
        <f>'[2]2.2_RebasedTargets_Monetised'!AE475</f>
        <v>0</v>
      </c>
      <c r="W18" s="434">
        <f>'[2]2.2_RebasedTargets_Monetised'!AF475</f>
        <v>0</v>
      </c>
      <c r="X18" s="434">
        <f>'[2]2.2_RebasedTargets_Monetised'!AG475</f>
        <v>0</v>
      </c>
      <c r="Y18" s="435">
        <f>'[2]2.2_RebasedTargets_Monetised'!AH475</f>
        <v>459.34351085293156</v>
      </c>
      <c r="AA18" s="436">
        <f>'[2]2.2_RebasedTargets_Monetised'!AK475</f>
        <v>-21.856973096570666</v>
      </c>
      <c r="AB18" s="436">
        <f>'[2]2.2_RebasedTargets_Monetised'!AL475</f>
        <v>2.392413612805778</v>
      </c>
      <c r="AC18" s="436">
        <f>'[2]2.2_RebasedTargets_Monetised'!AM475</f>
        <v>19.356288929514555</v>
      </c>
      <c r="AD18" s="436">
        <f>'[2]2.2_RebasedTargets_Monetised'!AN475</f>
        <v>0</v>
      </c>
      <c r="AE18" s="436">
        <f>'[2]2.2_RebasedTargets_Monetised'!AO475</f>
        <v>0</v>
      </c>
      <c r="AF18" s="437">
        <f>'[2]2.2_RebasedTargets_Monetised'!AP475</f>
        <v>-43.605675638891</v>
      </c>
      <c r="AG18" s="438"/>
      <c r="AH18" s="436">
        <f>'[2]2.2_RebasedTargets_Monetised'!AR475</f>
        <v>0</v>
      </c>
      <c r="AI18" s="436">
        <f>'[2]2.2_RebasedTargets_Monetised'!AS475</f>
        <v>0</v>
      </c>
      <c r="AJ18" s="436">
        <f>'[2]2.2_RebasedTargets_Monetised'!AT475</f>
        <v>0</v>
      </c>
      <c r="AK18" s="436">
        <f>'[2]2.2_RebasedTargets_Monetised'!AU475</f>
        <v>0</v>
      </c>
      <c r="AL18" s="436">
        <f>'[2]2.2_RebasedTargets_Monetised'!AV475</f>
        <v>0</v>
      </c>
      <c r="AM18" s="437">
        <f>'[2]2.2_RebasedTargets_Monetised'!AW475</f>
        <v>0</v>
      </c>
      <c r="AN18" s="438"/>
      <c r="AO18" s="436">
        <f>'[2]2.2_RebasedTargets_Monetised'!AY475</f>
        <v>-42.992223570474138</v>
      </c>
      <c r="AP18" s="436">
        <f>'[2]2.2_RebasedTargets_Monetised'!AZ475</f>
        <v>0.61345206841686473</v>
      </c>
      <c r="AQ18" s="436">
        <f>'[2]2.2_RebasedTargets_Monetised'!BA475</f>
        <v>0</v>
      </c>
      <c r="AR18" s="436">
        <f>'[2]2.2_RebasedTargets_Monetised'!BB475</f>
        <v>0</v>
      </c>
      <c r="AS18" s="436">
        <f>'[2]2.2_RebasedTargets_Monetised'!BC475</f>
        <v>0</v>
      </c>
      <c r="AT18" s="437">
        <f>'[2]2.2_RebasedTargets_Monetised'!BD475</f>
        <v>-43.605675638891</v>
      </c>
      <c r="AU18" s="438"/>
      <c r="AV18" s="436">
        <f>'[2]2.2_RebasedTargets_Monetised'!BF475</f>
        <v>0</v>
      </c>
      <c r="AW18" s="436">
        <f>'[2]2.2_RebasedTargets_Monetised'!BG475</f>
        <v>0</v>
      </c>
      <c r="AX18" s="436">
        <f>'[2]2.2_RebasedTargets_Monetised'!BH475</f>
        <v>0</v>
      </c>
      <c r="AY18" s="436">
        <f>'[2]2.2_RebasedTargets_Monetised'!BI475</f>
        <v>0</v>
      </c>
      <c r="AZ18" s="436">
        <f>'[2]2.2_RebasedTargets_Monetised'!BJ475</f>
        <v>0</v>
      </c>
      <c r="BA18" s="437">
        <f>'[2]2.2_RebasedTargets_Monetised'!BK475</f>
        <v>0</v>
      </c>
    </row>
    <row r="19" spans="1:53" ht="13.15" x14ac:dyDescent="0.35">
      <c r="A19" s="439"/>
      <c r="B19" s="440"/>
      <c r="C19" s="441"/>
      <c r="D19" s="442"/>
      <c r="E19" s="433" t="s">
        <v>19</v>
      </c>
      <c r="F19" s="443">
        <f>'[2]2.2_RebasedTargets_Monetised'!I476</f>
        <v>0</v>
      </c>
      <c r="G19" s="443">
        <f>'[2]2.2_RebasedTargets_Monetised'!J476</f>
        <v>0</v>
      </c>
      <c r="H19" s="443">
        <f>'[2]2.2_RebasedTargets_Monetised'!K476</f>
        <v>0</v>
      </c>
      <c r="I19" s="443">
        <f>'[2]2.2_RebasedTargets_Monetised'!L476</f>
        <v>0</v>
      </c>
      <c r="J19" s="443">
        <f>'[2]2.2_RebasedTargets_Monetised'!M476</f>
        <v>0</v>
      </c>
      <c r="K19" s="444">
        <f>'[2]2.2_RebasedTargets_Monetised'!N476</f>
        <v>0</v>
      </c>
      <c r="M19" s="443">
        <f>'[2]2.2_RebasedTargets_Monetised'!S476</f>
        <v>0</v>
      </c>
      <c r="N19" s="443">
        <f>'[2]2.2_RebasedTargets_Monetised'!T476</f>
        <v>0</v>
      </c>
      <c r="O19" s="443">
        <f>'[2]2.2_RebasedTargets_Monetised'!U476</f>
        <v>0</v>
      </c>
      <c r="P19" s="443">
        <f>'[2]2.2_RebasedTargets_Monetised'!V476</f>
        <v>0</v>
      </c>
      <c r="Q19" s="443">
        <f>'[2]2.2_RebasedTargets_Monetised'!W476</f>
        <v>0</v>
      </c>
      <c r="R19" s="444">
        <f>'[2]2.2_RebasedTargets_Monetised'!X476</f>
        <v>0</v>
      </c>
      <c r="T19" s="443">
        <f>'[2]2.2_RebasedTargets_Monetised'!AC476</f>
        <v>0</v>
      </c>
      <c r="U19" s="443">
        <f>'[2]2.2_RebasedTargets_Monetised'!AD476</f>
        <v>0</v>
      </c>
      <c r="V19" s="443">
        <f>'[2]2.2_RebasedTargets_Monetised'!AE476</f>
        <v>0</v>
      </c>
      <c r="W19" s="443">
        <f>'[2]2.2_RebasedTargets_Monetised'!AF476</f>
        <v>0</v>
      </c>
      <c r="X19" s="443">
        <f>'[2]2.2_RebasedTargets_Monetised'!AG476</f>
        <v>0</v>
      </c>
      <c r="Y19" s="444">
        <f>'[2]2.2_RebasedTargets_Monetised'!AH476</f>
        <v>0</v>
      </c>
      <c r="AA19" s="445">
        <f>'[2]2.2_RebasedTargets_Monetised'!AK476</f>
        <v>0</v>
      </c>
      <c r="AB19" s="445">
        <f>'[2]2.2_RebasedTargets_Monetised'!AL476</f>
        <v>0</v>
      </c>
      <c r="AC19" s="445">
        <f>'[2]2.2_RebasedTargets_Monetised'!AM476</f>
        <v>0</v>
      </c>
      <c r="AD19" s="445">
        <f>'[2]2.2_RebasedTargets_Monetised'!AN476</f>
        <v>0</v>
      </c>
      <c r="AE19" s="445">
        <f>'[2]2.2_RebasedTargets_Monetised'!AO476</f>
        <v>0</v>
      </c>
      <c r="AF19" s="446">
        <f>'[2]2.2_RebasedTargets_Monetised'!AP476</f>
        <v>0</v>
      </c>
      <c r="AG19" s="438"/>
      <c r="AH19" s="445">
        <f>'[2]2.2_RebasedTargets_Monetised'!AR476</f>
        <v>0</v>
      </c>
      <c r="AI19" s="445">
        <f>'[2]2.2_RebasedTargets_Monetised'!AS476</f>
        <v>0</v>
      </c>
      <c r="AJ19" s="445">
        <f>'[2]2.2_RebasedTargets_Monetised'!AT476</f>
        <v>0</v>
      </c>
      <c r="AK19" s="445">
        <f>'[2]2.2_RebasedTargets_Monetised'!AU476</f>
        <v>0</v>
      </c>
      <c r="AL19" s="445">
        <f>'[2]2.2_RebasedTargets_Monetised'!AV476</f>
        <v>0</v>
      </c>
      <c r="AM19" s="446">
        <f>'[2]2.2_RebasedTargets_Monetised'!AW476</f>
        <v>0</v>
      </c>
      <c r="AN19" s="438"/>
      <c r="AO19" s="445">
        <f>'[2]2.2_RebasedTargets_Monetised'!AY476</f>
        <v>0</v>
      </c>
      <c r="AP19" s="445">
        <f>'[2]2.2_RebasedTargets_Monetised'!AZ476</f>
        <v>0</v>
      </c>
      <c r="AQ19" s="445">
        <f>'[2]2.2_RebasedTargets_Monetised'!BA476</f>
        <v>0</v>
      </c>
      <c r="AR19" s="445">
        <f>'[2]2.2_RebasedTargets_Monetised'!BB476</f>
        <v>0</v>
      </c>
      <c r="AS19" s="445">
        <f>'[2]2.2_RebasedTargets_Monetised'!BC476</f>
        <v>0</v>
      </c>
      <c r="AT19" s="446">
        <f>'[2]2.2_RebasedTargets_Monetised'!BD476</f>
        <v>0</v>
      </c>
      <c r="AU19" s="438"/>
      <c r="AV19" s="445">
        <f>'[2]2.2_RebasedTargets_Monetised'!BF476</f>
        <v>0</v>
      </c>
      <c r="AW19" s="445">
        <f>'[2]2.2_RebasedTargets_Monetised'!BG476</f>
        <v>0</v>
      </c>
      <c r="AX19" s="445">
        <f>'[2]2.2_RebasedTargets_Monetised'!BH476</f>
        <v>0</v>
      </c>
      <c r="AY19" s="445">
        <f>'[2]2.2_RebasedTargets_Monetised'!BI476</f>
        <v>0</v>
      </c>
      <c r="AZ19" s="445">
        <f>'[2]2.2_RebasedTargets_Monetised'!BJ476</f>
        <v>0</v>
      </c>
      <c r="BA19" s="446">
        <f>'[2]2.2_RebasedTargets_Monetised'!BK476</f>
        <v>0</v>
      </c>
    </row>
    <row r="20" spans="1:53" ht="13.15" x14ac:dyDescent="0.35">
      <c r="A20" s="439"/>
      <c r="B20" s="440"/>
      <c r="C20" s="441"/>
      <c r="D20" s="442"/>
      <c r="E20" s="433" t="s">
        <v>20</v>
      </c>
      <c r="F20" s="443">
        <f>'[2]2.2_RebasedTargets_Monetised'!I477</f>
        <v>0</v>
      </c>
      <c r="G20" s="443">
        <f>'[2]2.2_RebasedTargets_Monetised'!J477</f>
        <v>0</v>
      </c>
      <c r="H20" s="443">
        <f>'[2]2.2_RebasedTargets_Monetised'!K477</f>
        <v>0</v>
      </c>
      <c r="I20" s="443">
        <f>'[2]2.2_RebasedTargets_Monetised'!L477</f>
        <v>0</v>
      </c>
      <c r="J20" s="443">
        <f>'[2]2.2_RebasedTargets_Monetised'!M477</f>
        <v>0</v>
      </c>
      <c r="K20" s="444">
        <f>'[2]2.2_RebasedTargets_Monetised'!N477</f>
        <v>0</v>
      </c>
      <c r="M20" s="443">
        <f>'[2]2.2_RebasedTargets_Monetised'!S477</f>
        <v>0</v>
      </c>
      <c r="N20" s="443">
        <f>'[2]2.2_RebasedTargets_Monetised'!T477</f>
        <v>0</v>
      </c>
      <c r="O20" s="443">
        <f>'[2]2.2_RebasedTargets_Monetised'!U477</f>
        <v>0</v>
      </c>
      <c r="P20" s="443">
        <f>'[2]2.2_RebasedTargets_Monetised'!V477</f>
        <v>0</v>
      </c>
      <c r="Q20" s="443">
        <f>'[2]2.2_RebasedTargets_Monetised'!W477</f>
        <v>0</v>
      </c>
      <c r="R20" s="444">
        <f>'[2]2.2_RebasedTargets_Monetised'!X477</f>
        <v>0</v>
      </c>
      <c r="T20" s="443">
        <f>'[2]2.2_RebasedTargets_Monetised'!AC477</f>
        <v>0</v>
      </c>
      <c r="U20" s="443">
        <f>'[2]2.2_RebasedTargets_Monetised'!AD477</f>
        <v>0</v>
      </c>
      <c r="V20" s="443">
        <f>'[2]2.2_RebasedTargets_Monetised'!AE477</f>
        <v>0</v>
      </c>
      <c r="W20" s="443">
        <f>'[2]2.2_RebasedTargets_Monetised'!AF477</f>
        <v>0</v>
      </c>
      <c r="X20" s="443">
        <f>'[2]2.2_RebasedTargets_Monetised'!AG477</f>
        <v>0</v>
      </c>
      <c r="Y20" s="444">
        <f>'[2]2.2_RebasedTargets_Monetised'!AH477</f>
        <v>0</v>
      </c>
      <c r="AA20" s="445">
        <f>'[2]2.2_RebasedTargets_Monetised'!AK477</f>
        <v>0</v>
      </c>
      <c r="AB20" s="445">
        <f>'[2]2.2_RebasedTargets_Monetised'!AL477</f>
        <v>0</v>
      </c>
      <c r="AC20" s="445">
        <f>'[2]2.2_RebasedTargets_Monetised'!AM477</f>
        <v>0</v>
      </c>
      <c r="AD20" s="445">
        <f>'[2]2.2_RebasedTargets_Monetised'!AN477</f>
        <v>0</v>
      </c>
      <c r="AE20" s="445">
        <f>'[2]2.2_RebasedTargets_Monetised'!AO477</f>
        <v>0</v>
      </c>
      <c r="AF20" s="446">
        <f>'[2]2.2_RebasedTargets_Monetised'!AP477</f>
        <v>0</v>
      </c>
      <c r="AG20" s="438"/>
      <c r="AH20" s="445">
        <f>'[2]2.2_RebasedTargets_Monetised'!AR477</f>
        <v>0</v>
      </c>
      <c r="AI20" s="445">
        <f>'[2]2.2_RebasedTargets_Monetised'!AS477</f>
        <v>0</v>
      </c>
      <c r="AJ20" s="445">
        <f>'[2]2.2_RebasedTargets_Monetised'!AT477</f>
        <v>0</v>
      </c>
      <c r="AK20" s="445">
        <f>'[2]2.2_RebasedTargets_Monetised'!AU477</f>
        <v>0</v>
      </c>
      <c r="AL20" s="445">
        <f>'[2]2.2_RebasedTargets_Monetised'!AV477</f>
        <v>0</v>
      </c>
      <c r="AM20" s="446">
        <f>'[2]2.2_RebasedTargets_Monetised'!AW477</f>
        <v>0</v>
      </c>
      <c r="AN20" s="438"/>
      <c r="AO20" s="445">
        <f>'[2]2.2_RebasedTargets_Monetised'!AY477</f>
        <v>0</v>
      </c>
      <c r="AP20" s="445">
        <f>'[2]2.2_RebasedTargets_Monetised'!AZ477</f>
        <v>0</v>
      </c>
      <c r="AQ20" s="445">
        <f>'[2]2.2_RebasedTargets_Monetised'!BA477</f>
        <v>0</v>
      </c>
      <c r="AR20" s="445">
        <f>'[2]2.2_RebasedTargets_Monetised'!BB477</f>
        <v>0</v>
      </c>
      <c r="AS20" s="445">
        <f>'[2]2.2_RebasedTargets_Monetised'!BC477</f>
        <v>0</v>
      </c>
      <c r="AT20" s="446">
        <f>'[2]2.2_RebasedTargets_Monetised'!BD477</f>
        <v>0</v>
      </c>
      <c r="AU20" s="438"/>
      <c r="AV20" s="445">
        <f>'[2]2.2_RebasedTargets_Monetised'!BF477</f>
        <v>0</v>
      </c>
      <c r="AW20" s="445">
        <f>'[2]2.2_RebasedTargets_Monetised'!BG477</f>
        <v>0</v>
      </c>
      <c r="AX20" s="445">
        <f>'[2]2.2_RebasedTargets_Monetised'!BH477</f>
        <v>0</v>
      </c>
      <c r="AY20" s="445">
        <f>'[2]2.2_RebasedTargets_Monetised'!BI477</f>
        <v>0</v>
      </c>
      <c r="AZ20" s="445">
        <f>'[2]2.2_RebasedTargets_Monetised'!BJ477</f>
        <v>0</v>
      </c>
      <c r="BA20" s="446">
        <f>'[2]2.2_RebasedTargets_Monetised'!BK477</f>
        <v>0</v>
      </c>
    </row>
    <row r="21" spans="1:53" ht="13.5" thickBot="1" x14ac:dyDescent="0.4">
      <c r="A21" s="439"/>
      <c r="B21" s="447"/>
      <c r="C21" s="448"/>
      <c r="D21" s="449"/>
      <c r="E21" s="450" t="s">
        <v>21</v>
      </c>
      <c r="F21" s="451">
        <f>'[2]2.2_RebasedTargets_Monetised'!I478</f>
        <v>0</v>
      </c>
      <c r="G21" s="451">
        <f>'[2]2.2_RebasedTargets_Monetised'!J478</f>
        <v>0</v>
      </c>
      <c r="H21" s="451">
        <f>'[2]2.2_RebasedTargets_Monetised'!K478</f>
        <v>0</v>
      </c>
      <c r="I21" s="451">
        <f>'[2]2.2_RebasedTargets_Monetised'!L478</f>
        <v>0</v>
      </c>
      <c r="J21" s="451">
        <f>'[2]2.2_RebasedTargets_Monetised'!M478</f>
        <v>0</v>
      </c>
      <c r="K21" s="452">
        <f>'[2]2.2_RebasedTargets_Monetised'!N478</f>
        <v>0</v>
      </c>
      <c r="M21" s="451">
        <f>'[2]2.2_RebasedTargets_Monetised'!S478</f>
        <v>0</v>
      </c>
      <c r="N21" s="451">
        <f>'[2]2.2_RebasedTargets_Monetised'!T478</f>
        <v>0</v>
      </c>
      <c r="O21" s="451">
        <f>'[2]2.2_RebasedTargets_Monetised'!U478</f>
        <v>0</v>
      </c>
      <c r="P21" s="451">
        <f>'[2]2.2_RebasedTargets_Monetised'!V478</f>
        <v>0</v>
      </c>
      <c r="Q21" s="451">
        <f>'[2]2.2_RebasedTargets_Monetised'!W478</f>
        <v>0</v>
      </c>
      <c r="R21" s="452">
        <f>'[2]2.2_RebasedTargets_Monetised'!X478</f>
        <v>0</v>
      </c>
      <c r="T21" s="451">
        <f>'[2]2.2_RebasedTargets_Monetised'!AC478</f>
        <v>0</v>
      </c>
      <c r="U21" s="451">
        <f>'[2]2.2_RebasedTargets_Monetised'!AD478</f>
        <v>0</v>
      </c>
      <c r="V21" s="451">
        <f>'[2]2.2_RebasedTargets_Monetised'!AE478</f>
        <v>0</v>
      </c>
      <c r="W21" s="451">
        <f>'[2]2.2_RebasedTargets_Monetised'!AF478</f>
        <v>0</v>
      </c>
      <c r="X21" s="451">
        <f>'[2]2.2_RebasedTargets_Monetised'!AG478</f>
        <v>0</v>
      </c>
      <c r="Y21" s="452">
        <f>'[2]2.2_RebasedTargets_Monetised'!AH478</f>
        <v>0</v>
      </c>
      <c r="AA21" s="453">
        <f>'[2]2.2_RebasedTargets_Monetised'!AK478</f>
        <v>0</v>
      </c>
      <c r="AB21" s="453">
        <f>'[2]2.2_RebasedTargets_Monetised'!AL478</f>
        <v>0</v>
      </c>
      <c r="AC21" s="453">
        <f>'[2]2.2_RebasedTargets_Monetised'!AM478</f>
        <v>0</v>
      </c>
      <c r="AD21" s="453">
        <f>'[2]2.2_RebasedTargets_Monetised'!AN478</f>
        <v>0</v>
      </c>
      <c r="AE21" s="453">
        <f>'[2]2.2_RebasedTargets_Monetised'!AO478</f>
        <v>0</v>
      </c>
      <c r="AF21" s="454">
        <f>'[2]2.2_RebasedTargets_Monetised'!AP478</f>
        <v>0</v>
      </c>
      <c r="AG21" s="438"/>
      <c r="AH21" s="453">
        <f>'[2]2.2_RebasedTargets_Monetised'!AR478</f>
        <v>0</v>
      </c>
      <c r="AI21" s="453">
        <f>'[2]2.2_RebasedTargets_Monetised'!AS478</f>
        <v>0</v>
      </c>
      <c r="AJ21" s="453">
        <f>'[2]2.2_RebasedTargets_Monetised'!AT478</f>
        <v>0</v>
      </c>
      <c r="AK21" s="453">
        <f>'[2]2.2_RebasedTargets_Monetised'!AU478</f>
        <v>0</v>
      </c>
      <c r="AL21" s="453">
        <f>'[2]2.2_RebasedTargets_Monetised'!AV478</f>
        <v>0</v>
      </c>
      <c r="AM21" s="454">
        <f>'[2]2.2_RebasedTargets_Monetised'!AW478</f>
        <v>0</v>
      </c>
      <c r="AN21" s="438"/>
      <c r="AO21" s="453">
        <f>'[2]2.2_RebasedTargets_Monetised'!AY478</f>
        <v>0</v>
      </c>
      <c r="AP21" s="453">
        <f>'[2]2.2_RebasedTargets_Monetised'!AZ478</f>
        <v>0</v>
      </c>
      <c r="AQ21" s="453">
        <f>'[2]2.2_RebasedTargets_Monetised'!BA478</f>
        <v>0</v>
      </c>
      <c r="AR21" s="453">
        <f>'[2]2.2_RebasedTargets_Monetised'!BB478</f>
        <v>0</v>
      </c>
      <c r="AS21" s="453">
        <f>'[2]2.2_RebasedTargets_Monetised'!BC478</f>
        <v>0</v>
      </c>
      <c r="AT21" s="454">
        <f>'[2]2.2_RebasedTargets_Monetised'!BD478</f>
        <v>0</v>
      </c>
      <c r="AU21" s="438"/>
      <c r="AV21" s="453">
        <f>'[2]2.2_RebasedTargets_Monetised'!BF478</f>
        <v>0</v>
      </c>
      <c r="AW21" s="453">
        <f>'[2]2.2_RebasedTargets_Monetised'!BG478</f>
        <v>0</v>
      </c>
      <c r="AX21" s="453">
        <f>'[2]2.2_RebasedTargets_Monetised'!BH478</f>
        <v>0</v>
      </c>
      <c r="AY21" s="453">
        <f>'[2]2.2_RebasedTargets_Monetised'!BI478</f>
        <v>0</v>
      </c>
      <c r="AZ21" s="453">
        <f>'[2]2.2_RebasedTargets_Monetised'!BJ478</f>
        <v>0</v>
      </c>
      <c r="BA21" s="454">
        <f>'[2]2.2_RebasedTargets_Monetised'!BK478</f>
        <v>0</v>
      </c>
    </row>
    <row r="22" spans="1:53" ht="25.5" x14ac:dyDescent="0.35">
      <c r="A22" s="429" t="s">
        <v>44</v>
      </c>
      <c r="B22" s="430">
        <v>16</v>
      </c>
      <c r="C22" s="431" t="s">
        <v>45</v>
      </c>
      <c r="D22" s="432" t="s">
        <v>23</v>
      </c>
      <c r="E22" s="455" t="s">
        <v>18</v>
      </c>
      <c r="F22" s="434">
        <f>'[2]2.2_RebasedTargets_Monetised'!I479</f>
        <v>95.304171637616776</v>
      </c>
      <c r="G22" s="434">
        <f>'[2]2.2_RebasedTargets_Monetised'!J479</f>
        <v>8.4347700089070052</v>
      </c>
      <c r="H22" s="434">
        <f>'[2]2.2_RebasedTargets_Monetised'!K479</f>
        <v>34.680713021428758</v>
      </c>
      <c r="I22" s="434">
        <f>'[2]2.2_RebasedTargets_Monetised'!L479</f>
        <v>0</v>
      </c>
      <c r="J22" s="434">
        <f>'[2]2.2_RebasedTargets_Monetised'!M479</f>
        <v>0</v>
      </c>
      <c r="K22" s="435">
        <f>'[2]2.2_RebasedTargets_Monetised'!N479</f>
        <v>52.188688607281001</v>
      </c>
      <c r="M22" s="434">
        <f>'[2]2.2_RebasedTargets_Monetised'!S479</f>
        <v>1765.9552263866317</v>
      </c>
      <c r="N22" s="434">
        <f>'[2]2.2_RebasedTargets_Monetised'!T479</f>
        <v>41.729868248453968</v>
      </c>
      <c r="O22" s="434">
        <f>'[2]2.2_RebasedTargets_Monetised'!U479</f>
        <v>0</v>
      </c>
      <c r="P22" s="434">
        <f>'[2]2.2_RebasedTargets_Monetised'!V479</f>
        <v>2.9332478992715698</v>
      </c>
      <c r="Q22" s="434">
        <f>'[2]2.2_RebasedTargets_Monetised'!W479</f>
        <v>2.2847936427419002</v>
      </c>
      <c r="R22" s="435">
        <f>'[2]2.2_RebasedTargets_Monetised'!X479</f>
        <v>1719.0073165961642</v>
      </c>
      <c r="T22" s="434">
        <f>'[2]2.2_RebasedTargets_Monetised'!AC479</f>
        <v>1743.2097257069138</v>
      </c>
      <c r="U22" s="434">
        <f>'[2]2.2_RebasedTargets_Monetised'!AD479</f>
        <v>18.984367568736179</v>
      </c>
      <c r="V22" s="434">
        <f>'[2]2.2_RebasedTargets_Monetised'!AE479</f>
        <v>0</v>
      </c>
      <c r="W22" s="434">
        <f>'[2]2.2_RebasedTargets_Monetised'!AF479</f>
        <v>2.9332478992715698</v>
      </c>
      <c r="X22" s="434">
        <f>'[2]2.2_RebasedTargets_Monetised'!AG479</f>
        <v>2.2847936427419002</v>
      </c>
      <c r="Y22" s="435">
        <f>'[2]2.2_RebasedTargets_Monetised'!AH479</f>
        <v>1719.0073165961642</v>
      </c>
      <c r="AA22" s="436">
        <f>'[2]2.2_RebasedTargets_Monetised'!AK479</f>
        <v>22.745500679717789</v>
      </c>
      <c r="AB22" s="436">
        <f>'[2]2.2_RebasedTargets_Monetised'!AL479</f>
        <v>22.745500679717789</v>
      </c>
      <c r="AC22" s="436">
        <f>'[2]2.2_RebasedTargets_Monetised'!AM479</f>
        <v>0</v>
      </c>
      <c r="AD22" s="436">
        <f>'[2]2.2_RebasedTargets_Monetised'!AN479</f>
        <v>0</v>
      </c>
      <c r="AE22" s="436">
        <f>'[2]2.2_RebasedTargets_Monetised'!AO479</f>
        <v>0</v>
      </c>
      <c r="AF22" s="437">
        <f>'[2]2.2_RebasedTargets_Monetised'!AP479</f>
        <v>0</v>
      </c>
      <c r="AG22" s="438"/>
      <c r="AH22" s="436">
        <f>'[2]2.2_RebasedTargets_Monetised'!AR479</f>
        <v>0</v>
      </c>
      <c r="AI22" s="436">
        <f>'[2]2.2_RebasedTargets_Monetised'!AS479</f>
        <v>0</v>
      </c>
      <c r="AJ22" s="436">
        <f>'[2]2.2_RebasedTargets_Monetised'!AT479</f>
        <v>0</v>
      </c>
      <c r="AK22" s="436">
        <f>'[2]2.2_RebasedTargets_Monetised'!AU479</f>
        <v>0</v>
      </c>
      <c r="AL22" s="436">
        <f>'[2]2.2_RebasedTargets_Monetised'!AV479</f>
        <v>0</v>
      </c>
      <c r="AM22" s="437">
        <f>'[2]2.2_RebasedTargets_Monetised'!AW479</f>
        <v>0</v>
      </c>
      <c r="AN22" s="438"/>
      <c r="AO22" s="436">
        <f>'[2]2.2_RebasedTargets_Monetised'!AY479</f>
        <v>7.1054273576010019E-15</v>
      </c>
      <c r="AP22" s="436">
        <f>'[2]2.2_RebasedTargets_Monetised'!AZ479</f>
        <v>7.1054273576010019E-15</v>
      </c>
      <c r="AQ22" s="436">
        <f>'[2]2.2_RebasedTargets_Monetised'!BA479</f>
        <v>0</v>
      </c>
      <c r="AR22" s="436">
        <f>'[2]2.2_RebasedTargets_Monetised'!BB479</f>
        <v>0</v>
      </c>
      <c r="AS22" s="436">
        <f>'[2]2.2_RebasedTargets_Monetised'!BC479</f>
        <v>0</v>
      </c>
      <c r="AT22" s="437">
        <f>'[2]2.2_RebasedTargets_Monetised'!BD479</f>
        <v>0</v>
      </c>
      <c r="AU22" s="438"/>
      <c r="AV22" s="436">
        <f>'[2]2.2_RebasedTargets_Monetised'!BF479</f>
        <v>0</v>
      </c>
      <c r="AW22" s="436">
        <f>'[2]2.2_RebasedTargets_Monetised'!BG479</f>
        <v>0</v>
      </c>
      <c r="AX22" s="436">
        <f>'[2]2.2_RebasedTargets_Monetised'!BH479</f>
        <v>0</v>
      </c>
      <c r="AY22" s="436">
        <f>'[2]2.2_RebasedTargets_Monetised'!BI479</f>
        <v>0</v>
      </c>
      <c r="AZ22" s="436">
        <f>'[2]2.2_RebasedTargets_Monetised'!BJ479</f>
        <v>0</v>
      </c>
      <c r="BA22" s="437">
        <f>'[2]2.2_RebasedTargets_Monetised'!BK479</f>
        <v>0</v>
      </c>
    </row>
    <row r="23" spans="1:53" ht="13.15" x14ac:dyDescent="0.35">
      <c r="A23" s="439"/>
      <c r="B23" s="440"/>
      <c r="C23" s="441"/>
      <c r="D23" s="442"/>
      <c r="E23" s="433" t="s">
        <v>19</v>
      </c>
      <c r="F23" s="443">
        <f>'[2]2.2_RebasedTargets_Monetised'!I480</f>
        <v>29.456258638163185</v>
      </c>
      <c r="G23" s="443">
        <f>'[2]2.2_RebasedTargets_Monetised'!J480</f>
        <v>0</v>
      </c>
      <c r="H23" s="443">
        <f>'[2]2.2_RebasedTargets_Monetised'!K480</f>
        <v>0</v>
      </c>
      <c r="I23" s="443">
        <f>'[2]2.2_RebasedTargets_Monetised'!L480</f>
        <v>0</v>
      </c>
      <c r="J23" s="443">
        <f>'[2]2.2_RebasedTargets_Monetised'!M480</f>
        <v>0</v>
      </c>
      <c r="K23" s="444">
        <f>'[2]2.2_RebasedTargets_Monetised'!N480</f>
        <v>29.456258638163185</v>
      </c>
      <c r="M23" s="443">
        <f>'[2]2.2_RebasedTargets_Monetised'!S480</f>
        <v>199.85051316257017</v>
      </c>
      <c r="N23" s="443">
        <f>'[2]2.2_RebasedTargets_Monetised'!T480</f>
        <v>0</v>
      </c>
      <c r="O23" s="443">
        <f>'[2]2.2_RebasedTargets_Monetised'!U480</f>
        <v>0</v>
      </c>
      <c r="P23" s="443">
        <f>'[2]2.2_RebasedTargets_Monetised'!V480</f>
        <v>0</v>
      </c>
      <c r="Q23" s="443">
        <f>'[2]2.2_RebasedTargets_Monetised'!W480</f>
        <v>0</v>
      </c>
      <c r="R23" s="444">
        <f>'[2]2.2_RebasedTargets_Monetised'!X480</f>
        <v>199.85051316257017</v>
      </c>
      <c r="T23" s="443">
        <f>'[2]2.2_RebasedTargets_Monetised'!AC480</f>
        <v>199.85051316257017</v>
      </c>
      <c r="U23" s="443">
        <f>'[2]2.2_RebasedTargets_Monetised'!AD480</f>
        <v>0</v>
      </c>
      <c r="V23" s="443">
        <f>'[2]2.2_RebasedTargets_Monetised'!AE480</f>
        <v>0</v>
      </c>
      <c r="W23" s="443">
        <f>'[2]2.2_RebasedTargets_Monetised'!AF480</f>
        <v>0</v>
      </c>
      <c r="X23" s="443">
        <f>'[2]2.2_RebasedTargets_Monetised'!AG480</f>
        <v>0</v>
      </c>
      <c r="Y23" s="444">
        <f>'[2]2.2_RebasedTargets_Monetised'!AH480</f>
        <v>199.85051316257017</v>
      </c>
      <c r="AA23" s="445">
        <f>'[2]2.2_RebasedTargets_Monetised'!AK480</f>
        <v>0</v>
      </c>
      <c r="AB23" s="445">
        <f>'[2]2.2_RebasedTargets_Monetised'!AL480</f>
        <v>0</v>
      </c>
      <c r="AC23" s="445">
        <f>'[2]2.2_RebasedTargets_Monetised'!AM480</f>
        <v>0</v>
      </c>
      <c r="AD23" s="445">
        <f>'[2]2.2_RebasedTargets_Monetised'!AN480</f>
        <v>0</v>
      </c>
      <c r="AE23" s="445">
        <f>'[2]2.2_RebasedTargets_Monetised'!AO480</f>
        <v>0</v>
      </c>
      <c r="AF23" s="446">
        <f>'[2]2.2_RebasedTargets_Monetised'!AP480</f>
        <v>0</v>
      </c>
      <c r="AG23" s="438"/>
      <c r="AH23" s="445">
        <f>'[2]2.2_RebasedTargets_Monetised'!AR480</f>
        <v>0</v>
      </c>
      <c r="AI23" s="445">
        <f>'[2]2.2_RebasedTargets_Monetised'!AS480</f>
        <v>0</v>
      </c>
      <c r="AJ23" s="445">
        <f>'[2]2.2_RebasedTargets_Monetised'!AT480</f>
        <v>0</v>
      </c>
      <c r="AK23" s="445">
        <f>'[2]2.2_RebasedTargets_Monetised'!AU480</f>
        <v>0</v>
      </c>
      <c r="AL23" s="445">
        <f>'[2]2.2_RebasedTargets_Monetised'!AV480</f>
        <v>0</v>
      </c>
      <c r="AM23" s="446">
        <f>'[2]2.2_RebasedTargets_Monetised'!AW480</f>
        <v>0</v>
      </c>
      <c r="AN23" s="438"/>
      <c r="AO23" s="445">
        <f>'[2]2.2_RebasedTargets_Monetised'!AY480</f>
        <v>0</v>
      </c>
      <c r="AP23" s="445">
        <f>'[2]2.2_RebasedTargets_Monetised'!AZ480</f>
        <v>0</v>
      </c>
      <c r="AQ23" s="445">
        <f>'[2]2.2_RebasedTargets_Monetised'!BA480</f>
        <v>0</v>
      </c>
      <c r="AR23" s="445">
        <f>'[2]2.2_RebasedTargets_Monetised'!BB480</f>
        <v>0</v>
      </c>
      <c r="AS23" s="445">
        <f>'[2]2.2_RebasedTargets_Monetised'!BC480</f>
        <v>0</v>
      </c>
      <c r="AT23" s="446">
        <f>'[2]2.2_RebasedTargets_Monetised'!BD480</f>
        <v>0</v>
      </c>
      <c r="AU23" s="438"/>
      <c r="AV23" s="445">
        <f>'[2]2.2_RebasedTargets_Monetised'!BF480</f>
        <v>0</v>
      </c>
      <c r="AW23" s="445">
        <f>'[2]2.2_RebasedTargets_Monetised'!BG480</f>
        <v>0</v>
      </c>
      <c r="AX23" s="445">
        <f>'[2]2.2_RebasedTargets_Monetised'!BH480</f>
        <v>0</v>
      </c>
      <c r="AY23" s="445">
        <f>'[2]2.2_RebasedTargets_Monetised'!BI480</f>
        <v>0</v>
      </c>
      <c r="AZ23" s="445">
        <f>'[2]2.2_RebasedTargets_Monetised'!BJ480</f>
        <v>0</v>
      </c>
      <c r="BA23" s="446">
        <f>'[2]2.2_RebasedTargets_Monetised'!BK480</f>
        <v>0</v>
      </c>
    </row>
    <row r="24" spans="1:53" ht="13.15" x14ac:dyDescent="0.35">
      <c r="A24" s="439"/>
      <c r="B24" s="440"/>
      <c r="C24" s="441"/>
      <c r="D24" s="442"/>
      <c r="E24" s="433" t="s">
        <v>20</v>
      </c>
      <c r="F24" s="443">
        <f>'[2]2.2_RebasedTargets_Monetised'!I481</f>
        <v>10.815881215162495</v>
      </c>
      <c r="G24" s="443">
        <f>'[2]2.2_RebasedTargets_Monetised'!J481</f>
        <v>0</v>
      </c>
      <c r="H24" s="443">
        <f>'[2]2.2_RebasedTargets_Monetised'!K481</f>
        <v>0</v>
      </c>
      <c r="I24" s="443">
        <f>'[2]2.2_RebasedTargets_Monetised'!L481</f>
        <v>1.8177852146234259</v>
      </c>
      <c r="J24" s="443">
        <f>'[2]2.2_RebasedTargets_Monetised'!M481</f>
        <v>0</v>
      </c>
      <c r="K24" s="444">
        <f>'[2]2.2_RebasedTargets_Monetised'!N481</f>
        <v>8.9980960005390695</v>
      </c>
      <c r="M24" s="443">
        <f>'[2]2.2_RebasedTargets_Monetised'!S481</f>
        <v>20.647485061385801</v>
      </c>
      <c r="N24" s="443">
        <f>'[2]2.2_RebasedTargets_Monetised'!T481</f>
        <v>0</v>
      </c>
      <c r="O24" s="443">
        <f>'[2]2.2_RebasedTargets_Monetised'!U481</f>
        <v>0</v>
      </c>
      <c r="P24" s="443">
        <f>'[2]2.2_RebasedTargets_Monetised'!V481</f>
        <v>0</v>
      </c>
      <c r="Q24" s="443">
        <f>'[2]2.2_RebasedTargets_Monetised'!W481</f>
        <v>0</v>
      </c>
      <c r="R24" s="444">
        <f>'[2]2.2_RebasedTargets_Monetised'!X481</f>
        <v>20.647485061385801</v>
      </c>
      <c r="T24" s="443">
        <f>'[2]2.2_RebasedTargets_Monetised'!AC481</f>
        <v>20.647485061385801</v>
      </c>
      <c r="U24" s="443">
        <f>'[2]2.2_RebasedTargets_Monetised'!AD481</f>
        <v>0</v>
      </c>
      <c r="V24" s="443">
        <f>'[2]2.2_RebasedTargets_Monetised'!AE481</f>
        <v>0</v>
      </c>
      <c r="W24" s="443">
        <f>'[2]2.2_RebasedTargets_Monetised'!AF481</f>
        <v>0</v>
      </c>
      <c r="X24" s="443">
        <f>'[2]2.2_RebasedTargets_Monetised'!AG481</f>
        <v>0</v>
      </c>
      <c r="Y24" s="444">
        <f>'[2]2.2_RebasedTargets_Monetised'!AH481</f>
        <v>20.647485061385801</v>
      </c>
      <c r="AA24" s="445">
        <f>'[2]2.2_RebasedTargets_Monetised'!AK481</f>
        <v>0</v>
      </c>
      <c r="AB24" s="445">
        <f>'[2]2.2_RebasedTargets_Monetised'!AL481</f>
        <v>0</v>
      </c>
      <c r="AC24" s="445">
        <f>'[2]2.2_RebasedTargets_Monetised'!AM481</f>
        <v>0</v>
      </c>
      <c r="AD24" s="445">
        <f>'[2]2.2_RebasedTargets_Monetised'!AN481</f>
        <v>0</v>
      </c>
      <c r="AE24" s="445">
        <f>'[2]2.2_RebasedTargets_Monetised'!AO481</f>
        <v>0</v>
      </c>
      <c r="AF24" s="446">
        <f>'[2]2.2_RebasedTargets_Monetised'!AP481</f>
        <v>0</v>
      </c>
      <c r="AG24" s="438"/>
      <c r="AH24" s="445">
        <f>'[2]2.2_RebasedTargets_Monetised'!AR481</f>
        <v>0</v>
      </c>
      <c r="AI24" s="445">
        <f>'[2]2.2_RebasedTargets_Monetised'!AS481</f>
        <v>0</v>
      </c>
      <c r="AJ24" s="445">
        <f>'[2]2.2_RebasedTargets_Monetised'!AT481</f>
        <v>0</v>
      </c>
      <c r="AK24" s="445">
        <f>'[2]2.2_RebasedTargets_Monetised'!AU481</f>
        <v>0</v>
      </c>
      <c r="AL24" s="445">
        <f>'[2]2.2_RebasedTargets_Monetised'!AV481</f>
        <v>0</v>
      </c>
      <c r="AM24" s="446">
        <f>'[2]2.2_RebasedTargets_Monetised'!AW481</f>
        <v>0</v>
      </c>
      <c r="AN24" s="438"/>
      <c r="AO24" s="445">
        <f>'[2]2.2_RebasedTargets_Monetised'!AY481</f>
        <v>0</v>
      </c>
      <c r="AP24" s="445">
        <f>'[2]2.2_RebasedTargets_Monetised'!AZ481</f>
        <v>0</v>
      </c>
      <c r="AQ24" s="445">
        <f>'[2]2.2_RebasedTargets_Monetised'!BA481</f>
        <v>0</v>
      </c>
      <c r="AR24" s="445">
        <f>'[2]2.2_RebasedTargets_Monetised'!BB481</f>
        <v>0</v>
      </c>
      <c r="AS24" s="445">
        <f>'[2]2.2_RebasedTargets_Monetised'!BC481</f>
        <v>0</v>
      </c>
      <c r="AT24" s="446">
        <f>'[2]2.2_RebasedTargets_Monetised'!BD481</f>
        <v>0</v>
      </c>
      <c r="AU24" s="438"/>
      <c r="AV24" s="445">
        <f>'[2]2.2_RebasedTargets_Monetised'!BF481</f>
        <v>0</v>
      </c>
      <c r="AW24" s="445">
        <f>'[2]2.2_RebasedTargets_Monetised'!BG481</f>
        <v>0</v>
      </c>
      <c r="AX24" s="445">
        <f>'[2]2.2_RebasedTargets_Monetised'!BH481</f>
        <v>0</v>
      </c>
      <c r="AY24" s="445">
        <f>'[2]2.2_RebasedTargets_Monetised'!BI481</f>
        <v>0</v>
      </c>
      <c r="AZ24" s="445">
        <f>'[2]2.2_RebasedTargets_Monetised'!BJ481</f>
        <v>0</v>
      </c>
      <c r="BA24" s="446">
        <f>'[2]2.2_RebasedTargets_Monetised'!BK481</f>
        <v>0</v>
      </c>
    </row>
    <row r="25" spans="1:53" ht="13.5" thickBot="1" x14ac:dyDescent="0.4">
      <c r="A25" s="439"/>
      <c r="B25" s="447"/>
      <c r="C25" s="448"/>
      <c r="D25" s="449"/>
      <c r="E25" s="450" t="s">
        <v>21</v>
      </c>
      <c r="F25" s="451">
        <f>'[2]2.2_RebasedTargets_Monetised'!I482</f>
        <v>147.58106165833962</v>
      </c>
      <c r="G25" s="451">
        <f>'[2]2.2_RebasedTargets_Monetised'!J482</f>
        <v>0</v>
      </c>
      <c r="H25" s="451">
        <f>'[2]2.2_RebasedTargets_Monetised'!K482</f>
        <v>2.8399102728418328</v>
      </c>
      <c r="I25" s="451">
        <f>'[2]2.2_RebasedTargets_Monetised'!L482</f>
        <v>0</v>
      </c>
      <c r="J25" s="451">
        <f>'[2]2.2_RebasedTargets_Monetised'!M482</f>
        <v>0</v>
      </c>
      <c r="K25" s="452">
        <f>'[2]2.2_RebasedTargets_Monetised'!N482</f>
        <v>144.7411513854978</v>
      </c>
      <c r="M25" s="451">
        <f>'[2]2.2_RebasedTargets_Monetised'!S482</f>
        <v>167.22417292649365</v>
      </c>
      <c r="N25" s="451">
        <f>'[2]2.2_RebasedTargets_Monetised'!T482</f>
        <v>0</v>
      </c>
      <c r="O25" s="451">
        <f>'[2]2.2_RebasedTargets_Monetised'!U482</f>
        <v>0</v>
      </c>
      <c r="P25" s="451">
        <f>'[2]2.2_RebasedTargets_Monetised'!V482</f>
        <v>0</v>
      </c>
      <c r="Q25" s="451">
        <f>'[2]2.2_RebasedTargets_Monetised'!W482</f>
        <v>0</v>
      </c>
      <c r="R25" s="452">
        <f>'[2]2.2_RebasedTargets_Monetised'!X482</f>
        <v>167.22417292649365</v>
      </c>
      <c r="T25" s="451">
        <f>'[2]2.2_RebasedTargets_Monetised'!AC482</f>
        <v>724.79786556426393</v>
      </c>
      <c r="U25" s="451">
        <f>'[2]2.2_RebasedTargets_Monetised'!AD482</f>
        <v>0</v>
      </c>
      <c r="V25" s="451">
        <f>'[2]2.2_RebasedTargets_Monetised'!AE482</f>
        <v>0</v>
      </c>
      <c r="W25" s="451">
        <f>'[2]2.2_RebasedTargets_Monetised'!AF482</f>
        <v>0</v>
      </c>
      <c r="X25" s="451">
        <f>'[2]2.2_RebasedTargets_Monetised'!AG482</f>
        <v>0</v>
      </c>
      <c r="Y25" s="452">
        <f>'[2]2.2_RebasedTargets_Monetised'!AH482</f>
        <v>724.79786556426393</v>
      </c>
      <c r="AA25" s="453">
        <f>'[2]2.2_RebasedTargets_Monetised'!AK482</f>
        <v>-557.57369263777025</v>
      </c>
      <c r="AB25" s="453">
        <f>'[2]2.2_RebasedTargets_Monetised'!AL482</f>
        <v>0</v>
      </c>
      <c r="AC25" s="453">
        <f>'[2]2.2_RebasedTargets_Monetised'!AM482</f>
        <v>0</v>
      </c>
      <c r="AD25" s="453">
        <f>'[2]2.2_RebasedTargets_Monetised'!AN482</f>
        <v>0</v>
      </c>
      <c r="AE25" s="453">
        <f>'[2]2.2_RebasedTargets_Monetised'!AO482</f>
        <v>0</v>
      </c>
      <c r="AF25" s="454">
        <f>'[2]2.2_RebasedTargets_Monetised'!AP482</f>
        <v>-557.57369263777025</v>
      </c>
      <c r="AG25" s="438"/>
      <c r="AH25" s="453">
        <f>'[2]2.2_RebasedTargets_Monetised'!AR482</f>
        <v>0</v>
      </c>
      <c r="AI25" s="453">
        <f>'[2]2.2_RebasedTargets_Monetised'!AS482</f>
        <v>0</v>
      </c>
      <c r="AJ25" s="453">
        <f>'[2]2.2_RebasedTargets_Monetised'!AT482</f>
        <v>0</v>
      </c>
      <c r="AK25" s="453">
        <f>'[2]2.2_RebasedTargets_Monetised'!AU482</f>
        <v>0</v>
      </c>
      <c r="AL25" s="453">
        <f>'[2]2.2_RebasedTargets_Monetised'!AV482</f>
        <v>0</v>
      </c>
      <c r="AM25" s="454">
        <f>'[2]2.2_RebasedTargets_Monetised'!AW482</f>
        <v>0</v>
      </c>
      <c r="AN25" s="438"/>
      <c r="AO25" s="453">
        <f>'[2]2.2_RebasedTargets_Monetised'!AY482</f>
        <v>-557.57369263777025</v>
      </c>
      <c r="AP25" s="453">
        <f>'[2]2.2_RebasedTargets_Monetised'!AZ482</f>
        <v>0</v>
      </c>
      <c r="AQ25" s="453">
        <f>'[2]2.2_RebasedTargets_Monetised'!BA482</f>
        <v>0</v>
      </c>
      <c r="AR25" s="453">
        <f>'[2]2.2_RebasedTargets_Monetised'!BB482</f>
        <v>0</v>
      </c>
      <c r="AS25" s="453">
        <f>'[2]2.2_RebasedTargets_Monetised'!BC482</f>
        <v>0</v>
      </c>
      <c r="AT25" s="454">
        <f>'[2]2.2_RebasedTargets_Monetised'!BD482</f>
        <v>-557.57369263777025</v>
      </c>
      <c r="AU25" s="438"/>
      <c r="AV25" s="453">
        <f>'[2]2.2_RebasedTargets_Monetised'!BF482</f>
        <v>0</v>
      </c>
      <c r="AW25" s="453">
        <f>'[2]2.2_RebasedTargets_Monetised'!BG482</f>
        <v>0</v>
      </c>
      <c r="AX25" s="453">
        <f>'[2]2.2_RebasedTargets_Monetised'!BH482</f>
        <v>0</v>
      </c>
      <c r="AY25" s="453">
        <f>'[2]2.2_RebasedTargets_Monetised'!BI482</f>
        <v>0</v>
      </c>
      <c r="AZ25" s="453">
        <f>'[2]2.2_RebasedTargets_Monetised'!BJ482</f>
        <v>0</v>
      </c>
      <c r="BA25" s="454">
        <f>'[2]2.2_RebasedTargets_Monetised'!BK482</f>
        <v>0</v>
      </c>
    </row>
    <row r="26" spans="1:53" ht="25.5" x14ac:dyDescent="0.35">
      <c r="A26" s="429" t="s">
        <v>44</v>
      </c>
      <c r="B26" s="430">
        <v>7</v>
      </c>
      <c r="C26" s="431" t="s">
        <v>10</v>
      </c>
      <c r="D26" s="432" t="s">
        <v>23</v>
      </c>
      <c r="E26" s="455" t="s">
        <v>18</v>
      </c>
      <c r="F26" s="434">
        <f>'[2]2.2_RebasedTargets_Monetised'!I483</f>
        <v>0</v>
      </c>
      <c r="G26" s="434">
        <f>'[2]2.2_RebasedTargets_Monetised'!J483</f>
        <v>0</v>
      </c>
      <c r="H26" s="434">
        <f>'[2]2.2_RebasedTargets_Monetised'!K483</f>
        <v>0</v>
      </c>
      <c r="I26" s="434">
        <f>'[2]2.2_RebasedTargets_Monetised'!L483</f>
        <v>0</v>
      </c>
      <c r="J26" s="434">
        <f>'[2]2.2_RebasedTargets_Monetised'!M483</f>
        <v>0</v>
      </c>
      <c r="K26" s="435">
        <f>'[2]2.2_RebasedTargets_Monetised'!N483</f>
        <v>0</v>
      </c>
      <c r="M26" s="434">
        <f>'[2]2.2_RebasedTargets_Monetised'!S483</f>
        <v>0</v>
      </c>
      <c r="N26" s="434">
        <f>'[2]2.2_RebasedTargets_Monetised'!T483</f>
        <v>0</v>
      </c>
      <c r="O26" s="434">
        <f>'[2]2.2_RebasedTargets_Monetised'!U483</f>
        <v>0</v>
      </c>
      <c r="P26" s="434">
        <f>'[2]2.2_RebasedTargets_Monetised'!V483</f>
        <v>0</v>
      </c>
      <c r="Q26" s="434">
        <f>'[2]2.2_RebasedTargets_Monetised'!W483</f>
        <v>0</v>
      </c>
      <c r="R26" s="435">
        <f>'[2]2.2_RebasedTargets_Monetised'!X483</f>
        <v>0</v>
      </c>
      <c r="T26" s="434">
        <f>'[2]2.2_RebasedTargets_Monetised'!AC483</f>
        <v>0</v>
      </c>
      <c r="U26" s="434">
        <f>'[2]2.2_RebasedTargets_Monetised'!AD483</f>
        <v>0</v>
      </c>
      <c r="V26" s="434">
        <f>'[2]2.2_RebasedTargets_Monetised'!AE483</f>
        <v>0</v>
      </c>
      <c r="W26" s="434">
        <f>'[2]2.2_RebasedTargets_Monetised'!AF483</f>
        <v>0</v>
      </c>
      <c r="X26" s="434">
        <f>'[2]2.2_RebasedTargets_Monetised'!AG483</f>
        <v>0</v>
      </c>
      <c r="Y26" s="435">
        <f>'[2]2.2_RebasedTargets_Monetised'!AH483</f>
        <v>0</v>
      </c>
      <c r="AA26" s="436">
        <f>'[2]2.2_RebasedTargets_Monetised'!AK483</f>
        <v>0</v>
      </c>
      <c r="AB26" s="436">
        <f>'[2]2.2_RebasedTargets_Monetised'!AL483</f>
        <v>0</v>
      </c>
      <c r="AC26" s="436">
        <f>'[2]2.2_RebasedTargets_Monetised'!AM483</f>
        <v>0</v>
      </c>
      <c r="AD26" s="436">
        <f>'[2]2.2_RebasedTargets_Monetised'!AN483</f>
        <v>0</v>
      </c>
      <c r="AE26" s="436">
        <f>'[2]2.2_RebasedTargets_Monetised'!AO483</f>
        <v>0</v>
      </c>
      <c r="AF26" s="437">
        <f>'[2]2.2_RebasedTargets_Monetised'!AP483</f>
        <v>0</v>
      </c>
      <c r="AG26" s="438"/>
      <c r="AH26" s="436">
        <f>'[2]2.2_RebasedTargets_Monetised'!AR483</f>
        <v>0</v>
      </c>
      <c r="AI26" s="436">
        <f>'[2]2.2_RebasedTargets_Monetised'!AS483</f>
        <v>0</v>
      </c>
      <c r="AJ26" s="436">
        <f>'[2]2.2_RebasedTargets_Monetised'!AT483</f>
        <v>0</v>
      </c>
      <c r="AK26" s="436">
        <f>'[2]2.2_RebasedTargets_Monetised'!AU483</f>
        <v>0</v>
      </c>
      <c r="AL26" s="436">
        <f>'[2]2.2_RebasedTargets_Monetised'!AV483</f>
        <v>0</v>
      </c>
      <c r="AM26" s="437">
        <f>'[2]2.2_RebasedTargets_Monetised'!AW483</f>
        <v>0</v>
      </c>
      <c r="AN26" s="438"/>
      <c r="AO26" s="436">
        <f>'[2]2.2_RebasedTargets_Monetised'!AY483</f>
        <v>0</v>
      </c>
      <c r="AP26" s="436">
        <f>'[2]2.2_RebasedTargets_Monetised'!AZ483</f>
        <v>0</v>
      </c>
      <c r="AQ26" s="436">
        <f>'[2]2.2_RebasedTargets_Monetised'!BA483</f>
        <v>0</v>
      </c>
      <c r="AR26" s="436">
        <f>'[2]2.2_RebasedTargets_Monetised'!BB483</f>
        <v>0</v>
      </c>
      <c r="AS26" s="436">
        <f>'[2]2.2_RebasedTargets_Monetised'!BC483</f>
        <v>0</v>
      </c>
      <c r="AT26" s="437">
        <f>'[2]2.2_RebasedTargets_Monetised'!BD483</f>
        <v>0</v>
      </c>
      <c r="AU26" s="438"/>
      <c r="AV26" s="436">
        <f>'[2]2.2_RebasedTargets_Monetised'!BF483</f>
        <v>0</v>
      </c>
      <c r="AW26" s="436">
        <f>'[2]2.2_RebasedTargets_Monetised'!BG483</f>
        <v>0</v>
      </c>
      <c r="AX26" s="436">
        <f>'[2]2.2_RebasedTargets_Monetised'!BH483</f>
        <v>0</v>
      </c>
      <c r="AY26" s="436">
        <f>'[2]2.2_RebasedTargets_Monetised'!BI483</f>
        <v>0</v>
      </c>
      <c r="AZ26" s="436">
        <f>'[2]2.2_RebasedTargets_Monetised'!BJ483</f>
        <v>0</v>
      </c>
      <c r="BA26" s="437">
        <f>'[2]2.2_RebasedTargets_Monetised'!BK483</f>
        <v>0</v>
      </c>
    </row>
    <row r="27" spans="1:53" ht="13.15" x14ac:dyDescent="0.35">
      <c r="A27" s="439"/>
      <c r="B27" s="440"/>
      <c r="C27" s="441"/>
      <c r="D27" s="442"/>
      <c r="E27" s="433" t="s">
        <v>19</v>
      </c>
      <c r="F27" s="443">
        <f>'[2]2.2_RebasedTargets_Monetised'!I484</f>
        <v>0</v>
      </c>
      <c r="G27" s="443">
        <f>'[2]2.2_RebasedTargets_Monetised'!J484</f>
        <v>0</v>
      </c>
      <c r="H27" s="443">
        <f>'[2]2.2_RebasedTargets_Monetised'!K484</f>
        <v>0</v>
      </c>
      <c r="I27" s="443">
        <f>'[2]2.2_RebasedTargets_Monetised'!L484</f>
        <v>0</v>
      </c>
      <c r="J27" s="443">
        <f>'[2]2.2_RebasedTargets_Monetised'!M484</f>
        <v>0</v>
      </c>
      <c r="K27" s="444">
        <f>'[2]2.2_RebasedTargets_Monetised'!N484</f>
        <v>0</v>
      </c>
      <c r="M27" s="443">
        <f>'[2]2.2_RebasedTargets_Monetised'!S484</f>
        <v>0</v>
      </c>
      <c r="N27" s="443">
        <f>'[2]2.2_RebasedTargets_Monetised'!T484</f>
        <v>0</v>
      </c>
      <c r="O27" s="443">
        <f>'[2]2.2_RebasedTargets_Monetised'!U484</f>
        <v>0</v>
      </c>
      <c r="P27" s="443">
        <f>'[2]2.2_RebasedTargets_Monetised'!V484</f>
        <v>0</v>
      </c>
      <c r="Q27" s="443">
        <f>'[2]2.2_RebasedTargets_Monetised'!W484</f>
        <v>0</v>
      </c>
      <c r="R27" s="444">
        <f>'[2]2.2_RebasedTargets_Monetised'!X484</f>
        <v>0</v>
      </c>
      <c r="T27" s="443">
        <f>'[2]2.2_RebasedTargets_Monetised'!AC484</f>
        <v>0</v>
      </c>
      <c r="U27" s="443">
        <f>'[2]2.2_RebasedTargets_Monetised'!AD484</f>
        <v>0</v>
      </c>
      <c r="V27" s="443">
        <f>'[2]2.2_RebasedTargets_Monetised'!AE484</f>
        <v>0</v>
      </c>
      <c r="W27" s="443">
        <f>'[2]2.2_RebasedTargets_Monetised'!AF484</f>
        <v>0</v>
      </c>
      <c r="X27" s="443">
        <f>'[2]2.2_RebasedTargets_Monetised'!AG484</f>
        <v>0</v>
      </c>
      <c r="Y27" s="444">
        <f>'[2]2.2_RebasedTargets_Monetised'!AH484</f>
        <v>0</v>
      </c>
      <c r="AA27" s="445">
        <f>'[2]2.2_RebasedTargets_Monetised'!AK484</f>
        <v>0</v>
      </c>
      <c r="AB27" s="445">
        <f>'[2]2.2_RebasedTargets_Monetised'!AL484</f>
        <v>0</v>
      </c>
      <c r="AC27" s="445">
        <f>'[2]2.2_RebasedTargets_Monetised'!AM484</f>
        <v>0</v>
      </c>
      <c r="AD27" s="445">
        <f>'[2]2.2_RebasedTargets_Monetised'!AN484</f>
        <v>0</v>
      </c>
      <c r="AE27" s="445">
        <f>'[2]2.2_RebasedTargets_Monetised'!AO484</f>
        <v>0</v>
      </c>
      <c r="AF27" s="446">
        <f>'[2]2.2_RebasedTargets_Monetised'!AP484</f>
        <v>0</v>
      </c>
      <c r="AG27" s="438"/>
      <c r="AH27" s="445">
        <f>'[2]2.2_RebasedTargets_Monetised'!AR484</f>
        <v>0</v>
      </c>
      <c r="AI27" s="445">
        <f>'[2]2.2_RebasedTargets_Monetised'!AS484</f>
        <v>0</v>
      </c>
      <c r="AJ27" s="445">
        <f>'[2]2.2_RebasedTargets_Monetised'!AT484</f>
        <v>0</v>
      </c>
      <c r="AK27" s="445">
        <f>'[2]2.2_RebasedTargets_Monetised'!AU484</f>
        <v>0</v>
      </c>
      <c r="AL27" s="445">
        <f>'[2]2.2_RebasedTargets_Monetised'!AV484</f>
        <v>0</v>
      </c>
      <c r="AM27" s="446">
        <f>'[2]2.2_RebasedTargets_Monetised'!AW484</f>
        <v>0</v>
      </c>
      <c r="AN27" s="438"/>
      <c r="AO27" s="445">
        <f>'[2]2.2_RebasedTargets_Monetised'!AY484</f>
        <v>0</v>
      </c>
      <c r="AP27" s="445">
        <f>'[2]2.2_RebasedTargets_Monetised'!AZ484</f>
        <v>0</v>
      </c>
      <c r="AQ27" s="445">
        <f>'[2]2.2_RebasedTargets_Monetised'!BA484</f>
        <v>0</v>
      </c>
      <c r="AR27" s="445">
        <f>'[2]2.2_RebasedTargets_Monetised'!BB484</f>
        <v>0</v>
      </c>
      <c r="AS27" s="445">
        <f>'[2]2.2_RebasedTargets_Monetised'!BC484</f>
        <v>0</v>
      </c>
      <c r="AT27" s="446">
        <f>'[2]2.2_RebasedTargets_Monetised'!BD484</f>
        <v>0</v>
      </c>
      <c r="AU27" s="438"/>
      <c r="AV27" s="445">
        <f>'[2]2.2_RebasedTargets_Monetised'!BF484</f>
        <v>0</v>
      </c>
      <c r="AW27" s="445">
        <f>'[2]2.2_RebasedTargets_Monetised'!BG484</f>
        <v>0</v>
      </c>
      <c r="AX27" s="445">
        <f>'[2]2.2_RebasedTargets_Monetised'!BH484</f>
        <v>0</v>
      </c>
      <c r="AY27" s="445">
        <f>'[2]2.2_RebasedTargets_Monetised'!BI484</f>
        <v>0</v>
      </c>
      <c r="AZ27" s="445">
        <f>'[2]2.2_RebasedTargets_Monetised'!BJ484</f>
        <v>0</v>
      </c>
      <c r="BA27" s="446">
        <f>'[2]2.2_RebasedTargets_Monetised'!BK484</f>
        <v>0</v>
      </c>
    </row>
    <row r="28" spans="1:53" ht="13.15" x14ac:dyDescent="0.35">
      <c r="A28" s="439"/>
      <c r="B28" s="440"/>
      <c r="C28" s="441"/>
      <c r="D28" s="442"/>
      <c r="E28" s="433" t="s">
        <v>20</v>
      </c>
      <c r="F28" s="443">
        <f>'[2]2.2_RebasedTargets_Monetised'!I485</f>
        <v>0</v>
      </c>
      <c r="G28" s="443">
        <f>'[2]2.2_RebasedTargets_Monetised'!J485</f>
        <v>0</v>
      </c>
      <c r="H28" s="443">
        <f>'[2]2.2_RebasedTargets_Monetised'!K485</f>
        <v>0</v>
      </c>
      <c r="I28" s="443">
        <f>'[2]2.2_RebasedTargets_Monetised'!L485</f>
        <v>0</v>
      </c>
      <c r="J28" s="443">
        <f>'[2]2.2_RebasedTargets_Monetised'!M485</f>
        <v>0</v>
      </c>
      <c r="K28" s="444">
        <f>'[2]2.2_RebasedTargets_Monetised'!N485</f>
        <v>0</v>
      </c>
      <c r="M28" s="443">
        <f>'[2]2.2_RebasedTargets_Monetised'!S485</f>
        <v>0</v>
      </c>
      <c r="N28" s="443">
        <f>'[2]2.2_RebasedTargets_Monetised'!T485</f>
        <v>0</v>
      </c>
      <c r="O28" s="443">
        <f>'[2]2.2_RebasedTargets_Monetised'!U485</f>
        <v>0</v>
      </c>
      <c r="P28" s="443">
        <f>'[2]2.2_RebasedTargets_Monetised'!V485</f>
        <v>0</v>
      </c>
      <c r="Q28" s="443">
        <f>'[2]2.2_RebasedTargets_Monetised'!W485</f>
        <v>0</v>
      </c>
      <c r="R28" s="444">
        <f>'[2]2.2_RebasedTargets_Monetised'!X485</f>
        <v>0</v>
      </c>
      <c r="T28" s="443">
        <f>'[2]2.2_RebasedTargets_Monetised'!AC485</f>
        <v>0</v>
      </c>
      <c r="U28" s="443">
        <f>'[2]2.2_RebasedTargets_Monetised'!AD485</f>
        <v>0</v>
      </c>
      <c r="V28" s="443">
        <f>'[2]2.2_RebasedTargets_Monetised'!AE485</f>
        <v>0</v>
      </c>
      <c r="W28" s="443">
        <f>'[2]2.2_RebasedTargets_Monetised'!AF485</f>
        <v>0</v>
      </c>
      <c r="X28" s="443">
        <f>'[2]2.2_RebasedTargets_Monetised'!AG485</f>
        <v>0</v>
      </c>
      <c r="Y28" s="444">
        <f>'[2]2.2_RebasedTargets_Monetised'!AH485</f>
        <v>0</v>
      </c>
      <c r="AA28" s="445">
        <f>'[2]2.2_RebasedTargets_Monetised'!AK485</f>
        <v>0</v>
      </c>
      <c r="AB28" s="445">
        <f>'[2]2.2_RebasedTargets_Monetised'!AL485</f>
        <v>0</v>
      </c>
      <c r="AC28" s="445">
        <f>'[2]2.2_RebasedTargets_Monetised'!AM485</f>
        <v>0</v>
      </c>
      <c r="AD28" s="445">
        <f>'[2]2.2_RebasedTargets_Monetised'!AN485</f>
        <v>0</v>
      </c>
      <c r="AE28" s="445">
        <f>'[2]2.2_RebasedTargets_Monetised'!AO485</f>
        <v>0</v>
      </c>
      <c r="AF28" s="446">
        <f>'[2]2.2_RebasedTargets_Monetised'!AP485</f>
        <v>0</v>
      </c>
      <c r="AG28" s="438"/>
      <c r="AH28" s="445">
        <f>'[2]2.2_RebasedTargets_Monetised'!AR485</f>
        <v>0</v>
      </c>
      <c r="AI28" s="445">
        <f>'[2]2.2_RebasedTargets_Monetised'!AS485</f>
        <v>0</v>
      </c>
      <c r="AJ28" s="445">
        <f>'[2]2.2_RebasedTargets_Monetised'!AT485</f>
        <v>0</v>
      </c>
      <c r="AK28" s="445">
        <f>'[2]2.2_RebasedTargets_Monetised'!AU485</f>
        <v>0</v>
      </c>
      <c r="AL28" s="445">
        <f>'[2]2.2_RebasedTargets_Monetised'!AV485</f>
        <v>0</v>
      </c>
      <c r="AM28" s="446">
        <f>'[2]2.2_RebasedTargets_Monetised'!AW485</f>
        <v>0</v>
      </c>
      <c r="AN28" s="438"/>
      <c r="AO28" s="445">
        <f>'[2]2.2_RebasedTargets_Monetised'!AY485</f>
        <v>0</v>
      </c>
      <c r="AP28" s="445">
        <f>'[2]2.2_RebasedTargets_Monetised'!AZ485</f>
        <v>0</v>
      </c>
      <c r="AQ28" s="445">
        <f>'[2]2.2_RebasedTargets_Monetised'!BA485</f>
        <v>0</v>
      </c>
      <c r="AR28" s="445">
        <f>'[2]2.2_RebasedTargets_Monetised'!BB485</f>
        <v>0</v>
      </c>
      <c r="AS28" s="445">
        <f>'[2]2.2_RebasedTargets_Monetised'!BC485</f>
        <v>0</v>
      </c>
      <c r="AT28" s="446">
        <f>'[2]2.2_RebasedTargets_Monetised'!BD485</f>
        <v>0</v>
      </c>
      <c r="AU28" s="438"/>
      <c r="AV28" s="445">
        <f>'[2]2.2_RebasedTargets_Monetised'!BF485</f>
        <v>0</v>
      </c>
      <c r="AW28" s="445">
        <f>'[2]2.2_RebasedTargets_Monetised'!BG485</f>
        <v>0</v>
      </c>
      <c r="AX28" s="445">
        <f>'[2]2.2_RebasedTargets_Monetised'!BH485</f>
        <v>0</v>
      </c>
      <c r="AY28" s="445">
        <f>'[2]2.2_RebasedTargets_Monetised'!BI485</f>
        <v>0</v>
      </c>
      <c r="AZ28" s="445">
        <f>'[2]2.2_RebasedTargets_Monetised'!BJ485</f>
        <v>0</v>
      </c>
      <c r="BA28" s="446">
        <f>'[2]2.2_RebasedTargets_Monetised'!BK485</f>
        <v>0</v>
      </c>
    </row>
    <row r="29" spans="1:53" ht="13.5" thickBot="1" x14ac:dyDescent="0.4">
      <c r="A29" s="439"/>
      <c r="B29" s="447"/>
      <c r="C29" s="448"/>
      <c r="D29" s="449"/>
      <c r="E29" s="450" t="s">
        <v>21</v>
      </c>
      <c r="F29" s="451">
        <f>'[2]2.2_RebasedTargets_Monetised'!I486</f>
        <v>0</v>
      </c>
      <c r="G29" s="451">
        <f>'[2]2.2_RebasedTargets_Monetised'!J486</f>
        <v>0</v>
      </c>
      <c r="H29" s="451">
        <f>'[2]2.2_RebasedTargets_Monetised'!K486</f>
        <v>0</v>
      </c>
      <c r="I29" s="451">
        <f>'[2]2.2_RebasedTargets_Monetised'!L486</f>
        <v>0</v>
      </c>
      <c r="J29" s="451">
        <f>'[2]2.2_RebasedTargets_Monetised'!M486</f>
        <v>0</v>
      </c>
      <c r="K29" s="452">
        <f>'[2]2.2_RebasedTargets_Monetised'!N486</f>
        <v>0</v>
      </c>
      <c r="M29" s="451">
        <f>'[2]2.2_RebasedTargets_Monetised'!S486</f>
        <v>0</v>
      </c>
      <c r="N29" s="451">
        <f>'[2]2.2_RebasedTargets_Monetised'!T486</f>
        <v>0</v>
      </c>
      <c r="O29" s="451">
        <f>'[2]2.2_RebasedTargets_Monetised'!U486</f>
        <v>0</v>
      </c>
      <c r="P29" s="451">
        <f>'[2]2.2_RebasedTargets_Monetised'!V486</f>
        <v>0</v>
      </c>
      <c r="Q29" s="451">
        <f>'[2]2.2_RebasedTargets_Monetised'!W486</f>
        <v>0</v>
      </c>
      <c r="R29" s="452">
        <f>'[2]2.2_RebasedTargets_Monetised'!X486</f>
        <v>0</v>
      </c>
      <c r="T29" s="451">
        <f>'[2]2.2_RebasedTargets_Monetised'!AC486</f>
        <v>0</v>
      </c>
      <c r="U29" s="451">
        <f>'[2]2.2_RebasedTargets_Monetised'!AD486</f>
        <v>0</v>
      </c>
      <c r="V29" s="451">
        <f>'[2]2.2_RebasedTargets_Monetised'!AE486</f>
        <v>0</v>
      </c>
      <c r="W29" s="451">
        <f>'[2]2.2_RebasedTargets_Monetised'!AF486</f>
        <v>0</v>
      </c>
      <c r="X29" s="451">
        <f>'[2]2.2_RebasedTargets_Monetised'!AG486</f>
        <v>0</v>
      </c>
      <c r="Y29" s="452">
        <f>'[2]2.2_RebasedTargets_Monetised'!AH486</f>
        <v>0</v>
      </c>
      <c r="AA29" s="453">
        <f>'[2]2.2_RebasedTargets_Monetised'!AK486</f>
        <v>0</v>
      </c>
      <c r="AB29" s="453">
        <f>'[2]2.2_RebasedTargets_Monetised'!AL486</f>
        <v>0</v>
      </c>
      <c r="AC29" s="453">
        <f>'[2]2.2_RebasedTargets_Monetised'!AM486</f>
        <v>0</v>
      </c>
      <c r="AD29" s="453">
        <f>'[2]2.2_RebasedTargets_Monetised'!AN486</f>
        <v>0</v>
      </c>
      <c r="AE29" s="453">
        <f>'[2]2.2_RebasedTargets_Monetised'!AO486</f>
        <v>0</v>
      </c>
      <c r="AF29" s="454">
        <f>'[2]2.2_RebasedTargets_Monetised'!AP486</f>
        <v>0</v>
      </c>
      <c r="AG29" s="438"/>
      <c r="AH29" s="453">
        <f>'[2]2.2_RebasedTargets_Monetised'!AR486</f>
        <v>0</v>
      </c>
      <c r="AI29" s="453">
        <f>'[2]2.2_RebasedTargets_Monetised'!AS486</f>
        <v>0</v>
      </c>
      <c r="AJ29" s="453">
        <f>'[2]2.2_RebasedTargets_Monetised'!AT486</f>
        <v>0</v>
      </c>
      <c r="AK29" s="453">
        <f>'[2]2.2_RebasedTargets_Monetised'!AU486</f>
        <v>0</v>
      </c>
      <c r="AL29" s="453">
        <f>'[2]2.2_RebasedTargets_Monetised'!AV486</f>
        <v>0</v>
      </c>
      <c r="AM29" s="454">
        <f>'[2]2.2_RebasedTargets_Monetised'!AW486</f>
        <v>0</v>
      </c>
      <c r="AN29" s="438"/>
      <c r="AO29" s="453">
        <f>'[2]2.2_RebasedTargets_Monetised'!AY486</f>
        <v>0</v>
      </c>
      <c r="AP29" s="453">
        <f>'[2]2.2_RebasedTargets_Monetised'!AZ486</f>
        <v>0</v>
      </c>
      <c r="AQ29" s="453">
        <f>'[2]2.2_RebasedTargets_Monetised'!BA486</f>
        <v>0</v>
      </c>
      <c r="AR29" s="453">
        <f>'[2]2.2_RebasedTargets_Monetised'!BB486</f>
        <v>0</v>
      </c>
      <c r="AS29" s="453">
        <f>'[2]2.2_RebasedTargets_Monetised'!BC486</f>
        <v>0</v>
      </c>
      <c r="AT29" s="454">
        <f>'[2]2.2_RebasedTargets_Monetised'!BD486</f>
        <v>0</v>
      </c>
      <c r="AU29" s="438"/>
      <c r="AV29" s="453">
        <f>'[2]2.2_RebasedTargets_Monetised'!BF486</f>
        <v>0</v>
      </c>
      <c r="AW29" s="453">
        <f>'[2]2.2_RebasedTargets_Monetised'!BG486</f>
        <v>0</v>
      </c>
      <c r="AX29" s="453">
        <f>'[2]2.2_RebasedTargets_Monetised'!BH486</f>
        <v>0</v>
      </c>
      <c r="AY29" s="453">
        <f>'[2]2.2_RebasedTargets_Monetised'!BI486</f>
        <v>0</v>
      </c>
      <c r="AZ29" s="453">
        <f>'[2]2.2_RebasedTargets_Monetised'!BJ486</f>
        <v>0</v>
      </c>
      <c r="BA29" s="454">
        <f>'[2]2.2_RebasedTargets_Monetised'!BK486</f>
        <v>0</v>
      </c>
    </row>
    <row r="30" spans="1:53" ht="25.5" x14ac:dyDescent="0.35">
      <c r="A30" s="429" t="s">
        <v>44</v>
      </c>
      <c r="B30" s="430">
        <v>8</v>
      </c>
      <c r="C30" s="431" t="s">
        <v>11</v>
      </c>
      <c r="D30" s="432" t="s">
        <v>23</v>
      </c>
      <c r="E30" s="455" t="s">
        <v>18</v>
      </c>
      <c r="F30" s="434">
        <f>'[2]2.2_RebasedTargets_Monetised'!I487</f>
        <v>0</v>
      </c>
      <c r="G30" s="434">
        <f>'[2]2.2_RebasedTargets_Monetised'!J487</f>
        <v>0</v>
      </c>
      <c r="H30" s="434">
        <f>'[2]2.2_RebasedTargets_Monetised'!K487</f>
        <v>0</v>
      </c>
      <c r="I30" s="434">
        <f>'[2]2.2_RebasedTargets_Monetised'!L487</f>
        <v>0</v>
      </c>
      <c r="J30" s="434">
        <f>'[2]2.2_RebasedTargets_Monetised'!M487</f>
        <v>0</v>
      </c>
      <c r="K30" s="435">
        <f>'[2]2.2_RebasedTargets_Monetised'!N487</f>
        <v>0</v>
      </c>
      <c r="M30" s="434">
        <f>'[2]2.2_RebasedTargets_Monetised'!S487</f>
        <v>0</v>
      </c>
      <c r="N30" s="434">
        <f>'[2]2.2_RebasedTargets_Monetised'!T487</f>
        <v>0</v>
      </c>
      <c r="O30" s="434">
        <f>'[2]2.2_RebasedTargets_Monetised'!U487</f>
        <v>0</v>
      </c>
      <c r="P30" s="434">
        <f>'[2]2.2_RebasedTargets_Monetised'!V487</f>
        <v>0</v>
      </c>
      <c r="Q30" s="434">
        <f>'[2]2.2_RebasedTargets_Monetised'!W487</f>
        <v>0</v>
      </c>
      <c r="R30" s="435">
        <f>'[2]2.2_RebasedTargets_Monetised'!X487</f>
        <v>0</v>
      </c>
      <c r="T30" s="434">
        <f>'[2]2.2_RebasedTargets_Monetised'!AC487</f>
        <v>0</v>
      </c>
      <c r="U30" s="434">
        <f>'[2]2.2_RebasedTargets_Monetised'!AD487</f>
        <v>0</v>
      </c>
      <c r="V30" s="434">
        <f>'[2]2.2_RebasedTargets_Monetised'!AE487</f>
        <v>0</v>
      </c>
      <c r="W30" s="434">
        <f>'[2]2.2_RebasedTargets_Monetised'!AF487</f>
        <v>0</v>
      </c>
      <c r="X30" s="434">
        <f>'[2]2.2_RebasedTargets_Monetised'!AG487</f>
        <v>0</v>
      </c>
      <c r="Y30" s="435">
        <f>'[2]2.2_RebasedTargets_Monetised'!AH487</f>
        <v>0</v>
      </c>
      <c r="AA30" s="436">
        <f>'[2]2.2_RebasedTargets_Monetised'!AK487</f>
        <v>0</v>
      </c>
      <c r="AB30" s="436">
        <f>'[2]2.2_RebasedTargets_Monetised'!AL487</f>
        <v>0</v>
      </c>
      <c r="AC30" s="436">
        <f>'[2]2.2_RebasedTargets_Monetised'!AM487</f>
        <v>0</v>
      </c>
      <c r="AD30" s="436">
        <f>'[2]2.2_RebasedTargets_Monetised'!AN487</f>
        <v>0</v>
      </c>
      <c r="AE30" s="436">
        <f>'[2]2.2_RebasedTargets_Monetised'!AO487</f>
        <v>0</v>
      </c>
      <c r="AF30" s="437">
        <f>'[2]2.2_RebasedTargets_Monetised'!AP487</f>
        <v>0</v>
      </c>
      <c r="AG30" s="438"/>
      <c r="AH30" s="436">
        <f>'[2]2.2_RebasedTargets_Monetised'!AR487</f>
        <v>0</v>
      </c>
      <c r="AI30" s="436">
        <f>'[2]2.2_RebasedTargets_Monetised'!AS487</f>
        <v>0</v>
      </c>
      <c r="AJ30" s="436">
        <f>'[2]2.2_RebasedTargets_Monetised'!AT487</f>
        <v>0</v>
      </c>
      <c r="AK30" s="436">
        <f>'[2]2.2_RebasedTargets_Monetised'!AU487</f>
        <v>0</v>
      </c>
      <c r="AL30" s="436">
        <f>'[2]2.2_RebasedTargets_Monetised'!AV487</f>
        <v>0</v>
      </c>
      <c r="AM30" s="437">
        <f>'[2]2.2_RebasedTargets_Monetised'!AW487</f>
        <v>0</v>
      </c>
      <c r="AN30" s="438"/>
      <c r="AO30" s="436">
        <f>'[2]2.2_RebasedTargets_Monetised'!AY487</f>
        <v>0</v>
      </c>
      <c r="AP30" s="436">
        <f>'[2]2.2_RebasedTargets_Monetised'!AZ487</f>
        <v>0</v>
      </c>
      <c r="AQ30" s="436">
        <f>'[2]2.2_RebasedTargets_Monetised'!BA487</f>
        <v>0</v>
      </c>
      <c r="AR30" s="436">
        <f>'[2]2.2_RebasedTargets_Monetised'!BB487</f>
        <v>0</v>
      </c>
      <c r="AS30" s="436">
        <f>'[2]2.2_RebasedTargets_Monetised'!BC487</f>
        <v>0</v>
      </c>
      <c r="AT30" s="437">
        <f>'[2]2.2_RebasedTargets_Monetised'!BD487</f>
        <v>0</v>
      </c>
      <c r="AU30" s="438"/>
      <c r="AV30" s="436">
        <f>'[2]2.2_RebasedTargets_Monetised'!BF487</f>
        <v>0</v>
      </c>
      <c r="AW30" s="436">
        <f>'[2]2.2_RebasedTargets_Monetised'!BG487</f>
        <v>0</v>
      </c>
      <c r="AX30" s="436">
        <f>'[2]2.2_RebasedTargets_Monetised'!BH487</f>
        <v>0</v>
      </c>
      <c r="AY30" s="436">
        <f>'[2]2.2_RebasedTargets_Monetised'!BI487</f>
        <v>0</v>
      </c>
      <c r="AZ30" s="436">
        <f>'[2]2.2_RebasedTargets_Monetised'!BJ487</f>
        <v>0</v>
      </c>
      <c r="BA30" s="437">
        <f>'[2]2.2_RebasedTargets_Monetised'!BK487</f>
        <v>0</v>
      </c>
    </row>
    <row r="31" spans="1:53" ht="13.15" x14ac:dyDescent="0.35">
      <c r="A31" s="439"/>
      <c r="B31" s="440"/>
      <c r="C31" s="441"/>
      <c r="D31" s="442"/>
      <c r="E31" s="433" t="s">
        <v>19</v>
      </c>
      <c r="F31" s="443">
        <f>'[2]2.2_RebasedTargets_Monetised'!I488</f>
        <v>0</v>
      </c>
      <c r="G31" s="443">
        <f>'[2]2.2_RebasedTargets_Monetised'!J488</f>
        <v>0</v>
      </c>
      <c r="H31" s="443">
        <f>'[2]2.2_RebasedTargets_Monetised'!K488</f>
        <v>0</v>
      </c>
      <c r="I31" s="443">
        <f>'[2]2.2_RebasedTargets_Monetised'!L488</f>
        <v>0</v>
      </c>
      <c r="J31" s="443">
        <f>'[2]2.2_RebasedTargets_Monetised'!M488</f>
        <v>0</v>
      </c>
      <c r="K31" s="444">
        <f>'[2]2.2_RebasedTargets_Monetised'!N488</f>
        <v>0</v>
      </c>
      <c r="M31" s="443">
        <f>'[2]2.2_RebasedTargets_Monetised'!S488</f>
        <v>0</v>
      </c>
      <c r="N31" s="443">
        <f>'[2]2.2_RebasedTargets_Monetised'!T488</f>
        <v>0</v>
      </c>
      <c r="O31" s="443">
        <f>'[2]2.2_RebasedTargets_Monetised'!U488</f>
        <v>0</v>
      </c>
      <c r="P31" s="443">
        <f>'[2]2.2_RebasedTargets_Monetised'!V488</f>
        <v>0</v>
      </c>
      <c r="Q31" s="443">
        <f>'[2]2.2_RebasedTargets_Monetised'!W488</f>
        <v>0</v>
      </c>
      <c r="R31" s="444">
        <f>'[2]2.2_RebasedTargets_Monetised'!X488</f>
        <v>0</v>
      </c>
      <c r="T31" s="443">
        <f>'[2]2.2_RebasedTargets_Monetised'!AC488</f>
        <v>0</v>
      </c>
      <c r="U31" s="443">
        <f>'[2]2.2_RebasedTargets_Monetised'!AD488</f>
        <v>0</v>
      </c>
      <c r="V31" s="443">
        <f>'[2]2.2_RebasedTargets_Monetised'!AE488</f>
        <v>0</v>
      </c>
      <c r="W31" s="443">
        <f>'[2]2.2_RebasedTargets_Monetised'!AF488</f>
        <v>0</v>
      </c>
      <c r="X31" s="443">
        <f>'[2]2.2_RebasedTargets_Monetised'!AG488</f>
        <v>0</v>
      </c>
      <c r="Y31" s="444">
        <f>'[2]2.2_RebasedTargets_Monetised'!AH488</f>
        <v>0</v>
      </c>
      <c r="AA31" s="445">
        <f>'[2]2.2_RebasedTargets_Monetised'!AK488</f>
        <v>0</v>
      </c>
      <c r="AB31" s="445">
        <f>'[2]2.2_RebasedTargets_Monetised'!AL488</f>
        <v>0</v>
      </c>
      <c r="AC31" s="445">
        <f>'[2]2.2_RebasedTargets_Monetised'!AM488</f>
        <v>0</v>
      </c>
      <c r="AD31" s="445">
        <f>'[2]2.2_RebasedTargets_Monetised'!AN488</f>
        <v>0</v>
      </c>
      <c r="AE31" s="445">
        <f>'[2]2.2_RebasedTargets_Monetised'!AO488</f>
        <v>0</v>
      </c>
      <c r="AF31" s="446">
        <f>'[2]2.2_RebasedTargets_Monetised'!AP488</f>
        <v>0</v>
      </c>
      <c r="AG31" s="438"/>
      <c r="AH31" s="445">
        <f>'[2]2.2_RebasedTargets_Monetised'!AR488</f>
        <v>0</v>
      </c>
      <c r="AI31" s="445">
        <f>'[2]2.2_RebasedTargets_Monetised'!AS488</f>
        <v>0</v>
      </c>
      <c r="AJ31" s="445">
        <f>'[2]2.2_RebasedTargets_Monetised'!AT488</f>
        <v>0</v>
      </c>
      <c r="AK31" s="445">
        <f>'[2]2.2_RebasedTargets_Monetised'!AU488</f>
        <v>0</v>
      </c>
      <c r="AL31" s="445">
        <f>'[2]2.2_RebasedTargets_Monetised'!AV488</f>
        <v>0</v>
      </c>
      <c r="AM31" s="446">
        <f>'[2]2.2_RebasedTargets_Monetised'!AW488</f>
        <v>0</v>
      </c>
      <c r="AN31" s="438"/>
      <c r="AO31" s="445">
        <f>'[2]2.2_RebasedTargets_Monetised'!AY488</f>
        <v>0</v>
      </c>
      <c r="AP31" s="445">
        <f>'[2]2.2_RebasedTargets_Monetised'!AZ488</f>
        <v>0</v>
      </c>
      <c r="AQ31" s="445">
        <f>'[2]2.2_RebasedTargets_Monetised'!BA488</f>
        <v>0</v>
      </c>
      <c r="AR31" s="445">
        <f>'[2]2.2_RebasedTargets_Monetised'!BB488</f>
        <v>0</v>
      </c>
      <c r="AS31" s="445">
        <f>'[2]2.2_RebasedTargets_Monetised'!BC488</f>
        <v>0</v>
      </c>
      <c r="AT31" s="446">
        <f>'[2]2.2_RebasedTargets_Monetised'!BD488</f>
        <v>0</v>
      </c>
      <c r="AU31" s="438"/>
      <c r="AV31" s="445">
        <f>'[2]2.2_RebasedTargets_Monetised'!BF488</f>
        <v>0</v>
      </c>
      <c r="AW31" s="445">
        <f>'[2]2.2_RebasedTargets_Monetised'!BG488</f>
        <v>0</v>
      </c>
      <c r="AX31" s="445">
        <f>'[2]2.2_RebasedTargets_Monetised'!BH488</f>
        <v>0</v>
      </c>
      <c r="AY31" s="445">
        <f>'[2]2.2_RebasedTargets_Monetised'!BI488</f>
        <v>0</v>
      </c>
      <c r="AZ31" s="445">
        <f>'[2]2.2_RebasedTargets_Monetised'!BJ488</f>
        <v>0</v>
      </c>
      <c r="BA31" s="446">
        <f>'[2]2.2_RebasedTargets_Monetised'!BK488</f>
        <v>0</v>
      </c>
    </row>
    <row r="32" spans="1:53" ht="13.15" x14ac:dyDescent="0.35">
      <c r="A32" s="439"/>
      <c r="B32" s="440"/>
      <c r="C32" s="441"/>
      <c r="D32" s="442"/>
      <c r="E32" s="433" t="s">
        <v>20</v>
      </c>
      <c r="F32" s="443">
        <f>'[2]2.2_RebasedTargets_Monetised'!I489</f>
        <v>0</v>
      </c>
      <c r="G32" s="443">
        <f>'[2]2.2_RebasedTargets_Monetised'!J489</f>
        <v>0</v>
      </c>
      <c r="H32" s="443">
        <f>'[2]2.2_RebasedTargets_Monetised'!K489</f>
        <v>0</v>
      </c>
      <c r="I32" s="443">
        <f>'[2]2.2_RebasedTargets_Monetised'!L489</f>
        <v>0</v>
      </c>
      <c r="J32" s="443">
        <f>'[2]2.2_RebasedTargets_Monetised'!M489</f>
        <v>0</v>
      </c>
      <c r="K32" s="444">
        <f>'[2]2.2_RebasedTargets_Monetised'!N489</f>
        <v>0</v>
      </c>
      <c r="M32" s="443">
        <f>'[2]2.2_RebasedTargets_Monetised'!S489</f>
        <v>0</v>
      </c>
      <c r="N32" s="443">
        <f>'[2]2.2_RebasedTargets_Monetised'!T489</f>
        <v>0</v>
      </c>
      <c r="O32" s="443">
        <f>'[2]2.2_RebasedTargets_Monetised'!U489</f>
        <v>0</v>
      </c>
      <c r="P32" s="443">
        <f>'[2]2.2_RebasedTargets_Monetised'!V489</f>
        <v>0</v>
      </c>
      <c r="Q32" s="443">
        <f>'[2]2.2_RebasedTargets_Monetised'!W489</f>
        <v>0</v>
      </c>
      <c r="R32" s="444">
        <f>'[2]2.2_RebasedTargets_Monetised'!X489</f>
        <v>0</v>
      </c>
      <c r="T32" s="443">
        <f>'[2]2.2_RebasedTargets_Monetised'!AC489</f>
        <v>0</v>
      </c>
      <c r="U32" s="443">
        <f>'[2]2.2_RebasedTargets_Monetised'!AD489</f>
        <v>0</v>
      </c>
      <c r="V32" s="443">
        <f>'[2]2.2_RebasedTargets_Monetised'!AE489</f>
        <v>0</v>
      </c>
      <c r="W32" s="443">
        <f>'[2]2.2_RebasedTargets_Monetised'!AF489</f>
        <v>0</v>
      </c>
      <c r="X32" s="443">
        <f>'[2]2.2_RebasedTargets_Monetised'!AG489</f>
        <v>0</v>
      </c>
      <c r="Y32" s="444">
        <f>'[2]2.2_RebasedTargets_Monetised'!AH489</f>
        <v>0</v>
      </c>
      <c r="AA32" s="445">
        <f>'[2]2.2_RebasedTargets_Monetised'!AK489</f>
        <v>0</v>
      </c>
      <c r="AB32" s="445">
        <f>'[2]2.2_RebasedTargets_Monetised'!AL489</f>
        <v>0</v>
      </c>
      <c r="AC32" s="445">
        <f>'[2]2.2_RebasedTargets_Monetised'!AM489</f>
        <v>0</v>
      </c>
      <c r="AD32" s="445">
        <f>'[2]2.2_RebasedTargets_Monetised'!AN489</f>
        <v>0</v>
      </c>
      <c r="AE32" s="445">
        <f>'[2]2.2_RebasedTargets_Monetised'!AO489</f>
        <v>0</v>
      </c>
      <c r="AF32" s="446">
        <f>'[2]2.2_RebasedTargets_Monetised'!AP489</f>
        <v>0</v>
      </c>
      <c r="AG32" s="438"/>
      <c r="AH32" s="445">
        <f>'[2]2.2_RebasedTargets_Monetised'!AR489</f>
        <v>0</v>
      </c>
      <c r="AI32" s="445">
        <f>'[2]2.2_RebasedTargets_Monetised'!AS489</f>
        <v>0</v>
      </c>
      <c r="AJ32" s="445">
        <f>'[2]2.2_RebasedTargets_Monetised'!AT489</f>
        <v>0</v>
      </c>
      <c r="AK32" s="445">
        <f>'[2]2.2_RebasedTargets_Monetised'!AU489</f>
        <v>0</v>
      </c>
      <c r="AL32" s="445">
        <f>'[2]2.2_RebasedTargets_Monetised'!AV489</f>
        <v>0</v>
      </c>
      <c r="AM32" s="446">
        <f>'[2]2.2_RebasedTargets_Monetised'!AW489</f>
        <v>0</v>
      </c>
      <c r="AN32" s="438"/>
      <c r="AO32" s="445">
        <f>'[2]2.2_RebasedTargets_Monetised'!AY489</f>
        <v>0</v>
      </c>
      <c r="AP32" s="445">
        <f>'[2]2.2_RebasedTargets_Monetised'!AZ489</f>
        <v>0</v>
      </c>
      <c r="AQ32" s="445">
        <f>'[2]2.2_RebasedTargets_Monetised'!BA489</f>
        <v>0</v>
      </c>
      <c r="AR32" s="445">
        <f>'[2]2.2_RebasedTargets_Monetised'!BB489</f>
        <v>0</v>
      </c>
      <c r="AS32" s="445">
        <f>'[2]2.2_RebasedTargets_Monetised'!BC489</f>
        <v>0</v>
      </c>
      <c r="AT32" s="446">
        <f>'[2]2.2_RebasedTargets_Monetised'!BD489</f>
        <v>0</v>
      </c>
      <c r="AU32" s="438"/>
      <c r="AV32" s="445">
        <f>'[2]2.2_RebasedTargets_Monetised'!BF489</f>
        <v>0</v>
      </c>
      <c r="AW32" s="445">
        <f>'[2]2.2_RebasedTargets_Monetised'!BG489</f>
        <v>0</v>
      </c>
      <c r="AX32" s="445">
        <f>'[2]2.2_RebasedTargets_Monetised'!BH489</f>
        <v>0</v>
      </c>
      <c r="AY32" s="445">
        <f>'[2]2.2_RebasedTargets_Monetised'!BI489</f>
        <v>0</v>
      </c>
      <c r="AZ32" s="445">
        <f>'[2]2.2_RebasedTargets_Monetised'!BJ489</f>
        <v>0</v>
      </c>
      <c r="BA32" s="446">
        <f>'[2]2.2_RebasedTargets_Monetised'!BK489</f>
        <v>0</v>
      </c>
    </row>
    <row r="33" spans="1:53" ht="13.5" thickBot="1" x14ac:dyDescent="0.4">
      <c r="A33" s="439"/>
      <c r="B33" s="447"/>
      <c r="C33" s="448"/>
      <c r="D33" s="449"/>
      <c r="E33" s="450" t="s">
        <v>21</v>
      </c>
      <c r="F33" s="451">
        <f>'[2]2.2_RebasedTargets_Monetised'!I490</f>
        <v>0</v>
      </c>
      <c r="G33" s="451">
        <f>'[2]2.2_RebasedTargets_Monetised'!J490</f>
        <v>0</v>
      </c>
      <c r="H33" s="451">
        <f>'[2]2.2_RebasedTargets_Monetised'!K490</f>
        <v>0</v>
      </c>
      <c r="I33" s="451">
        <f>'[2]2.2_RebasedTargets_Monetised'!L490</f>
        <v>0</v>
      </c>
      <c r="J33" s="451">
        <f>'[2]2.2_RebasedTargets_Monetised'!M490</f>
        <v>0</v>
      </c>
      <c r="K33" s="452">
        <f>'[2]2.2_RebasedTargets_Monetised'!N490</f>
        <v>0</v>
      </c>
      <c r="M33" s="451">
        <f>'[2]2.2_RebasedTargets_Monetised'!S490</f>
        <v>0</v>
      </c>
      <c r="N33" s="451">
        <f>'[2]2.2_RebasedTargets_Monetised'!T490</f>
        <v>0</v>
      </c>
      <c r="O33" s="451">
        <f>'[2]2.2_RebasedTargets_Monetised'!U490</f>
        <v>0</v>
      </c>
      <c r="P33" s="451">
        <f>'[2]2.2_RebasedTargets_Monetised'!V490</f>
        <v>0</v>
      </c>
      <c r="Q33" s="451">
        <f>'[2]2.2_RebasedTargets_Monetised'!W490</f>
        <v>0</v>
      </c>
      <c r="R33" s="452">
        <f>'[2]2.2_RebasedTargets_Monetised'!X490</f>
        <v>0</v>
      </c>
      <c r="T33" s="451">
        <f>'[2]2.2_RebasedTargets_Monetised'!AC490</f>
        <v>0</v>
      </c>
      <c r="U33" s="451">
        <f>'[2]2.2_RebasedTargets_Monetised'!AD490</f>
        <v>0</v>
      </c>
      <c r="V33" s="451">
        <f>'[2]2.2_RebasedTargets_Monetised'!AE490</f>
        <v>0</v>
      </c>
      <c r="W33" s="451">
        <f>'[2]2.2_RebasedTargets_Monetised'!AF490</f>
        <v>0</v>
      </c>
      <c r="X33" s="451">
        <f>'[2]2.2_RebasedTargets_Monetised'!AG490</f>
        <v>0</v>
      </c>
      <c r="Y33" s="452">
        <f>'[2]2.2_RebasedTargets_Monetised'!AH490</f>
        <v>0</v>
      </c>
      <c r="AA33" s="453">
        <f>'[2]2.2_RebasedTargets_Monetised'!AK490</f>
        <v>0</v>
      </c>
      <c r="AB33" s="453">
        <f>'[2]2.2_RebasedTargets_Monetised'!AL490</f>
        <v>0</v>
      </c>
      <c r="AC33" s="453">
        <f>'[2]2.2_RebasedTargets_Monetised'!AM490</f>
        <v>0</v>
      </c>
      <c r="AD33" s="453">
        <f>'[2]2.2_RebasedTargets_Monetised'!AN490</f>
        <v>0</v>
      </c>
      <c r="AE33" s="453">
        <f>'[2]2.2_RebasedTargets_Monetised'!AO490</f>
        <v>0</v>
      </c>
      <c r="AF33" s="454">
        <f>'[2]2.2_RebasedTargets_Monetised'!AP490</f>
        <v>0</v>
      </c>
      <c r="AG33" s="438"/>
      <c r="AH33" s="453">
        <f>'[2]2.2_RebasedTargets_Monetised'!AR490</f>
        <v>0</v>
      </c>
      <c r="AI33" s="453">
        <f>'[2]2.2_RebasedTargets_Monetised'!AS490</f>
        <v>0</v>
      </c>
      <c r="AJ33" s="453">
        <f>'[2]2.2_RebasedTargets_Monetised'!AT490</f>
        <v>0</v>
      </c>
      <c r="AK33" s="453">
        <f>'[2]2.2_RebasedTargets_Monetised'!AU490</f>
        <v>0</v>
      </c>
      <c r="AL33" s="453">
        <f>'[2]2.2_RebasedTargets_Monetised'!AV490</f>
        <v>0</v>
      </c>
      <c r="AM33" s="454">
        <f>'[2]2.2_RebasedTargets_Monetised'!AW490</f>
        <v>0</v>
      </c>
      <c r="AN33" s="438"/>
      <c r="AO33" s="453">
        <f>'[2]2.2_RebasedTargets_Monetised'!AY490</f>
        <v>0</v>
      </c>
      <c r="AP33" s="453">
        <f>'[2]2.2_RebasedTargets_Monetised'!AZ490</f>
        <v>0</v>
      </c>
      <c r="AQ33" s="453">
        <f>'[2]2.2_RebasedTargets_Monetised'!BA490</f>
        <v>0</v>
      </c>
      <c r="AR33" s="453">
        <f>'[2]2.2_RebasedTargets_Monetised'!BB490</f>
        <v>0</v>
      </c>
      <c r="AS33" s="453">
        <f>'[2]2.2_RebasedTargets_Monetised'!BC490</f>
        <v>0</v>
      </c>
      <c r="AT33" s="454">
        <f>'[2]2.2_RebasedTargets_Monetised'!BD490</f>
        <v>0</v>
      </c>
      <c r="AU33" s="438"/>
      <c r="AV33" s="453">
        <f>'[2]2.2_RebasedTargets_Monetised'!BF490</f>
        <v>0</v>
      </c>
      <c r="AW33" s="453">
        <f>'[2]2.2_RebasedTargets_Monetised'!BG490</f>
        <v>0</v>
      </c>
      <c r="AX33" s="453">
        <f>'[2]2.2_RebasedTargets_Monetised'!BH490</f>
        <v>0</v>
      </c>
      <c r="AY33" s="453">
        <f>'[2]2.2_RebasedTargets_Monetised'!BI490</f>
        <v>0</v>
      </c>
      <c r="AZ33" s="453">
        <f>'[2]2.2_RebasedTargets_Monetised'!BJ490</f>
        <v>0</v>
      </c>
      <c r="BA33" s="454">
        <f>'[2]2.2_RebasedTargets_Monetised'!BK490</f>
        <v>0</v>
      </c>
    </row>
    <row r="34" spans="1:53" ht="25.5" x14ac:dyDescent="0.35">
      <c r="A34" s="429" t="s">
        <v>44</v>
      </c>
      <c r="B34" s="430">
        <v>5</v>
      </c>
      <c r="C34" s="431" t="s">
        <v>46</v>
      </c>
      <c r="D34" s="432" t="s">
        <v>25</v>
      </c>
      <c r="E34" s="455" t="s">
        <v>18</v>
      </c>
      <c r="F34" s="434">
        <f>'[2]2.2_RebasedTargets_Monetised'!I491</f>
        <v>1831.6872881051129</v>
      </c>
      <c r="G34" s="434">
        <f>'[2]2.2_RebasedTargets_Monetised'!J491</f>
        <v>89.218224920746906</v>
      </c>
      <c r="H34" s="434">
        <f>'[2]2.2_RebasedTargets_Monetised'!K491</f>
        <v>0</v>
      </c>
      <c r="I34" s="434">
        <f>'[2]2.2_RebasedTargets_Monetised'!L491</f>
        <v>0</v>
      </c>
      <c r="J34" s="434">
        <f>'[2]2.2_RebasedTargets_Monetised'!M491</f>
        <v>149.14186995560601</v>
      </c>
      <c r="K34" s="435">
        <f>'[2]2.2_RebasedTargets_Monetised'!N491</f>
        <v>1593.3271932287601</v>
      </c>
      <c r="M34" s="434">
        <f>'[2]2.2_RebasedTargets_Monetised'!S491</f>
        <v>759.79567427339941</v>
      </c>
      <c r="N34" s="434">
        <f>'[2]2.2_RebasedTargets_Monetised'!T491</f>
        <v>79.846803201342169</v>
      </c>
      <c r="O34" s="434">
        <f>'[2]2.2_RebasedTargets_Monetised'!U491</f>
        <v>0</v>
      </c>
      <c r="P34" s="434">
        <f>'[2]2.2_RebasedTargets_Monetised'!V491</f>
        <v>679.94887107205727</v>
      </c>
      <c r="Q34" s="434">
        <f>'[2]2.2_RebasedTargets_Monetised'!W491</f>
        <v>0</v>
      </c>
      <c r="R34" s="435">
        <f>'[2]2.2_RebasedTargets_Monetised'!X491</f>
        <v>0</v>
      </c>
      <c r="T34" s="434">
        <f>'[2]2.2_RebasedTargets_Monetised'!AC491</f>
        <v>23477.482790631893</v>
      </c>
      <c r="U34" s="434">
        <f>'[2]2.2_RebasedTargets_Monetised'!AD491</f>
        <v>0</v>
      </c>
      <c r="V34" s="434">
        <f>'[2]2.2_RebasedTargets_Monetised'!AE491</f>
        <v>0</v>
      </c>
      <c r="W34" s="434">
        <f>'[2]2.2_RebasedTargets_Monetised'!AF491</f>
        <v>0</v>
      </c>
      <c r="X34" s="434">
        <f>'[2]2.2_RebasedTargets_Monetised'!AG491</f>
        <v>0</v>
      </c>
      <c r="Y34" s="435">
        <f>'[2]2.2_RebasedTargets_Monetised'!AH491</f>
        <v>23477.482790631893</v>
      </c>
      <c r="AA34" s="436">
        <f>'[2]2.2_RebasedTargets_Monetised'!AK491</f>
        <v>-22717.687116358495</v>
      </c>
      <c r="AB34" s="436">
        <f>'[2]2.2_RebasedTargets_Monetised'!AL491</f>
        <v>79.846803201342169</v>
      </c>
      <c r="AC34" s="436">
        <f>'[2]2.2_RebasedTargets_Monetised'!AM491</f>
        <v>0</v>
      </c>
      <c r="AD34" s="436">
        <f>'[2]2.2_RebasedTargets_Monetised'!AN491</f>
        <v>679.94887107205727</v>
      </c>
      <c r="AE34" s="436">
        <f>'[2]2.2_RebasedTargets_Monetised'!AO491</f>
        <v>0</v>
      </c>
      <c r="AF34" s="437">
        <f>'[2]2.2_RebasedTargets_Monetised'!AP491</f>
        <v>-23477.482790631893</v>
      </c>
      <c r="AG34" s="438"/>
      <c r="AH34" s="436">
        <f>'[2]2.2_RebasedTargets_Monetised'!AR491</f>
        <v>-22717.687116358495</v>
      </c>
      <c r="AI34" s="436">
        <f>'[2]2.2_RebasedTargets_Monetised'!AS491</f>
        <v>79.846803201342169</v>
      </c>
      <c r="AJ34" s="436">
        <f>'[2]2.2_RebasedTargets_Monetised'!AT491</f>
        <v>0</v>
      </c>
      <c r="AK34" s="436">
        <f>'[2]2.2_RebasedTargets_Monetised'!AU491</f>
        <v>679.94887107205727</v>
      </c>
      <c r="AL34" s="436">
        <f>'[2]2.2_RebasedTargets_Monetised'!AV491</f>
        <v>0</v>
      </c>
      <c r="AM34" s="437">
        <f>'[2]2.2_RebasedTargets_Monetised'!AW491</f>
        <v>-23477.482790631893</v>
      </c>
      <c r="AN34" s="438"/>
      <c r="AO34" s="436">
        <f>'[2]2.2_RebasedTargets_Monetised'!AY491</f>
        <v>0</v>
      </c>
      <c r="AP34" s="436">
        <f>'[2]2.2_RebasedTargets_Monetised'!AZ491</f>
        <v>0</v>
      </c>
      <c r="AQ34" s="436">
        <f>'[2]2.2_RebasedTargets_Monetised'!BA491</f>
        <v>0</v>
      </c>
      <c r="AR34" s="436">
        <f>'[2]2.2_RebasedTargets_Monetised'!BB491</f>
        <v>0</v>
      </c>
      <c r="AS34" s="436">
        <f>'[2]2.2_RebasedTargets_Monetised'!BC491</f>
        <v>0</v>
      </c>
      <c r="AT34" s="437">
        <f>'[2]2.2_RebasedTargets_Monetised'!BD491</f>
        <v>0</v>
      </c>
      <c r="AU34" s="438"/>
      <c r="AV34" s="436">
        <f>'[2]2.2_RebasedTargets_Monetised'!BF491</f>
        <v>0</v>
      </c>
      <c r="AW34" s="436">
        <f>'[2]2.2_RebasedTargets_Monetised'!BG491</f>
        <v>0</v>
      </c>
      <c r="AX34" s="436">
        <f>'[2]2.2_RebasedTargets_Monetised'!BH491</f>
        <v>0</v>
      </c>
      <c r="AY34" s="436">
        <f>'[2]2.2_RebasedTargets_Monetised'!BI491</f>
        <v>0</v>
      </c>
      <c r="AZ34" s="436">
        <f>'[2]2.2_RebasedTargets_Monetised'!BJ491</f>
        <v>0</v>
      </c>
      <c r="BA34" s="437">
        <f>'[2]2.2_RebasedTargets_Monetised'!BK491</f>
        <v>0</v>
      </c>
    </row>
    <row r="35" spans="1:53" ht="13.15" x14ac:dyDescent="0.35">
      <c r="A35" s="439"/>
      <c r="B35" s="440"/>
      <c r="C35" s="441"/>
      <c r="D35" s="442"/>
      <c r="E35" s="433" t="s">
        <v>19</v>
      </c>
      <c r="F35" s="443">
        <f>'[2]2.2_RebasedTargets_Monetised'!I492</f>
        <v>30.871047536121701</v>
      </c>
      <c r="G35" s="443">
        <f>'[2]2.2_RebasedTargets_Monetised'!J492</f>
        <v>30.871047536121701</v>
      </c>
      <c r="H35" s="443">
        <f>'[2]2.2_RebasedTargets_Monetised'!K492</f>
        <v>0</v>
      </c>
      <c r="I35" s="443">
        <f>'[2]2.2_RebasedTargets_Monetised'!L492</f>
        <v>0</v>
      </c>
      <c r="J35" s="443">
        <f>'[2]2.2_RebasedTargets_Monetised'!M492</f>
        <v>0</v>
      </c>
      <c r="K35" s="444">
        <f>'[2]2.2_RebasedTargets_Monetised'!N492</f>
        <v>0</v>
      </c>
      <c r="M35" s="443">
        <f>'[2]2.2_RebasedTargets_Monetised'!S492</f>
        <v>0</v>
      </c>
      <c r="N35" s="443">
        <f>'[2]2.2_RebasedTargets_Monetised'!T492</f>
        <v>0</v>
      </c>
      <c r="O35" s="443">
        <f>'[2]2.2_RebasedTargets_Monetised'!U492</f>
        <v>0</v>
      </c>
      <c r="P35" s="443">
        <f>'[2]2.2_RebasedTargets_Monetised'!V492</f>
        <v>0</v>
      </c>
      <c r="Q35" s="443">
        <f>'[2]2.2_RebasedTargets_Monetised'!W492</f>
        <v>0</v>
      </c>
      <c r="R35" s="444">
        <f>'[2]2.2_RebasedTargets_Monetised'!X492</f>
        <v>0</v>
      </c>
      <c r="T35" s="443">
        <f>'[2]2.2_RebasedTargets_Monetised'!AC492</f>
        <v>0</v>
      </c>
      <c r="U35" s="443">
        <f>'[2]2.2_RebasedTargets_Monetised'!AD492</f>
        <v>0</v>
      </c>
      <c r="V35" s="443">
        <f>'[2]2.2_RebasedTargets_Monetised'!AE492</f>
        <v>0</v>
      </c>
      <c r="W35" s="443">
        <f>'[2]2.2_RebasedTargets_Monetised'!AF492</f>
        <v>0</v>
      </c>
      <c r="X35" s="443">
        <f>'[2]2.2_RebasedTargets_Monetised'!AG492</f>
        <v>0</v>
      </c>
      <c r="Y35" s="444">
        <f>'[2]2.2_RebasedTargets_Monetised'!AH492</f>
        <v>0</v>
      </c>
      <c r="AA35" s="445">
        <f>'[2]2.2_RebasedTargets_Monetised'!AK492</f>
        <v>0</v>
      </c>
      <c r="AB35" s="445">
        <f>'[2]2.2_RebasedTargets_Monetised'!AL492</f>
        <v>0</v>
      </c>
      <c r="AC35" s="445">
        <f>'[2]2.2_RebasedTargets_Monetised'!AM492</f>
        <v>0</v>
      </c>
      <c r="AD35" s="445">
        <f>'[2]2.2_RebasedTargets_Monetised'!AN492</f>
        <v>0</v>
      </c>
      <c r="AE35" s="445">
        <f>'[2]2.2_RebasedTargets_Monetised'!AO492</f>
        <v>0</v>
      </c>
      <c r="AF35" s="446">
        <f>'[2]2.2_RebasedTargets_Monetised'!AP492</f>
        <v>0</v>
      </c>
      <c r="AG35" s="438"/>
      <c r="AH35" s="445">
        <f>'[2]2.2_RebasedTargets_Monetised'!AR492</f>
        <v>0</v>
      </c>
      <c r="AI35" s="445">
        <f>'[2]2.2_RebasedTargets_Monetised'!AS492</f>
        <v>0</v>
      </c>
      <c r="AJ35" s="445">
        <f>'[2]2.2_RebasedTargets_Monetised'!AT492</f>
        <v>0</v>
      </c>
      <c r="AK35" s="445">
        <f>'[2]2.2_RebasedTargets_Monetised'!AU492</f>
        <v>0</v>
      </c>
      <c r="AL35" s="445">
        <f>'[2]2.2_RebasedTargets_Monetised'!AV492</f>
        <v>0</v>
      </c>
      <c r="AM35" s="446">
        <f>'[2]2.2_RebasedTargets_Monetised'!AW492</f>
        <v>0</v>
      </c>
      <c r="AN35" s="438"/>
      <c r="AO35" s="445">
        <f>'[2]2.2_RebasedTargets_Monetised'!AY492</f>
        <v>0</v>
      </c>
      <c r="AP35" s="445">
        <f>'[2]2.2_RebasedTargets_Monetised'!AZ492</f>
        <v>0</v>
      </c>
      <c r="AQ35" s="445">
        <f>'[2]2.2_RebasedTargets_Monetised'!BA492</f>
        <v>0</v>
      </c>
      <c r="AR35" s="445">
        <f>'[2]2.2_RebasedTargets_Monetised'!BB492</f>
        <v>0</v>
      </c>
      <c r="AS35" s="445">
        <f>'[2]2.2_RebasedTargets_Monetised'!BC492</f>
        <v>0</v>
      </c>
      <c r="AT35" s="446">
        <f>'[2]2.2_RebasedTargets_Monetised'!BD492</f>
        <v>0</v>
      </c>
      <c r="AU35" s="438"/>
      <c r="AV35" s="445">
        <f>'[2]2.2_RebasedTargets_Monetised'!BF492</f>
        <v>0</v>
      </c>
      <c r="AW35" s="445">
        <f>'[2]2.2_RebasedTargets_Monetised'!BG492</f>
        <v>0</v>
      </c>
      <c r="AX35" s="445">
        <f>'[2]2.2_RebasedTargets_Monetised'!BH492</f>
        <v>0</v>
      </c>
      <c r="AY35" s="445">
        <f>'[2]2.2_RebasedTargets_Monetised'!BI492</f>
        <v>0</v>
      </c>
      <c r="AZ35" s="445">
        <f>'[2]2.2_RebasedTargets_Monetised'!BJ492</f>
        <v>0</v>
      </c>
      <c r="BA35" s="446">
        <f>'[2]2.2_RebasedTargets_Monetised'!BK492</f>
        <v>0</v>
      </c>
    </row>
    <row r="36" spans="1:53" ht="13.15" x14ac:dyDescent="0.35">
      <c r="A36" s="439"/>
      <c r="B36" s="440"/>
      <c r="C36" s="441"/>
      <c r="D36" s="442"/>
      <c r="E36" s="433" t="s">
        <v>20</v>
      </c>
      <c r="F36" s="443">
        <f>'[2]2.2_RebasedTargets_Monetised'!I493</f>
        <v>35.400844822971301</v>
      </c>
      <c r="G36" s="443">
        <f>'[2]2.2_RebasedTargets_Monetised'!J493</f>
        <v>0</v>
      </c>
      <c r="H36" s="443">
        <f>'[2]2.2_RebasedTargets_Monetised'!K493</f>
        <v>0</v>
      </c>
      <c r="I36" s="443">
        <f>'[2]2.2_RebasedTargets_Monetised'!L493</f>
        <v>0</v>
      </c>
      <c r="J36" s="443">
        <f>'[2]2.2_RebasedTargets_Monetised'!M493</f>
        <v>35.400844822971301</v>
      </c>
      <c r="K36" s="444">
        <f>'[2]2.2_RebasedTargets_Monetised'!N493</f>
        <v>0</v>
      </c>
      <c r="M36" s="443">
        <f>'[2]2.2_RebasedTargets_Monetised'!S493</f>
        <v>19.890526880839875</v>
      </c>
      <c r="N36" s="443">
        <f>'[2]2.2_RebasedTargets_Monetised'!T493</f>
        <v>19.890526880839875</v>
      </c>
      <c r="O36" s="443">
        <f>'[2]2.2_RebasedTargets_Monetised'!U493</f>
        <v>0</v>
      </c>
      <c r="P36" s="443">
        <f>'[2]2.2_RebasedTargets_Monetised'!V493</f>
        <v>0</v>
      </c>
      <c r="Q36" s="443">
        <f>'[2]2.2_RebasedTargets_Monetised'!W493</f>
        <v>0</v>
      </c>
      <c r="R36" s="444">
        <f>'[2]2.2_RebasedTargets_Monetised'!X493</f>
        <v>0</v>
      </c>
      <c r="T36" s="443">
        <f>'[2]2.2_RebasedTargets_Monetised'!AC493</f>
        <v>636.69869578248097</v>
      </c>
      <c r="U36" s="443">
        <f>'[2]2.2_RebasedTargets_Monetised'!AD493</f>
        <v>0</v>
      </c>
      <c r="V36" s="443">
        <f>'[2]2.2_RebasedTargets_Monetised'!AE493</f>
        <v>0</v>
      </c>
      <c r="W36" s="443">
        <f>'[2]2.2_RebasedTargets_Monetised'!AF493</f>
        <v>0</v>
      </c>
      <c r="X36" s="443">
        <f>'[2]2.2_RebasedTargets_Monetised'!AG493</f>
        <v>0</v>
      </c>
      <c r="Y36" s="444">
        <f>'[2]2.2_RebasedTargets_Monetised'!AH493</f>
        <v>636.69869578248097</v>
      </c>
      <c r="AA36" s="445">
        <f>'[2]2.2_RebasedTargets_Monetised'!AK493</f>
        <v>-616.80816890164112</v>
      </c>
      <c r="AB36" s="445">
        <f>'[2]2.2_RebasedTargets_Monetised'!AL493</f>
        <v>19.890526880839875</v>
      </c>
      <c r="AC36" s="445">
        <f>'[2]2.2_RebasedTargets_Monetised'!AM493</f>
        <v>0</v>
      </c>
      <c r="AD36" s="445">
        <f>'[2]2.2_RebasedTargets_Monetised'!AN493</f>
        <v>0</v>
      </c>
      <c r="AE36" s="445">
        <f>'[2]2.2_RebasedTargets_Monetised'!AO493</f>
        <v>0</v>
      </c>
      <c r="AF36" s="446">
        <f>'[2]2.2_RebasedTargets_Monetised'!AP493</f>
        <v>-636.69869578248097</v>
      </c>
      <c r="AG36" s="438"/>
      <c r="AH36" s="445">
        <f>'[2]2.2_RebasedTargets_Monetised'!AR493</f>
        <v>-616.80816890164112</v>
      </c>
      <c r="AI36" s="445">
        <f>'[2]2.2_RebasedTargets_Monetised'!AS493</f>
        <v>19.890526880839875</v>
      </c>
      <c r="AJ36" s="445">
        <f>'[2]2.2_RebasedTargets_Monetised'!AT493</f>
        <v>0</v>
      </c>
      <c r="AK36" s="445">
        <f>'[2]2.2_RebasedTargets_Monetised'!AU493</f>
        <v>0</v>
      </c>
      <c r="AL36" s="445">
        <f>'[2]2.2_RebasedTargets_Monetised'!AV493</f>
        <v>0</v>
      </c>
      <c r="AM36" s="446">
        <f>'[2]2.2_RebasedTargets_Monetised'!AW493</f>
        <v>-636.69869578248097</v>
      </c>
      <c r="AN36" s="438"/>
      <c r="AO36" s="445">
        <f>'[2]2.2_RebasedTargets_Monetised'!AY493</f>
        <v>0</v>
      </c>
      <c r="AP36" s="445">
        <f>'[2]2.2_RebasedTargets_Monetised'!AZ493</f>
        <v>0</v>
      </c>
      <c r="AQ36" s="445">
        <f>'[2]2.2_RebasedTargets_Monetised'!BA493</f>
        <v>0</v>
      </c>
      <c r="AR36" s="445">
        <f>'[2]2.2_RebasedTargets_Monetised'!BB493</f>
        <v>0</v>
      </c>
      <c r="AS36" s="445">
        <f>'[2]2.2_RebasedTargets_Monetised'!BC493</f>
        <v>0</v>
      </c>
      <c r="AT36" s="446">
        <f>'[2]2.2_RebasedTargets_Monetised'!BD493</f>
        <v>0</v>
      </c>
      <c r="AU36" s="438"/>
      <c r="AV36" s="445">
        <f>'[2]2.2_RebasedTargets_Monetised'!BF493</f>
        <v>0</v>
      </c>
      <c r="AW36" s="445">
        <f>'[2]2.2_RebasedTargets_Monetised'!BG493</f>
        <v>0</v>
      </c>
      <c r="AX36" s="445">
        <f>'[2]2.2_RebasedTargets_Monetised'!BH493</f>
        <v>0</v>
      </c>
      <c r="AY36" s="445">
        <f>'[2]2.2_RebasedTargets_Monetised'!BI493</f>
        <v>0</v>
      </c>
      <c r="AZ36" s="445">
        <f>'[2]2.2_RebasedTargets_Monetised'!BJ493</f>
        <v>0</v>
      </c>
      <c r="BA36" s="446">
        <f>'[2]2.2_RebasedTargets_Monetised'!BK493</f>
        <v>0</v>
      </c>
    </row>
    <row r="37" spans="1:53" ht="13.5" thickBot="1" x14ac:dyDescent="0.4">
      <c r="A37" s="439"/>
      <c r="B37" s="447"/>
      <c r="C37" s="448"/>
      <c r="D37" s="449"/>
      <c r="E37" s="450" t="s">
        <v>21</v>
      </c>
      <c r="F37" s="451">
        <f>'[2]2.2_RebasedTargets_Monetised'!I494</f>
        <v>41.269366328156366</v>
      </c>
      <c r="G37" s="451">
        <f>'[2]2.2_RebasedTargets_Monetised'!J494</f>
        <v>7.8904614062240643</v>
      </c>
      <c r="H37" s="451">
        <f>'[2]2.2_RebasedTargets_Monetised'!K494</f>
        <v>0</v>
      </c>
      <c r="I37" s="451">
        <f>'[2]2.2_RebasedTargets_Monetised'!L494</f>
        <v>0</v>
      </c>
      <c r="J37" s="451">
        <f>'[2]2.2_RebasedTargets_Monetised'!M494</f>
        <v>0</v>
      </c>
      <c r="K37" s="452">
        <f>'[2]2.2_RebasedTargets_Monetised'!N494</f>
        <v>33.378904921932303</v>
      </c>
      <c r="M37" s="451">
        <f>'[2]2.2_RebasedTargets_Monetised'!S494</f>
        <v>27.360663853181894</v>
      </c>
      <c r="N37" s="451">
        <f>'[2]2.2_RebasedTargets_Monetised'!T494</f>
        <v>0.23998840684413303</v>
      </c>
      <c r="O37" s="451">
        <f>'[2]2.2_RebasedTargets_Monetised'!U494</f>
        <v>0</v>
      </c>
      <c r="P37" s="451">
        <f>'[2]2.2_RebasedTargets_Monetised'!V494</f>
        <v>0</v>
      </c>
      <c r="Q37" s="451">
        <f>'[2]2.2_RebasedTargets_Monetised'!W494</f>
        <v>0</v>
      </c>
      <c r="R37" s="452">
        <f>'[2]2.2_RebasedTargets_Monetised'!X494</f>
        <v>27.12067544633776</v>
      </c>
      <c r="T37" s="451">
        <f>'[2]2.2_RebasedTargets_Monetised'!AC494</f>
        <v>33.053888047994079</v>
      </c>
      <c r="U37" s="451">
        <f>'[2]2.2_RebasedTargets_Monetised'!AD494</f>
        <v>0</v>
      </c>
      <c r="V37" s="451">
        <f>'[2]2.2_RebasedTargets_Monetised'!AE494</f>
        <v>0</v>
      </c>
      <c r="W37" s="451">
        <f>'[2]2.2_RebasedTargets_Monetised'!AF494</f>
        <v>0</v>
      </c>
      <c r="X37" s="451">
        <f>'[2]2.2_RebasedTargets_Monetised'!AG494</f>
        <v>0</v>
      </c>
      <c r="Y37" s="452">
        <f>'[2]2.2_RebasedTargets_Monetised'!AH494</f>
        <v>33.053888047994079</v>
      </c>
      <c r="AA37" s="453">
        <f>'[2]2.2_RebasedTargets_Monetised'!AK494</f>
        <v>-5.6932241948121858</v>
      </c>
      <c r="AB37" s="453">
        <f>'[2]2.2_RebasedTargets_Monetised'!AL494</f>
        <v>0.23998840684413303</v>
      </c>
      <c r="AC37" s="453">
        <f>'[2]2.2_RebasedTargets_Monetised'!AM494</f>
        <v>0</v>
      </c>
      <c r="AD37" s="453">
        <f>'[2]2.2_RebasedTargets_Monetised'!AN494</f>
        <v>0</v>
      </c>
      <c r="AE37" s="453">
        <f>'[2]2.2_RebasedTargets_Monetised'!AO494</f>
        <v>0</v>
      </c>
      <c r="AF37" s="454">
        <f>'[2]2.2_RebasedTargets_Monetised'!AP494</f>
        <v>-5.9332126016563187</v>
      </c>
      <c r="AG37" s="438"/>
      <c r="AH37" s="453">
        <f>'[2]2.2_RebasedTargets_Monetised'!AR494</f>
        <v>-5.6932241948121858</v>
      </c>
      <c r="AI37" s="453">
        <f>'[2]2.2_RebasedTargets_Monetised'!AS494</f>
        <v>0.23998840684413303</v>
      </c>
      <c r="AJ37" s="453">
        <f>'[2]2.2_RebasedTargets_Monetised'!AT494</f>
        <v>0</v>
      </c>
      <c r="AK37" s="453">
        <f>'[2]2.2_RebasedTargets_Monetised'!AU494</f>
        <v>0</v>
      </c>
      <c r="AL37" s="453">
        <f>'[2]2.2_RebasedTargets_Monetised'!AV494</f>
        <v>0</v>
      </c>
      <c r="AM37" s="454">
        <f>'[2]2.2_RebasedTargets_Monetised'!AW494</f>
        <v>-5.9332126016563187</v>
      </c>
      <c r="AN37" s="438"/>
      <c r="AO37" s="453">
        <f>'[2]2.2_RebasedTargets_Monetised'!AY494</f>
        <v>0</v>
      </c>
      <c r="AP37" s="453">
        <f>'[2]2.2_RebasedTargets_Monetised'!AZ494</f>
        <v>0</v>
      </c>
      <c r="AQ37" s="453">
        <f>'[2]2.2_RebasedTargets_Monetised'!BA494</f>
        <v>0</v>
      </c>
      <c r="AR37" s="453">
        <f>'[2]2.2_RebasedTargets_Monetised'!BB494</f>
        <v>0</v>
      </c>
      <c r="AS37" s="453">
        <f>'[2]2.2_RebasedTargets_Monetised'!BC494</f>
        <v>0</v>
      </c>
      <c r="AT37" s="454">
        <f>'[2]2.2_RebasedTargets_Monetised'!BD494</f>
        <v>0</v>
      </c>
      <c r="AU37" s="438"/>
      <c r="AV37" s="453">
        <f>'[2]2.2_RebasedTargets_Monetised'!BF494</f>
        <v>0</v>
      </c>
      <c r="AW37" s="453">
        <f>'[2]2.2_RebasedTargets_Monetised'!BG494</f>
        <v>0</v>
      </c>
      <c r="AX37" s="453">
        <f>'[2]2.2_RebasedTargets_Monetised'!BH494</f>
        <v>0</v>
      </c>
      <c r="AY37" s="453">
        <f>'[2]2.2_RebasedTargets_Monetised'!BI494</f>
        <v>0</v>
      </c>
      <c r="AZ37" s="453">
        <f>'[2]2.2_RebasedTargets_Monetised'!BJ494</f>
        <v>0</v>
      </c>
      <c r="BA37" s="454">
        <f>'[2]2.2_RebasedTargets_Monetised'!BK494</f>
        <v>0</v>
      </c>
    </row>
    <row r="38" spans="1:53" ht="25.5" x14ac:dyDescent="0.35">
      <c r="A38" s="429" t="s">
        <v>44</v>
      </c>
      <c r="B38" s="430">
        <v>11</v>
      </c>
      <c r="C38" s="431" t="s">
        <v>47</v>
      </c>
      <c r="D38" s="432" t="s">
        <v>51</v>
      </c>
      <c r="E38" s="455" t="s">
        <v>18</v>
      </c>
      <c r="F38" s="434">
        <f>'[2]2.2_RebasedTargets_Monetised'!I495</f>
        <v>0</v>
      </c>
      <c r="G38" s="434">
        <f>'[2]2.2_RebasedTargets_Monetised'!J495</f>
        <v>0</v>
      </c>
      <c r="H38" s="434">
        <f>'[2]2.2_RebasedTargets_Monetised'!K495</f>
        <v>0</v>
      </c>
      <c r="I38" s="434">
        <f>'[2]2.2_RebasedTargets_Monetised'!L495</f>
        <v>0</v>
      </c>
      <c r="J38" s="434">
        <f>'[2]2.2_RebasedTargets_Monetised'!M495</f>
        <v>0</v>
      </c>
      <c r="K38" s="435">
        <f>'[2]2.2_RebasedTargets_Monetised'!N495</f>
        <v>0</v>
      </c>
      <c r="M38" s="434">
        <f>'[2]2.2_RebasedTargets_Monetised'!S495</f>
        <v>0</v>
      </c>
      <c r="N38" s="434">
        <f>'[2]2.2_RebasedTargets_Monetised'!T495</f>
        <v>0</v>
      </c>
      <c r="O38" s="434">
        <f>'[2]2.2_RebasedTargets_Monetised'!U495</f>
        <v>0</v>
      </c>
      <c r="P38" s="434">
        <f>'[2]2.2_RebasedTargets_Monetised'!V495</f>
        <v>0</v>
      </c>
      <c r="Q38" s="434">
        <f>'[2]2.2_RebasedTargets_Monetised'!W495</f>
        <v>0</v>
      </c>
      <c r="R38" s="435">
        <f>'[2]2.2_RebasedTargets_Monetised'!X495</f>
        <v>0</v>
      </c>
      <c r="T38" s="434">
        <f>'[2]2.2_RebasedTargets_Monetised'!AC495</f>
        <v>0</v>
      </c>
      <c r="U38" s="434">
        <f>'[2]2.2_RebasedTargets_Monetised'!AD495</f>
        <v>0</v>
      </c>
      <c r="V38" s="434">
        <f>'[2]2.2_RebasedTargets_Monetised'!AE495</f>
        <v>0</v>
      </c>
      <c r="W38" s="434">
        <f>'[2]2.2_RebasedTargets_Monetised'!AF495</f>
        <v>0</v>
      </c>
      <c r="X38" s="434">
        <f>'[2]2.2_RebasedTargets_Monetised'!AG495</f>
        <v>0</v>
      </c>
      <c r="Y38" s="435">
        <f>'[2]2.2_RebasedTargets_Monetised'!AH495</f>
        <v>0</v>
      </c>
      <c r="AA38" s="436">
        <f>'[2]2.2_RebasedTargets_Monetised'!AK495</f>
        <v>0</v>
      </c>
      <c r="AB38" s="436">
        <f>'[2]2.2_RebasedTargets_Monetised'!AL495</f>
        <v>0</v>
      </c>
      <c r="AC38" s="436">
        <f>'[2]2.2_RebasedTargets_Monetised'!AM495</f>
        <v>0</v>
      </c>
      <c r="AD38" s="436">
        <f>'[2]2.2_RebasedTargets_Monetised'!AN495</f>
        <v>0</v>
      </c>
      <c r="AE38" s="436">
        <f>'[2]2.2_RebasedTargets_Monetised'!AO495</f>
        <v>0</v>
      </c>
      <c r="AF38" s="437">
        <f>'[2]2.2_RebasedTargets_Monetised'!AP495</f>
        <v>0</v>
      </c>
      <c r="AG38" s="438"/>
      <c r="AH38" s="436">
        <f>'[2]2.2_RebasedTargets_Monetised'!AR495</f>
        <v>0</v>
      </c>
      <c r="AI38" s="436">
        <f>'[2]2.2_RebasedTargets_Monetised'!AS495</f>
        <v>0</v>
      </c>
      <c r="AJ38" s="436">
        <f>'[2]2.2_RebasedTargets_Monetised'!AT495</f>
        <v>0</v>
      </c>
      <c r="AK38" s="436">
        <f>'[2]2.2_RebasedTargets_Monetised'!AU495</f>
        <v>0</v>
      </c>
      <c r="AL38" s="436">
        <f>'[2]2.2_RebasedTargets_Monetised'!AV495</f>
        <v>0</v>
      </c>
      <c r="AM38" s="437">
        <f>'[2]2.2_RebasedTargets_Monetised'!AW495</f>
        <v>0</v>
      </c>
      <c r="AN38" s="438"/>
      <c r="AO38" s="436">
        <f>'[2]2.2_RebasedTargets_Monetised'!AY495</f>
        <v>0</v>
      </c>
      <c r="AP38" s="436">
        <f>'[2]2.2_RebasedTargets_Monetised'!AZ495</f>
        <v>0</v>
      </c>
      <c r="AQ38" s="436">
        <f>'[2]2.2_RebasedTargets_Monetised'!BA495</f>
        <v>0</v>
      </c>
      <c r="AR38" s="436">
        <f>'[2]2.2_RebasedTargets_Monetised'!BB495</f>
        <v>0</v>
      </c>
      <c r="AS38" s="436">
        <f>'[2]2.2_RebasedTargets_Monetised'!BC495</f>
        <v>0</v>
      </c>
      <c r="AT38" s="437">
        <f>'[2]2.2_RebasedTargets_Monetised'!BD495</f>
        <v>0</v>
      </c>
      <c r="AU38" s="438"/>
      <c r="AV38" s="436">
        <f>'[2]2.2_RebasedTargets_Monetised'!BF495</f>
        <v>0</v>
      </c>
      <c r="AW38" s="436">
        <f>'[2]2.2_RebasedTargets_Monetised'!BG495</f>
        <v>0</v>
      </c>
      <c r="AX38" s="436">
        <f>'[2]2.2_RebasedTargets_Monetised'!BH495</f>
        <v>0</v>
      </c>
      <c r="AY38" s="436">
        <f>'[2]2.2_RebasedTargets_Monetised'!BI495</f>
        <v>0</v>
      </c>
      <c r="AZ38" s="436">
        <f>'[2]2.2_RebasedTargets_Monetised'!BJ495</f>
        <v>0</v>
      </c>
      <c r="BA38" s="437">
        <f>'[2]2.2_RebasedTargets_Monetised'!BK495</f>
        <v>0</v>
      </c>
    </row>
    <row r="39" spans="1:53" ht="13.15" x14ac:dyDescent="0.35">
      <c r="A39" s="439"/>
      <c r="B39" s="440"/>
      <c r="C39" s="441"/>
      <c r="D39" s="442"/>
      <c r="E39" s="433" t="s">
        <v>19</v>
      </c>
      <c r="F39" s="443">
        <f>'[2]2.2_RebasedTargets_Monetised'!I496</f>
        <v>0</v>
      </c>
      <c r="G39" s="443">
        <f>'[2]2.2_RebasedTargets_Monetised'!J496</f>
        <v>0</v>
      </c>
      <c r="H39" s="443">
        <f>'[2]2.2_RebasedTargets_Monetised'!K496</f>
        <v>0</v>
      </c>
      <c r="I39" s="443">
        <f>'[2]2.2_RebasedTargets_Monetised'!L496</f>
        <v>0</v>
      </c>
      <c r="J39" s="443">
        <f>'[2]2.2_RebasedTargets_Monetised'!M496</f>
        <v>0</v>
      </c>
      <c r="K39" s="444">
        <f>'[2]2.2_RebasedTargets_Monetised'!N496</f>
        <v>0</v>
      </c>
      <c r="M39" s="443">
        <f>'[2]2.2_RebasedTargets_Monetised'!S496</f>
        <v>0</v>
      </c>
      <c r="N39" s="443">
        <f>'[2]2.2_RebasedTargets_Monetised'!T496</f>
        <v>0</v>
      </c>
      <c r="O39" s="443">
        <f>'[2]2.2_RebasedTargets_Monetised'!U496</f>
        <v>0</v>
      </c>
      <c r="P39" s="443">
        <f>'[2]2.2_RebasedTargets_Monetised'!V496</f>
        <v>0</v>
      </c>
      <c r="Q39" s="443">
        <f>'[2]2.2_RebasedTargets_Monetised'!W496</f>
        <v>0</v>
      </c>
      <c r="R39" s="444">
        <f>'[2]2.2_RebasedTargets_Monetised'!X496</f>
        <v>0</v>
      </c>
      <c r="T39" s="443">
        <f>'[2]2.2_RebasedTargets_Monetised'!AC496</f>
        <v>0</v>
      </c>
      <c r="U39" s="443">
        <f>'[2]2.2_RebasedTargets_Monetised'!AD496</f>
        <v>0</v>
      </c>
      <c r="V39" s="443">
        <f>'[2]2.2_RebasedTargets_Monetised'!AE496</f>
        <v>0</v>
      </c>
      <c r="W39" s="443">
        <f>'[2]2.2_RebasedTargets_Monetised'!AF496</f>
        <v>0</v>
      </c>
      <c r="X39" s="443">
        <f>'[2]2.2_RebasedTargets_Monetised'!AG496</f>
        <v>0</v>
      </c>
      <c r="Y39" s="444">
        <f>'[2]2.2_RebasedTargets_Monetised'!AH496</f>
        <v>0</v>
      </c>
      <c r="AA39" s="445">
        <f>'[2]2.2_RebasedTargets_Monetised'!AK496</f>
        <v>0</v>
      </c>
      <c r="AB39" s="445">
        <f>'[2]2.2_RebasedTargets_Monetised'!AL496</f>
        <v>0</v>
      </c>
      <c r="AC39" s="445">
        <f>'[2]2.2_RebasedTargets_Monetised'!AM496</f>
        <v>0</v>
      </c>
      <c r="AD39" s="445">
        <f>'[2]2.2_RebasedTargets_Monetised'!AN496</f>
        <v>0</v>
      </c>
      <c r="AE39" s="445">
        <f>'[2]2.2_RebasedTargets_Monetised'!AO496</f>
        <v>0</v>
      </c>
      <c r="AF39" s="446">
        <f>'[2]2.2_RebasedTargets_Monetised'!AP496</f>
        <v>0</v>
      </c>
      <c r="AG39" s="438"/>
      <c r="AH39" s="445">
        <f>'[2]2.2_RebasedTargets_Monetised'!AR496</f>
        <v>0</v>
      </c>
      <c r="AI39" s="445">
        <f>'[2]2.2_RebasedTargets_Monetised'!AS496</f>
        <v>0</v>
      </c>
      <c r="AJ39" s="445">
        <f>'[2]2.2_RebasedTargets_Monetised'!AT496</f>
        <v>0</v>
      </c>
      <c r="AK39" s="445">
        <f>'[2]2.2_RebasedTargets_Monetised'!AU496</f>
        <v>0</v>
      </c>
      <c r="AL39" s="445">
        <f>'[2]2.2_RebasedTargets_Monetised'!AV496</f>
        <v>0</v>
      </c>
      <c r="AM39" s="446">
        <f>'[2]2.2_RebasedTargets_Monetised'!AW496</f>
        <v>0</v>
      </c>
      <c r="AN39" s="438"/>
      <c r="AO39" s="445">
        <f>'[2]2.2_RebasedTargets_Monetised'!AY496</f>
        <v>0</v>
      </c>
      <c r="AP39" s="445">
        <f>'[2]2.2_RebasedTargets_Monetised'!AZ496</f>
        <v>0</v>
      </c>
      <c r="AQ39" s="445">
        <f>'[2]2.2_RebasedTargets_Monetised'!BA496</f>
        <v>0</v>
      </c>
      <c r="AR39" s="445">
        <f>'[2]2.2_RebasedTargets_Monetised'!BB496</f>
        <v>0</v>
      </c>
      <c r="AS39" s="445">
        <f>'[2]2.2_RebasedTargets_Monetised'!BC496</f>
        <v>0</v>
      </c>
      <c r="AT39" s="446">
        <f>'[2]2.2_RebasedTargets_Monetised'!BD496</f>
        <v>0</v>
      </c>
      <c r="AU39" s="438"/>
      <c r="AV39" s="445">
        <f>'[2]2.2_RebasedTargets_Monetised'!BF496</f>
        <v>0</v>
      </c>
      <c r="AW39" s="445">
        <f>'[2]2.2_RebasedTargets_Monetised'!BG496</f>
        <v>0</v>
      </c>
      <c r="AX39" s="445">
        <f>'[2]2.2_RebasedTargets_Monetised'!BH496</f>
        <v>0</v>
      </c>
      <c r="AY39" s="445">
        <f>'[2]2.2_RebasedTargets_Monetised'!BI496</f>
        <v>0</v>
      </c>
      <c r="AZ39" s="445">
        <f>'[2]2.2_RebasedTargets_Monetised'!BJ496</f>
        <v>0</v>
      </c>
      <c r="BA39" s="446">
        <f>'[2]2.2_RebasedTargets_Monetised'!BK496</f>
        <v>0</v>
      </c>
    </row>
    <row r="40" spans="1:53" ht="13.15" x14ac:dyDescent="0.35">
      <c r="A40" s="439"/>
      <c r="B40" s="440"/>
      <c r="C40" s="441"/>
      <c r="D40" s="442"/>
      <c r="E40" s="433" t="s">
        <v>20</v>
      </c>
      <c r="F40" s="443">
        <f>'[2]2.2_RebasedTargets_Monetised'!I497</f>
        <v>0</v>
      </c>
      <c r="G40" s="443">
        <f>'[2]2.2_RebasedTargets_Monetised'!J497</f>
        <v>0</v>
      </c>
      <c r="H40" s="443">
        <f>'[2]2.2_RebasedTargets_Monetised'!K497</f>
        <v>0</v>
      </c>
      <c r="I40" s="443">
        <f>'[2]2.2_RebasedTargets_Monetised'!L497</f>
        <v>0</v>
      </c>
      <c r="J40" s="443">
        <f>'[2]2.2_RebasedTargets_Monetised'!M497</f>
        <v>0</v>
      </c>
      <c r="K40" s="444">
        <f>'[2]2.2_RebasedTargets_Monetised'!N497</f>
        <v>0</v>
      </c>
      <c r="M40" s="443">
        <f>'[2]2.2_RebasedTargets_Monetised'!S497</f>
        <v>0</v>
      </c>
      <c r="N40" s="443">
        <f>'[2]2.2_RebasedTargets_Monetised'!T497</f>
        <v>0</v>
      </c>
      <c r="O40" s="443">
        <f>'[2]2.2_RebasedTargets_Monetised'!U497</f>
        <v>0</v>
      </c>
      <c r="P40" s="443">
        <f>'[2]2.2_RebasedTargets_Monetised'!V497</f>
        <v>0</v>
      </c>
      <c r="Q40" s="443">
        <f>'[2]2.2_RebasedTargets_Monetised'!W497</f>
        <v>0</v>
      </c>
      <c r="R40" s="444">
        <f>'[2]2.2_RebasedTargets_Monetised'!X497</f>
        <v>0</v>
      </c>
      <c r="T40" s="443">
        <f>'[2]2.2_RebasedTargets_Monetised'!AC497</f>
        <v>0</v>
      </c>
      <c r="U40" s="443">
        <f>'[2]2.2_RebasedTargets_Monetised'!AD497</f>
        <v>0</v>
      </c>
      <c r="V40" s="443">
        <f>'[2]2.2_RebasedTargets_Monetised'!AE497</f>
        <v>0</v>
      </c>
      <c r="W40" s="443">
        <f>'[2]2.2_RebasedTargets_Monetised'!AF497</f>
        <v>0</v>
      </c>
      <c r="X40" s="443">
        <f>'[2]2.2_RebasedTargets_Monetised'!AG497</f>
        <v>0</v>
      </c>
      <c r="Y40" s="444">
        <f>'[2]2.2_RebasedTargets_Monetised'!AH497</f>
        <v>0</v>
      </c>
      <c r="AA40" s="445">
        <f>'[2]2.2_RebasedTargets_Monetised'!AK497</f>
        <v>0</v>
      </c>
      <c r="AB40" s="445">
        <f>'[2]2.2_RebasedTargets_Monetised'!AL497</f>
        <v>0</v>
      </c>
      <c r="AC40" s="445">
        <f>'[2]2.2_RebasedTargets_Monetised'!AM497</f>
        <v>0</v>
      </c>
      <c r="AD40" s="445">
        <f>'[2]2.2_RebasedTargets_Monetised'!AN497</f>
        <v>0</v>
      </c>
      <c r="AE40" s="445">
        <f>'[2]2.2_RebasedTargets_Monetised'!AO497</f>
        <v>0</v>
      </c>
      <c r="AF40" s="446">
        <f>'[2]2.2_RebasedTargets_Monetised'!AP497</f>
        <v>0</v>
      </c>
      <c r="AG40" s="438"/>
      <c r="AH40" s="445">
        <f>'[2]2.2_RebasedTargets_Monetised'!AR497</f>
        <v>0</v>
      </c>
      <c r="AI40" s="445">
        <f>'[2]2.2_RebasedTargets_Monetised'!AS497</f>
        <v>0</v>
      </c>
      <c r="AJ40" s="445">
        <f>'[2]2.2_RebasedTargets_Monetised'!AT497</f>
        <v>0</v>
      </c>
      <c r="AK40" s="445">
        <f>'[2]2.2_RebasedTargets_Monetised'!AU497</f>
        <v>0</v>
      </c>
      <c r="AL40" s="445">
        <f>'[2]2.2_RebasedTargets_Monetised'!AV497</f>
        <v>0</v>
      </c>
      <c r="AM40" s="446">
        <f>'[2]2.2_RebasedTargets_Monetised'!AW497</f>
        <v>0</v>
      </c>
      <c r="AN40" s="438"/>
      <c r="AO40" s="445">
        <f>'[2]2.2_RebasedTargets_Monetised'!AY497</f>
        <v>0</v>
      </c>
      <c r="AP40" s="445">
        <f>'[2]2.2_RebasedTargets_Monetised'!AZ497</f>
        <v>0</v>
      </c>
      <c r="AQ40" s="445">
        <f>'[2]2.2_RebasedTargets_Monetised'!BA497</f>
        <v>0</v>
      </c>
      <c r="AR40" s="445">
        <f>'[2]2.2_RebasedTargets_Monetised'!BB497</f>
        <v>0</v>
      </c>
      <c r="AS40" s="445">
        <f>'[2]2.2_RebasedTargets_Monetised'!BC497</f>
        <v>0</v>
      </c>
      <c r="AT40" s="446">
        <f>'[2]2.2_RebasedTargets_Monetised'!BD497</f>
        <v>0</v>
      </c>
      <c r="AU40" s="438"/>
      <c r="AV40" s="445">
        <f>'[2]2.2_RebasedTargets_Monetised'!BF497</f>
        <v>0</v>
      </c>
      <c r="AW40" s="445">
        <f>'[2]2.2_RebasedTargets_Monetised'!BG497</f>
        <v>0</v>
      </c>
      <c r="AX40" s="445">
        <f>'[2]2.2_RebasedTargets_Monetised'!BH497</f>
        <v>0</v>
      </c>
      <c r="AY40" s="445">
        <f>'[2]2.2_RebasedTargets_Monetised'!BI497</f>
        <v>0</v>
      </c>
      <c r="AZ40" s="445">
        <f>'[2]2.2_RebasedTargets_Monetised'!BJ497</f>
        <v>0</v>
      </c>
      <c r="BA40" s="446">
        <f>'[2]2.2_RebasedTargets_Monetised'!BK497</f>
        <v>0</v>
      </c>
    </row>
    <row r="41" spans="1:53" ht="13.5" thickBot="1" x14ac:dyDescent="0.4">
      <c r="A41" s="439"/>
      <c r="B41" s="447"/>
      <c r="C41" s="448"/>
      <c r="D41" s="449"/>
      <c r="E41" s="450" t="s">
        <v>21</v>
      </c>
      <c r="F41" s="451">
        <f>'[2]2.2_RebasedTargets_Monetised'!I498</f>
        <v>0</v>
      </c>
      <c r="G41" s="451">
        <f>'[2]2.2_RebasedTargets_Monetised'!J498</f>
        <v>0</v>
      </c>
      <c r="H41" s="451">
        <f>'[2]2.2_RebasedTargets_Monetised'!K498</f>
        <v>0</v>
      </c>
      <c r="I41" s="451">
        <f>'[2]2.2_RebasedTargets_Monetised'!L498</f>
        <v>0</v>
      </c>
      <c r="J41" s="451">
        <f>'[2]2.2_RebasedTargets_Monetised'!M498</f>
        <v>0</v>
      </c>
      <c r="K41" s="452">
        <f>'[2]2.2_RebasedTargets_Monetised'!N498</f>
        <v>0</v>
      </c>
      <c r="M41" s="451">
        <f>'[2]2.2_RebasedTargets_Monetised'!S498</f>
        <v>0</v>
      </c>
      <c r="N41" s="451">
        <f>'[2]2.2_RebasedTargets_Monetised'!T498</f>
        <v>0</v>
      </c>
      <c r="O41" s="451">
        <f>'[2]2.2_RebasedTargets_Monetised'!U498</f>
        <v>0</v>
      </c>
      <c r="P41" s="451">
        <f>'[2]2.2_RebasedTargets_Monetised'!V498</f>
        <v>0</v>
      </c>
      <c r="Q41" s="451">
        <f>'[2]2.2_RebasedTargets_Monetised'!W498</f>
        <v>0</v>
      </c>
      <c r="R41" s="452">
        <f>'[2]2.2_RebasedTargets_Monetised'!X498</f>
        <v>0</v>
      </c>
      <c r="T41" s="451">
        <f>'[2]2.2_RebasedTargets_Monetised'!AC498</f>
        <v>0</v>
      </c>
      <c r="U41" s="451">
        <f>'[2]2.2_RebasedTargets_Monetised'!AD498</f>
        <v>0</v>
      </c>
      <c r="V41" s="451">
        <f>'[2]2.2_RebasedTargets_Monetised'!AE498</f>
        <v>0</v>
      </c>
      <c r="W41" s="451">
        <f>'[2]2.2_RebasedTargets_Monetised'!AF498</f>
        <v>0</v>
      </c>
      <c r="X41" s="451">
        <f>'[2]2.2_RebasedTargets_Monetised'!AG498</f>
        <v>0</v>
      </c>
      <c r="Y41" s="452">
        <f>'[2]2.2_RebasedTargets_Monetised'!AH498</f>
        <v>0</v>
      </c>
      <c r="AA41" s="453">
        <f>'[2]2.2_RebasedTargets_Monetised'!AK498</f>
        <v>0</v>
      </c>
      <c r="AB41" s="453">
        <f>'[2]2.2_RebasedTargets_Monetised'!AL498</f>
        <v>0</v>
      </c>
      <c r="AC41" s="453">
        <f>'[2]2.2_RebasedTargets_Monetised'!AM498</f>
        <v>0</v>
      </c>
      <c r="AD41" s="453">
        <f>'[2]2.2_RebasedTargets_Monetised'!AN498</f>
        <v>0</v>
      </c>
      <c r="AE41" s="453">
        <f>'[2]2.2_RebasedTargets_Monetised'!AO498</f>
        <v>0</v>
      </c>
      <c r="AF41" s="454">
        <f>'[2]2.2_RebasedTargets_Monetised'!AP498</f>
        <v>0</v>
      </c>
      <c r="AG41" s="438"/>
      <c r="AH41" s="453">
        <f>'[2]2.2_RebasedTargets_Monetised'!AR498</f>
        <v>0</v>
      </c>
      <c r="AI41" s="453">
        <f>'[2]2.2_RebasedTargets_Monetised'!AS498</f>
        <v>0</v>
      </c>
      <c r="AJ41" s="453">
        <f>'[2]2.2_RebasedTargets_Monetised'!AT498</f>
        <v>0</v>
      </c>
      <c r="AK41" s="453">
        <f>'[2]2.2_RebasedTargets_Monetised'!AU498</f>
        <v>0</v>
      </c>
      <c r="AL41" s="453">
        <f>'[2]2.2_RebasedTargets_Monetised'!AV498</f>
        <v>0</v>
      </c>
      <c r="AM41" s="454">
        <f>'[2]2.2_RebasedTargets_Monetised'!AW498</f>
        <v>0</v>
      </c>
      <c r="AN41" s="438"/>
      <c r="AO41" s="453">
        <f>'[2]2.2_RebasedTargets_Monetised'!AY498</f>
        <v>0</v>
      </c>
      <c r="AP41" s="453">
        <f>'[2]2.2_RebasedTargets_Monetised'!AZ498</f>
        <v>0</v>
      </c>
      <c r="AQ41" s="453">
        <f>'[2]2.2_RebasedTargets_Monetised'!BA498</f>
        <v>0</v>
      </c>
      <c r="AR41" s="453">
        <f>'[2]2.2_RebasedTargets_Monetised'!BB498</f>
        <v>0</v>
      </c>
      <c r="AS41" s="453">
        <f>'[2]2.2_RebasedTargets_Monetised'!BC498</f>
        <v>0</v>
      </c>
      <c r="AT41" s="454">
        <f>'[2]2.2_RebasedTargets_Monetised'!BD498</f>
        <v>0</v>
      </c>
      <c r="AU41" s="438"/>
      <c r="AV41" s="453">
        <f>'[2]2.2_RebasedTargets_Monetised'!BF498</f>
        <v>0</v>
      </c>
      <c r="AW41" s="453">
        <f>'[2]2.2_RebasedTargets_Monetised'!BG498</f>
        <v>0</v>
      </c>
      <c r="AX41" s="453">
        <f>'[2]2.2_RebasedTargets_Monetised'!BH498</f>
        <v>0</v>
      </c>
      <c r="AY41" s="453">
        <f>'[2]2.2_RebasedTargets_Monetised'!BI498</f>
        <v>0</v>
      </c>
      <c r="AZ41" s="453">
        <f>'[2]2.2_RebasedTargets_Monetised'!BJ498</f>
        <v>0</v>
      </c>
      <c r="BA41" s="454">
        <f>'[2]2.2_RebasedTargets_Monetised'!BK498</f>
        <v>0</v>
      </c>
    </row>
    <row r="42" spans="1:53" ht="25.5" x14ac:dyDescent="0.35">
      <c r="A42" s="429" t="s">
        <v>44</v>
      </c>
      <c r="B42" s="430">
        <v>15</v>
      </c>
      <c r="C42" s="431" t="s">
        <v>41</v>
      </c>
      <c r="D42" s="432" t="s">
        <v>52</v>
      </c>
      <c r="E42" s="455" t="s">
        <v>18</v>
      </c>
      <c r="F42" s="434">
        <f>'[2]2.2_RebasedTargets_Monetised'!I499</f>
        <v>0</v>
      </c>
      <c r="G42" s="434">
        <f>'[2]2.2_RebasedTargets_Monetised'!J499</f>
        <v>0</v>
      </c>
      <c r="H42" s="434">
        <f>'[2]2.2_RebasedTargets_Monetised'!K499</f>
        <v>0</v>
      </c>
      <c r="I42" s="434">
        <f>'[2]2.2_RebasedTargets_Monetised'!L499</f>
        <v>0</v>
      </c>
      <c r="J42" s="434">
        <f>'[2]2.2_RebasedTargets_Monetised'!M499</f>
        <v>0</v>
      </c>
      <c r="K42" s="435">
        <f>'[2]2.2_RebasedTargets_Monetised'!N499</f>
        <v>0</v>
      </c>
      <c r="M42" s="434">
        <f>'[2]2.2_RebasedTargets_Monetised'!S499</f>
        <v>9.6255892573441464E-3</v>
      </c>
      <c r="N42" s="434">
        <f>'[2]2.2_RebasedTargets_Monetised'!T499</f>
        <v>9.6255892573441464E-3</v>
      </c>
      <c r="O42" s="434">
        <f>'[2]2.2_RebasedTargets_Monetised'!U499</f>
        <v>0</v>
      </c>
      <c r="P42" s="434">
        <f>'[2]2.2_RebasedTargets_Monetised'!V499</f>
        <v>0</v>
      </c>
      <c r="Q42" s="434">
        <f>'[2]2.2_RebasedTargets_Monetised'!W499</f>
        <v>0</v>
      </c>
      <c r="R42" s="435">
        <f>'[2]2.2_RebasedTargets_Monetised'!X499</f>
        <v>0</v>
      </c>
      <c r="T42" s="434">
        <f>'[2]2.2_RebasedTargets_Monetised'!AC499</f>
        <v>170.12653416996463</v>
      </c>
      <c r="U42" s="434">
        <f>'[2]2.2_RebasedTargets_Monetised'!AD499</f>
        <v>2.023690096502416</v>
      </c>
      <c r="V42" s="434">
        <f>'[2]2.2_RebasedTargets_Monetised'!AE499</f>
        <v>6.9371306103706694</v>
      </c>
      <c r="W42" s="434">
        <f>'[2]2.2_RebasedTargets_Monetised'!AF499</f>
        <v>0.60539147117838421</v>
      </c>
      <c r="X42" s="434">
        <f>'[2]2.2_RebasedTargets_Monetised'!AG499</f>
        <v>0</v>
      </c>
      <c r="Y42" s="435">
        <f>'[2]2.2_RebasedTargets_Monetised'!AH499</f>
        <v>160.56032199191316</v>
      </c>
      <c r="AA42" s="436">
        <f>'[2]2.2_RebasedTargets_Monetised'!AK499</f>
        <v>-170.11690858070727</v>
      </c>
      <c r="AB42" s="436">
        <f>'[2]2.2_RebasedTargets_Monetised'!AL499</f>
        <v>-2.014064507245072</v>
      </c>
      <c r="AC42" s="436">
        <f>'[2]2.2_RebasedTargets_Monetised'!AM499</f>
        <v>-6.9371306103706694</v>
      </c>
      <c r="AD42" s="436">
        <f>'[2]2.2_RebasedTargets_Monetised'!AN499</f>
        <v>-0.60539147117838421</v>
      </c>
      <c r="AE42" s="436">
        <f>'[2]2.2_RebasedTargets_Monetised'!AO499</f>
        <v>0</v>
      </c>
      <c r="AF42" s="437">
        <f>'[2]2.2_RebasedTargets_Monetised'!AP499</f>
        <v>-160.56032199191316</v>
      </c>
      <c r="AG42" s="438"/>
      <c r="AH42" s="436">
        <f>'[2]2.2_RebasedTargets_Monetised'!AR499</f>
        <v>-170.11690858070727</v>
      </c>
      <c r="AI42" s="436">
        <f>'[2]2.2_RebasedTargets_Monetised'!AS499</f>
        <v>-2.014064507245072</v>
      </c>
      <c r="AJ42" s="436">
        <f>'[2]2.2_RebasedTargets_Monetised'!AT499</f>
        <v>-6.9371306103706694</v>
      </c>
      <c r="AK42" s="436">
        <f>'[2]2.2_RebasedTargets_Monetised'!AU499</f>
        <v>-0.60539147117838421</v>
      </c>
      <c r="AL42" s="436">
        <f>'[2]2.2_RebasedTargets_Monetised'!AV499</f>
        <v>0</v>
      </c>
      <c r="AM42" s="437">
        <f>'[2]2.2_RebasedTargets_Monetised'!AW499</f>
        <v>-160.56032199191316</v>
      </c>
      <c r="AN42" s="438"/>
      <c r="AO42" s="436">
        <f>'[2]2.2_RebasedTargets_Monetised'!AY499</f>
        <v>0</v>
      </c>
      <c r="AP42" s="436">
        <f>'[2]2.2_RebasedTargets_Monetised'!AZ499</f>
        <v>0</v>
      </c>
      <c r="AQ42" s="436">
        <f>'[2]2.2_RebasedTargets_Monetised'!BA499</f>
        <v>0</v>
      </c>
      <c r="AR42" s="436">
        <f>'[2]2.2_RebasedTargets_Monetised'!BB499</f>
        <v>0</v>
      </c>
      <c r="AS42" s="436">
        <f>'[2]2.2_RebasedTargets_Monetised'!BC499</f>
        <v>0</v>
      </c>
      <c r="AT42" s="437">
        <f>'[2]2.2_RebasedTargets_Monetised'!BD499</f>
        <v>0</v>
      </c>
      <c r="AU42" s="438"/>
      <c r="AV42" s="436">
        <f>'[2]2.2_RebasedTargets_Monetised'!BF499</f>
        <v>0</v>
      </c>
      <c r="AW42" s="436">
        <f>'[2]2.2_RebasedTargets_Monetised'!BG499</f>
        <v>0</v>
      </c>
      <c r="AX42" s="436">
        <f>'[2]2.2_RebasedTargets_Monetised'!BH499</f>
        <v>0</v>
      </c>
      <c r="AY42" s="436">
        <f>'[2]2.2_RebasedTargets_Monetised'!BI499</f>
        <v>0</v>
      </c>
      <c r="AZ42" s="436">
        <f>'[2]2.2_RebasedTargets_Monetised'!BJ499</f>
        <v>0</v>
      </c>
      <c r="BA42" s="437">
        <f>'[2]2.2_RebasedTargets_Monetised'!BK499</f>
        <v>0</v>
      </c>
    </row>
    <row r="43" spans="1:53" ht="13.15" x14ac:dyDescent="0.35">
      <c r="A43" s="439"/>
      <c r="B43" s="440"/>
      <c r="C43" s="441"/>
      <c r="D43" s="442"/>
      <c r="E43" s="433" t="s">
        <v>19</v>
      </c>
      <c r="F43" s="443">
        <f>'[2]2.2_RebasedTargets_Monetised'!I500</f>
        <v>0</v>
      </c>
      <c r="G43" s="443">
        <f>'[2]2.2_RebasedTargets_Monetised'!J500</f>
        <v>0</v>
      </c>
      <c r="H43" s="443">
        <f>'[2]2.2_RebasedTargets_Monetised'!K500</f>
        <v>0</v>
      </c>
      <c r="I43" s="443">
        <f>'[2]2.2_RebasedTargets_Monetised'!L500</f>
        <v>0</v>
      </c>
      <c r="J43" s="443">
        <f>'[2]2.2_RebasedTargets_Monetised'!M500</f>
        <v>0</v>
      </c>
      <c r="K43" s="444">
        <f>'[2]2.2_RebasedTargets_Monetised'!N500</f>
        <v>0</v>
      </c>
      <c r="M43" s="443">
        <f>'[2]2.2_RebasedTargets_Monetised'!S500</f>
        <v>0.63779354789855869</v>
      </c>
      <c r="N43" s="443">
        <f>'[2]2.2_RebasedTargets_Monetised'!T500</f>
        <v>0.63779354789855869</v>
      </c>
      <c r="O43" s="443">
        <f>'[2]2.2_RebasedTargets_Monetised'!U500</f>
        <v>0</v>
      </c>
      <c r="P43" s="443">
        <f>'[2]2.2_RebasedTargets_Monetised'!V500</f>
        <v>0</v>
      </c>
      <c r="Q43" s="443">
        <f>'[2]2.2_RebasedTargets_Monetised'!W500</f>
        <v>0</v>
      </c>
      <c r="R43" s="444">
        <f>'[2]2.2_RebasedTargets_Monetised'!X500</f>
        <v>0</v>
      </c>
      <c r="T43" s="443">
        <f>'[2]2.2_RebasedTargets_Monetised'!AC500</f>
        <v>15.765675281398426</v>
      </c>
      <c r="U43" s="443">
        <f>'[2]2.2_RebasedTargets_Monetised'!AD500</f>
        <v>3.8416315764433668</v>
      </c>
      <c r="V43" s="443">
        <f>'[2]2.2_RebasedTargets_Monetised'!AE500</f>
        <v>2.0232570840917945</v>
      </c>
      <c r="W43" s="443">
        <f>'[2]2.2_RebasedTargets_Monetised'!AF500</f>
        <v>1.096936284110793</v>
      </c>
      <c r="X43" s="443">
        <f>'[2]2.2_RebasedTargets_Monetised'!AG500</f>
        <v>0</v>
      </c>
      <c r="Y43" s="444">
        <f>'[2]2.2_RebasedTargets_Monetised'!AH500</f>
        <v>8.8038503367524719</v>
      </c>
      <c r="AA43" s="445">
        <f>'[2]2.2_RebasedTargets_Monetised'!AK500</f>
        <v>-15.127881733499867</v>
      </c>
      <c r="AB43" s="445">
        <f>'[2]2.2_RebasedTargets_Monetised'!AL500</f>
        <v>-3.203838028544808</v>
      </c>
      <c r="AC43" s="445">
        <f>'[2]2.2_RebasedTargets_Monetised'!AM500</f>
        <v>-2.0232570840917945</v>
      </c>
      <c r="AD43" s="445">
        <f>'[2]2.2_RebasedTargets_Monetised'!AN500</f>
        <v>-1.096936284110793</v>
      </c>
      <c r="AE43" s="445">
        <f>'[2]2.2_RebasedTargets_Monetised'!AO500</f>
        <v>0</v>
      </c>
      <c r="AF43" s="446">
        <f>'[2]2.2_RebasedTargets_Monetised'!AP500</f>
        <v>-8.8038503367524719</v>
      </c>
      <c r="AG43" s="438"/>
      <c r="AH43" s="445">
        <f>'[2]2.2_RebasedTargets_Monetised'!AR500</f>
        <v>-15.127881733499867</v>
      </c>
      <c r="AI43" s="445">
        <f>'[2]2.2_RebasedTargets_Monetised'!AS500</f>
        <v>-3.203838028544808</v>
      </c>
      <c r="AJ43" s="445">
        <f>'[2]2.2_RebasedTargets_Monetised'!AT500</f>
        <v>-2.0232570840917945</v>
      </c>
      <c r="AK43" s="445">
        <f>'[2]2.2_RebasedTargets_Monetised'!AU500</f>
        <v>-1.096936284110793</v>
      </c>
      <c r="AL43" s="445">
        <f>'[2]2.2_RebasedTargets_Monetised'!AV500</f>
        <v>0</v>
      </c>
      <c r="AM43" s="446">
        <f>'[2]2.2_RebasedTargets_Monetised'!AW500</f>
        <v>-8.8038503367524719</v>
      </c>
      <c r="AN43" s="438"/>
      <c r="AO43" s="445">
        <f>'[2]2.2_RebasedTargets_Monetised'!AY500</f>
        <v>0</v>
      </c>
      <c r="AP43" s="445">
        <f>'[2]2.2_RebasedTargets_Monetised'!AZ500</f>
        <v>0</v>
      </c>
      <c r="AQ43" s="445">
        <f>'[2]2.2_RebasedTargets_Monetised'!BA500</f>
        <v>0</v>
      </c>
      <c r="AR43" s="445">
        <f>'[2]2.2_RebasedTargets_Monetised'!BB500</f>
        <v>0</v>
      </c>
      <c r="AS43" s="445">
        <f>'[2]2.2_RebasedTargets_Monetised'!BC500</f>
        <v>0</v>
      </c>
      <c r="AT43" s="446">
        <f>'[2]2.2_RebasedTargets_Monetised'!BD500</f>
        <v>0</v>
      </c>
      <c r="AU43" s="438"/>
      <c r="AV43" s="445">
        <f>'[2]2.2_RebasedTargets_Monetised'!BF500</f>
        <v>0</v>
      </c>
      <c r="AW43" s="445">
        <f>'[2]2.2_RebasedTargets_Monetised'!BG500</f>
        <v>0</v>
      </c>
      <c r="AX43" s="445">
        <f>'[2]2.2_RebasedTargets_Monetised'!BH500</f>
        <v>0</v>
      </c>
      <c r="AY43" s="445">
        <f>'[2]2.2_RebasedTargets_Monetised'!BI500</f>
        <v>0</v>
      </c>
      <c r="AZ43" s="445">
        <f>'[2]2.2_RebasedTargets_Monetised'!BJ500</f>
        <v>0</v>
      </c>
      <c r="BA43" s="446">
        <f>'[2]2.2_RebasedTargets_Monetised'!BK500</f>
        <v>0</v>
      </c>
    </row>
    <row r="44" spans="1:53" ht="13.15" x14ac:dyDescent="0.35">
      <c r="A44" s="439"/>
      <c r="B44" s="440"/>
      <c r="C44" s="441"/>
      <c r="D44" s="442"/>
      <c r="E44" s="433" t="s">
        <v>20</v>
      </c>
      <c r="F44" s="443">
        <f>'[2]2.2_RebasedTargets_Monetised'!I501</f>
        <v>0</v>
      </c>
      <c r="G44" s="443">
        <f>'[2]2.2_RebasedTargets_Monetised'!J501</f>
        <v>0</v>
      </c>
      <c r="H44" s="443">
        <f>'[2]2.2_RebasedTargets_Monetised'!K501</f>
        <v>0</v>
      </c>
      <c r="I44" s="443">
        <f>'[2]2.2_RebasedTargets_Monetised'!L501</f>
        <v>0</v>
      </c>
      <c r="J44" s="443">
        <f>'[2]2.2_RebasedTargets_Monetised'!M501</f>
        <v>0</v>
      </c>
      <c r="K44" s="444">
        <f>'[2]2.2_RebasedTargets_Monetised'!N501</f>
        <v>0</v>
      </c>
      <c r="M44" s="443">
        <f>'[2]2.2_RebasedTargets_Monetised'!S501</f>
        <v>0.16789715118594992</v>
      </c>
      <c r="N44" s="443">
        <f>'[2]2.2_RebasedTargets_Monetised'!T501</f>
        <v>0.16789715118594992</v>
      </c>
      <c r="O44" s="443">
        <f>'[2]2.2_RebasedTargets_Monetised'!U501</f>
        <v>0</v>
      </c>
      <c r="P44" s="443">
        <f>'[2]2.2_RebasedTargets_Monetised'!V501</f>
        <v>0</v>
      </c>
      <c r="Q44" s="443">
        <f>'[2]2.2_RebasedTargets_Monetised'!W501</f>
        <v>0</v>
      </c>
      <c r="R44" s="444">
        <f>'[2]2.2_RebasedTargets_Monetised'!X501</f>
        <v>0</v>
      </c>
      <c r="T44" s="443">
        <f>'[2]2.2_RebasedTargets_Monetised'!AC501</f>
        <v>8.2946302723068168</v>
      </c>
      <c r="U44" s="443">
        <f>'[2]2.2_RebasedTargets_Monetised'!AD501</f>
        <v>1.0731228420154422</v>
      </c>
      <c r="V44" s="443">
        <f>'[2]2.2_RebasedTargets_Monetised'!AE501</f>
        <v>0.31080548265097896</v>
      </c>
      <c r="W44" s="443">
        <f>'[2]2.2_RebasedTargets_Monetised'!AF501</f>
        <v>5.0635731198665592</v>
      </c>
      <c r="X44" s="443">
        <f>'[2]2.2_RebasedTargets_Monetised'!AG501</f>
        <v>0</v>
      </c>
      <c r="Y44" s="444">
        <f>'[2]2.2_RebasedTargets_Monetised'!AH501</f>
        <v>1.8471288277738374</v>
      </c>
      <c r="AA44" s="445">
        <f>'[2]2.2_RebasedTargets_Monetised'!AK501</f>
        <v>-8.1267331211208678</v>
      </c>
      <c r="AB44" s="445">
        <f>'[2]2.2_RebasedTargets_Monetised'!AL501</f>
        <v>-0.90522569082949222</v>
      </c>
      <c r="AC44" s="445">
        <f>'[2]2.2_RebasedTargets_Monetised'!AM501</f>
        <v>-0.31080548265097896</v>
      </c>
      <c r="AD44" s="445">
        <f>'[2]2.2_RebasedTargets_Monetised'!AN501</f>
        <v>-5.0635731198665592</v>
      </c>
      <c r="AE44" s="445">
        <f>'[2]2.2_RebasedTargets_Monetised'!AO501</f>
        <v>0</v>
      </c>
      <c r="AF44" s="446">
        <f>'[2]2.2_RebasedTargets_Monetised'!AP501</f>
        <v>-1.8471288277738374</v>
      </c>
      <c r="AG44" s="438"/>
      <c r="AH44" s="445">
        <f>'[2]2.2_RebasedTargets_Monetised'!AR501</f>
        <v>-8.1267331211208678</v>
      </c>
      <c r="AI44" s="445">
        <f>'[2]2.2_RebasedTargets_Monetised'!AS501</f>
        <v>-0.90522569082949222</v>
      </c>
      <c r="AJ44" s="445">
        <f>'[2]2.2_RebasedTargets_Monetised'!AT501</f>
        <v>-0.31080548265097896</v>
      </c>
      <c r="AK44" s="445">
        <f>'[2]2.2_RebasedTargets_Monetised'!AU501</f>
        <v>-5.0635731198665592</v>
      </c>
      <c r="AL44" s="445">
        <f>'[2]2.2_RebasedTargets_Monetised'!AV501</f>
        <v>0</v>
      </c>
      <c r="AM44" s="446">
        <f>'[2]2.2_RebasedTargets_Monetised'!AW501</f>
        <v>-1.8471288277738374</v>
      </c>
      <c r="AN44" s="438"/>
      <c r="AO44" s="445">
        <f>'[2]2.2_RebasedTargets_Monetised'!AY501</f>
        <v>0</v>
      </c>
      <c r="AP44" s="445">
        <f>'[2]2.2_RebasedTargets_Monetised'!AZ501</f>
        <v>0</v>
      </c>
      <c r="AQ44" s="445">
        <f>'[2]2.2_RebasedTargets_Monetised'!BA501</f>
        <v>0</v>
      </c>
      <c r="AR44" s="445">
        <f>'[2]2.2_RebasedTargets_Monetised'!BB501</f>
        <v>0</v>
      </c>
      <c r="AS44" s="445">
        <f>'[2]2.2_RebasedTargets_Monetised'!BC501</f>
        <v>0</v>
      </c>
      <c r="AT44" s="446">
        <f>'[2]2.2_RebasedTargets_Monetised'!BD501</f>
        <v>0</v>
      </c>
      <c r="AU44" s="438"/>
      <c r="AV44" s="445">
        <f>'[2]2.2_RebasedTargets_Monetised'!BF501</f>
        <v>0</v>
      </c>
      <c r="AW44" s="445">
        <f>'[2]2.2_RebasedTargets_Monetised'!BG501</f>
        <v>0</v>
      </c>
      <c r="AX44" s="445">
        <f>'[2]2.2_RebasedTargets_Monetised'!BH501</f>
        <v>0</v>
      </c>
      <c r="AY44" s="445">
        <f>'[2]2.2_RebasedTargets_Monetised'!BI501</f>
        <v>0</v>
      </c>
      <c r="AZ44" s="445">
        <f>'[2]2.2_RebasedTargets_Monetised'!BJ501</f>
        <v>0</v>
      </c>
      <c r="BA44" s="446">
        <f>'[2]2.2_RebasedTargets_Monetised'!BK501</f>
        <v>0</v>
      </c>
    </row>
    <row r="45" spans="1:53" ht="13.5" thickBot="1" x14ac:dyDescent="0.4">
      <c r="A45" s="439"/>
      <c r="B45" s="447"/>
      <c r="C45" s="448"/>
      <c r="D45" s="449"/>
      <c r="E45" s="450" t="s">
        <v>21</v>
      </c>
      <c r="F45" s="451">
        <f>'[2]2.2_RebasedTargets_Monetised'!I502</f>
        <v>0</v>
      </c>
      <c r="G45" s="451">
        <f>'[2]2.2_RebasedTargets_Monetised'!J502</f>
        <v>0</v>
      </c>
      <c r="H45" s="451">
        <f>'[2]2.2_RebasedTargets_Monetised'!K502</f>
        <v>0</v>
      </c>
      <c r="I45" s="451">
        <f>'[2]2.2_RebasedTargets_Monetised'!L502</f>
        <v>0</v>
      </c>
      <c r="J45" s="451">
        <f>'[2]2.2_RebasedTargets_Monetised'!M502</f>
        <v>0</v>
      </c>
      <c r="K45" s="452">
        <f>'[2]2.2_RebasedTargets_Monetised'!N502</f>
        <v>0</v>
      </c>
      <c r="M45" s="451">
        <f>'[2]2.2_RebasedTargets_Monetised'!S502</f>
        <v>0.80754826062403906</v>
      </c>
      <c r="N45" s="451">
        <f>'[2]2.2_RebasedTargets_Monetised'!T502</f>
        <v>0.80754826062403906</v>
      </c>
      <c r="O45" s="451">
        <f>'[2]2.2_RebasedTargets_Monetised'!U502</f>
        <v>0</v>
      </c>
      <c r="P45" s="451">
        <f>'[2]2.2_RebasedTargets_Monetised'!V502</f>
        <v>0</v>
      </c>
      <c r="Q45" s="451">
        <f>'[2]2.2_RebasedTargets_Monetised'!W502</f>
        <v>0</v>
      </c>
      <c r="R45" s="452">
        <f>'[2]2.2_RebasedTargets_Monetised'!X502</f>
        <v>0</v>
      </c>
      <c r="T45" s="451">
        <f>'[2]2.2_RebasedTargets_Monetised'!AC502</f>
        <v>12.646394214118441</v>
      </c>
      <c r="U45" s="451">
        <f>'[2]2.2_RebasedTargets_Monetised'!AD502</f>
        <v>5.5425319217466651</v>
      </c>
      <c r="V45" s="451">
        <f>'[2]2.2_RebasedTargets_Monetised'!AE502</f>
        <v>2.4082876698975237</v>
      </c>
      <c r="W45" s="451">
        <f>'[2]2.2_RebasedTargets_Monetised'!AF502</f>
        <v>0</v>
      </c>
      <c r="X45" s="451">
        <f>'[2]2.2_RebasedTargets_Monetised'!AG502</f>
        <v>0</v>
      </c>
      <c r="Y45" s="452">
        <f>'[2]2.2_RebasedTargets_Monetised'!AH502</f>
        <v>4.6955746224742532</v>
      </c>
      <c r="AA45" s="453">
        <f>'[2]2.2_RebasedTargets_Monetised'!AK502</f>
        <v>-11.838845953494403</v>
      </c>
      <c r="AB45" s="453">
        <f>'[2]2.2_RebasedTargets_Monetised'!AL502</f>
        <v>-4.7349836611226257</v>
      </c>
      <c r="AC45" s="453">
        <f>'[2]2.2_RebasedTargets_Monetised'!AM502</f>
        <v>-2.4082876698975237</v>
      </c>
      <c r="AD45" s="453">
        <f>'[2]2.2_RebasedTargets_Monetised'!AN502</f>
        <v>0</v>
      </c>
      <c r="AE45" s="453">
        <f>'[2]2.2_RebasedTargets_Monetised'!AO502</f>
        <v>0</v>
      </c>
      <c r="AF45" s="454">
        <f>'[2]2.2_RebasedTargets_Monetised'!AP502</f>
        <v>-4.6955746224742532</v>
      </c>
      <c r="AG45" s="438"/>
      <c r="AH45" s="453">
        <f>'[2]2.2_RebasedTargets_Monetised'!AR502</f>
        <v>-11.838845953494403</v>
      </c>
      <c r="AI45" s="453">
        <f>'[2]2.2_RebasedTargets_Monetised'!AS502</f>
        <v>-4.7349836611226257</v>
      </c>
      <c r="AJ45" s="453">
        <f>'[2]2.2_RebasedTargets_Monetised'!AT502</f>
        <v>-2.4082876698975237</v>
      </c>
      <c r="AK45" s="453">
        <f>'[2]2.2_RebasedTargets_Monetised'!AU502</f>
        <v>0</v>
      </c>
      <c r="AL45" s="453">
        <f>'[2]2.2_RebasedTargets_Monetised'!AV502</f>
        <v>0</v>
      </c>
      <c r="AM45" s="454">
        <f>'[2]2.2_RebasedTargets_Monetised'!AW502</f>
        <v>-4.6955746224742532</v>
      </c>
      <c r="AN45" s="438"/>
      <c r="AO45" s="453">
        <f>'[2]2.2_RebasedTargets_Monetised'!AY502</f>
        <v>0</v>
      </c>
      <c r="AP45" s="453">
        <f>'[2]2.2_RebasedTargets_Monetised'!AZ502</f>
        <v>0</v>
      </c>
      <c r="AQ45" s="453">
        <f>'[2]2.2_RebasedTargets_Monetised'!BA502</f>
        <v>0</v>
      </c>
      <c r="AR45" s="453">
        <f>'[2]2.2_RebasedTargets_Monetised'!BB502</f>
        <v>0</v>
      </c>
      <c r="AS45" s="453">
        <f>'[2]2.2_RebasedTargets_Monetised'!BC502</f>
        <v>0</v>
      </c>
      <c r="AT45" s="454">
        <f>'[2]2.2_RebasedTargets_Monetised'!BD502</f>
        <v>0</v>
      </c>
      <c r="AU45" s="438"/>
      <c r="AV45" s="453">
        <f>'[2]2.2_RebasedTargets_Monetised'!BF502</f>
        <v>0</v>
      </c>
      <c r="AW45" s="453">
        <f>'[2]2.2_RebasedTargets_Monetised'!BG502</f>
        <v>0</v>
      </c>
      <c r="AX45" s="453">
        <f>'[2]2.2_RebasedTargets_Monetised'!BH502</f>
        <v>0</v>
      </c>
      <c r="AY45" s="453">
        <f>'[2]2.2_RebasedTargets_Monetised'!BI502</f>
        <v>0</v>
      </c>
      <c r="AZ45" s="453">
        <f>'[2]2.2_RebasedTargets_Monetised'!BJ502</f>
        <v>0</v>
      </c>
      <c r="BA45" s="454">
        <f>'[2]2.2_RebasedTargets_Monetised'!BK502</f>
        <v>0</v>
      </c>
    </row>
    <row r="46" spans="1:53" ht="38.25" x14ac:dyDescent="0.35">
      <c r="A46" s="429" t="s">
        <v>44</v>
      </c>
      <c r="B46" s="430">
        <v>33</v>
      </c>
      <c r="C46" s="431" t="s">
        <v>15</v>
      </c>
      <c r="D46" s="432" t="s">
        <v>53</v>
      </c>
      <c r="E46" s="455" t="s">
        <v>18</v>
      </c>
      <c r="F46" s="434">
        <f>'[2]2.2_RebasedTargets_Monetised'!I503</f>
        <v>1752316.6796214236</v>
      </c>
      <c r="G46" s="434">
        <f>'[2]2.2_RebasedTargets_Monetised'!J503</f>
        <v>1413788.1765607379</v>
      </c>
      <c r="H46" s="434">
        <f>'[2]2.2_RebasedTargets_Monetised'!K503</f>
        <v>234763.36290724849</v>
      </c>
      <c r="I46" s="434">
        <f>'[2]2.2_RebasedTargets_Monetised'!L503</f>
        <v>0</v>
      </c>
      <c r="J46" s="434">
        <f>'[2]2.2_RebasedTargets_Monetised'!M503</f>
        <v>51595.422900569778</v>
      </c>
      <c r="K46" s="435">
        <f>'[2]2.2_RebasedTargets_Monetised'!N503</f>
        <v>52169.717252867311</v>
      </c>
      <c r="M46" s="434">
        <f>'[2]2.2_RebasedTargets_Monetised'!S503</f>
        <v>1458160.7758061604</v>
      </c>
      <c r="N46" s="434">
        <f>'[2]2.2_RebasedTargets_Monetised'!T503</f>
        <v>1407813.4109252391</v>
      </c>
      <c r="O46" s="434">
        <f>'[2]2.2_RebasedTargets_Monetised'!U503</f>
        <v>37344.273221019874</v>
      </c>
      <c r="P46" s="434">
        <f>'[2]2.2_RebasedTargets_Monetised'!V503</f>
        <v>0</v>
      </c>
      <c r="Q46" s="434">
        <f>'[2]2.2_RebasedTargets_Monetised'!W503</f>
        <v>0</v>
      </c>
      <c r="R46" s="435">
        <f>'[2]2.2_RebasedTargets_Monetised'!X503</f>
        <v>13003.091659901391</v>
      </c>
      <c r="T46" s="434">
        <f>'[2]2.2_RebasedTargets_Monetised'!AC503</f>
        <v>1587313.4249277962</v>
      </c>
      <c r="U46" s="434">
        <f>'[2]2.2_RebasedTargets_Monetised'!AD503</f>
        <v>1406074.9711745263</v>
      </c>
      <c r="V46" s="434">
        <f>'[2]2.2_RebasedTargets_Monetised'!AE503</f>
        <v>36829.270187618145</v>
      </c>
      <c r="W46" s="434">
        <f>'[2]2.2_RebasedTargets_Monetised'!AF503</f>
        <v>0</v>
      </c>
      <c r="X46" s="434">
        <f>'[2]2.2_RebasedTargets_Monetised'!AG503</f>
        <v>0</v>
      </c>
      <c r="Y46" s="435">
        <f>'[2]2.2_RebasedTargets_Monetised'!AH503</f>
        <v>144409.18356565171</v>
      </c>
      <c r="AA46" s="436">
        <f>'[2]2.2_RebasedTargets_Monetised'!AK503</f>
        <v>-129152.64912163574</v>
      </c>
      <c r="AB46" s="436">
        <f>'[2]2.2_RebasedTargets_Monetised'!AL503</f>
        <v>1738.4397507128306</v>
      </c>
      <c r="AC46" s="436">
        <f>'[2]2.2_RebasedTargets_Monetised'!AM503</f>
        <v>515.00303340172832</v>
      </c>
      <c r="AD46" s="436">
        <f>'[2]2.2_RebasedTargets_Monetised'!AN503</f>
        <v>0</v>
      </c>
      <c r="AE46" s="436">
        <f>'[2]2.2_RebasedTargets_Monetised'!AO503</f>
        <v>0</v>
      </c>
      <c r="AF46" s="437">
        <f>'[2]2.2_RebasedTargets_Monetised'!AP503</f>
        <v>-131406.09190575031</v>
      </c>
      <c r="AG46" s="438"/>
      <c r="AH46" s="436">
        <f>'[2]2.2_RebasedTargets_Monetised'!AR503</f>
        <v>0</v>
      </c>
      <c r="AI46" s="436">
        <f>'[2]2.2_RebasedTargets_Monetised'!AS503</f>
        <v>0</v>
      </c>
      <c r="AJ46" s="436">
        <f>'[2]2.2_RebasedTargets_Monetised'!AT503</f>
        <v>0</v>
      </c>
      <c r="AK46" s="436">
        <f>'[2]2.2_RebasedTargets_Monetised'!AU503</f>
        <v>0</v>
      </c>
      <c r="AL46" s="436">
        <f>'[2]2.2_RebasedTargets_Monetised'!AV503</f>
        <v>0</v>
      </c>
      <c r="AM46" s="437">
        <f>'[2]2.2_RebasedTargets_Monetised'!AW503</f>
        <v>0</v>
      </c>
      <c r="AN46" s="438"/>
      <c r="AO46" s="436">
        <f>'[2]2.2_RebasedTargets_Monetised'!AY503</f>
        <v>-129152.64912163574</v>
      </c>
      <c r="AP46" s="436">
        <f>'[2]2.2_RebasedTargets_Monetised'!AZ503</f>
        <v>1738.4397507128306</v>
      </c>
      <c r="AQ46" s="436">
        <f>'[2]2.2_RebasedTargets_Monetised'!BA503</f>
        <v>515.00303340172832</v>
      </c>
      <c r="AR46" s="436">
        <f>'[2]2.2_RebasedTargets_Monetised'!BB503</f>
        <v>0</v>
      </c>
      <c r="AS46" s="436">
        <f>'[2]2.2_RebasedTargets_Monetised'!BC503</f>
        <v>0</v>
      </c>
      <c r="AT46" s="437">
        <f>'[2]2.2_RebasedTargets_Monetised'!BD503</f>
        <v>-131406.09190575031</v>
      </c>
      <c r="AU46" s="438"/>
      <c r="AV46" s="436">
        <f>'[2]2.2_RebasedTargets_Monetised'!BF503</f>
        <v>0</v>
      </c>
      <c r="AW46" s="436">
        <f>'[2]2.2_RebasedTargets_Monetised'!BG503</f>
        <v>0</v>
      </c>
      <c r="AX46" s="436">
        <f>'[2]2.2_RebasedTargets_Monetised'!BH503</f>
        <v>0</v>
      </c>
      <c r="AY46" s="436">
        <f>'[2]2.2_RebasedTargets_Monetised'!BI503</f>
        <v>0</v>
      </c>
      <c r="AZ46" s="436">
        <f>'[2]2.2_RebasedTargets_Monetised'!BJ503</f>
        <v>0</v>
      </c>
      <c r="BA46" s="437">
        <f>'[2]2.2_RebasedTargets_Monetised'!BK503</f>
        <v>0</v>
      </c>
    </row>
    <row r="47" spans="1:53" ht="13.15" x14ac:dyDescent="0.35">
      <c r="A47" s="439"/>
      <c r="B47" s="440"/>
      <c r="C47" s="441"/>
      <c r="D47" s="442"/>
      <c r="E47" s="433" t="s">
        <v>19</v>
      </c>
      <c r="F47" s="443">
        <f>'[2]2.2_RebasedTargets_Monetised'!I504</f>
        <v>509346.29299292131</v>
      </c>
      <c r="G47" s="443">
        <f>'[2]2.2_RebasedTargets_Monetised'!J504</f>
        <v>439427.90423978498</v>
      </c>
      <c r="H47" s="443">
        <f>'[2]2.2_RebasedTargets_Monetised'!K504</f>
        <v>69918.388753136358</v>
      </c>
      <c r="I47" s="443">
        <f>'[2]2.2_RebasedTargets_Monetised'!L504</f>
        <v>0</v>
      </c>
      <c r="J47" s="443">
        <f>'[2]2.2_RebasedTargets_Monetised'!M504</f>
        <v>0</v>
      </c>
      <c r="K47" s="444">
        <f>'[2]2.2_RebasedTargets_Monetised'!N504</f>
        <v>0</v>
      </c>
      <c r="M47" s="443">
        <f>'[2]2.2_RebasedTargets_Monetised'!S504</f>
        <v>601255.72154266224</v>
      </c>
      <c r="N47" s="443">
        <f>'[2]2.2_RebasedTargets_Monetised'!T504</f>
        <v>346440.49774751929</v>
      </c>
      <c r="O47" s="443">
        <f>'[2]2.2_RebasedTargets_Monetised'!U504</f>
        <v>0</v>
      </c>
      <c r="P47" s="443">
        <f>'[2]2.2_RebasedTargets_Monetised'!V504</f>
        <v>74210.222910324563</v>
      </c>
      <c r="Q47" s="443">
        <f>'[2]2.2_RebasedTargets_Monetised'!W504</f>
        <v>180605.00088481838</v>
      </c>
      <c r="R47" s="444">
        <f>'[2]2.2_RebasedTargets_Monetised'!X504</f>
        <v>0</v>
      </c>
      <c r="T47" s="443">
        <f>'[2]2.2_RebasedTargets_Monetised'!AC504</f>
        <v>601255.72154266224</v>
      </c>
      <c r="U47" s="443">
        <f>'[2]2.2_RebasedTargets_Monetised'!AD504</f>
        <v>346440.49774751929</v>
      </c>
      <c r="V47" s="443">
        <f>'[2]2.2_RebasedTargets_Monetised'!AE504</f>
        <v>0</v>
      </c>
      <c r="W47" s="443">
        <f>'[2]2.2_RebasedTargets_Monetised'!AF504</f>
        <v>74210.222910324563</v>
      </c>
      <c r="X47" s="443">
        <f>'[2]2.2_RebasedTargets_Monetised'!AG504</f>
        <v>180605.00088481838</v>
      </c>
      <c r="Y47" s="444">
        <f>'[2]2.2_RebasedTargets_Monetised'!AH504</f>
        <v>0</v>
      </c>
      <c r="AA47" s="445">
        <f>'[2]2.2_RebasedTargets_Monetised'!AK504</f>
        <v>0</v>
      </c>
      <c r="AB47" s="445">
        <f>'[2]2.2_RebasedTargets_Monetised'!AL504</f>
        <v>0</v>
      </c>
      <c r="AC47" s="445">
        <f>'[2]2.2_RebasedTargets_Monetised'!AM504</f>
        <v>0</v>
      </c>
      <c r="AD47" s="445">
        <f>'[2]2.2_RebasedTargets_Monetised'!AN504</f>
        <v>0</v>
      </c>
      <c r="AE47" s="445">
        <f>'[2]2.2_RebasedTargets_Monetised'!AO504</f>
        <v>0</v>
      </c>
      <c r="AF47" s="446">
        <f>'[2]2.2_RebasedTargets_Monetised'!AP504</f>
        <v>0</v>
      </c>
      <c r="AG47" s="438"/>
      <c r="AH47" s="445">
        <f>'[2]2.2_RebasedTargets_Monetised'!AR504</f>
        <v>0</v>
      </c>
      <c r="AI47" s="445">
        <f>'[2]2.2_RebasedTargets_Monetised'!AS504</f>
        <v>0</v>
      </c>
      <c r="AJ47" s="445">
        <f>'[2]2.2_RebasedTargets_Monetised'!AT504</f>
        <v>0</v>
      </c>
      <c r="AK47" s="445">
        <f>'[2]2.2_RebasedTargets_Monetised'!AU504</f>
        <v>0</v>
      </c>
      <c r="AL47" s="445">
        <f>'[2]2.2_RebasedTargets_Monetised'!AV504</f>
        <v>0</v>
      </c>
      <c r="AM47" s="446">
        <f>'[2]2.2_RebasedTargets_Monetised'!AW504</f>
        <v>0</v>
      </c>
      <c r="AN47" s="438"/>
      <c r="AO47" s="445">
        <f>'[2]2.2_RebasedTargets_Monetised'!AY504</f>
        <v>0</v>
      </c>
      <c r="AP47" s="445">
        <f>'[2]2.2_RebasedTargets_Monetised'!AZ504</f>
        <v>0</v>
      </c>
      <c r="AQ47" s="445">
        <f>'[2]2.2_RebasedTargets_Monetised'!BA504</f>
        <v>0</v>
      </c>
      <c r="AR47" s="445">
        <f>'[2]2.2_RebasedTargets_Monetised'!BB504</f>
        <v>0</v>
      </c>
      <c r="AS47" s="445">
        <f>'[2]2.2_RebasedTargets_Monetised'!BC504</f>
        <v>0</v>
      </c>
      <c r="AT47" s="446">
        <f>'[2]2.2_RebasedTargets_Monetised'!BD504</f>
        <v>0</v>
      </c>
      <c r="AU47" s="438"/>
      <c r="AV47" s="445">
        <f>'[2]2.2_RebasedTargets_Monetised'!BF504</f>
        <v>0</v>
      </c>
      <c r="AW47" s="445">
        <f>'[2]2.2_RebasedTargets_Monetised'!BG504</f>
        <v>0</v>
      </c>
      <c r="AX47" s="445">
        <f>'[2]2.2_RebasedTargets_Monetised'!BH504</f>
        <v>0</v>
      </c>
      <c r="AY47" s="445">
        <f>'[2]2.2_RebasedTargets_Monetised'!BI504</f>
        <v>0</v>
      </c>
      <c r="AZ47" s="445">
        <f>'[2]2.2_RebasedTargets_Monetised'!BJ504</f>
        <v>0</v>
      </c>
      <c r="BA47" s="446">
        <f>'[2]2.2_RebasedTargets_Monetised'!BK504</f>
        <v>0</v>
      </c>
    </row>
    <row r="48" spans="1:53" ht="13.15" x14ac:dyDescent="0.35">
      <c r="A48" s="439"/>
      <c r="B48" s="440"/>
      <c r="C48" s="441"/>
      <c r="D48" s="442"/>
      <c r="E48" s="433" t="s">
        <v>20</v>
      </c>
      <c r="F48" s="443">
        <f>'[2]2.2_RebasedTargets_Monetised'!I505</f>
        <v>838229.87153094925</v>
      </c>
      <c r="G48" s="443">
        <f>'[2]2.2_RebasedTargets_Monetised'!J505</f>
        <v>752129.1571575487</v>
      </c>
      <c r="H48" s="443">
        <f>'[2]2.2_RebasedTargets_Monetised'!K505</f>
        <v>63691.524454630526</v>
      </c>
      <c r="I48" s="443">
        <f>'[2]2.2_RebasedTargets_Monetised'!L505</f>
        <v>22409.189918770026</v>
      </c>
      <c r="J48" s="443">
        <f>'[2]2.2_RebasedTargets_Monetised'!M505</f>
        <v>0</v>
      </c>
      <c r="K48" s="444">
        <f>'[2]2.2_RebasedTargets_Monetised'!N505</f>
        <v>0</v>
      </c>
      <c r="M48" s="443">
        <f>'[2]2.2_RebasedTargets_Monetised'!S505</f>
        <v>867924.5738753255</v>
      </c>
      <c r="N48" s="443">
        <f>'[2]2.2_RebasedTargets_Monetised'!T505</f>
        <v>601247.98126086302</v>
      </c>
      <c r="O48" s="443">
        <f>'[2]2.2_RebasedTargets_Monetised'!U505</f>
        <v>133845.39053470729</v>
      </c>
      <c r="P48" s="443">
        <f>'[2]2.2_RebasedTargets_Monetised'!V505</f>
        <v>99114.708727345802</v>
      </c>
      <c r="Q48" s="443">
        <f>'[2]2.2_RebasedTargets_Monetised'!W505</f>
        <v>33716.493352409452</v>
      </c>
      <c r="R48" s="444">
        <f>'[2]2.2_RebasedTargets_Monetised'!X505</f>
        <v>0</v>
      </c>
      <c r="T48" s="443">
        <f>'[2]2.2_RebasedTargets_Monetised'!AC505</f>
        <v>867924.5738753255</v>
      </c>
      <c r="U48" s="443">
        <f>'[2]2.2_RebasedTargets_Monetised'!AD505</f>
        <v>601247.98126086302</v>
      </c>
      <c r="V48" s="443">
        <f>'[2]2.2_RebasedTargets_Monetised'!AE505</f>
        <v>133845.39053470729</v>
      </c>
      <c r="W48" s="443">
        <f>'[2]2.2_RebasedTargets_Monetised'!AF505</f>
        <v>99114.708727345802</v>
      </c>
      <c r="X48" s="443">
        <f>'[2]2.2_RebasedTargets_Monetised'!AG505</f>
        <v>33716.493352409452</v>
      </c>
      <c r="Y48" s="444">
        <f>'[2]2.2_RebasedTargets_Monetised'!AH505</f>
        <v>0</v>
      </c>
      <c r="AA48" s="445">
        <f>'[2]2.2_RebasedTargets_Monetised'!AK505</f>
        <v>0</v>
      </c>
      <c r="AB48" s="445">
        <f>'[2]2.2_RebasedTargets_Monetised'!AL505</f>
        <v>0</v>
      </c>
      <c r="AC48" s="445">
        <f>'[2]2.2_RebasedTargets_Monetised'!AM505</f>
        <v>0</v>
      </c>
      <c r="AD48" s="445">
        <f>'[2]2.2_RebasedTargets_Monetised'!AN505</f>
        <v>0</v>
      </c>
      <c r="AE48" s="445">
        <f>'[2]2.2_RebasedTargets_Monetised'!AO505</f>
        <v>0</v>
      </c>
      <c r="AF48" s="446">
        <f>'[2]2.2_RebasedTargets_Monetised'!AP505</f>
        <v>0</v>
      </c>
      <c r="AG48" s="438"/>
      <c r="AH48" s="445">
        <f>'[2]2.2_RebasedTargets_Monetised'!AR505</f>
        <v>0</v>
      </c>
      <c r="AI48" s="445">
        <f>'[2]2.2_RebasedTargets_Monetised'!AS505</f>
        <v>0</v>
      </c>
      <c r="AJ48" s="445">
        <f>'[2]2.2_RebasedTargets_Monetised'!AT505</f>
        <v>0</v>
      </c>
      <c r="AK48" s="445">
        <f>'[2]2.2_RebasedTargets_Monetised'!AU505</f>
        <v>0</v>
      </c>
      <c r="AL48" s="445">
        <f>'[2]2.2_RebasedTargets_Monetised'!AV505</f>
        <v>0</v>
      </c>
      <c r="AM48" s="446">
        <f>'[2]2.2_RebasedTargets_Monetised'!AW505</f>
        <v>0</v>
      </c>
      <c r="AN48" s="438"/>
      <c r="AO48" s="445">
        <f>'[2]2.2_RebasedTargets_Monetised'!AY505</f>
        <v>0</v>
      </c>
      <c r="AP48" s="445">
        <f>'[2]2.2_RebasedTargets_Monetised'!AZ505</f>
        <v>0</v>
      </c>
      <c r="AQ48" s="445">
        <f>'[2]2.2_RebasedTargets_Monetised'!BA505</f>
        <v>0</v>
      </c>
      <c r="AR48" s="445">
        <f>'[2]2.2_RebasedTargets_Monetised'!BB505</f>
        <v>0</v>
      </c>
      <c r="AS48" s="445">
        <f>'[2]2.2_RebasedTargets_Monetised'!BC505</f>
        <v>0</v>
      </c>
      <c r="AT48" s="446">
        <f>'[2]2.2_RebasedTargets_Monetised'!BD505</f>
        <v>0</v>
      </c>
      <c r="AU48" s="438"/>
      <c r="AV48" s="445">
        <f>'[2]2.2_RebasedTargets_Monetised'!BF505</f>
        <v>0</v>
      </c>
      <c r="AW48" s="445">
        <f>'[2]2.2_RebasedTargets_Monetised'!BG505</f>
        <v>0</v>
      </c>
      <c r="AX48" s="445">
        <f>'[2]2.2_RebasedTargets_Monetised'!BH505</f>
        <v>0</v>
      </c>
      <c r="AY48" s="445">
        <f>'[2]2.2_RebasedTargets_Monetised'!BI505</f>
        <v>0</v>
      </c>
      <c r="AZ48" s="445">
        <f>'[2]2.2_RebasedTargets_Monetised'!BJ505</f>
        <v>0</v>
      </c>
      <c r="BA48" s="446">
        <f>'[2]2.2_RebasedTargets_Monetised'!BK505</f>
        <v>0</v>
      </c>
    </row>
    <row r="49" spans="1:53" ht="13.5" thickBot="1" x14ac:dyDescent="0.4">
      <c r="A49" s="439"/>
      <c r="B49" s="447"/>
      <c r="C49" s="448"/>
      <c r="D49" s="449"/>
      <c r="E49" s="450" t="s">
        <v>21</v>
      </c>
      <c r="F49" s="451">
        <f>'[2]2.2_RebasedTargets_Monetised'!I506</f>
        <v>1578656.4831117201</v>
      </c>
      <c r="G49" s="451">
        <f>'[2]2.2_RebasedTargets_Monetised'!J506</f>
        <v>428786.45390223194</v>
      </c>
      <c r="H49" s="451">
        <f>'[2]2.2_RebasedTargets_Monetised'!K506</f>
        <v>280416.47398404422</v>
      </c>
      <c r="I49" s="451">
        <f>'[2]2.2_RebasedTargets_Monetised'!L506</f>
        <v>293735.22233129368</v>
      </c>
      <c r="J49" s="451">
        <f>'[2]2.2_RebasedTargets_Monetised'!M506</f>
        <v>87098.546061790214</v>
      </c>
      <c r="K49" s="452">
        <f>'[2]2.2_RebasedTargets_Monetised'!N506</f>
        <v>488619.78683235979</v>
      </c>
      <c r="M49" s="451">
        <f>'[2]2.2_RebasedTargets_Monetised'!S506</f>
        <v>1298722.6001815603</v>
      </c>
      <c r="N49" s="451">
        <f>'[2]2.2_RebasedTargets_Monetised'!T506</f>
        <v>401005.87392290152</v>
      </c>
      <c r="O49" s="451">
        <f>'[2]2.2_RebasedTargets_Monetised'!U506</f>
        <v>211470.31846747024</v>
      </c>
      <c r="P49" s="451">
        <f>'[2]2.2_RebasedTargets_Monetised'!V506</f>
        <v>126404.70018662424</v>
      </c>
      <c r="Q49" s="451">
        <f>'[2]2.2_RebasedTargets_Monetised'!W506</f>
        <v>231465.98113434206</v>
      </c>
      <c r="R49" s="452">
        <f>'[2]2.2_RebasedTargets_Monetised'!X506</f>
        <v>328375.72647022217</v>
      </c>
      <c r="T49" s="451">
        <f>'[2]2.2_RebasedTargets_Monetised'!AC506</f>
        <v>2146120.1966914311</v>
      </c>
      <c r="U49" s="451">
        <f>'[2]2.2_RebasedTargets_Monetised'!AD506</f>
        <v>399238.22387796605</v>
      </c>
      <c r="V49" s="451">
        <f>'[2]2.2_RebasedTargets_Monetised'!AE506</f>
        <v>210862.33571244139</v>
      </c>
      <c r="W49" s="451">
        <f>'[2]2.2_RebasedTargets_Monetised'!AF506</f>
        <v>126140.4512153268</v>
      </c>
      <c r="X49" s="451">
        <f>'[2]2.2_RebasedTargets_Monetised'!AG506</f>
        <v>231465.98113434206</v>
      </c>
      <c r="Y49" s="452">
        <f>'[2]2.2_RebasedTargets_Monetised'!AH506</f>
        <v>1178413.2047513551</v>
      </c>
      <c r="AA49" s="453">
        <f>'[2]2.2_RebasedTargets_Monetised'!AK506</f>
        <v>-847397.59650987107</v>
      </c>
      <c r="AB49" s="453">
        <f>'[2]2.2_RebasedTargets_Monetised'!AL506</f>
        <v>1767.6500449354644</v>
      </c>
      <c r="AC49" s="453">
        <f>'[2]2.2_RebasedTargets_Monetised'!AM506</f>
        <v>607.98275502884644</v>
      </c>
      <c r="AD49" s="453">
        <f>'[2]2.2_RebasedTargets_Monetised'!AN506</f>
        <v>264.24897129743476</v>
      </c>
      <c r="AE49" s="453">
        <f>'[2]2.2_RebasedTargets_Monetised'!AO506</f>
        <v>0</v>
      </c>
      <c r="AF49" s="454">
        <f>'[2]2.2_RebasedTargets_Monetised'!AP506</f>
        <v>-850037.47828113288</v>
      </c>
      <c r="AG49" s="438"/>
      <c r="AH49" s="453">
        <f>'[2]2.2_RebasedTargets_Monetised'!AR506</f>
        <v>0</v>
      </c>
      <c r="AI49" s="453">
        <f>'[2]2.2_RebasedTargets_Monetised'!AS506</f>
        <v>0</v>
      </c>
      <c r="AJ49" s="453">
        <f>'[2]2.2_RebasedTargets_Monetised'!AT506</f>
        <v>0</v>
      </c>
      <c r="AK49" s="453">
        <f>'[2]2.2_RebasedTargets_Monetised'!AU506</f>
        <v>0</v>
      </c>
      <c r="AL49" s="453">
        <f>'[2]2.2_RebasedTargets_Monetised'!AV506</f>
        <v>0</v>
      </c>
      <c r="AM49" s="454">
        <f>'[2]2.2_RebasedTargets_Monetised'!AW506</f>
        <v>0</v>
      </c>
      <c r="AN49" s="438"/>
      <c r="AO49" s="453">
        <f>'[2]2.2_RebasedTargets_Monetised'!AY506</f>
        <v>-847397.59650987107</v>
      </c>
      <c r="AP49" s="453">
        <f>'[2]2.2_RebasedTargets_Monetised'!AZ506</f>
        <v>1767.6500449354644</v>
      </c>
      <c r="AQ49" s="453">
        <f>'[2]2.2_RebasedTargets_Monetised'!BA506</f>
        <v>607.98275502884644</v>
      </c>
      <c r="AR49" s="453">
        <f>'[2]2.2_RebasedTargets_Monetised'!BB506</f>
        <v>264.24897129743476</v>
      </c>
      <c r="AS49" s="453">
        <f>'[2]2.2_RebasedTargets_Monetised'!BC506</f>
        <v>0</v>
      </c>
      <c r="AT49" s="454">
        <f>'[2]2.2_RebasedTargets_Monetised'!BD506</f>
        <v>-850037.47828113288</v>
      </c>
      <c r="AU49" s="438"/>
      <c r="AV49" s="453">
        <f>'[2]2.2_RebasedTargets_Monetised'!BF506</f>
        <v>0</v>
      </c>
      <c r="AW49" s="453">
        <f>'[2]2.2_RebasedTargets_Monetised'!BG506</f>
        <v>0</v>
      </c>
      <c r="AX49" s="453">
        <f>'[2]2.2_RebasedTargets_Monetised'!BH506</f>
        <v>0</v>
      </c>
      <c r="AY49" s="453">
        <f>'[2]2.2_RebasedTargets_Monetised'!BI506</f>
        <v>0</v>
      </c>
      <c r="AZ49" s="453">
        <f>'[2]2.2_RebasedTargets_Monetised'!BJ506</f>
        <v>0</v>
      </c>
      <c r="BA49" s="454">
        <f>'[2]2.2_RebasedTargets_Monetised'!BK506</f>
        <v>0</v>
      </c>
    </row>
    <row r="50" spans="1:53" ht="25.5" x14ac:dyDescent="0.35">
      <c r="A50" s="429" t="s">
        <v>44</v>
      </c>
      <c r="B50" s="430">
        <v>32</v>
      </c>
      <c r="C50" s="431" t="s">
        <v>14</v>
      </c>
      <c r="D50" s="432" t="s">
        <v>23</v>
      </c>
      <c r="E50" s="455" t="s">
        <v>18</v>
      </c>
      <c r="F50" s="434">
        <f>'[2]2.2_RebasedTargets_Monetised'!I507</f>
        <v>4459.426396540216</v>
      </c>
      <c r="G50" s="434">
        <f>'[2]2.2_RebasedTargets_Monetised'!J507</f>
        <v>72.995398160310458</v>
      </c>
      <c r="H50" s="434">
        <f>'[2]2.2_RebasedTargets_Monetised'!K507</f>
        <v>0</v>
      </c>
      <c r="I50" s="434">
        <f>'[2]2.2_RebasedTargets_Monetised'!L507</f>
        <v>0</v>
      </c>
      <c r="J50" s="434">
        <f>'[2]2.2_RebasedTargets_Monetised'!M507</f>
        <v>0</v>
      </c>
      <c r="K50" s="435">
        <f>'[2]2.2_RebasedTargets_Monetised'!N507</f>
        <v>4386.4309983799058</v>
      </c>
      <c r="M50" s="434">
        <f>'[2]2.2_RebasedTargets_Monetised'!S507</f>
        <v>32.628439326061205</v>
      </c>
      <c r="N50" s="434">
        <f>'[2]2.2_RebasedTargets_Monetised'!T507</f>
        <v>32.628439326061205</v>
      </c>
      <c r="O50" s="434">
        <f>'[2]2.2_RebasedTargets_Monetised'!U507</f>
        <v>0</v>
      </c>
      <c r="P50" s="434">
        <f>'[2]2.2_RebasedTargets_Monetised'!V507</f>
        <v>0</v>
      </c>
      <c r="Q50" s="434">
        <f>'[2]2.2_RebasedTargets_Monetised'!W507</f>
        <v>0</v>
      </c>
      <c r="R50" s="435">
        <f>'[2]2.2_RebasedTargets_Monetised'!X507</f>
        <v>0</v>
      </c>
      <c r="T50" s="434">
        <f>'[2]2.2_RebasedTargets_Monetised'!AC507</f>
        <v>6568.8847299195022</v>
      </c>
      <c r="U50" s="434">
        <f>'[2]2.2_RebasedTargets_Monetised'!AD507</f>
        <v>0</v>
      </c>
      <c r="V50" s="434">
        <f>'[2]2.2_RebasedTargets_Monetised'!AE507</f>
        <v>0</v>
      </c>
      <c r="W50" s="434">
        <f>'[2]2.2_RebasedTargets_Monetised'!AF507</f>
        <v>0</v>
      </c>
      <c r="X50" s="434">
        <f>'[2]2.2_RebasedTargets_Monetised'!AG507</f>
        <v>0</v>
      </c>
      <c r="Y50" s="435">
        <f>'[2]2.2_RebasedTargets_Monetised'!AH507</f>
        <v>6568.8847299195022</v>
      </c>
      <c r="AA50" s="436">
        <f>'[2]2.2_RebasedTargets_Monetised'!AK507</f>
        <v>-6536.256290593441</v>
      </c>
      <c r="AB50" s="436">
        <f>'[2]2.2_RebasedTargets_Monetised'!AL507</f>
        <v>32.628439326061205</v>
      </c>
      <c r="AC50" s="436">
        <f>'[2]2.2_RebasedTargets_Monetised'!AM507</f>
        <v>0</v>
      </c>
      <c r="AD50" s="436">
        <f>'[2]2.2_RebasedTargets_Monetised'!AN507</f>
        <v>0</v>
      </c>
      <c r="AE50" s="436">
        <f>'[2]2.2_RebasedTargets_Monetised'!AO507</f>
        <v>0</v>
      </c>
      <c r="AF50" s="437">
        <f>'[2]2.2_RebasedTargets_Monetised'!AP507</f>
        <v>-6568.8847299195022</v>
      </c>
      <c r="AG50" s="438"/>
      <c r="AH50" s="436">
        <f>'[2]2.2_RebasedTargets_Monetised'!AR507</f>
        <v>0</v>
      </c>
      <c r="AI50" s="436">
        <f>'[2]2.2_RebasedTargets_Monetised'!AS507</f>
        <v>0</v>
      </c>
      <c r="AJ50" s="436">
        <f>'[2]2.2_RebasedTargets_Monetised'!AT507</f>
        <v>0</v>
      </c>
      <c r="AK50" s="436">
        <f>'[2]2.2_RebasedTargets_Monetised'!AU507</f>
        <v>0</v>
      </c>
      <c r="AL50" s="436">
        <f>'[2]2.2_RebasedTargets_Monetised'!AV507</f>
        <v>0</v>
      </c>
      <c r="AM50" s="437">
        <f>'[2]2.2_RebasedTargets_Monetised'!AW507</f>
        <v>0</v>
      </c>
      <c r="AN50" s="438"/>
      <c r="AO50" s="436">
        <f>'[2]2.2_RebasedTargets_Monetised'!AY507</f>
        <v>0</v>
      </c>
      <c r="AP50" s="436">
        <f>'[2]2.2_RebasedTargets_Monetised'!AZ507</f>
        <v>0</v>
      </c>
      <c r="AQ50" s="436">
        <f>'[2]2.2_RebasedTargets_Monetised'!BA507</f>
        <v>0</v>
      </c>
      <c r="AR50" s="436">
        <f>'[2]2.2_RebasedTargets_Monetised'!BB507</f>
        <v>0</v>
      </c>
      <c r="AS50" s="436">
        <f>'[2]2.2_RebasedTargets_Monetised'!BC507</f>
        <v>0</v>
      </c>
      <c r="AT50" s="437">
        <f>'[2]2.2_RebasedTargets_Monetised'!BD507</f>
        <v>0</v>
      </c>
      <c r="AU50" s="438"/>
      <c r="AV50" s="436">
        <f>'[2]2.2_RebasedTargets_Monetised'!BF507</f>
        <v>-6568.8847299195022</v>
      </c>
      <c r="AW50" s="436">
        <f>'[2]2.2_RebasedTargets_Monetised'!BG507</f>
        <v>0</v>
      </c>
      <c r="AX50" s="436">
        <f>'[2]2.2_RebasedTargets_Monetised'!BH507</f>
        <v>0</v>
      </c>
      <c r="AY50" s="436">
        <f>'[2]2.2_RebasedTargets_Monetised'!BI507</f>
        <v>0</v>
      </c>
      <c r="AZ50" s="436">
        <f>'[2]2.2_RebasedTargets_Monetised'!BJ507</f>
        <v>0</v>
      </c>
      <c r="BA50" s="437">
        <f>'[2]2.2_RebasedTargets_Monetised'!BK507</f>
        <v>-6568.8847299195022</v>
      </c>
    </row>
    <row r="51" spans="1:53" ht="13.15" x14ac:dyDescent="0.35">
      <c r="A51" s="439"/>
      <c r="B51" s="440"/>
      <c r="C51" s="441"/>
      <c r="D51" s="442"/>
      <c r="E51" s="433" t="s">
        <v>19</v>
      </c>
      <c r="F51" s="443">
        <f>'[2]2.2_RebasedTargets_Monetised'!I508</f>
        <v>1036.8834784783446</v>
      </c>
      <c r="G51" s="443">
        <f>'[2]2.2_RebasedTargets_Monetised'!J508</f>
        <v>0</v>
      </c>
      <c r="H51" s="443">
        <f>'[2]2.2_RebasedTargets_Monetised'!K508</f>
        <v>6.8784408456438397</v>
      </c>
      <c r="I51" s="443">
        <f>'[2]2.2_RebasedTargets_Monetised'!L508</f>
        <v>7.2767183758559897</v>
      </c>
      <c r="J51" s="443">
        <f>'[2]2.2_RebasedTargets_Monetised'!M508</f>
        <v>0</v>
      </c>
      <c r="K51" s="444">
        <f>'[2]2.2_RebasedTargets_Monetised'!N508</f>
        <v>1022.7283192568448</v>
      </c>
      <c r="M51" s="443">
        <f>'[2]2.2_RebasedTargets_Monetised'!S508</f>
        <v>123.87893488484649</v>
      </c>
      <c r="N51" s="443">
        <f>'[2]2.2_RebasedTargets_Monetised'!T508</f>
        <v>0</v>
      </c>
      <c r="O51" s="443">
        <f>'[2]2.2_RebasedTargets_Monetised'!U508</f>
        <v>0</v>
      </c>
      <c r="P51" s="443">
        <f>'[2]2.2_RebasedTargets_Monetised'!V508</f>
        <v>0</v>
      </c>
      <c r="Q51" s="443">
        <f>'[2]2.2_RebasedTargets_Monetised'!W508</f>
        <v>0</v>
      </c>
      <c r="R51" s="444">
        <f>'[2]2.2_RebasedTargets_Monetised'!X508</f>
        <v>123.87893488484649</v>
      </c>
      <c r="T51" s="443">
        <f>'[2]2.2_RebasedTargets_Monetised'!AC508</f>
        <v>676.97018941499027</v>
      </c>
      <c r="U51" s="443">
        <f>'[2]2.2_RebasedTargets_Monetised'!AD508</f>
        <v>0</v>
      </c>
      <c r="V51" s="443">
        <f>'[2]2.2_RebasedTargets_Monetised'!AE508</f>
        <v>0</v>
      </c>
      <c r="W51" s="443">
        <f>'[2]2.2_RebasedTargets_Monetised'!AF508</f>
        <v>0</v>
      </c>
      <c r="X51" s="443">
        <f>'[2]2.2_RebasedTargets_Monetised'!AG508</f>
        <v>0</v>
      </c>
      <c r="Y51" s="444">
        <f>'[2]2.2_RebasedTargets_Monetised'!AH508</f>
        <v>676.97018941499027</v>
      </c>
      <c r="AA51" s="445">
        <f>'[2]2.2_RebasedTargets_Monetised'!AK508</f>
        <v>-553.09125453014383</v>
      </c>
      <c r="AB51" s="445">
        <f>'[2]2.2_RebasedTargets_Monetised'!AL508</f>
        <v>0</v>
      </c>
      <c r="AC51" s="445">
        <f>'[2]2.2_RebasedTargets_Monetised'!AM508</f>
        <v>0</v>
      </c>
      <c r="AD51" s="445">
        <f>'[2]2.2_RebasedTargets_Monetised'!AN508</f>
        <v>0</v>
      </c>
      <c r="AE51" s="445">
        <f>'[2]2.2_RebasedTargets_Monetised'!AO508</f>
        <v>0</v>
      </c>
      <c r="AF51" s="446">
        <f>'[2]2.2_RebasedTargets_Monetised'!AP508</f>
        <v>-553.09125453014383</v>
      </c>
      <c r="AG51" s="438"/>
      <c r="AH51" s="445">
        <f>'[2]2.2_RebasedTargets_Monetised'!AR508</f>
        <v>0</v>
      </c>
      <c r="AI51" s="445">
        <f>'[2]2.2_RebasedTargets_Monetised'!AS508</f>
        <v>0</v>
      </c>
      <c r="AJ51" s="445">
        <f>'[2]2.2_RebasedTargets_Monetised'!AT508</f>
        <v>0</v>
      </c>
      <c r="AK51" s="445">
        <f>'[2]2.2_RebasedTargets_Monetised'!AU508</f>
        <v>0</v>
      </c>
      <c r="AL51" s="445">
        <f>'[2]2.2_RebasedTargets_Monetised'!AV508</f>
        <v>0</v>
      </c>
      <c r="AM51" s="446">
        <f>'[2]2.2_RebasedTargets_Monetised'!AW508</f>
        <v>0</v>
      </c>
      <c r="AN51" s="438"/>
      <c r="AO51" s="445">
        <f>'[2]2.2_RebasedTargets_Monetised'!AY508</f>
        <v>-3.4106051316484809E-13</v>
      </c>
      <c r="AP51" s="445">
        <f>'[2]2.2_RebasedTargets_Monetised'!AZ508</f>
        <v>0</v>
      </c>
      <c r="AQ51" s="445">
        <f>'[2]2.2_RebasedTargets_Monetised'!BA508</f>
        <v>0</v>
      </c>
      <c r="AR51" s="445">
        <f>'[2]2.2_RebasedTargets_Monetised'!BB508</f>
        <v>0</v>
      </c>
      <c r="AS51" s="445">
        <f>'[2]2.2_RebasedTargets_Monetised'!BC508</f>
        <v>0</v>
      </c>
      <c r="AT51" s="446">
        <f>'[2]2.2_RebasedTargets_Monetised'!BD508</f>
        <v>-3.4106051316484809E-13</v>
      </c>
      <c r="AU51" s="438"/>
      <c r="AV51" s="445">
        <f>'[2]2.2_RebasedTargets_Monetised'!BF508</f>
        <v>-553.09125453014349</v>
      </c>
      <c r="AW51" s="445">
        <f>'[2]2.2_RebasedTargets_Monetised'!BG508</f>
        <v>0</v>
      </c>
      <c r="AX51" s="445">
        <f>'[2]2.2_RebasedTargets_Monetised'!BH508</f>
        <v>0</v>
      </c>
      <c r="AY51" s="445">
        <f>'[2]2.2_RebasedTargets_Monetised'!BI508</f>
        <v>0</v>
      </c>
      <c r="AZ51" s="445">
        <f>'[2]2.2_RebasedTargets_Monetised'!BJ508</f>
        <v>0</v>
      </c>
      <c r="BA51" s="446">
        <f>'[2]2.2_RebasedTargets_Monetised'!BK508</f>
        <v>-553.09125453014349</v>
      </c>
    </row>
    <row r="52" spans="1:53" ht="13.15" x14ac:dyDescent="0.35">
      <c r="A52" s="439"/>
      <c r="B52" s="440"/>
      <c r="C52" s="441"/>
      <c r="D52" s="442"/>
      <c r="E52" s="433" t="s">
        <v>20</v>
      </c>
      <c r="F52" s="443">
        <f>'[2]2.2_RebasedTargets_Monetised'!I509</f>
        <v>118.1890542653377</v>
      </c>
      <c r="G52" s="443">
        <f>'[2]2.2_RebasedTargets_Monetised'!J509</f>
        <v>0</v>
      </c>
      <c r="H52" s="443">
        <f>'[2]2.2_RebasedTargets_Monetised'!K509</f>
        <v>0</v>
      </c>
      <c r="I52" s="443">
        <f>'[2]2.2_RebasedTargets_Monetised'!L509</f>
        <v>0</v>
      </c>
      <c r="J52" s="443">
        <f>'[2]2.2_RebasedTargets_Monetised'!M509</f>
        <v>0</v>
      </c>
      <c r="K52" s="444">
        <f>'[2]2.2_RebasedTargets_Monetised'!N509</f>
        <v>118.1890542653377</v>
      </c>
      <c r="M52" s="443">
        <f>'[2]2.2_RebasedTargets_Monetised'!S509</f>
        <v>270.35560486657363</v>
      </c>
      <c r="N52" s="443">
        <f>'[2]2.2_RebasedTargets_Monetised'!T509</f>
        <v>0</v>
      </c>
      <c r="O52" s="443">
        <f>'[2]2.2_RebasedTargets_Monetised'!U509</f>
        <v>0</v>
      </c>
      <c r="P52" s="443">
        <f>'[2]2.2_RebasedTargets_Monetised'!V509</f>
        <v>0</v>
      </c>
      <c r="Q52" s="443">
        <f>'[2]2.2_RebasedTargets_Monetised'!W509</f>
        <v>0</v>
      </c>
      <c r="R52" s="444">
        <f>'[2]2.2_RebasedTargets_Monetised'!X509</f>
        <v>270.35560486657363</v>
      </c>
      <c r="T52" s="443">
        <f>'[2]2.2_RebasedTargets_Monetised'!AC509</f>
        <v>529.04671120420528</v>
      </c>
      <c r="U52" s="443">
        <f>'[2]2.2_RebasedTargets_Monetised'!AD509</f>
        <v>0</v>
      </c>
      <c r="V52" s="443">
        <f>'[2]2.2_RebasedTargets_Monetised'!AE509</f>
        <v>0</v>
      </c>
      <c r="W52" s="443">
        <f>'[2]2.2_RebasedTargets_Monetised'!AF509</f>
        <v>0</v>
      </c>
      <c r="X52" s="443">
        <f>'[2]2.2_RebasedTargets_Monetised'!AG509</f>
        <v>0</v>
      </c>
      <c r="Y52" s="444">
        <f>'[2]2.2_RebasedTargets_Monetised'!AH509</f>
        <v>529.04671120420528</v>
      </c>
      <c r="AA52" s="445">
        <f>'[2]2.2_RebasedTargets_Monetised'!AK509</f>
        <v>-258.69110633763165</v>
      </c>
      <c r="AB52" s="445">
        <f>'[2]2.2_RebasedTargets_Monetised'!AL509</f>
        <v>0</v>
      </c>
      <c r="AC52" s="445">
        <f>'[2]2.2_RebasedTargets_Monetised'!AM509</f>
        <v>0</v>
      </c>
      <c r="AD52" s="445">
        <f>'[2]2.2_RebasedTargets_Monetised'!AN509</f>
        <v>0</v>
      </c>
      <c r="AE52" s="445">
        <f>'[2]2.2_RebasedTargets_Monetised'!AO509</f>
        <v>0</v>
      </c>
      <c r="AF52" s="446">
        <f>'[2]2.2_RebasedTargets_Monetised'!AP509</f>
        <v>-258.69110633763165</v>
      </c>
      <c r="AG52" s="438"/>
      <c r="AH52" s="445">
        <f>'[2]2.2_RebasedTargets_Monetised'!AR509</f>
        <v>0</v>
      </c>
      <c r="AI52" s="445">
        <f>'[2]2.2_RebasedTargets_Monetised'!AS509</f>
        <v>0</v>
      </c>
      <c r="AJ52" s="445">
        <f>'[2]2.2_RebasedTargets_Monetised'!AT509</f>
        <v>0</v>
      </c>
      <c r="AK52" s="445">
        <f>'[2]2.2_RebasedTargets_Monetised'!AU509</f>
        <v>0</v>
      </c>
      <c r="AL52" s="445">
        <f>'[2]2.2_RebasedTargets_Monetised'!AV509</f>
        <v>0</v>
      </c>
      <c r="AM52" s="446">
        <f>'[2]2.2_RebasedTargets_Monetised'!AW509</f>
        <v>0</v>
      </c>
      <c r="AN52" s="438"/>
      <c r="AO52" s="445">
        <f>'[2]2.2_RebasedTargets_Monetised'!AY509</f>
        <v>0</v>
      </c>
      <c r="AP52" s="445">
        <f>'[2]2.2_RebasedTargets_Monetised'!AZ509</f>
        <v>0</v>
      </c>
      <c r="AQ52" s="445">
        <f>'[2]2.2_RebasedTargets_Monetised'!BA509</f>
        <v>0</v>
      </c>
      <c r="AR52" s="445">
        <f>'[2]2.2_RebasedTargets_Monetised'!BB509</f>
        <v>0</v>
      </c>
      <c r="AS52" s="445">
        <f>'[2]2.2_RebasedTargets_Monetised'!BC509</f>
        <v>0</v>
      </c>
      <c r="AT52" s="446">
        <f>'[2]2.2_RebasedTargets_Monetised'!BD509</f>
        <v>0</v>
      </c>
      <c r="AU52" s="438"/>
      <c r="AV52" s="445">
        <f>'[2]2.2_RebasedTargets_Monetised'!BF509</f>
        <v>-258.69110633763165</v>
      </c>
      <c r="AW52" s="445">
        <f>'[2]2.2_RebasedTargets_Monetised'!BG509</f>
        <v>0</v>
      </c>
      <c r="AX52" s="445">
        <f>'[2]2.2_RebasedTargets_Monetised'!BH509</f>
        <v>0</v>
      </c>
      <c r="AY52" s="445">
        <f>'[2]2.2_RebasedTargets_Monetised'!BI509</f>
        <v>0</v>
      </c>
      <c r="AZ52" s="445">
        <f>'[2]2.2_RebasedTargets_Monetised'!BJ509</f>
        <v>0</v>
      </c>
      <c r="BA52" s="446">
        <f>'[2]2.2_RebasedTargets_Monetised'!BK509</f>
        <v>-258.69110633763165</v>
      </c>
    </row>
    <row r="53" spans="1:53" ht="13.5" thickBot="1" x14ac:dyDescent="0.4">
      <c r="A53" s="439"/>
      <c r="B53" s="447"/>
      <c r="C53" s="448"/>
      <c r="D53" s="449"/>
      <c r="E53" s="450" t="s">
        <v>21</v>
      </c>
      <c r="F53" s="451">
        <f>'[2]2.2_RebasedTargets_Monetised'!I510</f>
        <v>69.227594053065602</v>
      </c>
      <c r="G53" s="451">
        <f>'[2]2.2_RebasedTargets_Monetised'!J510</f>
        <v>0</v>
      </c>
      <c r="H53" s="451">
        <f>'[2]2.2_RebasedTargets_Monetised'!K510</f>
        <v>0</v>
      </c>
      <c r="I53" s="451">
        <f>'[2]2.2_RebasedTargets_Monetised'!L510</f>
        <v>0</v>
      </c>
      <c r="J53" s="451">
        <f>'[2]2.2_RebasedTargets_Monetised'!M510</f>
        <v>0</v>
      </c>
      <c r="K53" s="452">
        <f>'[2]2.2_RebasedTargets_Monetised'!N510</f>
        <v>69.227594053065602</v>
      </c>
      <c r="M53" s="451">
        <f>'[2]2.2_RebasedTargets_Monetised'!S510</f>
        <v>7.9317385444055404</v>
      </c>
      <c r="N53" s="451">
        <f>'[2]2.2_RebasedTargets_Monetised'!T510</f>
        <v>0</v>
      </c>
      <c r="O53" s="451">
        <f>'[2]2.2_RebasedTargets_Monetised'!U510</f>
        <v>0</v>
      </c>
      <c r="P53" s="451">
        <f>'[2]2.2_RebasedTargets_Monetised'!V510</f>
        <v>0</v>
      </c>
      <c r="Q53" s="451">
        <f>'[2]2.2_RebasedTargets_Monetised'!W510</f>
        <v>0</v>
      </c>
      <c r="R53" s="452">
        <f>'[2]2.2_RebasedTargets_Monetised'!X510</f>
        <v>7.9317385444055404</v>
      </c>
      <c r="T53" s="451">
        <f>'[2]2.2_RebasedTargets_Monetised'!AC510</f>
        <v>71.95592171527619</v>
      </c>
      <c r="U53" s="451">
        <f>'[2]2.2_RebasedTargets_Monetised'!AD510</f>
        <v>0</v>
      </c>
      <c r="V53" s="451">
        <f>'[2]2.2_RebasedTargets_Monetised'!AE510</f>
        <v>0</v>
      </c>
      <c r="W53" s="451">
        <f>'[2]2.2_RebasedTargets_Monetised'!AF510</f>
        <v>0</v>
      </c>
      <c r="X53" s="451">
        <f>'[2]2.2_RebasedTargets_Monetised'!AG510</f>
        <v>0</v>
      </c>
      <c r="Y53" s="452">
        <f>'[2]2.2_RebasedTargets_Monetised'!AH510</f>
        <v>71.95592171527619</v>
      </c>
      <c r="AA53" s="453">
        <f>'[2]2.2_RebasedTargets_Monetised'!AK510</f>
        <v>-64.024183170870657</v>
      </c>
      <c r="AB53" s="453">
        <f>'[2]2.2_RebasedTargets_Monetised'!AL510</f>
        <v>0</v>
      </c>
      <c r="AC53" s="453">
        <f>'[2]2.2_RebasedTargets_Monetised'!AM510</f>
        <v>0</v>
      </c>
      <c r="AD53" s="453">
        <f>'[2]2.2_RebasedTargets_Monetised'!AN510</f>
        <v>0</v>
      </c>
      <c r="AE53" s="453">
        <f>'[2]2.2_RebasedTargets_Monetised'!AO510</f>
        <v>0</v>
      </c>
      <c r="AF53" s="454">
        <f>'[2]2.2_RebasedTargets_Monetised'!AP510</f>
        <v>-64.024183170870657</v>
      </c>
      <c r="AG53" s="438"/>
      <c r="AH53" s="453">
        <f>'[2]2.2_RebasedTargets_Monetised'!AR510</f>
        <v>0</v>
      </c>
      <c r="AI53" s="453">
        <f>'[2]2.2_RebasedTargets_Monetised'!AS510</f>
        <v>0</v>
      </c>
      <c r="AJ53" s="453">
        <f>'[2]2.2_RebasedTargets_Monetised'!AT510</f>
        <v>0</v>
      </c>
      <c r="AK53" s="453">
        <f>'[2]2.2_RebasedTargets_Monetised'!AU510</f>
        <v>0</v>
      </c>
      <c r="AL53" s="453">
        <f>'[2]2.2_RebasedTargets_Monetised'!AV510</f>
        <v>0</v>
      </c>
      <c r="AM53" s="454">
        <f>'[2]2.2_RebasedTargets_Monetised'!AW510</f>
        <v>0</v>
      </c>
      <c r="AN53" s="438"/>
      <c r="AO53" s="453">
        <f>'[2]2.2_RebasedTargets_Monetised'!AY510</f>
        <v>0</v>
      </c>
      <c r="AP53" s="453">
        <f>'[2]2.2_RebasedTargets_Monetised'!AZ510</f>
        <v>0</v>
      </c>
      <c r="AQ53" s="453">
        <f>'[2]2.2_RebasedTargets_Monetised'!BA510</f>
        <v>0</v>
      </c>
      <c r="AR53" s="453">
        <f>'[2]2.2_RebasedTargets_Monetised'!BB510</f>
        <v>0</v>
      </c>
      <c r="AS53" s="453">
        <f>'[2]2.2_RebasedTargets_Monetised'!BC510</f>
        <v>0</v>
      </c>
      <c r="AT53" s="454">
        <f>'[2]2.2_RebasedTargets_Monetised'!BD510</f>
        <v>0</v>
      </c>
      <c r="AU53" s="438"/>
      <c r="AV53" s="453">
        <f>'[2]2.2_RebasedTargets_Monetised'!BF510</f>
        <v>-64.024183170870657</v>
      </c>
      <c r="AW53" s="453">
        <f>'[2]2.2_RebasedTargets_Monetised'!BG510</f>
        <v>0</v>
      </c>
      <c r="AX53" s="453">
        <f>'[2]2.2_RebasedTargets_Monetised'!BH510</f>
        <v>0</v>
      </c>
      <c r="AY53" s="453">
        <f>'[2]2.2_RebasedTargets_Monetised'!BI510</f>
        <v>0</v>
      </c>
      <c r="AZ53" s="453">
        <f>'[2]2.2_RebasedTargets_Monetised'!BJ510</f>
        <v>0</v>
      </c>
      <c r="BA53" s="454">
        <f>'[2]2.2_RebasedTargets_Monetised'!BK510</f>
        <v>-64.024183170870657</v>
      </c>
    </row>
    <row r="54" spans="1:53" ht="25.5" x14ac:dyDescent="0.35">
      <c r="A54" s="429" t="s">
        <v>44</v>
      </c>
      <c r="B54" s="430">
        <v>25</v>
      </c>
      <c r="C54" s="431" t="s">
        <v>48</v>
      </c>
      <c r="D54" s="432" t="s">
        <v>54</v>
      </c>
      <c r="E54" s="455" t="s">
        <v>18</v>
      </c>
      <c r="F54" s="434">
        <f>'[2]2.2_RebasedTargets_Monetised'!I511</f>
        <v>0</v>
      </c>
      <c r="G54" s="434">
        <f>'[2]2.2_RebasedTargets_Monetised'!J511</f>
        <v>0</v>
      </c>
      <c r="H54" s="434">
        <f>'[2]2.2_RebasedTargets_Monetised'!K511</f>
        <v>0</v>
      </c>
      <c r="I54" s="434">
        <f>'[2]2.2_RebasedTargets_Monetised'!L511</f>
        <v>0</v>
      </c>
      <c r="J54" s="434">
        <f>'[2]2.2_RebasedTargets_Monetised'!M511</f>
        <v>0</v>
      </c>
      <c r="K54" s="435">
        <f>'[2]2.2_RebasedTargets_Monetised'!N511</f>
        <v>0</v>
      </c>
      <c r="M54" s="434">
        <f>'[2]2.2_RebasedTargets_Monetised'!S511</f>
        <v>0</v>
      </c>
      <c r="N54" s="434">
        <f>'[2]2.2_RebasedTargets_Monetised'!T511</f>
        <v>0</v>
      </c>
      <c r="O54" s="434">
        <f>'[2]2.2_RebasedTargets_Monetised'!U511</f>
        <v>0</v>
      </c>
      <c r="P54" s="434">
        <f>'[2]2.2_RebasedTargets_Monetised'!V511</f>
        <v>0</v>
      </c>
      <c r="Q54" s="434">
        <f>'[2]2.2_RebasedTargets_Monetised'!W511</f>
        <v>0</v>
      </c>
      <c r="R54" s="435">
        <f>'[2]2.2_RebasedTargets_Monetised'!X511</f>
        <v>0</v>
      </c>
      <c r="T54" s="434">
        <f>'[2]2.2_RebasedTargets_Monetised'!AC511</f>
        <v>0</v>
      </c>
      <c r="U54" s="434">
        <f>'[2]2.2_RebasedTargets_Monetised'!AD511</f>
        <v>0</v>
      </c>
      <c r="V54" s="434">
        <f>'[2]2.2_RebasedTargets_Monetised'!AE511</f>
        <v>0</v>
      </c>
      <c r="W54" s="434">
        <f>'[2]2.2_RebasedTargets_Monetised'!AF511</f>
        <v>0</v>
      </c>
      <c r="X54" s="434">
        <f>'[2]2.2_RebasedTargets_Monetised'!AG511</f>
        <v>0</v>
      </c>
      <c r="Y54" s="435">
        <f>'[2]2.2_RebasedTargets_Monetised'!AH511</f>
        <v>0</v>
      </c>
      <c r="AA54" s="436">
        <f>'[2]2.2_RebasedTargets_Monetised'!AK511</f>
        <v>0</v>
      </c>
      <c r="AB54" s="436">
        <f>'[2]2.2_RebasedTargets_Monetised'!AL511</f>
        <v>0</v>
      </c>
      <c r="AC54" s="436">
        <f>'[2]2.2_RebasedTargets_Monetised'!AM511</f>
        <v>0</v>
      </c>
      <c r="AD54" s="436">
        <f>'[2]2.2_RebasedTargets_Monetised'!AN511</f>
        <v>0</v>
      </c>
      <c r="AE54" s="436">
        <f>'[2]2.2_RebasedTargets_Monetised'!AO511</f>
        <v>0</v>
      </c>
      <c r="AF54" s="437">
        <f>'[2]2.2_RebasedTargets_Monetised'!AP511</f>
        <v>0</v>
      </c>
      <c r="AG54" s="438"/>
      <c r="AH54" s="436">
        <f>'[2]2.2_RebasedTargets_Monetised'!AR511</f>
        <v>0</v>
      </c>
      <c r="AI54" s="436">
        <f>'[2]2.2_RebasedTargets_Monetised'!AS511</f>
        <v>0</v>
      </c>
      <c r="AJ54" s="436">
        <f>'[2]2.2_RebasedTargets_Monetised'!AT511</f>
        <v>0</v>
      </c>
      <c r="AK54" s="436">
        <f>'[2]2.2_RebasedTargets_Monetised'!AU511</f>
        <v>0</v>
      </c>
      <c r="AL54" s="436">
        <f>'[2]2.2_RebasedTargets_Monetised'!AV511</f>
        <v>0</v>
      </c>
      <c r="AM54" s="437">
        <f>'[2]2.2_RebasedTargets_Monetised'!AW511</f>
        <v>0</v>
      </c>
      <c r="AN54" s="438"/>
      <c r="AO54" s="436">
        <f>'[2]2.2_RebasedTargets_Monetised'!AY511</f>
        <v>0</v>
      </c>
      <c r="AP54" s="436">
        <f>'[2]2.2_RebasedTargets_Monetised'!AZ511</f>
        <v>0</v>
      </c>
      <c r="AQ54" s="436">
        <f>'[2]2.2_RebasedTargets_Monetised'!BA511</f>
        <v>0</v>
      </c>
      <c r="AR54" s="436">
        <f>'[2]2.2_RebasedTargets_Monetised'!BB511</f>
        <v>0</v>
      </c>
      <c r="AS54" s="436">
        <f>'[2]2.2_RebasedTargets_Monetised'!BC511</f>
        <v>0</v>
      </c>
      <c r="AT54" s="437">
        <f>'[2]2.2_RebasedTargets_Monetised'!BD511</f>
        <v>0</v>
      </c>
      <c r="AU54" s="438"/>
      <c r="AV54" s="436">
        <f>'[2]2.2_RebasedTargets_Monetised'!BF511</f>
        <v>0</v>
      </c>
      <c r="AW54" s="436">
        <f>'[2]2.2_RebasedTargets_Monetised'!BG511</f>
        <v>0</v>
      </c>
      <c r="AX54" s="436">
        <f>'[2]2.2_RebasedTargets_Monetised'!BH511</f>
        <v>0</v>
      </c>
      <c r="AY54" s="436">
        <f>'[2]2.2_RebasedTargets_Monetised'!BI511</f>
        <v>0</v>
      </c>
      <c r="AZ54" s="436">
        <f>'[2]2.2_RebasedTargets_Monetised'!BJ511</f>
        <v>0</v>
      </c>
      <c r="BA54" s="437">
        <f>'[2]2.2_RebasedTargets_Monetised'!BK511</f>
        <v>0</v>
      </c>
    </row>
    <row r="55" spans="1:53" ht="13.15" x14ac:dyDescent="0.35">
      <c r="A55" s="439"/>
      <c r="B55" s="440"/>
      <c r="C55" s="441"/>
      <c r="D55" s="442"/>
      <c r="E55" s="433" t="s">
        <v>19</v>
      </c>
      <c r="F55" s="443">
        <f>'[2]2.2_RebasedTargets_Monetised'!I512</f>
        <v>0</v>
      </c>
      <c r="G55" s="443">
        <f>'[2]2.2_RebasedTargets_Monetised'!J512</f>
        <v>0</v>
      </c>
      <c r="H55" s="443">
        <f>'[2]2.2_RebasedTargets_Monetised'!K512</f>
        <v>0</v>
      </c>
      <c r="I55" s="443">
        <f>'[2]2.2_RebasedTargets_Monetised'!L512</f>
        <v>0</v>
      </c>
      <c r="J55" s="443">
        <f>'[2]2.2_RebasedTargets_Monetised'!M512</f>
        <v>0</v>
      </c>
      <c r="K55" s="444">
        <f>'[2]2.2_RebasedTargets_Monetised'!N512</f>
        <v>0</v>
      </c>
      <c r="M55" s="443">
        <f>'[2]2.2_RebasedTargets_Monetised'!S512</f>
        <v>0</v>
      </c>
      <c r="N55" s="443">
        <f>'[2]2.2_RebasedTargets_Monetised'!T512</f>
        <v>0</v>
      </c>
      <c r="O55" s="443">
        <f>'[2]2.2_RebasedTargets_Monetised'!U512</f>
        <v>0</v>
      </c>
      <c r="P55" s="443">
        <f>'[2]2.2_RebasedTargets_Monetised'!V512</f>
        <v>0</v>
      </c>
      <c r="Q55" s="443">
        <f>'[2]2.2_RebasedTargets_Monetised'!W512</f>
        <v>0</v>
      </c>
      <c r="R55" s="444">
        <f>'[2]2.2_RebasedTargets_Monetised'!X512</f>
        <v>0</v>
      </c>
      <c r="T55" s="443">
        <f>'[2]2.2_RebasedTargets_Monetised'!AC512</f>
        <v>0</v>
      </c>
      <c r="U55" s="443">
        <f>'[2]2.2_RebasedTargets_Monetised'!AD512</f>
        <v>0</v>
      </c>
      <c r="V55" s="443">
        <f>'[2]2.2_RebasedTargets_Monetised'!AE512</f>
        <v>0</v>
      </c>
      <c r="W55" s="443">
        <f>'[2]2.2_RebasedTargets_Monetised'!AF512</f>
        <v>0</v>
      </c>
      <c r="X55" s="443">
        <f>'[2]2.2_RebasedTargets_Monetised'!AG512</f>
        <v>0</v>
      </c>
      <c r="Y55" s="444">
        <f>'[2]2.2_RebasedTargets_Monetised'!AH512</f>
        <v>0</v>
      </c>
      <c r="AA55" s="445">
        <f>'[2]2.2_RebasedTargets_Monetised'!AK512</f>
        <v>0</v>
      </c>
      <c r="AB55" s="445">
        <f>'[2]2.2_RebasedTargets_Monetised'!AL512</f>
        <v>0</v>
      </c>
      <c r="AC55" s="445">
        <f>'[2]2.2_RebasedTargets_Monetised'!AM512</f>
        <v>0</v>
      </c>
      <c r="AD55" s="445">
        <f>'[2]2.2_RebasedTargets_Monetised'!AN512</f>
        <v>0</v>
      </c>
      <c r="AE55" s="445">
        <f>'[2]2.2_RebasedTargets_Monetised'!AO512</f>
        <v>0</v>
      </c>
      <c r="AF55" s="446">
        <f>'[2]2.2_RebasedTargets_Monetised'!AP512</f>
        <v>0</v>
      </c>
      <c r="AG55" s="438"/>
      <c r="AH55" s="445">
        <f>'[2]2.2_RebasedTargets_Monetised'!AR512</f>
        <v>0</v>
      </c>
      <c r="AI55" s="445">
        <f>'[2]2.2_RebasedTargets_Monetised'!AS512</f>
        <v>0</v>
      </c>
      <c r="AJ55" s="445">
        <f>'[2]2.2_RebasedTargets_Monetised'!AT512</f>
        <v>0</v>
      </c>
      <c r="AK55" s="445">
        <f>'[2]2.2_RebasedTargets_Monetised'!AU512</f>
        <v>0</v>
      </c>
      <c r="AL55" s="445">
        <f>'[2]2.2_RebasedTargets_Monetised'!AV512</f>
        <v>0</v>
      </c>
      <c r="AM55" s="446">
        <f>'[2]2.2_RebasedTargets_Monetised'!AW512</f>
        <v>0</v>
      </c>
      <c r="AN55" s="438"/>
      <c r="AO55" s="445">
        <f>'[2]2.2_RebasedTargets_Monetised'!AY512</f>
        <v>0</v>
      </c>
      <c r="AP55" s="445">
        <f>'[2]2.2_RebasedTargets_Monetised'!AZ512</f>
        <v>0</v>
      </c>
      <c r="AQ55" s="445">
        <f>'[2]2.2_RebasedTargets_Monetised'!BA512</f>
        <v>0</v>
      </c>
      <c r="AR55" s="445">
        <f>'[2]2.2_RebasedTargets_Monetised'!BB512</f>
        <v>0</v>
      </c>
      <c r="AS55" s="445">
        <f>'[2]2.2_RebasedTargets_Monetised'!BC512</f>
        <v>0</v>
      </c>
      <c r="AT55" s="446">
        <f>'[2]2.2_RebasedTargets_Monetised'!BD512</f>
        <v>0</v>
      </c>
      <c r="AU55" s="438"/>
      <c r="AV55" s="445">
        <f>'[2]2.2_RebasedTargets_Monetised'!BF512</f>
        <v>0</v>
      </c>
      <c r="AW55" s="445">
        <f>'[2]2.2_RebasedTargets_Monetised'!BG512</f>
        <v>0</v>
      </c>
      <c r="AX55" s="445">
        <f>'[2]2.2_RebasedTargets_Monetised'!BH512</f>
        <v>0</v>
      </c>
      <c r="AY55" s="445">
        <f>'[2]2.2_RebasedTargets_Monetised'!BI512</f>
        <v>0</v>
      </c>
      <c r="AZ55" s="445">
        <f>'[2]2.2_RebasedTargets_Monetised'!BJ512</f>
        <v>0</v>
      </c>
      <c r="BA55" s="446">
        <f>'[2]2.2_RebasedTargets_Monetised'!BK512</f>
        <v>0</v>
      </c>
    </row>
    <row r="56" spans="1:53" ht="13.15" x14ac:dyDescent="0.35">
      <c r="A56" s="439"/>
      <c r="B56" s="440"/>
      <c r="C56" s="441"/>
      <c r="D56" s="442"/>
      <c r="E56" s="433" t="s">
        <v>20</v>
      </c>
      <c r="F56" s="443">
        <f>'[2]2.2_RebasedTargets_Monetised'!I513</f>
        <v>0</v>
      </c>
      <c r="G56" s="443">
        <f>'[2]2.2_RebasedTargets_Monetised'!J513</f>
        <v>0</v>
      </c>
      <c r="H56" s="443">
        <f>'[2]2.2_RebasedTargets_Monetised'!K513</f>
        <v>0</v>
      </c>
      <c r="I56" s="443">
        <f>'[2]2.2_RebasedTargets_Monetised'!L513</f>
        <v>0</v>
      </c>
      <c r="J56" s="443">
        <f>'[2]2.2_RebasedTargets_Monetised'!M513</f>
        <v>0</v>
      </c>
      <c r="K56" s="444">
        <f>'[2]2.2_RebasedTargets_Monetised'!N513</f>
        <v>0</v>
      </c>
      <c r="M56" s="443">
        <f>'[2]2.2_RebasedTargets_Monetised'!S513</f>
        <v>0</v>
      </c>
      <c r="N56" s="443">
        <f>'[2]2.2_RebasedTargets_Monetised'!T513</f>
        <v>0</v>
      </c>
      <c r="O56" s="443">
        <f>'[2]2.2_RebasedTargets_Monetised'!U513</f>
        <v>0</v>
      </c>
      <c r="P56" s="443">
        <f>'[2]2.2_RebasedTargets_Monetised'!V513</f>
        <v>0</v>
      </c>
      <c r="Q56" s="443">
        <f>'[2]2.2_RebasedTargets_Monetised'!W513</f>
        <v>0</v>
      </c>
      <c r="R56" s="444">
        <f>'[2]2.2_RebasedTargets_Monetised'!X513</f>
        <v>0</v>
      </c>
      <c r="T56" s="443">
        <f>'[2]2.2_RebasedTargets_Monetised'!AC513</f>
        <v>0</v>
      </c>
      <c r="U56" s="443">
        <f>'[2]2.2_RebasedTargets_Monetised'!AD513</f>
        <v>0</v>
      </c>
      <c r="V56" s="443">
        <f>'[2]2.2_RebasedTargets_Monetised'!AE513</f>
        <v>0</v>
      </c>
      <c r="W56" s="443">
        <f>'[2]2.2_RebasedTargets_Monetised'!AF513</f>
        <v>0</v>
      </c>
      <c r="X56" s="443">
        <f>'[2]2.2_RebasedTargets_Monetised'!AG513</f>
        <v>0</v>
      </c>
      <c r="Y56" s="444">
        <f>'[2]2.2_RebasedTargets_Monetised'!AH513</f>
        <v>0</v>
      </c>
      <c r="AA56" s="445">
        <f>'[2]2.2_RebasedTargets_Monetised'!AK513</f>
        <v>0</v>
      </c>
      <c r="AB56" s="445">
        <f>'[2]2.2_RebasedTargets_Monetised'!AL513</f>
        <v>0</v>
      </c>
      <c r="AC56" s="445">
        <f>'[2]2.2_RebasedTargets_Monetised'!AM513</f>
        <v>0</v>
      </c>
      <c r="AD56" s="445">
        <f>'[2]2.2_RebasedTargets_Monetised'!AN513</f>
        <v>0</v>
      </c>
      <c r="AE56" s="445">
        <f>'[2]2.2_RebasedTargets_Monetised'!AO513</f>
        <v>0</v>
      </c>
      <c r="AF56" s="446">
        <f>'[2]2.2_RebasedTargets_Monetised'!AP513</f>
        <v>0</v>
      </c>
      <c r="AG56" s="438"/>
      <c r="AH56" s="445">
        <f>'[2]2.2_RebasedTargets_Monetised'!AR513</f>
        <v>0</v>
      </c>
      <c r="AI56" s="445">
        <f>'[2]2.2_RebasedTargets_Monetised'!AS513</f>
        <v>0</v>
      </c>
      <c r="AJ56" s="445">
        <f>'[2]2.2_RebasedTargets_Monetised'!AT513</f>
        <v>0</v>
      </c>
      <c r="AK56" s="445">
        <f>'[2]2.2_RebasedTargets_Monetised'!AU513</f>
        <v>0</v>
      </c>
      <c r="AL56" s="445">
        <f>'[2]2.2_RebasedTargets_Monetised'!AV513</f>
        <v>0</v>
      </c>
      <c r="AM56" s="446">
        <f>'[2]2.2_RebasedTargets_Monetised'!AW513</f>
        <v>0</v>
      </c>
      <c r="AN56" s="438"/>
      <c r="AO56" s="445">
        <f>'[2]2.2_RebasedTargets_Monetised'!AY513</f>
        <v>0</v>
      </c>
      <c r="AP56" s="445">
        <f>'[2]2.2_RebasedTargets_Monetised'!AZ513</f>
        <v>0</v>
      </c>
      <c r="AQ56" s="445">
        <f>'[2]2.2_RebasedTargets_Monetised'!BA513</f>
        <v>0</v>
      </c>
      <c r="AR56" s="445">
        <f>'[2]2.2_RebasedTargets_Monetised'!BB513</f>
        <v>0</v>
      </c>
      <c r="AS56" s="445">
        <f>'[2]2.2_RebasedTargets_Monetised'!BC513</f>
        <v>0</v>
      </c>
      <c r="AT56" s="446">
        <f>'[2]2.2_RebasedTargets_Monetised'!BD513</f>
        <v>0</v>
      </c>
      <c r="AU56" s="438"/>
      <c r="AV56" s="445">
        <f>'[2]2.2_RebasedTargets_Monetised'!BF513</f>
        <v>0</v>
      </c>
      <c r="AW56" s="445">
        <f>'[2]2.2_RebasedTargets_Monetised'!BG513</f>
        <v>0</v>
      </c>
      <c r="AX56" s="445">
        <f>'[2]2.2_RebasedTargets_Monetised'!BH513</f>
        <v>0</v>
      </c>
      <c r="AY56" s="445">
        <f>'[2]2.2_RebasedTargets_Monetised'!BI513</f>
        <v>0</v>
      </c>
      <c r="AZ56" s="445">
        <f>'[2]2.2_RebasedTargets_Monetised'!BJ513</f>
        <v>0</v>
      </c>
      <c r="BA56" s="446">
        <f>'[2]2.2_RebasedTargets_Monetised'!BK513</f>
        <v>0</v>
      </c>
    </row>
    <row r="57" spans="1:53" ht="13.5" thickBot="1" x14ac:dyDescent="0.4">
      <c r="A57" s="439"/>
      <c r="B57" s="447"/>
      <c r="C57" s="448"/>
      <c r="D57" s="449"/>
      <c r="E57" s="450" t="s">
        <v>21</v>
      </c>
      <c r="F57" s="451">
        <f>'[2]2.2_RebasedTargets_Monetised'!I514</f>
        <v>0</v>
      </c>
      <c r="G57" s="451">
        <f>'[2]2.2_RebasedTargets_Monetised'!J514</f>
        <v>0</v>
      </c>
      <c r="H57" s="451">
        <f>'[2]2.2_RebasedTargets_Monetised'!K514</f>
        <v>0</v>
      </c>
      <c r="I57" s="451">
        <f>'[2]2.2_RebasedTargets_Monetised'!L514</f>
        <v>0</v>
      </c>
      <c r="J57" s="451">
        <f>'[2]2.2_RebasedTargets_Monetised'!M514</f>
        <v>0</v>
      </c>
      <c r="K57" s="452">
        <f>'[2]2.2_RebasedTargets_Monetised'!N514</f>
        <v>0</v>
      </c>
      <c r="M57" s="451">
        <f>'[2]2.2_RebasedTargets_Monetised'!S514</f>
        <v>0</v>
      </c>
      <c r="N57" s="451">
        <f>'[2]2.2_RebasedTargets_Monetised'!T514</f>
        <v>0</v>
      </c>
      <c r="O57" s="451">
        <f>'[2]2.2_RebasedTargets_Monetised'!U514</f>
        <v>0</v>
      </c>
      <c r="P57" s="451">
        <f>'[2]2.2_RebasedTargets_Monetised'!V514</f>
        <v>0</v>
      </c>
      <c r="Q57" s="451">
        <f>'[2]2.2_RebasedTargets_Monetised'!W514</f>
        <v>0</v>
      </c>
      <c r="R57" s="452">
        <f>'[2]2.2_RebasedTargets_Monetised'!X514</f>
        <v>0</v>
      </c>
      <c r="T57" s="451">
        <f>'[2]2.2_RebasedTargets_Monetised'!AC514</f>
        <v>0</v>
      </c>
      <c r="U57" s="451">
        <f>'[2]2.2_RebasedTargets_Monetised'!AD514</f>
        <v>0</v>
      </c>
      <c r="V57" s="451">
        <f>'[2]2.2_RebasedTargets_Monetised'!AE514</f>
        <v>0</v>
      </c>
      <c r="W57" s="451">
        <f>'[2]2.2_RebasedTargets_Monetised'!AF514</f>
        <v>0</v>
      </c>
      <c r="X57" s="451">
        <f>'[2]2.2_RebasedTargets_Monetised'!AG514</f>
        <v>0</v>
      </c>
      <c r="Y57" s="452">
        <f>'[2]2.2_RebasedTargets_Monetised'!AH514</f>
        <v>0</v>
      </c>
      <c r="AA57" s="453">
        <f>'[2]2.2_RebasedTargets_Monetised'!AK514</f>
        <v>0</v>
      </c>
      <c r="AB57" s="453">
        <f>'[2]2.2_RebasedTargets_Monetised'!AL514</f>
        <v>0</v>
      </c>
      <c r="AC57" s="453">
        <f>'[2]2.2_RebasedTargets_Monetised'!AM514</f>
        <v>0</v>
      </c>
      <c r="AD57" s="453">
        <f>'[2]2.2_RebasedTargets_Monetised'!AN514</f>
        <v>0</v>
      </c>
      <c r="AE57" s="453">
        <f>'[2]2.2_RebasedTargets_Monetised'!AO514</f>
        <v>0</v>
      </c>
      <c r="AF57" s="454">
        <f>'[2]2.2_RebasedTargets_Monetised'!AP514</f>
        <v>0</v>
      </c>
      <c r="AG57" s="438"/>
      <c r="AH57" s="453">
        <f>'[2]2.2_RebasedTargets_Monetised'!AR514</f>
        <v>0</v>
      </c>
      <c r="AI57" s="453">
        <f>'[2]2.2_RebasedTargets_Monetised'!AS514</f>
        <v>0</v>
      </c>
      <c r="AJ57" s="453">
        <f>'[2]2.2_RebasedTargets_Monetised'!AT514</f>
        <v>0</v>
      </c>
      <c r="AK57" s="453">
        <f>'[2]2.2_RebasedTargets_Monetised'!AU514</f>
        <v>0</v>
      </c>
      <c r="AL57" s="453">
        <f>'[2]2.2_RebasedTargets_Monetised'!AV514</f>
        <v>0</v>
      </c>
      <c r="AM57" s="454">
        <f>'[2]2.2_RebasedTargets_Monetised'!AW514</f>
        <v>0</v>
      </c>
      <c r="AN57" s="438"/>
      <c r="AO57" s="453">
        <f>'[2]2.2_RebasedTargets_Monetised'!AY514</f>
        <v>0</v>
      </c>
      <c r="AP57" s="453">
        <f>'[2]2.2_RebasedTargets_Monetised'!AZ514</f>
        <v>0</v>
      </c>
      <c r="AQ57" s="453">
        <f>'[2]2.2_RebasedTargets_Monetised'!BA514</f>
        <v>0</v>
      </c>
      <c r="AR57" s="453">
        <f>'[2]2.2_RebasedTargets_Monetised'!BB514</f>
        <v>0</v>
      </c>
      <c r="AS57" s="453">
        <f>'[2]2.2_RebasedTargets_Monetised'!BC514</f>
        <v>0</v>
      </c>
      <c r="AT57" s="454">
        <f>'[2]2.2_RebasedTargets_Monetised'!BD514</f>
        <v>0</v>
      </c>
      <c r="AU57" s="438"/>
      <c r="AV57" s="453">
        <f>'[2]2.2_RebasedTargets_Monetised'!BF514</f>
        <v>0</v>
      </c>
      <c r="AW57" s="453">
        <f>'[2]2.2_RebasedTargets_Monetised'!BG514</f>
        <v>0</v>
      </c>
      <c r="AX57" s="453">
        <f>'[2]2.2_RebasedTargets_Monetised'!BH514</f>
        <v>0</v>
      </c>
      <c r="AY57" s="453">
        <f>'[2]2.2_RebasedTargets_Monetised'!BI514</f>
        <v>0</v>
      </c>
      <c r="AZ57" s="453">
        <f>'[2]2.2_RebasedTargets_Monetised'!BJ514</f>
        <v>0</v>
      </c>
      <c r="BA57" s="454">
        <f>'[2]2.2_RebasedTargets_Monetised'!BK514</f>
        <v>0</v>
      </c>
    </row>
    <row r="58" spans="1:53" ht="25.5" x14ac:dyDescent="0.35">
      <c r="A58" s="429" t="s">
        <v>44</v>
      </c>
      <c r="B58" s="430">
        <v>26</v>
      </c>
      <c r="C58" s="431" t="s">
        <v>39</v>
      </c>
      <c r="D58" s="432" t="s">
        <v>55</v>
      </c>
      <c r="E58" s="455" t="s">
        <v>18</v>
      </c>
      <c r="F58" s="434">
        <f>'[2]2.2_RebasedTargets_Monetised'!I515</f>
        <v>0</v>
      </c>
      <c r="G58" s="434">
        <f>'[2]2.2_RebasedTargets_Monetised'!J515</f>
        <v>0</v>
      </c>
      <c r="H58" s="434">
        <f>'[2]2.2_RebasedTargets_Monetised'!K515</f>
        <v>0</v>
      </c>
      <c r="I58" s="434">
        <f>'[2]2.2_RebasedTargets_Monetised'!L515</f>
        <v>0</v>
      </c>
      <c r="J58" s="434">
        <f>'[2]2.2_RebasedTargets_Monetised'!M515</f>
        <v>0</v>
      </c>
      <c r="K58" s="435">
        <f>'[2]2.2_RebasedTargets_Monetised'!N515</f>
        <v>0</v>
      </c>
      <c r="M58" s="434">
        <f>'[2]2.2_RebasedTargets_Monetised'!S515</f>
        <v>0</v>
      </c>
      <c r="N58" s="434">
        <f>'[2]2.2_RebasedTargets_Monetised'!T515</f>
        <v>0</v>
      </c>
      <c r="O58" s="434">
        <f>'[2]2.2_RebasedTargets_Monetised'!U515</f>
        <v>0</v>
      </c>
      <c r="P58" s="434">
        <f>'[2]2.2_RebasedTargets_Monetised'!V515</f>
        <v>0</v>
      </c>
      <c r="Q58" s="434">
        <f>'[2]2.2_RebasedTargets_Monetised'!W515</f>
        <v>0</v>
      </c>
      <c r="R58" s="435">
        <f>'[2]2.2_RebasedTargets_Monetised'!X515</f>
        <v>0</v>
      </c>
      <c r="T58" s="434">
        <f>'[2]2.2_RebasedTargets_Monetised'!AC515</f>
        <v>0</v>
      </c>
      <c r="U58" s="434">
        <f>'[2]2.2_RebasedTargets_Monetised'!AD515</f>
        <v>0</v>
      </c>
      <c r="V58" s="434">
        <f>'[2]2.2_RebasedTargets_Monetised'!AE515</f>
        <v>0</v>
      </c>
      <c r="W58" s="434">
        <f>'[2]2.2_RebasedTargets_Monetised'!AF515</f>
        <v>0</v>
      </c>
      <c r="X58" s="434">
        <f>'[2]2.2_RebasedTargets_Monetised'!AG515</f>
        <v>0</v>
      </c>
      <c r="Y58" s="435">
        <f>'[2]2.2_RebasedTargets_Monetised'!AH515</f>
        <v>0</v>
      </c>
      <c r="AA58" s="436">
        <f>'[2]2.2_RebasedTargets_Monetised'!AK515</f>
        <v>0</v>
      </c>
      <c r="AB58" s="436">
        <f>'[2]2.2_RebasedTargets_Monetised'!AL515</f>
        <v>0</v>
      </c>
      <c r="AC58" s="436">
        <f>'[2]2.2_RebasedTargets_Monetised'!AM515</f>
        <v>0</v>
      </c>
      <c r="AD58" s="436">
        <f>'[2]2.2_RebasedTargets_Monetised'!AN515</f>
        <v>0</v>
      </c>
      <c r="AE58" s="436">
        <f>'[2]2.2_RebasedTargets_Monetised'!AO515</f>
        <v>0</v>
      </c>
      <c r="AF58" s="437">
        <f>'[2]2.2_RebasedTargets_Monetised'!AP515</f>
        <v>0</v>
      </c>
      <c r="AG58" s="438"/>
      <c r="AH58" s="436">
        <f>'[2]2.2_RebasedTargets_Monetised'!AR515</f>
        <v>0</v>
      </c>
      <c r="AI58" s="436">
        <f>'[2]2.2_RebasedTargets_Monetised'!AS515</f>
        <v>0</v>
      </c>
      <c r="AJ58" s="436">
        <f>'[2]2.2_RebasedTargets_Monetised'!AT515</f>
        <v>0</v>
      </c>
      <c r="AK58" s="436">
        <f>'[2]2.2_RebasedTargets_Monetised'!AU515</f>
        <v>0</v>
      </c>
      <c r="AL58" s="436">
        <f>'[2]2.2_RebasedTargets_Monetised'!AV515</f>
        <v>0</v>
      </c>
      <c r="AM58" s="437">
        <f>'[2]2.2_RebasedTargets_Monetised'!AW515</f>
        <v>0</v>
      </c>
      <c r="AN58" s="438"/>
      <c r="AO58" s="436">
        <f>'[2]2.2_RebasedTargets_Monetised'!AY515</f>
        <v>0</v>
      </c>
      <c r="AP58" s="436">
        <f>'[2]2.2_RebasedTargets_Monetised'!AZ515</f>
        <v>0</v>
      </c>
      <c r="AQ58" s="436">
        <f>'[2]2.2_RebasedTargets_Monetised'!BA515</f>
        <v>0</v>
      </c>
      <c r="AR58" s="436">
        <f>'[2]2.2_RebasedTargets_Monetised'!BB515</f>
        <v>0</v>
      </c>
      <c r="AS58" s="436">
        <f>'[2]2.2_RebasedTargets_Monetised'!BC515</f>
        <v>0</v>
      </c>
      <c r="AT58" s="437">
        <f>'[2]2.2_RebasedTargets_Monetised'!BD515</f>
        <v>0</v>
      </c>
      <c r="AU58" s="438"/>
      <c r="AV58" s="436">
        <f>'[2]2.2_RebasedTargets_Monetised'!BF515</f>
        <v>0</v>
      </c>
      <c r="AW58" s="436">
        <f>'[2]2.2_RebasedTargets_Monetised'!BG515</f>
        <v>0</v>
      </c>
      <c r="AX58" s="436">
        <f>'[2]2.2_RebasedTargets_Monetised'!BH515</f>
        <v>0</v>
      </c>
      <c r="AY58" s="436">
        <f>'[2]2.2_RebasedTargets_Monetised'!BI515</f>
        <v>0</v>
      </c>
      <c r="AZ58" s="436">
        <f>'[2]2.2_RebasedTargets_Monetised'!BJ515</f>
        <v>0</v>
      </c>
      <c r="BA58" s="437">
        <f>'[2]2.2_RebasedTargets_Monetised'!BK515</f>
        <v>0</v>
      </c>
    </row>
    <row r="59" spans="1:53" ht="13.15" x14ac:dyDescent="0.35">
      <c r="A59" s="439"/>
      <c r="B59" s="440"/>
      <c r="C59" s="441"/>
      <c r="D59" s="442"/>
      <c r="E59" s="433" t="s">
        <v>19</v>
      </c>
      <c r="F59" s="443">
        <f>'[2]2.2_RebasedTargets_Monetised'!I516</f>
        <v>0</v>
      </c>
      <c r="G59" s="443">
        <f>'[2]2.2_RebasedTargets_Monetised'!J516</f>
        <v>0</v>
      </c>
      <c r="H59" s="443">
        <f>'[2]2.2_RebasedTargets_Monetised'!K516</f>
        <v>0</v>
      </c>
      <c r="I59" s="443">
        <f>'[2]2.2_RebasedTargets_Monetised'!L516</f>
        <v>0</v>
      </c>
      <c r="J59" s="443">
        <f>'[2]2.2_RebasedTargets_Monetised'!M516</f>
        <v>0</v>
      </c>
      <c r="K59" s="444">
        <f>'[2]2.2_RebasedTargets_Monetised'!N516</f>
        <v>0</v>
      </c>
      <c r="M59" s="443">
        <f>'[2]2.2_RebasedTargets_Monetised'!S516</f>
        <v>0</v>
      </c>
      <c r="N59" s="443">
        <f>'[2]2.2_RebasedTargets_Monetised'!T516</f>
        <v>0</v>
      </c>
      <c r="O59" s="443">
        <f>'[2]2.2_RebasedTargets_Monetised'!U516</f>
        <v>0</v>
      </c>
      <c r="P59" s="443">
        <f>'[2]2.2_RebasedTargets_Monetised'!V516</f>
        <v>0</v>
      </c>
      <c r="Q59" s="443">
        <f>'[2]2.2_RebasedTargets_Monetised'!W516</f>
        <v>0</v>
      </c>
      <c r="R59" s="444">
        <f>'[2]2.2_RebasedTargets_Monetised'!X516</f>
        <v>0</v>
      </c>
      <c r="T59" s="443">
        <f>'[2]2.2_RebasedTargets_Monetised'!AC516</f>
        <v>0</v>
      </c>
      <c r="U59" s="443">
        <f>'[2]2.2_RebasedTargets_Monetised'!AD516</f>
        <v>0</v>
      </c>
      <c r="V59" s="443">
        <f>'[2]2.2_RebasedTargets_Monetised'!AE516</f>
        <v>0</v>
      </c>
      <c r="W59" s="443">
        <f>'[2]2.2_RebasedTargets_Monetised'!AF516</f>
        <v>0</v>
      </c>
      <c r="X59" s="443">
        <f>'[2]2.2_RebasedTargets_Monetised'!AG516</f>
        <v>0</v>
      </c>
      <c r="Y59" s="444">
        <f>'[2]2.2_RebasedTargets_Monetised'!AH516</f>
        <v>0</v>
      </c>
      <c r="AA59" s="445">
        <f>'[2]2.2_RebasedTargets_Monetised'!AK516</f>
        <v>0</v>
      </c>
      <c r="AB59" s="445">
        <f>'[2]2.2_RebasedTargets_Monetised'!AL516</f>
        <v>0</v>
      </c>
      <c r="AC59" s="445">
        <f>'[2]2.2_RebasedTargets_Monetised'!AM516</f>
        <v>0</v>
      </c>
      <c r="AD59" s="445">
        <f>'[2]2.2_RebasedTargets_Monetised'!AN516</f>
        <v>0</v>
      </c>
      <c r="AE59" s="445">
        <f>'[2]2.2_RebasedTargets_Monetised'!AO516</f>
        <v>0</v>
      </c>
      <c r="AF59" s="446">
        <f>'[2]2.2_RebasedTargets_Monetised'!AP516</f>
        <v>0</v>
      </c>
      <c r="AG59" s="438"/>
      <c r="AH59" s="445">
        <f>'[2]2.2_RebasedTargets_Monetised'!AR516</f>
        <v>0</v>
      </c>
      <c r="AI59" s="445">
        <f>'[2]2.2_RebasedTargets_Monetised'!AS516</f>
        <v>0</v>
      </c>
      <c r="AJ59" s="445">
        <f>'[2]2.2_RebasedTargets_Monetised'!AT516</f>
        <v>0</v>
      </c>
      <c r="AK59" s="445">
        <f>'[2]2.2_RebasedTargets_Monetised'!AU516</f>
        <v>0</v>
      </c>
      <c r="AL59" s="445">
        <f>'[2]2.2_RebasedTargets_Monetised'!AV516</f>
        <v>0</v>
      </c>
      <c r="AM59" s="446">
        <f>'[2]2.2_RebasedTargets_Monetised'!AW516</f>
        <v>0</v>
      </c>
      <c r="AN59" s="438"/>
      <c r="AO59" s="445">
        <f>'[2]2.2_RebasedTargets_Monetised'!AY516</f>
        <v>0</v>
      </c>
      <c r="AP59" s="445">
        <f>'[2]2.2_RebasedTargets_Monetised'!AZ516</f>
        <v>0</v>
      </c>
      <c r="AQ59" s="445">
        <f>'[2]2.2_RebasedTargets_Monetised'!BA516</f>
        <v>0</v>
      </c>
      <c r="AR59" s="445">
        <f>'[2]2.2_RebasedTargets_Monetised'!BB516</f>
        <v>0</v>
      </c>
      <c r="AS59" s="445">
        <f>'[2]2.2_RebasedTargets_Monetised'!BC516</f>
        <v>0</v>
      </c>
      <c r="AT59" s="446">
        <f>'[2]2.2_RebasedTargets_Monetised'!BD516</f>
        <v>0</v>
      </c>
      <c r="AU59" s="438"/>
      <c r="AV59" s="445">
        <f>'[2]2.2_RebasedTargets_Monetised'!BF516</f>
        <v>0</v>
      </c>
      <c r="AW59" s="445">
        <f>'[2]2.2_RebasedTargets_Monetised'!BG516</f>
        <v>0</v>
      </c>
      <c r="AX59" s="445">
        <f>'[2]2.2_RebasedTargets_Monetised'!BH516</f>
        <v>0</v>
      </c>
      <c r="AY59" s="445">
        <f>'[2]2.2_RebasedTargets_Monetised'!BI516</f>
        <v>0</v>
      </c>
      <c r="AZ59" s="445">
        <f>'[2]2.2_RebasedTargets_Monetised'!BJ516</f>
        <v>0</v>
      </c>
      <c r="BA59" s="446">
        <f>'[2]2.2_RebasedTargets_Monetised'!BK516</f>
        <v>0</v>
      </c>
    </row>
    <row r="60" spans="1:53" ht="13.15" x14ac:dyDescent="0.35">
      <c r="A60" s="439"/>
      <c r="B60" s="440"/>
      <c r="C60" s="441"/>
      <c r="D60" s="442"/>
      <c r="E60" s="433" t="s">
        <v>20</v>
      </c>
      <c r="F60" s="443">
        <f>'[2]2.2_RebasedTargets_Monetised'!I517</f>
        <v>0</v>
      </c>
      <c r="G60" s="443">
        <f>'[2]2.2_RebasedTargets_Monetised'!J517</f>
        <v>0</v>
      </c>
      <c r="H60" s="443">
        <f>'[2]2.2_RebasedTargets_Monetised'!K517</f>
        <v>0</v>
      </c>
      <c r="I60" s="443">
        <f>'[2]2.2_RebasedTargets_Monetised'!L517</f>
        <v>0</v>
      </c>
      <c r="J60" s="443">
        <f>'[2]2.2_RebasedTargets_Monetised'!M517</f>
        <v>0</v>
      </c>
      <c r="K60" s="444">
        <f>'[2]2.2_RebasedTargets_Monetised'!N517</f>
        <v>0</v>
      </c>
      <c r="M60" s="443">
        <f>'[2]2.2_RebasedTargets_Monetised'!S517</f>
        <v>0</v>
      </c>
      <c r="N60" s="443">
        <f>'[2]2.2_RebasedTargets_Monetised'!T517</f>
        <v>0</v>
      </c>
      <c r="O60" s="443">
        <f>'[2]2.2_RebasedTargets_Monetised'!U517</f>
        <v>0</v>
      </c>
      <c r="P60" s="443">
        <f>'[2]2.2_RebasedTargets_Monetised'!V517</f>
        <v>0</v>
      </c>
      <c r="Q60" s="443">
        <f>'[2]2.2_RebasedTargets_Monetised'!W517</f>
        <v>0</v>
      </c>
      <c r="R60" s="444">
        <f>'[2]2.2_RebasedTargets_Monetised'!X517</f>
        <v>0</v>
      </c>
      <c r="T60" s="443">
        <f>'[2]2.2_RebasedTargets_Monetised'!AC517</f>
        <v>0</v>
      </c>
      <c r="U60" s="443">
        <f>'[2]2.2_RebasedTargets_Monetised'!AD517</f>
        <v>0</v>
      </c>
      <c r="V60" s="443">
        <f>'[2]2.2_RebasedTargets_Monetised'!AE517</f>
        <v>0</v>
      </c>
      <c r="W60" s="443">
        <f>'[2]2.2_RebasedTargets_Monetised'!AF517</f>
        <v>0</v>
      </c>
      <c r="X60" s="443">
        <f>'[2]2.2_RebasedTargets_Monetised'!AG517</f>
        <v>0</v>
      </c>
      <c r="Y60" s="444">
        <f>'[2]2.2_RebasedTargets_Monetised'!AH517</f>
        <v>0</v>
      </c>
      <c r="AA60" s="445">
        <f>'[2]2.2_RebasedTargets_Monetised'!AK517</f>
        <v>0</v>
      </c>
      <c r="AB60" s="445">
        <f>'[2]2.2_RebasedTargets_Monetised'!AL517</f>
        <v>0</v>
      </c>
      <c r="AC60" s="445">
        <f>'[2]2.2_RebasedTargets_Monetised'!AM517</f>
        <v>0</v>
      </c>
      <c r="AD60" s="445">
        <f>'[2]2.2_RebasedTargets_Monetised'!AN517</f>
        <v>0</v>
      </c>
      <c r="AE60" s="445">
        <f>'[2]2.2_RebasedTargets_Monetised'!AO517</f>
        <v>0</v>
      </c>
      <c r="AF60" s="446">
        <f>'[2]2.2_RebasedTargets_Monetised'!AP517</f>
        <v>0</v>
      </c>
      <c r="AG60" s="438"/>
      <c r="AH60" s="445">
        <f>'[2]2.2_RebasedTargets_Monetised'!AR517</f>
        <v>0</v>
      </c>
      <c r="AI60" s="445">
        <f>'[2]2.2_RebasedTargets_Monetised'!AS517</f>
        <v>0</v>
      </c>
      <c r="AJ60" s="445">
        <f>'[2]2.2_RebasedTargets_Monetised'!AT517</f>
        <v>0</v>
      </c>
      <c r="AK60" s="445">
        <f>'[2]2.2_RebasedTargets_Monetised'!AU517</f>
        <v>0</v>
      </c>
      <c r="AL60" s="445">
        <f>'[2]2.2_RebasedTargets_Monetised'!AV517</f>
        <v>0</v>
      </c>
      <c r="AM60" s="446">
        <f>'[2]2.2_RebasedTargets_Monetised'!AW517</f>
        <v>0</v>
      </c>
      <c r="AN60" s="438"/>
      <c r="AO60" s="445">
        <f>'[2]2.2_RebasedTargets_Monetised'!AY517</f>
        <v>0</v>
      </c>
      <c r="AP60" s="445">
        <f>'[2]2.2_RebasedTargets_Monetised'!AZ517</f>
        <v>0</v>
      </c>
      <c r="AQ60" s="445">
        <f>'[2]2.2_RebasedTargets_Monetised'!BA517</f>
        <v>0</v>
      </c>
      <c r="AR60" s="445">
        <f>'[2]2.2_RebasedTargets_Monetised'!BB517</f>
        <v>0</v>
      </c>
      <c r="AS60" s="445">
        <f>'[2]2.2_RebasedTargets_Monetised'!BC517</f>
        <v>0</v>
      </c>
      <c r="AT60" s="446">
        <f>'[2]2.2_RebasedTargets_Monetised'!BD517</f>
        <v>0</v>
      </c>
      <c r="AU60" s="438"/>
      <c r="AV60" s="445">
        <f>'[2]2.2_RebasedTargets_Monetised'!BF517</f>
        <v>0</v>
      </c>
      <c r="AW60" s="445">
        <f>'[2]2.2_RebasedTargets_Monetised'!BG517</f>
        <v>0</v>
      </c>
      <c r="AX60" s="445">
        <f>'[2]2.2_RebasedTargets_Monetised'!BH517</f>
        <v>0</v>
      </c>
      <c r="AY60" s="445">
        <f>'[2]2.2_RebasedTargets_Monetised'!BI517</f>
        <v>0</v>
      </c>
      <c r="AZ60" s="445">
        <f>'[2]2.2_RebasedTargets_Monetised'!BJ517</f>
        <v>0</v>
      </c>
      <c r="BA60" s="446">
        <f>'[2]2.2_RebasedTargets_Monetised'!BK517</f>
        <v>0</v>
      </c>
    </row>
    <row r="61" spans="1:53" ht="13.5" thickBot="1" x14ac:dyDescent="0.4">
      <c r="A61" s="439"/>
      <c r="B61" s="447"/>
      <c r="C61" s="448"/>
      <c r="D61" s="449"/>
      <c r="E61" s="450" t="s">
        <v>21</v>
      </c>
      <c r="F61" s="451">
        <f>'[2]2.2_RebasedTargets_Monetised'!I518</f>
        <v>0</v>
      </c>
      <c r="G61" s="451">
        <f>'[2]2.2_RebasedTargets_Monetised'!J518</f>
        <v>0</v>
      </c>
      <c r="H61" s="451">
        <f>'[2]2.2_RebasedTargets_Monetised'!K518</f>
        <v>0</v>
      </c>
      <c r="I61" s="451">
        <f>'[2]2.2_RebasedTargets_Monetised'!L518</f>
        <v>0</v>
      </c>
      <c r="J61" s="451">
        <f>'[2]2.2_RebasedTargets_Monetised'!M518</f>
        <v>0</v>
      </c>
      <c r="K61" s="452">
        <f>'[2]2.2_RebasedTargets_Monetised'!N518</f>
        <v>0</v>
      </c>
      <c r="M61" s="451">
        <f>'[2]2.2_RebasedTargets_Monetised'!S518</f>
        <v>0</v>
      </c>
      <c r="N61" s="451">
        <f>'[2]2.2_RebasedTargets_Monetised'!T518</f>
        <v>0</v>
      </c>
      <c r="O61" s="451">
        <f>'[2]2.2_RebasedTargets_Monetised'!U518</f>
        <v>0</v>
      </c>
      <c r="P61" s="451">
        <f>'[2]2.2_RebasedTargets_Monetised'!V518</f>
        <v>0</v>
      </c>
      <c r="Q61" s="451">
        <f>'[2]2.2_RebasedTargets_Monetised'!W518</f>
        <v>0</v>
      </c>
      <c r="R61" s="452">
        <f>'[2]2.2_RebasedTargets_Monetised'!X518</f>
        <v>0</v>
      </c>
      <c r="T61" s="451">
        <f>'[2]2.2_RebasedTargets_Monetised'!AC518</f>
        <v>0</v>
      </c>
      <c r="U61" s="451">
        <f>'[2]2.2_RebasedTargets_Monetised'!AD518</f>
        <v>0</v>
      </c>
      <c r="V61" s="451">
        <f>'[2]2.2_RebasedTargets_Monetised'!AE518</f>
        <v>0</v>
      </c>
      <c r="W61" s="451">
        <f>'[2]2.2_RebasedTargets_Monetised'!AF518</f>
        <v>0</v>
      </c>
      <c r="X61" s="451">
        <f>'[2]2.2_RebasedTargets_Monetised'!AG518</f>
        <v>0</v>
      </c>
      <c r="Y61" s="452">
        <f>'[2]2.2_RebasedTargets_Monetised'!AH518</f>
        <v>0</v>
      </c>
      <c r="AA61" s="453">
        <f>'[2]2.2_RebasedTargets_Monetised'!AK518</f>
        <v>0</v>
      </c>
      <c r="AB61" s="453">
        <f>'[2]2.2_RebasedTargets_Monetised'!AL518</f>
        <v>0</v>
      </c>
      <c r="AC61" s="453">
        <f>'[2]2.2_RebasedTargets_Monetised'!AM518</f>
        <v>0</v>
      </c>
      <c r="AD61" s="453">
        <f>'[2]2.2_RebasedTargets_Monetised'!AN518</f>
        <v>0</v>
      </c>
      <c r="AE61" s="453">
        <f>'[2]2.2_RebasedTargets_Monetised'!AO518</f>
        <v>0</v>
      </c>
      <c r="AF61" s="454">
        <f>'[2]2.2_RebasedTargets_Monetised'!AP518</f>
        <v>0</v>
      </c>
      <c r="AG61" s="438"/>
      <c r="AH61" s="453">
        <f>'[2]2.2_RebasedTargets_Monetised'!AR518</f>
        <v>0</v>
      </c>
      <c r="AI61" s="453">
        <f>'[2]2.2_RebasedTargets_Monetised'!AS518</f>
        <v>0</v>
      </c>
      <c r="AJ61" s="453">
        <f>'[2]2.2_RebasedTargets_Monetised'!AT518</f>
        <v>0</v>
      </c>
      <c r="AK61" s="453">
        <f>'[2]2.2_RebasedTargets_Monetised'!AU518</f>
        <v>0</v>
      </c>
      <c r="AL61" s="453">
        <f>'[2]2.2_RebasedTargets_Monetised'!AV518</f>
        <v>0</v>
      </c>
      <c r="AM61" s="454">
        <f>'[2]2.2_RebasedTargets_Monetised'!AW518</f>
        <v>0</v>
      </c>
      <c r="AN61" s="438"/>
      <c r="AO61" s="453">
        <f>'[2]2.2_RebasedTargets_Monetised'!AY518</f>
        <v>0</v>
      </c>
      <c r="AP61" s="453">
        <f>'[2]2.2_RebasedTargets_Monetised'!AZ518</f>
        <v>0</v>
      </c>
      <c r="AQ61" s="453">
        <f>'[2]2.2_RebasedTargets_Monetised'!BA518</f>
        <v>0</v>
      </c>
      <c r="AR61" s="453">
        <f>'[2]2.2_RebasedTargets_Monetised'!BB518</f>
        <v>0</v>
      </c>
      <c r="AS61" s="453">
        <f>'[2]2.2_RebasedTargets_Monetised'!BC518</f>
        <v>0</v>
      </c>
      <c r="AT61" s="454">
        <f>'[2]2.2_RebasedTargets_Monetised'!BD518</f>
        <v>0</v>
      </c>
      <c r="AU61" s="438"/>
      <c r="AV61" s="453">
        <f>'[2]2.2_RebasedTargets_Monetised'!BF518</f>
        <v>0</v>
      </c>
      <c r="AW61" s="453">
        <f>'[2]2.2_RebasedTargets_Monetised'!BG518</f>
        <v>0</v>
      </c>
      <c r="AX61" s="453">
        <f>'[2]2.2_RebasedTargets_Monetised'!BH518</f>
        <v>0</v>
      </c>
      <c r="AY61" s="453">
        <f>'[2]2.2_RebasedTargets_Monetised'!BI518</f>
        <v>0</v>
      </c>
      <c r="AZ61" s="453">
        <f>'[2]2.2_RebasedTargets_Monetised'!BJ518</f>
        <v>0</v>
      </c>
      <c r="BA61" s="454">
        <f>'[2]2.2_RebasedTargets_Monetised'!BK518</f>
        <v>0</v>
      </c>
    </row>
    <row r="62" spans="1:53" ht="25.5" x14ac:dyDescent="0.35">
      <c r="A62" s="429" t="s">
        <v>44</v>
      </c>
      <c r="B62" s="430">
        <v>24</v>
      </c>
      <c r="C62" s="431" t="s">
        <v>49</v>
      </c>
      <c r="D62" s="432" t="s">
        <v>56</v>
      </c>
      <c r="E62" s="455" t="s">
        <v>18</v>
      </c>
      <c r="F62" s="434">
        <f>'[2]2.2_RebasedTargets_Monetised'!I519</f>
        <v>0</v>
      </c>
      <c r="G62" s="434">
        <f>'[2]2.2_RebasedTargets_Monetised'!J519</f>
        <v>0</v>
      </c>
      <c r="H62" s="434">
        <f>'[2]2.2_RebasedTargets_Monetised'!K519</f>
        <v>0</v>
      </c>
      <c r="I62" s="434">
        <f>'[2]2.2_RebasedTargets_Monetised'!L519</f>
        <v>0</v>
      </c>
      <c r="J62" s="434">
        <f>'[2]2.2_RebasedTargets_Monetised'!M519</f>
        <v>0</v>
      </c>
      <c r="K62" s="435">
        <f>'[2]2.2_RebasedTargets_Monetised'!N519</f>
        <v>0</v>
      </c>
      <c r="M62" s="434">
        <f>'[2]2.2_RebasedTargets_Monetised'!S519</f>
        <v>0</v>
      </c>
      <c r="N62" s="434">
        <f>'[2]2.2_RebasedTargets_Monetised'!T519</f>
        <v>0</v>
      </c>
      <c r="O62" s="434">
        <f>'[2]2.2_RebasedTargets_Monetised'!U519</f>
        <v>0</v>
      </c>
      <c r="P62" s="434">
        <f>'[2]2.2_RebasedTargets_Monetised'!V519</f>
        <v>0</v>
      </c>
      <c r="Q62" s="434">
        <f>'[2]2.2_RebasedTargets_Monetised'!W519</f>
        <v>0</v>
      </c>
      <c r="R62" s="435">
        <f>'[2]2.2_RebasedTargets_Monetised'!X519</f>
        <v>0</v>
      </c>
      <c r="T62" s="434">
        <f>'[2]2.2_RebasedTargets_Monetised'!AC519</f>
        <v>0</v>
      </c>
      <c r="U62" s="434">
        <f>'[2]2.2_RebasedTargets_Monetised'!AD519</f>
        <v>0</v>
      </c>
      <c r="V62" s="434">
        <f>'[2]2.2_RebasedTargets_Monetised'!AE519</f>
        <v>0</v>
      </c>
      <c r="W62" s="434">
        <f>'[2]2.2_RebasedTargets_Monetised'!AF519</f>
        <v>0</v>
      </c>
      <c r="X62" s="434">
        <f>'[2]2.2_RebasedTargets_Monetised'!AG519</f>
        <v>0</v>
      </c>
      <c r="Y62" s="435">
        <f>'[2]2.2_RebasedTargets_Monetised'!AH519</f>
        <v>0</v>
      </c>
      <c r="AA62" s="436">
        <f>'[2]2.2_RebasedTargets_Monetised'!AK519</f>
        <v>0</v>
      </c>
      <c r="AB62" s="436">
        <f>'[2]2.2_RebasedTargets_Monetised'!AL519</f>
        <v>0</v>
      </c>
      <c r="AC62" s="436">
        <f>'[2]2.2_RebasedTargets_Monetised'!AM519</f>
        <v>0</v>
      </c>
      <c r="AD62" s="436">
        <f>'[2]2.2_RebasedTargets_Monetised'!AN519</f>
        <v>0</v>
      </c>
      <c r="AE62" s="436">
        <f>'[2]2.2_RebasedTargets_Monetised'!AO519</f>
        <v>0</v>
      </c>
      <c r="AF62" s="437">
        <f>'[2]2.2_RebasedTargets_Monetised'!AP519</f>
        <v>0</v>
      </c>
      <c r="AG62" s="438"/>
      <c r="AH62" s="436">
        <f>'[2]2.2_RebasedTargets_Monetised'!AR519</f>
        <v>0</v>
      </c>
      <c r="AI62" s="436">
        <f>'[2]2.2_RebasedTargets_Monetised'!AS519</f>
        <v>0</v>
      </c>
      <c r="AJ62" s="436">
        <f>'[2]2.2_RebasedTargets_Monetised'!AT519</f>
        <v>0</v>
      </c>
      <c r="AK62" s="436">
        <f>'[2]2.2_RebasedTargets_Monetised'!AU519</f>
        <v>0</v>
      </c>
      <c r="AL62" s="436">
        <f>'[2]2.2_RebasedTargets_Monetised'!AV519</f>
        <v>0</v>
      </c>
      <c r="AM62" s="437">
        <f>'[2]2.2_RebasedTargets_Monetised'!AW519</f>
        <v>0</v>
      </c>
      <c r="AN62" s="438"/>
      <c r="AO62" s="436">
        <f>'[2]2.2_RebasedTargets_Monetised'!AY519</f>
        <v>0</v>
      </c>
      <c r="AP62" s="436">
        <f>'[2]2.2_RebasedTargets_Monetised'!AZ519</f>
        <v>0</v>
      </c>
      <c r="AQ62" s="436">
        <f>'[2]2.2_RebasedTargets_Monetised'!BA519</f>
        <v>0</v>
      </c>
      <c r="AR62" s="436">
        <f>'[2]2.2_RebasedTargets_Monetised'!BB519</f>
        <v>0</v>
      </c>
      <c r="AS62" s="436">
        <f>'[2]2.2_RebasedTargets_Monetised'!BC519</f>
        <v>0</v>
      </c>
      <c r="AT62" s="437">
        <f>'[2]2.2_RebasedTargets_Monetised'!BD519</f>
        <v>0</v>
      </c>
      <c r="AU62" s="438"/>
      <c r="AV62" s="436">
        <f>'[2]2.2_RebasedTargets_Monetised'!BF519</f>
        <v>0</v>
      </c>
      <c r="AW62" s="436">
        <f>'[2]2.2_RebasedTargets_Monetised'!BG519</f>
        <v>0</v>
      </c>
      <c r="AX62" s="436">
        <f>'[2]2.2_RebasedTargets_Monetised'!BH519</f>
        <v>0</v>
      </c>
      <c r="AY62" s="436">
        <f>'[2]2.2_RebasedTargets_Monetised'!BI519</f>
        <v>0</v>
      </c>
      <c r="AZ62" s="436">
        <f>'[2]2.2_RebasedTargets_Monetised'!BJ519</f>
        <v>0</v>
      </c>
      <c r="BA62" s="437">
        <f>'[2]2.2_RebasedTargets_Monetised'!BK519</f>
        <v>0</v>
      </c>
    </row>
    <row r="63" spans="1:53" ht="13.15" x14ac:dyDescent="0.35">
      <c r="A63" s="439"/>
      <c r="B63" s="440"/>
      <c r="C63" s="441"/>
      <c r="D63" s="442"/>
      <c r="E63" s="433" t="s">
        <v>19</v>
      </c>
      <c r="F63" s="443">
        <f>'[2]2.2_RebasedTargets_Monetised'!I520</f>
        <v>0</v>
      </c>
      <c r="G63" s="443">
        <f>'[2]2.2_RebasedTargets_Monetised'!J520</f>
        <v>0</v>
      </c>
      <c r="H63" s="443">
        <f>'[2]2.2_RebasedTargets_Monetised'!K520</f>
        <v>0</v>
      </c>
      <c r="I63" s="443">
        <f>'[2]2.2_RebasedTargets_Monetised'!L520</f>
        <v>0</v>
      </c>
      <c r="J63" s="443">
        <f>'[2]2.2_RebasedTargets_Monetised'!M520</f>
        <v>0</v>
      </c>
      <c r="K63" s="444">
        <f>'[2]2.2_RebasedTargets_Monetised'!N520</f>
        <v>0</v>
      </c>
      <c r="M63" s="443">
        <f>'[2]2.2_RebasedTargets_Monetised'!S520</f>
        <v>0</v>
      </c>
      <c r="N63" s="443">
        <f>'[2]2.2_RebasedTargets_Monetised'!T520</f>
        <v>0</v>
      </c>
      <c r="O63" s="443">
        <f>'[2]2.2_RebasedTargets_Monetised'!U520</f>
        <v>0</v>
      </c>
      <c r="P63" s="443">
        <f>'[2]2.2_RebasedTargets_Monetised'!V520</f>
        <v>0</v>
      </c>
      <c r="Q63" s="443">
        <f>'[2]2.2_RebasedTargets_Monetised'!W520</f>
        <v>0</v>
      </c>
      <c r="R63" s="444">
        <f>'[2]2.2_RebasedTargets_Monetised'!X520</f>
        <v>0</v>
      </c>
      <c r="T63" s="443">
        <f>'[2]2.2_RebasedTargets_Monetised'!AC520</f>
        <v>0</v>
      </c>
      <c r="U63" s="443">
        <f>'[2]2.2_RebasedTargets_Monetised'!AD520</f>
        <v>0</v>
      </c>
      <c r="V63" s="443">
        <f>'[2]2.2_RebasedTargets_Monetised'!AE520</f>
        <v>0</v>
      </c>
      <c r="W63" s="443">
        <f>'[2]2.2_RebasedTargets_Monetised'!AF520</f>
        <v>0</v>
      </c>
      <c r="X63" s="443">
        <f>'[2]2.2_RebasedTargets_Monetised'!AG520</f>
        <v>0</v>
      </c>
      <c r="Y63" s="444">
        <f>'[2]2.2_RebasedTargets_Monetised'!AH520</f>
        <v>0</v>
      </c>
      <c r="AA63" s="445">
        <f>'[2]2.2_RebasedTargets_Monetised'!AK520</f>
        <v>0</v>
      </c>
      <c r="AB63" s="445">
        <f>'[2]2.2_RebasedTargets_Monetised'!AL520</f>
        <v>0</v>
      </c>
      <c r="AC63" s="445">
        <f>'[2]2.2_RebasedTargets_Monetised'!AM520</f>
        <v>0</v>
      </c>
      <c r="AD63" s="445">
        <f>'[2]2.2_RebasedTargets_Monetised'!AN520</f>
        <v>0</v>
      </c>
      <c r="AE63" s="445">
        <f>'[2]2.2_RebasedTargets_Monetised'!AO520</f>
        <v>0</v>
      </c>
      <c r="AF63" s="446">
        <f>'[2]2.2_RebasedTargets_Monetised'!AP520</f>
        <v>0</v>
      </c>
      <c r="AG63" s="438"/>
      <c r="AH63" s="445">
        <f>'[2]2.2_RebasedTargets_Monetised'!AR520</f>
        <v>0</v>
      </c>
      <c r="AI63" s="445">
        <f>'[2]2.2_RebasedTargets_Monetised'!AS520</f>
        <v>0</v>
      </c>
      <c r="AJ63" s="445">
        <f>'[2]2.2_RebasedTargets_Monetised'!AT520</f>
        <v>0</v>
      </c>
      <c r="AK63" s="445">
        <f>'[2]2.2_RebasedTargets_Monetised'!AU520</f>
        <v>0</v>
      </c>
      <c r="AL63" s="445">
        <f>'[2]2.2_RebasedTargets_Monetised'!AV520</f>
        <v>0</v>
      </c>
      <c r="AM63" s="446">
        <f>'[2]2.2_RebasedTargets_Monetised'!AW520</f>
        <v>0</v>
      </c>
      <c r="AN63" s="438"/>
      <c r="AO63" s="445">
        <f>'[2]2.2_RebasedTargets_Monetised'!AY520</f>
        <v>0</v>
      </c>
      <c r="AP63" s="445">
        <f>'[2]2.2_RebasedTargets_Monetised'!AZ520</f>
        <v>0</v>
      </c>
      <c r="AQ63" s="445">
        <f>'[2]2.2_RebasedTargets_Monetised'!BA520</f>
        <v>0</v>
      </c>
      <c r="AR63" s="445">
        <f>'[2]2.2_RebasedTargets_Monetised'!BB520</f>
        <v>0</v>
      </c>
      <c r="AS63" s="445">
        <f>'[2]2.2_RebasedTargets_Monetised'!BC520</f>
        <v>0</v>
      </c>
      <c r="AT63" s="446">
        <f>'[2]2.2_RebasedTargets_Monetised'!BD520</f>
        <v>0</v>
      </c>
      <c r="AU63" s="438"/>
      <c r="AV63" s="445">
        <f>'[2]2.2_RebasedTargets_Monetised'!BF520</f>
        <v>0</v>
      </c>
      <c r="AW63" s="445">
        <f>'[2]2.2_RebasedTargets_Monetised'!BG520</f>
        <v>0</v>
      </c>
      <c r="AX63" s="445">
        <f>'[2]2.2_RebasedTargets_Monetised'!BH520</f>
        <v>0</v>
      </c>
      <c r="AY63" s="445">
        <f>'[2]2.2_RebasedTargets_Monetised'!BI520</f>
        <v>0</v>
      </c>
      <c r="AZ63" s="445">
        <f>'[2]2.2_RebasedTargets_Monetised'!BJ520</f>
        <v>0</v>
      </c>
      <c r="BA63" s="446">
        <f>'[2]2.2_RebasedTargets_Monetised'!BK520</f>
        <v>0</v>
      </c>
    </row>
    <row r="64" spans="1:53" ht="13.15" x14ac:dyDescent="0.35">
      <c r="A64" s="439"/>
      <c r="B64" s="440"/>
      <c r="C64" s="441"/>
      <c r="D64" s="442"/>
      <c r="E64" s="433" t="s">
        <v>20</v>
      </c>
      <c r="F64" s="443">
        <f>'[2]2.2_RebasedTargets_Monetised'!I521</f>
        <v>0</v>
      </c>
      <c r="G64" s="443">
        <f>'[2]2.2_RebasedTargets_Monetised'!J521</f>
        <v>0</v>
      </c>
      <c r="H64" s="443">
        <f>'[2]2.2_RebasedTargets_Monetised'!K521</f>
        <v>0</v>
      </c>
      <c r="I64" s="443">
        <f>'[2]2.2_RebasedTargets_Monetised'!L521</f>
        <v>0</v>
      </c>
      <c r="J64" s="443">
        <f>'[2]2.2_RebasedTargets_Monetised'!M521</f>
        <v>0</v>
      </c>
      <c r="K64" s="444">
        <f>'[2]2.2_RebasedTargets_Monetised'!N521</f>
        <v>0</v>
      </c>
      <c r="M64" s="443">
        <f>'[2]2.2_RebasedTargets_Monetised'!S521</f>
        <v>0</v>
      </c>
      <c r="N64" s="443">
        <f>'[2]2.2_RebasedTargets_Monetised'!T521</f>
        <v>0</v>
      </c>
      <c r="O64" s="443">
        <f>'[2]2.2_RebasedTargets_Monetised'!U521</f>
        <v>0</v>
      </c>
      <c r="P64" s="443">
        <f>'[2]2.2_RebasedTargets_Monetised'!V521</f>
        <v>0</v>
      </c>
      <c r="Q64" s="443">
        <f>'[2]2.2_RebasedTargets_Monetised'!W521</f>
        <v>0</v>
      </c>
      <c r="R64" s="444">
        <f>'[2]2.2_RebasedTargets_Monetised'!X521</f>
        <v>0</v>
      </c>
      <c r="T64" s="443">
        <f>'[2]2.2_RebasedTargets_Monetised'!AC521</f>
        <v>0</v>
      </c>
      <c r="U64" s="443">
        <f>'[2]2.2_RebasedTargets_Monetised'!AD521</f>
        <v>0</v>
      </c>
      <c r="V64" s="443">
        <f>'[2]2.2_RebasedTargets_Monetised'!AE521</f>
        <v>0</v>
      </c>
      <c r="W64" s="443">
        <f>'[2]2.2_RebasedTargets_Monetised'!AF521</f>
        <v>0</v>
      </c>
      <c r="X64" s="443">
        <f>'[2]2.2_RebasedTargets_Monetised'!AG521</f>
        <v>0</v>
      </c>
      <c r="Y64" s="444">
        <f>'[2]2.2_RebasedTargets_Monetised'!AH521</f>
        <v>0</v>
      </c>
      <c r="AA64" s="445">
        <f>'[2]2.2_RebasedTargets_Monetised'!AK521</f>
        <v>0</v>
      </c>
      <c r="AB64" s="445">
        <f>'[2]2.2_RebasedTargets_Monetised'!AL521</f>
        <v>0</v>
      </c>
      <c r="AC64" s="445">
        <f>'[2]2.2_RebasedTargets_Monetised'!AM521</f>
        <v>0</v>
      </c>
      <c r="AD64" s="445">
        <f>'[2]2.2_RebasedTargets_Monetised'!AN521</f>
        <v>0</v>
      </c>
      <c r="AE64" s="445">
        <f>'[2]2.2_RebasedTargets_Monetised'!AO521</f>
        <v>0</v>
      </c>
      <c r="AF64" s="446">
        <f>'[2]2.2_RebasedTargets_Monetised'!AP521</f>
        <v>0</v>
      </c>
      <c r="AG64" s="438"/>
      <c r="AH64" s="445">
        <f>'[2]2.2_RebasedTargets_Monetised'!AR521</f>
        <v>0</v>
      </c>
      <c r="AI64" s="445">
        <f>'[2]2.2_RebasedTargets_Monetised'!AS521</f>
        <v>0</v>
      </c>
      <c r="AJ64" s="445">
        <f>'[2]2.2_RebasedTargets_Monetised'!AT521</f>
        <v>0</v>
      </c>
      <c r="AK64" s="445">
        <f>'[2]2.2_RebasedTargets_Monetised'!AU521</f>
        <v>0</v>
      </c>
      <c r="AL64" s="445">
        <f>'[2]2.2_RebasedTargets_Monetised'!AV521</f>
        <v>0</v>
      </c>
      <c r="AM64" s="446">
        <f>'[2]2.2_RebasedTargets_Monetised'!AW521</f>
        <v>0</v>
      </c>
      <c r="AN64" s="438"/>
      <c r="AO64" s="445">
        <f>'[2]2.2_RebasedTargets_Monetised'!AY521</f>
        <v>0</v>
      </c>
      <c r="AP64" s="445">
        <f>'[2]2.2_RebasedTargets_Monetised'!AZ521</f>
        <v>0</v>
      </c>
      <c r="AQ64" s="445">
        <f>'[2]2.2_RebasedTargets_Monetised'!BA521</f>
        <v>0</v>
      </c>
      <c r="AR64" s="445">
        <f>'[2]2.2_RebasedTargets_Monetised'!BB521</f>
        <v>0</v>
      </c>
      <c r="AS64" s="445">
        <f>'[2]2.2_RebasedTargets_Monetised'!BC521</f>
        <v>0</v>
      </c>
      <c r="AT64" s="446">
        <f>'[2]2.2_RebasedTargets_Monetised'!BD521</f>
        <v>0</v>
      </c>
      <c r="AU64" s="438"/>
      <c r="AV64" s="445">
        <f>'[2]2.2_RebasedTargets_Monetised'!BF521</f>
        <v>0</v>
      </c>
      <c r="AW64" s="445">
        <f>'[2]2.2_RebasedTargets_Monetised'!BG521</f>
        <v>0</v>
      </c>
      <c r="AX64" s="445">
        <f>'[2]2.2_RebasedTargets_Monetised'!BH521</f>
        <v>0</v>
      </c>
      <c r="AY64" s="445">
        <f>'[2]2.2_RebasedTargets_Monetised'!BI521</f>
        <v>0</v>
      </c>
      <c r="AZ64" s="445">
        <f>'[2]2.2_RebasedTargets_Monetised'!BJ521</f>
        <v>0</v>
      </c>
      <c r="BA64" s="446">
        <f>'[2]2.2_RebasedTargets_Monetised'!BK521</f>
        <v>0</v>
      </c>
    </row>
    <row r="65" spans="1:53" ht="13.5" thickBot="1" x14ac:dyDescent="0.4">
      <c r="A65" s="439"/>
      <c r="B65" s="447"/>
      <c r="C65" s="448"/>
      <c r="D65" s="449"/>
      <c r="E65" s="450" t="s">
        <v>21</v>
      </c>
      <c r="F65" s="451">
        <f>'[2]2.2_RebasedTargets_Monetised'!I522</f>
        <v>0</v>
      </c>
      <c r="G65" s="451">
        <f>'[2]2.2_RebasedTargets_Monetised'!J522</f>
        <v>0</v>
      </c>
      <c r="H65" s="451">
        <f>'[2]2.2_RebasedTargets_Monetised'!K522</f>
        <v>0</v>
      </c>
      <c r="I65" s="451">
        <f>'[2]2.2_RebasedTargets_Monetised'!L522</f>
        <v>0</v>
      </c>
      <c r="J65" s="451">
        <f>'[2]2.2_RebasedTargets_Monetised'!M522</f>
        <v>0</v>
      </c>
      <c r="K65" s="452">
        <f>'[2]2.2_RebasedTargets_Monetised'!N522</f>
        <v>0</v>
      </c>
      <c r="M65" s="451">
        <f>'[2]2.2_RebasedTargets_Monetised'!S522</f>
        <v>0</v>
      </c>
      <c r="N65" s="451">
        <f>'[2]2.2_RebasedTargets_Monetised'!T522</f>
        <v>0</v>
      </c>
      <c r="O65" s="451">
        <f>'[2]2.2_RebasedTargets_Monetised'!U522</f>
        <v>0</v>
      </c>
      <c r="P65" s="451">
        <f>'[2]2.2_RebasedTargets_Monetised'!V522</f>
        <v>0</v>
      </c>
      <c r="Q65" s="451">
        <f>'[2]2.2_RebasedTargets_Monetised'!W522</f>
        <v>0</v>
      </c>
      <c r="R65" s="452">
        <f>'[2]2.2_RebasedTargets_Monetised'!X522</f>
        <v>0</v>
      </c>
      <c r="T65" s="451">
        <f>'[2]2.2_RebasedTargets_Monetised'!AC522</f>
        <v>0</v>
      </c>
      <c r="U65" s="451">
        <f>'[2]2.2_RebasedTargets_Monetised'!AD522</f>
        <v>0</v>
      </c>
      <c r="V65" s="451">
        <f>'[2]2.2_RebasedTargets_Monetised'!AE522</f>
        <v>0</v>
      </c>
      <c r="W65" s="451">
        <f>'[2]2.2_RebasedTargets_Monetised'!AF522</f>
        <v>0</v>
      </c>
      <c r="X65" s="451">
        <f>'[2]2.2_RebasedTargets_Monetised'!AG522</f>
        <v>0</v>
      </c>
      <c r="Y65" s="452">
        <f>'[2]2.2_RebasedTargets_Monetised'!AH522</f>
        <v>0</v>
      </c>
      <c r="AA65" s="453">
        <f>'[2]2.2_RebasedTargets_Monetised'!AK522</f>
        <v>0</v>
      </c>
      <c r="AB65" s="453">
        <f>'[2]2.2_RebasedTargets_Monetised'!AL522</f>
        <v>0</v>
      </c>
      <c r="AC65" s="453">
        <f>'[2]2.2_RebasedTargets_Monetised'!AM522</f>
        <v>0</v>
      </c>
      <c r="AD65" s="453">
        <f>'[2]2.2_RebasedTargets_Monetised'!AN522</f>
        <v>0</v>
      </c>
      <c r="AE65" s="453">
        <f>'[2]2.2_RebasedTargets_Monetised'!AO522</f>
        <v>0</v>
      </c>
      <c r="AF65" s="454">
        <f>'[2]2.2_RebasedTargets_Monetised'!AP522</f>
        <v>0</v>
      </c>
      <c r="AG65" s="438"/>
      <c r="AH65" s="453">
        <f>'[2]2.2_RebasedTargets_Monetised'!AR522</f>
        <v>0</v>
      </c>
      <c r="AI65" s="453">
        <f>'[2]2.2_RebasedTargets_Monetised'!AS522</f>
        <v>0</v>
      </c>
      <c r="AJ65" s="453">
        <f>'[2]2.2_RebasedTargets_Monetised'!AT522</f>
        <v>0</v>
      </c>
      <c r="AK65" s="453">
        <f>'[2]2.2_RebasedTargets_Monetised'!AU522</f>
        <v>0</v>
      </c>
      <c r="AL65" s="453">
        <f>'[2]2.2_RebasedTargets_Monetised'!AV522</f>
        <v>0</v>
      </c>
      <c r="AM65" s="454">
        <f>'[2]2.2_RebasedTargets_Monetised'!AW522</f>
        <v>0</v>
      </c>
      <c r="AN65" s="438"/>
      <c r="AO65" s="453">
        <f>'[2]2.2_RebasedTargets_Monetised'!AY522</f>
        <v>0</v>
      </c>
      <c r="AP65" s="453">
        <f>'[2]2.2_RebasedTargets_Monetised'!AZ522</f>
        <v>0</v>
      </c>
      <c r="AQ65" s="453">
        <f>'[2]2.2_RebasedTargets_Monetised'!BA522</f>
        <v>0</v>
      </c>
      <c r="AR65" s="453">
        <f>'[2]2.2_RebasedTargets_Monetised'!BB522</f>
        <v>0</v>
      </c>
      <c r="AS65" s="453">
        <f>'[2]2.2_RebasedTargets_Monetised'!BC522</f>
        <v>0</v>
      </c>
      <c r="AT65" s="454">
        <f>'[2]2.2_RebasedTargets_Monetised'!BD522</f>
        <v>0</v>
      </c>
      <c r="AU65" s="438"/>
      <c r="AV65" s="453">
        <f>'[2]2.2_RebasedTargets_Monetised'!BF522</f>
        <v>0</v>
      </c>
      <c r="AW65" s="453">
        <f>'[2]2.2_RebasedTargets_Monetised'!BG522</f>
        <v>0</v>
      </c>
      <c r="AX65" s="453">
        <f>'[2]2.2_RebasedTargets_Monetised'!BH522</f>
        <v>0</v>
      </c>
      <c r="AY65" s="453">
        <f>'[2]2.2_RebasedTargets_Monetised'!BI522</f>
        <v>0</v>
      </c>
      <c r="AZ65" s="453">
        <f>'[2]2.2_RebasedTargets_Monetised'!BJ522</f>
        <v>0</v>
      </c>
      <c r="BA65" s="454">
        <f>'[2]2.2_RebasedTargets_Monetised'!BK522</f>
        <v>0</v>
      </c>
    </row>
    <row r="66" spans="1:53" ht="25.5" x14ac:dyDescent="0.35">
      <c r="A66" s="429" t="s">
        <v>44</v>
      </c>
      <c r="B66" s="430">
        <v>39</v>
      </c>
      <c r="C66" s="431" t="s">
        <v>16</v>
      </c>
      <c r="D66" s="432" t="s">
        <v>23</v>
      </c>
      <c r="E66" s="455" t="s">
        <v>18</v>
      </c>
      <c r="F66" s="434">
        <f>'[2]2.2_RebasedTargets_Monetised'!I523</f>
        <v>0</v>
      </c>
      <c r="G66" s="434">
        <f>'[2]2.2_RebasedTargets_Monetised'!J523</f>
        <v>0</v>
      </c>
      <c r="H66" s="434">
        <f>'[2]2.2_RebasedTargets_Monetised'!K523</f>
        <v>0</v>
      </c>
      <c r="I66" s="434">
        <f>'[2]2.2_RebasedTargets_Monetised'!L523</f>
        <v>0</v>
      </c>
      <c r="J66" s="434">
        <f>'[2]2.2_RebasedTargets_Monetised'!M523</f>
        <v>0</v>
      </c>
      <c r="K66" s="435">
        <f>'[2]2.2_RebasedTargets_Monetised'!N523</f>
        <v>0</v>
      </c>
      <c r="M66" s="434">
        <f>'[2]2.2_RebasedTargets_Monetised'!S523</f>
        <v>0</v>
      </c>
      <c r="N66" s="434">
        <f>'[2]2.2_RebasedTargets_Monetised'!T523</f>
        <v>0</v>
      </c>
      <c r="O66" s="434">
        <f>'[2]2.2_RebasedTargets_Monetised'!U523</f>
        <v>0</v>
      </c>
      <c r="P66" s="434">
        <f>'[2]2.2_RebasedTargets_Monetised'!V523</f>
        <v>0</v>
      </c>
      <c r="Q66" s="434">
        <f>'[2]2.2_RebasedTargets_Monetised'!W523</f>
        <v>0</v>
      </c>
      <c r="R66" s="435">
        <f>'[2]2.2_RebasedTargets_Monetised'!X523</f>
        <v>0</v>
      </c>
      <c r="T66" s="434">
        <f>'[2]2.2_RebasedTargets_Monetised'!AC523</f>
        <v>0</v>
      </c>
      <c r="U66" s="434">
        <f>'[2]2.2_RebasedTargets_Monetised'!AD523</f>
        <v>0</v>
      </c>
      <c r="V66" s="434">
        <f>'[2]2.2_RebasedTargets_Monetised'!AE523</f>
        <v>0</v>
      </c>
      <c r="W66" s="434">
        <f>'[2]2.2_RebasedTargets_Monetised'!AF523</f>
        <v>0</v>
      </c>
      <c r="X66" s="434">
        <f>'[2]2.2_RebasedTargets_Monetised'!AG523</f>
        <v>0</v>
      </c>
      <c r="Y66" s="435">
        <f>'[2]2.2_RebasedTargets_Monetised'!AH523</f>
        <v>0</v>
      </c>
      <c r="AA66" s="436">
        <f>'[2]2.2_RebasedTargets_Monetised'!AK523</f>
        <v>0</v>
      </c>
      <c r="AB66" s="436">
        <f>'[2]2.2_RebasedTargets_Monetised'!AL523</f>
        <v>0</v>
      </c>
      <c r="AC66" s="436">
        <f>'[2]2.2_RebasedTargets_Monetised'!AM523</f>
        <v>0</v>
      </c>
      <c r="AD66" s="436">
        <f>'[2]2.2_RebasedTargets_Monetised'!AN523</f>
        <v>0</v>
      </c>
      <c r="AE66" s="436">
        <f>'[2]2.2_RebasedTargets_Monetised'!AO523</f>
        <v>0</v>
      </c>
      <c r="AF66" s="437">
        <f>'[2]2.2_RebasedTargets_Monetised'!AP523</f>
        <v>0</v>
      </c>
      <c r="AG66" s="438"/>
      <c r="AH66" s="436">
        <f>'[2]2.2_RebasedTargets_Monetised'!AR523</f>
        <v>0</v>
      </c>
      <c r="AI66" s="436">
        <f>'[2]2.2_RebasedTargets_Monetised'!AS523</f>
        <v>0</v>
      </c>
      <c r="AJ66" s="436">
        <f>'[2]2.2_RebasedTargets_Monetised'!AT523</f>
        <v>0</v>
      </c>
      <c r="AK66" s="436">
        <f>'[2]2.2_RebasedTargets_Monetised'!AU523</f>
        <v>0</v>
      </c>
      <c r="AL66" s="436">
        <f>'[2]2.2_RebasedTargets_Monetised'!AV523</f>
        <v>0</v>
      </c>
      <c r="AM66" s="437">
        <f>'[2]2.2_RebasedTargets_Monetised'!AW523</f>
        <v>0</v>
      </c>
      <c r="AN66" s="438"/>
      <c r="AO66" s="436">
        <f>'[2]2.2_RebasedTargets_Monetised'!AY523</f>
        <v>0</v>
      </c>
      <c r="AP66" s="436">
        <f>'[2]2.2_RebasedTargets_Monetised'!AZ523</f>
        <v>0</v>
      </c>
      <c r="AQ66" s="436">
        <f>'[2]2.2_RebasedTargets_Monetised'!BA523</f>
        <v>0</v>
      </c>
      <c r="AR66" s="436">
        <f>'[2]2.2_RebasedTargets_Monetised'!BB523</f>
        <v>0</v>
      </c>
      <c r="AS66" s="436">
        <f>'[2]2.2_RebasedTargets_Monetised'!BC523</f>
        <v>0</v>
      </c>
      <c r="AT66" s="437">
        <f>'[2]2.2_RebasedTargets_Monetised'!BD523</f>
        <v>0</v>
      </c>
      <c r="AU66" s="438"/>
      <c r="AV66" s="436">
        <f>'[2]2.2_RebasedTargets_Monetised'!BF523</f>
        <v>0</v>
      </c>
      <c r="AW66" s="436">
        <f>'[2]2.2_RebasedTargets_Monetised'!BG523</f>
        <v>0</v>
      </c>
      <c r="AX66" s="436">
        <f>'[2]2.2_RebasedTargets_Monetised'!BH523</f>
        <v>0</v>
      </c>
      <c r="AY66" s="436">
        <f>'[2]2.2_RebasedTargets_Monetised'!BI523</f>
        <v>0</v>
      </c>
      <c r="AZ66" s="436">
        <f>'[2]2.2_RebasedTargets_Monetised'!BJ523</f>
        <v>0</v>
      </c>
      <c r="BA66" s="437">
        <f>'[2]2.2_RebasedTargets_Monetised'!BK523</f>
        <v>0</v>
      </c>
    </row>
    <row r="67" spans="1:53" ht="13.15" x14ac:dyDescent="0.35">
      <c r="A67" s="439"/>
      <c r="B67" s="440"/>
      <c r="C67" s="441"/>
      <c r="D67" s="442"/>
      <c r="E67" s="433" t="s">
        <v>19</v>
      </c>
      <c r="F67" s="443">
        <f>'[2]2.2_RebasedTargets_Monetised'!I524</f>
        <v>0</v>
      </c>
      <c r="G67" s="443">
        <f>'[2]2.2_RebasedTargets_Monetised'!J524</f>
        <v>0</v>
      </c>
      <c r="H67" s="443">
        <f>'[2]2.2_RebasedTargets_Monetised'!K524</f>
        <v>0</v>
      </c>
      <c r="I67" s="443">
        <f>'[2]2.2_RebasedTargets_Monetised'!L524</f>
        <v>0</v>
      </c>
      <c r="J67" s="443">
        <f>'[2]2.2_RebasedTargets_Monetised'!M524</f>
        <v>0</v>
      </c>
      <c r="K67" s="444">
        <f>'[2]2.2_RebasedTargets_Monetised'!N524</f>
        <v>0</v>
      </c>
      <c r="M67" s="443">
        <f>'[2]2.2_RebasedTargets_Monetised'!S524</f>
        <v>0</v>
      </c>
      <c r="N67" s="443">
        <f>'[2]2.2_RebasedTargets_Monetised'!T524</f>
        <v>0</v>
      </c>
      <c r="O67" s="443">
        <f>'[2]2.2_RebasedTargets_Monetised'!U524</f>
        <v>0</v>
      </c>
      <c r="P67" s="443">
        <f>'[2]2.2_RebasedTargets_Monetised'!V524</f>
        <v>0</v>
      </c>
      <c r="Q67" s="443">
        <f>'[2]2.2_RebasedTargets_Monetised'!W524</f>
        <v>0</v>
      </c>
      <c r="R67" s="444">
        <f>'[2]2.2_RebasedTargets_Monetised'!X524</f>
        <v>0</v>
      </c>
      <c r="T67" s="443">
        <f>'[2]2.2_RebasedTargets_Monetised'!AC524</f>
        <v>0</v>
      </c>
      <c r="U67" s="443">
        <f>'[2]2.2_RebasedTargets_Monetised'!AD524</f>
        <v>0</v>
      </c>
      <c r="V67" s="443">
        <f>'[2]2.2_RebasedTargets_Monetised'!AE524</f>
        <v>0</v>
      </c>
      <c r="W67" s="443">
        <f>'[2]2.2_RebasedTargets_Monetised'!AF524</f>
        <v>0</v>
      </c>
      <c r="X67" s="443">
        <f>'[2]2.2_RebasedTargets_Monetised'!AG524</f>
        <v>0</v>
      </c>
      <c r="Y67" s="444">
        <f>'[2]2.2_RebasedTargets_Monetised'!AH524</f>
        <v>0</v>
      </c>
      <c r="AA67" s="445">
        <f>'[2]2.2_RebasedTargets_Monetised'!AK524</f>
        <v>0</v>
      </c>
      <c r="AB67" s="445">
        <f>'[2]2.2_RebasedTargets_Monetised'!AL524</f>
        <v>0</v>
      </c>
      <c r="AC67" s="445">
        <f>'[2]2.2_RebasedTargets_Monetised'!AM524</f>
        <v>0</v>
      </c>
      <c r="AD67" s="445">
        <f>'[2]2.2_RebasedTargets_Monetised'!AN524</f>
        <v>0</v>
      </c>
      <c r="AE67" s="445">
        <f>'[2]2.2_RebasedTargets_Monetised'!AO524</f>
        <v>0</v>
      </c>
      <c r="AF67" s="446">
        <f>'[2]2.2_RebasedTargets_Monetised'!AP524</f>
        <v>0</v>
      </c>
      <c r="AG67" s="438"/>
      <c r="AH67" s="445">
        <f>'[2]2.2_RebasedTargets_Monetised'!AR524</f>
        <v>0</v>
      </c>
      <c r="AI67" s="445">
        <f>'[2]2.2_RebasedTargets_Monetised'!AS524</f>
        <v>0</v>
      </c>
      <c r="AJ67" s="445">
        <f>'[2]2.2_RebasedTargets_Monetised'!AT524</f>
        <v>0</v>
      </c>
      <c r="AK67" s="445">
        <f>'[2]2.2_RebasedTargets_Monetised'!AU524</f>
        <v>0</v>
      </c>
      <c r="AL67" s="445">
        <f>'[2]2.2_RebasedTargets_Monetised'!AV524</f>
        <v>0</v>
      </c>
      <c r="AM67" s="446">
        <f>'[2]2.2_RebasedTargets_Monetised'!AW524</f>
        <v>0</v>
      </c>
      <c r="AN67" s="438"/>
      <c r="AO67" s="445">
        <f>'[2]2.2_RebasedTargets_Monetised'!AY524</f>
        <v>0</v>
      </c>
      <c r="AP67" s="445">
        <f>'[2]2.2_RebasedTargets_Monetised'!AZ524</f>
        <v>0</v>
      </c>
      <c r="AQ67" s="445">
        <f>'[2]2.2_RebasedTargets_Monetised'!BA524</f>
        <v>0</v>
      </c>
      <c r="AR67" s="445">
        <f>'[2]2.2_RebasedTargets_Monetised'!BB524</f>
        <v>0</v>
      </c>
      <c r="AS67" s="445">
        <f>'[2]2.2_RebasedTargets_Monetised'!BC524</f>
        <v>0</v>
      </c>
      <c r="AT67" s="446">
        <f>'[2]2.2_RebasedTargets_Monetised'!BD524</f>
        <v>0</v>
      </c>
      <c r="AU67" s="438"/>
      <c r="AV67" s="445">
        <f>'[2]2.2_RebasedTargets_Monetised'!BF524</f>
        <v>0</v>
      </c>
      <c r="AW67" s="445">
        <f>'[2]2.2_RebasedTargets_Monetised'!BG524</f>
        <v>0</v>
      </c>
      <c r="AX67" s="445">
        <f>'[2]2.2_RebasedTargets_Monetised'!BH524</f>
        <v>0</v>
      </c>
      <c r="AY67" s="445">
        <f>'[2]2.2_RebasedTargets_Monetised'!BI524</f>
        <v>0</v>
      </c>
      <c r="AZ67" s="445">
        <f>'[2]2.2_RebasedTargets_Monetised'!BJ524</f>
        <v>0</v>
      </c>
      <c r="BA67" s="446">
        <f>'[2]2.2_RebasedTargets_Monetised'!BK524</f>
        <v>0</v>
      </c>
    </row>
    <row r="68" spans="1:53" ht="13.15" x14ac:dyDescent="0.35">
      <c r="A68" s="439"/>
      <c r="B68" s="440"/>
      <c r="C68" s="441"/>
      <c r="D68" s="442"/>
      <c r="E68" s="433" t="s">
        <v>20</v>
      </c>
      <c r="F68" s="443">
        <f>'[2]2.2_RebasedTargets_Monetised'!I525</f>
        <v>0</v>
      </c>
      <c r="G68" s="443">
        <f>'[2]2.2_RebasedTargets_Monetised'!J525</f>
        <v>0</v>
      </c>
      <c r="H68" s="443">
        <f>'[2]2.2_RebasedTargets_Monetised'!K525</f>
        <v>0</v>
      </c>
      <c r="I68" s="443">
        <f>'[2]2.2_RebasedTargets_Monetised'!L525</f>
        <v>0</v>
      </c>
      <c r="J68" s="443">
        <f>'[2]2.2_RebasedTargets_Monetised'!M525</f>
        <v>0</v>
      </c>
      <c r="K68" s="444">
        <f>'[2]2.2_RebasedTargets_Monetised'!N525</f>
        <v>0</v>
      </c>
      <c r="M68" s="443">
        <f>'[2]2.2_RebasedTargets_Monetised'!S525</f>
        <v>0</v>
      </c>
      <c r="N68" s="443">
        <f>'[2]2.2_RebasedTargets_Monetised'!T525</f>
        <v>0</v>
      </c>
      <c r="O68" s="443">
        <f>'[2]2.2_RebasedTargets_Monetised'!U525</f>
        <v>0</v>
      </c>
      <c r="P68" s="443">
        <f>'[2]2.2_RebasedTargets_Monetised'!V525</f>
        <v>0</v>
      </c>
      <c r="Q68" s="443">
        <f>'[2]2.2_RebasedTargets_Monetised'!W525</f>
        <v>0</v>
      </c>
      <c r="R68" s="444">
        <f>'[2]2.2_RebasedTargets_Monetised'!X525</f>
        <v>0</v>
      </c>
      <c r="T68" s="443">
        <f>'[2]2.2_RebasedTargets_Monetised'!AC525</f>
        <v>0</v>
      </c>
      <c r="U68" s="443">
        <f>'[2]2.2_RebasedTargets_Monetised'!AD525</f>
        <v>0</v>
      </c>
      <c r="V68" s="443">
        <f>'[2]2.2_RebasedTargets_Monetised'!AE525</f>
        <v>0</v>
      </c>
      <c r="W68" s="443">
        <f>'[2]2.2_RebasedTargets_Monetised'!AF525</f>
        <v>0</v>
      </c>
      <c r="X68" s="443">
        <f>'[2]2.2_RebasedTargets_Monetised'!AG525</f>
        <v>0</v>
      </c>
      <c r="Y68" s="444">
        <f>'[2]2.2_RebasedTargets_Monetised'!AH525</f>
        <v>0</v>
      </c>
      <c r="AA68" s="445">
        <f>'[2]2.2_RebasedTargets_Monetised'!AK525</f>
        <v>0</v>
      </c>
      <c r="AB68" s="445">
        <f>'[2]2.2_RebasedTargets_Monetised'!AL525</f>
        <v>0</v>
      </c>
      <c r="AC68" s="445">
        <f>'[2]2.2_RebasedTargets_Monetised'!AM525</f>
        <v>0</v>
      </c>
      <c r="AD68" s="445">
        <f>'[2]2.2_RebasedTargets_Monetised'!AN525</f>
        <v>0</v>
      </c>
      <c r="AE68" s="445">
        <f>'[2]2.2_RebasedTargets_Monetised'!AO525</f>
        <v>0</v>
      </c>
      <c r="AF68" s="446">
        <f>'[2]2.2_RebasedTargets_Monetised'!AP525</f>
        <v>0</v>
      </c>
      <c r="AG68" s="438"/>
      <c r="AH68" s="445">
        <f>'[2]2.2_RebasedTargets_Monetised'!AR525</f>
        <v>0</v>
      </c>
      <c r="AI68" s="445">
        <f>'[2]2.2_RebasedTargets_Monetised'!AS525</f>
        <v>0</v>
      </c>
      <c r="AJ68" s="445">
        <f>'[2]2.2_RebasedTargets_Monetised'!AT525</f>
        <v>0</v>
      </c>
      <c r="AK68" s="445">
        <f>'[2]2.2_RebasedTargets_Monetised'!AU525</f>
        <v>0</v>
      </c>
      <c r="AL68" s="445">
        <f>'[2]2.2_RebasedTargets_Monetised'!AV525</f>
        <v>0</v>
      </c>
      <c r="AM68" s="446">
        <f>'[2]2.2_RebasedTargets_Monetised'!AW525</f>
        <v>0</v>
      </c>
      <c r="AN68" s="438"/>
      <c r="AO68" s="445">
        <f>'[2]2.2_RebasedTargets_Monetised'!AY525</f>
        <v>0</v>
      </c>
      <c r="AP68" s="445">
        <f>'[2]2.2_RebasedTargets_Monetised'!AZ525</f>
        <v>0</v>
      </c>
      <c r="AQ68" s="445">
        <f>'[2]2.2_RebasedTargets_Monetised'!BA525</f>
        <v>0</v>
      </c>
      <c r="AR68" s="445">
        <f>'[2]2.2_RebasedTargets_Monetised'!BB525</f>
        <v>0</v>
      </c>
      <c r="AS68" s="445">
        <f>'[2]2.2_RebasedTargets_Monetised'!BC525</f>
        <v>0</v>
      </c>
      <c r="AT68" s="446">
        <f>'[2]2.2_RebasedTargets_Monetised'!BD525</f>
        <v>0</v>
      </c>
      <c r="AU68" s="438"/>
      <c r="AV68" s="445">
        <f>'[2]2.2_RebasedTargets_Monetised'!BF525</f>
        <v>0</v>
      </c>
      <c r="AW68" s="445">
        <f>'[2]2.2_RebasedTargets_Monetised'!BG525</f>
        <v>0</v>
      </c>
      <c r="AX68" s="445">
        <f>'[2]2.2_RebasedTargets_Monetised'!BH525</f>
        <v>0</v>
      </c>
      <c r="AY68" s="445">
        <f>'[2]2.2_RebasedTargets_Monetised'!BI525</f>
        <v>0</v>
      </c>
      <c r="AZ68" s="445">
        <f>'[2]2.2_RebasedTargets_Monetised'!BJ525</f>
        <v>0</v>
      </c>
      <c r="BA68" s="446">
        <f>'[2]2.2_RebasedTargets_Monetised'!BK525</f>
        <v>0</v>
      </c>
    </row>
    <row r="69" spans="1:53" ht="13.5" thickBot="1" x14ac:dyDescent="0.4">
      <c r="A69" s="439"/>
      <c r="B69" s="447"/>
      <c r="C69" s="448"/>
      <c r="D69" s="449"/>
      <c r="E69" s="450" t="s">
        <v>21</v>
      </c>
      <c r="F69" s="451">
        <f>'[2]2.2_RebasedTargets_Monetised'!I526</f>
        <v>0</v>
      </c>
      <c r="G69" s="451">
        <f>'[2]2.2_RebasedTargets_Monetised'!J526</f>
        <v>0</v>
      </c>
      <c r="H69" s="451">
        <f>'[2]2.2_RebasedTargets_Monetised'!K526</f>
        <v>0</v>
      </c>
      <c r="I69" s="451">
        <f>'[2]2.2_RebasedTargets_Monetised'!L526</f>
        <v>0</v>
      </c>
      <c r="J69" s="451">
        <f>'[2]2.2_RebasedTargets_Monetised'!M526</f>
        <v>0</v>
      </c>
      <c r="K69" s="452">
        <f>'[2]2.2_RebasedTargets_Monetised'!N526</f>
        <v>0</v>
      </c>
      <c r="M69" s="451">
        <f>'[2]2.2_RebasedTargets_Monetised'!S526</f>
        <v>0</v>
      </c>
      <c r="N69" s="451">
        <f>'[2]2.2_RebasedTargets_Monetised'!T526</f>
        <v>0</v>
      </c>
      <c r="O69" s="451">
        <f>'[2]2.2_RebasedTargets_Monetised'!U526</f>
        <v>0</v>
      </c>
      <c r="P69" s="451">
        <f>'[2]2.2_RebasedTargets_Monetised'!V526</f>
        <v>0</v>
      </c>
      <c r="Q69" s="451">
        <f>'[2]2.2_RebasedTargets_Monetised'!W526</f>
        <v>0</v>
      </c>
      <c r="R69" s="452">
        <f>'[2]2.2_RebasedTargets_Monetised'!X526</f>
        <v>0</v>
      </c>
      <c r="T69" s="451">
        <f>'[2]2.2_RebasedTargets_Monetised'!AC526</f>
        <v>0</v>
      </c>
      <c r="U69" s="451">
        <f>'[2]2.2_RebasedTargets_Monetised'!AD526</f>
        <v>0</v>
      </c>
      <c r="V69" s="451">
        <f>'[2]2.2_RebasedTargets_Monetised'!AE526</f>
        <v>0</v>
      </c>
      <c r="W69" s="451">
        <f>'[2]2.2_RebasedTargets_Monetised'!AF526</f>
        <v>0</v>
      </c>
      <c r="X69" s="451">
        <f>'[2]2.2_RebasedTargets_Monetised'!AG526</f>
        <v>0</v>
      </c>
      <c r="Y69" s="452">
        <f>'[2]2.2_RebasedTargets_Monetised'!AH526</f>
        <v>0</v>
      </c>
      <c r="AA69" s="453">
        <f>'[2]2.2_RebasedTargets_Monetised'!AK526</f>
        <v>0</v>
      </c>
      <c r="AB69" s="453">
        <f>'[2]2.2_RebasedTargets_Monetised'!AL526</f>
        <v>0</v>
      </c>
      <c r="AC69" s="453">
        <f>'[2]2.2_RebasedTargets_Monetised'!AM526</f>
        <v>0</v>
      </c>
      <c r="AD69" s="453">
        <f>'[2]2.2_RebasedTargets_Monetised'!AN526</f>
        <v>0</v>
      </c>
      <c r="AE69" s="453">
        <f>'[2]2.2_RebasedTargets_Monetised'!AO526</f>
        <v>0</v>
      </c>
      <c r="AF69" s="454">
        <f>'[2]2.2_RebasedTargets_Monetised'!AP526</f>
        <v>0</v>
      </c>
      <c r="AG69" s="438"/>
      <c r="AH69" s="453">
        <f>'[2]2.2_RebasedTargets_Monetised'!AR526</f>
        <v>0</v>
      </c>
      <c r="AI69" s="453">
        <f>'[2]2.2_RebasedTargets_Monetised'!AS526</f>
        <v>0</v>
      </c>
      <c r="AJ69" s="453">
        <f>'[2]2.2_RebasedTargets_Monetised'!AT526</f>
        <v>0</v>
      </c>
      <c r="AK69" s="453">
        <f>'[2]2.2_RebasedTargets_Monetised'!AU526</f>
        <v>0</v>
      </c>
      <c r="AL69" s="453">
        <f>'[2]2.2_RebasedTargets_Monetised'!AV526</f>
        <v>0</v>
      </c>
      <c r="AM69" s="454">
        <f>'[2]2.2_RebasedTargets_Monetised'!AW526</f>
        <v>0</v>
      </c>
      <c r="AN69" s="438"/>
      <c r="AO69" s="453">
        <f>'[2]2.2_RebasedTargets_Monetised'!AY526</f>
        <v>0</v>
      </c>
      <c r="AP69" s="453">
        <f>'[2]2.2_RebasedTargets_Monetised'!AZ526</f>
        <v>0</v>
      </c>
      <c r="AQ69" s="453">
        <f>'[2]2.2_RebasedTargets_Monetised'!BA526</f>
        <v>0</v>
      </c>
      <c r="AR69" s="453">
        <f>'[2]2.2_RebasedTargets_Monetised'!BB526</f>
        <v>0</v>
      </c>
      <c r="AS69" s="453">
        <f>'[2]2.2_RebasedTargets_Monetised'!BC526</f>
        <v>0</v>
      </c>
      <c r="AT69" s="454">
        <f>'[2]2.2_RebasedTargets_Monetised'!BD526</f>
        <v>0</v>
      </c>
      <c r="AU69" s="438"/>
      <c r="AV69" s="453">
        <f>'[2]2.2_RebasedTargets_Monetised'!BF526</f>
        <v>0</v>
      </c>
      <c r="AW69" s="453">
        <f>'[2]2.2_RebasedTargets_Monetised'!BG526</f>
        <v>0</v>
      </c>
      <c r="AX69" s="453">
        <f>'[2]2.2_RebasedTargets_Monetised'!BH526</f>
        <v>0</v>
      </c>
      <c r="AY69" s="453">
        <f>'[2]2.2_RebasedTargets_Monetised'!BI526</f>
        <v>0</v>
      </c>
      <c r="AZ69" s="453">
        <f>'[2]2.2_RebasedTargets_Monetised'!BJ526</f>
        <v>0</v>
      </c>
      <c r="BA69" s="454">
        <f>'[2]2.2_RebasedTargets_Monetised'!BK526</f>
        <v>0</v>
      </c>
    </row>
    <row r="70" spans="1:53" ht="25.5" x14ac:dyDescent="0.35">
      <c r="A70" s="429" t="s">
        <v>44</v>
      </c>
      <c r="B70" s="430">
        <v>12</v>
      </c>
      <c r="C70" s="431" t="s">
        <v>13</v>
      </c>
      <c r="D70" s="432" t="s">
        <v>23</v>
      </c>
      <c r="E70" s="455" t="s">
        <v>18</v>
      </c>
      <c r="F70" s="434">
        <f>'[2]2.2_RebasedTargets_Monetised'!I527</f>
        <v>0</v>
      </c>
      <c r="G70" s="434">
        <f>'[2]2.2_RebasedTargets_Monetised'!J527</f>
        <v>0</v>
      </c>
      <c r="H70" s="434">
        <f>'[2]2.2_RebasedTargets_Monetised'!K527</f>
        <v>0</v>
      </c>
      <c r="I70" s="434">
        <f>'[2]2.2_RebasedTargets_Monetised'!L527</f>
        <v>0</v>
      </c>
      <c r="J70" s="434">
        <f>'[2]2.2_RebasedTargets_Monetised'!M527</f>
        <v>0</v>
      </c>
      <c r="K70" s="435">
        <f>'[2]2.2_RebasedTargets_Monetised'!N527</f>
        <v>0</v>
      </c>
      <c r="M70" s="434">
        <f>'[2]2.2_RebasedTargets_Monetised'!S527</f>
        <v>0</v>
      </c>
      <c r="N70" s="434">
        <f>'[2]2.2_RebasedTargets_Monetised'!T527</f>
        <v>0</v>
      </c>
      <c r="O70" s="434">
        <f>'[2]2.2_RebasedTargets_Monetised'!U527</f>
        <v>0</v>
      </c>
      <c r="P70" s="434">
        <f>'[2]2.2_RebasedTargets_Monetised'!V527</f>
        <v>0</v>
      </c>
      <c r="Q70" s="434">
        <f>'[2]2.2_RebasedTargets_Monetised'!W527</f>
        <v>0</v>
      </c>
      <c r="R70" s="435">
        <f>'[2]2.2_RebasedTargets_Monetised'!X527</f>
        <v>0</v>
      </c>
      <c r="T70" s="434">
        <f>'[2]2.2_RebasedTargets_Monetised'!AC527</f>
        <v>0</v>
      </c>
      <c r="U70" s="434">
        <f>'[2]2.2_RebasedTargets_Monetised'!AD527</f>
        <v>0</v>
      </c>
      <c r="V70" s="434">
        <f>'[2]2.2_RebasedTargets_Monetised'!AE527</f>
        <v>0</v>
      </c>
      <c r="W70" s="434">
        <f>'[2]2.2_RebasedTargets_Monetised'!AF527</f>
        <v>0</v>
      </c>
      <c r="X70" s="434">
        <f>'[2]2.2_RebasedTargets_Monetised'!AG527</f>
        <v>0</v>
      </c>
      <c r="Y70" s="435">
        <f>'[2]2.2_RebasedTargets_Monetised'!AH527</f>
        <v>0</v>
      </c>
      <c r="AA70" s="436">
        <f>'[2]2.2_RebasedTargets_Monetised'!AK527</f>
        <v>0</v>
      </c>
      <c r="AB70" s="436">
        <f>'[2]2.2_RebasedTargets_Monetised'!AL527</f>
        <v>0</v>
      </c>
      <c r="AC70" s="436">
        <f>'[2]2.2_RebasedTargets_Monetised'!AM527</f>
        <v>0</v>
      </c>
      <c r="AD70" s="436">
        <f>'[2]2.2_RebasedTargets_Monetised'!AN527</f>
        <v>0</v>
      </c>
      <c r="AE70" s="436">
        <f>'[2]2.2_RebasedTargets_Monetised'!AO527</f>
        <v>0</v>
      </c>
      <c r="AF70" s="437">
        <f>'[2]2.2_RebasedTargets_Monetised'!AP527</f>
        <v>0</v>
      </c>
      <c r="AG70" s="438"/>
      <c r="AH70" s="436">
        <f>'[2]2.2_RebasedTargets_Monetised'!AR527</f>
        <v>0</v>
      </c>
      <c r="AI70" s="436">
        <f>'[2]2.2_RebasedTargets_Monetised'!AS527</f>
        <v>0</v>
      </c>
      <c r="AJ70" s="436">
        <f>'[2]2.2_RebasedTargets_Monetised'!AT527</f>
        <v>0</v>
      </c>
      <c r="AK70" s="436">
        <f>'[2]2.2_RebasedTargets_Monetised'!AU527</f>
        <v>0</v>
      </c>
      <c r="AL70" s="436">
        <f>'[2]2.2_RebasedTargets_Monetised'!AV527</f>
        <v>0</v>
      </c>
      <c r="AM70" s="437">
        <f>'[2]2.2_RebasedTargets_Monetised'!AW527</f>
        <v>0</v>
      </c>
      <c r="AN70" s="438"/>
      <c r="AO70" s="436">
        <f>'[2]2.2_RebasedTargets_Monetised'!AY527</f>
        <v>0</v>
      </c>
      <c r="AP70" s="436">
        <f>'[2]2.2_RebasedTargets_Monetised'!AZ527</f>
        <v>0</v>
      </c>
      <c r="AQ70" s="436">
        <f>'[2]2.2_RebasedTargets_Monetised'!BA527</f>
        <v>0</v>
      </c>
      <c r="AR70" s="436">
        <f>'[2]2.2_RebasedTargets_Monetised'!BB527</f>
        <v>0</v>
      </c>
      <c r="AS70" s="436">
        <f>'[2]2.2_RebasedTargets_Monetised'!BC527</f>
        <v>0</v>
      </c>
      <c r="AT70" s="437">
        <f>'[2]2.2_RebasedTargets_Monetised'!BD527</f>
        <v>0</v>
      </c>
      <c r="AU70" s="438"/>
      <c r="AV70" s="436">
        <f>'[2]2.2_RebasedTargets_Monetised'!BF527</f>
        <v>0</v>
      </c>
      <c r="AW70" s="436">
        <f>'[2]2.2_RebasedTargets_Monetised'!BG527</f>
        <v>0</v>
      </c>
      <c r="AX70" s="436">
        <f>'[2]2.2_RebasedTargets_Monetised'!BH527</f>
        <v>0</v>
      </c>
      <c r="AY70" s="436">
        <f>'[2]2.2_RebasedTargets_Monetised'!BI527</f>
        <v>0</v>
      </c>
      <c r="AZ70" s="436">
        <f>'[2]2.2_RebasedTargets_Monetised'!BJ527</f>
        <v>0</v>
      </c>
      <c r="BA70" s="437">
        <f>'[2]2.2_RebasedTargets_Monetised'!BK527</f>
        <v>0</v>
      </c>
    </row>
    <row r="71" spans="1:53" ht="13.15" x14ac:dyDescent="0.35">
      <c r="A71" s="439"/>
      <c r="B71" s="440"/>
      <c r="C71" s="441"/>
      <c r="D71" s="442"/>
      <c r="E71" s="433" t="s">
        <v>19</v>
      </c>
      <c r="F71" s="443">
        <f>'[2]2.2_RebasedTargets_Monetised'!I528</f>
        <v>0</v>
      </c>
      <c r="G71" s="443">
        <f>'[2]2.2_RebasedTargets_Monetised'!J528</f>
        <v>0</v>
      </c>
      <c r="H71" s="443">
        <f>'[2]2.2_RebasedTargets_Monetised'!K528</f>
        <v>0</v>
      </c>
      <c r="I71" s="443">
        <f>'[2]2.2_RebasedTargets_Monetised'!L528</f>
        <v>0</v>
      </c>
      <c r="J71" s="443">
        <f>'[2]2.2_RebasedTargets_Monetised'!M528</f>
        <v>0</v>
      </c>
      <c r="K71" s="444">
        <f>'[2]2.2_RebasedTargets_Monetised'!N528</f>
        <v>0</v>
      </c>
      <c r="M71" s="443">
        <f>'[2]2.2_RebasedTargets_Monetised'!S528</f>
        <v>0</v>
      </c>
      <c r="N71" s="443">
        <f>'[2]2.2_RebasedTargets_Monetised'!T528</f>
        <v>0</v>
      </c>
      <c r="O71" s="443">
        <f>'[2]2.2_RebasedTargets_Monetised'!U528</f>
        <v>0</v>
      </c>
      <c r="P71" s="443">
        <f>'[2]2.2_RebasedTargets_Monetised'!V528</f>
        <v>0</v>
      </c>
      <c r="Q71" s="443">
        <f>'[2]2.2_RebasedTargets_Monetised'!W528</f>
        <v>0</v>
      </c>
      <c r="R71" s="444">
        <f>'[2]2.2_RebasedTargets_Monetised'!X528</f>
        <v>0</v>
      </c>
      <c r="T71" s="443">
        <f>'[2]2.2_RebasedTargets_Monetised'!AC528</f>
        <v>0</v>
      </c>
      <c r="U71" s="443">
        <f>'[2]2.2_RebasedTargets_Monetised'!AD528</f>
        <v>0</v>
      </c>
      <c r="V71" s="443">
        <f>'[2]2.2_RebasedTargets_Monetised'!AE528</f>
        <v>0</v>
      </c>
      <c r="W71" s="443">
        <f>'[2]2.2_RebasedTargets_Monetised'!AF528</f>
        <v>0</v>
      </c>
      <c r="X71" s="443">
        <f>'[2]2.2_RebasedTargets_Monetised'!AG528</f>
        <v>0</v>
      </c>
      <c r="Y71" s="444">
        <f>'[2]2.2_RebasedTargets_Monetised'!AH528</f>
        <v>0</v>
      </c>
      <c r="AA71" s="445">
        <f>'[2]2.2_RebasedTargets_Monetised'!AK528</f>
        <v>0</v>
      </c>
      <c r="AB71" s="445">
        <f>'[2]2.2_RebasedTargets_Monetised'!AL528</f>
        <v>0</v>
      </c>
      <c r="AC71" s="445">
        <f>'[2]2.2_RebasedTargets_Monetised'!AM528</f>
        <v>0</v>
      </c>
      <c r="AD71" s="445">
        <f>'[2]2.2_RebasedTargets_Monetised'!AN528</f>
        <v>0</v>
      </c>
      <c r="AE71" s="445">
        <f>'[2]2.2_RebasedTargets_Monetised'!AO528</f>
        <v>0</v>
      </c>
      <c r="AF71" s="446">
        <f>'[2]2.2_RebasedTargets_Monetised'!AP528</f>
        <v>0</v>
      </c>
      <c r="AG71" s="438"/>
      <c r="AH71" s="445">
        <f>'[2]2.2_RebasedTargets_Monetised'!AR528</f>
        <v>0</v>
      </c>
      <c r="AI71" s="445">
        <f>'[2]2.2_RebasedTargets_Monetised'!AS528</f>
        <v>0</v>
      </c>
      <c r="AJ71" s="445">
        <f>'[2]2.2_RebasedTargets_Monetised'!AT528</f>
        <v>0</v>
      </c>
      <c r="AK71" s="445">
        <f>'[2]2.2_RebasedTargets_Monetised'!AU528</f>
        <v>0</v>
      </c>
      <c r="AL71" s="445">
        <f>'[2]2.2_RebasedTargets_Monetised'!AV528</f>
        <v>0</v>
      </c>
      <c r="AM71" s="446">
        <f>'[2]2.2_RebasedTargets_Monetised'!AW528</f>
        <v>0</v>
      </c>
      <c r="AN71" s="438"/>
      <c r="AO71" s="445">
        <f>'[2]2.2_RebasedTargets_Monetised'!AY528</f>
        <v>0</v>
      </c>
      <c r="AP71" s="445">
        <f>'[2]2.2_RebasedTargets_Monetised'!AZ528</f>
        <v>0</v>
      </c>
      <c r="AQ71" s="445">
        <f>'[2]2.2_RebasedTargets_Monetised'!BA528</f>
        <v>0</v>
      </c>
      <c r="AR71" s="445">
        <f>'[2]2.2_RebasedTargets_Monetised'!BB528</f>
        <v>0</v>
      </c>
      <c r="AS71" s="445">
        <f>'[2]2.2_RebasedTargets_Monetised'!BC528</f>
        <v>0</v>
      </c>
      <c r="AT71" s="446">
        <f>'[2]2.2_RebasedTargets_Monetised'!BD528</f>
        <v>0</v>
      </c>
      <c r="AU71" s="438"/>
      <c r="AV71" s="445">
        <f>'[2]2.2_RebasedTargets_Monetised'!BF528</f>
        <v>0</v>
      </c>
      <c r="AW71" s="445">
        <f>'[2]2.2_RebasedTargets_Monetised'!BG528</f>
        <v>0</v>
      </c>
      <c r="AX71" s="445">
        <f>'[2]2.2_RebasedTargets_Monetised'!BH528</f>
        <v>0</v>
      </c>
      <c r="AY71" s="445">
        <f>'[2]2.2_RebasedTargets_Monetised'!BI528</f>
        <v>0</v>
      </c>
      <c r="AZ71" s="445">
        <f>'[2]2.2_RebasedTargets_Monetised'!BJ528</f>
        <v>0</v>
      </c>
      <c r="BA71" s="446">
        <f>'[2]2.2_RebasedTargets_Monetised'!BK528</f>
        <v>0</v>
      </c>
    </row>
    <row r="72" spans="1:53" ht="13.15" x14ac:dyDescent="0.35">
      <c r="A72" s="439"/>
      <c r="B72" s="440"/>
      <c r="C72" s="441"/>
      <c r="D72" s="442"/>
      <c r="E72" s="433" t="s">
        <v>20</v>
      </c>
      <c r="F72" s="443">
        <f>'[2]2.2_RebasedTargets_Monetised'!I529</f>
        <v>0</v>
      </c>
      <c r="G72" s="443">
        <f>'[2]2.2_RebasedTargets_Monetised'!J529</f>
        <v>0</v>
      </c>
      <c r="H72" s="443">
        <f>'[2]2.2_RebasedTargets_Monetised'!K529</f>
        <v>0</v>
      </c>
      <c r="I72" s="443">
        <f>'[2]2.2_RebasedTargets_Monetised'!L529</f>
        <v>0</v>
      </c>
      <c r="J72" s="443">
        <f>'[2]2.2_RebasedTargets_Monetised'!M529</f>
        <v>0</v>
      </c>
      <c r="K72" s="444">
        <f>'[2]2.2_RebasedTargets_Monetised'!N529</f>
        <v>0</v>
      </c>
      <c r="M72" s="443">
        <f>'[2]2.2_RebasedTargets_Monetised'!S529</f>
        <v>0</v>
      </c>
      <c r="N72" s="443">
        <f>'[2]2.2_RebasedTargets_Monetised'!T529</f>
        <v>0</v>
      </c>
      <c r="O72" s="443">
        <f>'[2]2.2_RebasedTargets_Monetised'!U529</f>
        <v>0</v>
      </c>
      <c r="P72" s="443">
        <f>'[2]2.2_RebasedTargets_Monetised'!V529</f>
        <v>0</v>
      </c>
      <c r="Q72" s="443">
        <f>'[2]2.2_RebasedTargets_Monetised'!W529</f>
        <v>0</v>
      </c>
      <c r="R72" s="444">
        <f>'[2]2.2_RebasedTargets_Monetised'!X529</f>
        <v>0</v>
      </c>
      <c r="T72" s="443">
        <f>'[2]2.2_RebasedTargets_Monetised'!AC529</f>
        <v>0</v>
      </c>
      <c r="U72" s="443">
        <f>'[2]2.2_RebasedTargets_Monetised'!AD529</f>
        <v>0</v>
      </c>
      <c r="V72" s="443">
        <f>'[2]2.2_RebasedTargets_Monetised'!AE529</f>
        <v>0</v>
      </c>
      <c r="W72" s="443">
        <f>'[2]2.2_RebasedTargets_Monetised'!AF529</f>
        <v>0</v>
      </c>
      <c r="X72" s="443">
        <f>'[2]2.2_RebasedTargets_Monetised'!AG529</f>
        <v>0</v>
      </c>
      <c r="Y72" s="444">
        <f>'[2]2.2_RebasedTargets_Monetised'!AH529</f>
        <v>0</v>
      </c>
      <c r="AA72" s="445">
        <f>'[2]2.2_RebasedTargets_Monetised'!AK529</f>
        <v>0</v>
      </c>
      <c r="AB72" s="445">
        <f>'[2]2.2_RebasedTargets_Monetised'!AL529</f>
        <v>0</v>
      </c>
      <c r="AC72" s="445">
        <f>'[2]2.2_RebasedTargets_Monetised'!AM529</f>
        <v>0</v>
      </c>
      <c r="AD72" s="445">
        <f>'[2]2.2_RebasedTargets_Monetised'!AN529</f>
        <v>0</v>
      </c>
      <c r="AE72" s="445">
        <f>'[2]2.2_RebasedTargets_Monetised'!AO529</f>
        <v>0</v>
      </c>
      <c r="AF72" s="446">
        <f>'[2]2.2_RebasedTargets_Monetised'!AP529</f>
        <v>0</v>
      </c>
      <c r="AG72" s="438"/>
      <c r="AH72" s="445">
        <f>'[2]2.2_RebasedTargets_Monetised'!AR529</f>
        <v>0</v>
      </c>
      <c r="AI72" s="445">
        <f>'[2]2.2_RebasedTargets_Monetised'!AS529</f>
        <v>0</v>
      </c>
      <c r="AJ72" s="445">
        <f>'[2]2.2_RebasedTargets_Monetised'!AT529</f>
        <v>0</v>
      </c>
      <c r="AK72" s="445">
        <f>'[2]2.2_RebasedTargets_Monetised'!AU529</f>
        <v>0</v>
      </c>
      <c r="AL72" s="445">
        <f>'[2]2.2_RebasedTargets_Monetised'!AV529</f>
        <v>0</v>
      </c>
      <c r="AM72" s="446">
        <f>'[2]2.2_RebasedTargets_Monetised'!AW529</f>
        <v>0</v>
      </c>
      <c r="AN72" s="438"/>
      <c r="AO72" s="445">
        <f>'[2]2.2_RebasedTargets_Monetised'!AY529</f>
        <v>0</v>
      </c>
      <c r="AP72" s="445">
        <f>'[2]2.2_RebasedTargets_Monetised'!AZ529</f>
        <v>0</v>
      </c>
      <c r="AQ72" s="445">
        <f>'[2]2.2_RebasedTargets_Monetised'!BA529</f>
        <v>0</v>
      </c>
      <c r="AR72" s="445">
        <f>'[2]2.2_RebasedTargets_Monetised'!BB529</f>
        <v>0</v>
      </c>
      <c r="AS72" s="445">
        <f>'[2]2.2_RebasedTargets_Monetised'!BC529</f>
        <v>0</v>
      </c>
      <c r="AT72" s="446">
        <f>'[2]2.2_RebasedTargets_Monetised'!BD529</f>
        <v>0</v>
      </c>
      <c r="AU72" s="438"/>
      <c r="AV72" s="445">
        <f>'[2]2.2_RebasedTargets_Monetised'!BF529</f>
        <v>0</v>
      </c>
      <c r="AW72" s="445">
        <f>'[2]2.2_RebasedTargets_Monetised'!BG529</f>
        <v>0</v>
      </c>
      <c r="AX72" s="445">
        <f>'[2]2.2_RebasedTargets_Monetised'!BH529</f>
        <v>0</v>
      </c>
      <c r="AY72" s="445">
        <f>'[2]2.2_RebasedTargets_Monetised'!BI529</f>
        <v>0</v>
      </c>
      <c r="AZ72" s="445">
        <f>'[2]2.2_RebasedTargets_Monetised'!BJ529</f>
        <v>0</v>
      </c>
      <c r="BA72" s="446">
        <f>'[2]2.2_RebasedTargets_Monetised'!BK529</f>
        <v>0</v>
      </c>
    </row>
    <row r="73" spans="1:53" ht="13.5" thickBot="1" x14ac:dyDescent="0.4">
      <c r="A73" s="439"/>
      <c r="B73" s="447"/>
      <c r="C73" s="448"/>
      <c r="D73" s="449"/>
      <c r="E73" s="450" t="s">
        <v>21</v>
      </c>
      <c r="F73" s="451">
        <f>'[2]2.2_RebasedTargets_Monetised'!I530</f>
        <v>0</v>
      </c>
      <c r="G73" s="451">
        <f>'[2]2.2_RebasedTargets_Monetised'!J530</f>
        <v>0</v>
      </c>
      <c r="H73" s="451">
        <f>'[2]2.2_RebasedTargets_Monetised'!K530</f>
        <v>0</v>
      </c>
      <c r="I73" s="451">
        <f>'[2]2.2_RebasedTargets_Monetised'!L530</f>
        <v>0</v>
      </c>
      <c r="J73" s="451">
        <f>'[2]2.2_RebasedTargets_Monetised'!M530</f>
        <v>0</v>
      </c>
      <c r="K73" s="452">
        <f>'[2]2.2_RebasedTargets_Monetised'!N530</f>
        <v>0</v>
      </c>
      <c r="M73" s="451">
        <f>'[2]2.2_RebasedTargets_Monetised'!S530</f>
        <v>0</v>
      </c>
      <c r="N73" s="451">
        <f>'[2]2.2_RebasedTargets_Monetised'!T530</f>
        <v>0</v>
      </c>
      <c r="O73" s="451">
        <f>'[2]2.2_RebasedTargets_Monetised'!U530</f>
        <v>0</v>
      </c>
      <c r="P73" s="451">
        <f>'[2]2.2_RebasedTargets_Monetised'!V530</f>
        <v>0</v>
      </c>
      <c r="Q73" s="451">
        <f>'[2]2.2_RebasedTargets_Monetised'!W530</f>
        <v>0</v>
      </c>
      <c r="R73" s="452">
        <f>'[2]2.2_RebasedTargets_Monetised'!X530</f>
        <v>0</v>
      </c>
      <c r="T73" s="451">
        <f>'[2]2.2_RebasedTargets_Monetised'!AC530</f>
        <v>0</v>
      </c>
      <c r="U73" s="451">
        <f>'[2]2.2_RebasedTargets_Monetised'!AD530</f>
        <v>0</v>
      </c>
      <c r="V73" s="451">
        <f>'[2]2.2_RebasedTargets_Monetised'!AE530</f>
        <v>0</v>
      </c>
      <c r="W73" s="451">
        <f>'[2]2.2_RebasedTargets_Monetised'!AF530</f>
        <v>0</v>
      </c>
      <c r="X73" s="451">
        <f>'[2]2.2_RebasedTargets_Monetised'!AG530</f>
        <v>0</v>
      </c>
      <c r="Y73" s="452">
        <f>'[2]2.2_RebasedTargets_Monetised'!AH530</f>
        <v>0</v>
      </c>
      <c r="AA73" s="453">
        <f>'[2]2.2_RebasedTargets_Monetised'!AK530</f>
        <v>0</v>
      </c>
      <c r="AB73" s="453">
        <f>'[2]2.2_RebasedTargets_Monetised'!AL530</f>
        <v>0</v>
      </c>
      <c r="AC73" s="453">
        <f>'[2]2.2_RebasedTargets_Monetised'!AM530</f>
        <v>0</v>
      </c>
      <c r="AD73" s="453">
        <f>'[2]2.2_RebasedTargets_Monetised'!AN530</f>
        <v>0</v>
      </c>
      <c r="AE73" s="453">
        <f>'[2]2.2_RebasedTargets_Monetised'!AO530</f>
        <v>0</v>
      </c>
      <c r="AF73" s="454">
        <f>'[2]2.2_RebasedTargets_Monetised'!AP530</f>
        <v>0</v>
      </c>
      <c r="AG73" s="438"/>
      <c r="AH73" s="453">
        <f>'[2]2.2_RebasedTargets_Monetised'!AR530</f>
        <v>0</v>
      </c>
      <c r="AI73" s="453">
        <f>'[2]2.2_RebasedTargets_Monetised'!AS530</f>
        <v>0</v>
      </c>
      <c r="AJ73" s="453">
        <f>'[2]2.2_RebasedTargets_Monetised'!AT530</f>
        <v>0</v>
      </c>
      <c r="AK73" s="453">
        <f>'[2]2.2_RebasedTargets_Monetised'!AU530</f>
        <v>0</v>
      </c>
      <c r="AL73" s="453">
        <f>'[2]2.2_RebasedTargets_Monetised'!AV530</f>
        <v>0</v>
      </c>
      <c r="AM73" s="454">
        <f>'[2]2.2_RebasedTargets_Monetised'!AW530</f>
        <v>0</v>
      </c>
      <c r="AN73" s="438"/>
      <c r="AO73" s="453">
        <f>'[2]2.2_RebasedTargets_Monetised'!AY530</f>
        <v>0</v>
      </c>
      <c r="AP73" s="453">
        <f>'[2]2.2_RebasedTargets_Monetised'!AZ530</f>
        <v>0</v>
      </c>
      <c r="AQ73" s="453">
        <f>'[2]2.2_RebasedTargets_Monetised'!BA530</f>
        <v>0</v>
      </c>
      <c r="AR73" s="453">
        <f>'[2]2.2_RebasedTargets_Monetised'!BB530</f>
        <v>0</v>
      </c>
      <c r="AS73" s="453">
        <f>'[2]2.2_RebasedTargets_Monetised'!BC530</f>
        <v>0</v>
      </c>
      <c r="AT73" s="454">
        <f>'[2]2.2_RebasedTargets_Monetised'!BD530</f>
        <v>0</v>
      </c>
      <c r="AU73" s="438"/>
      <c r="AV73" s="453">
        <f>'[2]2.2_RebasedTargets_Monetised'!BF530</f>
        <v>0</v>
      </c>
      <c r="AW73" s="453">
        <f>'[2]2.2_RebasedTargets_Monetised'!BG530</f>
        <v>0</v>
      </c>
      <c r="AX73" s="453">
        <f>'[2]2.2_RebasedTargets_Monetised'!BH530</f>
        <v>0</v>
      </c>
      <c r="AY73" s="453">
        <f>'[2]2.2_RebasedTargets_Monetised'!BI530</f>
        <v>0</v>
      </c>
      <c r="AZ73" s="453">
        <f>'[2]2.2_RebasedTargets_Monetised'!BJ530</f>
        <v>0</v>
      </c>
      <c r="BA73" s="454">
        <f>'[2]2.2_RebasedTargets_Monetised'!BK530</f>
        <v>0</v>
      </c>
    </row>
    <row r="74" spans="1:53" ht="25.5" x14ac:dyDescent="0.35">
      <c r="A74" s="429" t="s">
        <v>44</v>
      </c>
      <c r="B74" s="430">
        <v>10</v>
      </c>
      <c r="C74" s="431" t="s">
        <v>40</v>
      </c>
      <c r="D74" s="432" t="s">
        <v>23</v>
      </c>
      <c r="E74" s="455" t="s">
        <v>18</v>
      </c>
      <c r="F74" s="434">
        <f>'[2]2.2_RebasedTargets_Monetised'!I531</f>
        <v>0</v>
      </c>
      <c r="G74" s="434">
        <f>'[2]2.2_RebasedTargets_Monetised'!J531</f>
        <v>0</v>
      </c>
      <c r="H74" s="434">
        <f>'[2]2.2_RebasedTargets_Monetised'!K531</f>
        <v>0</v>
      </c>
      <c r="I74" s="434">
        <f>'[2]2.2_RebasedTargets_Monetised'!L531</f>
        <v>0</v>
      </c>
      <c r="J74" s="434">
        <f>'[2]2.2_RebasedTargets_Monetised'!M531</f>
        <v>0</v>
      </c>
      <c r="K74" s="435">
        <f>'[2]2.2_RebasedTargets_Monetised'!N531</f>
        <v>0</v>
      </c>
      <c r="M74" s="434">
        <f>'[2]2.2_RebasedTargets_Monetised'!S531</f>
        <v>0</v>
      </c>
      <c r="N74" s="434">
        <f>'[2]2.2_RebasedTargets_Monetised'!T531</f>
        <v>0</v>
      </c>
      <c r="O74" s="434">
        <f>'[2]2.2_RebasedTargets_Monetised'!U531</f>
        <v>0</v>
      </c>
      <c r="P74" s="434">
        <f>'[2]2.2_RebasedTargets_Monetised'!V531</f>
        <v>0</v>
      </c>
      <c r="Q74" s="434">
        <f>'[2]2.2_RebasedTargets_Monetised'!W531</f>
        <v>0</v>
      </c>
      <c r="R74" s="435">
        <f>'[2]2.2_RebasedTargets_Monetised'!X531</f>
        <v>0</v>
      </c>
      <c r="T74" s="434">
        <f>'[2]2.2_RebasedTargets_Monetised'!AC531</f>
        <v>0</v>
      </c>
      <c r="U74" s="434">
        <f>'[2]2.2_RebasedTargets_Monetised'!AD531</f>
        <v>0</v>
      </c>
      <c r="V74" s="434">
        <f>'[2]2.2_RebasedTargets_Monetised'!AE531</f>
        <v>0</v>
      </c>
      <c r="W74" s="434">
        <f>'[2]2.2_RebasedTargets_Monetised'!AF531</f>
        <v>0</v>
      </c>
      <c r="X74" s="434">
        <f>'[2]2.2_RebasedTargets_Monetised'!AG531</f>
        <v>0</v>
      </c>
      <c r="Y74" s="435">
        <f>'[2]2.2_RebasedTargets_Monetised'!AH531</f>
        <v>0</v>
      </c>
      <c r="AA74" s="436">
        <f>'[2]2.2_RebasedTargets_Monetised'!AK531</f>
        <v>0</v>
      </c>
      <c r="AB74" s="436">
        <f>'[2]2.2_RebasedTargets_Monetised'!AL531</f>
        <v>0</v>
      </c>
      <c r="AC74" s="436">
        <f>'[2]2.2_RebasedTargets_Monetised'!AM531</f>
        <v>0</v>
      </c>
      <c r="AD74" s="436">
        <f>'[2]2.2_RebasedTargets_Monetised'!AN531</f>
        <v>0</v>
      </c>
      <c r="AE74" s="436">
        <f>'[2]2.2_RebasedTargets_Monetised'!AO531</f>
        <v>0</v>
      </c>
      <c r="AF74" s="437">
        <f>'[2]2.2_RebasedTargets_Monetised'!AP531</f>
        <v>0</v>
      </c>
      <c r="AG74" s="438"/>
      <c r="AH74" s="436">
        <f>'[2]2.2_RebasedTargets_Monetised'!AR531</f>
        <v>0</v>
      </c>
      <c r="AI74" s="436">
        <f>'[2]2.2_RebasedTargets_Monetised'!AS531</f>
        <v>0</v>
      </c>
      <c r="AJ74" s="436">
        <f>'[2]2.2_RebasedTargets_Monetised'!AT531</f>
        <v>0</v>
      </c>
      <c r="AK74" s="436">
        <f>'[2]2.2_RebasedTargets_Monetised'!AU531</f>
        <v>0</v>
      </c>
      <c r="AL74" s="436">
        <f>'[2]2.2_RebasedTargets_Monetised'!AV531</f>
        <v>0</v>
      </c>
      <c r="AM74" s="437">
        <f>'[2]2.2_RebasedTargets_Monetised'!AW531</f>
        <v>0</v>
      </c>
      <c r="AN74" s="438"/>
      <c r="AO74" s="436">
        <f>'[2]2.2_RebasedTargets_Monetised'!AY531</f>
        <v>0</v>
      </c>
      <c r="AP74" s="436">
        <f>'[2]2.2_RebasedTargets_Monetised'!AZ531</f>
        <v>0</v>
      </c>
      <c r="AQ74" s="436">
        <f>'[2]2.2_RebasedTargets_Monetised'!BA531</f>
        <v>0</v>
      </c>
      <c r="AR74" s="436">
        <f>'[2]2.2_RebasedTargets_Monetised'!BB531</f>
        <v>0</v>
      </c>
      <c r="AS74" s="436">
        <f>'[2]2.2_RebasedTargets_Monetised'!BC531</f>
        <v>0</v>
      </c>
      <c r="AT74" s="437">
        <f>'[2]2.2_RebasedTargets_Monetised'!BD531</f>
        <v>0</v>
      </c>
      <c r="AU74" s="438"/>
      <c r="AV74" s="436">
        <f>'[2]2.2_RebasedTargets_Monetised'!BF531</f>
        <v>0</v>
      </c>
      <c r="AW74" s="436">
        <f>'[2]2.2_RebasedTargets_Monetised'!BG531</f>
        <v>0</v>
      </c>
      <c r="AX74" s="436">
        <f>'[2]2.2_RebasedTargets_Monetised'!BH531</f>
        <v>0</v>
      </c>
      <c r="AY74" s="436">
        <f>'[2]2.2_RebasedTargets_Monetised'!BI531</f>
        <v>0</v>
      </c>
      <c r="AZ74" s="436">
        <f>'[2]2.2_RebasedTargets_Monetised'!BJ531</f>
        <v>0</v>
      </c>
      <c r="BA74" s="437">
        <f>'[2]2.2_RebasedTargets_Monetised'!BK531</f>
        <v>0</v>
      </c>
    </row>
    <row r="75" spans="1:53" ht="13.15" x14ac:dyDescent="0.35">
      <c r="A75" s="439"/>
      <c r="B75" s="440"/>
      <c r="C75" s="441"/>
      <c r="D75" s="442"/>
      <c r="E75" s="433" t="s">
        <v>19</v>
      </c>
      <c r="F75" s="443">
        <f>'[2]2.2_RebasedTargets_Monetised'!I532</f>
        <v>0</v>
      </c>
      <c r="G75" s="443">
        <f>'[2]2.2_RebasedTargets_Monetised'!J532</f>
        <v>0</v>
      </c>
      <c r="H75" s="443">
        <f>'[2]2.2_RebasedTargets_Monetised'!K532</f>
        <v>0</v>
      </c>
      <c r="I75" s="443">
        <f>'[2]2.2_RebasedTargets_Monetised'!L532</f>
        <v>0</v>
      </c>
      <c r="J75" s="443">
        <f>'[2]2.2_RebasedTargets_Monetised'!M532</f>
        <v>0</v>
      </c>
      <c r="K75" s="444">
        <f>'[2]2.2_RebasedTargets_Monetised'!N532</f>
        <v>0</v>
      </c>
      <c r="M75" s="443">
        <f>'[2]2.2_RebasedTargets_Monetised'!S532</f>
        <v>0</v>
      </c>
      <c r="N75" s="443">
        <f>'[2]2.2_RebasedTargets_Monetised'!T532</f>
        <v>0</v>
      </c>
      <c r="O75" s="443">
        <f>'[2]2.2_RebasedTargets_Monetised'!U532</f>
        <v>0</v>
      </c>
      <c r="P75" s="443">
        <f>'[2]2.2_RebasedTargets_Monetised'!V532</f>
        <v>0</v>
      </c>
      <c r="Q75" s="443">
        <f>'[2]2.2_RebasedTargets_Monetised'!W532</f>
        <v>0</v>
      </c>
      <c r="R75" s="444">
        <f>'[2]2.2_RebasedTargets_Monetised'!X532</f>
        <v>0</v>
      </c>
      <c r="T75" s="443">
        <f>'[2]2.2_RebasedTargets_Monetised'!AC532</f>
        <v>0</v>
      </c>
      <c r="U75" s="443">
        <f>'[2]2.2_RebasedTargets_Monetised'!AD532</f>
        <v>0</v>
      </c>
      <c r="V75" s="443">
        <f>'[2]2.2_RebasedTargets_Monetised'!AE532</f>
        <v>0</v>
      </c>
      <c r="W75" s="443">
        <f>'[2]2.2_RebasedTargets_Monetised'!AF532</f>
        <v>0</v>
      </c>
      <c r="X75" s="443">
        <f>'[2]2.2_RebasedTargets_Monetised'!AG532</f>
        <v>0</v>
      </c>
      <c r="Y75" s="444">
        <f>'[2]2.2_RebasedTargets_Monetised'!AH532</f>
        <v>0</v>
      </c>
      <c r="AA75" s="445">
        <f>'[2]2.2_RebasedTargets_Monetised'!AK532</f>
        <v>0</v>
      </c>
      <c r="AB75" s="445">
        <f>'[2]2.2_RebasedTargets_Monetised'!AL532</f>
        <v>0</v>
      </c>
      <c r="AC75" s="445">
        <f>'[2]2.2_RebasedTargets_Monetised'!AM532</f>
        <v>0</v>
      </c>
      <c r="AD75" s="445">
        <f>'[2]2.2_RebasedTargets_Monetised'!AN532</f>
        <v>0</v>
      </c>
      <c r="AE75" s="445">
        <f>'[2]2.2_RebasedTargets_Monetised'!AO532</f>
        <v>0</v>
      </c>
      <c r="AF75" s="446">
        <f>'[2]2.2_RebasedTargets_Monetised'!AP532</f>
        <v>0</v>
      </c>
      <c r="AG75" s="438"/>
      <c r="AH75" s="445">
        <f>'[2]2.2_RebasedTargets_Monetised'!AR532</f>
        <v>0</v>
      </c>
      <c r="AI75" s="445">
        <f>'[2]2.2_RebasedTargets_Monetised'!AS532</f>
        <v>0</v>
      </c>
      <c r="AJ75" s="445">
        <f>'[2]2.2_RebasedTargets_Monetised'!AT532</f>
        <v>0</v>
      </c>
      <c r="AK75" s="445">
        <f>'[2]2.2_RebasedTargets_Monetised'!AU532</f>
        <v>0</v>
      </c>
      <c r="AL75" s="445">
        <f>'[2]2.2_RebasedTargets_Monetised'!AV532</f>
        <v>0</v>
      </c>
      <c r="AM75" s="446">
        <f>'[2]2.2_RebasedTargets_Monetised'!AW532</f>
        <v>0</v>
      </c>
      <c r="AN75" s="438"/>
      <c r="AO75" s="445">
        <f>'[2]2.2_RebasedTargets_Monetised'!AY532</f>
        <v>0</v>
      </c>
      <c r="AP75" s="445">
        <f>'[2]2.2_RebasedTargets_Monetised'!AZ532</f>
        <v>0</v>
      </c>
      <c r="AQ75" s="445">
        <f>'[2]2.2_RebasedTargets_Monetised'!BA532</f>
        <v>0</v>
      </c>
      <c r="AR75" s="445">
        <f>'[2]2.2_RebasedTargets_Monetised'!BB532</f>
        <v>0</v>
      </c>
      <c r="AS75" s="445">
        <f>'[2]2.2_RebasedTargets_Monetised'!BC532</f>
        <v>0</v>
      </c>
      <c r="AT75" s="446">
        <f>'[2]2.2_RebasedTargets_Monetised'!BD532</f>
        <v>0</v>
      </c>
      <c r="AU75" s="438"/>
      <c r="AV75" s="445">
        <f>'[2]2.2_RebasedTargets_Monetised'!BF532</f>
        <v>0</v>
      </c>
      <c r="AW75" s="445">
        <f>'[2]2.2_RebasedTargets_Monetised'!BG532</f>
        <v>0</v>
      </c>
      <c r="AX75" s="445">
        <f>'[2]2.2_RebasedTargets_Monetised'!BH532</f>
        <v>0</v>
      </c>
      <c r="AY75" s="445">
        <f>'[2]2.2_RebasedTargets_Monetised'!BI532</f>
        <v>0</v>
      </c>
      <c r="AZ75" s="445">
        <f>'[2]2.2_RebasedTargets_Monetised'!BJ532</f>
        <v>0</v>
      </c>
      <c r="BA75" s="446">
        <f>'[2]2.2_RebasedTargets_Monetised'!BK532</f>
        <v>0</v>
      </c>
    </row>
    <row r="76" spans="1:53" ht="13.15" x14ac:dyDescent="0.35">
      <c r="A76" s="439"/>
      <c r="B76" s="440"/>
      <c r="C76" s="441"/>
      <c r="D76" s="442"/>
      <c r="E76" s="433" t="s">
        <v>20</v>
      </c>
      <c r="F76" s="443">
        <f>'[2]2.2_RebasedTargets_Monetised'!I533</f>
        <v>0</v>
      </c>
      <c r="G76" s="443">
        <f>'[2]2.2_RebasedTargets_Monetised'!J533</f>
        <v>0</v>
      </c>
      <c r="H76" s="443">
        <f>'[2]2.2_RebasedTargets_Monetised'!K533</f>
        <v>0</v>
      </c>
      <c r="I76" s="443">
        <f>'[2]2.2_RebasedTargets_Monetised'!L533</f>
        <v>0</v>
      </c>
      <c r="J76" s="443">
        <f>'[2]2.2_RebasedTargets_Monetised'!M533</f>
        <v>0</v>
      </c>
      <c r="K76" s="444">
        <f>'[2]2.2_RebasedTargets_Monetised'!N533</f>
        <v>0</v>
      </c>
      <c r="M76" s="443">
        <f>'[2]2.2_RebasedTargets_Monetised'!S533</f>
        <v>0</v>
      </c>
      <c r="N76" s="443">
        <f>'[2]2.2_RebasedTargets_Monetised'!T533</f>
        <v>0</v>
      </c>
      <c r="O76" s="443">
        <f>'[2]2.2_RebasedTargets_Monetised'!U533</f>
        <v>0</v>
      </c>
      <c r="P76" s="443">
        <f>'[2]2.2_RebasedTargets_Monetised'!V533</f>
        <v>0</v>
      </c>
      <c r="Q76" s="443">
        <f>'[2]2.2_RebasedTargets_Monetised'!W533</f>
        <v>0</v>
      </c>
      <c r="R76" s="444">
        <f>'[2]2.2_RebasedTargets_Monetised'!X533</f>
        <v>0</v>
      </c>
      <c r="T76" s="443">
        <f>'[2]2.2_RebasedTargets_Monetised'!AC533</f>
        <v>0</v>
      </c>
      <c r="U76" s="443">
        <f>'[2]2.2_RebasedTargets_Monetised'!AD533</f>
        <v>0</v>
      </c>
      <c r="V76" s="443">
        <f>'[2]2.2_RebasedTargets_Monetised'!AE533</f>
        <v>0</v>
      </c>
      <c r="W76" s="443">
        <f>'[2]2.2_RebasedTargets_Monetised'!AF533</f>
        <v>0</v>
      </c>
      <c r="X76" s="443">
        <f>'[2]2.2_RebasedTargets_Monetised'!AG533</f>
        <v>0</v>
      </c>
      <c r="Y76" s="444">
        <f>'[2]2.2_RebasedTargets_Monetised'!AH533</f>
        <v>0</v>
      </c>
      <c r="AA76" s="445">
        <f>'[2]2.2_RebasedTargets_Monetised'!AK533</f>
        <v>0</v>
      </c>
      <c r="AB76" s="445">
        <f>'[2]2.2_RebasedTargets_Monetised'!AL533</f>
        <v>0</v>
      </c>
      <c r="AC76" s="445">
        <f>'[2]2.2_RebasedTargets_Monetised'!AM533</f>
        <v>0</v>
      </c>
      <c r="AD76" s="445">
        <f>'[2]2.2_RebasedTargets_Monetised'!AN533</f>
        <v>0</v>
      </c>
      <c r="AE76" s="445">
        <f>'[2]2.2_RebasedTargets_Monetised'!AO533</f>
        <v>0</v>
      </c>
      <c r="AF76" s="446">
        <f>'[2]2.2_RebasedTargets_Monetised'!AP533</f>
        <v>0</v>
      </c>
      <c r="AG76" s="438"/>
      <c r="AH76" s="445">
        <f>'[2]2.2_RebasedTargets_Monetised'!AR533</f>
        <v>0</v>
      </c>
      <c r="AI76" s="445">
        <f>'[2]2.2_RebasedTargets_Monetised'!AS533</f>
        <v>0</v>
      </c>
      <c r="AJ76" s="445">
        <f>'[2]2.2_RebasedTargets_Monetised'!AT533</f>
        <v>0</v>
      </c>
      <c r="AK76" s="445">
        <f>'[2]2.2_RebasedTargets_Monetised'!AU533</f>
        <v>0</v>
      </c>
      <c r="AL76" s="445">
        <f>'[2]2.2_RebasedTargets_Monetised'!AV533</f>
        <v>0</v>
      </c>
      <c r="AM76" s="446">
        <f>'[2]2.2_RebasedTargets_Monetised'!AW533</f>
        <v>0</v>
      </c>
      <c r="AN76" s="438"/>
      <c r="AO76" s="445">
        <f>'[2]2.2_RebasedTargets_Monetised'!AY533</f>
        <v>0</v>
      </c>
      <c r="AP76" s="445">
        <f>'[2]2.2_RebasedTargets_Monetised'!AZ533</f>
        <v>0</v>
      </c>
      <c r="AQ76" s="445">
        <f>'[2]2.2_RebasedTargets_Monetised'!BA533</f>
        <v>0</v>
      </c>
      <c r="AR76" s="445">
        <f>'[2]2.2_RebasedTargets_Monetised'!BB533</f>
        <v>0</v>
      </c>
      <c r="AS76" s="445">
        <f>'[2]2.2_RebasedTargets_Monetised'!BC533</f>
        <v>0</v>
      </c>
      <c r="AT76" s="446">
        <f>'[2]2.2_RebasedTargets_Monetised'!BD533</f>
        <v>0</v>
      </c>
      <c r="AU76" s="438"/>
      <c r="AV76" s="445">
        <f>'[2]2.2_RebasedTargets_Monetised'!BF533</f>
        <v>0</v>
      </c>
      <c r="AW76" s="445">
        <f>'[2]2.2_RebasedTargets_Monetised'!BG533</f>
        <v>0</v>
      </c>
      <c r="AX76" s="445">
        <f>'[2]2.2_RebasedTargets_Monetised'!BH533</f>
        <v>0</v>
      </c>
      <c r="AY76" s="445">
        <f>'[2]2.2_RebasedTargets_Monetised'!BI533</f>
        <v>0</v>
      </c>
      <c r="AZ76" s="445">
        <f>'[2]2.2_RebasedTargets_Monetised'!BJ533</f>
        <v>0</v>
      </c>
      <c r="BA76" s="446">
        <f>'[2]2.2_RebasedTargets_Monetised'!BK533</f>
        <v>0</v>
      </c>
    </row>
    <row r="77" spans="1:53" ht="13.5" thickBot="1" x14ac:dyDescent="0.4">
      <c r="A77" s="439"/>
      <c r="B77" s="447"/>
      <c r="C77" s="448"/>
      <c r="D77" s="449"/>
      <c r="E77" s="450" t="s">
        <v>21</v>
      </c>
      <c r="F77" s="451">
        <f>'[2]2.2_RebasedTargets_Monetised'!I534</f>
        <v>0</v>
      </c>
      <c r="G77" s="451">
        <f>'[2]2.2_RebasedTargets_Monetised'!J534</f>
        <v>0</v>
      </c>
      <c r="H77" s="451">
        <f>'[2]2.2_RebasedTargets_Monetised'!K534</f>
        <v>0</v>
      </c>
      <c r="I77" s="451">
        <f>'[2]2.2_RebasedTargets_Monetised'!L534</f>
        <v>0</v>
      </c>
      <c r="J77" s="451">
        <f>'[2]2.2_RebasedTargets_Monetised'!M534</f>
        <v>0</v>
      </c>
      <c r="K77" s="452">
        <f>'[2]2.2_RebasedTargets_Monetised'!N534</f>
        <v>0</v>
      </c>
      <c r="M77" s="451">
        <f>'[2]2.2_RebasedTargets_Monetised'!S534</f>
        <v>0</v>
      </c>
      <c r="N77" s="451">
        <f>'[2]2.2_RebasedTargets_Monetised'!T534</f>
        <v>0</v>
      </c>
      <c r="O77" s="451">
        <f>'[2]2.2_RebasedTargets_Monetised'!U534</f>
        <v>0</v>
      </c>
      <c r="P77" s="451">
        <f>'[2]2.2_RebasedTargets_Monetised'!V534</f>
        <v>0</v>
      </c>
      <c r="Q77" s="451">
        <f>'[2]2.2_RebasedTargets_Monetised'!W534</f>
        <v>0</v>
      </c>
      <c r="R77" s="452">
        <f>'[2]2.2_RebasedTargets_Monetised'!X534</f>
        <v>0</v>
      </c>
      <c r="T77" s="451">
        <f>'[2]2.2_RebasedTargets_Monetised'!AC534</f>
        <v>0</v>
      </c>
      <c r="U77" s="451">
        <f>'[2]2.2_RebasedTargets_Monetised'!AD534</f>
        <v>0</v>
      </c>
      <c r="V77" s="451">
        <f>'[2]2.2_RebasedTargets_Monetised'!AE534</f>
        <v>0</v>
      </c>
      <c r="W77" s="451">
        <f>'[2]2.2_RebasedTargets_Monetised'!AF534</f>
        <v>0</v>
      </c>
      <c r="X77" s="451">
        <f>'[2]2.2_RebasedTargets_Monetised'!AG534</f>
        <v>0</v>
      </c>
      <c r="Y77" s="452">
        <f>'[2]2.2_RebasedTargets_Monetised'!AH534</f>
        <v>0</v>
      </c>
      <c r="AA77" s="453">
        <f>'[2]2.2_RebasedTargets_Monetised'!AK534</f>
        <v>0</v>
      </c>
      <c r="AB77" s="453">
        <f>'[2]2.2_RebasedTargets_Monetised'!AL534</f>
        <v>0</v>
      </c>
      <c r="AC77" s="453">
        <f>'[2]2.2_RebasedTargets_Monetised'!AM534</f>
        <v>0</v>
      </c>
      <c r="AD77" s="453">
        <f>'[2]2.2_RebasedTargets_Monetised'!AN534</f>
        <v>0</v>
      </c>
      <c r="AE77" s="453">
        <f>'[2]2.2_RebasedTargets_Monetised'!AO534</f>
        <v>0</v>
      </c>
      <c r="AF77" s="454">
        <f>'[2]2.2_RebasedTargets_Monetised'!AP534</f>
        <v>0</v>
      </c>
      <c r="AG77" s="438"/>
      <c r="AH77" s="453">
        <f>'[2]2.2_RebasedTargets_Monetised'!AR534</f>
        <v>0</v>
      </c>
      <c r="AI77" s="453">
        <f>'[2]2.2_RebasedTargets_Monetised'!AS534</f>
        <v>0</v>
      </c>
      <c r="AJ77" s="453">
        <f>'[2]2.2_RebasedTargets_Monetised'!AT534</f>
        <v>0</v>
      </c>
      <c r="AK77" s="453">
        <f>'[2]2.2_RebasedTargets_Monetised'!AU534</f>
        <v>0</v>
      </c>
      <c r="AL77" s="453">
        <f>'[2]2.2_RebasedTargets_Monetised'!AV534</f>
        <v>0</v>
      </c>
      <c r="AM77" s="454">
        <f>'[2]2.2_RebasedTargets_Monetised'!AW534</f>
        <v>0</v>
      </c>
      <c r="AN77" s="438"/>
      <c r="AO77" s="453">
        <f>'[2]2.2_RebasedTargets_Monetised'!AY534</f>
        <v>0</v>
      </c>
      <c r="AP77" s="453">
        <f>'[2]2.2_RebasedTargets_Monetised'!AZ534</f>
        <v>0</v>
      </c>
      <c r="AQ77" s="453">
        <f>'[2]2.2_RebasedTargets_Monetised'!BA534</f>
        <v>0</v>
      </c>
      <c r="AR77" s="453">
        <f>'[2]2.2_RebasedTargets_Monetised'!BB534</f>
        <v>0</v>
      </c>
      <c r="AS77" s="453">
        <f>'[2]2.2_RebasedTargets_Monetised'!BC534</f>
        <v>0</v>
      </c>
      <c r="AT77" s="454">
        <f>'[2]2.2_RebasedTargets_Monetised'!BD534</f>
        <v>0</v>
      </c>
      <c r="AU77" s="438"/>
      <c r="AV77" s="453">
        <f>'[2]2.2_RebasedTargets_Monetised'!BF534</f>
        <v>0</v>
      </c>
      <c r="AW77" s="453">
        <f>'[2]2.2_RebasedTargets_Monetised'!BG534</f>
        <v>0</v>
      </c>
      <c r="AX77" s="453">
        <f>'[2]2.2_RebasedTargets_Monetised'!BH534</f>
        <v>0</v>
      </c>
      <c r="AY77" s="453">
        <f>'[2]2.2_RebasedTargets_Monetised'!BI534</f>
        <v>0</v>
      </c>
      <c r="AZ77" s="453">
        <f>'[2]2.2_RebasedTargets_Monetised'!BJ534</f>
        <v>0</v>
      </c>
      <c r="BA77" s="454">
        <f>'[2]2.2_RebasedTargets_Monetised'!BK534</f>
        <v>0</v>
      </c>
    </row>
    <row r="78" spans="1:53" ht="25.5" x14ac:dyDescent="0.35">
      <c r="A78" s="429" t="s">
        <v>44</v>
      </c>
      <c r="B78" s="430">
        <v>9</v>
      </c>
      <c r="C78" s="431" t="s">
        <v>50</v>
      </c>
      <c r="D78" s="432" t="s">
        <v>23</v>
      </c>
      <c r="E78" s="455" t="s">
        <v>18</v>
      </c>
      <c r="F78" s="434">
        <f>'[2]2.2_RebasedTargets_Monetised'!I535</f>
        <v>0</v>
      </c>
      <c r="G78" s="434">
        <f>'[2]2.2_RebasedTargets_Monetised'!J535</f>
        <v>0</v>
      </c>
      <c r="H78" s="434">
        <f>'[2]2.2_RebasedTargets_Monetised'!K535</f>
        <v>0</v>
      </c>
      <c r="I78" s="434">
        <f>'[2]2.2_RebasedTargets_Monetised'!L535</f>
        <v>0</v>
      </c>
      <c r="J78" s="434">
        <f>'[2]2.2_RebasedTargets_Monetised'!M535</f>
        <v>0</v>
      </c>
      <c r="K78" s="435">
        <f>'[2]2.2_RebasedTargets_Monetised'!N535</f>
        <v>0</v>
      </c>
      <c r="M78" s="434">
        <f>'[2]2.2_RebasedTargets_Monetised'!S535</f>
        <v>0</v>
      </c>
      <c r="N78" s="434">
        <f>'[2]2.2_RebasedTargets_Monetised'!T535</f>
        <v>0</v>
      </c>
      <c r="O78" s="434">
        <f>'[2]2.2_RebasedTargets_Monetised'!U535</f>
        <v>0</v>
      </c>
      <c r="P78" s="434">
        <f>'[2]2.2_RebasedTargets_Monetised'!V535</f>
        <v>0</v>
      </c>
      <c r="Q78" s="434">
        <f>'[2]2.2_RebasedTargets_Monetised'!W535</f>
        <v>0</v>
      </c>
      <c r="R78" s="435">
        <f>'[2]2.2_RebasedTargets_Monetised'!X535</f>
        <v>0</v>
      </c>
      <c r="T78" s="434">
        <f>'[2]2.2_RebasedTargets_Monetised'!AC535</f>
        <v>0</v>
      </c>
      <c r="U78" s="434">
        <f>'[2]2.2_RebasedTargets_Monetised'!AD535</f>
        <v>0</v>
      </c>
      <c r="V78" s="434">
        <f>'[2]2.2_RebasedTargets_Monetised'!AE535</f>
        <v>0</v>
      </c>
      <c r="W78" s="434">
        <f>'[2]2.2_RebasedTargets_Monetised'!AF535</f>
        <v>0</v>
      </c>
      <c r="X78" s="434">
        <f>'[2]2.2_RebasedTargets_Monetised'!AG535</f>
        <v>0</v>
      </c>
      <c r="Y78" s="435">
        <f>'[2]2.2_RebasedTargets_Monetised'!AH535</f>
        <v>0</v>
      </c>
      <c r="AA78" s="436">
        <f>'[2]2.2_RebasedTargets_Monetised'!AK535</f>
        <v>0</v>
      </c>
      <c r="AB78" s="436">
        <f>'[2]2.2_RebasedTargets_Monetised'!AL535</f>
        <v>0</v>
      </c>
      <c r="AC78" s="436">
        <f>'[2]2.2_RebasedTargets_Monetised'!AM535</f>
        <v>0</v>
      </c>
      <c r="AD78" s="436">
        <f>'[2]2.2_RebasedTargets_Monetised'!AN535</f>
        <v>0</v>
      </c>
      <c r="AE78" s="436">
        <f>'[2]2.2_RebasedTargets_Monetised'!AO535</f>
        <v>0</v>
      </c>
      <c r="AF78" s="437">
        <f>'[2]2.2_RebasedTargets_Monetised'!AP535</f>
        <v>0</v>
      </c>
      <c r="AG78" s="438"/>
      <c r="AH78" s="436">
        <f>'[2]2.2_RebasedTargets_Monetised'!AR535</f>
        <v>0</v>
      </c>
      <c r="AI78" s="436">
        <f>'[2]2.2_RebasedTargets_Monetised'!AS535</f>
        <v>0</v>
      </c>
      <c r="AJ78" s="436">
        <f>'[2]2.2_RebasedTargets_Monetised'!AT535</f>
        <v>0</v>
      </c>
      <c r="AK78" s="436">
        <f>'[2]2.2_RebasedTargets_Monetised'!AU535</f>
        <v>0</v>
      </c>
      <c r="AL78" s="436">
        <f>'[2]2.2_RebasedTargets_Monetised'!AV535</f>
        <v>0</v>
      </c>
      <c r="AM78" s="437">
        <f>'[2]2.2_RebasedTargets_Monetised'!AW535</f>
        <v>0</v>
      </c>
      <c r="AN78" s="438"/>
      <c r="AO78" s="436">
        <f>'[2]2.2_RebasedTargets_Monetised'!AY535</f>
        <v>0</v>
      </c>
      <c r="AP78" s="436">
        <f>'[2]2.2_RebasedTargets_Monetised'!AZ535</f>
        <v>0</v>
      </c>
      <c r="AQ78" s="436">
        <f>'[2]2.2_RebasedTargets_Monetised'!BA535</f>
        <v>0</v>
      </c>
      <c r="AR78" s="436">
        <f>'[2]2.2_RebasedTargets_Monetised'!BB535</f>
        <v>0</v>
      </c>
      <c r="AS78" s="436">
        <f>'[2]2.2_RebasedTargets_Monetised'!BC535</f>
        <v>0</v>
      </c>
      <c r="AT78" s="437">
        <f>'[2]2.2_RebasedTargets_Monetised'!BD535</f>
        <v>0</v>
      </c>
      <c r="AU78" s="438"/>
      <c r="AV78" s="436">
        <f>'[2]2.2_RebasedTargets_Monetised'!BF535</f>
        <v>0</v>
      </c>
      <c r="AW78" s="436">
        <f>'[2]2.2_RebasedTargets_Monetised'!BG535</f>
        <v>0</v>
      </c>
      <c r="AX78" s="436">
        <f>'[2]2.2_RebasedTargets_Monetised'!BH535</f>
        <v>0</v>
      </c>
      <c r="AY78" s="436">
        <f>'[2]2.2_RebasedTargets_Monetised'!BI535</f>
        <v>0</v>
      </c>
      <c r="AZ78" s="436">
        <f>'[2]2.2_RebasedTargets_Monetised'!BJ535</f>
        <v>0</v>
      </c>
      <c r="BA78" s="437">
        <f>'[2]2.2_RebasedTargets_Monetised'!BK535</f>
        <v>0</v>
      </c>
    </row>
    <row r="79" spans="1:53" ht="13.15" x14ac:dyDescent="0.35">
      <c r="A79" s="439"/>
      <c r="B79" s="440"/>
      <c r="C79" s="441"/>
      <c r="D79" s="442"/>
      <c r="E79" s="433" t="s">
        <v>19</v>
      </c>
      <c r="F79" s="443">
        <f>'[2]2.2_RebasedTargets_Monetised'!I536</f>
        <v>0</v>
      </c>
      <c r="G79" s="443">
        <f>'[2]2.2_RebasedTargets_Monetised'!J536</f>
        <v>0</v>
      </c>
      <c r="H79" s="443">
        <f>'[2]2.2_RebasedTargets_Monetised'!K536</f>
        <v>0</v>
      </c>
      <c r="I79" s="443">
        <f>'[2]2.2_RebasedTargets_Monetised'!L536</f>
        <v>0</v>
      </c>
      <c r="J79" s="443">
        <f>'[2]2.2_RebasedTargets_Monetised'!M536</f>
        <v>0</v>
      </c>
      <c r="K79" s="444">
        <f>'[2]2.2_RebasedTargets_Monetised'!N536</f>
        <v>0</v>
      </c>
      <c r="M79" s="443">
        <f>'[2]2.2_RebasedTargets_Monetised'!S536</f>
        <v>0</v>
      </c>
      <c r="N79" s="443">
        <f>'[2]2.2_RebasedTargets_Monetised'!T536</f>
        <v>0</v>
      </c>
      <c r="O79" s="443">
        <f>'[2]2.2_RebasedTargets_Monetised'!U536</f>
        <v>0</v>
      </c>
      <c r="P79" s="443">
        <f>'[2]2.2_RebasedTargets_Monetised'!V536</f>
        <v>0</v>
      </c>
      <c r="Q79" s="443">
        <f>'[2]2.2_RebasedTargets_Monetised'!W536</f>
        <v>0</v>
      </c>
      <c r="R79" s="444">
        <f>'[2]2.2_RebasedTargets_Monetised'!X536</f>
        <v>0</v>
      </c>
      <c r="T79" s="443">
        <f>'[2]2.2_RebasedTargets_Monetised'!AC536</f>
        <v>0</v>
      </c>
      <c r="U79" s="443">
        <f>'[2]2.2_RebasedTargets_Monetised'!AD536</f>
        <v>0</v>
      </c>
      <c r="V79" s="443">
        <f>'[2]2.2_RebasedTargets_Monetised'!AE536</f>
        <v>0</v>
      </c>
      <c r="W79" s="443">
        <f>'[2]2.2_RebasedTargets_Monetised'!AF536</f>
        <v>0</v>
      </c>
      <c r="X79" s="443">
        <f>'[2]2.2_RebasedTargets_Monetised'!AG536</f>
        <v>0</v>
      </c>
      <c r="Y79" s="444">
        <f>'[2]2.2_RebasedTargets_Monetised'!AH536</f>
        <v>0</v>
      </c>
      <c r="AA79" s="445">
        <f>'[2]2.2_RebasedTargets_Monetised'!AK536</f>
        <v>0</v>
      </c>
      <c r="AB79" s="445">
        <f>'[2]2.2_RebasedTargets_Monetised'!AL536</f>
        <v>0</v>
      </c>
      <c r="AC79" s="445">
        <f>'[2]2.2_RebasedTargets_Monetised'!AM536</f>
        <v>0</v>
      </c>
      <c r="AD79" s="445">
        <f>'[2]2.2_RebasedTargets_Monetised'!AN536</f>
        <v>0</v>
      </c>
      <c r="AE79" s="445">
        <f>'[2]2.2_RebasedTargets_Monetised'!AO536</f>
        <v>0</v>
      </c>
      <c r="AF79" s="446">
        <f>'[2]2.2_RebasedTargets_Monetised'!AP536</f>
        <v>0</v>
      </c>
      <c r="AG79" s="438"/>
      <c r="AH79" s="445">
        <f>'[2]2.2_RebasedTargets_Monetised'!AR536</f>
        <v>0</v>
      </c>
      <c r="AI79" s="445">
        <f>'[2]2.2_RebasedTargets_Monetised'!AS536</f>
        <v>0</v>
      </c>
      <c r="AJ79" s="445">
        <f>'[2]2.2_RebasedTargets_Monetised'!AT536</f>
        <v>0</v>
      </c>
      <c r="AK79" s="445">
        <f>'[2]2.2_RebasedTargets_Monetised'!AU536</f>
        <v>0</v>
      </c>
      <c r="AL79" s="445">
        <f>'[2]2.2_RebasedTargets_Monetised'!AV536</f>
        <v>0</v>
      </c>
      <c r="AM79" s="446">
        <f>'[2]2.2_RebasedTargets_Monetised'!AW536</f>
        <v>0</v>
      </c>
      <c r="AN79" s="438"/>
      <c r="AO79" s="445">
        <f>'[2]2.2_RebasedTargets_Monetised'!AY536</f>
        <v>0</v>
      </c>
      <c r="AP79" s="445">
        <f>'[2]2.2_RebasedTargets_Monetised'!AZ536</f>
        <v>0</v>
      </c>
      <c r="AQ79" s="445">
        <f>'[2]2.2_RebasedTargets_Monetised'!BA536</f>
        <v>0</v>
      </c>
      <c r="AR79" s="445">
        <f>'[2]2.2_RebasedTargets_Monetised'!BB536</f>
        <v>0</v>
      </c>
      <c r="AS79" s="445">
        <f>'[2]2.2_RebasedTargets_Monetised'!BC536</f>
        <v>0</v>
      </c>
      <c r="AT79" s="446">
        <f>'[2]2.2_RebasedTargets_Monetised'!BD536</f>
        <v>0</v>
      </c>
      <c r="AU79" s="438"/>
      <c r="AV79" s="445">
        <f>'[2]2.2_RebasedTargets_Monetised'!BF536</f>
        <v>0</v>
      </c>
      <c r="AW79" s="445">
        <f>'[2]2.2_RebasedTargets_Monetised'!BG536</f>
        <v>0</v>
      </c>
      <c r="AX79" s="445">
        <f>'[2]2.2_RebasedTargets_Monetised'!BH536</f>
        <v>0</v>
      </c>
      <c r="AY79" s="445">
        <f>'[2]2.2_RebasedTargets_Monetised'!BI536</f>
        <v>0</v>
      </c>
      <c r="AZ79" s="445">
        <f>'[2]2.2_RebasedTargets_Monetised'!BJ536</f>
        <v>0</v>
      </c>
      <c r="BA79" s="446">
        <f>'[2]2.2_RebasedTargets_Monetised'!BK536</f>
        <v>0</v>
      </c>
    </row>
    <row r="80" spans="1:53" ht="13.15" x14ac:dyDescent="0.35">
      <c r="A80" s="439"/>
      <c r="B80" s="440"/>
      <c r="C80" s="441"/>
      <c r="D80" s="442"/>
      <c r="E80" s="433" t="s">
        <v>20</v>
      </c>
      <c r="F80" s="443">
        <f>'[2]2.2_RebasedTargets_Monetised'!I537</f>
        <v>0</v>
      </c>
      <c r="G80" s="443">
        <f>'[2]2.2_RebasedTargets_Monetised'!J537</f>
        <v>0</v>
      </c>
      <c r="H80" s="443">
        <f>'[2]2.2_RebasedTargets_Monetised'!K537</f>
        <v>0</v>
      </c>
      <c r="I80" s="443">
        <f>'[2]2.2_RebasedTargets_Monetised'!L537</f>
        <v>0</v>
      </c>
      <c r="J80" s="443">
        <f>'[2]2.2_RebasedTargets_Monetised'!M537</f>
        <v>0</v>
      </c>
      <c r="K80" s="444">
        <f>'[2]2.2_RebasedTargets_Monetised'!N537</f>
        <v>0</v>
      </c>
      <c r="M80" s="443">
        <f>'[2]2.2_RebasedTargets_Monetised'!S537</f>
        <v>0</v>
      </c>
      <c r="N80" s="443">
        <f>'[2]2.2_RebasedTargets_Monetised'!T537</f>
        <v>0</v>
      </c>
      <c r="O80" s="443">
        <f>'[2]2.2_RebasedTargets_Monetised'!U537</f>
        <v>0</v>
      </c>
      <c r="P80" s="443">
        <f>'[2]2.2_RebasedTargets_Monetised'!V537</f>
        <v>0</v>
      </c>
      <c r="Q80" s="443">
        <f>'[2]2.2_RebasedTargets_Monetised'!W537</f>
        <v>0</v>
      </c>
      <c r="R80" s="444">
        <f>'[2]2.2_RebasedTargets_Monetised'!X537</f>
        <v>0</v>
      </c>
      <c r="T80" s="443">
        <f>'[2]2.2_RebasedTargets_Monetised'!AC537</f>
        <v>0</v>
      </c>
      <c r="U80" s="443">
        <f>'[2]2.2_RebasedTargets_Monetised'!AD537</f>
        <v>0</v>
      </c>
      <c r="V80" s="443">
        <f>'[2]2.2_RebasedTargets_Monetised'!AE537</f>
        <v>0</v>
      </c>
      <c r="W80" s="443">
        <f>'[2]2.2_RebasedTargets_Monetised'!AF537</f>
        <v>0</v>
      </c>
      <c r="X80" s="443">
        <f>'[2]2.2_RebasedTargets_Monetised'!AG537</f>
        <v>0</v>
      </c>
      <c r="Y80" s="444">
        <f>'[2]2.2_RebasedTargets_Monetised'!AH537</f>
        <v>0</v>
      </c>
      <c r="AA80" s="445">
        <f>'[2]2.2_RebasedTargets_Monetised'!AK537</f>
        <v>0</v>
      </c>
      <c r="AB80" s="445">
        <f>'[2]2.2_RebasedTargets_Monetised'!AL537</f>
        <v>0</v>
      </c>
      <c r="AC80" s="445">
        <f>'[2]2.2_RebasedTargets_Monetised'!AM537</f>
        <v>0</v>
      </c>
      <c r="AD80" s="445">
        <f>'[2]2.2_RebasedTargets_Monetised'!AN537</f>
        <v>0</v>
      </c>
      <c r="AE80" s="445">
        <f>'[2]2.2_RebasedTargets_Monetised'!AO537</f>
        <v>0</v>
      </c>
      <c r="AF80" s="446">
        <f>'[2]2.2_RebasedTargets_Monetised'!AP537</f>
        <v>0</v>
      </c>
      <c r="AG80" s="438"/>
      <c r="AH80" s="445">
        <f>'[2]2.2_RebasedTargets_Monetised'!AR537</f>
        <v>0</v>
      </c>
      <c r="AI80" s="445">
        <f>'[2]2.2_RebasedTargets_Monetised'!AS537</f>
        <v>0</v>
      </c>
      <c r="AJ80" s="445">
        <f>'[2]2.2_RebasedTargets_Monetised'!AT537</f>
        <v>0</v>
      </c>
      <c r="AK80" s="445">
        <f>'[2]2.2_RebasedTargets_Monetised'!AU537</f>
        <v>0</v>
      </c>
      <c r="AL80" s="445">
        <f>'[2]2.2_RebasedTargets_Monetised'!AV537</f>
        <v>0</v>
      </c>
      <c r="AM80" s="446">
        <f>'[2]2.2_RebasedTargets_Monetised'!AW537</f>
        <v>0</v>
      </c>
      <c r="AN80" s="438"/>
      <c r="AO80" s="445">
        <f>'[2]2.2_RebasedTargets_Monetised'!AY537</f>
        <v>0</v>
      </c>
      <c r="AP80" s="445">
        <f>'[2]2.2_RebasedTargets_Monetised'!AZ537</f>
        <v>0</v>
      </c>
      <c r="AQ80" s="445">
        <f>'[2]2.2_RebasedTargets_Monetised'!BA537</f>
        <v>0</v>
      </c>
      <c r="AR80" s="445">
        <f>'[2]2.2_RebasedTargets_Monetised'!BB537</f>
        <v>0</v>
      </c>
      <c r="AS80" s="445">
        <f>'[2]2.2_RebasedTargets_Monetised'!BC537</f>
        <v>0</v>
      </c>
      <c r="AT80" s="446">
        <f>'[2]2.2_RebasedTargets_Monetised'!BD537</f>
        <v>0</v>
      </c>
      <c r="AU80" s="438"/>
      <c r="AV80" s="445">
        <f>'[2]2.2_RebasedTargets_Monetised'!BF537</f>
        <v>0</v>
      </c>
      <c r="AW80" s="445">
        <f>'[2]2.2_RebasedTargets_Monetised'!BG537</f>
        <v>0</v>
      </c>
      <c r="AX80" s="445">
        <f>'[2]2.2_RebasedTargets_Monetised'!BH537</f>
        <v>0</v>
      </c>
      <c r="AY80" s="445">
        <f>'[2]2.2_RebasedTargets_Monetised'!BI537</f>
        <v>0</v>
      </c>
      <c r="AZ80" s="445">
        <f>'[2]2.2_RebasedTargets_Monetised'!BJ537</f>
        <v>0</v>
      </c>
      <c r="BA80" s="446">
        <f>'[2]2.2_RebasedTargets_Monetised'!BK537</f>
        <v>0</v>
      </c>
    </row>
    <row r="81" spans="1:53" ht="13.5" thickBot="1" x14ac:dyDescent="0.4">
      <c r="A81" s="439"/>
      <c r="B81" s="447"/>
      <c r="C81" s="448"/>
      <c r="D81" s="449"/>
      <c r="E81" s="450" t="s">
        <v>21</v>
      </c>
      <c r="F81" s="451">
        <f>'[2]2.2_RebasedTargets_Monetised'!I538</f>
        <v>0</v>
      </c>
      <c r="G81" s="451">
        <f>'[2]2.2_RebasedTargets_Monetised'!J538</f>
        <v>0</v>
      </c>
      <c r="H81" s="451">
        <f>'[2]2.2_RebasedTargets_Monetised'!K538</f>
        <v>0</v>
      </c>
      <c r="I81" s="451">
        <f>'[2]2.2_RebasedTargets_Monetised'!L538</f>
        <v>0</v>
      </c>
      <c r="J81" s="451">
        <f>'[2]2.2_RebasedTargets_Monetised'!M538</f>
        <v>0</v>
      </c>
      <c r="K81" s="452">
        <f>'[2]2.2_RebasedTargets_Monetised'!N538</f>
        <v>0</v>
      </c>
      <c r="M81" s="451">
        <f>'[2]2.2_RebasedTargets_Monetised'!S538</f>
        <v>0</v>
      </c>
      <c r="N81" s="451">
        <f>'[2]2.2_RebasedTargets_Monetised'!T538</f>
        <v>0</v>
      </c>
      <c r="O81" s="451">
        <f>'[2]2.2_RebasedTargets_Monetised'!U538</f>
        <v>0</v>
      </c>
      <c r="P81" s="451">
        <f>'[2]2.2_RebasedTargets_Monetised'!V538</f>
        <v>0</v>
      </c>
      <c r="Q81" s="451">
        <f>'[2]2.2_RebasedTargets_Monetised'!W538</f>
        <v>0</v>
      </c>
      <c r="R81" s="452">
        <f>'[2]2.2_RebasedTargets_Monetised'!X538</f>
        <v>0</v>
      </c>
      <c r="T81" s="451">
        <f>'[2]2.2_RebasedTargets_Monetised'!AC538</f>
        <v>0</v>
      </c>
      <c r="U81" s="451">
        <f>'[2]2.2_RebasedTargets_Monetised'!AD538</f>
        <v>0</v>
      </c>
      <c r="V81" s="451">
        <f>'[2]2.2_RebasedTargets_Monetised'!AE538</f>
        <v>0</v>
      </c>
      <c r="W81" s="451">
        <f>'[2]2.2_RebasedTargets_Monetised'!AF538</f>
        <v>0</v>
      </c>
      <c r="X81" s="451">
        <f>'[2]2.2_RebasedTargets_Monetised'!AG538</f>
        <v>0</v>
      </c>
      <c r="Y81" s="452">
        <f>'[2]2.2_RebasedTargets_Monetised'!AH538</f>
        <v>0</v>
      </c>
      <c r="AA81" s="453">
        <f>'[2]2.2_RebasedTargets_Monetised'!AK538</f>
        <v>0</v>
      </c>
      <c r="AB81" s="453">
        <f>'[2]2.2_RebasedTargets_Monetised'!AL538</f>
        <v>0</v>
      </c>
      <c r="AC81" s="453">
        <f>'[2]2.2_RebasedTargets_Monetised'!AM538</f>
        <v>0</v>
      </c>
      <c r="AD81" s="453">
        <f>'[2]2.2_RebasedTargets_Monetised'!AN538</f>
        <v>0</v>
      </c>
      <c r="AE81" s="453">
        <f>'[2]2.2_RebasedTargets_Monetised'!AO538</f>
        <v>0</v>
      </c>
      <c r="AF81" s="454">
        <f>'[2]2.2_RebasedTargets_Monetised'!AP538</f>
        <v>0</v>
      </c>
      <c r="AG81" s="438"/>
      <c r="AH81" s="453">
        <f>'[2]2.2_RebasedTargets_Monetised'!AR538</f>
        <v>0</v>
      </c>
      <c r="AI81" s="453">
        <f>'[2]2.2_RebasedTargets_Monetised'!AS538</f>
        <v>0</v>
      </c>
      <c r="AJ81" s="453">
        <f>'[2]2.2_RebasedTargets_Monetised'!AT538</f>
        <v>0</v>
      </c>
      <c r="AK81" s="453">
        <f>'[2]2.2_RebasedTargets_Monetised'!AU538</f>
        <v>0</v>
      </c>
      <c r="AL81" s="453">
        <f>'[2]2.2_RebasedTargets_Monetised'!AV538</f>
        <v>0</v>
      </c>
      <c r="AM81" s="454">
        <f>'[2]2.2_RebasedTargets_Monetised'!AW538</f>
        <v>0</v>
      </c>
      <c r="AN81" s="438"/>
      <c r="AO81" s="453">
        <f>'[2]2.2_RebasedTargets_Monetised'!AY538</f>
        <v>0</v>
      </c>
      <c r="AP81" s="453">
        <f>'[2]2.2_RebasedTargets_Monetised'!AZ538</f>
        <v>0</v>
      </c>
      <c r="AQ81" s="453">
        <f>'[2]2.2_RebasedTargets_Monetised'!BA538</f>
        <v>0</v>
      </c>
      <c r="AR81" s="453">
        <f>'[2]2.2_RebasedTargets_Monetised'!BB538</f>
        <v>0</v>
      </c>
      <c r="AS81" s="453">
        <f>'[2]2.2_RebasedTargets_Monetised'!BC538</f>
        <v>0</v>
      </c>
      <c r="AT81" s="454">
        <f>'[2]2.2_RebasedTargets_Monetised'!BD538</f>
        <v>0</v>
      </c>
      <c r="AU81" s="438"/>
      <c r="AV81" s="453">
        <f>'[2]2.2_RebasedTargets_Monetised'!BF538</f>
        <v>0</v>
      </c>
      <c r="AW81" s="453">
        <f>'[2]2.2_RebasedTargets_Monetised'!BG538</f>
        <v>0</v>
      </c>
      <c r="AX81" s="453">
        <f>'[2]2.2_RebasedTargets_Monetised'!BH538</f>
        <v>0</v>
      </c>
      <c r="AY81" s="453">
        <f>'[2]2.2_RebasedTargets_Monetised'!BI538</f>
        <v>0</v>
      </c>
      <c r="AZ81" s="453">
        <f>'[2]2.2_RebasedTargets_Monetised'!BJ538</f>
        <v>0</v>
      </c>
      <c r="BA81" s="454">
        <f>'[2]2.2_RebasedTargets_Monetised'!BK538</f>
        <v>0</v>
      </c>
    </row>
    <row r="82" spans="1:53" ht="25.5" x14ac:dyDescent="0.35">
      <c r="A82" s="429" t="s">
        <v>44</v>
      </c>
      <c r="B82" s="430">
        <v>31</v>
      </c>
      <c r="C82" s="431" t="s">
        <v>17</v>
      </c>
      <c r="D82" s="432" t="s">
        <v>24</v>
      </c>
      <c r="E82" s="455" t="s">
        <v>18</v>
      </c>
      <c r="F82" s="434">
        <f>'[2]2.2_RebasedTargets_Monetised'!I539</f>
        <v>450.24003569969022</v>
      </c>
      <c r="G82" s="434">
        <f>'[2]2.2_RebasedTargets_Monetised'!J539</f>
        <v>5.92421099604858</v>
      </c>
      <c r="H82" s="434">
        <f>'[2]2.2_RebasedTargets_Monetised'!K539</f>
        <v>284.36212781033026</v>
      </c>
      <c r="I82" s="434">
        <f>'[2]2.2_RebasedTargets_Monetised'!L539</f>
        <v>0</v>
      </c>
      <c r="J82" s="434">
        <f>'[2]2.2_RebasedTargets_Monetised'!M539</f>
        <v>88.863164940728495</v>
      </c>
      <c r="K82" s="435">
        <f>'[2]2.2_RebasedTargets_Monetised'!N539</f>
        <v>71.090531952582893</v>
      </c>
      <c r="M82" s="434">
        <f>'[2]2.2_RebasedTargets_Monetised'!S539</f>
        <v>93.065328647061179</v>
      </c>
      <c r="N82" s="434">
        <f>'[2]2.2_RebasedTargets_Monetised'!T539</f>
        <v>45.643393396428479</v>
      </c>
      <c r="O82" s="434">
        <f>'[2]2.2_RebasedTargets_Monetised'!U539</f>
        <v>47.4219352506327</v>
      </c>
      <c r="P82" s="434">
        <f>'[2]2.2_RebasedTargets_Monetised'!V539</f>
        <v>0</v>
      </c>
      <c r="Q82" s="434">
        <f>'[2]2.2_RebasedTargets_Monetised'!W539</f>
        <v>0</v>
      </c>
      <c r="R82" s="435">
        <f>'[2]2.2_RebasedTargets_Monetised'!X539</f>
        <v>0</v>
      </c>
      <c r="T82" s="434">
        <f>'[2]2.2_RebasedTargets_Monetised'!AC539</f>
        <v>450.56499351937498</v>
      </c>
      <c r="U82" s="434">
        <f>'[2]2.2_RebasedTargets_Monetised'!AD539</f>
        <v>5.9277370132311198</v>
      </c>
      <c r="V82" s="434">
        <f>'[2]2.2_RebasedTargets_Monetised'!AE539</f>
        <v>284.56931691407942</v>
      </c>
      <c r="W82" s="434">
        <f>'[2]2.2_RebasedTargets_Monetised'!AF539</f>
        <v>0</v>
      </c>
      <c r="X82" s="434">
        <f>'[2]2.2_RebasedTargets_Monetised'!AG539</f>
        <v>88.934970706699801</v>
      </c>
      <c r="Y82" s="435">
        <f>'[2]2.2_RebasedTargets_Monetised'!AH539</f>
        <v>71.132968885364605</v>
      </c>
      <c r="AA82" s="436">
        <f>'[2]2.2_RebasedTargets_Monetised'!AK539</f>
        <v>-357.49966487231376</v>
      </c>
      <c r="AB82" s="436">
        <f>'[2]2.2_RebasedTargets_Monetised'!AL539</f>
        <v>39.715656383197356</v>
      </c>
      <c r="AC82" s="436">
        <f>'[2]2.2_RebasedTargets_Monetised'!AM539</f>
        <v>-237.14738166344671</v>
      </c>
      <c r="AD82" s="436">
        <f>'[2]2.2_RebasedTargets_Monetised'!AN539</f>
        <v>0</v>
      </c>
      <c r="AE82" s="436">
        <f>'[2]2.2_RebasedTargets_Monetised'!AO539</f>
        <v>-88.934970706699801</v>
      </c>
      <c r="AF82" s="437">
        <f>'[2]2.2_RebasedTargets_Monetised'!AP539</f>
        <v>-71.132968885364605</v>
      </c>
      <c r="AG82" s="438"/>
      <c r="AH82" s="436">
        <f>'[2]2.2_RebasedTargets_Monetised'!AR539</f>
        <v>-357.49966487231376</v>
      </c>
      <c r="AI82" s="436">
        <f>'[2]2.2_RebasedTargets_Monetised'!AS539</f>
        <v>39.715656383197356</v>
      </c>
      <c r="AJ82" s="436">
        <f>'[2]2.2_RebasedTargets_Monetised'!AT539</f>
        <v>-237.14738166344671</v>
      </c>
      <c r="AK82" s="436">
        <f>'[2]2.2_RebasedTargets_Monetised'!AU539</f>
        <v>0</v>
      </c>
      <c r="AL82" s="436">
        <f>'[2]2.2_RebasedTargets_Monetised'!AV539</f>
        <v>-88.934970706699801</v>
      </c>
      <c r="AM82" s="437">
        <f>'[2]2.2_RebasedTargets_Monetised'!AW539</f>
        <v>-71.132968885364605</v>
      </c>
      <c r="AN82" s="438"/>
      <c r="AO82" s="436">
        <f>'[2]2.2_RebasedTargets_Monetised'!AY539</f>
        <v>0</v>
      </c>
      <c r="AP82" s="436">
        <f>'[2]2.2_RebasedTargets_Monetised'!AZ539</f>
        <v>0</v>
      </c>
      <c r="AQ82" s="436">
        <f>'[2]2.2_RebasedTargets_Monetised'!BA539</f>
        <v>0</v>
      </c>
      <c r="AR82" s="436">
        <f>'[2]2.2_RebasedTargets_Monetised'!BB539</f>
        <v>0</v>
      </c>
      <c r="AS82" s="436">
        <f>'[2]2.2_RebasedTargets_Monetised'!BC539</f>
        <v>0</v>
      </c>
      <c r="AT82" s="437">
        <f>'[2]2.2_RebasedTargets_Monetised'!BD539</f>
        <v>0</v>
      </c>
      <c r="AU82" s="438"/>
      <c r="AV82" s="436">
        <f>'[2]2.2_RebasedTargets_Monetised'!BF539</f>
        <v>0</v>
      </c>
      <c r="AW82" s="436">
        <f>'[2]2.2_RebasedTargets_Monetised'!BG539</f>
        <v>0</v>
      </c>
      <c r="AX82" s="436">
        <f>'[2]2.2_RebasedTargets_Monetised'!BH539</f>
        <v>0</v>
      </c>
      <c r="AY82" s="436">
        <f>'[2]2.2_RebasedTargets_Monetised'!BI539</f>
        <v>0</v>
      </c>
      <c r="AZ82" s="436">
        <f>'[2]2.2_RebasedTargets_Monetised'!BJ539</f>
        <v>0</v>
      </c>
      <c r="BA82" s="437">
        <f>'[2]2.2_RebasedTargets_Monetised'!BK539</f>
        <v>0</v>
      </c>
    </row>
    <row r="83" spans="1:53" ht="13.15" x14ac:dyDescent="0.35">
      <c r="A83" s="439"/>
      <c r="B83" s="440"/>
      <c r="C83" s="441"/>
      <c r="D83" s="442"/>
      <c r="E83" s="433" t="s">
        <v>19</v>
      </c>
      <c r="F83" s="443">
        <f>'[2]2.2_RebasedTargets_Monetised'!I540</f>
        <v>0</v>
      </c>
      <c r="G83" s="443">
        <f>'[2]2.2_RebasedTargets_Monetised'!J540</f>
        <v>0</v>
      </c>
      <c r="H83" s="443">
        <f>'[2]2.2_RebasedTargets_Monetised'!K540</f>
        <v>0</v>
      </c>
      <c r="I83" s="443">
        <f>'[2]2.2_RebasedTargets_Monetised'!L540</f>
        <v>0</v>
      </c>
      <c r="J83" s="443">
        <f>'[2]2.2_RebasedTargets_Monetised'!M540</f>
        <v>0</v>
      </c>
      <c r="K83" s="444">
        <f>'[2]2.2_RebasedTargets_Monetised'!N540</f>
        <v>0</v>
      </c>
      <c r="M83" s="443">
        <f>'[2]2.2_RebasedTargets_Monetised'!S540</f>
        <v>0</v>
      </c>
      <c r="N83" s="443">
        <f>'[2]2.2_RebasedTargets_Monetised'!T540</f>
        <v>0</v>
      </c>
      <c r="O83" s="443">
        <f>'[2]2.2_RebasedTargets_Monetised'!U540</f>
        <v>0</v>
      </c>
      <c r="P83" s="443">
        <f>'[2]2.2_RebasedTargets_Monetised'!V540</f>
        <v>0</v>
      </c>
      <c r="Q83" s="443">
        <f>'[2]2.2_RebasedTargets_Monetised'!W540</f>
        <v>0</v>
      </c>
      <c r="R83" s="444">
        <f>'[2]2.2_RebasedTargets_Monetised'!X540</f>
        <v>0</v>
      </c>
      <c r="T83" s="443">
        <f>'[2]2.2_RebasedTargets_Monetised'!AC540</f>
        <v>0</v>
      </c>
      <c r="U83" s="443">
        <f>'[2]2.2_RebasedTargets_Monetised'!AD540</f>
        <v>0</v>
      </c>
      <c r="V83" s="443">
        <f>'[2]2.2_RebasedTargets_Monetised'!AE540</f>
        <v>0</v>
      </c>
      <c r="W83" s="443">
        <f>'[2]2.2_RebasedTargets_Monetised'!AF540</f>
        <v>0</v>
      </c>
      <c r="X83" s="443">
        <f>'[2]2.2_RebasedTargets_Monetised'!AG540</f>
        <v>0</v>
      </c>
      <c r="Y83" s="444">
        <f>'[2]2.2_RebasedTargets_Monetised'!AH540</f>
        <v>0</v>
      </c>
      <c r="AA83" s="445">
        <f>'[2]2.2_RebasedTargets_Monetised'!AK540</f>
        <v>0</v>
      </c>
      <c r="AB83" s="445">
        <f>'[2]2.2_RebasedTargets_Monetised'!AL540</f>
        <v>0</v>
      </c>
      <c r="AC83" s="445">
        <f>'[2]2.2_RebasedTargets_Monetised'!AM540</f>
        <v>0</v>
      </c>
      <c r="AD83" s="445">
        <f>'[2]2.2_RebasedTargets_Monetised'!AN540</f>
        <v>0</v>
      </c>
      <c r="AE83" s="445">
        <f>'[2]2.2_RebasedTargets_Monetised'!AO540</f>
        <v>0</v>
      </c>
      <c r="AF83" s="446">
        <f>'[2]2.2_RebasedTargets_Monetised'!AP540</f>
        <v>0</v>
      </c>
      <c r="AG83" s="438"/>
      <c r="AH83" s="445">
        <f>'[2]2.2_RebasedTargets_Monetised'!AR540</f>
        <v>0</v>
      </c>
      <c r="AI83" s="445">
        <f>'[2]2.2_RebasedTargets_Monetised'!AS540</f>
        <v>0</v>
      </c>
      <c r="AJ83" s="445">
        <f>'[2]2.2_RebasedTargets_Monetised'!AT540</f>
        <v>0</v>
      </c>
      <c r="AK83" s="445">
        <f>'[2]2.2_RebasedTargets_Monetised'!AU540</f>
        <v>0</v>
      </c>
      <c r="AL83" s="445">
        <f>'[2]2.2_RebasedTargets_Monetised'!AV540</f>
        <v>0</v>
      </c>
      <c r="AM83" s="446">
        <f>'[2]2.2_RebasedTargets_Monetised'!AW540</f>
        <v>0</v>
      </c>
      <c r="AN83" s="438"/>
      <c r="AO83" s="445">
        <f>'[2]2.2_RebasedTargets_Monetised'!AY540</f>
        <v>0</v>
      </c>
      <c r="AP83" s="445">
        <f>'[2]2.2_RebasedTargets_Monetised'!AZ540</f>
        <v>0</v>
      </c>
      <c r="AQ83" s="445">
        <f>'[2]2.2_RebasedTargets_Monetised'!BA540</f>
        <v>0</v>
      </c>
      <c r="AR83" s="445">
        <f>'[2]2.2_RebasedTargets_Monetised'!BB540</f>
        <v>0</v>
      </c>
      <c r="AS83" s="445">
        <f>'[2]2.2_RebasedTargets_Monetised'!BC540</f>
        <v>0</v>
      </c>
      <c r="AT83" s="446">
        <f>'[2]2.2_RebasedTargets_Monetised'!BD540</f>
        <v>0</v>
      </c>
      <c r="AU83" s="438"/>
      <c r="AV83" s="445">
        <f>'[2]2.2_RebasedTargets_Monetised'!BF540</f>
        <v>0</v>
      </c>
      <c r="AW83" s="445">
        <f>'[2]2.2_RebasedTargets_Monetised'!BG540</f>
        <v>0</v>
      </c>
      <c r="AX83" s="445">
        <f>'[2]2.2_RebasedTargets_Monetised'!BH540</f>
        <v>0</v>
      </c>
      <c r="AY83" s="445">
        <f>'[2]2.2_RebasedTargets_Monetised'!BI540</f>
        <v>0</v>
      </c>
      <c r="AZ83" s="445">
        <f>'[2]2.2_RebasedTargets_Monetised'!BJ540</f>
        <v>0</v>
      </c>
      <c r="BA83" s="446">
        <f>'[2]2.2_RebasedTargets_Monetised'!BK540</f>
        <v>0</v>
      </c>
    </row>
    <row r="84" spans="1:53" ht="13.15" x14ac:dyDescent="0.35">
      <c r="A84" s="439"/>
      <c r="B84" s="440"/>
      <c r="C84" s="441"/>
      <c r="D84" s="442"/>
      <c r="E84" s="433" t="s">
        <v>20</v>
      </c>
      <c r="F84" s="443">
        <f>'[2]2.2_RebasedTargets_Monetised'!I541</f>
        <v>0</v>
      </c>
      <c r="G84" s="443">
        <f>'[2]2.2_RebasedTargets_Monetised'!J541</f>
        <v>0</v>
      </c>
      <c r="H84" s="443">
        <f>'[2]2.2_RebasedTargets_Monetised'!K541</f>
        <v>0</v>
      </c>
      <c r="I84" s="443">
        <f>'[2]2.2_RebasedTargets_Monetised'!L541</f>
        <v>0</v>
      </c>
      <c r="J84" s="443">
        <f>'[2]2.2_RebasedTargets_Monetised'!M541</f>
        <v>0</v>
      </c>
      <c r="K84" s="444">
        <f>'[2]2.2_RebasedTargets_Monetised'!N541</f>
        <v>0</v>
      </c>
      <c r="M84" s="443">
        <f>'[2]2.2_RebasedTargets_Monetised'!S541</f>
        <v>0</v>
      </c>
      <c r="N84" s="443">
        <f>'[2]2.2_RebasedTargets_Monetised'!T541</f>
        <v>0</v>
      </c>
      <c r="O84" s="443">
        <f>'[2]2.2_RebasedTargets_Monetised'!U541</f>
        <v>0</v>
      </c>
      <c r="P84" s="443">
        <f>'[2]2.2_RebasedTargets_Monetised'!V541</f>
        <v>0</v>
      </c>
      <c r="Q84" s="443">
        <f>'[2]2.2_RebasedTargets_Monetised'!W541</f>
        <v>0</v>
      </c>
      <c r="R84" s="444">
        <f>'[2]2.2_RebasedTargets_Monetised'!X541</f>
        <v>0</v>
      </c>
      <c r="T84" s="443">
        <f>'[2]2.2_RebasedTargets_Monetised'!AC541</f>
        <v>0</v>
      </c>
      <c r="U84" s="443">
        <f>'[2]2.2_RebasedTargets_Monetised'!AD541</f>
        <v>0</v>
      </c>
      <c r="V84" s="443">
        <f>'[2]2.2_RebasedTargets_Monetised'!AE541</f>
        <v>0</v>
      </c>
      <c r="W84" s="443">
        <f>'[2]2.2_RebasedTargets_Monetised'!AF541</f>
        <v>0</v>
      </c>
      <c r="X84" s="443">
        <f>'[2]2.2_RebasedTargets_Monetised'!AG541</f>
        <v>0</v>
      </c>
      <c r="Y84" s="444">
        <f>'[2]2.2_RebasedTargets_Monetised'!AH541</f>
        <v>0</v>
      </c>
      <c r="AA84" s="445">
        <f>'[2]2.2_RebasedTargets_Monetised'!AK541</f>
        <v>0</v>
      </c>
      <c r="AB84" s="445">
        <f>'[2]2.2_RebasedTargets_Monetised'!AL541</f>
        <v>0</v>
      </c>
      <c r="AC84" s="445">
        <f>'[2]2.2_RebasedTargets_Monetised'!AM541</f>
        <v>0</v>
      </c>
      <c r="AD84" s="445">
        <f>'[2]2.2_RebasedTargets_Monetised'!AN541</f>
        <v>0</v>
      </c>
      <c r="AE84" s="445">
        <f>'[2]2.2_RebasedTargets_Monetised'!AO541</f>
        <v>0</v>
      </c>
      <c r="AF84" s="446">
        <f>'[2]2.2_RebasedTargets_Monetised'!AP541</f>
        <v>0</v>
      </c>
      <c r="AG84" s="438"/>
      <c r="AH84" s="445">
        <f>'[2]2.2_RebasedTargets_Monetised'!AR541</f>
        <v>0</v>
      </c>
      <c r="AI84" s="445">
        <f>'[2]2.2_RebasedTargets_Monetised'!AS541</f>
        <v>0</v>
      </c>
      <c r="AJ84" s="445">
        <f>'[2]2.2_RebasedTargets_Monetised'!AT541</f>
        <v>0</v>
      </c>
      <c r="AK84" s="445">
        <f>'[2]2.2_RebasedTargets_Monetised'!AU541</f>
        <v>0</v>
      </c>
      <c r="AL84" s="445">
        <f>'[2]2.2_RebasedTargets_Monetised'!AV541</f>
        <v>0</v>
      </c>
      <c r="AM84" s="446">
        <f>'[2]2.2_RebasedTargets_Monetised'!AW541</f>
        <v>0</v>
      </c>
      <c r="AN84" s="438"/>
      <c r="AO84" s="445">
        <f>'[2]2.2_RebasedTargets_Monetised'!AY541</f>
        <v>0</v>
      </c>
      <c r="AP84" s="445">
        <f>'[2]2.2_RebasedTargets_Monetised'!AZ541</f>
        <v>0</v>
      </c>
      <c r="AQ84" s="445">
        <f>'[2]2.2_RebasedTargets_Monetised'!BA541</f>
        <v>0</v>
      </c>
      <c r="AR84" s="445">
        <f>'[2]2.2_RebasedTargets_Monetised'!BB541</f>
        <v>0</v>
      </c>
      <c r="AS84" s="445">
        <f>'[2]2.2_RebasedTargets_Monetised'!BC541</f>
        <v>0</v>
      </c>
      <c r="AT84" s="446">
        <f>'[2]2.2_RebasedTargets_Monetised'!BD541</f>
        <v>0</v>
      </c>
      <c r="AU84" s="438"/>
      <c r="AV84" s="445">
        <f>'[2]2.2_RebasedTargets_Monetised'!BF541</f>
        <v>0</v>
      </c>
      <c r="AW84" s="445">
        <f>'[2]2.2_RebasedTargets_Monetised'!BG541</f>
        <v>0</v>
      </c>
      <c r="AX84" s="445">
        <f>'[2]2.2_RebasedTargets_Monetised'!BH541</f>
        <v>0</v>
      </c>
      <c r="AY84" s="445">
        <f>'[2]2.2_RebasedTargets_Monetised'!BI541</f>
        <v>0</v>
      </c>
      <c r="AZ84" s="445">
        <f>'[2]2.2_RebasedTargets_Monetised'!BJ541</f>
        <v>0</v>
      </c>
      <c r="BA84" s="446">
        <f>'[2]2.2_RebasedTargets_Monetised'!BK541</f>
        <v>0</v>
      </c>
    </row>
    <row r="85" spans="1:53" ht="13.5" thickBot="1" x14ac:dyDescent="0.4">
      <c r="A85" s="439"/>
      <c r="B85" s="447"/>
      <c r="C85" s="441"/>
      <c r="D85" s="442"/>
      <c r="E85" s="450" t="s">
        <v>21</v>
      </c>
      <c r="F85" s="451">
        <f>'[2]2.2_RebasedTargets_Monetised'!I542</f>
        <v>0</v>
      </c>
      <c r="G85" s="451">
        <f>'[2]2.2_RebasedTargets_Monetised'!J542</f>
        <v>0</v>
      </c>
      <c r="H85" s="451">
        <f>'[2]2.2_RebasedTargets_Monetised'!K542</f>
        <v>0</v>
      </c>
      <c r="I85" s="451">
        <f>'[2]2.2_RebasedTargets_Monetised'!L542</f>
        <v>0</v>
      </c>
      <c r="J85" s="451">
        <f>'[2]2.2_RebasedTargets_Monetised'!M542</f>
        <v>0</v>
      </c>
      <c r="K85" s="452">
        <f>'[2]2.2_RebasedTargets_Monetised'!N542</f>
        <v>0</v>
      </c>
      <c r="M85" s="451">
        <f>'[2]2.2_RebasedTargets_Monetised'!S542</f>
        <v>0</v>
      </c>
      <c r="N85" s="451">
        <f>'[2]2.2_RebasedTargets_Monetised'!T542</f>
        <v>0</v>
      </c>
      <c r="O85" s="451">
        <f>'[2]2.2_RebasedTargets_Monetised'!U542</f>
        <v>0</v>
      </c>
      <c r="P85" s="451">
        <f>'[2]2.2_RebasedTargets_Monetised'!V542</f>
        <v>0</v>
      </c>
      <c r="Q85" s="451">
        <f>'[2]2.2_RebasedTargets_Monetised'!W542</f>
        <v>0</v>
      </c>
      <c r="R85" s="452">
        <f>'[2]2.2_RebasedTargets_Monetised'!X542</f>
        <v>0</v>
      </c>
      <c r="T85" s="451">
        <f>'[2]2.2_RebasedTargets_Monetised'!AC542</f>
        <v>0</v>
      </c>
      <c r="U85" s="451">
        <f>'[2]2.2_RebasedTargets_Monetised'!AD542</f>
        <v>0</v>
      </c>
      <c r="V85" s="451">
        <f>'[2]2.2_RebasedTargets_Monetised'!AE542</f>
        <v>0</v>
      </c>
      <c r="W85" s="451">
        <f>'[2]2.2_RebasedTargets_Monetised'!AF542</f>
        <v>0</v>
      </c>
      <c r="X85" s="451">
        <f>'[2]2.2_RebasedTargets_Monetised'!AG542</f>
        <v>0</v>
      </c>
      <c r="Y85" s="452">
        <f>'[2]2.2_RebasedTargets_Monetised'!AH542</f>
        <v>0</v>
      </c>
      <c r="AA85" s="453">
        <f>'[2]2.2_RebasedTargets_Monetised'!AK542</f>
        <v>0</v>
      </c>
      <c r="AB85" s="453">
        <f>'[2]2.2_RebasedTargets_Monetised'!AL542</f>
        <v>0</v>
      </c>
      <c r="AC85" s="453">
        <f>'[2]2.2_RebasedTargets_Monetised'!AM542</f>
        <v>0</v>
      </c>
      <c r="AD85" s="453">
        <f>'[2]2.2_RebasedTargets_Monetised'!AN542</f>
        <v>0</v>
      </c>
      <c r="AE85" s="453">
        <f>'[2]2.2_RebasedTargets_Monetised'!AO542</f>
        <v>0</v>
      </c>
      <c r="AF85" s="454">
        <f>'[2]2.2_RebasedTargets_Monetised'!AP542</f>
        <v>0</v>
      </c>
      <c r="AG85" s="438"/>
      <c r="AH85" s="453">
        <f>'[2]2.2_RebasedTargets_Monetised'!AR542</f>
        <v>0</v>
      </c>
      <c r="AI85" s="453">
        <f>'[2]2.2_RebasedTargets_Monetised'!AS542</f>
        <v>0</v>
      </c>
      <c r="AJ85" s="453">
        <f>'[2]2.2_RebasedTargets_Monetised'!AT542</f>
        <v>0</v>
      </c>
      <c r="AK85" s="453">
        <f>'[2]2.2_RebasedTargets_Monetised'!AU542</f>
        <v>0</v>
      </c>
      <c r="AL85" s="453">
        <f>'[2]2.2_RebasedTargets_Monetised'!AV542</f>
        <v>0</v>
      </c>
      <c r="AM85" s="454">
        <f>'[2]2.2_RebasedTargets_Monetised'!AW542</f>
        <v>0</v>
      </c>
      <c r="AN85" s="438"/>
      <c r="AO85" s="453">
        <f>'[2]2.2_RebasedTargets_Monetised'!AY542</f>
        <v>0</v>
      </c>
      <c r="AP85" s="453">
        <f>'[2]2.2_RebasedTargets_Monetised'!AZ542</f>
        <v>0</v>
      </c>
      <c r="AQ85" s="453">
        <f>'[2]2.2_RebasedTargets_Monetised'!BA542</f>
        <v>0</v>
      </c>
      <c r="AR85" s="453">
        <f>'[2]2.2_RebasedTargets_Monetised'!BB542</f>
        <v>0</v>
      </c>
      <c r="AS85" s="453">
        <f>'[2]2.2_RebasedTargets_Monetised'!BC542</f>
        <v>0</v>
      </c>
      <c r="AT85" s="454">
        <f>'[2]2.2_RebasedTargets_Monetised'!BD542</f>
        <v>0</v>
      </c>
      <c r="AU85" s="438"/>
      <c r="AV85" s="453">
        <f>'[2]2.2_RebasedTargets_Monetised'!BF542</f>
        <v>0</v>
      </c>
      <c r="AW85" s="453">
        <f>'[2]2.2_RebasedTargets_Monetised'!BG542</f>
        <v>0</v>
      </c>
      <c r="AX85" s="453">
        <f>'[2]2.2_RebasedTargets_Monetised'!BH542</f>
        <v>0</v>
      </c>
      <c r="AY85" s="453">
        <f>'[2]2.2_RebasedTargets_Monetised'!BI542</f>
        <v>0</v>
      </c>
      <c r="AZ85" s="453">
        <f>'[2]2.2_RebasedTargets_Monetised'!BJ542</f>
        <v>0</v>
      </c>
      <c r="BA85" s="454">
        <f>'[2]2.2_RebasedTargets_Monetised'!BK542</f>
        <v>0</v>
      </c>
    </row>
    <row r="86" spans="1:53" ht="25.5" x14ac:dyDescent="0.35">
      <c r="A86" s="429" t="s">
        <v>44</v>
      </c>
      <c r="B86" s="430">
        <v>43</v>
      </c>
      <c r="C86" s="431" t="s">
        <v>42</v>
      </c>
      <c r="D86" s="432" t="s">
        <v>22</v>
      </c>
      <c r="E86" s="455" t="s">
        <v>18</v>
      </c>
      <c r="F86" s="434">
        <f>'[2]2.2_RebasedTargets_Monetised'!I543</f>
        <v>20008.204215335747</v>
      </c>
      <c r="G86" s="434">
        <f>'[2]2.2_RebasedTargets_Monetised'!J543</f>
        <v>1.0373774496938437</v>
      </c>
      <c r="H86" s="434">
        <f>'[2]2.2_RebasedTargets_Monetised'!K543</f>
        <v>133.86108937063068</v>
      </c>
      <c r="I86" s="434">
        <f>'[2]2.2_RebasedTargets_Monetised'!L543</f>
        <v>197.83399473033026</v>
      </c>
      <c r="J86" s="434">
        <f>'[2]2.2_RebasedTargets_Monetised'!M543</f>
        <v>56.763555371308442</v>
      </c>
      <c r="K86" s="435">
        <f>'[2]2.2_RebasedTargets_Monetised'!N543</f>
        <v>19618.708198413784</v>
      </c>
      <c r="M86" s="434">
        <f>'[2]2.2_RebasedTargets_Monetised'!S543</f>
        <v>4326.7001308390063</v>
      </c>
      <c r="N86" s="434">
        <f>'[2]2.2_RebasedTargets_Monetised'!T543</f>
        <v>6.9805470814785453</v>
      </c>
      <c r="O86" s="434">
        <f>'[2]2.2_RebasedTargets_Monetised'!U543</f>
        <v>242.09200448385272</v>
      </c>
      <c r="P86" s="434">
        <f>'[2]2.2_RebasedTargets_Monetised'!V543</f>
        <v>2938.5081432627135</v>
      </c>
      <c r="Q86" s="434">
        <f>'[2]2.2_RebasedTargets_Monetised'!W543</f>
        <v>1132.6199456714596</v>
      </c>
      <c r="R86" s="435">
        <f>'[2]2.2_RebasedTargets_Monetised'!X543</f>
        <v>6.4994903395017332</v>
      </c>
      <c r="T86" s="434">
        <f>'[2]2.2_RebasedTargets_Monetised'!AC543</f>
        <v>116268.36218533825</v>
      </c>
      <c r="U86" s="434">
        <f>'[2]2.2_RebasedTargets_Monetised'!AD543</f>
        <v>6.9805470814785453</v>
      </c>
      <c r="V86" s="434">
        <f>'[2]2.2_RebasedTargets_Monetised'!AE543</f>
        <v>266.4773928493376</v>
      </c>
      <c r="W86" s="434">
        <f>'[2]2.2_RebasedTargets_Monetised'!AF543</f>
        <v>4148.5858755591707</v>
      </c>
      <c r="X86" s="434">
        <f>'[2]2.2_RebasedTargets_Monetised'!AG543</f>
        <v>5410.1579279408106</v>
      </c>
      <c r="Y86" s="435">
        <f>'[2]2.2_RebasedTargets_Monetised'!AH543</f>
        <v>106436.16044190746</v>
      </c>
      <c r="AA86" s="436">
        <f>'[2]2.2_RebasedTargets_Monetised'!AK543</f>
        <v>-111941.66205449925</v>
      </c>
      <c r="AB86" s="436">
        <f>'[2]2.2_RebasedTargets_Monetised'!AL543</f>
        <v>0</v>
      </c>
      <c r="AC86" s="436">
        <f>'[2]2.2_RebasedTargets_Monetised'!AM543</f>
        <v>-24.385388365484886</v>
      </c>
      <c r="AD86" s="436">
        <f>'[2]2.2_RebasedTargets_Monetised'!AN543</f>
        <v>-1210.0777322964573</v>
      </c>
      <c r="AE86" s="436">
        <f>'[2]2.2_RebasedTargets_Monetised'!AO543</f>
        <v>-4277.5379822693512</v>
      </c>
      <c r="AF86" s="437">
        <f>'[2]2.2_RebasedTargets_Monetised'!AP543</f>
        <v>-106429.66095156796</v>
      </c>
      <c r="AG86" s="438"/>
      <c r="AH86" s="436">
        <f>'[2]2.2_RebasedTargets_Monetised'!AR543</f>
        <v>-1.8165025039706961E-11</v>
      </c>
      <c r="AI86" s="436">
        <f>'[2]2.2_RebasedTargets_Monetised'!AS543</f>
        <v>0</v>
      </c>
      <c r="AJ86" s="436">
        <f>'[2]2.2_RebasedTargets_Monetised'!AT543</f>
        <v>2.4868995751603507E-14</v>
      </c>
      <c r="AK86" s="436">
        <f>'[2]2.2_RebasedTargets_Monetised'!AU543</f>
        <v>-2.7284841053187847E-12</v>
      </c>
      <c r="AL86" s="436">
        <f>'[2]2.2_RebasedTargets_Monetised'!AV543</f>
        <v>-1.546140993013978E-11</v>
      </c>
      <c r="AM86" s="437">
        <f>'[2]2.2_RebasedTargets_Monetised'!AW543</f>
        <v>0</v>
      </c>
      <c r="AN86" s="438"/>
      <c r="AO86" s="436">
        <f>'[2]2.2_RebasedTargets_Monetised'!AY543</f>
        <v>0</v>
      </c>
      <c r="AP86" s="436">
        <f>'[2]2.2_RebasedTargets_Monetised'!AZ543</f>
        <v>0</v>
      </c>
      <c r="AQ86" s="436">
        <f>'[2]2.2_RebasedTargets_Monetised'!BA543</f>
        <v>0</v>
      </c>
      <c r="AR86" s="436">
        <f>'[2]2.2_RebasedTargets_Monetised'!BB543</f>
        <v>0</v>
      </c>
      <c r="AS86" s="436">
        <f>'[2]2.2_RebasedTargets_Monetised'!BC543</f>
        <v>0</v>
      </c>
      <c r="AT86" s="437">
        <f>'[2]2.2_RebasedTargets_Monetised'!BD543</f>
        <v>0</v>
      </c>
      <c r="AU86" s="438"/>
      <c r="AV86" s="436">
        <f>'[2]2.2_RebasedTargets_Monetised'!BF543</f>
        <v>-111941.66205449923</v>
      </c>
      <c r="AW86" s="436">
        <f>'[2]2.2_RebasedTargets_Monetised'!BG543</f>
        <v>0</v>
      </c>
      <c r="AX86" s="436">
        <f>'[2]2.2_RebasedTargets_Monetised'!BH543</f>
        <v>-24.385388365484911</v>
      </c>
      <c r="AY86" s="436">
        <f>'[2]2.2_RebasedTargets_Monetised'!BI543</f>
        <v>-1210.0777322964545</v>
      </c>
      <c r="AZ86" s="436">
        <f>'[2]2.2_RebasedTargets_Monetised'!BJ543</f>
        <v>-4277.5379822693358</v>
      </c>
      <c r="BA86" s="437">
        <f>'[2]2.2_RebasedTargets_Monetised'!BK543</f>
        <v>-106429.66095156796</v>
      </c>
    </row>
    <row r="87" spans="1:53" ht="13.15" x14ac:dyDescent="0.35">
      <c r="A87" s="439"/>
      <c r="B87" s="440"/>
      <c r="C87" s="441"/>
      <c r="D87" s="442"/>
      <c r="E87" s="433" t="s">
        <v>19</v>
      </c>
      <c r="F87" s="443">
        <f>'[2]2.2_RebasedTargets_Monetised'!I544</f>
        <v>431.47081196733433</v>
      </c>
      <c r="G87" s="443">
        <f>'[2]2.2_RebasedTargets_Monetised'!J544</f>
        <v>0</v>
      </c>
      <c r="H87" s="443">
        <f>'[2]2.2_RebasedTargets_Monetised'!K544</f>
        <v>58.009041507324199</v>
      </c>
      <c r="I87" s="443">
        <f>'[2]2.2_RebasedTargets_Monetised'!L544</f>
        <v>301.94803886021555</v>
      </c>
      <c r="J87" s="443">
        <f>'[2]2.2_RebasedTargets_Monetised'!M544</f>
        <v>0</v>
      </c>
      <c r="K87" s="444">
        <f>'[2]2.2_RebasedTargets_Monetised'!N544</f>
        <v>71.513731599794582</v>
      </c>
      <c r="M87" s="443">
        <f>'[2]2.2_RebasedTargets_Monetised'!S544</f>
        <v>46.281027902779094</v>
      </c>
      <c r="N87" s="443">
        <f>'[2]2.2_RebasedTargets_Monetised'!T544</f>
        <v>0.26999346653249751</v>
      </c>
      <c r="O87" s="443">
        <f>'[2]2.2_RebasedTargets_Monetised'!U544</f>
        <v>34.108634413716615</v>
      </c>
      <c r="P87" s="443">
        <f>'[2]2.2_RebasedTargets_Monetised'!V544</f>
        <v>7.0181053925613384</v>
      </c>
      <c r="Q87" s="443">
        <f>'[2]2.2_RebasedTargets_Monetised'!W544</f>
        <v>2.3211842899397133</v>
      </c>
      <c r="R87" s="444">
        <f>'[2]2.2_RebasedTargets_Monetised'!X544</f>
        <v>2.5631103400289268</v>
      </c>
      <c r="T87" s="443">
        <f>'[2]2.2_RebasedTargets_Monetised'!AC544</f>
        <v>46.281027902779094</v>
      </c>
      <c r="U87" s="443">
        <f>'[2]2.2_RebasedTargets_Monetised'!AD544</f>
        <v>0.26999346653249751</v>
      </c>
      <c r="V87" s="443">
        <f>'[2]2.2_RebasedTargets_Monetised'!AE544</f>
        <v>34.108634413716615</v>
      </c>
      <c r="W87" s="443">
        <f>'[2]2.2_RebasedTargets_Monetised'!AF544</f>
        <v>7.0181053925613384</v>
      </c>
      <c r="X87" s="443">
        <f>'[2]2.2_RebasedTargets_Monetised'!AG544</f>
        <v>2.3211842899397133</v>
      </c>
      <c r="Y87" s="444">
        <f>'[2]2.2_RebasedTargets_Monetised'!AH544</f>
        <v>2.5631103400289268</v>
      </c>
      <c r="AA87" s="445">
        <f>'[2]2.2_RebasedTargets_Monetised'!AK544</f>
        <v>0</v>
      </c>
      <c r="AB87" s="445">
        <f>'[2]2.2_RebasedTargets_Monetised'!AL544</f>
        <v>0</v>
      </c>
      <c r="AC87" s="445">
        <f>'[2]2.2_RebasedTargets_Monetised'!AM544</f>
        <v>0</v>
      </c>
      <c r="AD87" s="445">
        <f>'[2]2.2_RebasedTargets_Monetised'!AN544</f>
        <v>0</v>
      </c>
      <c r="AE87" s="445">
        <f>'[2]2.2_RebasedTargets_Monetised'!AO544</f>
        <v>0</v>
      </c>
      <c r="AF87" s="446">
        <f>'[2]2.2_RebasedTargets_Monetised'!AP544</f>
        <v>0</v>
      </c>
      <c r="AG87" s="438"/>
      <c r="AH87" s="445">
        <f>'[2]2.2_RebasedTargets_Monetised'!AR544</f>
        <v>0</v>
      </c>
      <c r="AI87" s="445">
        <f>'[2]2.2_RebasedTargets_Monetised'!AS544</f>
        <v>0</v>
      </c>
      <c r="AJ87" s="445">
        <f>'[2]2.2_RebasedTargets_Monetised'!AT544</f>
        <v>0</v>
      </c>
      <c r="AK87" s="445">
        <f>'[2]2.2_RebasedTargets_Monetised'!AU544</f>
        <v>0</v>
      </c>
      <c r="AL87" s="445">
        <f>'[2]2.2_RebasedTargets_Monetised'!AV544</f>
        <v>0</v>
      </c>
      <c r="AM87" s="446">
        <f>'[2]2.2_RebasedTargets_Monetised'!AW544</f>
        <v>0</v>
      </c>
      <c r="AN87" s="438"/>
      <c r="AO87" s="445">
        <f>'[2]2.2_RebasedTargets_Monetised'!AY544</f>
        <v>0</v>
      </c>
      <c r="AP87" s="445">
        <f>'[2]2.2_RebasedTargets_Monetised'!AZ544</f>
        <v>0</v>
      </c>
      <c r="AQ87" s="445">
        <f>'[2]2.2_RebasedTargets_Monetised'!BA544</f>
        <v>0</v>
      </c>
      <c r="AR87" s="445">
        <f>'[2]2.2_RebasedTargets_Monetised'!BB544</f>
        <v>0</v>
      </c>
      <c r="AS87" s="445">
        <f>'[2]2.2_RebasedTargets_Monetised'!BC544</f>
        <v>0</v>
      </c>
      <c r="AT87" s="446">
        <f>'[2]2.2_RebasedTargets_Monetised'!BD544</f>
        <v>0</v>
      </c>
      <c r="AU87" s="438"/>
      <c r="AV87" s="445">
        <f>'[2]2.2_RebasedTargets_Monetised'!BF544</f>
        <v>0</v>
      </c>
      <c r="AW87" s="445">
        <f>'[2]2.2_RebasedTargets_Monetised'!BG544</f>
        <v>0</v>
      </c>
      <c r="AX87" s="445">
        <f>'[2]2.2_RebasedTargets_Monetised'!BH544</f>
        <v>0</v>
      </c>
      <c r="AY87" s="445">
        <f>'[2]2.2_RebasedTargets_Monetised'!BI544</f>
        <v>0</v>
      </c>
      <c r="AZ87" s="445">
        <f>'[2]2.2_RebasedTargets_Monetised'!BJ544</f>
        <v>0</v>
      </c>
      <c r="BA87" s="446">
        <f>'[2]2.2_RebasedTargets_Monetised'!BK544</f>
        <v>0</v>
      </c>
    </row>
    <row r="88" spans="1:53" ht="13.15" x14ac:dyDescent="0.35">
      <c r="A88" s="439"/>
      <c r="B88" s="440"/>
      <c r="C88" s="441"/>
      <c r="D88" s="442"/>
      <c r="E88" s="433" t="s">
        <v>20</v>
      </c>
      <c r="F88" s="443">
        <f>'[2]2.2_RebasedTargets_Monetised'!I545</f>
        <v>640.42677583772854</v>
      </c>
      <c r="G88" s="443">
        <f>'[2]2.2_RebasedTargets_Monetised'!J545</f>
        <v>0</v>
      </c>
      <c r="H88" s="443">
        <f>'[2]2.2_RebasedTargets_Monetised'!K545</f>
        <v>413.23361436090295</v>
      </c>
      <c r="I88" s="443">
        <f>'[2]2.2_RebasedTargets_Monetised'!L545</f>
        <v>130.84773997307991</v>
      </c>
      <c r="J88" s="443">
        <f>'[2]2.2_RebasedTargets_Monetised'!M545</f>
        <v>24.291711456072623</v>
      </c>
      <c r="K88" s="444">
        <f>'[2]2.2_RebasedTargets_Monetised'!N545</f>
        <v>72.05371004767305</v>
      </c>
      <c r="M88" s="443">
        <f>'[2]2.2_RebasedTargets_Monetised'!S545</f>
        <v>333.36830536961202</v>
      </c>
      <c r="N88" s="443">
        <f>'[2]2.2_RebasedTargets_Monetised'!T545</f>
        <v>0.31522951942941735</v>
      </c>
      <c r="O88" s="443">
        <f>'[2]2.2_RebasedTargets_Monetised'!U545</f>
        <v>175.81910160499433</v>
      </c>
      <c r="P88" s="443">
        <f>'[2]2.2_RebasedTargets_Monetised'!V545</f>
        <v>24.875228681741998</v>
      </c>
      <c r="Q88" s="443">
        <f>'[2]2.2_RebasedTargets_Monetised'!W545</f>
        <v>75.322210287949275</v>
      </c>
      <c r="R88" s="444">
        <f>'[2]2.2_RebasedTargets_Monetised'!X545</f>
        <v>57.03653527549703</v>
      </c>
      <c r="T88" s="443">
        <f>'[2]2.2_RebasedTargets_Monetised'!AC545</f>
        <v>347.91871958736795</v>
      </c>
      <c r="U88" s="443">
        <f>'[2]2.2_RebasedTargets_Monetised'!AD545</f>
        <v>0.31522951942941735</v>
      </c>
      <c r="V88" s="443">
        <f>'[2]2.2_RebasedTargets_Monetised'!AE545</f>
        <v>175.81910160499433</v>
      </c>
      <c r="W88" s="443">
        <f>'[2]2.2_RebasedTargets_Monetised'!AF545</f>
        <v>24.875228681741998</v>
      </c>
      <c r="X88" s="443">
        <f>'[2]2.2_RebasedTargets_Monetised'!AG545</f>
        <v>75.322210287949275</v>
      </c>
      <c r="Y88" s="444">
        <f>'[2]2.2_RebasedTargets_Monetised'!AH545</f>
        <v>71.586949493252945</v>
      </c>
      <c r="AA88" s="445">
        <f>'[2]2.2_RebasedTargets_Monetised'!AK545</f>
        <v>-14.550414217755915</v>
      </c>
      <c r="AB88" s="445">
        <f>'[2]2.2_RebasedTargets_Monetised'!AL545</f>
        <v>0</v>
      </c>
      <c r="AC88" s="445">
        <f>'[2]2.2_RebasedTargets_Monetised'!AM545</f>
        <v>0</v>
      </c>
      <c r="AD88" s="445">
        <f>'[2]2.2_RebasedTargets_Monetised'!AN545</f>
        <v>0</v>
      </c>
      <c r="AE88" s="445">
        <f>'[2]2.2_RebasedTargets_Monetised'!AO545</f>
        <v>0</v>
      </c>
      <c r="AF88" s="446">
        <f>'[2]2.2_RebasedTargets_Monetised'!AP545</f>
        <v>-14.550414217755915</v>
      </c>
      <c r="AG88" s="438"/>
      <c r="AH88" s="445">
        <f>'[2]2.2_RebasedTargets_Monetised'!AR545</f>
        <v>1.7763568394002505E-15</v>
      </c>
      <c r="AI88" s="445">
        <f>'[2]2.2_RebasedTargets_Monetised'!AS545</f>
        <v>0</v>
      </c>
      <c r="AJ88" s="445">
        <f>'[2]2.2_RebasedTargets_Monetised'!AT545</f>
        <v>0</v>
      </c>
      <c r="AK88" s="445">
        <f>'[2]2.2_RebasedTargets_Monetised'!AU545</f>
        <v>0</v>
      </c>
      <c r="AL88" s="445">
        <f>'[2]2.2_RebasedTargets_Monetised'!AV545</f>
        <v>0</v>
      </c>
      <c r="AM88" s="446">
        <f>'[2]2.2_RebasedTargets_Monetised'!AW545</f>
        <v>1.7763568394002505E-15</v>
      </c>
      <c r="AN88" s="438"/>
      <c r="AO88" s="445">
        <f>'[2]2.2_RebasedTargets_Monetised'!AY545</f>
        <v>0</v>
      </c>
      <c r="AP88" s="445">
        <f>'[2]2.2_RebasedTargets_Monetised'!AZ545</f>
        <v>0</v>
      </c>
      <c r="AQ88" s="445">
        <f>'[2]2.2_RebasedTargets_Monetised'!BA545</f>
        <v>0</v>
      </c>
      <c r="AR88" s="445">
        <f>'[2]2.2_RebasedTargets_Monetised'!BB545</f>
        <v>0</v>
      </c>
      <c r="AS88" s="445">
        <f>'[2]2.2_RebasedTargets_Monetised'!BC545</f>
        <v>0</v>
      </c>
      <c r="AT88" s="446">
        <f>'[2]2.2_RebasedTargets_Monetised'!BD545</f>
        <v>0</v>
      </c>
      <c r="AU88" s="438"/>
      <c r="AV88" s="445">
        <f>'[2]2.2_RebasedTargets_Monetised'!BF545</f>
        <v>-14.550414217755916</v>
      </c>
      <c r="AW88" s="445">
        <f>'[2]2.2_RebasedTargets_Monetised'!BG545</f>
        <v>0</v>
      </c>
      <c r="AX88" s="445">
        <f>'[2]2.2_RebasedTargets_Monetised'!BH545</f>
        <v>0</v>
      </c>
      <c r="AY88" s="445">
        <f>'[2]2.2_RebasedTargets_Monetised'!BI545</f>
        <v>0</v>
      </c>
      <c r="AZ88" s="445">
        <f>'[2]2.2_RebasedTargets_Monetised'!BJ545</f>
        <v>0</v>
      </c>
      <c r="BA88" s="446">
        <f>'[2]2.2_RebasedTargets_Monetised'!BK545</f>
        <v>-14.550414217755916</v>
      </c>
    </row>
    <row r="89" spans="1:53" ht="13.5" thickBot="1" x14ac:dyDescent="0.4">
      <c r="A89" s="456"/>
      <c r="B89" s="447"/>
      <c r="C89" s="448"/>
      <c r="D89" s="457"/>
      <c r="E89" s="450" t="s">
        <v>21</v>
      </c>
      <c r="F89" s="451">
        <f>'[2]2.2_RebasedTargets_Monetised'!I546</f>
        <v>82.549586328694929</v>
      </c>
      <c r="G89" s="451">
        <f>'[2]2.2_RebasedTargets_Monetised'!J546</f>
        <v>8.9910030219443442</v>
      </c>
      <c r="H89" s="451">
        <f>'[2]2.2_RebasedTargets_Monetised'!K546</f>
        <v>38.803829673585234</v>
      </c>
      <c r="I89" s="451">
        <f>'[2]2.2_RebasedTargets_Monetised'!L546</f>
        <v>4.6822470918639993</v>
      </c>
      <c r="J89" s="451">
        <f>'[2]2.2_RebasedTargets_Monetised'!M546</f>
        <v>2.399559170114693</v>
      </c>
      <c r="K89" s="452">
        <f>'[2]2.2_RebasedTargets_Monetised'!N546</f>
        <v>27.672947371186659</v>
      </c>
      <c r="M89" s="451">
        <f>'[2]2.2_RebasedTargets_Monetised'!S546</f>
        <v>36.932327067559562</v>
      </c>
      <c r="N89" s="451">
        <f>'[2]2.2_RebasedTargets_Monetised'!T546</f>
        <v>5.9228703160984191</v>
      </c>
      <c r="O89" s="451">
        <f>'[2]2.2_RebasedTargets_Monetised'!U546</f>
        <v>15.289525072592646</v>
      </c>
      <c r="P89" s="451">
        <f>'[2]2.2_RebasedTargets_Monetised'!V546</f>
        <v>2.5050626800366249</v>
      </c>
      <c r="Q89" s="451">
        <f>'[2]2.2_RebasedTargets_Monetised'!W546</f>
        <v>13.214868998831875</v>
      </c>
      <c r="R89" s="452">
        <f>'[2]2.2_RebasedTargets_Monetised'!X546</f>
        <v>0</v>
      </c>
      <c r="T89" s="451">
        <f>'[2]2.2_RebasedTargets_Monetised'!AC546</f>
        <v>36.932327067559562</v>
      </c>
      <c r="U89" s="451">
        <f>'[2]2.2_RebasedTargets_Monetised'!AD546</f>
        <v>5.9228703160984191</v>
      </c>
      <c r="V89" s="451">
        <f>'[2]2.2_RebasedTargets_Monetised'!AE546</f>
        <v>15.289525072592646</v>
      </c>
      <c r="W89" s="451">
        <f>'[2]2.2_RebasedTargets_Monetised'!AF546</f>
        <v>2.5050626800366249</v>
      </c>
      <c r="X89" s="451">
        <f>'[2]2.2_RebasedTargets_Monetised'!AG546</f>
        <v>13.214868998831875</v>
      </c>
      <c r="Y89" s="452">
        <f>'[2]2.2_RebasedTargets_Monetised'!AH546</f>
        <v>0</v>
      </c>
      <c r="AA89" s="453">
        <f>'[2]2.2_RebasedTargets_Monetised'!AK546</f>
        <v>0</v>
      </c>
      <c r="AB89" s="453">
        <f>'[2]2.2_RebasedTargets_Monetised'!AL546</f>
        <v>0</v>
      </c>
      <c r="AC89" s="453">
        <f>'[2]2.2_RebasedTargets_Monetised'!AM546</f>
        <v>0</v>
      </c>
      <c r="AD89" s="453">
        <f>'[2]2.2_RebasedTargets_Monetised'!AN546</f>
        <v>0</v>
      </c>
      <c r="AE89" s="453">
        <f>'[2]2.2_RebasedTargets_Monetised'!AO546</f>
        <v>0</v>
      </c>
      <c r="AF89" s="454">
        <f>'[2]2.2_RebasedTargets_Monetised'!AP546</f>
        <v>0</v>
      </c>
      <c r="AG89" s="438"/>
      <c r="AH89" s="453">
        <f>'[2]2.2_RebasedTargets_Monetised'!AR546</f>
        <v>0</v>
      </c>
      <c r="AI89" s="453">
        <f>'[2]2.2_RebasedTargets_Monetised'!AS546</f>
        <v>0</v>
      </c>
      <c r="AJ89" s="453">
        <f>'[2]2.2_RebasedTargets_Monetised'!AT546</f>
        <v>0</v>
      </c>
      <c r="AK89" s="453">
        <f>'[2]2.2_RebasedTargets_Monetised'!AU546</f>
        <v>0</v>
      </c>
      <c r="AL89" s="453">
        <f>'[2]2.2_RebasedTargets_Monetised'!AV546</f>
        <v>0</v>
      </c>
      <c r="AM89" s="454">
        <f>'[2]2.2_RebasedTargets_Monetised'!AW546</f>
        <v>0</v>
      </c>
      <c r="AN89" s="438"/>
      <c r="AO89" s="453">
        <f>'[2]2.2_RebasedTargets_Monetised'!AY546</f>
        <v>0</v>
      </c>
      <c r="AP89" s="453">
        <f>'[2]2.2_RebasedTargets_Monetised'!AZ546</f>
        <v>0</v>
      </c>
      <c r="AQ89" s="453">
        <f>'[2]2.2_RebasedTargets_Monetised'!BA546</f>
        <v>0</v>
      </c>
      <c r="AR89" s="453">
        <f>'[2]2.2_RebasedTargets_Monetised'!BB546</f>
        <v>0</v>
      </c>
      <c r="AS89" s="453">
        <f>'[2]2.2_RebasedTargets_Monetised'!BC546</f>
        <v>0</v>
      </c>
      <c r="AT89" s="454">
        <f>'[2]2.2_RebasedTargets_Monetised'!BD546</f>
        <v>0</v>
      </c>
      <c r="AU89" s="438"/>
      <c r="AV89" s="453">
        <f>'[2]2.2_RebasedTargets_Monetised'!BF546</f>
        <v>0</v>
      </c>
      <c r="AW89" s="453">
        <f>'[2]2.2_RebasedTargets_Monetised'!BG546</f>
        <v>0</v>
      </c>
      <c r="AX89" s="453">
        <f>'[2]2.2_RebasedTargets_Monetised'!BH546</f>
        <v>0</v>
      </c>
      <c r="AY89" s="453">
        <f>'[2]2.2_RebasedTargets_Monetised'!BI546</f>
        <v>0</v>
      </c>
      <c r="AZ89" s="453">
        <f>'[2]2.2_RebasedTargets_Monetised'!BJ546</f>
        <v>0</v>
      </c>
      <c r="BA89" s="454">
        <f>'[2]2.2_RebasedTargets_Monetised'!BK546</f>
        <v>0</v>
      </c>
    </row>
    <row r="90" spans="1:53" x14ac:dyDescent="0.35">
      <c r="AU90" s="438"/>
    </row>
    <row r="91" spans="1:53" x14ac:dyDescent="0.35">
      <c r="AU91" s="438"/>
    </row>
    <row r="92" spans="1:53" x14ac:dyDescent="0.35">
      <c r="AU92" s="438"/>
    </row>
    <row r="93" spans="1:53" x14ac:dyDescent="0.35">
      <c r="AU93" s="438"/>
    </row>
    <row r="94" spans="1:53" x14ac:dyDescent="0.35">
      <c r="AU94" s="438"/>
    </row>
    <row r="95" spans="1:53" x14ac:dyDescent="0.35">
      <c r="AU95" s="438"/>
    </row>
    <row r="96" spans="1:53" x14ac:dyDescent="0.35">
      <c r="AU96" s="438"/>
    </row>
    <row r="97" spans="47:47" x14ac:dyDescent="0.35">
      <c r="AU97" s="438"/>
    </row>
    <row r="98" spans="47:47" x14ac:dyDescent="0.35">
      <c r="AU98" s="438"/>
    </row>
    <row r="99" spans="47:47" x14ac:dyDescent="0.35">
      <c r="AU99" s="438"/>
    </row>
    <row r="100" spans="47:47" x14ac:dyDescent="0.35">
      <c r="AU100" s="438"/>
    </row>
    <row r="101" spans="47:47" x14ac:dyDescent="0.35">
      <c r="AU101" s="438"/>
    </row>
    <row r="102" spans="47:47" x14ac:dyDescent="0.35">
      <c r="AU102" s="438"/>
    </row>
    <row r="103" spans="47:47" x14ac:dyDescent="0.35">
      <c r="AU103" s="438"/>
    </row>
    <row r="104" spans="47:47" x14ac:dyDescent="0.35">
      <c r="AU104" s="438"/>
    </row>
    <row r="105" spans="47:47" x14ac:dyDescent="0.35">
      <c r="AU105" s="438"/>
    </row>
    <row r="106" spans="47:47" x14ac:dyDescent="0.35">
      <c r="AU106" s="438"/>
    </row>
    <row r="107" spans="47:47" x14ac:dyDescent="0.35">
      <c r="AU107" s="438"/>
    </row>
    <row r="108" spans="47:47" x14ac:dyDescent="0.35">
      <c r="AU108" s="438"/>
    </row>
    <row r="109" spans="47:47" x14ac:dyDescent="0.35">
      <c r="AU109" s="438"/>
    </row>
    <row r="110" spans="47:47" x14ac:dyDescent="0.35">
      <c r="AU110" s="438"/>
    </row>
    <row r="111" spans="47:47" x14ac:dyDescent="0.35">
      <c r="AU111" s="438"/>
    </row>
    <row r="112" spans="47:47" x14ac:dyDescent="0.35">
      <c r="AU112" s="438"/>
    </row>
    <row r="113" spans="47:47" x14ac:dyDescent="0.35">
      <c r="AU113" s="438"/>
    </row>
    <row r="114" spans="47:47" x14ac:dyDescent="0.35">
      <c r="AU114" s="438"/>
    </row>
    <row r="115" spans="47:47" x14ac:dyDescent="0.35">
      <c r="AU115" s="438"/>
    </row>
    <row r="116" spans="47:47" x14ac:dyDescent="0.35">
      <c r="AU116" s="438"/>
    </row>
    <row r="117" spans="47:47" x14ac:dyDescent="0.35">
      <c r="AU117" s="438"/>
    </row>
    <row r="118" spans="47:47" x14ac:dyDescent="0.35">
      <c r="AU118" s="438"/>
    </row>
    <row r="119" spans="47:47" x14ac:dyDescent="0.35">
      <c r="AU119" s="438"/>
    </row>
    <row r="120" spans="47:47" x14ac:dyDescent="0.35">
      <c r="AU120" s="438"/>
    </row>
    <row r="121" spans="47:47" x14ac:dyDescent="0.35">
      <c r="AU121" s="438"/>
    </row>
    <row r="122" spans="47:47" x14ac:dyDescent="0.35">
      <c r="AU122" s="438"/>
    </row>
    <row r="123" spans="47:47" x14ac:dyDescent="0.35">
      <c r="AU123" s="438"/>
    </row>
    <row r="124" spans="47:47" x14ac:dyDescent="0.35">
      <c r="AU124" s="438"/>
    </row>
    <row r="125" spans="47:47" x14ac:dyDescent="0.35">
      <c r="AU125" s="438"/>
    </row>
    <row r="126" spans="47:47" x14ac:dyDescent="0.35">
      <c r="AU126" s="438"/>
    </row>
    <row r="127" spans="47:47" x14ac:dyDescent="0.35">
      <c r="AU127" s="438"/>
    </row>
    <row r="128" spans="47:47" x14ac:dyDescent="0.35">
      <c r="AU128" s="438"/>
    </row>
    <row r="129" spans="47:47" x14ac:dyDescent="0.35">
      <c r="AU129" s="438"/>
    </row>
    <row r="130" spans="47:47" x14ac:dyDescent="0.35">
      <c r="AU130" s="438"/>
    </row>
    <row r="131" spans="47:47" x14ac:dyDescent="0.35">
      <c r="AU131" s="438"/>
    </row>
    <row r="132" spans="47:47" x14ac:dyDescent="0.35">
      <c r="AU132" s="438"/>
    </row>
    <row r="133" spans="47:47" x14ac:dyDescent="0.35">
      <c r="AU133" s="438"/>
    </row>
    <row r="134" spans="47:47" x14ac:dyDescent="0.35">
      <c r="AU134" s="438"/>
    </row>
    <row r="135" spans="47:47" x14ac:dyDescent="0.35">
      <c r="AU135" s="438"/>
    </row>
    <row r="136" spans="47:47" x14ac:dyDescent="0.35">
      <c r="AU136" s="438"/>
    </row>
    <row r="137" spans="47:47" x14ac:dyDescent="0.35">
      <c r="AU137" s="438"/>
    </row>
    <row r="138" spans="47:47" x14ac:dyDescent="0.35">
      <c r="AU138" s="438"/>
    </row>
    <row r="139" spans="47:47" x14ac:dyDescent="0.35">
      <c r="AU139" s="438"/>
    </row>
    <row r="140" spans="47:47" x14ac:dyDescent="0.35">
      <c r="AU140" s="438"/>
    </row>
    <row r="141" spans="47:47" x14ac:dyDescent="0.35">
      <c r="AU141" s="438"/>
    </row>
    <row r="142" spans="47:47" x14ac:dyDescent="0.35">
      <c r="AU142" s="438"/>
    </row>
    <row r="143" spans="47:47" x14ac:dyDescent="0.35">
      <c r="AU143" s="438"/>
    </row>
    <row r="144" spans="47:47" x14ac:dyDescent="0.35">
      <c r="AU144" s="438"/>
    </row>
    <row r="145" spans="47:47" x14ac:dyDescent="0.35">
      <c r="AU145" s="438"/>
    </row>
    <row r="146" spans="47:47" x14ac:dyDescent="0.35">
      <c r="AU146" s="438"/>
    </row>
    <row r="147" spans="47:47" x14ac:dyDescent="0.35">
      <c r="AU147" s="438"/>
    </row>
    <row r="148" spans="47:47" x14ac:dyDescent="0.35">
      <c r="AU148" s="438"/>
    </row>
    <row r="149" spans="47:47" x14ac:dyDescent="0.35">
      <c r="AU149" s="438"/>
    </row>
    <row r="150" spans="47:47" x14ac:dyDescent="0.35">
      <c r="AU150" s="438"/>
    </row>
    <row r="151" spans="47:47" x14ac:dyDescent="0.35">
      <c r="AU151" s="438"/>
    </row>
    <row r="152" spans="47:47" x14ac:dyDescent="0.35">
      <c r="AU152" s="438"/>
    </row>
    <row r="153" spans="47:47" x14ac:dyDescent="0.35">
      <c r="AU153" s="438"/>
    </row>
    <row r="154" spans="47:47" x14ac:dyDescent="0.35">
      <c r="AU154" s="438"/>
    </row>
    <row r="155" spans="47:47" x14ac:dyDescent="0.35">
      <c r="AU155" s="438"/>
    </row>
    <row r="156" spans="47:47" x14ac:dyDescent="0.35">
      <c r="AU156" s="438"/>
    </row>
    <row r="157" spans="47:47" x14ac:dyDescent="0.35">
      <c r="AU157" s="438"/>
    </row>
    <row r="158" spans="47:47" x14ac:dyDescent="0.35">
      <c r="AU158" s="438"/>
    </row>
    <row r="159" spans="47:47" x14ac:dyDescent="0.35">
      <c r="AU159" s="438"/>
    </row>
    <row r="160" spans="47:47" x14ac:dyDescent="0.35">
      <c r="AU160" s="438"/>
    </row>
    <row r="161" spans="47:47" x14ac:dyDescent="0.35">
      <c r="AU161" s="438"/>
    </row>
    <row r="162" spans="47:47" x14ac:dyDescent="0.35">
      <c r="AU162" s="438"/>
    </row>
    <row r="163" spans="47:47" x14ac:dyDescent="0.35">
      <c r="AU163" s="438"/>
    </row>
    <row r="164" spans="47:47" x14ac:dyDescent="0.35">
      <c r="AU164" s="438"/>
    </row>
    <row r="165" spans="47:47" x14ac:dyDescent="0.35">
      <c r="AU165" s="438"/>
    </row>
    <row r="166" spans="47:47" x14ac:dyDescent="0.35">
      <c r="AU166" s="438"/>
    </row>
    <row r="167" spans="47:47" x14ac:dyDescent="0.35">
      <c r="AU167" s="438"/>
    </row>
    <row r="168" spans="47:47" x14ac:dyDescent="0.35">
      <c r="AU168" s="438"/>
    </row>
    <row r="169" spans="47:47" x14ac:dyDescent="0.35">
      <c r="AU169" s="438"/>
    </row>
    <row r="170" spans="47:47" x14ac:dyDescent="0.35">
      <c r="AU170" s="438"/>
    </row>
    <row r="171" spans="47:47" x14ac:dyDescent="0.35">
      <c r="AU171" s="438"/>
    </row>
    <row r="174" spans="47:47" x14ac:dyDescent="0.35">
      <c r="AU174" s="458"/>
    </row>
    <row r="175" spans="47:47" x14ac:dyDescent="0.35">
      <c r="AU175" s="458"/>
    </row>
    <row r="176" spans="47:47" x14ac:dyDescent="0.35">
      <c r="AU176" s="458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/&gt;&lt;/sisl&gt;</BJSCInternalLabel>
    <BJSCSummaryMarking xmlns="bb57b765-1e86-4e77-8e28-f1ab92463815">OFFICIAL</BJSCSummaryMarking>
  </documentManagement>
</p:properties>
</file>

<file path=customXml/item3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88C67-E59F-4B85-B5B0-EB6C933B34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2C36FD-E2BA-4D43-8808-60C03519178C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b57b765-1e86-4e77-8e28-f1ab92463815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D53E95-B3D1-4DCF-89FA-F5E416C0E139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040FE31B-3FA1-4568-837E-0F6B82FD0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Cover</vt:lpstr>
      <vt:lpstr>Version Control</vt:lpstr>
      <vt:lpstr>Pipe_Eq.Chal_Summary</vt:lpstr>
      <vt:lpstr>1.0_Pipe_RAW_Data&gt;&gt;&gt;</vt:lpstr>
      <vt:lpstr>1.1_RAW_Data_Orig</vt:lpstr>
      <vt:lpstr>1.2_RAW_Data_MatChange</vt:lpstr>
      <vt:lpstr>1.3_RAW_Data_Orig_MC</vt:lpstr>
      <vt:lpstr>1.4_RAW_Data_Rebase</vt:lpstr>
      <vt:lpstr>1.5_RAW_Data_MR</vt:lpstr>
      <vt:lpstr>2.0_Pipe_Input_Data&gt;&gt;&gt;</vt:lpstr>
      <vt:lpstr>2.1_Input_Data_Orig</vt:lpstr>
      <vt:lpstr>2.2_Input_Data_MatChange</vt:lpstr>
      <vt:lpstr>2.3_Input_Data_Orig_MC</vt:lpstr>
      <vt:lpstr>2.4_Input_Data_Rebase</vt:lpstr>
      <vt:lpstr>2.5_Input_Data_MR</vt:lpstr>
      <vt:lpstr>3.0_Pipe_Check_1_Volume&gt;&gt;&gt;</vt:lpstr>
      <vt:lpstr>3.1_Check_1_Volume_Summary</vt:lpstr>
      <vt:lpstr>3.2_Check_1_Volume</vt:lpstr>
      <vt:lpstr>4.0_Pipe_Check_2_Impact&gt;&gt;&gt;</vt:lpstr>
      <vt:lpstr>4.1_Check_2_Impact_Summary</vt:lpstr>
      <vt:lpstr>4.2_Check_2_Art.Risk</vt:lpstr>
      <vt:lpstr>5.0_Pipe_Check_3_PTO&gt;&gt;&gt;</vt:lpstr>
      <vt:lpstr>5.1_Check_3_PTO_Summary</vt:lpstr>
      <vt:lpstr>5.2_Check_3.1_Crit_PTO</vt:lpstr>
      <vt:lpstr>5.3_Check_3.2_AH_PTO</vt:lpstr>
      <vt:lpstr>0.1_Coefficients</vt:lpstr>
      <vt:lpstr>0.2_MR_Weighting</vt:lpstr>
      <vt:lpstr>Cover!Print_Area</vt:lpstr>
      <vt:lpstr>Cover!Print_Titles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McLaren</dc:creator>
  <cp:lastModifiedBy>Cissie Liu</cp:lastModifiedBy>
  <dcterms:created xsi:type="dcterms:W3CDTF">2018-11-29T11:47:06Z</dcterms:created>
  <dcterms:modified xsi:type="dcterms:W3CDTF">2020-03-02T10:30:03Z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1ac26768-0b54-49c2-8a8b-1b81b81750fa</vt:lpwstr>
  </property>
  <property fmtid="{D5CDD505-2E9C-101B-9397-08002B2CF9AE}" pid="3" name="bjSaver">
    <vt:lpwstr>ebzqsk7BlFVPrG2mkqthtXTy38qz24CJ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OFFICIAL</vt:lpwstr>
  </property>
</Properties>
</file>