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64011"/>
  <bookViews>
    <workbookView xWindow="0" yWindow="0" windowWidth="13485" windowHeight="7725" tabRatio="889"/>
  </bookViews>
  <sheets>
    <sheet name="Cover Sheet" sheetId="48" r:id="rId1"/>
    <sheet name="Rebased Targets" sheetId="4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123Graph_A" localSheetId="1" hidden="1">'[1]Model inputs'!#REF!</definedName>
    <definedName name="__123Graph_A" hidden="1">'[1]Model inputs'!#REF!</definedName>
    <definedName name="__123Graph_AALLTAX" localSheetId="1" hidden="1">'[2]Forecast data'!#REF!</definedName>
    <definedName name="__123Graph_AALLTAX" hidden="1">'[2]Forecast data'!#REF!</definedName>
    <definedName name="__123Graph_ACHGSPD1" hidden="1">[3]CHGSPD19.FIN!$B$10:$B$20</definedName>
    <definedName name="__123Graph_ACHGSPD2" hidden="1">[3]CHGSPD19.FIN!$E$11:$E$20</definedName>
    <definedName name="__123Graph_AEFF" localSheetId="1" hidden="1">'[4]T3 Page 1'!#REF!</definedName>
    <definedName name="__123Graph_AEFF" hidden="1">'[4]T3 Page 1'!#REF!</definedName>
    <definedName name="__123Graph_AGR14PBF1" hidden="1">'[5]HIS19FIN(A)'!$AF$70:$AF$81</definedName>
    <definedName name="__123Graph_AHOMEVAT" localSheetId="1" hidden="1">'[2]Forecast data'!#REF!</definedName>
    <definedName name="__123Graph_AHOMEVAT" hidden="1">'[2]Forecast data'!#REF!</definedName>
    <definedName name="__123Graph_AIMPORT" localSheetId="1" hidden="1">'[2]Forecast data'!#REF!</definedName>
    <definedName name="__123Graph_AIMPORT" hidden="1">'[2]Forecast data'!#REF!</definedName>
    <definedName name="__123Graph_ALBFFIN" localSheetId="1" hidden="1">'[4]FC Page 1'!#REF!</definedName>
    <definedName name="__123Graph_ALBFFIN" hidden="1">'[4]FC Page 1'!#REF!</definedName>
    <definedName name="__123Graph_ALBFFIN2" hidden="1">'[5]HIS19FIN(A)'!$K$59:$Q$59</definedName>
    <definedName name="__123Graph_ALBFHIC2" hidden="1">'[5]HIS19FIN(A)'!$D$59:$J$59</definedName>
    <definedName name="__123Graph_ALCB" hidden="1">'[5]HIS19FIN(A)'!$D$83:$I$83</definedName>
    <definedName name="__123Graph_ANACFIN" hidden="1">'[5]HIS19FIN(A)'!$K$97:$Q$97</definedName>
    <definedName name="__123Graph_ANACHIC" hidden="1">'[5]HIS19FIN(A)'!$D$97:$J$97</definedName>
    <definedName name="__123Graph_APIC" localSheetId="1" hidden="1">'[4]T3 Page 1'!#REF!</definedName>
    <definedName name="__123Graph_APIC" hidden="1">'[4]T3 Page 1'!#REF!</definedName>
    <definedName name="__123Graph_ATOBREV" localSheetId="1" hidden="1">'[2]Forecast data'!#REF!</definedName>
    <definedName name="__123Graph_ATOBREV" hidden="1">'[2]Forecast data'!#REF!</definedName>
    <definedName name="__123Graph_ATOTAL" localSheetId="1" hidden="1">'[2]Forecast data'!#REF!</definedName>
    <definedName name="__123Graph_ATOTAL" hidden="1">'[2]Forecast data'!#REF!</definedName>
    <definedName name="__123Graph_B" localSheetId="1" hidden="1">'[1]Model inputs'!#REF!</definedName>
    <definedName name="__123Graph_B" hidden="1">'[1]Model inputs'!#REF!</definedName>
    <definedName name="__123Graph_BCHGSPD1" hidden="1">[3]CHGSPD19.FIN!$H$10:$H$25</definedName>
    <definedName name="__123Graph_BCHGSPD2" hidden="1">[3]CHGSPD19.FIN!$I$11:$I$25</definedName>
    <definedName name="__123Graph_BEFF" localSheetId="1" hidden="1">'[4]T3 Page 1'!#REF!</definedName>
    <definedName name="__123Graph_BEFF" hidden="1">'[4]T3 Page 1'!#REF!</definedName>
    <definedName name="__123Graph_BHOMEVAT" localSheetId="1" hidden="1">'[2]Forecast data'!#REF!</definedName>
    <definedName name="__123Graph_BHOMEVAT" hidden="1">'[2]Forecast data'!#REF!</definedName>
    <definedName name="__123Graph_BIMPORT" localSheetId="1" hidden="1">'[2]Forecast data'!#REF!</definedName>
    <definedName name="__123Graph_BIMPORT" hidden="1">'[2]Forecast data'!#REF!</definedName>
    <definedName name="__123Graph_BLBF" localSheetId="1" hidden="1">'[4]T3 Page 1'!#REF!</definedName>
    <definedName name="__123Graph_BLBF" hidden="1">'[4]T3 Page 1'!#REF!</definedName>
    <definedName name="__123Graph_BLBFFIN" localSheetId="1" hidden="1">'[4]FC Page 1'!#REF!</definedName>
    <definedName name="__123Graph_BLBFFIN" hidden="1">'[4]FC Page 1'!#REF!</definedName>
    <definedName name="__123Graph_BLCB" hidden="1">'[5]HIS19FIN(A)'!$D$79:$I$79</definedName>
    <definedName name="__123Graph_BPIC" localSheetId="1" hidden="1">'[4]T3 Page 1'!#REF!</definedName>
    <definedName name="__123Graph_BPIC" hidden="1">'[4]T3 Page 1'!#REF!</definedName>
    <definedName name="__123Graph_BTOTAL" localSheetId="1" hidden="1">'[2]Forecast data'!#REF!</definedName>
    <definedName name="__123Graph_BTOTAL" hidden="1">'[2]Forecast data'!#REF!</definedName>
    <definedName name="__123Graph_CACT13BUD" localSheetId="1" hidden="1">'[4]FC Page 1'!#REF!</definedName>
    <definedName name="__123Graph_CACT13BUD" hidden="1">'[4]FC Page 1'!#REF!</definedName>
    <definedName name="__123Graph_CEFF" localSheetId="1" hidden="1">'[4]T3 Page 1'!#REF!</definedName>
    <definedName name="__123Graph_CEFF" hidden="1">'[4]T3 Page 1'!#REF!</definedName>
    <definedName name="__123Graph_CGR14PBF1" hidden="1">'[5]HIS19FIN(A)'!$AK$70:$AK$81</definedName>
    <definedName name="__123Graph_CLBF" localSheetId="1" hidden="1">'[4]T3 Page 1'!#REF!</definedName>
    <definedName name="__123Graph_CLBF" hidden="1">'[4]T3 Page 1'!#REF!</definedName>
    <definedName name="__123Graph_CPIC" localSheetId="1" hidden="1">'[4]T3 Page 1'!#REF!</definedName>
    <definedName name="__123Graph_CPIC" hidden="1">'[4]T3 Page 1'!#REF!</definedName>
    <definedName name="__123Graph_DACT13BUD" localSheetId="1" hidden="1">'[4]FC Page 1'!#REF!</definedName>
    <definedName name="__123Graph_DACT13BUD" hidden="1">'[4]FC Page 1'!#REF!</definedName>
    <definedName name="__123Graph_DEFF" localSheetId="1" hidden="1">'[4]T3 Page 1'!#REF!</definedName>
    <definedName name="__123Graph_DEFF" hidden="1">'[4]T3 Page 1'!#REF!</definedName>
    <definedName name="__123Graph_DGR14PBF1" hidden="1">'[5]HIS19FIN(A)'!$AH$70:$AH$81</definedName>
    <definedName name="__123Graph_DLBF" localSheetId="1" hidden="1">'[4]T3 Page 1'!#REF!</definedName>
    <definedName name="__123Graph_DLBF" hidden="1">'[4]T3 Page 1'!#REF!</definedName>
    <definedName name="__123Graph_DPIC" localSheetId="1" hidden="1">'[4]T3 Page 1'!#REF!</definedName>
    <definedName name="__123Graph_DPIC" hidden="1">'[4]T3 Page 1'!#REF!</definedName>
    <definedName name="__123Graph_EACT13BUD" localSheetId="1" hidden="1">'[4]FC Page 1'!#REF!</definedName>
    <definedName name="__123Graph_EACT13BUD" hidden="1">'[4]FC Page 1'!#REF!</definedName>
    <definedName name="__123Graph_EEFF" localSheetId="1" hidden="1">'[4]T3 Page 1'!#REF!</definedName>
    <definedName name="__123Graph_EEFF" hidden="1">'[4]T3 Page 1'!#REF!</definedName>
    <definedName name="__123Graph_EEFFHIC" localSheetId="1" hidden="1">'[4]FC Page 1'!#REF!</definedName>
    <definedName name="__123Graph_EEFFHIC" hidden="1">'[4]FC Page 1'!#REF!</definedName>
    <definedName name="__123Graph_EGR14PBF1" hidden="1">'[5]HIS19FIN(A)'!$AG$67:$AG$67</definedName>
    <definedName name="__123Graph_ELBF" localSheetId="1" hidden="1">'[4]T3 Page 1'!#REF!</definedName>
    <definedName name="__123Graph_ELBF" hidden="1">'[4]T3 Page 1'!#REF!</definedName>
    <definedName name="__123Graph_EPIC" localSheetId="1" hidden="1">'[4]T3 Page 1'!#REF!</definedName>
    <definedName name="__123Graph_EPIC" hidden="1">'[4]T3 Page 1'!#REF!</definedName>
    <definedName name="__123Graph_FACT13BUD" localSheetId="1" hidden="1">'[4]FC Page 1'!#REF!</definedName>
    <definedName name="__123Graph_FACT13BUD" hidden="1">'[4]FC Page 1'!#REF!</definedName>
    <definedName name="__123Graph_FEFF" localSheetId="1" hidden="1">'[4]T3 Page 1'!#REF!</definedName>
    <definedName name="__123Graph_FEFF" hidden="1">'[4]T3 Page 1'!#REF!</definedName>
    <definedName name="__123Graph_FEFFHIC" localSheetId="1" hidden="1">'[4]FC Page 1'!#REF!</definedName>
    <definedName name="__123Graph_FEFFHIC" hidden="1">'[4]FC Page 1'!#REF!</definedName>
    <definedName name="__123Graph_FGR14PBF1" hidden="1">'[5]HIS19FIN(A)'!$AH$67:$AH$67</definedName>
    <definedName name="__123Graph_FLBF" localSheetId="1" hidden="1">'[4]T3 Page 1'!#REF!</definedName>
    <definedName name="__123Graph_FLBF" hidden="1">'[4]T3 Page 1'!#REF!</definedName>
    <definedName name="__123Graph_FPIC" localSheetId="1" hidden="1">'[4]T3 Page 1'!#REF!</definedName>
    <definedName name="__123Graph_FPIC" hidden="1">'[4]T3 Page 1'!#REF!</definedName>
    <definedName name="__123Graph_LBL_ARESID" hidden="1">'[5]HIS19FIN(A)'!$R$3:$W$3</definedName>
    <definedName name="__123Graph_LBL_BRESID" hidden="1">'[5]HIS19FIN(A)'!$R$3:$W$3</definedName>
    <definedName name="__123Graph_X" localSheetId="1" hidden="1">'[2]Forecast data'!#REF!</definedName>
    <definedName name="__123Graph_X" hidden="1">'[2]Forecast data'!#REF!</definedName>
    <definedName name="__123Graph_XACTHIC" localSheetId="1" hidden="1">'[4]FC Page 1'!#REF!</definedName>
    <definedName name="__123Graph_XACTHIC" hidden="1">'[4]FC Page 1'!#REF!</definedName>
    <definedName name="__123Graph_XALLTAX" localSheetId="1" hidden="1">'[2]Forecast data'!#REF!</definedName>
    <definedName name="__123Graph_XALLTAX" hidden="1">'[2]Forecast data'!#REF!</definedName>
    <definedName name="__123Graph_XCHGSPD1" hidden="1">[3]CHGSPD19.FIN!$A$10:$A$25</definedName>
    <definedName name="__123Graph_XCHGSPD2" hidden="1">[3]CHGSPD19.FIN!$A$11:$A$25</definedName>
    <definedName name="__123Graph_XEFF" localSheetId="1" hidden="1">'[4]T3 Page 1'!#REF!</definedName>
    <definedName name="__123Graph_XEFF" hidden="1">'[4]T3 Page 1'!#REF!</definedName>
    <definedName name="__123Graph_XGR14PBF1" hidden="1">'[5]HIS19FIN(A)'!$AL$70:$AL$81</definedName>
    <definedName name="__123Graph_XHOMEVAT" localSheetId="1" hidden="1">'[2]Forecast data'!#REF!</definedName>
    <definedName name="__123Graph_XHOMEVAT" hidden="1">'[2]Forecast data'!#REF!</definedName>
    <definedName name="__123Graph_XIMPORT" localSheetId="1" hidden="1">'[2]Forecast data'!#REF!</definedName>
    <definedName name="__123Graph_XIMPORT" hidden="1">'[2]Forecast data'!#REF!</definedName>
    <definedName name="__123Graph_XLBF" localSheetId="1" hidden="1">'[4]T3 Page 1'!#REF!</definedName>
    <definedName name="__123Graph_XLBF" hidden="1">'[4]T3 Page 1'!#REF!</definedName>
    <definedName name="__123Graph_XLBFFIN2" hidden="1">'[5]HIS19FIN(A)'!$K$61:$Q$61</definedName>
    <definedName name="__123Graph_XLBFHIC" hidden="1">'[5]HIS19FIN(A)'!$D$61:$J$61</definedName>
    <definedName name="__123Graph_XLBFHIC2" hidden="1">'[5]HIS19FIN(A)'!$D$61:$J$61</definedName>
    <definedName name="__123Graph_XLCB" hidden="1">'[5]HIS19FIN(A)'!$D$79:$I$79</definedName>
    <definedName name="__123Graph_XNACFIN" hidden="1">'[5]HIS19FIN(A)'!$K$95:$Q$95</definedName>
    <definedName name="__123Graph_XNACHIC" hidden="1">'[5]HIS19FIN(A)'!$D$95:$J$95</definedName>
    <definedName name="__123Graph_XPIC" localSheetId="1" hidden="1">'[4]T3 Page 1'!#REF!</definedName>
    <definedName name="__123Graph_XPIC" hidden="1">'[4]T3 Page 1'!#REF!</definedName>
    <definedName name="__123Graph_XSTAG2ALL" localSheetId="1" hidden="1">'[2]Forecast data'!#REF!</definedName>
    <definedName name="__123Graph_XSTAG2ALL" hidden="1">'[2]Forecast data'!#REF!</definedName>
    <definedName name="__123Graph_XSTAG2EC" localSheetId="1" hidden="1">'[2]Forecast data'!#REF!</definedName>
    <definedName name="__123Graph_XSTAG2EC" hidden="1">'[2]Forecast data'!#REF!</definedName>
    <definedName name="__123Graph_XTOBREV" localSheetId="1" hidden="1">'[2]Forecast data'!#REF!</definedName>
    <definedName name="__123Graph_XTOBREV" hidden="1">'[2]Forecast data'!#REF!</definedName>
    <definedName name="__123Graph_XTOTAL" localSheetId="1" hidden="1">'[2]Forecast data'!#REF!</definedName>
    <definedName name="__123Graph_XTOTAL" hidden="1">'[2]Forecast data'!#REF!</definedName>
    <definedName name="_1__123Graph_ACHART_15" hidden="1">[6]USGC!$B$34:$B$53</definedName>
    <definedName name="_10__123Graph_XCHART_15" hidden="1">[6]USGC!$A$34:$A$53</definedName>
    <definedName name="_2__123Graph_BCHART_10" hidden="1">[6]USGC!$L$34:$L$53</definedName>
    <definedName name="_3__123Graph_BCHART_13" hidden="1">[6]USGC!$R$34:$R$53</definedName>
    <definedName name="_4__123Graph_BCHART_15" hidden="1">[6]USGC!$C$34:$C$53</definedName>
    <definedName name="_5__123Graph_CCHART_10" hidden="1">[6]USGC!$F$34:$F$53</definedName>
    <definedName name="_6__123Graph_CCHART_13" hidden="1">[6]USGC!$O$34:$O$53</definedName>
    <definedName name="_7__123Graph_CCHART_15" hidden="1">[6]USGC!$D$34:$D$53</definedName>
    <definedName name="_8__123Graph_XCHART_10" hidden="1">[6]USGC!$A$34:$A$53</definedName>
    <definedName name="_9__123Graph_XCHART_13" hidden="1">[6]USGC!$A$34:$A$53</definedName>
    <definedName name="_ECOcalculations" localSheetId="1" hidden="1">'[2]Forecast data'!#REF!</definedName>
    <definedName name="_ECOcalculations" hidden="1">'[2]Forecast data'!#REF!</definedName>
    <definedName name="_Fill" localSheetId="1" hidden="1">'[2]Forecast data'!#REF!</definedName>
    <definedName name="_Fill" hidden="1">'[2]Forecast data'!#REF!</definedName>
    <definedName name="_Order1" hidden="1">255</definedName>
    <definedName name="_Order2" hidden="1">255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S_AC_1102100054" comment="Advanced Comment Name" localSheetId="1" hidden="1">#REF!</definedName>
    <definedName name="_SS_AC_1102100054" comment="Advanced Comment Name" hidden="1">#REF!</definedName>
    <definedName name="asdas" localSheetId="1" hidden="1">{#N/A,#N/A,FALSE,"TMCOMP96";#N/A,#N/A,FALSE,"MAT96";#N/A,#N/A,FALSE,"FANDA96";#N/A,#N/A,FALSE,"INTRAN96";#N/A,#N/A,FALSE,"NAA9697";#N/A,#N/A,FALSE,"ECWEBB";#N/A,#N/A,FALSE,"MFT96";#N/A,#N/A,FALSE,"CTrecon"}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BLPH1" hidden="1">'[7]4.6 ten year bonds'!$A$4</definedName>
    <definedName name="BLPH2" hidden="1">'[7]4.6 ten year bonds'!$D$4</definedName>
    <definedName name="BLPH3" hidden="1">'[7]4.6 ten year bonds'!$G$4</definedName>
    <definedName name="BLPH4" hidden="1">'[7]4.6 ten year bonds'!$J$4</definedName>
    <definedName name="BLPH5" hidden="1">'[7]4.6 ten year bonds'!$M$4</definedName>
    <definedName name="Chart2" localSheetId="1" hidden="1">'[4]T3 Page 1'!#REF!</definedName>
    <definedName name="Chart2" hidden="1">'[4]T3 Page 1'!#REF!</definedName>
    <definedName name="dddd" localSheetId="1" hidden="1">'[1]Model inputs'!#REF!</definedName>
    <definedName name="dddd" hidden="1">'[1]Model inputs'!#REF!</definedName>
    <definedName name="dgsgf" localSheetId="1" hidden="1">{#N/A,#N/A,FALSE,"TMCOMP96";#N/A,#N/A,FALSE,"MAT96";#N/A,#N/A,FALSE,"FANDA96";#N/A,#N/A,FALSE,"INTRAN96";#N/A,#N/A,FALSE,"NAA9697";#N/A,#N/A,FALSE,"ECWEBB";#N/A,#N/A,FALSE,"MFT96";#N/A,#N/A,FALSE,"CTrecon"}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istribution" localSheetId="1" hidden="1">#REF!</definedName>
    <definedName name="Distribution" hidden="1">#REF!</definedName>
    <definedName name="DME_LocalFile" hidden="1">"True"</definedName>
    <definedName name="ExtraProfiles" localSheetId="1" hidden="1">#REF!</definedName>
    <definedName name="ExtraProfiles" hidden="1">#REF!</definedName>
    <definedName name="fg" localSheetId="1" hidden="1">{#N/A,#N/A,FALSE,"TMCOMP96";#N/A,#N/A,FALSE,"MAT96";#N/A,#N/A,FALSE,"FANDA96";#N/A,#N/A,FALSE,"INTRAN96";#N/A,#N/A,FALSE,"NAA9697";#N/A,#N/A,FALSE,"ECWEBB";#N/A,#N/A,FALSE,"MFT96";#N/A,#N/A,FALSE,"CTrecon"}</definedName>
    <definedName name="fg" hidden="1">{#N/A,#N/A,FALSE,"TMCOMP96";#N/A,#N/A,FALSE,"MAT96";#N/A,#N/A,FALSE,"FANDA96";#N/A,#N/A,FALSE,"INTRAN96";#N/A,#N/A,FALSE,"NAA9697";#N/A,#N/A,FALSE,"ECWEBB";#N/A,#N/A,FALSE,"MFT96";#N/A,#N/A,FALSE,"CTrecon"}</definedName>
    <definedName name="fgfd" localSheetId="1" hidden="1">{#N/A,#N/A,FALSE,"TMCOMP96";#N/A,#N/A,FALSE,"MAT96";#N/A,#N/A,FALSE,"FANDA96";#N/A,#N/A,FALSE,"INTRAN96";#N/A,#N/A,FALSE,"NAA9697";#N/A,#N/A,FALSE,"ECWEBB";#N/A,#N/A,FALSE,"MFT96";#N/A,#N/A,FALSE,"CTrecon"}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fyu" localSheetId="1" hidden="1">'[2]Forecast data'!#REF!</definedName>
    <definedName name="fyu" hidden="1">'[2]Forecast data'!#REF!</definedName>
    <definedName name="ghj" localSheetId="1" hidden="1">{#N/A,#N/A,FALSE,"TMCOMP96";#N/A,#N/A,FALSE,"MAT96";#N/A,#N/A,FALSE,"FANDA96";#N/A,#N/A,FALSE,"INTRAN96";#N/A,#N/A,FALSE,"NAA9697";#N/A,#N/A,FALSE,"ECWEBB";#N/A,#N/A,FALSE,"MFT96";#N/A,#N/A,FALSE,"CTrecon"}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Grah01" localSheetId="1" hidden="1">'[4]T3 Page 1'!#REF!</definedName>
    <definedName name="Grah01" hidden="1">'[4]T3 Page 1'!#REF!</definedName>
    <definedName name="Graph01" localSheetId="1" hidden="1">'[4]FC Page 1'!#REF!</definedName>
    <definedName name="Graph01" hidden="1">'[4]FC Page 1'!#REF!</definedName>
    <definedName name="Graph12" localSheetId="1" hidden="1">'[1]Model inputs'!#REF!</definedName>
    <definedName name="Graph12" hidden="1">'[1]Model inputs'!#REF!</definedName>
    <definedName name="graphc" localSheetId="1" hidden="1">'[2]Forecast data'!#REF!</definedName>
    <definedName name="graphc" hidden="1">'[2]Forecast data'!#REF!</definedName>
    <definedName name="jhkgh" localSheetId="1" hidden="1">{#N/A,#N/A,FALSE,"TMCOMP96";#N/A,#N/A,FALSE,"MAT96";#N/A,#N/A,FALSE,"FANDA96";#N/A,#N/A,FALSE,"INTRAN96";#N/A,#N/A,FALSE,"NAA9697";#N/A,#N/A,FALSE,"ECWEBB";#N/A,#N/A,FALSE,"MFT96";#N/A,#N/A,FALSE,"CTrecon"}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localSheetId="1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Option2" localSheetId="1" hidden="1">{#N/A,#N/A,FALSE,"TMCOMP96";#N/A,#N/A,FALSE,"MAT96";#N/A,#N/A,FALSE,"FANDA96";#N/A,#N/A,FALSE,"INTRAN96";#N/A,#N/A,FALSE,"NAA9697";#N/A,#N/A,FALSE,"ECWEBB";#N/A,#N/A,FALSE,"MFT96";#N/A,#N/A,FALSE,"CTrecon"}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Pop" localSheetId="1" hidden="1">[8]Population!#REF!</definedName>
    <definedName name="Pop" hidden="1">[8]Population!#REF!</definedName>
    <definedName name="Population" localSheetId="1" hidden="1">#REF!</definedName>
    <definedName name="Population" hidden="1">#REF!</definedName>
    <definedName name="Profiles" localSheetId="1" hidden="1">#REF!</definedName>
    <definedName name="Profiles" hidden="1">#REF!</definedName>
    <definedName name="Projections" localSheetId="1" hidden="1">#REF!</definedName>
    <definedName name="Projections" hidden="1">#REF!</definedName>
    <definedName name="Results" hidden="1">[9]UK99!$A$1:$A$1</definedName>
    <definedName name="sdf" localSheetId="1" hidden="1">{#N/A,#N/A,FALSE,"TMCOMP96";#N/A,#N/A,FALSE,"MAT96";#N/A,#N/A,FALSE,"FANDA96";#N/A,#N/A,FALSE,"INTRAN96";#N/A,#N/A,FALSE,"NAA9697";#N/A,#N/A,FALSE,"ECWEBB";#N/A,#N/A,FALSE,"MFT96";#N/A,#N/A,FALSE,"CTrecon"}</definedName>
    <definedName name="sdf" hidden="1">{#N/A,#N/A,FALSE,"TMCOMP96";#N/A,#N/A,FALSE,"MAT96";#N/A,#N/A,FALSE,"FANDA96";#N/A,#N/A,FALSE,"INTRAN96";#N/A,#N/A,FALSE,"NAA9697";#N/A,#N/A,FALSE,"ECWEBB";#N/A,#N/A,FALSE,"MFT96";#N/A,#N/A,FALSE,"CTrecon"}</definedName>
    <definedName name="sdff" localSheetId="1" hidden="1">{#N/A,#N/A,FALSE,"TMCOMP96";#N/A,#N/A,FALSE,"MAT96";#N/A,#N/A,FALSE,"FANDA96";#N/A,#N/A,FALSE,"INTRAN96";#N/A,#N/A,FALSE,"NAA9697";#N/A,#N/A,FALSE,"ECWEBB";#N/A,#N/A,FALSE,"MFT96";#N/A,#N/A,FALSE,"CTrecon"}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fad" localSheetId="1" hidden="1">{#N/A,#N/A,FALSE,"TMCOMP96";#N/A,#N/A,FALSE,"MAT96";#N/A,#N/A,FALSE,"FANDA96";#N/A,#N/A,FALSE,"INTRAN96";#N/A,#N/A,FALSE,"NAA9697";#N/A,#N/A,FALSE,"ECWEBB";#N/A,#N/A,FALSE,"MFT96";#N/A,#N/A,FALSE,"CTrecon"}</definedName>
    <definedName name="sfad" hidden="1">{#N/A,#N/A,FALSE,"TMCOMP96";#N/A,#N/A,FALSE,"MAT96";#N/A,#N/A,FALSE,"FANDA96";#N/A,#N/A,FALSE,"INTRAN96";#N/A,#N/A,FALSE,"NAA9697";#N/A,#N/A,FALSE,"ECWEBB";#N/A,#N/A,FALSE,"MFT96";#N/A,#N/A,FALSE,"CTrecon"}</definedName>
    <definedName name="T4.9i" localSheetId="1" hidden="1">{#N/A,#N/A,FALSE,"TMCOMP96";#N/A,#N/A,FALSE,"MAT96";#N/A,#N/A,FALSE,"FANDA96";#N/A,#N/A,FALSE,"INTRAN96";#N/A,#N/A,FALSE,"NAA9697";#N/A,#N/A,FALSE,"ECWEBB";#N/A,#N/A,FALSE,"MFT96";#N/A,#N/A,FALSE,"CTrecon"}</definedName>
    <definedName name="T4.9i" hidden="1">{#N/A,#N/A,FALSE,"TMCOMP96";#N/A,#N/A,FALSE,"MAT96";#N/A,#N/A,FALSE,"FANDA96";#N/A,#N/A,FALSE,"INTRAN96";#N/A,#N/A,FALSE,"NAA9697";#N/A,#N/A,FALSE,"ECWEBB";#N/A,#N/A,FALSE,"MFT96";#N/A,#N/A,FALSE,"CTrecon"}</definedName>
    <definedName name="T4.9j" localSheetId="1" hidden="1">{#N/A,#N/A,FALSE,"TMCOMP96";#N/A,#N/A,FALSE,"MAT96";#N/A,#N/A,FALSE,"FANDA96";#N/A,#N/A,FALSE,"INTRAN96";#N/A,#N/A,FALSE,"NAA9697";#N/A,#N/A,FALSE,"ECWEBB";#N/A,#N/A,FALSE,"MFT96";#N/A,#N/A,FALSE,"CTrecon"}</definedName>
    <definedName name="T4.9j" hidden="1">{#N/A,#N/A,FALSE,"TMCOMP96";#N/A,#N/A,FALSE,"MAT96";#N/A,#N/A,FALSE,"FANDA96";#N/A,#N/A,FALSE,"INTRAN96";#N/A,#N/A,FALSE,"NAA9697";#N/A,#N/A,FALSE,"ECWEBB";#N/A,#N/A,FALSE,"MFT96";#N/A,#N/A,FALSE,"CTrecon"}</definedName>
    <definedName name="trggh" localSheetId="1" hidden="1">{#N/A,#N/A,FALSE,"TMCOMP96";#N/A,#N/A,FALSE,"MAT96";#N/A,#N/A,FALSE,"FANDA96";#N/A,#N/A,FALSE,"INTRAN96";#N/A,#N/A,FALSE,"NAA9697";#N/A,#N/A,FALSE,"ECWEBB";#N/A,#N/A,FALSE,"MFT96";#N/A,#N/A,FALSE,"CTrecon"}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wrn.table1." localSheetId="1" hidden="1">{#N/A,#N/A,FALSE,"CGBR95C"}</definedName>
    <definedName name="wrn.table1." hidden="1">{#N/A,#N/A,FALSE,"CGBR95C"}</definedName>
    <definedName name="wrn.table2." localSheetId="1" hidden="1">{#N/A,#N/A,FALSE,"CGBR95C"}</definedName>
    <definedName name="wrn.table2." hidden="1">{#N/A,#N/A,FALSE,"CGBR95C"}</definedName>
    <definedName name="wrn.tablea." localSheetId="1" hidden="1">{#N/A,#N/A,FALSE,"CGBR95C"}</definedName>
    <definedName name="wrn.tablea." hidden="1">{#N/A,#N/A,FALSE,"CGBR95C"}</definedName>
    <definedName name="wrn.tableb." localSheetId="1" hidden="1">{#N/A,#N/A,FALSE,"CGBR95C"}</definedName>
    <definedName name="wrn.tableb." hidden="1">{#N/A,#N/A,FALSE,"CGBR95C"}</definedName>
    <definedName name="wrn.tableq." localSheetId="1" hidden="1">{#N/A,#N/A,FALSE,"CGBR95C"}</definedName>
    <definedName name="wrn.tableq." hidden="1">{#N/A,#N/A,FALSE,"CGBR95C"}</definedName>
    <definedName name="wrn.TMCOMP." localSheetId="1" hidden="1">{#N/A,#N/A,FALSE,"TMCOMP96";#N/A,#N/A,FALSE,"MAT96";#N/A,#N/A,FALSE,"FANDA96";#N/A,#N/A,FALSE,"INTRAN96";#N/A,#N/A,FALSE,"NAA9697";#N/A,#N/A,FALSE,"ECWEBB";#N/A,#N/A,FALSE,"MFT96";#N/A,#N/A,FALSE,"CTrecon"}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49" l="1"/>
  <c r="B3" i="49"/>
  <c r="F19" i="49" l="1"/>
  <c r="F23" i="49" s="1"/>
  <c r="F27" i="49" s="1"/>
  <c r="F31" i="49" s="1"/>
  <c r="F35" i="49" s="1"/>
  <c r="F39" i="49" s="1"/>
  <c r="F43" i="49" s="1"/>
  <c r="F47" i="49" s="1"/>
  <c r="F51" i="49" s="1"/>
  <c r="F55" i="49" s="1"/>
  <c r="F59" i="49" s="1"/>
  <c r="F63" i="49" s="1"/>
  <c r="F67" i="49" s="1"/>
  <c r="F71" i="49" s="1"/>
  <c r="F75" i="49" s="1"/>
  <c r="F79" i="49" s="1"/>
  <c r="F83" i="49" s="1"/>
  <c r="F87" i="49" s="1"/>
  <c r="F91" i="49" s="1"/>
  <c r="F95" i="49" s="1"/>
  <c r="F129" i="49" s="1"/>
  <c r="F173" i="49" s="1"/>
  <c r="F187" i="49" s="1"/>
  <c r="F191" i="49" s="1"/>
  <c r="F195" i="49" s="1"/>
  <c r="F199" i="49" s="1"/>
  <c r="F203" i="49" s="1"/>
  <c r="F207" i="49" s="1"/>
  <c r="F211" i="49" s="1"/>
  <c r="F18" i="49"/>
  <c r="F22" i="49" s="1"/>
  <c r="F26" i="49" s="1"/>
  <c r="F30" i="49" s="1"/>
  <c r="F34" i="49" s="1"/>
  <c r="F38" i="49" s="1"/>
  <c r="F42" i="49" s="1"/>
  <c r="F46" i="49" s="1"/>
  <c r="F50" i="49" s="1"/>
  <c r="F54" i="49" s="1"/>
  <c r="F58" i="49" s="1"/>
  <c r="F62" i="49" s="1"/>
  <c r="F66" i="49" s="1"/>
  <c r="F70" i="49" s="1"/>
  <c r="F74" i="49" s="1"/>
  <c r="F78" i="49" s="1"/>
  <c r="F82" i="49" s="1"/>
  <c r="F86" i="49" s="1"/>
  <c r="F90" i="49" s="1"/>
  <c r="F94" i="49" s="1"/>
  <c r="F118" i="49" s="1"/>
  <c r="F162" i="49" s="1"/>
  <c r="F186" i="49" s="1"/>
  <c r="F190" i="49" s="1"/>
  <c r="F194" i="49" s="1"/>
  <c r="F198" i="49" s="1"/>
  <c r="F202" i="49" s="1"/>
  <c r="F206" i="49" s="1"/>
  <c r="F210" i="49" s="1"/>
  <c r="F17" i="49"/>
  <c r="F21" i="49" s="1"/>
  <c r="F25" i="49" s="1"/>
  <c r="F29" i="49" s="1"/>
  <c r="F33" i="49" s="1"/>
  <c r="F37" i="49" s="1"/>
  <c r="F41" i="49" s="1"/>
  <c r="F45" i="49" s="1"/>
  <c r="F49" i="49" s="1"/>
  <c r="F53" i="49" s="1"/>
  <c r="F57" i="49" s="1"/>
  <c r="F61" i="49" s="1"/>
  <c r="F65" i="49" s="1"/>
  <c r="F69" i="49" s="1"/>
  <c r="F73" i="49" s="1"/>
  <c r="F77" i="49" s="1"/>
  <c r="F81" i="49" s="1"/>
  <c r="F85" i="49" s="1"/>
  <c r="F89" i="49" s="1"/>
  <c r="F93" i="49" s="1"/>
  <c r="F107" i="49" s="1"/>
  <c r="F151" i="49" s="1"/>
  <c r="F185" i="49" s="1"/>
  <c r="F189" i="49" s="1"/>
  <c r="F193" i="49" s="1"/>
  <c r="F197" i="49" s="1"/>
  <c r="F201" i="49" s="1"/>
  <c r="F205" i="49" s="1"/>
  <c r="F209" i="49" s="1"/>
  <c r="F16" i="49"/>
  <c r="F20" i="49" s="1"/>
  <c r="F24" i="49" s="1"/>
  <c r="F28" i="49" s="1"/>
  <c r="F32" i="49" s="1"/>
  <c r="F36" i="49" s="1"/>
  <c r="F40" i="49" s="1"/>
  <c r="F44" i="49" s="1"/>
  <c r="F48" i="49" s="1"/>
  <c r="F52" i="49" s="1"/>
  <c r="F56" i="49" s="1"/>
  <c r="F60" i="49" s="1"/>
  <c r="F64" i="49" s="1"/>
  <c r="F68" i="49" s="1"/>
  <c r="F72" i="49" s="1"/>
  <c r="F76" i="49" s="1"/>
  <c r="F80" i="49" s="1"/>
  <c r="F84" i="49" s="1"/>
  <c r="F88" i="49" s="1"/>
  <c r="F92" i="49" s="1"/>
  <c r="F96" i="49" s="1"/>
  <c r="F140" i="49" s="1"/>
  <c r="F184" i="49" s="1"/>
  <c r="F188" i="49" s="1"/>
  <c r="F192" i="49" s="1"/>
  <c r="F196" i="49" s="1"/>
  <c r="F200" i="49" s="1"/>
  <c r="F204" i="49" s="1"/>
  <c r="F208" i="49" s="1"/>
  <c r="M8" i="49"/>
  <c r="S8" i="49" s="1"/>
  <c r="Y8" i="49" s="1"/>
</calcChain>
</file>

<file path=xl/sharedStrings.xml><?xml version="1.0" encoding="utf-8"?>
<sst xmlns="http://schemas.openxmlformats.org/spreadsheetml/2006/main" count="308" uniqueCount="74">
  <si>
    <t>Asset categories</t>
  </si>
  <si>
    <t>Component</t>
  </si>
  <si>
    <t>Units</t>
  </si>
  <si>
    <t>Criticality Index</t>
  </si>
  <si>
    <t>Asset health index</t>
  </si>
  <si>
    <t>HI1</t>
  </si>
  <si>
    <t>HI2</t>
  </si>
  <si>
    <t>HI3</t>
  </si>
  <si>
    <t>HI4</t>
  </si>
  <si>
    <t>HI5</t>
  </si>
  <si>
    <t>Storage Telemetry</t>
  </si>
  <si>
    <t>Asset Level</t>
  </si>
  <si>
    <t>System</t>
  </si>
  <si>
    <t>Above7 bar Telemetry</t>
  </si>
  <si>
    <t>Below7 bar Telemetry</t>
  </si>
  <si>
    <t>Block Valves</t>
  </si>
  <si>
    <t>Number of</t>
  </si>
  <si>
    <t>Valves</t>
  </si>
  <si>
    <t>Pig Traps</t>
  </si>
  <si>
    <t>Sleeves (Nitrogen &amp; other)</t>
  </si>
  <si>
    <t>LTS Pipelines - Piggable</t>
  </si>
  <si>
    <t>Km</t>
  </si>
  <si>
    <t>LTS Pipelines – Non  Piggable</t>
  </si>
  <si>
    <t>Cathodic Protection</t>
  </si>
  <si>
    <t>Number of Schemes</t>
  </si>
  <si>
    <t>Above7 bar Special Crossings</t>
  </si>
  <si>
    <t>Below7 bar Special Crossings</t>
  </si>
  <si>
    <t>Distribution Mains (Iron)</t>
  </si>
  <si>
    <t>Distribution Mains  (PE)</t>
  </si>
  <si>
    <t>Distribution Mains  (Steel)</t>
  </si>
  <si>
    <t>Distribution Mains  (other)</t>
  </si>
  <si>
    <t>Services</t>
  </si>
  <si>
    <t>MOB Risers</t>
  </si>
  <si>
    <t>Operational Holders</t>
  </si>
  <si>
    <t>Non Operational Holders (Mothballed &amp; Decommissioned)</t>
  </si>
  <si>
    <t>High Pressure Vessels</t>
  </si>
  <si>
    <t>NTS Offtakes</t>
  </si>
  <si>
    <t>Regulators System</t>
  </si>
  <si>
    <t>Slam Shut System</t>
  </si>
  <si>
    <t>Filter System</t>
  </si>
  <si>
    <t>Pre-heating System</t>
  </si>
  <si>
    <t>Odorisation System</t>
  </si>
  <si>
    <t>Metering System</t>
  </si>
  <si>
    <t>Buildings (no.’s)</t>
  </si>
  <si>
    <t>Fences (no’s  -Inc Security)</t>
  </si>
  <si>
    <t>Electrical System</t>
  </si>
  <si>
    <t>Instrumentation System</t>
  </si>
  <si>
    <t>PRSs</t>
  </si>
  <si>
    <t>District Governors</t>
  </si>
  <si>
    <t>I&amp;C Governors</t>
  </si>
  <si>
    <t>Service Governors</t>
  </si>
  <si>
    <t>LPG Storage</t>
  </si>
  <si>
    <t>LPG Mains</t>
  </si>
  <si>
    <t>LPG Services</t>
  </si>
  <si>
    <t>LNG Vessels</t>
  </si>
  <si>
    <t>Starting Position, 31/03/2013</t>
  </si>
  <si>
    <t>Low - C4</t>
  </si>
  <si>
    <t>Medium - C3</t>
  </si>
  <si>
    <t>High - C2</t>
  </si>
  <si>
    <t>Very High - C1</t>
  </si>
  <si>
    <t>With Intervention, 31/03/2021</t>
  </si>
  <si>
    <t>Without Intervention, 31/03/2021</t>
  </si>
  <si>
    <t>Version Control</t>
  </si>
  <si>
    <t>Date Published</t>
  </si>
  <si>
    <t>v1.0</t>
  </si>
  <si>
    <t>R£</t>
  </si>
  <si>
    <t>Purpose</t>
  </si>
  <si>
    <t>Monetised Risk (R£, 2014/15 Price Base)</t>
  </si>
  <si>
    <t>Supplementary document</t>
  </si>
  <si>
    <r>
      <t>The associated Workbook of</t>
    </r>
    <r>
      <rPr>
        <b/>
        <sz val="11"/>
        <color theme="1"/>
        <rFont val="Calibri"/>
        <family val="2"/>
        <scheme val="minor"/>
      </rPr>
      <t xml:space="preserve"> Rebased Network Outputs*</t>
    </r>
    <r>
      <rPr>
        <sz val="11"/>
        <color theme="1"/>
        <rFont val="Calibri"/>
        <family val="2"/>
        <scheme val="minor"/>
      </rPr>
      <t xml:space="preserve"> published alongside our decision</t>
    </r>
  </si>
  <si>
    <r>
      <t xml:space="preserve">* </t>
    </r>
    <r>
      <rPr>
        <b/>
        <sz val="11"/>
        <color theme="1"/>
        <rFont val="Calibri"/>
        <family val="2"/>
        <scheme val="minor"/>
      </rPr>
      <t xml:space="preserve">Rebased Network Outputs </t>
    </r>
    <r>
      <rPr>
        <sz val="11"/>
        <color theme="1"/>
        <rFont val="Calibri"/>
        <family val="2"/>
        <scheme val="minor"/>
      </rPr>
      <t xml:space="preserve">are the </t>
    </r>
    <r>
      <rPr>
        <b/>
        <sz val="11"/>
        <color theme="1"/>
        <rFont val="Calibri"/>
        <family val="2"/>
        <scheme val="minor"/>
      </rPr>
      <t>Risk Delta</t>
    </r>
    <r>
      <rPr>
        <sz val="11"/>
        <color theme="1"/>
        <rFont val="Calibri"/>
        <family val="2"/>
        <scheme val="minor"/>
      </rPr>
      <t xml:space="preserve"> as presented from column Y to column AC in worksheet 'Rebased Network Outputs'.</t>
    </r>
  </si>
  <si>
    <t>SGN So: Rebased Network Outputs</t>
  </si>
  <si>
    <t>Gas Distribution Network Output Measures (NOMs)</t>
  </si>
  <si>
    <t>Risk Delta (i.e. Rebased Network Outputs),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</si>
</sst>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17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CG Omega"/>
      <family val="2"/>
    </font>
    <font>
      <sz val="10"/>
      <name val="Verdana"/>
      <family val="2"/>
    </font>
    <font>
      <sz val="11"/>
      <name val="CG Omega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b/>
      <sz val="9"/>
      <color theme="1"/>
      <name val="Calibri"/>
      <family val="2"/>
      <scheme val="minor"/>
    </font>
    <font>
      <sz val="10"/>
      <color rgb="FFFFFFCC"/>
      <name val="Verdana"/>
      <family val="2"/>
    </font>
    <font>
      <sz val="11"/>
      <color rgb="FFFFFFCC"/>
      <name val="Calibri"/>
      <family val="2"/>
      <scheme val="minor"/>
    </font>
    <font>
      <sz val="10"/>
      <color theme="0" tint="-0.249977111117893"/>
      <name val="Verdana"/>
      <family val="2"/>
    </font>
    <font>
      <b/>
      <sz val="16"/>
      <color theme="1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1" fillId="0" borderId="0"/>
  </cellStyleXfs>
  <cellXfs count="153">
    <xf numFmtId="0" fontId="0" fillId="0" borderId="0" xfId="0"/>
    <xf numFmtId="0" fontId="0" fillId="0" borderId="0" xfId="0"/>
    <xf numFmtId="0" fontId="3" fillId="4" borderId="4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/>
    <xf numFmtId="0" fontId="9" fillId="0" borderId="0" xfId="0" applyFont="1" applyFill="1"/>
    <xf numFmtId="0" fontId="2" fillId="12" borderId="0" xfId="5" applyFill="1" applyAlignment="1">
      <alignment horizontal="center"/>
    </xf>
    <xf numFmtId="0" fontId="11" fillId="12" borderId="0" xfId="5" applyFont="1" applyFill="1" applyAlignment="1">
      <alignment horizontal="left"/>
    </xf>
    <xf numFmtId="0" fontId="10" fillId="12" borderId="0" xfId="5" applyFont="1" applyFill="1" applyAlignment="1">
      <alignment horizontal="center"/>
    </xf>
    <xf numFmtId="0" fontId="10" fillId="12" borderId="0" xfId="5" applyFont="1" applyFill="1"/>
    <xf numFmtId="0" fontId="5" fillId="12" borderId="4" xfId="6" applyFont="1" applyFill="1" applyBorder="1"/>
    <xf numFmtId="0" fontId="2" fillId="12" borderId="0" xfId="5" applyFill="1"/>
    <xf numFmtId="0" fontId="10" fillId="12" borderId="4" xfId="6" applyFont="1" applyFill="1" applyBorder="1" applyAlignment="1"/>
    <xf numFmtId="0" fontId="10" fillId="12" borderId="4" xfId="6" applyFont="1" applyFill="1" applyBorder="1"/>
    <xf numFmtId="0" fontId="10" fillId="12" borderId="4" xfId="6" applyFont="1" applyFill="1" applyBorder="1" applyAlignment="1">
      <alignment wrapText="1"/>
    </xf>
    <xf numFmtId="14" fontId="10" fillId="12" borderId="4" xfId="6" applyNumberFormat="1" applyFont="1" applyFill="1" applyBorder="1" applyAlignment="1">
      <alignment horizontal="left"/>
    </xf>
    <xf numFmtId="0" fontId="10" fillId="0" borderId="0" xfId="5" applyFont="1"/>
    <xf numFmtId="0" fontId="2" fillId="0" borderId="0" xfId="5"/>
    <xf numFmtId="0" fontId="5" fillId="15" borderId="0" xfId="0" applyFont="1" applyFill="1"/>
    <xf numFmtId="0" fontId="0" fillId="15" borderId="0" xfId="0" applyFill="1"/>
    <xf numFmtId="2" fontId="7" fillId="10" borderId="12" xfId="1" applyNumberFormat="1" applyFont="1" applyFill="1" applyBorder="1" applyAlignment="1" applyProtection="1">
      <alignment vertical="center" wrapText="1"/>
      <protection locked="0"/>
    </xf>
    <xf numFmtId="2" fontId="0" fillId="0" borderId="0" xfId="0" applyNumberFormat="1"/>
    <xf numFmtId="2" fontId="13" fillId="10" borderId="12" xfId="1" applyNumberFormat="1" applyFont="1" applyFill="1" applyBorder="1" applyAlignment="1" applyProtection="1">
      <alignment vertical="center" wrapText="1"/>
      <protection locked="0"/>
    </xf>
    <xf numFmtId="2" fontId="14" fillId="0" borderId="0" xfId="0" applyNumberFormat="1" applyFont="1"/>
    <xf numFmtId="4" fontId="15" fillId="14" borderId="11" xfId="1" applyNumberFormat="1" applyFont="1" applyFill="1" applyBorder="1" applyAlignment="1">
      <alignment horizontal="right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7" borderId="17" xfId="1" applyFont="1" applyFill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4" fontId="13" fillId="10" borderId="29" xfId="1" applyNumberFormat="1" applyFont="1" applyFill="1" applyBorder="1" applyAlignment="1" applyProtection="1">
      <alignment vertical="center" wrapText="1"/>
      <protection locked="0"/>
    </xf>
    <xf numFmtId="4" fontId="13" fillId="10" borderId="12" xfId="1" applyNumberFormat="1" applyFont="1" applyFill="1" applyBorder="1" applyAlignment="1" applyProtection="1">
      <alignment vertical="center" wrapText="1"/>
      <protection locked="0"/>
    </xf>
    <xf numFmtId="4" fontId="13" fillId="10" borderId="16" xfId="1" applyNumberFormat="1" applyFont="1" applyFill="1" applyBorder="1" applyAlignment="1" applyProtection="1">
      <alignment vertical="center" wrapText="1"/>
      <protection locked="0"/>
    </xf>
    <xf numFmtId="164" fontId="15" fillId="14" borderId="29" xfId="1" applyNumberFormat="1" applyFont="1" applyFill="1" applyBorder="1" applyAlignment="1" applyProtection="1">
      <alignment vertical="center" wrapText="1"/>
    </xf>
    <xf numFmtId="164" fontId="15" fillId="14" borderId="12" xfId="1" applyNumberFormat="1" applyFont="1" applyFill="1" applyBorder="1" applyAlignment="1" applyProtection="1">
      <alignment vertical="center" wrapText="1"/>
    </xf>
    <xf numFmtId="164" fontId="15" fillId="14" borderId="16" xfId="1" applyNumberFormat="1" applyFont="1" applyFill="1" applyBorder="1" applyAlignment="1" applyProtection="1">
      <alignment vertical="center" wrapText="1"/>
    </xf>
    <xf numFmtId="0" fontId="7" fillId="0" borderId="2" xfId="1" applyFont="1" applyBorder="1" applyAlignment="1">
      <alignment horizontal="center" vertical="center" wrapText="1"/>
    </xf>
    <xf numFmtId="4" fontId="13" fillId="10" borderId="25" xfId="1" applyNumberFormat="1" applyFont="1" applyFill="1" applyBorder="1" applyAlignment="1" applyProtection="1">
      <alignment vertical="center" wrapText="1"/>
      <protection locked="0"/>
    </xf>
    <xf numFmtId="4" fontId="13" fillId="10" borderId="4" xfId="1" applyNumberFormat="1" applyFont="1" applyFill="1" applyBorder="1" applyAlignment="1" applyProtection="1">
      <alignment vertical="center" wrapText="1"/>
      <protection locked="0"/>
    </xf>
    <xf numFmtId="4" fontId="13" fillId="10" borderId="17" xfId="1" applyNumberFormat="1" applyFont="1" applyFill="1" applyBorder="1" applyAlignment="1" applyProtection="1">
      <alignment vertical="center" wrapText="1"/>
      <protection locked="0"/>
    </xf>
    <xf numFmtId="164" fontId="15" fillId="14" borderId="30" xfId="1" applyNumberFormat="1" applyFont="1" applyFill="1" applyBorder="1" applyAlignment="1" applyProtection="1">
      <alignment vertical="center" wrapText="1"/>
    </xf>
    <xf numFmtId="164" fontId="15" fillId="14" borderId="11" xfId="1" applyNumberFormat="1" applyFont="1" applyFill="1" applyBorder="1" applyAlignment="1" applyProtection="1">
      <alignment vertical="center" wrapText="1"/>
    </xf>
    <xf numFmtId="164" fontId="15" fillId="14" borderId="31" xfId="1" applyNumberFormat="1" applyFont="1" applyFill="1" applyBorder="1" applyAlignment="1" applyProtection="1">
      <alignment vertical="center" wrapText="1"/>
    </xf>
    <xf numFmtId="4" fontId="13" fillId="10" borderId="32" xfId="1" applyNumberFormat="1" applyFont="1" applyFill="1" applyBorder="1" applyAlignment="1" applyProtection="1">
      <alignment vertical="center" wrapText="1"/>
      <protection locked="0"/>
    </xf>
    <xf numFmtId="4" fontId="13" fillId="10" borderId="33" xfId="1" applyNumberFormat="1" applyFont="1" applyFill="1" applyBorder="1" applyAlignment="1" applyProtection="1">
      <alignment vertical="center" wrapText="1"/>
      <protection locked="0"/>
    </xf>
    <xf numFmtId="4" fontId="13" fillId="10" borderId="18" xfId="1" applyNumberFormat="1" applyFont="1" applyFill="1" applyBorder="1" applyAlignment="1" applyProtection="1">
      <alignment vertical="center" wrapText="1"/>
      <protection locked="0"/>
    </xf>
    <xf numFmtId="164" fontId="15" fillId="14" borderId="14" xfId="1" applyNumberFormat="1" applyFont="1" applyFill="1" applyBorder="1" applyAlignment="1" applyProtection="1">
      <alignment vertical="center" wrapText="1"/>
    </xf>
    <xf numFmtId="164" fontId="15" fillId="14" borderId="8" xfId="1" applyNumberFormat="1" applyFont="1" applyFill="1" applyBorder="1" applyAlignment="1" applyProtection="1">
      <alignment vertical="center" wrapText="1"/>
    </xf>
    <xf numFmtId="164" fontId="15" fillId="14" borderId="34" xfId="1" applyNumberFormat="1" applyFont="1" applyFill="1" applyBorder="1" applyAlignment="1" applyProtection="1">
      <alignment vertical="center" wrapText="1"/>
    </xf>
    <xf numFmtId="0" fontId="7" fillId="0" borderId="35" xfId="1" applyFont="1" applyBorder="1" applyAlignment="1">
      <alignment horizontal="center" vertical="center" wrapText="1"/>
    </xf>
    <xf numFmtId="2" fontId="7" fillId="10" borderId="29" xfId="1" applyNumberFormat="1" applyFont="1" applyFill="1" applyBorder="1" applyAlignment="1" applyProtection="1">
      <alignment vertical="center" wrapText="1"/>
      <protection locked="0"/>
    </xf>
    <xf numFmtId="2" fontId="7" fillId="10" borderId="16" xfId="1" applyNumberFormat="1" applyFont="1" applyFill="1" applyBorder="1" applyAlignment="1" applyProtection="1">
      <alignment vertical="center" wrapText="1"/>
      <protection locked="0"/>
    </xf>
    <xf numFmtId="4" fontId="7" fillId="14" borderId="29" xfId="1" applyNumberFormat="1" applyFont="1" applyFill="1" applyBorder="1" applyAlignment="1">
      <alignment horizontal="right" vertical="center" wrapText="1"/>
    </xf>
    <xf numFmtId="4" fontId="7" fillId="14" borderId="12" xfId="1" applyNumberFormat="1" applyFont="1" applyFill="1" applyBorder="1" applyAlignment="1">
      <alignment horizontal="right" vertical="center" wrapText="1"/>
    </xf>
    <xf numFmtId="4" fontId="7" fillId="14" borderId="16" xfId="1" applyNumberFormat="1" applyFont="1" applyFill="1" applyBorder="1" applyAlignment="1">
      <alignment horizontal="right" vertical="center" wrapText="1"/>
    </xf>
    <xf numFmtId="2" fontId="7" fillId="10" borderId="25" xfId="1" applyNumberFormat="1" applyFont="1" applyFill="1" applyBorder="1" applyAlignment="1" applyProtection="1">
      <alignment vertical="center" wrapText="1"/>
      <protection locked="0"/>
    </xf>
    <xf numFmtId="2" fontId="7" fillId="10" borderId="4" xfId="1" applyNumberFormat="1" applyFont="1" applyFill="1" applyBorder="1" applyAlignment="1" applyProtection="1">
      <alignment vertical="center" wrapText="1"/>
      <protection locked="0"/>
    </xf>
    <xf numFmtId="2" fontId="7" fillId="10" borderId="17" xfId="1" applyNumberFormat="1" applyFont="1" applyFill="1" applyBorder="1" applyAlignment="1" applyProtection="1">
      <alignment vertical="center" wrapText="1"/>
      <protection locked="0"/>
    </xf>
    <xf numFmtId="2" fontId="7" fillId="10" borderId="32" xfId="1" applyNumberFormat="1" applyFont="1" applyFill="1" applyBorder="1" applyAlignment="1" applyProtection="1">
      <alignment vertical="center" wrapText="1"/>
      <protection locked="0"/>
    </xf>
    <xf numFmtId="2" fontId="7" fillId="10" borderId="33" xfId="1" applyNumberFormat="1" applyFont="1" applyFill="1" applyBorder="1" applyAlignment="1" applyProtection="1">
      <alignment vertical="center" wrapText="1"/>
      <protection locked="0"/>
    </xf>
    <xf numFmtId="2" fontId="7" fillId="10" borderId="18" xfId="1" applyNumberFormat="1" applyFont="1" applyFill="1" applyBorder="1" applyAlignment="1" applyProtection="1">
      <alignment vertical="center" wrapText="1"/>
      <protection locked="0"/>
    </xf>
    <xf numFmtId="4" fontId="7" fillId="14" borderId="14" xfId="1" applyNumberFormat="1" applyFont="1" applyFill="1" applyBorder="1" applyAlignment="1">
      <alignment horizontal="right" vertical="center" wrapText="1"/>
    </xf>
    <xf numFmtId="4" fontId="7" fillId="14" borderId="8" xfId="1" applyNumberFormat="1" applyFont="1" applyFill="1" applyBorder="1" applyAlignment="1">
      <alignment horizontal="right" vertical="center" wrapText="1"/>
    </xf>
    <xf numFmtId="4" fontId="7" fillId="14" borderId="34" xfId="1" applyNumberFormat="1" applyFont="1" applyFill="1" applyBorder="1" applyAlignment="1">
      <alignment horizontal="right" vertical="center" wrapText="1"/>
    </xf>
    <xf numFmtId="2" fontId="13" fillId="10" borderId="29" xfId="1" applyNumberFormat="1" applyFont="1" applyFill="1" applyBorder="1" applyAlignment="1" applyProtection="1">
      <alignment vertical="center" wrapText="1"/>
      <protection locked="0"/>
    </xf>
    <xf numFmtId="2" fontId="13" fillId="10" borderId="16" xfId="1" applyNumberFormat="1" applyFont="1" applyFill="1" applyBorder="1" applyAlignment="1" applyProtection="1">
      <alignment vertical="center" wrapText="1"/>
      <protection locked="0"/>
    </xf>
    <xf numFmtId="4" fontId="13" fillId="10" borderId="36" xfId="1" applyNumberFormat="1" applyFont="1" applyFill="1" applyBorder="1" applyAlignment="1" applyProtection="1">
      <alignment vertical="center" wrapText="1"/>
      <protection locked="0"/>
    </xf>
    <xf numFmtId="4" fontId="13" fillId="10" borderId="1" xfId="1" applyNumberFormat="1" applyFont="1" applyFill="1" applyBorder="1" applyAlignment="1" applyProtection="1">
      <alignment vertical="center" wrapText="1"/>
      <protection locked="0"/>
    </xf>
    <xf numFmtId="4" fontId="13" fillId="10" borderId="37" xfId="1" applyNumberFormat="1" applyFont="1" applyFill="1" applyBorder="1" applyAlignment="1" applyProtection="1">
      <alignment vertical="center" wrapText="1"/>
      <protection locked="0"/>
    </xf>
    <xf numFmtId="4" fontId="15" fillId="14" borderId="30" xfId="1" applyNumberFormat="1" applyFont="1" applyFill="1" applyBorder="1" applyAlignment="1">
      <alignment horizontal="right" vertical="center" wrapText="1"/>
    </xf>
    <xf numFmtId="4" fontId="15" fillId="14" borderId="31" xfId="1" applyNumberFormat="1" applyFont="1" applyFill="1" applyBorder="1" applyAlignment="1">
      <alignment horizontal="right" vertical="center" wrapText="1"/>
    </xf>
    <xf numFmtId="0" fontId="7" fillId="13" borderId="2" xfId="1" applyFont="1" applyFill="1" applyBorder="1" applyAlignment="1">
      <alignment horizontal="center" vertical="center" wrapText="1"/>
    </xf>
    <xf numFmtId="0" fontId="7" fillId="13" borderId="35" xfId="1" applyFont="1" applyFill="1" applyBorder="1" applyAlignment="1">
      <alignment horizontal="center" vertical="center" wrapText="1"/>
    </xf>
    <xf numFmtId="4" fontId="15" fillId="14" borderId="29" xfId="1" applyNumberFormat="1" applyFont="1" applyFill="1" applyBorder="1" applyAlignment="1">
      <alignment horizontal="right" vertical="center" wrapText="1"/>
    </xf>
    <xf numFmtId="4" fontId="15" fillId="14" borderId="12" xfId="1" applyNumberFormat="1" applyFont="1" applyFill="1" applyBorder="1" applyAlignment="1">
      <alignment horizontal="right" vertical="center" wrapText="1"/>
    </xf>
    <xf numFmtId="4" fontId="15" fillId="14" borderId="16" xfId="1" applyNumberFormat="1" applyFont="1" applyFill="1" applyBorder="1" applyAlignment="1">
      <alignment horizontal="right" vertical="center" wrapText="1"/>
    </xf>
    <xf numFmtId="2" fontId="13" fillId="10" borderId="25" xfId="1" applyNumberFormat="1" applyFont="1" applyFill="1" applyBorder="1" applyAlignment="1" applyProtection="1">
      <alignment vertical="center" wrapText="1"/>
      <protection locked="0"/>
    </xf>
    <xf numFmtId="2" fontId="13" fillId="10" borderId="4" xfId="1" applyNumberFormat="1" applyFont="1" applyFill="1" applyBorder="1" applyAlignment="1" applyProtection="1">
      <alignment vertical="center" wrapText="1"/>
      <protection locked="0"/>
    </xf>
    <xf numFmtId="2" fontId="13" fillId="10" borderId="17" xfId="1" applyNumberFormat="1" applyFont="1" applyFill="1" applyBorder="1" applyAlignment="1" applyProtection="1">
      <alignment vertical="center" wrapText="1"/>
      <protection locked="0"/>
    </xf>
    <xf numFmtId="2" fontId="13" fillId="10" borderId="32" xfId="1" applyNumberFormat="1" applyFont="1" applyFill="1" applyBorder="1" applyAlignment="1" applyProtection="1">
      <alignment vertical="center" wrapText="1"/>
      <protection locked="0"/>
    </xf>
    <xf numFmtId="2" fontId="13" fillId="10" borderId="33" xfId="1" applyNumberFormat="1" applyFont="1" applyFill="1" applyBorder="1" applyAlignment="1" applyProtection="1">
      <alignment vertical="center" wrapText="1"/>
      <protection locked="0"/>
    </xf>
    <xf numFmtId="2" fontId="13" fillId="10" borderId="18" xfId="1" applyNumberFormat="1" applyFont="1" applyFill="1" applyBorder="1" applyAlignment="1" applyProtection="1">
      <alignment vertical="center" wrapText="1"/>
      <protection locked="0"/>
    </xf>
    <xf numFmtId="4" fontId="15" fillId="14" borderId="14" xfId="1" applyNumberFormat="1" applyFont="1" applyFill="1" applyBorder="1" applyAlignment="1">
      <alignment horizontal="right" vertical="center" wrapText="1"/>
    </xf>
    <xf numFmtId="4" fontId="15" fillId="14" borderId="8" xfId="1" applyNumberFormat="1" applyFont="1" applyFill="1" applyBorder="1" applyAlignment="1">
      <alignment horizontal="right" vertical="center" wrapText="1"/>
    </xf>
    <xf numFmtId="4" fontId="15" fillId="14" borderId="34" xfId="1" applyNumberFormat="1" applyFont="1" applyFill="1" applyBorder="1" applyAlignment="1">
      <alignment horizontal="right" vertical="center" wrapText="1"/>
    </xf>
    <xf numFmtId="0" fontId="5" fillId="12" borderId="4" xfId="7" applyFont="1" applyFill="1" applyBorder="1"/>
    <xf numFmtId="0" fontId="0" fillId="12" borderId="4" xfId="7" applyFont="1" applyFill="1" applyBorder="1" applyAlignment="1">
      <alignment horizontal="left"/>
    </xf>
    <xf numFmtId="0" fontId="16" fillId="12" borderId="0" xfId="5" applyFont="1" applyFill="1" applyAlignment="1">
      <alignment horizontal="left"/>
    </xf>
    <xf numFmtId="14" fontId="0" fillId="0" borderId="4" xfId="6" applyNumberFormat="1" applyFont="1" applyFill="1" applyBorder="1" applyAlignment="1">
      <alignment horizontal="left"/>
    </xf>
    <xf numFmtId="0" fontId="0" fillId="12" borderId="0" xfId="5" applyFont="1" applyFill="1"/>
    <xf numFmtId="0" fontId="0" fillId="12" borderId="4" xfId="6" applyFont="1" applyFill="1" applyBorder="1" applyAlignment="1"/>
    <xf numFmtId="4" fontId="7" fillId="14" borderId="1" xfId="1" applyNumberFormat="1" applyFont="1" applyFill="1" applyBorder="1" applyAlignment="1">
      <alignment horizontal="right" vertical="center" wrapText="1"/>
    </xf>
    <xf numFmtId="4" fontId="7" fillId="14" borderId="11" xfId="1" applyNumberFormat="1" applyFont="1" applyFill="1" applyBorder="1" applyAlignment="1">
      <alignment horizontal="right" vertical="center" wrapText="1"/>
    </xf>
    <xf numFmtId="4" fontId="7" fillId="14" borderId="37" xfId="1" applyNumberFormat="1" applyFont="1" applyFill="1" applyBorder="1" applyAlignment="1">
      <alignment horizontal="right" vertical="center" wrapText="1"/>
    </xf>
    <xf numFmtId="4" fontId="7" fillId="14" borderId="31" xfId="1" applyNumberFormat="1" applyFont="1" applyFill="1" applyBorder="1" applyAlignment="1">
      <alignment horizontal="right" vertical="center" wrapText="1"/>
    </xf>
    <xf numFmtId="4" fontId="7" fillId="14" borderId="36" xfId="1" applyNumberFormat="1" applyFont="1" applyFill="1" applyBorder="1" applyAlignment="1">
      <alignment horizontal="right" vertical="center" wrapText="1"/>
    </xf>
    <xf numFmtId="4" fontId="7" fillId="14" borderId="30" xfId="1" applyNumberFormat="1" applyFont="1" applyFill="1" applyBorder="1" applyAlignment="1">
      <alignment horizontal="right" vertical="center" wrapText="1"/>
    </xf>
    <xf numFmtId="2" fontId="7" fillId="11" borderId="19" xfId="1" applyNumberFormat="1" applyFont="1" applyFill="1" applyBorder="1" applyAlignment="1" applyProtection="1">
      <alignment vertical="center" wrapText="1"/>
      <protection locked="0"/>
    </xf>
    <xf numFmtId="2" fontId="7" fillId="11" borderId="38" xfId="1" applyNumberFormat="1" applyFont="1" applyFill="1" applyBorder="1" applyAlignment="1" applyProtection="1">
      <alignment vertical="center" wrapText="1"/>
      <protection locked="0"/>
    </xf>
    <xf numFmtId="2" fontId="7" fillId="11" borderId="39" xfId="1" applyNumberFormat="1" applyFont="1" applyFill="1" applyBorder="1" applyAlignment="1" applyProtection="1">
      <alignment vertical="center" wrapText="1"/>
      <protection locked="0"/>
    </xf>
    <xf numFmtId="2" fontId="7" fillId="11" borderId="22" xfId="1" applyNumberFormat="1" applyFont="1" applyFill="1" applyBorder="1" applyAlignment="1" applyProtection="1">
      <alignment vertical="center" wrapText="1"/>
      <protection locked="0"/>
    </xf>
    <xf numFmtId="2" fontId="7" fillId="11" borderId="15" xfId="1" applyNumberFormat="1" applyFont="1" applyFill="1" applyBorder="1" applyAlignment="1" applyProtection="1">
      <alignment vertical="center" wrapText="1"/>
      <protection locked="0"/>
    </xf>
    <xf numFmtId="2" fontId="7" fillId="11" borderId="23" xfId="1" applyNumberFormat="1" applyFont="1" applyFill="1" applyBorder="1" applyAlignment="1" applyProtection="1">
      <alignment vertical="center" wrapText="1"/>
      <protection locked="0"/>
    </xf>
    <xf numFmtId="4" fontId="7" fillId="11" borderId="22" xfId="1" applyNumberFormat="1" applyFont="1" applyFill="1" applyBorder="1" applyAlignment="1" applyProtection="1">
      <alignment horizontal="right" vertical="center" wrapText="1"/>
      <protection locked="0"/>
    </xf>
    <xf numFmtId="4" fontId="0" fillId="11" borderId="15" xfId="0" applyNumberFormat="1" applyFill="1" applyBorder="1" applyAlignment="1" applyProtection="1">
      <alignment horizontal="right" vertical="center" wrapText="1"/>
      <protection locked="0"/>
    </xf>
    <xf numFmtId="4" fontId="0" fillId="11" borderId="23" xfId="0" applyNumberFormat="1" applyFill="1" applyBorder="1" applyAlignment="1" applyProtection="1">
      <alignment horizontal="right" vertical="center" wrapText="1"/>
      <protection locked="0"/>
    </xf>
    <xf numFmtId="0" fontId="3" fillId="15" borderId="0" xfId="1" applyFont="1" applyFill="1" applyAlignment="1" applyProtection="1">
      <alignment vertical="center"/>
      <protection locked="0"/>
    </xf>
    <xf numFmtId="14" fontId="12" fillId="15" borderId="0" xfId="0" applyNumberFormat="1" applyFont="1" applyFill="1" applyAlignment="1">
      <alignment horizontal="left"/>
    </xf>
    <xf numFmtId="0" fontId="2" fillId="0" borderId="0" xfId="5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4" xfId="0" applyBorder="1" applyAlignment="1"/>
    <xf numFmtId="0" fontId="0" fillId="0" borderId="6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/>
    <xf numFmtId="0" fontId="0" fillId="0" borderId="8" xfId="0" applyBorder="1" applyAlignment="1"/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28" xfId="0" applyBorder="1" applyAlignment="1"/>
  </cellXfs>
  <cellStyles count="8">
    <cellStyle name="Normal" xfId="0" builtinId="0"/>
    <cellStyle name="Normal 2" xfId="4"/>
    <cellStyle name="Normal 2 2" xfId="6"/>
    <cellStyle name="Normal 2 2 2" xfId="2"/>
    <cellStyle name="Normal 2 2 3" xfId="7"/>
    <cellStyle name="Normal 3" xfId="5"/>
    <cellStyle name="Normal 3 2" xfId="1"/>
    <cellStyle name="Normal 6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4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460014</xdr:colOff>
      <xdr:row>0</xdr:row>
      <xdr:rowOff>716559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038113" cy="7165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MMON\99I2K\Group3\forecast\Pre%20Budget%20Reports\PBR%202006\Summer%20changes\CTPBR06L_orig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windows\temp\PROF99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forecast/hist20/CHSPD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M\Forecast\Bud05\PostBudget05_reconcil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forecast/hist20/HIS19FI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earch-camb\mresearch\RPW\Winter%2004-05\Margins\MRGWinter04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sisdata7\homedirs\Program%20Files\FileNET\IDM\Cache\2003012410152300001\all%20the%20chart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kyv\CheckOut\Long-term%20model%202009%7bdb5-doc3966101-ma1-mi14%7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UK9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puts"/>
      <sheetName val="Determinant analysis"/>
      <sheetName val="Model output"/>
      <sheetName val="CTA output"/>
      <sheetName val="Model growth rates"/>
      <sheetName val="HIC Total"/>
      <sheetName val="FIN Total"/>
      <sheetName val="Main calcs"/>
      <sheetName val="Summary"/>
      <sheetName val="Diagnostics"/>
      <sheetName val="CT on gains"/>
      <sheetName val="A9 summary"/>
      <sheetName val="GR regressions"/>
      <sheetName val="L-P regressions"/>
      <sheetName val="Chart 3.11"/>
      <sheetName val="Exec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data"/>
      <sheetName val="Intro - read first"/>
      <sheetName val="Imp VAT"/>
      <sheetName val="Home VAT"/>
      <sheetName val="VATgraph"/>
      <sheetName val="Tobacco"/>
      <sheetName val="Spirits"/>
      <sheetName val="Beer"/>
      <sheetName val="Wine"/>
      <sheetName val="Cider"/>
      <sheetName val="B&amp;G"/>
      <sheetName val="Customs"/>
      <sheetName val="APD"/>
      <sheetName val="IPT"/>
      <sheetName val="Landfill"/>
      <sheetName val="Reb oils"/>
      <sheetName val="Petrol"/>
      <sheetName val="Derv"/>
      <sheetName val="Oilgraph"/>
      <sheetName val="Tables 1 &amp; 2"/>
      <sheetName val="April"/>
      <sheetName val="Daily (2)"/>
      <sheetName val="Proportions"/>
      <sheetName val="Comparison"/>
      <sheetName val="CGBR table"/>
      <sheetName val="BIS table"/>
      <sheetName val="Tob accs"/>
      <sheetName val="Accruals"/>
      <sheetName val="Acc ad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GSPD19.FIN"/>
    </sheetNames>
    <sheetDataSet>
      <sheetData sheetId="0" refreshError="1">
        <row r="10">
          <cell r="A10">
            <v>1982</v>
          </cell>
          <cell r="B10">
            <v>5084</v>
          </cell>
          <cell r="H10">
            <v>5241.2908349754507</v>
          </cell>
        </row>
        <row r="11">
          <cell r="A11">
            <v>1983</v>
          </cell>
          <cell r="B11">
            <v>4554</v>
          </cell>
          <cell r="E11">
            <v>-10.424862313139261</v>
          </cell>
          <cell r="H11">
            <v>4722.0067399498357</v>
          </cell>
          <cell r="I11">
            <v>-9.907561159560176</v>
          </cell>
        </row>
        <row r="12">
          <cell r="A12">
            <v>1984</v>
          </cell>
          <cell r="B12">
            <v>5130</v>
          </cell>
          <cell r="E12">
            <v>12.648221343873518</v>
          </cell>
          <cell r="H12">
            <v>5475.2539986683105</v>
          </cell>
          <cell r="I12">
            <v>15.951846327234954</v>
          </cell>
        </row>
        <row r="13">
          <cell r="A13">
            <v>1985</v>
          </cell>
          <cell r="B13">
            <v>6391</v>
          </cell>
          <cell r="E13">
            <v>24.580896686159846</v>
          </cell>
          <cell r="H13">
            <v>6756.7525816828584</v>
          </cell>
          <cell r="I13">
            <v>23.40528098470379</v>
          </cell>
        </row>
        <row r="14">
          <cell r="A14">
            <v>1986</v>
          </cell>
          <cell r="B14">
            <v>5848</v>
          </cell>
          <cell r="E14">
            <v>-8.4963229541542802</v>
          </cell>
          <cell r="H14">
            <v>6745.3397444295488</v>
          </cell>
          <cell r="I14">
            <v>-0.16891009572037743</v>
          </cell>
        </row>
        <row r="15">
          <cell r="A15">
            <v>1987</v>
          </cell>
          <cell r="B15">
            <v>5980</v>
          </cell>
          <cell r="E15">
            <v>2.2571819425444595</v>
          </cell>
          <cell r="H15">
            <v>7026.5846624575506</v>
          </cell>
          <cell r="I15">
            <v>4.1694700146165378</v>
          </cell>
        </row>
        <row r="16">
          <cell r="A16">
            <v>1988</v>
          </cell>
          <cell r="B16">
            <v>9292.2999999999993</v>
          </cell>
          <cell r="E16">
            <v>55.389632107023402</v>
          </cell>
          <cell r="H16">
            <v>9521.9200076277339</v>
          </cell>
          <cell r="I16">
            <v>35.512777046614829</v>
          </cell>
        </row>
        <row r="17">
          <cell r="A17">
            <v>1989</v>
          </cell>
          <cell r="B17">
            <v>13887.5</v>
          </cell>
          <cell r="E17">
            <v>49.45169656597399</v>
          </cell>
          <cell r="H17">
            <v>16931.29699300892</v>
          </cell>
          <cell r="I17">
            <v>77.813896561258119</v>
          </cell>
        </row>
        <row r="18">
          <cell r="A18">
            <v>1990</v>
          </cell>
          <cell r="B18">
            <v>18208</v>
          </cell>
          <cell r="E18">
            <v>31.110711071107112</v>
          </cell>
          <cell r="H18">
            <v>21405.129196306531</v>
          </cell>
          <cell r="I18">
            <v>26.423446503507051</v>
          </cell>
        </row>
        <row r="19">
          <cell r="A19">
            <v>1991</v>
          </cell>
          <cell r="B19">
            <v>20553.400000000001</v>
          </cell>
          <cell r="E19">
            <v>12.881151142355016</v>
          </cell>
          <cell r="H19">
            <v>19019.031007703743</v>
          </cell>
          <cell r="I19">
            <v>-11.147319722856475</v>
          </cell>
        </row>
        <row r="20">
          <cell r="A20">
            <v>1992</v>
          </cell>
          <cell r="B20">
            <v>19974.599999999999</v>
          </cell>
          <cell r="E20">
            <v>-2.8160790915371803</v>
          </cell>
          <cell r="H20">
            <v>16626.411197813348</v>
          </cell>
          <cell r="I20">
            <v>-12.580135175768175</v>
          </cell>
        </row>
        <row r="21">
          <cell r="A21">
            <v>1993</v>
          </cell>
          <cell r="H21">
            <v>12410.183035376172</v>
          </cell>
          <cell r="I21">
            <v>-25.358618358913681</v>
          </cell>
        </row>
        <row r="22">
          <cell r="A22">
            <v>1994</v>
          </cell>
          <cell r="H22">
            <v>12000.136096917955</v>
          </cell>
          <cell r="I22">
            <v>-3.3041167667660289</v>
          </cell>
        </row>
        <row r="23">
          <cell r="A23">
            <v>1995</v>
          </cell>
          <cell r="H23">
            <v>13460.164062680713</v>
          </cell>
          <cell r="I23">
            <v>12.166761726458612</v>
          </cell>
        </row>
        <row r="24">
          <cell r="A24">
            <v>1996</v>
          </cell>
          <cell r="H24">
            <v>13230.39919269175</v>
          </cell>
          <cell r="I24">
            <v>-1.7069990300192783</v>
          </cell>
        </row>
        <row r="25">
          <cell r="A25">
            <v>1997</v>
          </cell>
          <cell r="H25">
            <v>13887.648186056666</v>
          </cell>
          <cell r="I25">
            <v>4.9677185381373006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External Inputs"/>
      <sheetName val="FAS Page 1"/>
      <sheetName val="FIN L-P regression"/>
      <sheetName val="HIC L-P regression"/>
      <sheetName val="FIN Rates"/>
      <sheetName val="Building Societies"/>
      <sheetName val="Rest of FIN"/>
      <sheetName val="FIN Total"/>
      <sheetName val="HIC Rates"/>
      <sheetName val="HIC Total"/>
      <sheetName val="FC Page 1"/>
      <sheetName val="T3 Page 1"/>
      <sheetName val="diff with last"/>
      <sheetName val="Repayments"/>
      <sheetName val="Budget 2005 measures"/>
      <sheetName val="PBR 2004 measures"/>
      <sheetName val="Previous Measures"/>
      <sheetName val="quarterly"/>
      <sheetName val="NG DATA"/>
      <sheetName val="NG HIC R7.3"/>
      <sheetName val="NG HIC R9.3"/>
      <sheetName val="NG FIN RA.3"/>
      <sheetName val="NG FIN RC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19FIN(A)"/>
    </sheetNames>
    <sheetDataSet>
      <sheetData sheetId="0" refreshError="1">
        <row r="59">
          <cell r="D59">
            <v>49896</v>
          </cell>
          <cell r="E59">
            <v>50276</v>
          </cell>
          <cell r="F59">
            <v>45966</v>
          </cell>
          <cell r="G59">
            <v>41788</v>
          </cell>
          <cell r="H59">
            <v>41669</v>
          </cell>
          <cell r="I59">
            <v>50498</v>
          </cell>
          <cell r="J59">
            <v>56928</v>
          </cell>
          <cell r="K59">
            <v>13990</v>
          </cell>
          <cell r="L59">
            <v>14858</v>
          </cell>
          <cell r="M59">
            <v>12645</v>
          </cell>
          <cell r="N59">
            <v>11496</v>
          </cell>
          <cell r="O59">
            <v>12551</v>
          </cell>
          <cell r="P59">
            <v>23608</v>
          </cell>
          <cell r="Q59">
            <v>22770</v>
          </cell>
        </row>
        <row r="61">
          <cell r="D61">
            <v>8.6439794773128104E-2</v>
          </cell>
          <cell r="E61">
            <v>6.6950433606492166E-2</v>
          </cell>
          <cell r="F61">
            <v>6.128442762041509E-2</v>
          </cell>
          <cell r="G61">
            <v>4.8052072365272328E-2</v>
          </cell>
          <cell r="H61">
            <v>5.1957090402937438E-2</v>
          </cell>
          <cell r="I61">
            <v>5.8358746881064599E-2</v>
          </cell>
          <cell r="J61">
            <v>5.4823636874648682E-2</v>
          </cell>
          <cell r="K61">
            <v>2.8377412437455327E-2</v>
          </cell>
          <cell r="L61">
            <v>3.0825144703190199E-2</v>
          </cell>
          <cell r="M61">
            <v>3.0525899565045471E-2</v>
          </cell>
          <cell r="N61">
            <v>4.0535838552540011E-2</v>
          </cell>
          <cell r="O61">
            <v>8.6287945183650711E-2</v>
          </cell>
          <cell r="P61">
            <v>9.3358183666553712E-2</v>
          </cell>
          <cell r="Q61">
            <v>3.1971892841458058E-2</v>
          </cell>
        </row>
        <row r="79">
          <cell r="D79">
            <v>8220</v>
          </cell>
          <cell r="E79">
            <v>11605</v>
          </cell>
          <cell r="F79">
            <v>15772</v>
          </cell>
          <cell r="G79">
            <v>18872</v>
          </cell>
          <cell r="H79">
            <v>17851</v>
          </cell>
          <cell r="I79">
            <v>16599</v>
          </cell>
        </row>
        <row r="83">
          <cell r="D83">
            <v>324.3</v>
          </cell>
          <cell r="E83">
            <v>1191.4000000000001</v>
          </cell>
          <cell r="F83">
            <v>1472</v>
          </cell>
          <cell r="G83">
            <v>4711.5</v>
          </cell>
          <cell r="H83">
            <v>3826.9</v>
          </cell>
          <cell r="I83">
            <v>3647</v>
          </cell>
        </row>
        <row r="95">
          <cell r="D95">
            <v>9.5466571891166127E-2</v>
          </cell>
          <cell r="E95">
            <v>0.11145074065365625</v>
          </cell>
          <cell r="F95">
            <v>0.12864093847897087</v>
          </cell>
          <cell r="G95">
            <v>0.14350581052307534</v>
          </cell>
          <cell r="H95">
            <v>0.1542719106920894</v>
          </cell>
          <cell r="I95">
            <v>0.10921389095108472</v>
          </cell>
          <cell r="J95">
            <v>8.9755851092625002E-2</v>
          </cell>
          <cell r="K95">
            <v>0.14001163128816516</v>
          </cell>
          <cell r="L95">
            <v>7.0516096065406236E-2</v>
          </cell>
          <cell r="M95">
            <v>6.7059965648569933E-2</v>
          </cell>
          <cell r="N95">
            <v>8.5541450115020873E-2</v>
          </cell>
          <cell r="O95">
            <v>8.6534902657487603E-2</v>
          </cell>
          <cell r="P95">
            <v>5.0708785439271965E-2</v>
          </cell>
          <cell r="Q95">
            <v>4.9075245988649818E-2</v>
          </cell>
        </row>
        <row r="97">
          <cell r="D97">
            <v>91.003102378490169</v>
          </cell>
          <cell r="E97">
            <v>83.509142053445856</v>
          </cell>
          <cell r="F97">
            <v>75.993091537132983</v>
          </cell>
          <cell r="G97">
            <v>75.080443332141584</v>
          </cell>
          <cell r="H97">
            <v>66.889632107023417</v>
          </cell>
          <cell r="I97">
            <v>96.299093655589118</v>
          </cell>
          <cell r="J97">
            <v>90.470446320868518</v>
          </cell>
          <cell r="K97">
            <v>14.122533748701974</v>
          </cell>
          <cell r="L97">
            <v>52.536231884057969</v>
          </cell>
          <cell r="M97">
            <v>63.028953229398667</v>
          </cell>
          <cell r="N97">
            <v>59.760956175298809</v>
          </cell>
          <cell r="O97">
            <v>51.32591958939264</v>
          </cell>
          <cell r="P97">
            <v>51.768766177739437</v>
          </cell>
          <cell r="Q97">
            <v>49.916805324459233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"/>
      <sheetName val="Differences"/>
      <sheetName val="margus"/>
      <sheetName val="margasia"/>
      <sheetName val="margeur"/>
      <sheetName val="Graphics"/>
      <sheetName val="RPW Graphics"/>
      <sheetName val="USGC Chart 2"/>
      <sheetName val="USGC Chart 3"/>
      <sheetName val="USGC Chart"/>
      <sheetName val="Singapore Chart"/>
      <sheetName val="Rott - ARA Chart"/>
      <sheetName val="NYHB Resid vs Gas"/>
      <sheetName val="USGC Resid vs Gas"/>
      <sheetName val="Notional Cracking Margins Chart"/>
      <sheetName val="Comparison Graphs"/>
      <sheetName val="RPW Annual"/>
      <sheetName val="Chart3"/>
      <sheetName val="USGC"/>
      <sheetName val="NYHB"/>
      <sheetName val="Singapore"/>
      <sheetName val="Rotterdam - ARA Barges"/>
      <sheetName val="Prices in 3 Markets "/>
      <sheetName val="Price Comparison Charts"/>
      <sheetName val="Inter-Product in 3 Markets"/>
      <sheetName val="Crude Forecast"/>
      <sheetName val="FOB Med"/>
      <sheetName val="Chart1"/>
      <sheetName val="Y-T-D"/>
      <sheetName val="Y-T-D Daily"/>
      <sheetName val="Prices"/>
      <sheetName val="Mogas-Dist Margins"/>
      <sheetName val="NGLs"/>
      <sheetName val="May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4">
          <cell r="A34" t="str">
            <v>Q1 93</v>
          </cell>
          <cell r="C34">
            <v>2.46</v>
          </cell>
          <cell r="F34">
            <v>3.1</v>
          </cell>
          <cell r="L34">
            <v>2.4</v>
          </cell>
          <cell r="O34">
            <v>-6.16</v>
          </cell>
          <cell r="R34">
            <v>-8.82</v>
          </cell>
        </row>
        <row r="35">
          <cell r="A35" t="str">
            <v>Q2 93</v>
          </cell>
          <cell r="C35">
            <v>4.3600000000000003</v>
          </cell>
          <cell r="F35">
            <v>2.89</v>
          </cell>
          <cell r="L35">
            <v>2.08</v>
          </cell>
          <cell r="O35">
            <v>-5.0599999999999996</v>
          </cell>
          <cell r="R35">
            <v>-9.01</v>
          </cell>
        </row>
        <row r="36">
          <cell r="A36" t="str">
            <v>Q3 93</v>
          </cell>
          <cell r="C36">
            <v>3.15</v>
          </cell>
          <cell r="F36">
            <v>3.59</v>
          </cell>
          <cell r="L36">
            <v>2.7</v>
          </cell>
          <cell r="O36">
            <v>-4.67</v>
          </cell>
          <cell r="R36">
            <v>-8.06</v>
          </cell>
        </row>
        <row r="37">
          <cell r="A37" t="str">
            <v>Q4 93</v>
          </cell>
          <cell r="C37">
            <v>1.1200000000000001</v>
          </cell>
          <cell r="F37">
            <v>4.91</v>
          </cell>
          <cell r="L37">
            <v>3.17</v>
          </cell>
          <cell r="O37">
            <v>-4.79</v>
          </cell>
          <cell r="R37">
            <v>-8</v>
          </cell>
        </row>
        <row r="38">
          <cell r="A38" t="str">
            <v>Q1 94</v>
          </cell>
          <cell r="C38">
            <v>3.6</v>
          </cell>
          <cell r="F38">
            <v>5.59</v>
          </cell>
          <cell r="L38">
            <v>3.98</v>
          </cell>
          <cell r="O38">
            <v>-2.82</v>
          </cell>
          <cell r="R38">
            <v>-5.55</v>
          </cell>
        </row>
        <row r="39">
          <cell r="A39" t="str">
            <v>Q2 94</v>
          </cell>
          <cell r="C39">
            <v>3.49</v>
          </cell>
          <cell r="F39">
            <v>2.37</v>
          </cell>
          <cell r="L39">
            <v>1.47</v>
          </cell>
          <cell r="O39">
            <v>-4.22</v>
          </cell>
          <cell r="R39">
            <v>-6.01</v>
          </cell>
        </row>
        <row r="40">
          <cell r="A40" t="str">
            <v>Q3 94</v>
          </cell>
          <cell r="C40">
            <v>2.93</v>
          </cell>
          <cell r="F40">
            <v>2.46</v>
          </cell>
          <cell r="L40">
            <v>1.21</v>
          </cell>
          <cell r="O40">
            <v>-4.43</v>
          </cell>
          <cell r="R40">
            <v>-6.05</v>
          </cell>
        </row>
        <row r="41">
          <cell r="A41" t="str">
            <v>Q4 94</v>
          </cell>
          <cell r="C41">
            <v>1.55</v>
          </cell>
          <cell r="F41">
            <v>3.35</v>
          </cell>
          <cell r="L41">
            <v>1.86</v>
          </cell>
          <cell r="O41">
            <v>-3.6</v>
          </cell>
          <cell r="R41">
            <v>-4.4800000000000004</v>
          </cell>
        </row>
        <row r="42">
          <cell r="A42" t="str">
            <v>Q1 95</v>
          </cell>
          <cell r="C42">
            <v>2.14</v>
          </cell>
          <cell r="F42">
            <v>0.99</v>
          </cell>
          <cell r="L42">
            <v>0.44</v>
          </cell>
          <cell r="O42">
            <v>-3.9</v>
          </cell>
          <cell r="R42">
            <v>-4.47</v>
          </cell>
        </row>
        <row r="43">
          <cell r="A43" t="str">
            <v>Q2 95</v>
          </cell>
          <cell r="C43">
            <v>5.3</v>
          </cell>
          <cell r="F43">
            <v>1.42</v>
          </cell>
          <cell r="L43">
            <v>0.77</v>
          </cell>
          <cell r="O43">
            <v>-3.43</v>
          </cell>
          <cell r="R43">
            <v>-4.18</v>
          </cell>
        </row>
        <row r="44">
          <cell r="A44" t="str">
            <v>Q3 95</v>
          </cell>
          <cell r="C44">
            <v>3.44</v>
          </cell>
          <cell r="F44">
            <v>3.34</v>
          </cell>
          <cell r="L44">
            <v>2.25</v>
          </cell>
          <cell r="O44">
            <v>-4.04</v>
          </cell>
          <cell r="R44">
            <v>-5.19</v>
          </cell>
        </row>
        <row r="45">
          <cell r="A45" t="str">
            <v>Q4 95</v>
          </cell>
          <cell r="C45">
            <v>1.1599999999999999</v>
          </cell>
          <cell r="F45">
            <v>3.91</v>
          </cell>
          <cell r="L45">
            <v>2.76</v>
          </cell>
          <cell r="O45">
            <v>-3.65</v>
          </cell>
          <cell r="R45">
            <v>-4.82</v>
          </cell>
        </row>
        <row r="46">
          <cell r="A46" t="str">
            <v>Q1 96</v>
          </cell>
          <cell r="C46">
            <v>2.5299999999999998</v>
          </cell>
          <cell r="F46">
            <v>3.51</v>
          </cell>
          <cell r="L46">
            <v>2.74</v>
          </cell>
          <cell r="O46">
            <v>-3.35</v>
          </cell>
          <cell r="R46">
            <v>-5.24</v>
          </cell>
        </row>
        <row r="47">
          <cell r="A47" t="str">
            <v>Q2 96</v>
          </cell>
          <cell r="C47">
            <v>3.98</v>
          </cell>
          <cell r="F47">
            <v>1.49</v>
          </cell>
          <cell r="L47">
            <v>0.55000000000000004</v>
          </cell>
          <cell r="O47">
            <v>-4.62</v>
          </cell>
          <cell r="R47">
            <v>-7</v>
          </cell>
        </row>
        <row r="48">
          <cell r="A48" t="str">
            <v>Q3 96</v>
          </cell>
          <cell r="C48">
            <v>2.2400000000000002</v>
          </cell>
          <cell r="F48">
            <v>3.98</v>
          </cell>
          <cell r="L48">
            <v>3.13</v>
          </cell>
          <cell r="O48">
            <v>-5.45</v>
          </cell>
          <cell r="R48">
            <v>-7.22</v>
          </cell>
        </row>
        <row r="49">
          <cell r="A49" t="str">
            <v>Q4 96</v>
          </cell>
          <cell r="C49">
            <v>2.46</v>
          </cell>
          <cell r="F49">
            <v>4.29</v>
          </cell>
          <cell r="L49">
            <v>3.53</v>
          </cell>
          <cell r="O49">
            <v>-5.88</v>
          </cell>
          <cell r="R49">
            <v>-7.22</v>
          </cell>
        </row>
        <row r="50">
          <cell r="A50" t="str">
            <v>Q1 97</v>
          </cell>
          <cell r="C50">
            <v>3.8</v>
          </cell>
          <cell r="F50">
            <v>3.28</v>
          </cell>
          <cell r="L50">
            <v>2.04</v>
          </cell>
          <cell r="O50">
            <v>-7.38</v>
          </cell>
          <cell r="R50">
            <v>-9.26</v>
          </cell>
        </row>
        <row r="51">
          <cell r="A51" t="str">
            <v>Q2 97</v>
          </cell>
          <cell r="C51">
            <v>4.159230769230768</v>
          </cell>
          <cell r="F51">
            <v>2.3984615384615373</v>
          </cell>
          <cell r="L51">
            <v>1.841153846153845</v>
          </cell>
          <cell r="O51">
            <v>-4.7346153846153847</v>
          </cell>
          <cell r="R51">
            <v>-6.411538461538461</v>
          </cell>
        </row>
        <row r="52">
          <cell r="A52" t="str">
            <v>Q3 97</v>
          </cell>
          <cell r="C52">
            <v>5.4119230769230757</v>
          </cell>
          <cell r="F52">
            <v>3.1099999999999994</v>
          </cell>
          <cell r="L52">
            <v>1.9873076923076918</v>
          </cell>
          <cell r="O52">
            <v>-3.7192307692307689</v>
          </cell>
          <cell r="R52">
            <v>-4.8346153846153843</v>
          </cell>
        </row>
        <row r="53">
          <cell r="A53" t="str">
            <v>Q4 97</v>
          </cell>
          <cell r="C53">
            <v>1.9378571428571427</v>
          </cell>
          <cell r="F53">
            <v>2.485357142857143</v>
          </cell>
          <cell r="L53">
            <v>2.1553571428571421</v>
          </cell>
          <cell r="O53">
            <v>-3.0128571428571425</v>
          </cell>
          <cell r="R53">
            <v>-5.366428571428572</v>
          </cell>
        </row>
      </sheetData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rameworks comparison 2.1 2.2"/>
      <sheetName val="Figures 3.1 3.2"/>
      <sheetName val="Table 3.1"/>
      <sheetName val="3.1 Inflation expectations"/>
      <sheetName val="3.2 Taylor rules"/>
      <sheetName val="3.3 UK Taylor rule"/>
      <sheetName val="Chart 3.4"/>
      <sheetName val="3.5 10 years ahead"/>
      <sheetName val="3.6 M3 growth"/>
      <sheetName val="Box D Red triangle"/>
      <sheetName val="Figure 4.1 UK fiscal fwork"/>
      <sheetName val="Table 4.1"/>
      <sheetName val="Box D table"/>
      <sheetName val="4.1 UK"/>
      <sheetName val="4.3.and 4.4"/>
      <sheetName val="4.5 deficit and interest rate"/>
      <sheetName val="4.6 ten year bonds"/>
      <sheetName val="5.1 share of gdp"/>
      <sheetName val="Sheet1"/>
      <sheetName val="Figure 6.1"/>
      <sheetName val="Table 6.1 Bank Supervis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A4">
            <v>35877</v>
          </cell>
          <cell r="D4">
            <v>33091</v>
          </cell>
          <cell r="G4">
            <v>33092</v>
          </cell>
          <cell r="J4">
            <v>33973</v>
          </cell>
          <cell r="M4">
            <v>34096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 09"/>
      <sheetName val="Charts"/>
      <sheetName val="Scenarios"/>
      <sheetName val="Projections"/>
      <sheetName val="Calculation"/>
      <sheetName val="Latest"/>
      <sheetName val="Latest check"/>
      <sheetName val="PSF"/>
      <sheetName val="Nom. Input"/>
      <sheetName val="Profiles"/>
      <sheetName val="Population"/>
      <sheetName val="Social sec &amp; TC"/>
      <sheetName val="Pub.sec.pensions"/>
      <sheetName val="Health"/>
      <sheetName val="Death"/>
      <sheetName val="Education"/>
      <sheetName val="TREND"/>
      <sheetName val="RESULT 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99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14"/>
  <sheetViews>
    <sheetView tabSelected="1" zoomScale="109" zoomScaleNormal="109" workbookViewId="0">
      <selection activeCell="B10" sqref="B10"/>
    </sheetView>
  </sheetViews>
  <sheetFormatPr defaultColWidth="8.73046875" defaultRowHeight="13.5" customHeight="1" zeroHeight="1"/>
  <cols>
    <col min="1" max="3" width="18.3984375" style="23" customWidth="1"/>
    <col min="4" max="4" width="83" style="23" bestFit="1" customWidth="1"/>
    <col min="5" max="16384" width="8.73046875" style="23"/>
  </cols>
  <sheetData>
    <row r="1" spans="1:7" s="113" customFormat="1" ht="56.85" customHeight="1"/>
    <row r="2" spans="1:7" s="12" customFormat="1" ht="19.899999999999999">
      <c r="B2" s="92" t="s">
        <v>68</v>
      </c>
    </row>
    <row r="3" spans="1:7" s="12" customFormat="1" ht="17.649999999999999">
      <c r="B3" s="13" t="s">
        <v>71</v>
      </c>
    </row>
    <row r="4" spans="1:7" s="12" customFormat="1" ht="14.25">
      <c r="A4" s="14"/>
      <c r="B4" s="14"/>
      <c r="C4" s="14"/>
      <c r="D4" s="14"/>
      <c r="E4" s="14"/>
      <c r="F4" s="14"/>
      <c r="G4" s="14"/>
    </row>
    <row r="5" spans="1:7" s="17" customFormat="1" ht="14.25">
      <c r="A5" s="15"/>
      <c r="B5" s="16" t="s">
        <v>62</v>
      </c>
      <c r="C5" s="16" t="s">
        <v>63</v>
      </c>
      <c r="D5" s="90" t="s">
        <v>66</v>
      </c>
      <c r="E5" s="15"/>
      <c r="F5" s="15"/>
      <c r="G5" s="15"/>
    </row>
    <row r="6" spans="1:7" s="17" customFormat="1" ht="14.25">
      <c r="A6" s="15"/>
      <c r="B6" s="18" t="s">
        <v>64</v>
      </c>
      <c r="C6" s="93">
        <v>43628</v>
      </c>
      <c r="D6" s="91" t="s">
        <v>69</v>
      </c>
      <c r="E6" s="15"/>
      <c r="F6" s="15"/>
      <c r="G6" s="15"/>
    </row>
    <row r="7" spans="1:7" s="17" customFormat="1" ht="14.25">
      <c r="A7" s="15"/>
      <c r="B7" s="95"/>
      <c r="C7" s="93"/>
      <c r="D7" s="91"/>
      <c r="E7" s="15"/>
      <c r="F7" s="15"/>
      <c r="G7" s="15"/>
    </row>
    <row r="8" spans="1:7" s="17" customFormat="1" ht="14.25">
      <c r="A8" s="15"/>
      <c r="B8" s="19"/>
      <c r="C8" s="21"/>
      <c r="D8" s="20"/>
      <c r="E8" s="15"/>
      <c r="F8" s="15"/>
      <c r="G8" s="15"/>
    </row>
    <row r="9" spans="1:7" s="17" customFormat="1" ht="14.25">
      <c r="A9" s="15"/>
      <c r="B9" s="94" t="s">
        <v>70</v>
      </c>
      <c r="C9" s="15"/>
      <c r="D9" s="15"/>
      <c r="E9" s="15"/>
      <c r="F9" s="15"/>
      <c r="G9" s="15"/>
    </row>
    <row r="10" spans="1:7" s="17" customFormat="1" ht="14.25">
      <c r="A10" s="15"/>
      <c r="B10" s="15"/>
      <c r="C10" s="15"/>
      <c r="D10" s="15"/>
      <c r="E10" s="15"/>
      <c r="F10" s="15"/>
      <c r="G10" s="15"/>
    </row>
    <row r="11" spans="1:7" s="17" customFormat="1" ht="14.25">
      <c r="A11" s="15"/>
      <c r="B11" s="15"/>
      <c r="C11" s="15"/>
      <c r="D11" s="15"/>
      <c r="E11" s="15"/>
      <c r="F11" s="15"/>
      <c r="G11" s="15"/>
    </row>
    <row r="12" spans="1:7" s="17" customFormat="1" ht="14.25">
      <c r="A12" s="15"/>
      <c r="B12" s="15"/>
      <c r="C12" s="15"/>
      <c r="D12" s="15"/>
      <c r="E12" s="15"/>
      <c r="F12" s="15"/>
      <c r="G12" s="15"/>
    </row>
    <row r="13" spans="1:7" s="17" customFormat="1" ht="14.25">
      <c r="A13" s="15"/>
      <c r="B13" s="15"/>
      <c r="C13" s="15"/>
      <c r="D13" s="15"/>
      <c r="E13" s="15"/>
      <c r="F13" s="15"/>
      <c r="G13" s="15"/>
    </row>
    <row r="14" spans="1:7" ht="13.9" hidden="1" customHeight="1">
      <c r="A14" s="22"/>
      <c r="B14" s="22"/>
      <c r="C14" s="22"/>
      <c r="D14" s="22"/>
      <c r="E14" s="22"/>
      <c r="F14" s="22"/>
      <c r="G14" s="22"/>
    </row>
  </sheetData>
  <mergeCells count="1">
    <mergeCell ref="A1:XFD1"/>
  </mergeCells>
  <pageMargins left="0.7" right="0.7" top="0.75" bottom="0.75" header="0.3" footer="0.3"/>
  <pageSetup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AC211"/>
  <sheetViews>
    <sheetView zoomScaleNormal="100" workbookViewId="0">
      <pane xSplit="6" ySplit="11" topLeftCell="U12" activePane="bottomRight" state="frozen"/>
      <selection activeCell="E30" sqref="E30"/>
      <selection pane="topRight" activeCell="E30" sqref="E30"/>
      <selection pane="bottomLeft" activeCell="E30" sqref="E30"/>
      <selection pane="bottomRight" activeCell="D5" sqref="D5"/>
    </sheetView>
  </sheetViews>
  <sheetFormatPr defaultColWidth="9.1328125" defaultRowHeight="14.25"/>
  <cols>
    <col min="1" max="1" width="2.86328125" style="1" customWidth="1"/>
    <col min="2" max="2" width="9.1328125" style="1"/>
    <col min="3" max="3" width="22" style="1" customWidth="1"/>
    <col min="4" max="4" width="24.86328125" style="1" customWidth="1"/>
    <col min="5" max="5" width="17.265625" style="1" bestFit="1" customWidth="1"/>
    <col min="6" max="6" width="20.265625" style="1" bestFit="1" customWidth="1"/>
    <col min="7" max="11" width="16.73046875" style="1" customWidth="1"/>
    <col min="12" max="12" width="2.86328125" style="1" customWidth="1"/>
    <col min="13" max="17" width="16.73046875" style="1" customWidth="1"/>
    <col min="18" max="18" width="2.73046875" style="1" customWidth="1"/>
    <col min="19" max="23" width="16.73046875" style="1" customWidth="1"/>
    <col min="24" max="24" width="2.73046875" style="1" customWidth="1"/>
    <col min="25" max="29" width="16.73046875" style="1" customWidth="1"/>
    <col min="30" max="30" width="2.73046875" style="1" customWidth="1"/>
    <col min="31" max="31" width="15.1328125" style="1" bestFit="1" customWidth="1"/>
    <col min="32" max="32" width="16.3984375" style="1" bestFit="1" customWidth="1"/>
    <col min="33" max="33" width="13.86328125" style="1" bestFit="1" customWidth="1"/>
    <col min="34" max="34" width="13.73046875" style="1" bestFit="1" customWidth="1"/>
    <col min="35" max="35" width="15.73046875" style="1" bestFit="1" customWidth="1"/>
    <col min="36" max="36" width="2.73046875" style="1" customWidth="1"/>
    <col min="37" max="37" width="9" style="1" customWidth="1"/>
    <col min="38" max="41" width="9.1328125" style="1"/>
    <col min="42" max="42" width="2.73046875" style="1" customWidth="1"/>
    <col min="43" max="43" width="15.59765625" style="1" customWidth="1"/>
    <col min="44" max="44" width="16.3984375" style="1" bestFit="1" customWidth="1"/>
    <col min="45" max="45" width="18.3984375" style="1" bestFit="1" customWidth="1"/>
    <col min="46" max="46" width="2.73046875" style="1" customWidth="1"/>
    <col min="47" max="47" width="9" style="1" customWidth="1"/>
    <col min="48" max="51" width="9.1328125" style="1"/>
    <col min="52" max="52" width="2.73046875" style="1" customWidth="1"/>
    <col min="53" max="53" width="9" style="1" customWidth="1"/>
    <col min="54" max="57" width="9.1328125" style="1"/>
    <col min="58" max="58" width="2.73046875" style="1" customWidth="1"/>
    <col min="59" max="59" width="11.3984375" style="1" bestFit="1" customWidth="1"/>
    <col min="60" max="63" width="9.1328125" style="1" customWidth="1"/>
    <col min="64" max="64" width="2.73046875" style="1" customWidth="1"/>
    <col min="65" max="65" width="11.3984375" style="1" bestFit="1" customWidth="1"/>
    <col min="66" max="69" width="9.1328125" style="1" customWidth="1"/>
    <col min="70" max="70" width="2.73046875" style="1" customWidth="1"/>
    <col min="71" max="73" width="12.86328125" style="1" bestFit="1" customWidth="1"/>
    <col min="74" max="74" width="15.86328125" style="1" bestFit="1" customWidth="1"/>
    <col min="75" max="75" width="13.59765625" style="1" bestFit="1" customWidth="1"/>
    <col min="76" max="76" width="2.73046875" style="1" customWidth="1"/>
    <col min="77" max="77" width="11.59765625" style="1" bestFit="1" customWidth="1"/>
    <col min="78" max="79" width="10.73046875" style="1" bestFit="1" customWidth="1"/>
    <col min="80" max="80" width="14.73046875" style="1" bestFit="1" customWidth="1"/>
    <col min="81" max="81" width="10.73046875" style="1" bestFit="1" customWidth="1"/>
    <col min="82" max="82" width="2.73046875" style="1" customWidth="1"/>
    <col min="83" max="83" width="9" style="1" customWidth="1"/>
    <col min="84" max="87" width="9.1328125" style="1"/>
    <col min="88" max="88" width="2.73046875" style="1" customWidth="1"/>
    <col min="89" max="89" width="9" style="1" customWidth="1"/>
    <col min="90" max="93" width="9.1328125" style="1"/>
    <col min="94" max="94" width="2.73046875" style="1" customWidth="1"/>
    <col min="95" max="95" width="12" style="1" bestFit="1" customWidth="1"/>
    <col min="96" max="99" width="9.1328125" style="1" customWidth="1"/>
    <col min="100" max="100" width="2.73046875" style="1" customWidth="1"/>
    <col min="101" max="101" width="11.3984375" style="1" bestFit="1" customWidth="1"/>
    <col min="102" max="105" width="9.1328125" style="1"/>
    <col min="106" max="106" width="2.73046875" style="1" customWidth="1"/>
    <col min="107" max="109" width="12.86328125" style="1" bestFit="1" customWidth="1"/>
    <col min="110" max="111" width="12.73046875" style="1" bestFit="1" customWidth="1"/>
    <col min="112" max="112" width="2.73046875" style="1" customWidth="1"/>
    <col min="113" max="113" width="11.59765625" style="1" bestFit="1" customWidth="1"/>
    <col min="114" max="117" width="10.265625" style="1" customWidth="1"/>
    <col min="118" max="118" width="2.73046875" style="1" customWidth="1"/>
    <col min="119" max="119" width="9" style="1" customWidth="1"/>
    <col min="120" max="123" width="9.1328125" style="1"/>
    <col min="124" max="124" width="2.73046875" style="1" customWidth="1"/>
    <col min="125" max="125" width="9" style="1" customWidth="1"/>
    <col min="126" max="129" width="9.1328125" style="1"/>
    <col min="130" max="130" width="2.73046875" style="1" customWidth="1"/>
    <col min="131" max="131" width="11.59765625" style="1" bestFit="1" customWidth="1"/>
    <col min="132" max="135" width="9.1328125" style="1" customWidth="1"/>
    <col min="136" max="136" width="2.73046875" style="1" customWidth="1"/>
    <col min="137" max="137" width="11.59765625" style="1" bestFit="1" customWidth="1"/>
    <col min="138" max="141" width="9.1328125" style="1"/>
    <col min="142" max="142" width="2.73046875" style="1" customWidth="1"/>
    <col min="143" max="143" width="14" style="1" bestFit="1" customWidth="1"/>
    <col min="144" max="144" width="15.3984375" style="1" bestFit="1" customWidth="1"/>
    <col min="145" max="146" width="12.86328125" style="1" bestFit="1" customWidth="1"/>
    <col min="147" max="147" width="14.73046875" style="1" bestFit="1" customWidth="1"/>
    <col min="148" max="148" width="2.73046875" style="1" customWidth="1"/>
    <col min="149" max="149" width="10.73046875" style="1" bestFit="1" customWidth="1"/>
    <col min="150" max="151" width="12.73046875" style="1" bestFit="1" customWidth="1"/>
    <col min="152" max="153" width="10.73046875" style="1" bestFit="1" customWidth="1"/>
    <col min="154" max="154" width="2.73046875" style="1" customWidth="1"/>
    <col min="155" max="16384" width="9.1328125" style="1"/>
  </cols>
  <sheetData>
    <row r="2" spans="2:29">
      <c r="B2" s="24" t="s">
        <v>72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2:29">
      <c r="B3" s="111" t="str">
        <f>'Cover Sheet'!B3</f>
        <v>SGN So: Rebased Network Outputs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</row>
    <row r="4" spans="2:29">
      <c r="B4" s="112">
        <f>'Cover Sheet'!C6</f>
        <v>43628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</row>
    <row r="5" spans="2:29" ht="14.25" customHeight="1">
      <c r="B5" s="9"/>
      <c r="C5" s="10"/>
      <c r="D5" s="10"/>
    </row>
    <row r="6" spans="2:29">
      <c r="B6" s="11"/>
      <c r="C6" s="10"/>
      <c r="D6" s="10"/>
    </row>
    <row r="7" spans="2:29" ht="15" customHeight="1" thickBot="1"/>
    <row r="8" spans="2:29" ht="25.5" customHeight="1">
      <c r="B8" s="137" t="s">
        <v>0</v>
      </c>
      <c r="C8" s="138"/>
      <c r="D8" s="145" t="s">
        <v>1</v>
      </c>
      <c r="E8" s="145" t="s">
        <v>2</v>
      </c>
      <c r="F8" s="149" t="s">
        <v>3</v>
      </c>
      <c r="G8" s="131" t="s">
        <v>67</v>
      </c>
      <c r="H8" s="132"/>
      <c r="I8" s="132"/>
      <c r="J8" s="132"/>
      <c r="K8" s="133"/>
      <c r="M8" s="131" t="str">
        <f>G8</f>
        <v>Monetised Risk (R£, 2014/15 Price Base)</v>
      </c>
      <c r="N8" s="132"/>
      <c r="O8" s="132"/>
      <c r="P8" s="132"/>
      <c r="Q8" s="133"/>
      <c r="S8" s="131" t="str">
        <f>M8</f>
        <v>Monetised Risk (R£, 2014/15 Price Base)</v>
      </c>
      <c r="T8" s="132"/>
      <c r="U8" s="132"/>
      <c r="V8" s="132"/>
      <c r="W8" s="133"/>
      <c r="Y8" s="131" t="str">
        <f>S8</f>
        <v>Monetised Risk (R£, 2014/15 Price Base)</v>
      </c>
      <c r="Z8" s="132"/>
      <c r="AA8" s="132"/>
      <c r="AB8" s="132"/>
      <c r="AC8" s="133"/>
    </row>
    <row r="9" spans="2:29" ht="30.75" customHeight="1">
      <c r="B9" s="139"/>
      <c r="C9" s="140"/>
      <c r="D9" s="146"/>
      <c r="E9" s="146"/>
      <c r="F9" s="150"/>
      <c r="G9" s="134" t="s">
        <v>55</v>
      </c>
      <c r="H9" s="135"/>
      <c r="I9" s="135"/>
      <c r="J9" s="135"/>
      <c r="K9" s="136"/>
      <c r="M9" s="134" t="s">
        <v>60</v>
      </c>
      <c r="N9" s="135"/>
      <c r="O9" s="135"/>
      <c r="P9" s="135"/>
      <c r="Q9" s="136"/>
      <c r="S9" s="134" t="s">
        <v>61</v>
      </c>
      <c r="T9" s="135"/>
      <c r="U9" s="135"/>
      <c r="V9" s="135"/>
      <c r="W9" s="136"/>
      <c r="Y9" s="134" t="s">
        <v>73</v>
      </c>
      <c r="Z9" s="135"/>
      <c r="AA9" s="135"/>
      <c r="AB9" s="135"/>
      <c r="AC9" s="136"/>
    </row>
    <row r="10" spans="2:29" ht="15" customHeight="1">
      <c r="B10" s="141"/>
      <c r="C10" s="142"/>
      <c r="D10" s="147"/>
      <c r="E10" s="147"/>
      <c r="F10" s="151"/>
      <c r="G10" s="128" t="s">
        <v>4</v>
      </c>
      <c r="H10" s="129"/>
      <c r="I10" s="129"/>
      <c r="J10" s="129"/>
      <c r="K10" s="130"/>
      <c r="M10" s="128" t="s">
        <v>4</v>
      </c>
      <c r="N10" s="129"/>
      <c r="O10" s="129"/>
      <c r="P10" s="129"/>
      <c r="Q10" s="130"/>
      <c r="S10" s="128" t="s">
        <v>4</v>
      </c>
      <c r="T10" s="129"/>
      <c r="U10" s="129"/>
      <c r="V10" s="129"/>
      <c r="W10" s="130"/>
      <c r="Y10" s="128" t="s">
        <v>4</v>
      </c>
      <c r="Z10" s="129"/>
      <c r="AA10" s="129"/>
      <c r="AB10" s="129"/>
      <c r="AC10" s="130"/>
    </row>
    <row r="11" spans="2:29" ht="14.65" thickBot="1">
      <c r="B11" s="143"/>
      <c r="C11" s="144"/>
      <c r="D11" s="148"/>
      <c r="E11" s="148"/>
      <c r="F11" s="152"/>
      <c r="G11" s="32" t="s">
        <v>5</v>
      </c>
      <c r="H11" s="2" t="s">
        <v>6</v>
      </c>
      <c r="I11" s="3" t="s">
        <v>7</v>
      </c>
      <c r="J11" s="4" t="s">
        <v>8</v>
      </c>
      <c r="K11" s="33" t="s">
        <v>9</v>
      </c>
      <c r="M11" s="32" t="s">
        <v>5</v>
      </c>
      <c r="N11" s="2" t="s">
        <v>6</v>
      </c>
      <c r="O11" s="3" t="s">
        <v>7</v>
      </c>
      <c r="P11" s="4" t="s">
        <v>8</v>
      </c>
      <c r="Q11" s="33" t="s">
        <v>9</v>
      </c>
      <c r="S11" s="32" t="s">
        <v>5</v>
      </c>
      <c r="T11" s="2" t="s">
        <v>6</v>
      </c>
      <c r="U11" s="3" t="s">
        <v>7</v>
      </c>
      <c r="V11" s="4" t="s">
        <v>8</v>
      </c>
      <c r="W11" s="33" t="s">
        <v>9</v>
      </c>
      <c r="Y11" s="32" t="s">
        <v>5</v>
      </c>
      <c r="Z11" s="2" t="s">
        <v>6</v>
      </c>
      <c r="AA11" s="3" t="s">
        <v>7</v>
      </c>
      <c r="AB11" s="4" t="s">
        <v>8</v>
      </c>
      <c r="AC11" s="33" t="s">
        <v>9</v>
      </c>
    </row>
    <row r="12" spans="2:29">
      <c r="B12" s="114">
        <v>1</v>
      </c>
      <c r="C12" s="117" t="s">
        <v>10</v>
      </c>
      <c r="D12" s="120" t="s">
        <v>11</v>
      </c>
      <c r="E12" s="123" t="s">
        <v>12</v>
      </c>
      <c r="F12" s="34" t="s">
        <v>56</v>
      </c>
      <c r="G12" s="35">
        <v>0</v>
      </c>
      <c r="H12" s="36">
        <v>0</v>
      </c>
      <c r="I12" s="36">
        <v>0</v>
      </c>
      <c r="J12" s="36">
        <v>0</v>
      </c>
      <c r="K12" s="37">
        <v>0</v>
      </c>
      <c r="L12" s="29"/>
      <c r="M12" s="35">
        <v>0</v>
      </c>
      <c r="N12" s="36">
        <v>0</v>
      </c>
      <c r="O12" s="36">
        <v>0</v>
      </c>
      <c r="P12" s="36">
        <v>0</v>
      </c>
      <c r="Q12" s="37">
        <v>0</v>
      </c>
      <c r="R12" s="29"/>
      <c r="S12" s="35">
        <v>0</v>
      </c>
      <c r="T12" s="36">
        <v>0</v>
      </c>
      <c r="U12" s="36">
        <v>0</v>
      </c>
      <c r="V12" s="36">
        <v>0</v>
      </c>
      <c r="W12" s="37">
        <v>0</v>
      </c>
      <c r="X12" s="27"/>
      <c r="Y12" s="38">
        <v>0</v>
      </c>
      <c r="Z12" s="39">
        <v>0</v>
      </c>
      <c r="AA12" s="39">
        <v>0</v>
      </c>
      <c r="AB12" s="39">
        <v>0</v>
      </c>
      <c r="AC12" s="40">
        <v>0</v>
      </c>
    </row>
    <row r="13" spans="2:29">
      <c r="B13" s="115"/>
      <c r="C13" s="118"/>
      <c r="D13" s="121"/>
      <c r="E13" s="124"/>
      <c r="F13" s="41" t="s">
        <v>57</v>
      </c>
      <c r="G13" s="42">
        <v>0</v>
      </c>
      <c r="H13" s="43">
        <v>0</v>
      </c>
      <c r="I13" s="43">
        <v>0</v>
      </c>
      <c r="J13" s="43">
        <v>0</v>
      </c>
      <c r="K13" s="44">
        <v>0</v>
      </c>
      <c r="L13" s="29"/>
      <c r="M13" s="42">
        <v>0</v>
      </c>
      <c r="N13" s="43">
        <v>0</v>
      </c>
      <c r="O13" s="43">
        <v>0</v>
      </c>
      <c r="P13" s="43">
        <v>0</v>
      </c>
      <c r="Q13" s="44">
        <v>0</v>
      </c>
      <c r="R13" s="29"/>
      <c r="S13" s="42">
        <v>0</v>
      </c>
      <c r="T13" s="43">
        <v>0</v>
      </c>
      <c r="U13" s="43">
        <v>0</v>
      </c>
      <c r="V13" s="43">
        <v>0</v>
      </c>
      <c r="W13" s="44">
        <v>0</v>
      </c>
      <c r="X13" s="27"/>
      <c r="Y13" s="45">
        <v>0</v>
      </c>
      <c r="Z13" s="46">
        <v>0</v>
      </c>
      <c r="AA13" s="46">
        <v>0</v>
      </c>
      <c r="AB13" s="46">
        <v>0</v>
      </c>
      <c r="AC13" s="47">
        <v>0</v>
      </c>
    </row>
    <row r="14" spans="2:29">
      <c r="B14" s="115"/>
      <c r="C14" s="118"/>
      <c r="D14" s="121"/>
      <c r="E14" s="124"/>
      <c r="F14" s="41" t="s">
        <v>58</v>
      </c>
      <c r="G14" s="42">
        <v>0</v>
      </c>
      <c r="H14" s="43">
        <v>0</v>
      </c>
      <c r="I14" s="43">
        <v>0</v>
      </c>
      <c r="J14" s="43">
        <v>0</v>
      </c>
      <c r="K14" s="44">
        <v>0</v>
      </c>
      <c r="L14" s="29"/>
      <c r="M14" s="42">
        <v>0</v>
      </c>
      <c r="N14" s="43">
        <v>0</v>
      </c>
      <c r="O14" s="43">
        <v>0</v>
      </c>
      <c r="P14" s="43">
        <v>0</v>
      </c>
      <c r="Q14" s="44">
        <v>0</v>
      </c>
      <c r="R14" s="29"/>
      <c r="S14" s="42">
        <v>0</v>
      </c>
      <c r="T14" s="43">
        <v>0</v>
      </c>
      <c r="U14" s="43">
        <v>0</v>
      </c>
      <c r="V14" s="43">
        <v>0</v>
      </c>
      <c r="W14" s="44">
        <v>0</v>
      </c>
      <c r="X14" s="27"/>
      <c r="Y14" s="45">
        <v>0</v>
      </c>
      <c r="Z14" s="46">
        <v>0</v>
      </c>
      <c r="AA14" s="46">
        <v>0</v>
      </c>
      <c r="AB14" s="46">
        <v>0</v>
      </c>
      <c r="AC14" s="47">
        <v>0</v>
      </c>
    </row>
    <row r="15" spans="2:29" ht="14.65" thickBot="1">
      <c r="B15" s="116"/>
      <c r="C15" s="119"/>
      <c r="D15" s="122"/>
      <c r="E15" s="125"/>
      <c r="F15" s="41" t="s">
        <v>59</v>
      </c>
      <c r="G15" s="48">
        <v>0</v>
      </c>
      <c r="H15" s="49">
        <v>0</v>
      </c>
      <c r="I15" s="49">
        <v>0</v>
      </c>
      <c r="J15" s="49">
        <v>0</v>
      </c>
      <c r="K15" s="50">
        <v>0</v>
      </c>
      <c r="L15" s="29"/>
      <c r="M15" s="48">
        <v>0</v>
      </c>
      <c r="N15" s="49">
        <v>0</v>
      </c>
      <c r="O15" s="49">
        <v>0</v>
      </c>
      <c r="P15" s="49">
        <v>0</v>
      </c>
      <c r="Q15" s="50">
        <v>0</v>
      </c>
      <c r="R15" s="29"/>
      <c r="S15" s="48">
        <v>0</v>
      </c>
      <c r="T15" s="49">
        <v>0</v>
      </c>
      <c r="U15" s="49">
        <v>0</v>
      </c>
      <c r="V15" s="49">
        <v>0</v>
      </c>
      <c r="W15" s="50">
        <v>0</v>
      </c>
      <c r="X15" s="27"/>
      <c r="Y15" s="51">
        <v>0</v>
      </c>
      <c r="Z15" s="52">
        <v>0</v>
      </c>
      <c r="AA15" s="52">
        <v>0</v>
      </c>
      <c r="AB15" s="52">
        <v>0</v>
      </c>
      <c r="AC15" s="53">
        <v>0</v>
      </c>
    </row>
    <row r="16" spans="2:29">
      <c r="B16" s="114">
        <v>2</v>
      </c>
      <c r="C16" s="117" t="s">
        <v>13</v>
      </c>
      <c r="D16" s="120" t="s">
        <v>11</v>
      </c>
      <c r="E16" s="123" t="s">
        <v>12</v>
      </c>
      <c r="F16" s="34" t="str">
        <f t="shared" ref="F16:F79" si="0">F12</f>
        <v>Low - C4</v>
      </c>
      <c r="G16" s="35">
        <v>0</v>
      </c>
      <c r="H16" s="36">
        <v>0</v>
      </c>
      <c r="I16" s="36">
        <v>0</v>
      </c>
      <c r="J16" s="36">
        <v>0</v>
      </c>
      <c r="K16" s="37">
        <v>0</v>
      </c>
      <c r="L16" s="29"/>
      <c r="M16" s="35">
        <v>0</v>
      </c>
      <c r="N16" s="36">
        <v>0</v>
      </c>
      <c r="O16" s="36">
        <v>0</v>
      </c>
      <c r="P16" s="36">
        <v>0</v>
      </c>
      <c r="Q16" s="37">
        <v>0</v>
      </c>
      <c r="R16" s="29"/>
      <c r="S16" s="35">
        <v>0</v>
      </c>
      <c r="T16" s="36">
        <v>0</v>
      </c>
      <c r="U16" s="36">
        <v>0</v>
      </c>
      <c r="V16" s="36">
        <v>0</v>
      </c>
      <c r="W16" s="37">
        <v>0</v>
      </c>
      <c r="X16" s="27"/>
      <c r="Y16" s="38">
        <v>0</v>
      </c>
      <c r="Z16" s="39">
        <v>0</v>
      </c>
      <c r="AA16" s="39">
        <v>0</v>
      </c>
      <c r="AB16" s="39">
        <v>0</v>
      </c>
      <c r="AC16" s="40">
        <v>0</v>
      </c>
    </row>
    <row r="17" spans="2:29">
      <c r="B17" s="115"/>
      <c r="C17" s="118"/>
      <c r="D17" s="121"/>
      <c r="E17" s="124"/>
      <c r="F17" s="41" t="str">
        <f t="shared" si="0"/>
        <v>Medium - C3</v>
      </c>
      <c r="G17" s="42">
        <v>0</v>
      </c>
      <c r="H17" s="43">
        <v>0</v>
      </c>
      <c r="I17" s="43">
        <v>0</v>
      </c>
      <c r="J17" s="43">
        <v>0</v>
      </c>
      <c r="K17" s="44">
        <v>0</v>
      </c>
      <c r="L17" s="29"/>
      <c r="M17" s="42">
        <v>0</v>
      </c>
      <c r="N17" s="43">
        <v>0</v>
      </c>
      <c r="O17" s="43">
        <v>0</v>
      </c>
      <c r="P17" s="43">
        <v>0</v>
      </c>
      <c r="Q17" s="44">
        <v>0</v>
      </c>
      <c r="R17" s="29"/>
      <c r="S17" s="42">
        <v>0</v>
      </c>
      <c r="T17" s="43">
        <v>0</v>
      </c>
      <c r="U17" s="43">
        <v>0</v>
      </c>
      <c r="V17" s="43">
        <v>0</v>
      </c>
      <c r="W17" s="44">
        <v>0</v>
      </c>
      <c r="X17" s="27"/>
      <c r="Y17" s="45">
        <v>0</v>
      </c>
      <c r="Z17" s="46">
        <v>0</v>
      </c>
      <c r="AA17" s="46">
        <v>0</v>
      </c>
      <c r="AB17" s="46">
        <v>0</v>
      </c>
      <c r="AC17" s="47">
        <v>0</v>
      </c>
    </row>
    <row r="18" spans="2:29">
      <c r="B18" s="115"/>
      <c r="C18" s="118"/>
      <c r="D18" s="121"/>
      <c r="E18" s="124"/>
      <c r="F18" s="41" t="str">
        <f t="shared" si="0"/>
        <v>High - C2</v>
      </c>
      <c r="G18" s="42">
        <v>0</v>
      </c>
      <c r="H18" s="43">
        <v>0</v>
      </c>
      <c r="I18" s="43">
        <v>0</v>
      </c>
      <c r="J18" s="43">
        <v>0</v>
      </c>
      <c r="K18" s="44">
        <v>0</v>
      </c>
      <c r="L18" s="29"/>
      <c r="M18" s="42">
        <v>0</v>
      </c>
      <c r="N18" s="43">
        <v>0</v>
      </c>
      <c r="O18" s="43">
        <v>0</v>
      </c>
      <c r="P18" s="43">
        <v>0</v>
      </c>
      <c r="Q18" s="44">
        <v>0</v>
      </c>
      <c r="R18" s="29"/>
      <c r="S18" s="42">
        <v>0</v>
      </c>
      <c r="T18" s="43">
        <v>0</v>
      </c>
      <c r="U18" s="43">
        <v>0</v>
      </c>
      <c r="V18" s="43">
        <v>0</v>
      </c>
      <c r="W18" s="44">
        <v>0</v>
      </c>
      <c r="X18" s="27"/>
      <c r="Y18" s="45">
        <v>0</v>
      </c>
      <c r="Z18" s="46">
        <v>0</v>
      </c>
      <c r="AA18" s="46">
        <v>0</v>
      </c>
      <c r="AB18" s="46">
        <v>0</v>
      </c>
      <c r="AC18" s="47">
        <v>0</v>
      </c>
    </row>
    <row r="19" spans="2:29" ht="14.65" thickBot="1">
      <c r="B19" s="116"/>
      <c r="C19" s="119"/>
      <c r="D19" s="122"/>
      <c r="E19" s="125"/>
      <c r="F19" s="54" t="str">
        <f t="shared" si="0"/>
        <v>Very High - C1</v>
      </c>
      <c r="G19" s="48">
        <v>0</v>
      </c>
      <c r="H19" s="49">
        <v>0</v>
      </c>
      <c r="I19" s="49">
        <v>0</v>
      </c>
      <c r="J19" s="49">
        <v>0</v>
      </c>
      <c r="K19" s="50">
        <v>0</v>
      </c>
      <c r="L19" s="29"/>
      <c r="M19" s="48">
        <v>0</v>
      </c>
      <c r="N19" s="49">
        <v>0</v>
      </c>
      <c r="O19" s="49">
        <v>0</v>
      </c>
      <c r="P19" s="49">
        <v>0</v>
      </c>
      <c r="Q19" s="50">
        <v>0</v>
      </c>
      <c r="R19" s="29"/>
      <c r="S19" s="48">
        <v>0</v>
      </c>
      <c r="T19" s="49">
        <v>0</v>
      </c>
      <c r="U19" s="49">
        <v>0</v>
      </c>
      <c r="V19" s="49">
        <v>0</v>
      </c>
      <c r="W19" s="50">
        <v>0</v>
      </c>
      <c r="X19" s="27"/>
      <c r="Y19" s="51">
        <v>0</v>
      </c>
      <c r="Z19" s="52">
        <v>0</v>
      </c>
      <c r="AA19" s="52">
        <v>0</v>
      </c>
      <c r="AB19" s="52">
        <v>0</v>
      </c>
      <c r="AC19" s="53">
        <v>0</v>
      </c>
    </row>
    <row r="20" spans="2:29">
      <c r="B20" s="114">
        <v>3</v>
      </c>
      <c r="C20" s="117" t="s">
        <v>14</v>
      </c>
      <c r="D20" s="120" t="s">
        <v>11</v>
      </c>
      <c r="E20" s="123" t="s">
        <v>12</v>
      </c>
      <c r="F20" s="34" t="str">
        <f t="shared" si="0"/>
        <v>Low - C4</v>
      </c>
      <c r="G20" s="35">
        <v>0</v>
      </c>
      <c r="H20" s="36">
        <v>0</v>
      </c>
      <c r="I20" s="36">
        <v>0</v>
      </c>
      <c r="J20" s="36">
        <v>0</v>
      </c>
      <c r="K20" s="37">
        <v>0</v>
      </c>
      <c r="L20" s="29"/>
      <c r="M20" s="35">
        <v>0</v>
      </c>
      <c r="N20" s="36">
        <v>0</v>
      </c>
      <c r="O20" s="36">
        <v>0</v>
      </c>
      <c r="P20" s="36">
        <v>0</v>
      </c>
      <c r="Q20" s="37">
        <v>0</v>
      </c>
      <c r="R20" s="29"/>
      <c r="S20" s="35">
        <v>0</v>
      </c>
      <c r="T20" s="36">
        <v>0</v>
      </c>
      <c r="U20" s="36">
        <v>0</v>
      </c>
      <c r="V20" s="36">
        <v>0</v>
      </c>
      <c r="W20" s="37">
        <v>0</v>
      </c>
      <c r="X20" s="27"/>
      <c r="Y20" s="38">
        <v>0</v>
      </c>
      <c r="Z20" s="39">
        <v>0</v>
      </c>
      <c r="AA20" s="39">
        <v>0</v>
      </c>
      <c r="AB20" s="39">
        <v>0</v>
      </c>
      <c r="AC20" s="40">
        <v>0</v>
      </c>
    </row>
    <row r="21" spans="2:29">
      <c r="B21" s="115"/>
      <c r="C21" s="118"/>
      <c r="D21" s="121"/>
      <c r="E21" s="124"/>
      <c r="F21" s="41" t="str">
        <f t="shared" si="0"/>
        <v>Medium - C3</v>
      </c>
      <c r="G21" s="42">
        <v>0</v>
      </c>
      <c r="H21" s="43">
        <v>0</v>
      </c>
      <c r="I21" s="43">
        <v>0</v>
      </c>
      <c r="J21" s="43">
        <v>0</v>
      </c>
      <c r="K21" s="44">
        <v>0</v>
      </c>
      <c r="L21" s="29"/>
      <c r="M21" s="42">
        <v>0</v>
      </c>
      <c r="N21" s="43">
        <v>0</v>
      </c>
      <c r="O21" s="43">
        <v>0</v>
      </c>
      <c r="P21" s="43">
        <v>0</v>
      </c>
      <c r="Q21" s="44">
        <v>0</v>
      </c>
      <c r="R21" s="29"/>
      <c r="S21" s="42">
        <v>0</v>
      </c>
      <c r="T21" s="43">
        <v>0</v>
      </c>
      <c r="U21" s="43">
        <v>0</v>
      </c>
      <c r="V21" s="43">
        <v>0</v>
      </c>
      <c r="W21" s="44">
        <v>0</v>
      </c>
      <c r="X21" s="27"/>
      <c r="Y21" s="45">
        <v>0</v>
      </c>
      <c r="Z21" s="46">
        <v>0</v>
      </c>
      <c r="AA21" s="46">
        <v>0</v>
      </c>
      <c r="AB21" s="46">
        <v>0</v>
      </c>
      <c r="AC21" s="47">
        <v>0</v>
      </c>
    </row>
    <row r="22" spans="2:29">
      <c r="B22" s="115"/>
      <c r="C22" s="118"/>
      <c r="D22" s="121"/>
      <c r="E22" s="124"/>
      <c r="F22" s="41" t="str">
        <f t="shared" si="0"/>
        <v>High - C2</v>
      </c>
      <c r="G22" s="42">
        <v>0</v>
      </c>
      <c r="H22" s="43">
        <v>0</v>
      </c>
      <c r="I22" s="43">
        <v>0</v>
      </c>
      <c r="J22" s="43">
        <v>0</v>
      </c>
      <c r="K22" s="44">
        <v>0</v>
      </c>
      <c r="L22" s="29"/>
      <c r="M22" s="42">
        <v>0</v>
      </c>
      <c r="N22" s="43">
        <v>0</v>
      </c>
      <c r="O22" s="43">
        <v>0</v>
      </c>
      <c r="P22" s="43">
        <v>0</v>
      </c>
      <c r="Q22" s="44">
        <v>0</v>
      </c>
      <c r="R22" s="29"/>
      <c r="S22" s="42">
        <v>0</v>
      </c>
      <c r="T22" s="43">
        <v>0</v>
      </c>
      <c r="U22" s="43">
        <v>0</v>
      </c>
      <c r="V22" s="43">
        <v>0</v>
      </c>
      <c r="W22" s="44">
        <v>0</v>
      </c>
      <c r="X22" s="27"/>
      <c r="Y22" s="45">
        <v>0</v>
      </c>
      <c r="Z22" s="46">
        <v>0</v>
      </c>
      <c r="AA22" s="46">
        <v>0</v>
      </c>
      <c r="AB22" s="46">
        <v>0</v>
      </c>
      <c r="AC22" s="47">
        <v>0</v>
      </c>
    </row>
    <row r="23" spans="2:29" ht="14.65" thickBot="1">
      <c r="B23" s="116"/>
      <c r="C23" s="119"/>
      <c r="D23" s="122"/>
      <c r="E23" s="125"/>
      <c r="F23" s="54" t="str">
        <f t="shared" si="0"/>
        <v>Very High - C1</v>
      </c>
      <c r="G23" s="48">
        <v>0</v>
      </c>
      <c r="H23" s="49">
        <v>0</v>
      </c>
      <c r="I23" s="49">
        <v>0</v>
      </c>
      <c r="J23" s="49">
        <v>0</v>
      </c>
      <c r="K23" s="50">
        <v>0</v>
      </c>
      <c r="L23" s="29"/>
      <c r="M23" s="48">
        <v>0</v>
      </c>
      <c r="N23" s="49">
        <v>0</v>
      </c>
      <c r="O23" s="49">
        <v>0</v>
      </c>
      <c r="P23" s="49">
        <v>0</v>
      </c>
      <c r="Q23" s="50">
        <v>0</v>
      </c>
      <c r="R23" s="29"/>
      <c r="S23" s="48">
        <v>0</v>
      </c>
      <c r="T23" s="49">
        <v>0</v>
      </c>
      <c r="U23" s="49">
        <v>0</v>
      </c>
      <c r="V23" s="49">
        <v>0</v>
      </c>
      <c r="W23" s="50">
        <v>0</v>
      </c>
      <c r="X23" s="27"/>
      <c r="Y23" s="51">
        <v>0</v>
      </c>
      <c r="Z23" s="52">
        <v>0</v>
      </c>
      <c r="AA23" s="52">
        <v>0</v>
      </c>
      <c r="AB23" s="52">
        <v>0</v>
      </c>
      <c r="AC23" s="53">
        <v>0</v>
      </c>
    </row>
    <row r="24" spans="2:29">
      <c r="B24" s="114">
        <v>4</v>
      </c>
      <c r="C24" s="117" t="s">
        <v>15</v>
      </c>
      <c r="D24" s="120" t="s">
        <v>11</v>
      </c>
      <c r="E24" s="123" t="s">
        <v>65</v>
      </c>
      <c r="F24" s="34" t="str">
        <f t="shared" si="0"/>
        <v>Low - C4</v>
      </c>
      <c r="G24" s="55">
        <v>2562.1967</v>
      </c>
      <c r="H24" s="26">
        <v>1245.7934999999998</v>
      </c>
      <c r="I24" s="26">
        <v>2028.9578999999997</v>
      </c>
      <c r="J24" s="26">
        <v>242.1345</v>
      </c>
      <c r="K24" s="56">
        <v>0</v>
      </c>
      <c r="L24" s="27"/>
      <c r="M24" s="55">
        <v>1978.64</v>
      </c>
      <c r="N24" s="26">
        <v>395.01</v>
      </c>
      <c r="O24" s="26">
        <v>0</v>
      </c>
      <c r="P24" s="26">
        <v>214.7</v>
      </c>
      <c r="Q24" s="56">
        <v>3547.7300000000005</v>
      </c>
      <c r="R24" s="27"/>
      <c r="S24" s="55">
        <v>1978.64</v>
      </c>
      <c r="T24" s="26">
        <v>395.01</v>
      </c>
      <c r="U24" s="26">
        <v>0</v>
      </c>
      <c r="V24" s="26">
        <v>214.7</v>
      </c>
      <c r="W24" s="56">
        <v>3547.7300000000005</v>
      </c>
      <c r="X24" s="27"/>
      <c r="Y24" s="57">
        <v>0</v>
      </c>
      <c r="Z24" s="58">
        <v>0</v>
      </c>
      <c r="AA24" s="58">
        <v>0</v>
      </c>
      <c r="AB24" s="58">
        <v>0</v>
      </c>
      <c r="AC24" s="59">
        <v>0</v>
      </c>
    </row>
    <row r="25" spans="2:29">
      <c r="B25" s="115"/>
      <c r="C25" s="118"/>
      <c r="D25" s="121"/>
      <c r="E25" s="126"/>
      <c r="F25" s="41" t="str">
        <f t="shared" si="0"/>
        <v>Medium - C3</v>
      </c>
      <c r="G25" s="60">
        <v>646.80520000000001</v>
      </c>
      <c r="H25" s="61">
        <v>728.83920000000001</v>
      </c>
      <c r="I25" s="61">
        <v>1522.7076999999999</v>
      </c>
      <c r="J25" s="61">
        <v>2819.8429999999998</v>
      </c>
      <c r="K25" s="62">
        <v>0</v>
      </c>
      <c r="L25" s="27"/>
      <c r="M25" s="60">
        <v>650.22</v>
      </c>
      <c r="N25" s="61">
        <v>0</v>
      </c>
      <c r="O25" s="61">
        <v>0</v>
      </c>
      <c r="P25" s="61">
        <v>0</v>
      </c>
      <c r="Q25" s="62">
        <v>5086.3999999999996</v>
      </c>
      <c r="R25" s="27"/>
      <c r="S25" s="60">
        <v>650.22</v>
      </c>
      <c r="T25" s="61">
        <v>0</v>
      </c>
      <c r="U25" s="61">
        <v>0</v>
      </c>
      <c r="V25" s="61">
        <v>0</v>
      </c>
      <c r="W25" s="62">
        <v>5086.3999999999996</v>
      </c>
      <c r="X25" s="27"/>
      <c r="Y25" s="101">
        <v>0</v>
      </c>
      <c r="Z25" s="97">
        <v>0</v>
      </c>
      <c r="AA25" s="97">
        <v>0</v>
      </c>
      <c r="AB25" s="97">
        <v>0</v>
      </c>
      <c r="AC25" s="99">
        <v>0</v>
      </c>
    </row>
    <row r="26" spans="2:29">
      <c r="B26" s="115"/>
      <c r="C26" s="118"/>
      <c r="D26" s="121"/>
      <c r="E26" s="126"/>
      <c r="F26" s="41" t="str">
        <f t="shared" si="0"/>
        <v>High - C2</v>
      </c>
      <c r="G26" s="60">
        <v>970.68330000000003</v>
      </c>
      <c r="H26" s="61">
        <v>2807.0106999999998</v>
      </c>
      <c r="I26" s="61">
        <v>18891.792800000003</v>
      </c>
      <c r="J26" s="61">
        <v>11073.256400000002</v>
      </c>
      <c r="K26" s="62">
        <v>9374.0069000000003</v>
      </c>
      <c r="L26" s="27"/>
      <c r="M26" s="60">
        <v>971.14</v>
      </c>
      <c r="N26" s="61">
        <v>0</v>
      </c>
      <c r="O26" s="61">
        <v>0</v>
      </c>
      <c r="P26" s="61">
        <v>1863.82</v>
      </c>
      <c r="Q26" s="62">
        <v>40334.340000000018</v>
      </c>
      <c r="R26" s="27"/>
      <c r="S26" s="60">
        <v>971.14</v>
      </c>
      <c r="T26" s="61">
        <v>0</v>
      </c>
      <c r="U26" s="61">
        <v>0</v>
      </c>
      <c r="V26" s="61">
        <v>1863.82</v>
      </c>
      <c r="W26" s="62">
        <v>40334.340000000018</v>
      </c>
      <c r="X26" s="27"/>
      <c r="Y26" s="101">
        <v>0</v>
      </c>
      <c r="Z26" s="97">
        <v>0</v>
      </c>
      <c r="AA26" s="97">
        <v>0</v>
      </c>
      <c r="AB26" s="97">
        <v>0</v>
      </c>
      <c r="AC26" s="99">
        <v>0</v>
      </c>
    </row>
    <row r="27" spans="2:29" ht="14.65" thickBot="1">
      <c r="B27" s="116"/>
      <c r="C27" s="119"/>
      <c r="D27" s="122"/>
      <c r="E27" s="127"/>
      <c r="F27" s="54" t="str">
        <f t="shared" si="0"/>
        <v>Very High - C1</v>
      </c>
      <c r="G27" s="63">
        <v>8803.9886999999999</v>
      </c>
      <c r="H27" s="64">
        <v>6367.4133000000002</v>
      </c>
      <c r="I27" s="64">
        <v>20026.8943</v>
      </c>
      <c r="J27" s="64">
        <v>19007.483800000002</v>
      </c>
      <c r="K27" s="65">
        <v>6059.5947999999999</v>
      </c>
      <c r="L27" s="27"/>
      <c r="M27" s="63">
        <v>8841.57</v>
      </c>
      <c r="N27" s="64">
        <v>0</v>
      </c>
      <c r="O27" s="64">
        <v>0</v>
      </c>
      <c r="P27" s="64">
        <v>0</v>
      </c>
      <c r="Q27" s="65">
        <v>51537.100000000013</v>
      </c>
      <c r="R27" s="27"/>
      <c r="S27" s="63">
        <v>8841.57</v>
      </c>
      <c r="T27" s="64">
        <v>0</v>
      </c>
      <c r="U27" s="64">
        <v>0</v>
      </c>
      <c r="V27" s="64">
        <v>0</v>
      </c>
      <c r="W27" s="65">
        <v>51537.100000000013</v>
      </c>
      <c r="X27" s="27"/>
      <c r="Y27" s="66">
        <v>0</v>
      </c>
      <c r="Z27" s="67">
        <v>0</v>
      </c>
      <c r="AA27" s="67">
        <v>0</v>
      </c>
      <c r="AB27" s="67">
        <v>0</v>
      </c>
      <c r="AC27" s="68">
        <v>0</v>
      </c>
    </row>
    <row r="28" spans="2:29" ht="14.65" thickBot="1">
      <c r="B28" s="114">
        <v>5</v>
      </c>
      <c r="C28" s="117" t="s">
        <v>17</v>
      </c>
      <c r="D28" s="120" t="s">
        <v>11</v>
      </c>
      <c r="E28" s="123" t="s">
        <v>16</v>
      </c>
      <c r="F28" s="34" t="str">
        <f t="shared" si="0"/>
        <v>Low - C4</v>
      </c>
      <c r="G28" s="69">
        <v>0</v>
      </c>
      <c r="H28" s="28">
        <v>0</v>
      </c>
      <c r="I28" s="28">
        <v>0</v>
      </c>
      <c r="J28" s="28">
        <v>0</v>
      </c>
      <c r="K28" s="70">
        <v>0</v>
      </c>
      <c r="L28" s="29"/>
      <c r="M28" s="69">
        <v>0</v>
      </c>
      <c r="N28" s="28">
        <v>0</v>
      </c>
      <c r="O28" s="28">
        <v>0</v>
      </c>
      <c r="P28" s="28">
        <v>0</v>
      </c>
      <c r="Q28" s="70">
        <v>0</v>
      </c>
      <c r="R28" s="29"/>
      <c r="S28" s="69">
        <v>0</v>
      </c>
      <c r="T28" s="28">
        <v>0</v>
      </c>
      <c r="U28" s="28">
        <v>0</v>
      </c>
      <c r="V28" s="28">
        <v>0</v>
      </c>
      <c r="W28" s="70">
        <v>0</v>
      </c>
      <c r="X28" s="27"/>
      <c r="Y28" s="101">
        <v>0</v>
      </c>
      <c r="Z28" s="97">
        <v>0</v>
      </c>
      <c r="AA28" s="97">
        <v>0</v>
      </c>
      <c r="AB28" s="97">
        <v>0</v>
      </c>
      <c r="AC28" s="99">
        <v>0</v>
      </c>
    </row>
    <row r="29" spans="2:29" ht="14.65" thickBot="1">
      <c r="B29" s="115"/>
      <c r="C29" s="118"/>
      <c r="D29" s="121"/>
      <c r="E29" s="124"/>
      <c r="F29" s="41" t="str">
        <f t="shared" si="0"/>
        <v>Medium - C3</v>
      </c>
      <c r="G29" s="69">
        <v>0</v>
      </c>
      <c r="H29" s="28">
        <v>0</v>
      </c>
      <c r="I29" s="28">
        <v>0</v>
      </c>
      <c r="J29" s="28">
        <v>0</v>
      </c>
      <c r="K29" s="70">
        <v>0</v>
      </c>
      <c r="L29" s="29"/>
      <c r="M29" s="69">
        <v>0</v>
      </c>
      <c r="N29" s="28">
        <v>0</v>
      </c>
      <c r="O29" s="28">
        <v>0</v>
      </c>
      <c r="P29" s="28">
        <v>0</v>
      </c>
      <c r="Q29" s="70">
        <v>0</v>
      </c>
      <c r="R29" s="29"/>
      <c r="S29" s="69">
        <v>0</v>
      </c>
      <c r="T29" s="28">
        <v>0</v>
      </c>
      <c r="U29" s="28">
        <v>0</v>
      </c>
      <c r="V29" s="28">
        <v>0</v>
      </c>
      <c r="W29" s="70">
        <v>0</v>
      </c>
      <c r="X29" s="27"/>
      <c r="Y29" s="101">
        <v>0</v>
      </c>
      <c r="Z29" s="97">
        <v>0</v>
      </c>
      <c r="AA29" s="97">
        <v>0</v>
      </c>
      <c r="AB29" s="97">
        <v>0</v>
      </c>
      <c r="AC29" s="99">
        <v>0</v>
      </c>
    </row>
    <row r="30" spans="2:29" ht="14.65" thickBot="1">
      <c r="B30" s="115"/>
      <c r="C30" s="118"/>
      <c r="D30" s="121"/>
      <c r="E30" s="124"/>
      <c r="F30" s="41" t="str">
        <f t="shared" si="0"/>
        <v>High - C2</v>
      </c>
      <c r="G30" s="69">
        <v>0</v>
      </c>
      <c r="H30" s="28">
        <v>0</v>
      </c>
      <c r="I30" s="28">
        <v>0</v>
      </c>
      <c r="J30" s="28">
        <v>0</v>
      </c>
      <c r="K30" s="70">
        <v>0</v>
      </c>
      <c r="L30" s="29"/>
      <c r="M30" s="69">
        <v>0</v>
      </c>
      <c r="N30" s="28">
        <v>0</v>
      </c>
      <c r="O30" s="28">
        <v>0</v>
      </c>
      <c r="P30" s="28">
        <v>0</v>
      </c>
      <c r="Q30" s="70">
        <v>0</v>
      </c>
      <c r="R30" s="29"/>
      <c r="S30" s="69">
        <v>0</v>
      </c>
      <c r="T30" s="28">
        <v>0</v>
      </c>
      <c r="U30" s="28">
        <v>0</v>
      </c>
      <c r="V30" s="28">
        <v>0</v>
      </c>
      <c r="W30" s="70">
        <v>0</v>
      </c>
      <c r="X30" s="27"/>
      <c r="Y30" s="101">
        <v>0</v>
      </c>
      <c r="Z30" s="97">
        <v>0</v>
      </c>
      <c r="AA30" s="97">
        <v>0</v>
      </c>
      <c r="AB30" s="97">
        <v>0</v>
      </c>
      <c r="AC30" s="99">
        <v>0</v>
      </c>
    </row>
    <row r="31" spans="2:29" ht="14.65" thickBot="1">
      <c r="B31" s="116"/>
      <c r="C31" s="119"/>
      <c r="D31" s="122"/>
      <c r="E31" s="125"/>
      <c r="F31" s="54" t="str">
        <f t="shared" si="0"/>
        <v>Very High - C1</v>
      </c>
      <c r="G31" s="69">
        <v>0</v>
      </c>
      <c r="H31" s="28">
        <v>0</v>
      </c>
      <c r="I31" s="28">
        <v>0</v>
      </c>
      <c r="J31" s="28">
        <v>0</v>
      </c>
      <c r="K31" s="70">
        <v>0</v>
      </c>
      <c r="L31" s="29"/>
      <c r="M31" s="69">
        <v>0</v>
      </c>
      <c r="N31" s="28">
        <v>0</v>
      </c>
      <c r="O31" s="28">
        <v>0</v>
      </c>
      <c r="P31" s="28">
        <v>0</v>
      </c>
      <c r="Q31" s="70">
        <v>0</v>
      </c>
      <c r="R31" s="29"/>
      <c r="S31" s="69">
        <v>0</v>
      </c>
      <c r="T31" s="28">
        <v>0</v>
      </c>
      <c r="U31" s="28">
        <v>0</v>
      </c>
      <c r="V31" s="28">
        <v>0</v>
      </c>
      <c r="W31" s="70">
        <v>0</v>
      </c>
      <c r="X31" s="27"/>
      <c r="Y31" s="101">
        <v>0</v>
      </c>
      <c r="Z31" s="97">
        <v>0</v>
      </c>
      <c r="AA31" s="97">
        <v>0</v>
      </c>
      <c r="AB31" s="97">
        <v>0</v>
      </c>
      <c r="AC31" s="99">
        <v>0</v>
      </c>
    </row>
    <row r="32" spans="2:29" ht="14.65" thickBot="1">
      <c r="B32" s="114">
        <v>6</v>
      </c>
      <c r="C32" s="117" t="s">
        <v>18</v>
      </c>
      <c r="D32" s="120" t="s">
        <v>11</v>
      </c>
      <c r="E32" s="123" t="s">
        <v>16</v>
      </c>
      <c r="F32" s="34" t="str">
        <f t="shared" si="0"/>
        <v>Low - C4</v>
      </c>
      <c r="G32" s="69">
        <v>0</v>
      </c>
      <c r="H32" s="28">
        <v>0</v>
      </c>
      <c r="I32" s="28">
        <v>0</v>
      </c>
      <c r="J32" s="28">
        <v>0</v>
      </c>
      <c r="K32" s="70">
        <v>0</v>
      </c>
      <c r="L32" s="29"/>
      <c r="M32" s="69">
        <v>0</v>
      </c>
      <c r="N32" s="28">
        <v>0</v>
      </c>
      <c r="O32" s="28">
        <v>0</v>
      </c>
      <c r="P32" s="28">
        <v>0</v>
      </c>
      <c r="Q32" s="70">
        <v>0</v>
      </c>
      <c r="R32" s="29"/>
      <c r="S32" s="69">
        <v>0</v>
      </c>
      <c r="T32" s="28">
        <v>0</v>
      </c>
      <c r="U32" s="28">
        <v>0</v>
      </c>
      <c r="V32" s="28">
        <v>0</v>
      </c>
      <c r="W32" s="70">
        <v>0</v>
      </c>
      <c r="X32" s="27"/>
      <c r="Y32" s="101">
        <v>0</v>
      </c>
      <c r="Z32" s="97">
        <v>0</v>
      </c>
      <c r="AA32" s="97">
        <v>0</v>
      </c>
      <c r="AB32" s="97">
        <v>0</v>
      </c>
      <c r="AC32" s="99">
        <v>0</v>
      </c>
    </row>
    <row r="33" spans="2:29" ht="14.65" thickBot="1">
      <c r="B33" s="115"/>
      <c r="C33" s="118"/>
      <c r="D33" s="121"/>
      <c r="E33" s="124"/>
      <c r="F33" s="41" t="str">
        <f t="shared" si="0"/>
        <v>Medium - C3</v>
      </c>
      <c r="G33" s="69">
        <v>0</v>
      </c>
      <c r="H33" s="28">
        <v>0</v>
      </c>
      <c r="I33" s="28">
        <v>0</v>
      </c>
      <c r="J33" s="28">
        <v>0</v>
      </c>
      <c r="K33" s="70">
        <v>0</v>
      </c>
      <c r="L33" s="29"/>
      <c r="M33" s="69">
        <v>0</v>
      </c>
      <c r="N33" s="28">
        <v>0</v>
      </c>
      <c r="O33" s="28">
        <v>0</v>
      </c>
      <c r="P33" s="28">
        <v>0</v>
      </c>
      <c r="Q33" s="70">
        <v>0</v>
      </c>
      <c r="R33" s="29"/>
      <c r="S33" s="69">
        <v>0</v>
      </c>
      <c r="T33" s="28">
        <v>0</v>
      </c>
      <c r="U33" s="28">
        <v>0</v>
      </c>
      <c r="V33" s="28">
        <v>0</v>
      </c>
      <c r="W33" s="70">
        <v>0</v>
      </c>
      <c r="X33" s="27"/>
      <c r="Y33" s="101">
        <v>0</v>
      </c>
      <c r="Z33" s="97">
        <v>0</v>
      </c>
      <c r="AA33" s="97">
        <v>0</v>
      </c>
      <c r="AB33" s="97">
        <v>0</v>
      </c>
      <c r="AC33" s="99">
        <v>0</v>
      </c>
    </row>
    <row r="34" spans="2:29" ht="14.65" thickBot="1">
      <c r="B34" s="115"/>
      <c r="C34" s="118"/>
      <c r="D34" s="121"/>
      <c r="E34" s="124"/>
      <c r="F34" s="41" t="str">
        <f t="shared" si="0"/>
        <v>High - C2</v>
      </c>
      <c r="G34" s="69">
        <v>0</v>
      </c>
      <c r="H34" s="28">
        <v>0</v>
      </c>
      <c r="I34" s="28">
        <v>0</v>
      </c>
      <c r="J34" s="28">
        <v>0</v>
      </c>
      <c r="K34" s="70">
        <v>0</v>
      </c>
      <c r="L34" s="29"/>
      <c r="M34" s="69">
        <v>0</v>
      </c>
      <c r="N34" s="28">
        <v>0</v>
      </c>
      <c r="O34" s="28">
        <v>0</v>
      </c>
      <c r="P34" s="28">
        <v>0</v>
      </c>
      <c r="Q34" s="70">
        <v>0</v>
      </c>
      <c r="R34" s="29"/>
      <c r="S34" s="69">
        <v>0</v>
      </c>
      <c r="T34" s="28">
        <v>0</v>
      </c>
      <c r="U34" s="28">
        <v>0</v>
      </c>
      <c r="V34" s="28">
        <v>0</v>
      </c>
      <c r="W34" s="70">
        <v>0</v>
      </c>
      <c r="X34" s="27"/>
      <c r="Y34" s="101">
        <v>0</v>
      </c>
      <c r="Z34" s="97">
        <v>0</v>
      </c>
      <c r="AA34" s="97">
        <v>0</v>
      </c>
      <c r="AB34" s="97">
        <v>0</v>
      </c>
      <c r="AC34" s="99">
        <v>0</v>
      </c>
    </row>
    <row r="35" spans="2:29" ht="14.65" thickBot="1">
      <c r="B35" s="116"/>
      <c r="C35" s="119"/>
      <c r="D35" s="122"/>
      <c r="E35" s="125"/>
      <c r="F35" s="54" t="str">
        <f t="shared" si="0"/>
        <v>Very High - C1</v>
      </c>
      <c r="G35" s="69">
        <v>0</v>
      </c>
      <c r="H35" s="28">
        <v>0</v>
      </c>
      <c r="I35" s="28">
        <v>0</v>
      </c>
      <c r="J35" s="28">
        <v>0</v>
      </c>
      <c r="K35" s="70">
        <v>0</v>
      </c>
      <c r="L35" s="29"/>
      <c r="M35" s="69">
        <v>0</v>
      </c>
      <c r="N35" s="28">
        <v>0</v>
      </c>
      <c r="O35" s="28">
        <v>0</v>
      </c>
      <c r="P35" s="28">
        <v>0</v>
      </c>
      <c r="Q35" s="70">
        <v>0</v>
      </c>
      <c r="R35" s="29"/>
      <c r="S35" s="69">
        <v>0</v>
      </c>
      <c r="T35" s="28">
        <v>0</v>
      </c>
      <c r="U35" s="28">
        <v>0</v>
      </c>
      <c r="V35" s="28">
        <v>0</v>
      </c>
      <c r="W35" s="70">
        <v>0</v>
      </c>
      <c r="X35" s="27"/>
      <c r="Y35" s="101">
        <v>0</v>
      </c>
      <c r="Z35" s="97">
        <v>0</v>
      </c>
      <c r="AA35" s="97">
        <v>0</v>
      </c>
      <c r="AB35" s="97">
        <v>0</v>
      </c>
      <c r="AC35" s="99">
        <v>0</v>
      </c>
    </row>
    <row r="36" spans="2:29" ht="15.75" customHeight="1">
      <c r="B36" s="114">
        <v>7</v>
      </c>
      <c r="C36" s="117" t="s">
        <v>19</v>
      </c>
      <c r="D36" s="120" t="s">
        <v>11</v>
      </c>
      <c r="E36" s="123" t="s">
        <v>65</v>
      </c>
      <c r="F36" s="34" t="str">
        <f t="shared" si="0"/>
        <v>Low - C4</v>
      </c>
      <c r="G36" s="55">
        <v>6155.3999999999987</v>
      </c>
      <c r="H36" s="26">
        <v>565.75850000000003</v>
      </c>
      <c r="I36" s="26">
        <v>124335.86969999992</v>
      </c>
      <c r="J36" s="26">
        <v>8839.7162000000008</v>
      </c>
      <c r="K36" s="56">
        <v>0</v>
      </c>
      <c r="L36" s="27"/>
      <c r="M36" s="55">
        <v>5561.3701000000001</v>
      </c>
      <c r="N36" s="26">
        <v>1059.2923000000001</v>
      </c>
      <c r="O36" s="26">
        <v>124558.6327999998</v>
      </c>
      <c r="P36" s="26">
        <v>8846.3849000000027</v>
      </c>
      <c r="Q36" s="56">
        <v>0</v>
      </c>
      <c r="R36" s="27"/>
      <c r="S36" s="55">
        <v>5561.3724000000002</v>
      </c>
      <c r="T36" s="26">
        <v>1059.2923000000001</v>
      </c>
      <c r="U36" s="26">
        <v>124559.50869999977</v>
      </c>
      <c r="V36" s="26">
        <v>8846.4392000000025</v>
      </c>
      <c r="W36" s="56">
        <v>0</v>
      </c>
      <c r="X36" s="27"/>
      <c r="Y36" s="57">
        <v>-2.3000000001047738E-3</v>
      </c>
      <c r="Z36" s="58">
        <v>0</v>
      </c>
      <c r="AA36" s="58">
        <v>-0.87589999996998813</v>
      </c>
      <c r="AB36" s="58">
        <v>-5.4299999999784632E-2</v>
      </c>
      <c r="AC36" s="59">
        <v>0</v>
      </c>
    </row>
    <row r="37" spans="2:29">
      <c r="B37" s="115"/>
      <c r="C37" s="118"/>
      <c r="D37" s="121"/>
      <c r="E37" s="126"/>
      <c r="F37" s="41" t="str">
        <f t="shared" si="0"/>
        <v>Medium - C3</v>
      </c>
      <c r="G37" s="60">
        <v>6360.0045</v>
      </c>
      <c r="H37" s="61">
        <v>1465.3531</v>
      </c>
      <c r="I37" s="61">
        <v>39392.240099999995</v>
      </c>
      <c r="J37" s="61">
        <v>7270.4599999999991</v>
      </c>
      <c r="K37" s="62">
        <v>0</v>
      </c>
      <c r="L37" s="27"/>
      <c r="M37" s="60">
        <v>6364.4796000000006</v>
      </c>
      <c r="N37" s="61">
        <v>1467.2570999999998</v>
      </c>
      <c r="O37" s="61">
        <v>39421.977399999996</v>
      </c>
      <c r="P37" s="61">
        <v>7275.4809999999998</v>
      </c>
      <c r="Q37" s="62">
        <v>0</v>
      </c>
      <c r="R37" s="27"/>
      <c r="S37" s="60">
        <v>6364.4796000000006</v>
      </c>
      <c r="T37" s="61">
        <v>1467.2570999999998</v>
      </c>
      <c r="U37" s="61">
        <v>39422.141199999998</v>
      </c>
      <c r="V37" s="61">
        <v>7275.8077000000003</v>
      </c>
      <c r="W37" s="62">
        <v>0</v>
      </c>
      <c r="X37" s="27"/>
      <c r="Y37" s="101">
        <v>0</v>
      </c>
      <c r="Z37" s="97">
        <v>0</v>
      </c>
      <c r="AA37" s="97">
        <v>-0.16380000000208383</v>
      </c>
      <c r="AB37" s="97">
        <v>-0.32670000000052823</v>
      </c>
      <c r="AC37" s="99">
        <v>0</v>
      </c>
    </row>
    <row r="38" spans="2:29">
      <c r="B38" s="115"/>
      <c r="C38" s="118"/>
      <c r="D38" s="121"/>
      <c r="E38" s="126"/>
      <c r="F38" s="41" t="str">
        <f t="shared" si="0"/>
        <v>High - C2</v>
      </c>
      <c r="G38" s="60">
        <v>11851.780500000001</v>
      </c>
      <c r="H38" s="61">
        <v>0</v>
      </c>
      <c r="I38" s="61">
        <v>16188.247499999999</v>
      </c>
      <c r="J38" s="61">
        <v>1472.5808999999999</v>
      </c>
      <c r="K38" s="62">
        <v>0</v>
      </c>
      <c r="L38" s="27"/>
      <c r="M38" s="60">
        <v>10408.182000000001</v>
      </c>
      <c r="N38" s="61">
        <v>0</v>
      </c>
      <c r="O38" s="61">
        <v>17650.769099999998</v>
      </c>
      <c r="P38" s="61">
        <v>1474.326</v>
      </c>
      <c r="Q38" s="62">
        <v>0</v>
      </c>
      <c r="R38" s="27"/>
      <c r="S38" s="60">
        <v>10408.182000000001</v>
      </c>
      <c r="T38" s="61">
        <v>0</v>
      </c>
      <c r="U38" s="61">
        <v>17650.769099999998</v>
      </c>
      <c r="V38" s="61">
        <v>1474.326</v>
      </c>
      <c r="W38" s="62">
        <v>0</v>
      </c>
      <c r="X38" s="27"/>
      <c r="Y38" s="101">
        <v>0</v>
      </c>
      <c r="Z38" s="97">
        <v>0</v>
      </c>
      <c r="AA38" s="97">
        <v>0</v>
      </c>
      <c r="AB38" s="97">
        <v>0</v>
      </c>
      <c r="AC38" s="99">
        <v>0</v>
      </c>
    </row>
    <row r="39" spans="2:29" ht="14.65" thickBot="1">
      <c r="B39" s="116"/>
      <c r="C39" s="119"/>
      <c r="D39" s="122"/>
      <c r="E39" s="127"/>
      <c r="F39" s="54" t="str">
        <f t="shared" si="0"/>
        <v>Very High - C1</v>
      </c>
      <c r="G39" s="63">
        <v>16552.936900000001</v>
      </c>
      <c r="H39" s="64">
        <v>14823.677099999997</v>
      </c>
      <c r="I39" s="64">
        <v>176685.39349999998</v>
      </c>
      <c r="J39" s="64">
        <v>462170.31599999999</v>
      </c>
      <c r="K39" s="65">
        <v>25430.445200000002</v>
      </c>
      <c r="L39" s="27"/>
      <c r="M39" s="63">
        <v>16565.5484</v>
      </c>
      <c r="N39" s="64">
        <v>14857.490299999999</v>
      </c>
      <c r="O39" s="64">
        <v>176770.80659999998</v>
      </c>
      <c r="P39" s="64">
        <v>462396.91260000004</v>
      </c>
      <c r="Q39" s="65">
        <v>25516.2965</v>
      </c>
      <c r="R39" s="27"/>
      <c r="S39" s="63">
        <v>16565.5484</v>
      </c>
      <c r="T39" s="64">
        <v>14857.490299999999</v>
      </c>
      <c r="U39" s="64">
        <v>176770.80659999998</v>
      </c>
      <c r="V39" s="64">
        <v>462396.91260000004</v>
      </c>
      <c r="W39" s="65">
        <v>25516.2965</v>
      </c>
      <c r="X39" s="27"/>
      <c r="Y39" s="66">
        <v>0</v>
      </c>
      <c r="Z39" s="67">
        <v>0</v>
      </c>
      <c r="AA39" s="67">
        <v>0</v>
      </c>
      <c r="AB39" s="67">
        <v>0</v>
      </c>
      <c r="AC39" s="68">
        <v>0</v>
      </c>
    </row>
    <row r="40" spans="2:29">
      <c r="B40" s="114">
        <v>8</v>
      </c>
      <c r="C40" s="117" t="s">
        <v>20</v>
      </c>
      <c r="D40" s="120" t="s">
        <v>11</v>
      </c>
      <c r="E40" s="123" t="s">
        <v>65</v>
      </c>
      <c r="F40" s="34" t="str">
        <f t="shared" si="0"/>
        <v>Low - C4</v>
      </c>
      <c r="G40" s="55">
        <v>675763.47149999999</v>
      </c>
      <c r="H40" s="26">
        <v>349639.549</v>
      </c>
      <c r="I40" s="26">
        <v>189027.80790000001</v>
      </c>
      <c r="J40" s="26">
        <v>138313.1575</v>
      </c>
      <c r="K40" s="56">
        <v>396439.11069999996</v>
      </c>
      <c r="L40" s="27"/>
      <c r="M40" s="55">
        <v>836643.65740000003</v>
      </c>
      <c r="N40" s="26">
        <v>349639.549</v>
      </c>
      <c r="O40" s="26">
        <v>189027.80790000001</v>
      </c>
      <c r="P40" s="26">
        <v>138313.1575</v>
      </c>
      <c r="Q40" s="56">
        <v>412351.6706999999</v>
      </c>
      <c r="R40" s="27"/>
      <c r="S40" s="55">
        <v>675763.47149999999</v>
      </c>
      <c r="T40" s="26">
        <v>349639.549</v>
      </c>
      <c r="U40" s="26">
        <v>189027.80790000001</v>
      </c>
      <c r="V40" s="26">
        <v>138313.1575</v>
      </c>
      <c r="W40" s="56">
        <v>396439.11069999996</v>
      </c>
      <c r="X40" s="27"/>
      <c r="Y40" s="57">
        <v>160880.18590000004</v>
      </c>
      <c r="Z40" s="58">
        <v>0</v>
      </c>
      <c r="AA40" s="58">
        <v>0</v>
      </c>
      <c r="AB40" s="58">
        <v>0</v>
      </c>
      <c r="AC40" s="59">
        <v>15912.559999999939</v>
      </c>
    </row>
    <row r="41" spans="2:29">
      <c r="B41" s="115"/>
      <c r="C41" s="118"/>
      <c r="D41" s="121"/>
      <c r="E41" s="126"/>
      <c r="F41" s="41" t="str">
        <f t="shared" si="0"/>
        <v>Medium - C3</v>
      </c>
      <c r="G41" s="60">
        <v>1751284.4164</v>
      </c>
      <c r="H41" s="61">
        <v>5198571.3138000006</v>
      </c>
      <c r="I41" s="61">
        <v>1808836.9450999997</v>
      </c>
      <c r="J41" s="61">
        <v>242634.49890000001</v>
      </c>
      <c r="K41" s="62">
        <v>482380.43690000009</v>
      </c>
      <c r="L41" s="27"/>
      <c r="M41" s="60">
        <v>1751284.41</v>
      </c>
      <c r="N41" s="61">
        <v>5198568.9697000002</v>
      </c>
      <c r="O41" s="61">
        <v>1808828.5934999997</v>
      </c>
      <c r="P41" s="61">
        <v>242366.97999999998</v>
      </c>
      <c r="Q41" s="62">
        <v>446484.68470000004</v>
      </c>
      <c r="R41" s="27"/>
      <c r="S41" s="60">
        <v>1751284.4164</v>
      </c>
      <c r="T41" s="61">
        <v>5198571.3138000006</v>
      </c>
      <c r="U41" s="61">
        <v>1808836.9450999997</v>
      </c>
      <c r="V41" s="61">
        <v>242634.49890000001</v>
      </c>
      <c r="W41" s="62">
        <v>482380.43690000009</v>
      </c>
      <c r="X41" s="27"/>
      <c r="Y41" s="101">
        <v>-6.4000000711530447E-3</v>
      </c>
      <c r="Z41" s="97">
        <v>-2.3441000003367662</v>
      </c>
      <c r="AA41" s="97">
        <v>-8.3515999999362975</v>
      </c>
      <c r="AB41" s="97">
        <v>-267.51890000002459</v>
      </c>
      <c r="AC41" s="99">
        <v>-35895.752200000046</v>
      </c>
    </row>
    <row r="42" spans="2:29">
      <c r="B42" s="115"/>
      <c r="C42" s="118"/>
      <c r="D42" s="121"/>
      <c r="E42" s="126"/>
      <c r="F42" s="41" t="str">
        <f t="shared" si="0"/>
        <v>High - C2</v>
      </c>
      <c r="G42" s="60">
        <v>5228059.227</v>
      </c>
      <c r="H42" s="61">
        <v>1514722.9711000002</v>
      </c>
      <c r="I42" s="61">
        <v>1159730.9664</v>
      </c>
      <c r="J42" s="61">
        <v>0</v>
      </c>
      <c r="K42" s="62">
        <v>51980.979600000006</v>
      </c>
      <c r="L42" s="27"/>
      <c r="M42" s="60">
        <v>4747308.4700000007</v>
      </c>
      <c r="N42" s="61">
        <v>1995093.2812999999</v>
      </c>
      <c r="O42" s="61">
        <v>1159592.1000999999</v>
      </c>
      <c r="P42" s="61">
        <v>0</v>
      </c>
      <c r="Q42" s="62">
        <v>51980.979999999996</v>
      </c>
      <c r="R42" s="27"/>
      <c r="S42" s="60">
        <v>4747688.7784000002</v>
      </c>
      <c r="T42" s="61">
        <v>1995093.4197000002</v>
      </c>
      <c r="U42" s="61">
        <v>1159730.9664</v>
      </c>
      <c r="V42" s="61">
        <v>0</v>
      </c>
      <c r="W42" s="62">
        <v>51980.979600000006</v>
      </c>
      <c r="X42" s="27"/>
      <c r="Y42" s="101">
        <v>-380.30839999951422</v>
      </c>
      <c r="Z42" s="97">
        <v>-0.13840000028721988</v>
      </c>
      <c r="AA42" s="97">
        <v>-138.86630000011064</v>
      </c>
      <c r="AB42" s="97">
        <v>0</v>
      </c>
      <c r="AC42" s="99">
        <v>3.9999998989515007E-4</v>
      </c>
    </row>
    <row r="43" spans="2:29" ht="14.65" thickBot="1">
      <c r="B43" s="116"/>
      <c r="C43" s="119"/>
      <c r="D43" s="122"/>
      <c r="E43" s="127"/>
      <c r="F43" s="54" t="str">
        <f t="shared" si="0"/>
        <v>Very High - C1</v>
      </c>
      <c r="G43" s="63">
        <v>1481263.5558</v>
      </c>
      <c r="H43" s="64">
        <v>10465599.209899999</v>
      </c>
      <c r="I43" s="64">
        <v>1708568.4491999999</v>
      </c>
      <c r="J43" s="64">
        <v>272309.74320000003</v>
      </c>
      <c r="K43" s="65">
        <v>961847.76690000016</v>
      </c>
      <c r="L43" s="27"/>
      <c r="M43" s="63">
        <v>1481263.5558</v>
      </c>
      <c r="N43" s="64">
        <v>10105052.344099998</v>
      </c>
      <c r="O43" s="64">
        <v>2069115.3149999999</v>
      </c>
      <c r="P43" s="64">
        <v>272309.74320000003</v>
      </c>
      <c r="Q43" s="65">
        <v>961843.24320000014</v>
      </c>
      <c r="R43" s="27"/>
      <c r="S43" s="63">
        <v>1481263.5558</v>
      </c>
      <c r="T43" s="64">
        <v>10105052.344099998</v>
      </c>
      <c r="U43" s="64">
        <v>2069115.3149999999</v>
      </c>
      <c r="V43" s="64">
        <v>272309.74320000003</v>
      </c>
      <c r="W43" s="65">
        <v>961847.76690000016</v>
      </c>
      <c r="X43" s="27"/>
      <c r="Y43" s="66">
        <v>0</v>
      </c>
      <c r="Z43" s="67">
        <v>0</v>
      </c>
      <c r="AA43" s="67">
        <v>0</v>
      </c>
      <c r="AB43" s="67">
        <v>0</v>
      </c>
      <c r="AC43" s="68">
        <v>-4.523700000019744</v>
      </c>
    </row>
    <row r="44" spans="2:29" ht="15.75" customHeight="1">
      <c r="B44" s="114">
        <v>9</v>
      </c>
      <c r="C44" s="117" t="s">
        <v>22</v>
      </c>
      <c r="D44" s="120" t="s">
        <v>11</v>
      </c>
      <c r="E44" s="123" t="s">
        <v>65</v>
      </c>
      <c r="F44" s="34" t="str">
        <f t="shared" si="0"/>
        <v>Low - C4</v>
      </c>
      <c r="G44" s="55">
        <v>29045.4679</v>
      </c>
      <c r="H44" s="26">
        <v>69967.115399999995</v>
      </c>
      <c r="I44" s="26">
        <v>0</v>
      </c>
      <c r="J44" s="26">
        <v>0</v>
      </c>
      <c r="K44" s="56">
        <v>50876.631300000001</v>
      </c>
      <c r="L44" s="27"/>
      <c r="M44" s="55">
        <v>17507.966599999996</v>
      </c>
      <c r="N44" s="26">
        <v>67809.887099999993</v>
      </c>
      <c r="O44" s="26">
        <v>9231.5607999999993</v>
      </c>
      <c r="P44" s="26">
        <v>0</v>
      </c>
      <c r="Q44" s="56">
        <v>55831.527600000001</v>
      </c>
      <c r="R44" s="27"/>
      <c r="S44" s="55">
        <v>17507.966599999996</v>
      </c>
      <c r="T44" s="26">
        <v>67809.887099999993</v>
      </c>
      <c r="U44" s="26">
        <v>9231.5607999999993</v>
      </c>
      <c r="V44" s="26">
        <v>0</v>
      </c>
      <c r="W44" s="56">
        <v>55831.527600000001</v>
      </c>
      <c r="X44" s="27"/>
      <c r="Y44" s="57">
        <v>0</v>
      </c>
      <c r="Z44" s="58">
        <v>0</v>
      </c>
      <c r="AA44" s="58">
        <v>0</v>
      </c>
      <c r="AB44" s="58">
        <v>0</v>
      </c>
      <c r="AC44" s="59">
        <v>0</v>
      </c>
    </row>
    <row r="45" spans="2:29">
      <c r="B45" s="115"/>
      <c r="C45" s="118"/>
      <c r="D45" s="121"/>
      <c r="E45" s="126"/>
      <c r="F45" s="41" t="str">
        <f t="shared" si="0"/>
        <v>Medium - C3</v>
      </c>
      <c r="G45" s="60">
        <v>408131.97320000001</v>
      </c>
      <c r="H45" s="61">
        <v>59741.080999999998</v>
      </c>
      <c r="I45" s="61">
        <v>214009.71350000001</v>
      </c>
      <c r="J45" s="61">
        <v>1609.6303</v>
      </c>
      <c r="K45" s="62">
        <v>50804.397799999999</v>
      </c>
      <c r="L45" s="27"/>
      <c r="M45" s="60">
        <v>144179.15300000002</v>
      </c>
      <c r="N45" s="61">
        <v>165031.88370000001</v>
      </c>
      <c r="O45" s="61">
        <v>180407.87040000001</v>
      </c>
      <c r="P45" s="61">
        <v>34383.885699999999</v>
      </c>
      <c r="Q45" s="62">
        <v>53330.974600000001</v>
      </c>
      <c r="R45" s="27"/>
      <c r="S45" s="60">
        <v>305054.46100000001</v>
      </c>
      <c r="T45" s="61">
        <v>165031.88370000001</v>
      </c>
      <c r="U45" s="61">
        <v>180407.87040000001</v>
      </c>
      <c r="V45" s="61">
        <v>34383.885699999999</v>
      </c>
      <c r="W45" s="62">
        <v>53330.974600000001</v>
      </c>
      <c r="X45" s="27"/>
      <c r="Y45" s="101">
        <v>-160875.30799999999</v>
      </c>
      <c r="Z45" s="97">
        <v>0</v>
      </c>
      <c r="AA45" s="97">
        <v>0</v>
      </c>
      <c r="AB45" s="97">
        <v>0</v>
      </c>
      <c r="AC45" s="99">
        <v>0</v>
      </c>
    </row>
    <row r="46" spans="2:29">
      <c r="B46" s="115"/>
      <c r="C46" s="118"/>
      <c r="D46" s="121"/>
      <c r="E46" s="126"/>
      <c r="F46" s="41" t="str">
        <f t="shared" si="0"/>
        <v>High - C2</v>
      </c>
      <c r="G46" s="60">
        <v>147175.1146</v>
      </c>
      <c r="H46" s="61">
        <v>0</v>
      </c>
      <c r="I46" s="61">
        <v>0</v>
      </c>
      <c r="J46" s="61">
        <v>0</v>
      </c>
      <c r="K46" s="62">
        <v>0</v>
      </c>
      <c r="L46" s="27"/>
      <c r="M46" s="60">
        <v>147355.3818</v>
      </c>
      <c r="N46" s="61">
        <v>0</v>
      </c>
      <c r="O46" s="61">
        <v>0</v>
      </c>
      <c r="P46" s="61">
        <v>0</v>
      </c>
      <c r="Q46" s="62">
        <v>0</v>
      </c>
      <c r="R46" s="27"/>
      <c r="S46" s="60">
        <v>147355.3818</v>
      </c>
      <c r="T46" s="61">
        <v>0</v>
      </c>
      <c r="U46" s="61">
        <v>0</v>
      </c>
      <c r="V46" s="61">
        <v>0</v>
      </c>
      <c r="W46" s="62">
        <v>0</v>
      </c>
      <c r="X46" s="27"/>
      <c r="Y46" s="101">
        <v>0</v>
      </c>
      <c r="Z46" s="97">
        <v>0</v>
      </c>
      <c r="AA46" s="97">
        <v>0</v>
      </c>
      <c r="AB46" s="97">
        <v>0</v>
      </c>
      <c r="AC46" s="99">
        <v>0</v>
      </c>
    </row>
    <row r="47" spans="2:29" ht="14.65" thickBot="1">
      <c r="B47" s="116"/>
      <c r="C47" s="119"/>
      <c r="D47" s="122"/>
      <c r="E47" s="127"/>
      <c r="F47" s="54" t="str">
        <f t="shared" si="0"/>
        <v>Very High - C1</v>
      </c>
      <c r="G47" s="63">
        <v>177629.73129999998</v>
      </c>
      <c r="H47" s="64">
        <v>0</v>
      </c>
      <c r="I47" s="64">
        <v>0</v>
      </c>
      <c r="J47" s="64">
        <v>0</v>
      </c>
      <c r="K47" s="65">
        <v>1208.7583999999999</v>
      </c>
      <c r="L47" s="27"/>
      <c r="M47" s="63">
        <v>102167.46209999999</v>
      </c>
      <c r="N47" s="64">
        <v>0</v>
      </c>
      <c r="O47" s="64">
        <v>81430.61</v>
      </c>
      <c r="P47" s="64">
        <v>0</v>
      </c>
      <c r="Q47" s="65">
        <v>1209.5519999999999</v>
      </c>
      <c r="R47" s="27"/>
      <c r="S47" s="63">
        <v>102168.15729999999</v>
      </c>
      <c r="T47" s="64">
        <v>0</v>
      </c>
      <c r="U47" s="64">
        <v>81430.61</v>
      </c>
      <c r="V47" s="64">
        <v>0</v>
      </c>
      <c r="W47" s="65">
        <v>1209.5519999999999</v>
      </c>
      <c r="X47" s="27"/>
      <c r="Y47" s="66">
        <v>-0.69520000000193249</v>
      </c>
      <c r="Z47" s="67">
        <v>0</v>
      </c>
      <c r="AA47" s="67">
        <v>0</v>
      </c>
      <c r="AB47" s="67">
        <v>0</v>
      </c>
      <c r="AC47" s="68">
        <v>0</v>
      </c>
    </row>
    <row r="48" spans="2:29" ht="15.75" customHeight="1">
      <c r="B48" s="114">
        <v>10</v>
      </c>
      <c r="C48" s="117" t="s">
        <v>23</v>
      </c>
      <c r="D48" s="120" t="s">
        <v>11</v>
      </c>
      <c r="E48" s="123" t="s">
        <v>24</v>
      </c>
      <c r="F48" s="34" t="str">
        <f t="shared" si="0"/>
        <v>Low - C4</v>
      </c>
      <c r="G48" s="35">
        <v>0</v>
      </c>
      <c r="H48" s="36">
        <v>0</v>
      </c>
      <c r="I48" s="36">
        <v>0</v>
      </c>
      <c r="J48" s="36">
        <v>0</v>
      </c>
      <c r="K48" s="37">
        <v>0</v>
      </c>
      <c r="L48" s="29"/>
      <c r="M48" s="35">
        <v>0</v>
      </c>
      <c r="N48" s="36">
        <v>0</v>
      </c>
      <c r="O48" s="36">
        <v>0</v>
      </c>
      <c r="P48" s="36">
        <v>0</v>
      </c>
      <c r="Q48" s="37">
        <v>0</v>
      </c>
      <c r="R48" s="29"/>
      <c r="S48" s="35">
        <v>0</v>
      </c>
      <c r="T48" s="36">
        <v>0</v>
      </c>
      <c r="U48" s="36">
        <v>0</v>
      </c>
      <c r="V48" s="36">
        <v>0</v>
      </c>
      <c r="W48" s="37">
        <v>0</v>
      </c>
      <c r="X48" s="27"/>
      <c r="Y48" s="38">
        <v>0</v>
      </c>
      <c r="Z48" s="39">
        <v>0</v>
      </c>
      <c r="AA48" s="39">
        <v>0</v>
      </c>
      <c r="AB48" s="39">
        <v>0</v>
      </c>
      <c r="AC48" s="40">
        <v>0</v>
      </c>
    </row>
    <row r="49" spans="2:29">
      <c r="B49" s="115"/>
      <c r="C49" s="118"/>
      <c r="D49" s="121"/>
      <c r="E49" s="124"/>
      <c r="F49" s="41" t="str">
        <f t="shared" si="0"/>
        <v>Medium - C3</v>
      </c>
      <c r="G49" s="42">
        <v>0</v>
      </c>
      <c r="H49" s="43">
        <v>0</v>
      </c>
      <c r="I49" s="43">
        <v>0</v>
      </c>
      <c r="J49" s="43">
        <v>0</v>
      </c>
      <c r="K49" s="44">
        <v>0</v>
      </c>
      <c r="L49" s="29"/>
      <c r="M49" s="42">
        <v>0</v>
      </c>
      <c r="N49" s="43">
        <v>0</v>
      </c>
      <c r="O49" s="43">
        <v>0</v>
      </c>
      <c r="P49" s="43">
        <v>0</v>
      </c>
      <c r="Q49" s="44">
        <v>0</v>
      </c>
      <c r="R49" s="29"/>
      <c r="S49" s="42">
        <v>0</v>
      </c>
      <c r="T49" s="43">
        <v>0</v>
      </c>
      <c r="U49" s="43">
        <v>0</v>
      </c>
      <c r="V49" s="43">
        <v>0</v>
      </c>
      <c r="W49" s="44">
        <v>0</v>
      </c>
      <c r="X49" s="27"/>
      <c r="Y49" s="45">
        <v>0</v>
      </c>
      <c r="Z49" s="46">
        <v>0</v>
      </c>
      <c r="AA49" s="46">
        <v>0</v>
      </c>
      <c r="AB49" s="46">
        <v>0</v>
      </c>
      <c r="AC49" s="47">
        <v>0</v>
      </c>
    </row>
    <row r="50" spans="2:29">
      <c r="B50" s="115"/>
      <c r="C50" s="118"/>
      <c r="D50" s="121"/>
      <c r="E50" s="124"/>
      <c r="F50" s="41" t="str">
        <f t="shared" si="0"/>
        <v>High - C2</v>
      </c>
      <c r="G50" s="42">
        <v>0</v>
      </c>
      <c r="H50" s="43">
        <v>0</v>
      </c>
      <c r="I50" s="43">
        <v>0</v>
      </c>
      <c r="J50" s="43">
        <v>0</v>
      </c>
      <c r="K50" s="44">
        <v>0</v>
      </c>
      <c r="L50" s="29"/>
      <c r="M50" s="42">
        <v>0</v>
      </c>
      <c r="N50" s="43">
        <v>0</v>
      </c>
      <c r="O50" s="43">
        <v>0</v>
      </c>
      <c r="P50" s="43">
        <v>0</v>
      </c>
      <c r="Q50" s="44">
        <v>0</v>
      </c>
      <c r="R50" s="29"/>
      <c r="S50" s="42">
        <v>0</v>
      </c>
      <c r="T50" s="43">
        <v>0</v>
      </c>
      <c r="U50" s="43">
        <v>0</v>
      </c>
      <c r="V50" s="43">
        <v>0</v>
      </c>
      <c r="W50" s="44">
        <v>0</v>
      </c>
      <c r="X50" s="27"/>
      <c r="Y50" s="45">
        <v>0</v>
      </c>
      <c r="Z50" s="46">
        <v>0</v>
      </c>
      <c r="AA50" s="46">
        <v>0</v>
      </c>
      <c r="AB50" s="46">
        <v>0</v>
      </c>
      <c r="AC50" s="47">
        <v>0</v>
      </c>
    </row>
    <row r="51" spans="2:29" ht="14.65" thickBot="1">
      <c r="B51" s="116"/>
      <c r="C51" s="119"/>
      <c r="D51" s="122"/>
      <c r="E51" s="125"/>
      <c r="F51" s="54" t="str">
        <f t="shared" si="0"/>
        <v>Very High - C1</v>
      </c>
      <c r="G51" s="48">
        <v>0</v>
      </c>
      <c r="H51" s="49">
        <v>0</v>
      </c>
      <c r="I51" s="49">
        <v>0</v>
      </c>
      <c r="J51" s="49">
        <v>0</v>
      </c>
      <c r="K51" s="50">
        <v>0</v>
      </c>
      <c r="L51" s="29"/>
      <c r="M51" s="48">
        <v>0</v>
      </c>
      <c r="N51" s="49">
        <v>0</v>
      </c>
      <c r="O51" s="49">
        <v>0</v>
      </c>
      <c r="P51" s="49">
        <v>0</v>
      </c>
      <c r="Q51" s="50">
        <v>0</v>
      </c>
      <c r="R51" s="29"/>
      <c r="S51" s="48">
        <v>0</v>
      </c>
      <c r="T51" s="49">
        <v>0</v>
      </c>
      <c r="U51" s="49">
        <v>0</v>
      </c>
      <c r="V51" s="49">
        <v>0</v>
      </c>
      <c r="W51" s="50">
        <v>0</v>
      </c>
      <c r="X51" s="27"/>
      <c r="Y51" s="51">
        <v>0</v>
      </c>
      <c r="Z51" s="52">
        <v>0</v>
      </c>
      <c r="AA51" s="52">
        <v>0</v>
      </c>
      <c r="AB51" s="52">
        <v>0</v>
      </c>
      <c r="AC51" s="53">
        <v>0</v>
      </c>
    </row>
    <row r="52" spans="2:29" ht="15.75" customHeight="1">
      <c r="B52" s="114">
        <v>11</v>
      </c>
      <c r="C52" s="117" t="s">
        <v>25</v>
      </c>
      <c r="D52" s="120" t="s">
        <v>11</v>
      </c>
      <c r="E52" s="123" t="s">
        <v>16</v>
      </c>
      <c r="F52" s="34" t="str">
        <f t="shared" si="0"/>
        <v>Low - C4</v>
      </c>
      <c r="G52" s="35">
        <v>0</v>
      </c>
      <c r="H52" s="36">
        <v>0</v>
      </c>
      <c r="I52" s="36">
        <v>0</v>
      </c>
      <c r="J52" s="36">
        <v>0</v>
      </c>
      <c r="K52" s="37">
        <v>0</v>
      </c>
      <c r="L52" s="29"/>
      <c r="M52" s="35">
        <v>0</v>
      </c>
      <c r="N52" s="36">
        <v>0</v>
      </c>
      <c r="O52" s="36">
        <v>0</v>
      </c>
      <c r="P52" s="36">
        <v>0</v>
      </c>
      <c r="Q52" s="37">
        <v>0</v>
      </c>
      <c r="R52" s="29"/>
      <c r="S52" s="35">
        <v>0</v>
      </c>
      <c r="T52" s="36">
        <v>0</v>
      </c>
      <c r="U52" s="36">
        <v>0</v>
      </c>
      <c r="V52" s="36">
        <v>0</v>
      </c>
      <c r="W52" s="37">
        <v>0</v>
      </c>
      <c r="X52" s="27"/>
      <c r="Y52" s="38">
        <v>0</v>
      </c>
      <c r="Z52" s="39">
        <v>0</v>
      </c>
      <c r="AA52" s="39">
        <v>0</v>
      </c>
      <c r="AB52" s="39">
        <v>0</v>
      </c>
      <c r="AC52" s="40">
        <v>0</v>
      </c>
    </row>
    <row r="53" spans="2:29">
      <c r="B53" s="115"/>
      <c r="C53" s="118"/>
      <c r="D53" s="121"/>
      <c r="E53" s="124"/>
      <c r="F53" s="41" t="str">
        <f t="shared" si="0"/>
        <v>Medium - C3</v>
      </c>
      <c r="G53" s="42">
        <v>0</v>
      </c>
      <c r="H53" s="43">
        <v>0</v>
      </c>
      <c r="I53" s="43">
        <v>0</v>
      </c>
      <c r="J53" s="43">
        <v>0</v>
      </c>
      <c r="K53" s="44">
        <v>0</v>
      </c>
      <c r="L53" s="29"/>
      <c r="M53" s="42">
        <v>0</v>
      </c>
      <c r="N53" s="43">
        <v>0</v>
      </c>
      <c r="O53" s="43">
        <v>0</v>
      </c>
      <c r="P53" s="43">
        <v>0</v>
      </c>
      <c r="Q53" s="44">
        <v>0</v>
      </c>
      <c r="R53" s="29"/>
      <c r="S53" s="42">
        <v>0</v>
      </c>
      <c r="T53" s="43">
        <v>0</v>
      </c>
      <c r="U53" s="43">
        <v>0</v>
      </c>
      <c r="V53" s="43">
        <v>0</v>
      </c>
      <c r="W53" s="44">
        <v>0</v>
      </c>
      <c r="X53" s="27"/>
      <c r="Y53" s="45">
        <v>0</v>
      </c>
      <c r="Z53" s="46">
        <v>0</v>
      </c>
      <c r="AA53" s="46">
        <v>0</v>
      </c>
      <c r="AB53" s="46">
        <v>0</v>
      </c>
      <c r="AC53" s="47">
        <v>0</v>
      </c>
    </row>
    <row r="54" spans="2:29">
      <c r="B54" s="115"/>
      <c r="C54" s="118"/>
      <c r="D54" s="121"/>
      <c r="E54" s="124"/>
      <c r="F54" s="41" t="str">
        <f t="shared" si="0"/>
        <v>High - C2</v>
      </c>
      <c r="G54" s="42">
        <v>0</v>
      </c>
      <c r="H54" s="43">
        <v>0</v>
      </c>
      <c r="I54" s="43">
        <v>0</v>
      </c>
      <c r="J54" s="43">
        <v>0</v>
      </c>
      <c r="K54" s="44">
        <v>0</v>
      </c>
      <c r="L54" s="29"/>
      <c r="M54" s="42">
        <v>0</v>
      </c>
      <c r="N54" s="43">
        <v>0</v>
      </c>
      <c r="O54" s="43">
        <v>0</v>
      </c>
      <c r="P54" s="43">
        <v>0</v>
      </c>
      <c r="Q54" s="44">
        <v>0</v>
      </c>
      <c r="R54" s="29"/>
      <c r="S54" s="42">
        <v>0</v>
      </c>
      <c r="T54" s="43">
        <v>0</v>
      </c>
      <c r="U54" s="43">
        <v>0</v>
      </c>
      <c r="V54" s="43">
        <v>0</v>
      </c>
      <c r="W54" s="44">
        <v>0</v>
      </c>
      <c r="X54" s="27"/>
      <c r="Y54" s="45">
        <v>0</v>
      </c>
      <c r="Z54" s="46">
        <v>0</v>
      </c>
      <c r="AA54" s="46">
        <v>0</v>
      </c>
      <c r="AB54" s="46">
        <v>0</v>
      </c>
      <c r="AC54" s="47">
        <v>0</v>
      </c>
    </row>
    <row r="55" spans="2:29" ht="14.65" thickBot="1">
      <c r="B55" s="116"/>
      <c r="C55" s="119"/>
      <c r="D55" s="122"/>
      <c r="E55" s="125"/>
      <c r="F55" s="54" t="str">
        <f t="shared" si="0"/>
        <v>Very High - C1</v>
      </c>
      <c r="G55" s="48">
        <v>0</v>
      </c>
      <c r="H55" s="49">
        <v>0</v>
      </c>
      <c r="I55" s="49">
        <v>0</v>
      </c>
      <c r="J55" s="49">
        <v>0</v>
      </c>
      <c r="K55" s="50">
        <v>0</v>
      </c>
      <c r="L55" s="29"/>
      <c r="M55" s="48">
        <v>0</v>
      </c>
      <c r="N55" s="49">
        <v>0</v>
      </c>
      <c r="O55" s="49">
        <v>0</v>
      </c>
      <c r="P55" s="49">
        <v>0</v>
      </c>
      <c r="Q55" s="50">
        <v>0</v>
      </c>
      <c r="R55" s="29"/>
      <c r="S55" s="48">
        <v>0</v>
      </c>
      <c r="T55" s="49">
        <v>0</v>
      </c>
      <c r="U55" s="49">
        <v>0</v>
      </c>
      <c r="V55" s="49">
        <v>0</v>
      </c>
      <c r="W55" s="50">
        <v>0</v>
      </c>
      <c r="X55" s="27"/>
      <c r="Y55" s="51">
        <v>0</v>
      </c>
      <c r="Z55" s="52">
        <v>0</v>
      </c>
      <c r="AA55" s="52">
        <v>0</v>
      </c>
      <c r="AB55" s="52">
        <v>0</v>
      </c>
      <c r="AC55" s="53">
        <v>0</v>
      </c>
    </row>
    <row r="56" spans="2:29" ht="15.75" customHeight="1">
      <c r="B56" s="114">
        <v>12</v>
      </c>
      <c r="C56" s="117" t="s">
        <v>26</v>
      </c>
      <c r="D56" s="120" t="s">
        <v>11</v>
      </c>
      <c r="E56" s="123" t="s">
        <v>16</v>
      </c>
      <c r="F56" s="34" t="str">
        <f t="shared" si="0"/>
        <v>Low - C4</v>
      </c>
      <c r="G56" s="35">
        <v>0</v>
      </c>
      <c r="H56" s="36">
        <v>0</v>
      </c>
      <c r="I56" s="36">
        <v>0</v>
      </c>
      <c r="J56" s="36">
        <v>0</v>
      </c>
      <c r="K56" s="37">
        <v>0</v>
      </c>
      <c r="L56" s="29"/>
      <c r="M56" s="35">
        <v>0</v>
      </c>
      <c r="N56" s="36">
        <v>0</v>
      </c>
      <c r="O56" s="36">
        <v>0</v>
      </c>
      <c r="P56" s="36">
        <v>0</v>
      </c>
      <c r="Q56" s="37">
        <v>0</v>
      </c>
      <c r="R56" s="29"/>
      <c r="S56" s="35">
        <v>0</v>
      </c>
      <c r="T56" s="36">
        <v>0</v>
      </c>
      <c r="U56" s="36">
        <v>0</v>
      </c>
      <c r="V56" s="36">
        <v>0</v>
      </c>
      <c r="W56" s="37">
        <v>0</v>
      </c>
      <c r="X56" s="27"/>
      <c r="Y56" s="38">
        <v>0</v>
      </c>
      <c r="Z56" s="39">
        <v>0</v>
      </c>
      <c r="AA56" s="39">
        <v>0</v>
      </c>
      <c r="AB56" s="39">
        <v>0</v>
      </c>
      <c r="AC56" s="40">
        <v>0</v>
      </c>
    </row>
    <row r="57" spans="2:29">
      <c r="B57" s="115"/>
      <c r="C57" s="118"/>
      <c r="D57" s="121"/>
      <c r="E57" s="124"/>
      <c r="F57" s="41" t="str">
        <f t="shared" si="0"/>
        <v>Medium - C3</v>
      </c>
      <c r="G57" s="42">
        <v>0</v>
      </c>
      <c r="H57" s="43">
        <v>0</v>
      </c>
      <c r="I57" s="43">
        <v>0</v>
      </c>
      <c r="J57" s="43">
        <v>0</v>
      </c>
      <c r="K57" s="44">
        <v>0</v>
      </c>
      <c r="L57" s="29"/>
      <c r="M57" s="42">
        <v>0</v>
      </c>
      <c r="N57" s="43">
        <v>0</v>
      </c>
      <c r="O57" s="43">
        <v>0</v>
      </c>
      <c r="P57" s="43">
        <v>0</v>
      </c>
      <c r="Q57" s="44">
        <v>0</v>
      </c>
      <c r="R57" s="29"/>
      <c r="S57" s="42">
        <v>0</v>
      </c>
      <c r="T57" s="43">
        <v>0</v>
      </c>
      <c r="U57" s="43">
        <v>0</v>
      </c>
      <c r="V57" s="43">
        <v>0</v>
      </c>
      <c r="W57" s="44">
        <v>0</v>
      </c>
      <c r="X57" s="27"/>
      <c r="Y57" s="45">
        <v>0</v>
      </c>
      <c r="Z57" s="46">
        <v>0</v>
      </c>
      <c r="AA57" s="46">
        <v>0</v>
      </c>
      <c r="AB57" s="46">
        <v>0</v>
      </c>
      <c r="AC57" s="47">
        <v>0</v>
      </c>
    </row>
    <row r="58" spans="2:29">
      <c r="B58" s="115"/>
      <c r="C58" s="118"/>
      <c r="D58" s="121"/>
      <c r="E58" s="124"/>
      <c r="F58" s="41" t="str">
        <f t="shared" si="0"/>
        <v>High - C2</v>
      </c>
      <c r="G58" s="42">
        <v>0</v>
      </c>
      <c r="H58" s="43">
        <v>0</v>
      </c>
      <c r="I58" s="43">
        <v>0</v>
      </c>
      <c r="J58" s="43">
        <v>0</v>
      </c>
      <c r="K58" s="44">
        <v>0</v>
      </c>
      <c r="L58" s="29"/>
      <c r="M58" s="42">
        <v>0</v>
      </c>
      <c r="N58" s="43">
        <v>0</v>
      </c>
      <c r="O58" s="43">
        <v>0</v>
      </c>
      <c r="P58" s="43">
        <v>0</v>
      </c>
      <c r="Q58" s="44">
        <v>0</v>
      </c>
      <c r="R58" s="29"/>
      <c r="S58" s="42">
        <v>0</v>
      </c>
      <c r="T58" s="43">
        <v>0</v>
      </c>
      <c r="U58" s="43">
        <v>0</v>
      </c>
      <c r="V58" s="43">
        <v>0</v>
      </c>
      <c r="W58" s="44">
        <v>0</v>
      </c>
      <c r="X58" s="27"/>
      <c r="Y58" s="45">
        <v>0</v>
      </c>
      <c r="Z58" s="46">
        <v>0</v>
      </c>
      <c r="AA58" s="46">
        <v>0</v>
      </c>
      <c r="AB58" s="46">
        <v>0</v>
      </c>
      <c r="AC58" s="47">
        <v>0</v>
      </c>
    </row>
    <row r="59" spans="2:29" ht="14.65" thickBot="1">
      <c r="B59" s="116"/>
      <c r="C59" s="119"/>
      <c r="D59" s="122"/>
      <c r="E59" s="125"/>
      <c r="F59" s="54" t="str">
        <f t="shared" si="0"/>
        <v>Very High - C1</v>
      </c>
      <c r="G59" s="71">
        <v>0</v>
      </c>
      <c r="H59" s="72">
        <v>0</v>
      </c>
      <c r="I59" s="72">
        <v>0</v>
      </c>
      <c r="J59" s="72">
        <v>0</v>
      </c>
      <c r="K59" s="73">
        <v>0</v>
      </c>
      <c r="L59" s="29"/>
      <c r="M59" s="71">
        <v>0</v>
      </c>
      <c r="N59" s="72">
        <v>0</v>
      </c>
      <c r="O59" s="72">
        <v>0</v>
      </c>
      <c r="P59" s="72">
        <v>0</v>
      </c>
      <c r="Q59" s="73">
        <v>0</v>
      </c>
      <c r="R59" s="29"/>
      <c r="S59" s="71">
        <v>0</v>
      </c>
      <c r="T59" s="72">
        <v>0</v>
      </c>
      <c r="U59" s="72">
        <v>0</v>
      </c>
      <c r="V59" s="72">
        <v>0</v>
      </c>
      <c r="W59" s="73">
        <v>0</v>
      </c>
      <c r="X59" s="27"/>
      <c r="Y59" s="51">
        <v>0</v>
      </c>
      <c r="Z59" s="52">
        <v>0</v>
      </c>
      <c r="AA59" s="52">
        <v>0</v>
      </c>
      <c r="AB59" s="52">
        <v>0</v>
      </c>
      <c r="AC59" s="53">
        <v>0</v>
      </c>
    </row>
    <row r="60" spans="2:29">
      <c r="B60" s="114">
        <v>13</v>
      </c>
      <c r="C60" s="117" t="s">
        <v>27</v>
      </c>
      <c r="D60" s="120" t="s">
        <v>11</v>
      </c>
      <c r="E60" s="123" t="s">
        <v>65</v>
      </c>
      <c r="F60" s="34" t="str">
        <f t="shared" si="0"/>
        <v>Low - C4</v>
      </c>
      <c r="G60" s="55">
        <v>42776.712299999999</v>
      </c>
      <c r="H60" s="26">
        <v>1881787.0917</v>
      </c>
      <c r="I60" s="26">
        <v>0</v>
      </c>
      <c r="J60" s="26">
        <v>0</v>
      </c>
      <c r="K60" s="56">
        <v>0</v>
      </c>
      <c r="L60" s="27"/>
      <c r="M60" s="55">
        <v>0</v>
      </c>
      <c r="N60" s="26">
        <v>0</v>
      </c>
      <c r="O60" s="26">
        <v>813.62040000000002</v>
      </c>
      <c r="P60" s="26">
        <v>400.8501</v>
      </c>
      <c r="Q60" s="56">
        <v>0</v>
      </c>
      <c r="R60" s="27"/>
      <c r="S60" s="55">
        <v>0</v>
      </c>
      <c r="T60" s="26">
        <v>0</v>
      </c>
      <c r="U60" s="26">
        <v>0</v>
      </c>
      <c r="V60" s="26">
        <v>0</v>
      </c>
      <c r="W60" s="56">
        <v>0</v>
      </c>
      <c r="X60" s="27"/>
      <c r="Y60" s="57">
        <v>0</v>
      </c>
      <c r="Z60" s="58">
        <v>0</v>
      </c>
      <c r="AA60" s="58">
        <v>813.62040000000002</v>
      </c>
      <c r="AB60" s="58">
        <v>400.8501</v>
      </c>
      <c r="AC60" s="59">
        <v>0</v>
      </c>
    </row>
    <row r="61" spans="2:29">
      <c r="B61" s="115"/>
      <c r="C61" s="118"/>
      <c r="D61" s="121"/>
      <c r="E61" s="126"/>
      <c r="F61" s="41" t="str">
        <f t="shared" si="0"/>
        <v>Medium - C3</v>
      </c>
      <c r="G61" s="60">
        <v>170124.59589999999</v>
      </c>
      <c r="H61" s="61">
        <v>773070.55740000005</v>
      </c>
      <c r="I61" s="61">
        <v>29107636.338499997</v>
      </c>
      <c r="J61" s="61">
        <v>167002.30070000002</v>
      </c>
      <c r="K61" s="62">
        <v>0</v>
      </c>
      <c r="L61" s="27"/>
      <c r="M61" s="60">
        <v>0</v>
      </c>
      <c r="N61" s="61">
        <v>2232.4281000000001</v>
      </c>
      <c r="O61" s="61">
        <v>0</v>
      </c>
      <c r="P61" s="61">
        <v>0</v>
      </c>
      <c r="Q61" s="62">
        <v>0</v>
      </c>
      <c r="R61" s="27"/>
      <c r="S61" s="60">
        <v>0</v>
      </c>
      <c r="T61" s="61">
        <v>988853.03229999996</v>
      </c>
      <c r="U61" s="61">
        <v>1953415.1667000002</v>
      </c>
      <c r="V61" s="61">
        <v>9218306.5579000004</v>
      </c>
      <c r="W61" s="62">
        <v>0</v>
      </c>
      <c r="X61" s="27"/>
      <c r="Y61" s="101">
        <v>0</v>
      </c>
      <c r="Z61" s="97">
        <v>-986620.60419999994</v>
      </c>
      <c r="AA61" s="97">
        <v>-1953415.1667000002</v>
      </c>
      <c r="AB61" s="97">
        <v>-9218306.5579000004</v>
      </c>
      <c r="AC61" s="99">
        <v>0</v>
      </c>
    </row>
    <row r="62" spans="2:29">
      <c r="B62" s="115"/>
      <c r="C62" s="118"/>
      <c r="D62" s="121"/>
      <c r="E62" s="126"/>
      <c r="F62" s="41" t="str">
        <f t="shared" si="0"/>
        <v>High - C2</v>
      </c>
      <c r="G62" s="60">
        <v>0</v>
      </c>
      <c r="H62" s="61">
        <v>1532787.8183000002</v>
      </c>
      <c r="I62" s="61">
        <v>785739.66370000003</v>
      </c>
      <c r="J62" s="61">
        <v>2320670.8246999998</v>
      </c>
      <c r="K62" s="62">
        <v>0</v>
      </c>
      <c r="L62" s="27"/>
      <c r="M62" s="60">
        <v>0</v>
      </c>
      <c r="N62" s="61">
        <v>0</v>
      </c>
      <c r="O62" s="61">
        <v>0</v>
      </c>
      <c r="P62" s="61">
        <v>0</v>
      </c>
      <c r="Q62" s="62">
        <v>0</v>
      </c>
      <c r="R62" s="27"/>
      <c r="S62" s="60">
        <v>0</v>
      </c>
      <c r="T62" s="61">
        <v>117680.64379999999</v>
      </c>
      <c r="U62" s="61">
        <v>1203714.9885999998</v>
      </c>
      <c r="V62" s="61">
        <v>16883821.705600001</v>
      </c>
      <c r="W62" s="62">
        <v>11127210.8815</v>
      </c>
      <c r="X62" s="27"/>
      <c r="Y62" s="101">
        <v>0</v>
      </c>
      <c r="Z62" s="97">
        <v>-117680.64379999999</v>
      </c>
      <c r="AA62" s="97">
        <v>-1203714.9885999998</v>
      </c>
      <c r="AB62" s="97">
        <v>-16883821.705600001</v>
      </c>
      <c r="AC62" s="99">
        <v>-11127210.8815</v>
      </c>
    </row>
    <row r="63" spans="2:29" ht="14.65" thickBot="1">
      <c r="B63" s="116"/>
      <c r="C63" s="119"/>
      <c r="D63" s="122"/>
      <c r="E63" s="127"/>
      <c r="F63" s="54" t="str">
        <f t="shared" si="0"/>
        <v>Very High - C1</v>
      </c>
      <c r="G63" s="63">
        <v>0</v>
      </c>
      <c r="H63" s="64">
        <v>388284.94829999999</v>
      </c>
      <c r="I63" s="64">
        <v>486345.6986</v>
      </c>
      <c r="J63" s="64">
        <v>9617472.1754000001</v>
      </c>
      <c r="K63" s="65">
        <v>7300542.3530000011</v>
      </c>
      <c r="L63" s="27"/>
      <c r="M63" s="63">
        <v>0</v>
      </c>
      <c r="N63" s="64">
        <v>900525.91109999991</v>
      </c>
      <c r="O63" s="64">
        <v>3678139.6861</v>
      </c>
      <c r="P63" s="64">
        <v>17666728.305500001</v>
      </c>
      <c r="Q63" s="65">
        <v>26069392.014099997</v>
      </c>
      <c r="R63" s="27"/>
      <c r="S63" s="63">
        <v>0</v>
      </c>
      <c r="T63" s="64">
        <v>0</v>
      </c>
      <c r="U63" s="64">
        <v>922180.84510000004</v>
      </c>
      <c r="V63" s="64">
        <v>2530731.9000999997</v>
      </c>
      <c r="W63" s="65">
        <v>24814706.087200005</v>
      </c>
      <c r="X63" s="27"/>
      <c r="Y63" s="66">
        <v>0</v>
      </c>
      <c r="Z63" s="67">
        <v>900525.91109999991</v>
      </c>
      <c r="AA63" s="67">
        <v>2755958.841</v>
      </c>
      <c r="AB63" s="67">
        <v>15135996.405400001</v>
      </c>
      <c r="AC63" s="68">
        <v>1254685.9268999919</v>
      </c>
    </row>
    <row r="64" spans="2:29">
      <c r="B64" s="114">
        <v>14</v>
      </c>
      <c r="C64" s="117" t="s">
        <v>28</v>
      </c>
      <c r="D64" s="120" t="s">
        <v>11</v>
      </c>
      <c r="E64" s="123" t="s">
        <v>65</v>
      </c>
      <c r="F64" s="34" t="str">
        <f t="shared" si="0"/>
        <v>Low - C4</v>
      </c>
      <c r="G64" s="55">
        <v>15204.910199999998</v>
      </c>
      <c r="H64" s="26">
        <v>0</v>
      </c>
      <c r="I64" s="26">
        <v>0</v>
      </c>
      <c r="J64" s="26">
        <v>0</v>
      </c>
      <c r="K64" s="56">
        <v>0</v>
      </c>
      <c r="L64" s="27"/>
      <c r="M64" s="55">
        <v>9266.3625000000047</v>
      </c>
      <c r="N64" s="26">
        <v>383886.87</v>
      </c>
      <c r="O64" s="26">
        <v>636.08999999999992</v>
      </c>
      <c r="P64" s="26">
        <v>0</v>
      </c>
      <c r="Q64" s="56">
        <v>0</v>
      </c>
      <c r="R64" s="27"/>
      <c r="S64" s="55">
        <v>8690.3425000000007</v>
      </c>
      <c r="T64" s="26">
        <v>0</v>
      </c>
      <c r="U64" s="26">
        <v>0</v>
      </c>
      <c r="V64" s="26">
        <v>0</v>
      </c>
      <c r="W64" s="56">
        <v>0</v>
      </c>
      <c r="X64" s="27"/>
      <c r="Y64" s="57">
        <v>576.02000000000407</v>
      </c>
      <c r="Z64" s="58">
        <v>383886.87</v>
      </c>
      <c r="AA64" s="58">
        <v>636.08999999999992</v>
      </c>
      <c r="AB64" s="58">
        <v>0</v>
      </c>
      <c r="AC64" s="59">
        <v>0</v>
      </c>
    </row>
    <row r="65" spans="2:29">
      <c r="B65" s="115"/>
      <c r="C65" s="118"/>
      <c r="D65" s="121"/>
      <c r="E65" s="126"/>
      <c r="F65" s="41" t="str">
        <f t="shared" si="0"/>
        <v>Medium - C3</v>
      </c>
      <c r="G65" s="60">
        <v>536391.90820000006</v>
      </c>
      <c r="H65" s="61">
        <v>0</v>
      </c>
      <c r="I65" s="61">
        <v>665660.99820000003</v>
      </c>
      <c r="J65" s="61">
        <v>0</v>
      </c>
      <c r="K65" s="62">
        <v>0</v>
      </c>
      <c r="L65" s="27"/>
      <c r="M65" s="60">
        <v>537.06999999999994</v>
      </c>
      <c r="N65" s="61">
        <v>2978.8399999999992</v>
      </c>
      <c r="O65" s="61">
        <v>289.02000000000004</v>
      </c>
      <c r="P65" s="61">
        <v>0</v>
      </c>
      <c r="Q65" s="62">
        <v>0</v>
      </c>
      <c r="R65" s="27"/>
      <c r="S65" s="60">
        <v>621443.20179999992</v>
      </c>
      <c r="T65" s="61">
        <v>0</v>
      </c>
      <c r="U65" s="61">
        <v>743138.67779999995</v>
      </c>
      <c r="V65" s="61">
        <v>0</v>
      </c>
      <c r="W65" s="62">
        <v>0</v>
      </c>
      <c r="X65" s="27"/>
      <c r="Y65" s="101">
        <v>-620906.13179999997</v>
      </c>
      <c r="Z65" s="97">
        <v>2978.8399999999992</v>
      </c>
      <c r="AA65" s="97">
        <v>-742849.65779999993</v>
      </c>
      <c r="AB65" s="97">
        <v>0</v>
      </c>
      <c r="AC65" s="99">
        <v>0</v>
      </c>
    </row>
    <row r="66" spans="2:29">
      <c r="B66" s="115"/>
      <c r="C66" s="118"/>
      <c r="D66" s="121"/>
      <c r="E66" s="126"/>
      <c r="F66" s="41" t="str">
        <f t="shared" si="0"/>
        <v>High - C2</v>
      </c>
      <c r="G66" s="60">
        <v>0</v>
      </c>
      <c r="H66" s="61">
        <v>212533.7787</v>
      </c>
      <c r="I66" s="61">
        <v>588525.09419999993</v>
      </c>
      <c r="J66" s="61">
        <v>3081616.6894</v>
      </c>
      <c r="K66" s="62">
        <v>0</v>
      </c>
      <c r="L66" s="27"/>
      <c r="M66" s="60">
        <v>235.75</v>
      </c>
      <c r="N66" s="61">
        <v>2901.68</v>
      </c>
      <c r="O66" s="61">
        <v>0</v>
      </c>
      <c r="P66" s="61">
        <v>0</v>
      </c>
      <c r="Q66" s="62">
        <v>0</v>
      </c>
      <c r="R66" s="27"/>
      <c r="S66" s="60">
        <v>0</v>
      </c>
      <c r="T66" s="61">
        <v>241311.6747</v>
      </c>
      <c r="U66" s="61">
        <v>653422.79700000002</v>
      </c>
      <c r="V66" s="61">
        <v>3439131.0224000001</v>
      </c>
      <c r="W66" s="62">
        <v>0</v>
      </c>
      <c r="X66" s="27"/>
      <c r="Y66" s="101">
        <v>235.75</v>
      </c>
      <c r="Z66" s="97">
        <v>-238409.99470000001</v>
      </c>
      <c r="AA66" s="97">
        <v>-653422.79700000002</v>
      </c>
      <c r="AB66" s="97">
        <v>-3439131.0224000001</v>
      </c>
      <c r="AC66" s="99">
        <v>0</v>
      </c>
    </row>
    <row r="67" spans="2:29" ht="14.65" thickBot="1">
      <c r="B67" s="116"/>
      <c r="C67" s="119"/>
      <c r="D67" s="122"/>
      <c r="E67" s="127"/>
      <c r="F67" s="54" t="str">
        <f t="shared" si="0"/>
        <v>Very High - C1</v>
      </c>
      <c r="G67" s="63">
        <v>0</v>
      </c>
      <c r="H67" s="64">
        <v>0</v>
      </c>
      <c r="I67" s="64">
        <v>92095.082299999995</v>
      </c>
      <c r="J67" s="64">
        <v>14602.088500000002</v>
      </c>
      <c r="K67" s="65">
        <v>10821.027</v>
      </c>
      <c r="L67" s="27"/>
      <c r="M67" s="63">
        <v>621443.20179999992</v>
      </c>
      <c r="N67" s="64">
        <v>273413.34469999996</v>
      </c>
      <c r="O67" s="64">
        <v>1498032.6622000001</v>
      </c>
      <c r="P67" s="64">
        <v>3455196.3474000003</v>
      </c>
      <c r="Q67" s="65">
        <v>11416.553</v>
      </c>
      <c r="R67" s="27"/>
      <c r="S67" s="63">
        <v>0</v>
      </c>
      <c r="T67" s="64">
        <v>0</v>
      </c>
      <c r="U67" s="64">
        <v>100387.2874</v>
      </c>
      <c r="V67" s="64">
        <v>15773.115</v>
      </c>
      <c r="W67" s="65">
        <v>11416.553</v>
      </c>
      <c r="X67" s="27"/>
      <c r="Y67" s="66">
        <v>621443.20179999992</v>
      </c>
      <c r="Z67" s="67">
        <v>273413.34469999996</v>
      </c>
      <c r="AA67" s="67">
        <v>1397645.3748000001</v>
      </c>
      <c r="AB67" s="67">
        <v>3439423.2324000001</v>
      </c>
      <c r="AC67" s="68">
        <v>0</v>
      </c>
    </row>
    <row r="68" spans="2:29" ht="15.75" customHeight="1">
      <c r="B68" s="114">
        <v>15</v>
      </c>
      <c r="C68" s="117" t="s">
        <v>29</v>
      </c>
      <c r="D68" s="120" t="s">
        <v>11</v>
      </c>
      <c r="E68" s="123" t="s">
        <v>65</v>
      </c>
      <c r="F68" s="34" t="str">
        <f t="shared" si="0"/>
        <v>Low - C4</v>
      </c>
      <c r="G68" s="55">
        <v>5844262.6483000005</v>
      </c>
      <c r="H68" s="26">
        <v>0</v>
      </c>
      <c r="I68" s="26">
        <v>0</v>
      </c>
      <c r="J68" s="26">
        <v>0</v>
      </c>
      <c r="K68" s="56">
        <v>0</v>
      </c>
      <c r="L68" s="27"/>
      <c r="M68" s="55">
        <v>0</v>
      </c>
      <c r="N68" s="26">
        <v>0</v>
      </c>
      <c r="O68" s="26">
        <v>0</v>
      </c>
      <c r="P68" s="26">
        <v>0</v>
      </c>
      <c r="Q68" s="56">
        <v>0</v>
      </c>
      <c r="R68" s="27"/>
      <c r="S68" s="55">
        <v>7007840.5481000002</v>
      </c>
      <c r="T68" s="26">
        <v>0</v>
      </c>
      <c r="U68" s="26">
        <v>0</v>
      </c>
      <c r="V68" s="26">
        <v>0</v>
      </c>
      <c r="W68" s="56">
        <v>0</v>
      </c>
      <c r="X68" s="27"/>
      <c r="Y68" s="57">
        <v>-7007840.5481000002</v>
      </c>
      <c r="Z68" s="58">
        <v>0</v>
      </c>
      <c r="AA68" s="58">
        <v>0</v>
      </c>
      <c r="AB68" s="58">
        <v>0</v>
      </c>
      <c r="AC68" s="59">
        <v>0</v>
      </c>
    </row>
    <row r="69" spans="2:29">
      <c r="B69" s="115"/>
      <c r="C69" s="118"/>
      <c r="D69" s="121"/>
      <c r="E69" s="126"/>
      <c r="F69" s="41" t="str">
        <f t="shared" si="0"/>
        <v>Medium - C3</v>
      </c>
      <c r="G69" s="60">
        <v>0</v>
      </c>
      <c r="H69" s="61">
        <v>1745491.8815000001</v>
      </c>
      <c r="I69" s="61">
        <v>0</v>
      </c>
      <c r="J69" s="61">
        <v>2413755.3460999997</v>
      </c>
      <c r="K69" s="62">
        <v>0</v>
      </c>
      <c r="L69" s="27"/>
      <c r="M69" s="60">
        <v>0</v>
      </c>
      <c r="N69" s="61">
        <v>0</v>
      </c>
      <c r="O69" s="61">
        <v>0</v>
      </c>
      <c r="P69" s="61">
        <v>0</v>
      </c>
      <c r="Q69" s="62">
        <v>0</v>
      </c>
      <c r="R69" s="27"/>
      <c r="S69" s="60">
        <v>0</v>
      </c>
      <c r="T69" s="61">
        <v>2144871.2956999997</v>
      </c>
      <c r="U69" s="61">
        <v>0</v>
      </c>
      <c r="V69" s="61">
        <v>2956846.9281000001</v>
      </c>
      <c r="W69" s="62">
        <v>0</v>
      </c>
      <c r="X69" s="27"/>
      <c r="Y69" s="101">
        <v>0</v>
      </c>
      <c r="Z69" s="97">
        <v>-2144871.2956999997</v>
      </c>
      <c r="AA69" s="97">
        <v>0</v>
      </c>
      <c r="AB69" s="97">
        <v>-2956846.9281000001</v>
      </c>
      <c r="AC69" s="99">
        <v>0</v>
      </c>
    </row>
    <row r="70" spans="2:29">
      <c r="B70" s="115"/>
      <c r="C70" s="118"/>
      <c r="D70" s="121"/>
      <c r="E70" s="126"/>
      <c r="F70" s="41" t="str">
        <f t="shared" si="0"/>
        <v>High - C2</v>
      </c>
      <c r="G70" s="60">
        <v>0</v>
      </c>
      <c r="H70" s="61">
        <v>659207.90500000003</v>
      </c>
      <c r="I70" s="61">
        <v>0</v>
      </c>
      <c r="J70" s="61">
        <v>0</v>
      </c>
      <c r="K70" s="62">
        <v>0</v>
      </c>
      <c r="L70" s="27"/>
      <c r="M70" s="60">
        <v>0</v>
      </c>
      <c r="N70" s="61">
        <v>0</v>
      </c>
      <c r="O70" s="61">
        <v>0</v>
      </c>
      <c r="P70" s="61">
        <v>0</v>
      </c>
      <c r="Q70" s="62">
        <v>0</v>
      </c>
      <c r="R70" s="27"/>
      <c r="S70" s="60">
        <v>0</v>
      </c>
      <c r="T70" s="61">
        <v>821245.76059999992</v>
      </c>
      <c r="U70" s="61">
        <v>0</v>
      </c>
      <c r="V70" s="61">
        <v>0</v>
      </c>
      <c r="W70" s="62">
        <v>0</v>
      </c>
      <c r="X70" s="27"/>
      <c r="Y70" s="101">
        <v>0</v>
      </c>
      <c r="Z70" s="97">
        <v>-821245.76059999992</v>
      </c>
      <c r="AA70" s="97">
        <v>0</v>
      </c>
      <c r="AB70" s="97">
        <v>0</v>
      </c>
      <c r="AC70" s="99">
        <v>0</v>
      </c>
    </row>
    <row r="71" spans="2:29" ht="14.65" thickBot="1">
      <c r="B71" s="116"/>
      <c r="C71" s="119"/>
      <c r="D71" s="122"/>
      <c r="E71" s="127"/>
      <c r="F71" s="54" t="str">
        <f t="shared" si="0"/>
        <v>Very High - C1</v>
      </c>
      <c r="G71" s="63">
        <v>0</v>
      </c>
      <c r="H71" s="64">
        <v>0</v>
      </c>
      <c r="I71" s="64">
        <v>251671.08910000001</v>
      </c>
      <c r="J71" s="64">
        <v>1680359.5452999999</v>
      </c>
      <c r="K71" s="65">
        <v>6425904.5480999993</v>
      </c>
      <c r="L71" s="27"/>
      <c r="M71" s="63">
        <v>7007840.5481000002</v>
      </c>
      <c r="N71" s="64">
        <v>1544341.0889999999</v>
      </c>
      <c r="O71" s="64">
        <v>1367673.1958999999</v>
      </c>
      <c r="P71" s="64">
        <v>208662.916</v>
      </c>
      <c r="Q71" s="65">
        <v>11780590.246499998</v>
      </c>
      <c r="R71" s="27"/>
      <c r="S71" s="63">
        <v>0</v>
      </c>
      <c r="T71" s="64">
        <v>0</v>
      </c>
      <c r="U71" s="64">
        <v>322625.39410000003</v>
      </c>
      <c r="V71" s="64">
        <v>2150502.5969000002</v>
      </c>
      <c r="W71" s="65">
        <v>8092847.4192999993</v>
      </c>
      <c r="X71" s="27"/>
      <c r="Y71" s="66">
        <v>7007840.5481000002</v>
      </c>
      <c r="Z71" s="67">
        <v>1544341.0889999999</v>
      </c>
      <c r="AA71" s="67">
        <v>1045047.8017999999</v>
      </c>
      <c r="AB71" s="67">
        <v>-1941839.6809000003</v>
      </c>
      <c r="AC71" s="68">
        <v>3687742.8271999992</v>
      </c>
    </row>
    <row r="72" spans="2:29" ht="15.75" customHeight="1">
      <c r="B72" s="114">
        <v>16</v>
      </c>
      <c r="C72" s="117" t="s">
        <v>30</v>
      </c>
      <c r="D72" s="120" t="s">
        <v>11</v>
      </c>
      <c r="E72" s="123" t="s">
        <v>65</v>
      </c>
      <c r="F72" s="34" t="str">
        <f t="shared" si="0"/>
        <v>Low - C4</v>
      </c>
      <c r="G72" s="55">
        <v>73.973500000000001</v>
      </c>
      <c r="H72" s="26">
        <v>0</v>
      </c>
      <c r="I72" s="26">
        <v>0</v>
      </c>
      <c r="J72" s="26">
        <v>0</v>
      </c>
      <c r="K72" s="56">
        <v>0</v>
      </c>
      <c r="L72" s="27"/>
      <c r="M72" s="55">
        <v>88.245400000000004</v>
      </c>
      <c r="N72" s="26">
        <v>0</v>
      </c>
      <c r="O72" s="26">
        <v>0</v>
      </c>
      <c r="P72" s="26">
        <v>0</v>
      </c>
      <c r="Q72" s="56">
        <v>0</v>
      </c>
      <c r="R72" s="27"/>
      <c r="S72" s="55">
        <v>88.245400000000004</v>
      </c>
      <c r="T72" s="26">
        <v>0</v>
      </c>
      <c r="U72" s="26">
        <v>0</v>
      </c>
      <c r="V72" s="26">
        <v>0</v>
      </c>
      <c r="W72" s="56">
        <v>0</v>
      </c>
      <c r="X72" s="27"/>
      <c r="Y72" s="57">
        <v>0</v>
      </c>
      <c r="Z72" s="58">
        <v>0</v>
      </c>
      <c r="AA72" s="58">
        <v>0</v>
      </c>
      <c r="AB72" s="58">
        <v>0</v>
      </c>
      <c r="AC72" s="59">
        <v>0</v>
      </c>
    </row>
    <row r="73" spans="2:29">
      <c r="B73" s="115"/>
      <c r="C73" s="118"/>
      <c r="D73" s="121"/>
      <c r="E73" s="126"/>
      <c r="F73" s="41" t="str">
        <f t="shared" si="0"/>
        <v>Medium - C3</v>
      </c>
      <c r="G73" s="60">
        <v>0</v>
      </c>
      <c r="H73" s="61">
        <v>8494.1018999999997</v>
      </c>
      <c r="I73" s="61">
        <v>37029.693800000001</v>
      </c>
      <c r="J73" s="61">
        <v>0</v>
      </c>
      <c r="K73" s="62">
        <v>0</v>
      </c>
      <c r="L73" s="27"/>
      <c r="M73" s="60">
        <v>0</v>
      </c>
      <c r="N73" s="61">
        <v>0</v>
      </c>
      <c r="O73" s="61">
        <v>0</v>
      </c>
      <c r="P73" s="61">
        <v>0</v>
      </c>
      <c r="Q73" s="62">
        <v>0</v>
      </c>
      <c r="R73" s="27"/>
      <c r="S73" s="60">
        <v>0</v>
      </c>
      <c r="T73" s="61">
        <v>9357.51</v>
      </c>
      <c r="U73" s="61">
        <v>0</v>
      </c>
      <c r="V73" s="61">
        <v>0</v>
      </c>
      <c r="W73" s="62">
        <v>0</v>
      </c>
      <c r="X73" s="27"/>
      <c r="Y73" s="101">
        <v>0</v>
      </c>
      <c r="Z73" s="97">
        <v>-9357.51</v>
      </c>
      <c r="AA73" s="97">
        <v>0</v>
      </c>
      <c r="AB73" s="97">
        <v>0</v>
      </c>
      <c r="AC73" s="99">
        <v>0</v>
      </c>
    </row>
    <row r="74" spans="2:29">
      <c r="B74" s="115"/>
      <c r="C74" s="118"/>
      <c r="D74" s="121"/>
      <c r="E74" s="126"/>
      <c r="F74" s="41" t="str">
        <f t="shared" si="0"/>
        <v>High - C2</v>
      </c>
      <c r="G74" s="60">
        <v>0</v>
      </c>
      <c r="H74" s="61">
        <v>0</v>
      </c>
      <c r="I74" s="61">
        <v>0</v>
      </c>
      <c r="J74" s="61">
        <v>31528.1816</v>
      </c>
      <c r="K74" s="62">
        <v>0</v>
      </c>
      <c r="L74" s="27"/>
      <c r="M74" s="60">
        <v>0</v>
      </c>
      <c r="N74" s="61">
        <v>0</v>
      </c>
      <c r="O74" s="61">
        <v>0</v>
      </c>
      <c r="P74" s="61">
        <v>0</v>
      </c>
      <c r="Q74" s="62">
        <v>0</v>
      </c>
      <c r="R74" s="27"/>
      <c r="S74" s="60">
        <v>0</v>
      </c>
      <c r="T74" s="61">
        <v>0</v>
      </c>
      <c r="U74" s="61">
        <v>41037.697999999997</v>
      </c>
      <c r="V74" s="61">
        <v>35198.235999999997</v>
      </c>
      <c r="W74" s="62">
        <v>0</v>
      </c>
      <c r="X74" s="27"/>
      <c r="Y74" s="101">
        <v>0</v>
      </c>
      <c r="Z74" s="97">
        <v>0</v>
      </c>
      <c r="AA74" s="97">
        <v>-41037.697999999997</v>
      </c>
      <c r="AB74" s="97">
        <v>-35198.235999999997</v>
      </c>
      <c r="AC74" s="99">
        <v>0</v>
      </c>
    </row>
    <row r="75" spans="2:29" ht="14.65" thickBot="1">
      <c r="B75" s="116"/>
      <c r="C75" s="119"/>
      <c r="D75" s="122"/>
      <c r="E75" s="127"/>
      <c r="F75" s="54" t="str">
        <f t="shared" si="0"/>
        <v>Very High - C1</v>
      </c>
      <c r="G75" s="63">
        <v>0</v>
      </c>
      <c r="H75" s="64">
        <v>0</v>
      </c>
      <c r="I75" s="64">
        <v>0</v>
      </c>
      <c r="J75" s="64">
        <v>0</v>
      </c>
      <c r="K75" s="65">
        <v>0</v>
      </c>
      <c r="L75" s="27"/>
      <c r="M75" s="63">
        <v>0</v>
      </c>
      <c r="N75" s="64">
        <v>8541.7924999999996</v>
      </c>
      <c r="O75" s="64">
        <v>37361.953800000003</v>
      </c>
      <c r="P75" s="64">
        <v>32165.008700000002</v>
      </c>
      <c r="Q75" s="65">
        <v>0</v>
      </c>
      <c r="R75" s="27"/>
      <c r="S75" s="63">
        <v>0</v>
      </c>
      <c r="T75" s="64">
        <v>0</v>
      </c>
      <c r="U75" s="64">
        <v>0</v>
      </c>
      <c r="V75" s="64">
        <v>0</v>
      </c>
      <c r="W75" s="65">
        <v>0</v>
      </c>
      <c r="X75" s="27"/>
      <c r="Y75" s="66">
        <v>0</v>
      </c>
      <c r="Z75" s="67">
        <v>8541.7924999999996</v>
      </c>
      <c r="AA75" s="67">
        <v>37361.953800000003</v>
      </c>
      <c r="AB75" s="67">
        <v>32165.008700000002</v>
      </c>
      <c r="AC75" s="68">
        <v>0</v>
      </c>
    </row>
    <row r="76" spans="2:29">
      <c r="B76" s="114">
        <v>17</v>
      </c>
      <c r="C76" s="117" t="s">
        <v>31</v>
      </c>
      <c r="D76" s="120" t="s">
        <v>11</v>
      </c>
      <c r="E76" s="123" t="s">
        <v>65</v>
      </c>
      <c r="F76" s="34" t="str">
        <f t="shared" si="0"/>
        <v>Low - C4</v>
      </c>
      <c r="G76" s="55">
        <v>4870084.6662999997</v>
      </c>
      <c r="H76" s="26">
        <v>60257.963600000003</v>
      </c>
      <c r="I76" s="26">
        <v>118.3486</v>
      </c>
      <c r="J76" s="26">
        <v>0</v>
      </c>
      <c r="K76" s="56">
        <v>0</v>
      </c>
      <c r="L76" s="27"/>
      <c r="M76" s="55">
        <v>5017762.4118000008</v>
      </c>
      <c r="N76" s="26">
        <v>61254.624299999996</v>
      </c>
      <c r="O76" s="26">
        <v>1256.2692000000002</v>
      </c>
      <c r="P76" s="26">
        <v>0</v>
      </c>
      <c r="Q76" s="56">
        <v>0</v>
      </c>
      <c r="R76" s="27"/>
      <c r="S76" s="55">
        <v>5017762.4118000008</v>
      </c>
      <c r="T76" s="26">
        <v>61254.624299999996</v>
      </c>
      <c r="U76" s="26">
        <v>1256.2692000000002</v>
      </c>
      <c r="V76" s="26">
        <v>0</v>
      </c>
      <c r="W76" s="56">
        <v>0</v>
      </c>
      <c r="X76" s="27"/>
      <c r="Y76" s="57">
        <v>0</v>
      </c>
      <c r="Z76" s="58">
        <v>0</v>
      </c>
      <c r="AA76" s="58">
        <v>0</v>
      </c>
      <c r="AB76" s="58">
        <v>0</v>
      </c>
      <c r="AC76" s="59">
        <v>0</v>
      </c>
    </row>
    <row r="77" spans="2:29">
      <c r="B77" s="115"/>
      <c r="C77" s="118"/>
      <c r="D77" s="121"/>
      <c r="E77" s="126"/>
      <c r="F77" s="41" t="str">
        <f t="shared" si="0"/>
        <v>Medium - C3</v>
      </c>
      <c r="G77" s="60">
        <v>0</v>
      </c>
      <c r="H77" s="61">
        <v>0</v>
      </c>
      <c r="I77" s="61">
        <v>0</v>
      </c>
      <c r="J77" s="61">
        <v>0</v>
      </c>
      <c r="K77" s="62">
        <v>173762.1048</v>
      </c>
      <c r="L77" s="27"/>
      <c r="M77" s="60">
        <v>27435.34</v>
      </c>
      <c r="N77" s="61">
        <v>0</v>
      </c>
      <c r="O77" s="61">
        <v>0</v>
      </c>
      <c r="P77" s="61">
        <v>0</v>
      </c>
      <c r="Q77" s="62">
        <v>145.3759</v>
      </c>
      <c r="R77" s="27"/>
      <c r="S77" s="60">
        <v>0</v>
      </c>
      <c r="T77" s="61">
        <v>0</v>
      </c>
      <c r="U77" s="61">
        <v>0</v>
      </c>
      <c r="V77" s="61">
        <v>0</v>
      </c>
      <c r="W77" s="62">
        <v>145.3759</v>
      </c>
      <c r="X77" s="27"/>
      <c r="Y77" s="101">
        <v>27435.34</v>
      </c>
      <c r="Z77" s="97">
        <v>0</v>
      </c>
      <c r="AA77" s="97">
        <v>0</v>
      </c>
      <c r="AB77" s="97">
        <v>0</v>
      </c>
      <c r="AC77" s="99">
        <v>0</v>
      </c>
    </row>
    <row r="78" spans="2:29">
      <c r="B78" s="115"/>
      <c r="C78" s="118"/>
      <c r="D78" s="121"/>
      <c r="E78" s="126"/>
      <c r="F78" s="41" t="str">
        <f t="shared" si="0"/>
        <v>High - C2</v>
      </c>
      <c r="G78" s="60">
        <v>0</v>
      </c>
      <c r="H78" s="61">
        <v>0</v>
      </c>
      <c r="I78" s="61">
        <v>0</v>
      </c>
      <c r="J78" s="61">
        <v>0</v>
      </c>
      <c r="K78" s="62">
        <v>0</v>
      </c>
      <c r="L78" s="27"/>
      <c r="M78" s="60">
        <v>0</v>
      </c>
      <c r="N78" s="61">
        <v>0</v>
      </c>
      <c r="O78" s="61">
        <v>0</v>
      </c>
      <c r="P78" s="61">
        <v>0</v>
      </c>
      <c r="Q78" s="62">
        <v>109380.99479999999</v>
      </c>
      <c r="R78" s="27"/>
      <c r="S78" s="60">
        <v>0</v>
      </c>
      <c r="T78" s="61">
        <v>0</v>
      </c>
      <c r="U78" s="61">
        <v>0</v>
      </c>
      <c r="V78" s="61">
        <v>0</v>
      </c>
      <c r="W78" s="62">
        <v>218532.8033</v>
      </c>
      <c r="X78" s="27"/>
      <c r="Y78" s="101">
        <v>0</v>
      </c>
      <c r="Z78" s="97">
        <v>0</v>
      </c>
      <c r="AA78" s="97">
        <v>0</v>
      </c>
      <c r="AB78" s="97">
        <v>0</v>
      </c>
      <c r="AC78" s="99">
        <v>-109151.80850000001</v>
      </c>
    </row>
    <row r="79" spans="2:29" ht="14.65" thickBot="1">
      <c r="B79" s="116"/>
      <c r="C79" s="119"/>
      <c r="D79" s="122"/>
      <c r="E79" s="127"/>
      <c r="F79" s="54" t="str">
        <f t="shared" si="0"/>
        <v>Very High - C1</v>
      </c>
      <c r="G79" s="63">
        <v>0</v>
      </c>
      <c r="H79" s="64">
        <v>0</v>
      </c>
      <c r="I79" s="64">
        <v>0</v>
      </c>
      <c r="J79" s="64">
        <v>0</v>
      </c>
      <c r="K79" s="65">
        <v>43704777.476800002</v>
      </c>
      <c r="L79" s="27"/>
      <c r="M79" s="63">
        <v>6649007.8999999994</v>
      </c>
      <c r="N79" s="64">
        <v>0</v>
      </c>
      <c r="O79" s="64">
        <v>0</v>
      </c>
      <c r="P79" s="64">
        <v>0</v>
      </c>
      <c r="Q79" s="65">
        <v>43449077.773699999</v>
      </c>
      <c r="R79" s="27"/>
      <c r="S79" s="63">
        <v>0</v>
      </c>
      <c r="T79" s="64">
        <v>0</v>
      </c>
      <c r="U79" s="64">
        <v>0</v>
      </c>
      <c r="V79" s="64">
        <v>0</v>
      </c>
      <c r="W79" s="65">
        <v>56948326.753400005</v>
      </c>
      <c r="X79" s="27"/>
      <c r="Y79" s="66">
        <v>6649007.8999999994</v>
      </c>
      <c r="Z79" s="67">
        <v>0</v>
      </c>
      <c r="AA79" s="67">
        <v>0</v>
      </c>
      <c r="AB79" s="67">
        <v>0</v>
      </c>
      <c r="AC79" s="68">
        <v>-13499248.979700007</v>
      </c>
    </row>
    <row r="80" spans="2:29">
      <c r="B80" s="114">
        <v>18</v>
      </c>
      <c r="C80" s="117" t="s">
        <v>32</v>
      </c>
      <c r="D80" s="120" t="s">
        <v>11</v>
      </c>
      <c r="E80" s="123" t="s">
        <v>65</v>
      </c>
      <c r="F80" s="34" t="str">
        <f t="shared" ref="F80:F95" si="1">F76</f>
        <v>Low - C4</v>
      </c>
      <c r="G80" s="55">
        <v>707.68779999999992</v>
      </c>
      <c r="H80" s="26">
        <v>57.864400000000003</v>
      </c>
      <c r="I80" s="26">
        <v>0</v>
      </c>
      <c r="J80" s="26">
        <v>0</v>
      </c>
      <c r="K80" s="56">
        <v>0</v>
      </c>
      <c r="L80" s="27"/>
      <c r="M80" s="55">
        <v>8.18</v>
      </c>
      <c r="N80" s="26">
        <v>0</v>
      </c>
      <c r="O80" s="26">
        <v>0</v>
      </c>
      <c r="P80" s="26">
        <v>0</v>
      </c>
      <c r="Q80" s="56">
        <v>0</v>
      </c>
      <c r="R80" s="27"/>
      <c r="S80" s="55">
        <v>728.90319999999997</v>
      </c>
      <c r="T80" s="26">
        <v>73.085300000000004</v>
      </c>
      <c r="U80" s="26">
        <v>0</v>
      </c>
      <c r="V80" s="26">
        <v>0</v>
      </c>
      <c r="W80" s="56">
        <v>0</v>
      </c>
      <c r="X80" s="27"/>
      <c r="Y80" s="101">
        <v>-720.72320000000002</v>
      </c>
      <c r="Z80" s="97">
        <v>-73.085300000000004</v>
      </c>
      <c r="AA80" s="97">
        <v>0</v>
      </c>
      <c r="AB80" s="97">
        <v>0</v>
      </c>
      <c r="AC80" s="99">
        <v>0</v>
      </c>
    </row>
    <row r="81" spans="2:29">
      <c r="B81" s="115"/>
      <c r="C81" s="118"/>
      <c r="D81" s="121"/>
      <c r="E81" s="126"/>
      <c r="F81" s="41" t="str">
        <f t="shared" si="1"/>
        <v>Medium - C3</v>
      </c>
      <c r="G81" s="60">
        <v>0</v>
      </c>
      <c r="H81" s="61">
        <v>2350.5227999999997</v>
      </c>
      <c r="I81" s="61">
        <v>80895.556299999997</v>
      </c>
      <c r="J81" s="61">
        <v>0</v>
      </c>
      <c r="K81" s="62">
        <v>0</v>
      </c>
      <c r="L81" s="27"/>
      <c r="M81" s="60">
        <v>314.56</v>
      </c>
      <c r="N81" s="61">
        <v>0</v>
      </c>
      <c r="O81" s="61">
        <v>0</v>
      </c>
      <c r="P81" s="61">
        <v>0</v>
      </c>
      <c r="Q81" s="62">
        <v>0</v>
      </c>
      <c r="R81" s="27"/>
      <c r="S81" s="60">
        <v>0</v>
      </c>
      <c r="T81" s="61">
        <v>0</v>
      </c>
      <c r="U81" s="61">
        <v>3285.7457000000004</v>
      </c>
      <c r="V81" s="61">
        <v>108810.84620000001</v>
      </c>
      <c r="W81" s="62">
        <v>0</v>
      </c>
      <c r="X81" s="27"/>
      <c r="Y81" s="101">
        <v>314.56</v>
      </c>
      <c r="Z81" s="97">
        <v>0</v>
      </c>
      <c r="AA81" s="97">
        <v>-3285.7457000000004</v>
      </c>
      <c r="AB81" s="97">
        <v>-108810.84620000001</v>
      </c>
      <c r="AC81" s="99">
        <v>0</v>
      </c>
    </row>
    <row r="82" spans="2:29">
      <c r="B82" s="115"/>
      <c r="C82" s="118"/>
      <c r="D82" s="121"/>
      <c r="E82" s="126"/>
      <c r="F82" s="41" t="str">
        <f t="shared" si="1"/>
        <v>High - C2</v>
      </c>
      <c r="G82" s="60">
        <v>0</v>
      </c>
      <c r="H82" s="61">
        <v>0</v>
      </c>
      <c r="I82" s="61">
        <v>2005211.9455999997</v>
      </c>
      <c r="J82" s="61">
        <v>0</v>
      </c>
      <c r="K82" s="62">
        <v>0</v>
      </c>
      <c r="L82" s="27"/>
      <c r="M82" s="60">
        <v>239.56</v>
      </c>
      <c r="N82" s="61">
        <v>0</v>
      </c>
      <c r="O82" s="61">
        <v>0</v>
      </c>
      <c r="P82" s="61">
        <v>0</v>
      </c>
      <c r="Q82" s="62">
        <v>0</v>
      </c>
      <c r="R82" s="27"/>
      <c r="S82" s="60">
        <v>0</v>
      </c>
      <c r="T82" s="61">
        <v>0</v>
      </c>
      <c r="U82" s="61">
        <v>0</v>
      </c>
      <c r="V82" s="61">
        <v>0</v>
      </c>
      <c r="W82" s="62">
        <v>0</v>
      </c>
      <c r="X82" s="27"/>
      <c r="Y82" s="101">
        <v>239.56</v>
      </c>
      <c r="Z82" s="97">
        <v>0</v>
      </c>
      <c r="AA82" s="97">
        <v>0</v>
      </c>
      <c r="AB82" s="97">
        <v>0</v>
      </c>
      <c r="AC82" s="99">
        <v>0</v>
      </c>
    </row>
    <row r="83" spans="2:29" ht="14.65" thickBot="1">
      <c r="B83" s="116"/>
      <c r="C83" s="119"/>
      <c r="D83" s="122"/>
      <c r="E83" s="127"/>
      <c r="F83" s="54" t="str">
        <f t="shared" si="1"/>
        <v>Very High - C1</v>
      </c>
      <c r="G83" s="63">
        <v>0</v>
      </c>
      <c r="H83" s="64">
        <v>0</v>
      </c>
      <c r="I83" s="64">
        <v>0</v>
      </c>
      <c r="J83" s="64">
        <v>0</v>
      </c>
      <c r="K83" s="65">
        <v>0</v>
      </c>
      <c r="L83" s="27"/>
      <c r="M83" s="63">
        <v>81456.653200000001</v>
      </c>
      <c r="N83" s="64">
        <v>0</v>
      </c>
      <c r="O83" s="64">
        <v>0</v>
      </c>
      <c r="P83" s="64">
        <v>663606.01149999991</v>
      </c>
      <c r="Q83" s="65">
        <v>0</v>
      </c>
      <c r="R83" s="27"/>
      <c r="S83" s="63">
        <v>0</v>
      </c>
      <c r="T83" s="64">
        <v>0</v>
      </c>
      <c r="U83" s="64">
        <v>0</v>
      </c>
      <c r="V83" s="64">
        <v>2179994.1589000002</v>
      </c>
      <c r="W83" s="65">
        <v>565083.45880000002</v>
      </c>
      <c r="X83" s="27"/>
      <c r="Y83" s="101">
        <v>81456.653200000001</v>
      </c>
      <c r="Z83" s="97">
        <v>0</v>
      </c>
      <c r="AA83" s="97">
        <v>0</v>
      </c>
      <c r="AB83" s="97">
        <v>-1516388.1474000001</v>
      </c>
      <c r="AC83" s="99">
        <v>-565083.45880000002</v>
      </c>
    </row>
    <row r="84" spans="2:29">
      <c r="B84" s="114">
        <v>19</v>
      </c>
      <c r="C84" s="117" t="s">
        <v>33</v>
      </c>
      <c r="D84" s="120" t="s">
        <v>11</v>
      </c>
      <c r="E84" s="123" t="s">
        <v>16</v>
      </c>
      <c r="F84" s="34" t="str">
        <f t="shared" si="1"/>
        <v>Low - C4</v>
      </c>
      <c r="G84" s="35">
        <v>0</v>
      </c>
      <c r="H84" s="36">
        <v>0</v>
      </c>
      <c r="I84" s="36">
        <v>0</v>
      </c>
      <c r="J84" s="36">
        <v>0</v>
      </c>
      <c r="K84" s="37">
        <v>0</v>
      </c>
      <c r="L84" s="29"/>
      <c r="M84" s="35">
        <v>0</v>
      </c>
      <c r="N84" s="36">
        <v>0</v>
      </c>
      <c r="O84" s="36">
        <v>0</v>
      </c>
      <c r="P84" s="36">
        <v>0</v>
      </c>
      <c r="Q84" s="37">
        <v>0</v>
      </c>
      <c r="R84" s="29"/>
      <c r="S84" s="35">
        <v>0</v>
      </c>
      <c r="T84" s="36">
        <v>0</v>
      </c>
      <c r="U84" s="36">
        <v>0</v>
      </c>
      <c r="V84" s="36">
        <v>0</v>
      </c>
      <c r="W84" s="37">
        <v>0</v>
      </c>
      <c r="X84" s="27"/>
      <c r="Y84" s="38">
        <v>0</v>
      </c>
      <c r="Z84" s="39">
        <v>0</v>
      </c>
      <c r="AA84" s="39">
        <v>0</v>
      </c>
      <c r="AB84" s="39">
        <v>0</v>
      </c>
      <c r="AC84" s="40">
        <v>0</v>
      </c>
    </row>
    <row r="85" spans="2:29">
      <c r="B85" s="115"/>
      <c r="C85" s="118"/>
      <c r="D85" s="121"/>
      <c r="E85" s="124"/>
      <c r="F85" s="41" t="str">
        <f t="shared" si="1"/>
        <v>Medium - C3</v>
      </c>
      <c r="G85" s="42">
        <v>0</v>
      </c>
      <c r="H85" s="43">
        <v>0</v>
      </c>
      <c r="I85" s="43">
        <v>0</v>
      </c>
      <c r="J85" s="43">
        <v>0</v>
      </c>
      <c r="K85" s="44">
        <v>0</v>
      </c>
      <c r="L85" s="29"/>
      <c r="M85" s="42">
        <v>0</v>
      </c>
      <c r="N85" s="43">
        <v>0</v>
      </c>
      <c r="O85" s="43">
        <v>0</v>
      </c>
      <c r="P85" s="43">
        <v>0</v>
      </c>
      <c r="Q85" s="44">
        <v>0</v>
      </c>
      <c r="R85" s="29"/>
      <c r="S85" s="42">
        <v>0</v>
      </c>
      <c r="T85" s="43">
        <v>0</v>
      </c>
      <c r="U85" s="43">
        <v>0</v>
      </c>
      <c r="V85" s="43">
        <v>0</v>
      </c>
      <c r="W85" s="44">
        <v>0</v>
      </c>
      <c r="X85" s="27"/>
      <c r="Y85" s="45">
        <v>0</v>
      </c>
      <c r="Z85" s="46">
        <v>0</v>
      </c>
      <c r="AA85" s="46">
        <v>0</v>
      </c>
      <c r="AB85" s="46">
        <v>0</v>
      </c>
      <c r="AC85" s="47">
        <v>0</v>
      </c>
    </row>
    <row r="86" spans="2:29">
      <c r="B86" s="115"/>
      <c r="C86" s="118"/>
      <c r="D86" s="121"/>
      <c r="E86" s="124"/>
      <c r="F86" s="41" t="str">
        <f t="shared" si="1"/>
        <v>High - C2</v>
      </c>
      <c r="G86" s="42">
        <v>0</v>
      </c>
      <c r="H86" s="43">
        <v>0</v>
      </c>
      <c r="I86" s="43">
        <v>0</v>
      </c>
      <c r="J86" s="43">
        <v>0</v>
      </c>
      <c r="K86" s="44">
        <v>0</v>
      </c>
      <c r="L86" s="29"/>
      <c r="M86" s="42">
        <v>0</v>
      </c>
      <c r="N86" s="43">
        <v>0</v>
      </c>
      <c r="O86" s="43">
        <v>0</v>
      </c>
      <c r="P86" s="43">
        <v>0</v>
      </c>
      <c r="Q86" s="44">
        <v>0</v>
      </c>
      <c r="R86" s="29"/>
      <c r="S86" s="42">
        <v>0</v>
      </c>
      <c r="T86" s="43">
        <v>0</v>
      </c>
      <c r="U86" s="43">
        <v>0</v>
      </c>
      <c r="V86" s="43">
        <v>0</v>
      </c>
      <c r="W86" s="44">
        <v>0</v>
      </c>
      <c r="X86" s="27"/>
      <c r="Y86" s="45">
        <v>0</v>
      </c>
      <c r="Z86" s="46">
        <v>0</v>
      </c>
      <c r="AA86" s="46">
        <v>0</v>
      </c>
      <c r="AB86" s="46">
        <v>0</v>
      </c>
      <c r="AC86" s="47">
        <v>0</v>
      </c>
    </row>
    <row r="87" spans="2:29" ht="14.65" thickBot="1">
      <c r="B87" s="116"/>
      <c r="C87" s="119"/>
      <c r="D87" s="122"/>
      <c r="E87" s="125"/>
      <c r="F87" s="54" t="str">
        <f t="shared" si="1"/>
        <v>Very High - C1</v>
      </c>
      <c r="G87" s="48">
        <v>0</v>
      </c>
      <c r="H87" s="49">
        <v>0</v>
      </c>
      <c r="I87" s="49">
        <v>0</v>
      </c>
      <c r="J87" s="49">
        <v>0</v>
      </c>
      <c r="K87" s="50">
        <v>0</v>
      </c>
      <c r="L87" s="29"/>
      <c r="M87" s="48">
        <v>0</v>
      </c>
      <c r="N87" s="49">
        <v>0</v>
      </c>
      <c r="O87" s="49">
        <v>0</v>
      </c>
      <c r="P87" s="49">
        <v>0</v>
      </c>
      <c r="Q87" s="50">
        <v>0</v>
      </c>
      <c r="R87" s="29"/>
      <c r="S87" s="48">
        <v>0</v>
      </c>
      <c r="T87" s="49">
        <v>0</v>
      </c>
      <c r="U87" s="49">
        <v>0</v>
      </c>
      <c r="V87" s="49">
        <v>0</v>
      </c>
      <c r="W87" s="50">
        <v>0</v>
      </c>
      <c r="X87" s="27"/>
      <c r="Y87" s="51">
        <v>0</v>
      </c>
      <c r="Z87" s="52">
        <v>0</v>
      </c>
      <c r="AA87" s="52">
        <v>0</v>
      </c>
      <c r="AB87" s="52">
        <v>0</v>
      </c>
      <c r="AC87" s="53">
        <v>0</v>
      </c>
    </row>
    <row r="88" spans="2:29" ht="15.75" customHeight="1">
      <c r="B88" s="114">
        <v>20</v>
      </c>
      <c r="C88" s="117" t="s">
        <v>34</v>
      </c>
      <c r="D88" s="120" t="s">
        <v>11</v>
      </c>
      <c r="E88" s="123" t="s">
        <v>16</v>
      </c>
      <c r="F88" s="34" t="str">
        <f t="shared" si="1"/>
        <v>Low - C4</v>
      </c>
      <c r="G88" s="35">
        <v>0</v>
      </c>
      <c r="H88" s="36">
        <v>0</v>
      </c>
      <c r="I88" s="36">
        <v>0</v>
      </c>
      <c r="J88" s="36">
        <v>0</v>
      </c>
      <c r="K88" s="37">
        <v>0</v>
      </c>
      <c r="L88" s="29"/>
      <c r="M88" s="35">
        <v>0</v>
      </c>
      <c r="N88" s="36">
        <v>0</v>
      </c>
      <c r="O88" s="36">
        <v>0</v>
      </c>
      <c r="P88" s="36">
        <v>0</v>
      </c>
      <c r="Q88" s="37">
        <v>0</v>
      </c>
      <c r="R88" s="29"/>
      <c r="S88" s="35">
        <v>0</v>
      </c>
      <c r="T88" s="36">
        <v>0</v>
      </c>
      <c r="U88" s="36">
        <v>0</v>
      </c>
      <c r="V88" s="36">
        <v>0</v>
      </c>
      <c r="W88" s="37">
        <v>0</v>
      </c>
      <c r="X88" s="27"/>
      <c r="Y88" s="38">
        <v>0</v>
      </c>
      <c r="Z88" s="39">
        <v>0</v>
      </c>
      <c r="AA88" s="39">
        <v>0</v>
      </c>
      <c r="AB88" s="39">
        <v>0</v>
      </c>
      <c r="AC88" s="40">
        <v>0</v>
      </c>
    </row>
    <row r="89" spans="2:29">
      <c r="B89" s="115"/>
      <c r="C89" s="118"/>
      <c r="D89" s="121"/>
      <c r="E89" s="124"/>
      <c r="F89" s="41" t="str">
        <f t="shared" si="1"/>
        <v>Medium - C3</v>
      </c>
      <c r="G89" s="42">
        <v>0</v>
      </c>
      <c r="H89" s="43">
        <v>0</v>
      </c>
      <c r="I89" s="43">
        <v>0</v>
      </c>
      <c r="J89" s="43">
        <v>0</v>
      </c>
      <c r="K89" s="44">
        <v>0</v>
      </c>
      <c r="L89" s="29"/>
      <c r="M89" s="42">
        <v>0</v>
      </c>
      <c r="N89" s="43">
        <v>0</v>
      </c>
      <c r="O89" s="43">
        <v>0</v>
      </c>
      <c r="P89" s="43">
        <v>0</v>
      </c>
      <c r="Q89" s="44">
        <v>0</v>
      </c>
      <c r="R89" s="29"/>
      <c r="S89" s="42">
        <v>0</v>
      </c>
      <c r="T89" s="43">
        <v>0</v>
      </c>
      <c r="U89" s="43">
        <v>0</v>
      </c>
      <c r="V89" s="43">
        <v>0</v>
      </c>
      <c r="W89" s="44">
        <v>0</v>
      </c>
      <c r="X89" s="27"/>
      <c r="Y89" s="45">
        <v>0</v>
      </c>
      <c r="Z89" s="46">
        <v>0</v>
      </c>
      <c r="AA89" s="46">
        <v>0</v>
      </c>
      <c r="AB89" s="46">
        <v>0</v>
      </c>
      <c r="AC89" s="47">
        <v>0</v>
      </c>
    </row>
    <row r="90" spans="2:29">
      <c r="B90" s="115"/>
      <c r="C90" s="118"/>
      <c r="D90" s="121"/>
      <c r="E90" s="124"/>
      <c r="F90" s="41" t="str">
        <f t="shared" si="1"/>
        <v>High - C2</v>
      </c>
      <c r="G90" s="42">
        <v>0</v>
      </c>
      <c r="H90" s="43">
        <v>0</v>
      </c>
      <c r="I90" s="43">
        <v>0</v>
      </c>
      <c r="J90" s="43">
        <v>0</v>
      </c>
      <c r="K90" s="44">
        <v>0</v>
      </c>
      <c r="L90" s="29"/>
      <c r="M90" s="42">
        <v>0</v>
      </c>
      <c r="N90" s="43">
        <v>0</v>
      </c>
      <c r="O90" s="43">
        <v>0</v>
      </c>
      <c r="P90" s="43">
        <v>0</v>
      </c>
      <c r="Q90" s="44">
        <v>0</v>
      </c>
      <c r="R90" s="29"/>
      <c r="S90" s="42">
        <v>0</v>
      </c>
      <c r="T90" s="43">
        <v>0</v>
      </c>
      <c r="U90" s="43">
        <v>0</v>
      </c>
      <c r="V90" s="43">
        <v>0</v>
      </c>
      <c r="W90" s="44">
        <v>0</v>
      </c>
      <c r="X90" s="27"/>
      <c r="Y90" s="45">
        <v>0</v>
      </c>
      <c r="Z90" s="46">
        <v>0</v>
      </c>
      <c r="AA90" s="46">
        <v>0</v>
      </c>
      <c r="AB90" s="46">
        <v>0</v>
      </c>
      <c r="AC90" s="47">
        <v>0</v>
      </c>
    </row>
    <row r="91" spans="2:29" ht="14.65" thickBot="1">
      <c r="B91" s="116"/>
      <c r="C91" s="119"/>
      <c r="D91" s="122"/>
      <c r="E91" s="125"/>
      <c r="F91" s="54" t="str">
        <f t="shared" si="1"/>
        <v>Very High - C1</v>
      </c>
      <c r="G91" s="48">
        <v>0</v>
      </c>
      <c r="H91" s="49">
        <v>0</v>
      </c>
      <c r="I91" s="49">
        <v>0</v>
      </c>
      <c r="J91" s="49">
        <v>0</v>
      </c>
      <c r="K91" s="50">
        <v>0</v>
      </c>
      <c r="L91" s="29"/>
      <c r="M91" s="48">
        <v>0</v>
      </c>
      <c r="N91" s="49">
        <v>0</v>
      </c>
      <c r="O91" s="49">
        <v>0</v>
      </c>
      <c r="P91" s="49">
        <v>0</v>
      </c>
      <c r="Q91" s="50">
        <v>0</v>
      </c>
      <c r="R91" s="29"/>
      <c r="S91" s="48">
        <v>0</v>
      </c>
      <c r="T91" s="49">
        <v>0</v>
      </c>
      <c r="U91" s="49">
        <v>0</v>
      </c>
      <c r="V91" s="49">
        <v>0</v>
      </c>
      <c r="W91" s="50">
        <v>0</v>
      </c>
      <c r="X91" s="27"/>
      <c r="Y91" s="51">
        <v>0</v>
      </c>
      <c r="Z91" s="52">
        <v>0</v>
      </c>
      <c r="AA91" s="52">
        <v>0</v>
      </c>
      <c r="AB91" s="52">
        <v>0</v>
      </c>
      <c r="AC91" s="53">
        <v>0</v>
      </c>
    </row>
    <row r="92" spans="2:29">
      <c r="B92" s="114">
        <v>21</v>
      </c>
      <c r="C92" s="117" t="s">
        <v>35</v>
      </c>
      <c r="D92" s="120" t="s">
        <v>11</v>
      </c>
      <c r="E92" s="123" t="s">
        <v>16</v>
      </c>
      <c r="F92" s="34" t="str">
        <f t="shared" si="1"/>
        <v>Low - C4</v>
      </c>
      <c r="G92" s="35">
        <v>0</v>
      </c>
      <c r="H92" s="36">
        <v>0</v>
      </c>
      <c r="I92" s="36">
        <v>0</v>
      </c>
      <c r="J92" s="36">
        <v>0</v>
      </c>
      <c r="K92" s="37">
        <v>0</v>
      </c>
      <c r="L92" s="29"/>
      <c r="M92" s="35">
        <v>0</v>
      </c>
      <c r="N92" s="36">
        <v>0</v>
      </c>
      <c r="O92" s="36">
        <v>0</v>
      </c>
      <c r="P92" s="36">
        <v>0</v>
      </c>
      <c r="Q92" s="37">
        <v>0</v>
      </c>
      <c r="R92" s="29"/>
      <c r="S92" s="35">
        <v>0</v>
      </c>
      <c r="T92" s="36">
        <v>0</v>
      </c>
      <c r="U92" s="36">
        <v>0</v>
      </c>
      <c r="V92" s="36">
        <v>0</v>
      </c>
      <c r="W92" s="37">
        <v>0</v>
      </c>
      <c r="X92" s="27"/>
      <c r="Y92" s="74">
        <v>0</v>
      </c>
      <c r="Z92" s="30">
        <v>0</v>
      </c>
      <c r="AA92" s="30">
        <v>0</v>
      </c>
      <c r="AB92" s="30">
        <v>0</v>
      </c>
      <c r="AC92" s="75">
        <v>0</v>
      </c>
    </row>
    <row r="93" spans="2:29">
      <c r="B93" s="115"/>
      <c r="C93" s="118"/>
      <c r="D93" s="121"/>
      <c r="E93" s="124"/>
      <c r="F93" s="41" t="str">
        <f t="shared" si="1"/>
        <v>Medium - C3</v>
      </c>
      <c r="G93" s="42">
        <v>0</v>
      </c>
      <c r="H93" s="43">
        <v>0</v>
      </c>
      <c r="I93" s="43">
        <v>0</v>
      </c>
      <c r="J93" s="43">
        <v>0</v>
      </c>
      <c r="K93" s="44">
        <v>0</v>
      </c>
      <c r="L93" s="29"/>
      <c r="M93" s="42">
        <v>0</v>
      </c>
      <c r="N93" s="43">
        <v>0</v>
      </c>
      <c r="O93" s="43">
        <v>0</v>
      </c>
      <c r="P93" s="43">
        <v>0</v>
      </c>
      <c r="Q93" s="44">
        <v>0</v>
      </c>
      <c r="R93" s="29"/>
      <c r="S93" s="42">
        <v>0</v>
      </c>
      <c r="T93" s="43">
        <v>0</v>
      </c>
      <c r="U93" s="43">
        <v>0</v>
      </c>
      <c r="V93" s="43">
        <v>0</v>
      </c>
      <c r="W93" s="44">
        <v>0</v>
      </c>
      <c r="X93" s="27"/>
      <c r="Y93" s="74">
        <v>0</v>
      </c>
      <c r="Z93" s="30">
        <v>0</v>
      </c>
      <c r="AA93" s="30">
        <v>0</v>
      </c>
      <c r="AB93" s="30">
        <v>0</v>
      </c>
      <c r="AC93" s="75">
        <v>0</v>
      </c>
    </row>
    <row r="94" spans="2:29">
      <c r="B94" s="115"/>
      <c r="C94" s="118"/>
      <c r="D94" s="121"/>
      <c r="E94" s="124"/>
      <c r="F94" s="41" t="str">
        <f t="shared" si="1"/>
        <v>High - C2</v>
      </c>
      <c r="G94" s="42">
        <v>0</v>
      </c>
      <c r="H94" s="43">
        <v>0</v>
      </c>
      <c r="I94" s="43">
        <v>0</v>
      </c>
      <c r="J94" s="43">
        <v>0</v>
      </c>
      <c r="K94" s="44">
        <v>0</v>
      </c>
      <c r="L94" s="29"/>
      <c r="M94" s="42">
        <v>0</v>
      </c>
      <c r="N94" s="43">
        <v>0</v>
      </c>
      <c r="O94" s="43">
        <v>0</v>
      </c>
      <c r="P94" s="43">
        <v>0</v>
      </c>
      <c r="Q94" s="44">
        <v>0</v>
      </c>
      <c r="R94" s="29"/>
      <c r="S94" s="42">
        <v>0</v>
      </c>
      <c r="T94" s="43">
        <v>0</v>
      </c>
      <c r="U94" s="43">
        <v>0</v>
      </c>
      <c r="V94" s="43">
        <v>0</v>
      </c>
      <c r="W94" s="44">
        <v>0</v>
      </c>
      <c r="X94" s="27"/>
      <c r="Y94" s="74">
        <v>0</v>
      </c>
      <c r="Z94" s="30">
        <v>0</v>
      </c>
      <c r="AA94" s="30">
        <v>0</v>
      </c>
      <c r="AB94" s="30">
        <v>0</v>
      </c>
      <c r="AC94" s="75">
        <v>0</v>
      </c>
    </row>
    <row r="95" spans="2:29" ht="14.65" thickBot="1">
      <c r="B95" s="116"/>
      <c r="C95" s="119"/>
      <c r="D95" s="122"/>
      <c r="E95" s="125"/>
      <c r="F95" s="54" t="str">
        <f t="shared" si="1"/>
        <v>Very High - C1</v>
      </c>
      <c r="G95" s="48">
        <v>0</v>
      </c>
      <c r="H95" s="49">
        <v>0</v>
      </c>
      <c r="I95" s="49">
        <v>0</v>
      </c>
      <c r="J95" s="49">
        <v>0</v>
      </c>
      <c r="K95" s="50">
        <v>0</v>
      </c>
      <c r="L95" s="29"/>
      <c r="M95" s="48">
        <v>0</v>
      </c>
      <c r="N95" s="49">
        <v>0</v>
      </c>
      <c r="O95" s="49">
        <v>0</v>
      </c>
      <c r="P95" s="49">
        <v>0</v>
      </c>
      <c r="Q95" s="50">
        <v>0</v>
      </c>
      <c r="R95" s="29"/>
      <c r="S95" s="48">
        <v>0</v>
      </c>
      <c r="T95" s="49">
        <v>0</v>
      </c>
      <c r="U95" s="49">
        <v>0</v>
      </c>
      <c r="V95" s="49">
        <v>0</v>
      </c>
      <c r="W95" s="50">
        <v>0</v>
      </c>
      <c r="X95" s="27"/>
      <c r="Y95" s="74">
        <v>0</v>
      </c>
      <c r="Z95" s="30">
        <v>0</v>
      </c>
      <c r="AA95" s="30">
        <v>0</v>
      </c>
      <c r="AB95" s="30">
        <v>0</v>
      </c>
      <c r="AC95" s="75">
        <v>0</v>
      </c>
    </row>
    <row r="96" spans="2:29">
      <c r="B96" s="114">
        <v>22</v>
      </c>
      <c r="C96" s="117" t="s">
        <v>36</v>
      </c>
      <c r="D96" s="31" t="s">
        <v>11</v>
      </c>
      <c r="E96" s="7" t="s">
        <v>65</v>
      </c>
      <c r="F96" s="34" t="str">
        <f>F92</f>
        <v>Low - C4</v>
      </c>
      <c r="G96" s="102"/>
      <c r="H96" s="103"/>
      <c r="I96" s="103"/>
      <c r="J96" s="103"/>
      <c r="K96" s="104"/>
      <c r="L96" s="27"/>
      <c r="M96" s="105"/>
      <c r="N96" s="106"/>
      <c r="O96" s="106"/>
      <c r="P96" s="106"/>
      <c r="Q96" s="107"/>
      <c r="R96" s="27"/>
      <c r="S96" s="105"/>
      <c r="T96" s="106"/>
      <c r="U96" s="106"/>
      <c r="V96" s="106"/>
      <c r="W96" s="107"/>
      <c r="X96" s="27"/>
      <c r="Y96" s="108"/>
      <c r="Z96" s="109"/>
      <c r="AA96" s="109"/>
      <c r="AB96" s="109"/>
      <c r="AC96" s="110"/>
    </row>
    <row r="97" spans="2:29">
      <c r="B97" s="115"/>
      <c r="C97" s="118"/>
      <c r="D97" s="6" t="s">
        <v>37</v>
      </c>
      <c r="E97" s="5" t="s">
        <v>65</v>
      </c>
      <c r="F97" s="76"/>
      <c r="G97" s="60">
        <v>0</v>
      </c>
      <c r="H97" s="61">
        <v>0</v>
      </c>
      <c r="I97" s="61">
        <v>0</v>
      </c>
      <c r="J97" s="61">
        <v>0</v>
      </c>
      <c r="K97" s="62">
        <v>0</v>
      </c>
      <c r="L97" s="27"/>
      <c r="M97" s="60">
        <v>0</v>
      </c>
      <c r="N97" s="61">
        <v>0</v>
      </c>
      <c r="O97" s="61">
        <v>0</v>
      </c>
      <c r="P97" s="61">
        <v>0</v>
      </c>
      <c r="Q97" s="62">
        <v>0</v>
      </c>
      <c r="R97" s="27"/>
      <c r="S97" s="60">
        <v>0</v>
      </c>
      <c r="T97" s="61">
        <v>0</v>
      </c>
      <c r="U97" s="61">
        <v>0</v>
      </c>
      <c r="V97" s="61">
        <v>0</v>
      </c>
      <c r="W97" s="62">
        <v>0</v>
      </c>
      <c r="X97" s="27"/>
      <c r="Y97" s="100">
        <v>0</v>
      </c>
      <c r="Z97" s="96">
        <v>0</v>
      </c>
      <c r="AA97" s="96">
        <v>0</v>
      </c>
      <c r="AB97" s="96">
        <v>0</v>
      </c>
      <c r="AC97" s="98">
        <v>0</v>
      </c>
    </row>
    <row r="98" spans="2:29">
      <c r="B98" s="115"/>
      <c r="C98" s="118"/>
      <c r="D98" s="6" t="s">
        <v>38</v>
      </c>
      <c r="E98" s="5" t="s">
        <v>65</v>
      </c>
      <c r="F98" s="76"/>
      <c r="G98" s="60">
        <v>249866.80249999999</v>
      </c>
      <c r="H98" s="61">
        <v>58869.474199999997</v>
      </c>
      <c r="I98" s="61">
        <v>68933.862299999993</v>
      </c>
      <c r="J98" s="61">
        <v>0</v>
      </c>
      <c r="K98" s="62">
        <v>59361.7834</v>
      </c>
      <c r="L98" s="27"/>
      <c r="M98" s="60">
        <v>407744.74290000001</v>
      </c>
      <c r="N98" s="61">
        <v>59627.739200000004</v>
      </c>
      <c r="O98" s="61">
        <v>0</v>
      </c>
      <c r="P98" s="61">
        <v>0</v>
      </c>
      <c r="Q98" s="62">
        <v>0</v>
      </c>
      <c r="R98" s="27"/>
      <c r="S98" s="60">
        <v>254546.6875</v>
      </c>
      <c r="T98" s="61">
        <v>59627.739200000004</v>
      </c>
      <c r="U98" s="61">
        <v>69841.386899999998</v>
      </c>
      <c r="V98" s="61">
        <v>0</v>
      </c>
      <c r="W98" s="62">
        <v>59914.080000000002</v>
      </c>
      <c r="X98" s="27"/>
      <c r="Y98" s="101">
        <v>153198.05540000001</v>
      </c>
      <c r="Z98" s="97">
        <v>0</v>
      </c>
      <c r="AA98" s="97">
        <v>-69841.386899999998</v>
      </c>
      <c r="AB98" s="97">
        <v>0</v>
      </c>
      <c r="AC98" s="99">
        <v>-59914.080000000002</v>
      </c>
    </row>
    <row r="99" spans="2:29">
      <c r="B99" s="115"/>
      <c r="C99" s="118"/>
      <c r="D99" s="6" t="s">
        <v>39</v>
      </c>
      <c r="E99" s="5" t="s">
        <v>65</v>
      </c>
      <c r="F99" s="76"/>
      <c r="G99" s="60">
        <v>193483.9222</v>
      </c>
      <c r="H99" s="61">
        <v>48507.256800000003</v>
      </c>
      <c r="I99" s="61">
        <v>0</v>
      </c>
      <c r="J99" s="61">
        <v>0</v>
      </c>
      <c r="K99" s="62">
        <v>0</v>
      </c>
      <c r="L99" s="27"/>
      <c r="M99" s="60">
        <v>243060.99339999998</v>
      </c>
      <c r="N99" s="61">
        <v>49407.843500000003</v>
      </c>
      <c r="O99" s="61">
        <v>0</v>
      </c>
      <c r="P99" s="61">
        <v>0</v>
      </c>
      <c r="Q99" s="62">
        <v>0</v>
      </c>
      <c r="R99" s="27"/>
      <c r="S99" s="60">
        <v>197948.42509999999</v>
      </c>
      <c r="T99" s="61">
        <v>49407.843500000003</v>
      </c>
      <c r="U99" s="61">
        <v>0</v>
      </c>
      <c r="V99" s="61">
        <v>0</v>
      </c>
      <c r="W99" s="62">
        <v>0</v>
      </c>
      <c r="X99" s="27"/>
      <c r="Y99" s="101">
        <v>45112.568299999984</v>
      </c>
      <c r="Z99" s="97">
        <v>0</v>
      </c>
      <c r="AA99" s="97">
        <v>0</v>
      </c>
      <c r="AB99" s="97">
        <v>0</v>
      </c>
      <c r="AC99" s="99">
        <v>0</v>
      </c>
    </row>
    <row r="100" spans="2:29">
      <c r="B100" s="115"/>
      <c r="C100" s="118"/>
      <c r="D100" s="6" t="s">
        <v>40</v>
      </c>
      <c r="E100" s="5" t="s">
        <v>65</v>
      </c>
      <c r="F100" s="76"/>
      <c r="G100" s="60">
        <v>120764.48390000001</v>
      </c>
      <c r="H100" s="61">
        <v>198932.55679999999</v>
      </c>
      <c r="I100" s="61">
        <v>138080.47629999998</v>
      </c>
      <c r="J100" s="61">
        <v>0</v>
      </c>
      <c r="K100" s="62">
        <v>112532.38750000001</v>
      </c>
      <c r="L100" s="27"/>
      <c r="M100" s="60">
        <v>283732.38399999996</v>
      </c>
      <c r="N100" s="61">
        <v>131099.94210000001</v>
      </c>
      <c r="O100" s="61">
        <v>0</v>
      </c>
      <c r="P100" s="61">
        <v>0</v>
      </c>
      <c r="Q100" s="62">
        <v>113037.63879999999</v>
      </c>
      <c r="R100" s="27"/>
      <c r="S100" s="60">
        <v>121402.3855</v>
      </c>
      <c r="T100" s="61">
        <v>131099.94210000001</v>
      </c>
      <c r="U100" s="61">
        <v>210004.96890000001</v>
      </c>
      <c r="V100" s="61">
        <v>0</v>
      </c>
      <c r="W100" s="62">
        <v>113037.63879999999</v>
      </c>
      <c r="X100" s="27"/>
      <c r="Y100" s="101">
        <v>162329.99849999996</v>
      </c>
      <c r="Z100" s="97">
        <v>0</v>
      </c>
      <c r="AA100" s="97">
        <v>-210004.96890000001</v>
      </c>
      <c r="AB100" s="97">
        <v>0</v>
      </c>
      <c r="AC100" s="99">
        <v>0</v>
      </c>
    </row>
    <row r="101" spans="2:29">
      <c r="B101" s="115"/>
      <c r="C101" s="118"/>
      <c r="D101" s="6" t="s">
        <v>41</v>
      </c>
      <c r="E101" s="5" t="s">
        <v>65</v>
      </c>
      <c r="F101" s="76"/>
      <c r="G101" s="60">
        <v>0</v>
      </c>
      <c r="H101" s="61">
        <v>278415.46400000004</v>
      </c>
      <c r="I101" s="61">
        <v>156997.06140000001</v>
      </c>
      <c r="J101" s="61">
        <v>0</v>
      </c>
      <c r="K101" s="62">
        <v>0</v>
      </c>
      <c r="L101" s="27"/>
      <c r="M101" s="60">
        <v>132428.31169999999</v>
      </c>
      <c r="N101" s="61">
        <v>418187.46220000007</v>
      </c>
      <c r="O101" s="61">
        <v>80214.716799999995</v>
      </c>
      <c r="P101" s="61">
        <v>0</v>
      </c>
      <c r="Q101" s="62">
        <v>0</v>
      </c>
      <c r="R101" s="27"/>
      <c r="S101" s="60">
        <v>0</v>
      </c>
      <c r="T101" s="61">
        <v>73634.0962</v>
      </c>
      <c r="U101" s="61">
        <v>160821.1225</v>
      </c>
      <c r="V101" s="61">
        <v>0</v>
      </c>
      <c r="W101" s="62">
        <v>0</v>
      </c>
      <c r="X101" s="27"/>
      <c r="Y101" s="101">
        <v>132428.31169999999</v>
      </c>
      <c r="Z101" s="97">
        <v>344553.36600000004</v>
      </c>
      <c r="AA101" s="97">
        <v>-80606.405700000003</v>
      </c>
      <c r="AB101" s="97">
        <v>0</v>
      </c>
      <c r="AC101" s="99">
        <v>0</v>
      </c>
    </row>
    <row r="102" spans="2:29">
      <c r="B102" s="115"/>
      <c r="C102" s="118"/>
      <c r="D102" s="6" t="s">
        <v>42</v>
      </c>
      <c r="E102" s="5" t="s">
        <v>65</v>
      </c>
      <c r="F102" s="76"/>
      <c r="G102" s="60">
        <v>0</v>
      </c>
      <c r="H102" s="61">
        <v>23099.6263</v>
      </c>
      <c r="I102" s="61">
        <v>0</v>
      </c>
      <c r="J102" s="61">
        <v>0</v>
      </c>
      <c r="K102" s="62">
        <v>0</v>
      </c>
      <c r="L102" s="27"/>
      <c r="M102" s="60">
        <v>175272.3279</v>
      </c>
      <c r="N102" s="61">
        <v>11157.740400000001</v>
      </c>
      <c r="O102" s="61">
        <v>0</v>
      </c>
      <c r="P102" s="61">
        <v>0</v>
      </c>
      <c r="Q102" s="62">
        <v>0</v>
      </c>
      <c r="R102" s="27"/>
      <c r="S102" s="60">
        <v>0</v>
      </c>
      <c r="T102" s="61">
        <v>23430.146200000003</v>
      </c>
      <c r="U102" s="61">
        <v>0</v>
      </c>
      <c r="V102" s="61">
        <v>0</v>
      </c>
      <c r="W102" s="62">
        <v>0</v>
      </c>
      <c r="X102" s="27"/>
      <c r="Y102" s="101">
        <v>175272.3279</v>
      </c>
      <c r="Z102" s="97">
        <v>-12272.405800000002</v>
      </c>
      <c r="AA102" s="97">
        <v>0</v>
      </c>
      <c r="AB102" s="97">
        <v>0</v>
      </c>
      <c r="AC102" s="99">
        <v>0</v>
      </c>
    </row>
    <row r="103" spans="2:29">
      <c r="B103" s="115"/>
      <c r="C103" s="118"/>
      <c r="D103" s="6" t="s">
        <v>43</v>
      </c>
      <c r="E103" s="5" t="s">
        <v>65</v>
      </c>
      <c r="F103" s="76"/>
      <c r="G103" s="60">
        <v>0</v>
      </c>
      <c r="H103" s="61">
        <v>0</v>
      </c>
      <c r="I103" s="61">
        <v>0</v>
      </c>
      <c r="J103" s="61">
        <v>0</v>
      </c>
      <c r="K103" s="62">
        <v>0</v>
      </c>
      <c r="L103" s="27"/>
      <c r="M103" s="60">
        <v>0</v>
      </c>
      <c r="N103" s="61">
        <v>0</v>
      </c>
      <c r="O103" s="61">
        <v>0</v>
      </c>
      <c r="P103" s="61">
        <v>0</v>
      </c>
      <c r="Q103" s="62">
        <v>0</v>
      </c>
      <c r="R103" s="27"/>
      <c r="S103" s="60">
        <v>0</v>
      </c>
      <c r="T103" s="61">
        <v>0</v>
      </c>
      <c r="U103" s="61">
        <v>0</v>
      </c>
      <c r="V103" s="61">
        <v>0</v>
      </c>
      <c r="W103" s="62">
        <v>0</v>
      </c>
      <c r="X103" s="27"/>
      <c r="Y103" s="101">
        <v>0</v>
      </c>
      <c r="Z103" s="97">
        <v>0</v>
      </c>
      <c r="AA103" s="97">
        <v>0</v>
      </c>
      <c r="AB103" s="97">
        <v>0</v>
      </c>
      <c r="AC103" s="99">
        <v>0</v>
      </c>
    </row>
    <row r="104" spans="2:29" ht="14.85" customHeight="1">
      <c r="B104" s="115"/>
      <c r="C104" s="118"/>
      <c r="D104" s="6" t="s">
        <v>44</v>
      </c>
      <c r="E104" s="5" t="s">
        <v>65</v>
      </c>
      <c r="F104" s="76"/>
      <c r="G104" s="60">
        <v>0</v>
      </c>
      <c r="H104" s="61">
        <v>0</v>
      </c>
      <c r="I104" s="61">
        <v>0</v>
      </c>
      <c r="J104" s="61">
        <v>0</v>
      </c>
      <c r="K104" s="62">
        <v>0</v>
      </c>
      <c r="L104" s="27"/>
      <c r="M104" s="60">
        <v>0</v>
      </c>
      <c r="N104" s="61">
        <v>0</v>
      </c>
      <c r="O104" s="61">
        <v>0</v>
      </c>
      <c r="P104" s="61">
        <v>0</v>
      </c>
      <c r="Q104" s="62">
        <v>0</v>
      </c>
      <c r="R104" s="27"/>
      <c r="S104" s="60">
        <v>0</v>
      </c>
      <c r="T104" s="61">
        <v>0</v>
      </c>
      <c r="U104" s="61">
        <v>0</v>
      </c>
      <c r="V104" s="61">
        <v>0</v>
      </c>
      <c r="W104" s="62">
        <v>0</v>
      </c>
      <c r="X104" s="27"/>
      <c r="Y104" s="101">
        <v>0</v>
      </c>
      <c r="Z104" s="97">
        <v>0</v>
      </c>
      <c r="AA104" s="97">
        <v>0</v>
      </c>
      <c r="AB104" s="97">
        <v>0</v>
      </c>
      <c r="AC104" s="99">
        <v>0</v>
      </c>
    </row>
    <row r="105" spans="2:29">
      <c r="B105" s="115"/>
      <c r="C105" s="118"/>
      <c r="D105" s="6" t="s">
        <v>45</v>
      </c>
      <c r="E105" s="5" t="s">
        <v>65</v>
      </c>
      <c r="F105" s="76"/>
      <c r="G105" s="60">
        <v>0</v>
      </c>
      <c r="H105" s="61">
        <v>0</v>
      </c>
      <c r="I105" s="61">
        <v>0</v>
      </c>
      <c r="J105" s="61">
        <v>0</v>
      </c>
      <c r="K105" s="62">
        <v>0</v>
      </c>
      <c r="L105" s="27"/>
      <c r="M105" s="60">
        <v>0</v>
      </c>
      <c r="N105" s="61">
        <v>0</v>
      </c>
      <c r="O105" s="61">
        <v>0</v>
      </c>
      <c r="P105" s="61">
        <v>0</v>
      </c>
      <c r="Q105" s="62">
        <v>0</v>
      </c>
      <c r="R105" s="27"/>
      <c r="S105" s="60">
        <v>0</v>
      </c>
      <c r="T105" s="61">
        <v>0</v>
      </c>
      <c r="U105" s="61">
        <v>0</v>
      </c>
      <c r="V105" s="61">
        <v>0</v>
      </c>
      <c r="W105" s="62">
        <v>0</v>
      </c>
      <c r="X105" s="27"/>
      <c r="Y105" s="101">
        <v>0</v>
      </c>
      <c r="Z105" s="97">
        <v>0</v>
      </c>
      <c r="AA105" s="97">
        <v>0</v>
      </c>
      <c r="AB105" s="97">
        <v>0</v>
      </c>
      <c r="AC105" s="99">
        <v>0</v>
      </c>
    </row>
    <row r="106" spans="2:29" ht="14.65" thickBot="1">
      <c r="B106" s="115"/>
      <c r="C106" s="118"/>
      <c r="D106" s="6" t="s">
        <v>46</v>
      </c>
      <c r="E106" s="5" t="s">
        <v>65</v>
      </c>
      <c r="F106" s="76"/>
      <c r="G106" s="63">
        <v>0</v>
      </c>
      <c r="H106" s="64">
        <v>0</v>
      </c>
      <c r="I106" s="64">
        <v>0</v>
      </c>
      <c r="J106" s="64">
        <v>0</v>
      </c>
      <c r="K106" s="65">
        <v>0</v>
      </c>
      <c r="L106" s="27"/>
      <c r="M106" s="63">
        <v>0</v>
      </c>
      <c r="N106" s="64">
        <v>0</v>
      </c>
      <c r="O106" s="64">
        <v>0</v>
      </c>
      <c r="P106" s="64">
        <v>0</v>
      </c>
      <c r="Q106" s="65">
        <v>0</v>
      </c>
      <c r="R106" s="27"/>
      <c r="S106" s="63">
        <v>0</v>
      </c>
      <c r="T106" s="64">
        <v>0</v>
      </c>
      <c r="U106" s="64">
        <v>0</v>
      </c>
      <c r="V106" s="64">
        <v>0</v>
      </c>
      <c r="W106" s="65">
        <v>0</v>
      </c>
      <c r="X106" s="27"/>
      <c r="Y106" s="101">
        <v>0</v>
      </c>
      <c r="Z106" s="97">
        <v>0</v>
      </c>
      <c r="AA106" s="97">
        <v>0</v>
      </c>
      <c r="AB106" s="97">
        <v>0</v>
      </c>
      <c r="AC106" s="99">
        <v>0</v>
      </c>
    </row>
    <row r="107" spans="2:29">
      <c r="B107" s="115"/>
      <c r="C107" s="118"/>
      <c r="D107" s="8" t="s">
        <v>11</v>
      </c>
      <c r="E107" s="7" t="s">
        <v>65</v>
      </c>
      <c r="F107" s="41" t="str">
        <f>F93</f>
        <v>Medium - C3</v>
      </c>
      <c r="G107" s="102"/>
      <c r="H107" s="103"/>
      <c r="I107" s="103"/>
      <c r="J107" s="103"/>
      <c r="K107" s="104"/>
      <c r="L107" s="27"/>
      <c r="M107" s="105"/>
      <c r="N107" s="106"/>
      <c r="O107" s="106"/>
      <c r="P107" s="106"/>
      <c r="Q107" s="107"/>
      <c r="R107" s="27"/>
      <c r="S107" s="105"/>
      <c r="T107" s="106"/>
      <c r="U107" s="106"/>
      <c r="V107" s="106"/>
      <c r="W107" s="107"/>
      <c r="X107" s="27"/>
      <c r="Y107" s="108"/>
      <c r="Z107" s="109"/>
      <c r="AA107" s="109"/>
      <c r="AB107" s="109"/>
      <c r="AC107" s="110"/>
    </row>
    <row r="108" spans="2:29">
      <c r="B108" s="115"/>
      <c r="C108" s="118"/>
      <c r="D108" s="6" t="s">
        <v>37</v>
      </c>
      <c r="E108" s="5" t="s">
        <v>65</v>
      </c>
      <c r="F108" s="76"/>
      <c r="G108" s="60">
        <v>0</v>
      </c>
      <c r="H108" s="61">
        <v>0</v>
      </c>
      <c r="I108" s="61">
        <v>0</v>
      </c>
      <c r="J108" s="61">
        <v>0</v>
      </c>
      <c r="K108" s="62">
        <v>0</v>
      </c>
      <c r="L108" s="27"/>
      <c r="M108" s="60">
        <v>0</v>
      </c>
      <c r="N108" s="61">
        <v>0</v>
      </c>
      <c r="O108" s="61">
        <v>0</v>
      </c>
      <c r="P108" s="61">
        <v>0</v>
      </c>
      <c r="Q108" s="62">
        <v>0</v>
      </c>
      <c r="R108" s="27"/>
      <c r="S108" s="60">
        <v>0</v>
      </c>
      <c r="T108" s="61">
        <v>0</v>
      </c>
      <c r="U108" s="61">
        <v>0</v>
      </c>
      <c r="V108" s="61">
        <v>0</v>
      </c>
      <c r="W108" s="62">
        <v>0</v>
      </c>
      <c r="X108" s="27"/>
      <c r="Y108" s="100">
        <v>0</v>
      </c>
      <c r="Z108" s="96">
        <v>0</v>
      </c>
      <c r="AA108" s="96">
        <v>0</v>
      </c>
      <c r="AB108" s="96">
        <v>0</v>
      </c>
      <c r="AC108" s="98">
        <v>0</v>
      </c>
    </row>
    <row r="109" spans="2:29">
      <c r="B109" s="115"/>
      <c r="C109" s="118"/>
      <c r="D109" s="6" t="s">
        <v>38</v>
      </c>
      <c r="E109" s="5" t="s">
        <v>65</v>
      </c>
      <c r="F109" s="76"/>
      <c r="G109" s="60">
        <v>0</v>
      </c>
      <c r="H109" s="61">
        <v>0</v>
      </c>
      <c r="I109" s="61">
        <v>0</v>
      </c>
      <c r="J109" s="61">
        <v>0</v>
      </c>
      <c r="K109" s="62">
        <v>0</v>
      </c>
      <c r="L109" s="27"/>
      <c r="M109" s="60">
        <v>0</v>
      </c>
      <c r="N109" s="61">
        <v>0</v>
      </c>
      <c r="O109" s="61">
        <v>0</v>
      </c>
      <c r="P109" s="61">
        <v>0</v>
      </c>
      <c r="Q109" s="62">
        <v>0</v>
      </c>
      <c r="R109" s="27"/>
      <c r="S109" s="60">
        <v>0</v>
      </c>
      <c r="T109" s="61">
        <v>0</v>
      </c>
      <c r="U109" s="61">
        <v>0</v>
      </c>
      <c r="V109" s="61">
        <v>0</v>
      </c>
      <c r="W109" s="62">
        <v>0</v>
      </c>
      <c r="X109" s="27"/>
      <c r="Y109" s="101">
        <v>0</v>
      </c>
      <c r="Z109" s="97">
        <v>0</v>
      </c>
      <c r="AA109" s="97">
        <v>0</v>
      </c>
      <c r="AB109" s="97">
        <v>0</v>
      </c>
      <c r="AC109" s="99">
        <v>0</v>
      </c>
    </row>
    <row r="110" spans="2:29">
      <c r="B110" s="115"/>
      <c r="C110" s="118"/>
      <c r="D110" s="6" t="s">
        <v>39</v>
      </c>
      <c r="E110" s="5" t="s">
        <v>65</v>
      </c>
      <c r="F110" s="76"/>
      <c r="G110" s="60">
        <v>0</v>
      </c>
      <c r="H110" s="61">
        <v>0</v>
      </c>
      <c r="I110" s="61">
        <v>0</v>
      </c>
      <c r="J110" s="61">
        <v>0</v>
      </c>
      <c r="K110" s="62">
        <v>0</v>
      </c>
      <c r="L110" s="27"/>
      <c r="M110" s="60">
        <v>0</v>
      </c>
      <c r="N110" s="61">
        <v>0</v>
      </c>
      <c r="O110" s="61">
        <v>0</v>
      </c>
      <c r="P110" s="61">
        <v>0</v>
      </c>
      <c r="Q110" s="62">
        <v>0</v>
      </c>
      <c r="R110" s="27"/>
      <c r="S110" s="60">
        <v>0</v>
      </c>
      <c r="T110" s="61">
        <v>0</v>
      </c>
      <c r="U110" s="61">
        <v>0</v>
      </c>
      <c r="V110" s="61">
        <v>0</v>
      </c>
      <c r="W110" s="62">
        <v>0</v>
      </c>
      <c r="X110" s="27"/>
      <c r="Y110" s="101">
        <v>0</v>
      </c>
      <c r="Z110" s="97">
        <v>0</v>
      </c>
      <c r="AA110" s="97">
        <v>0</v>
      </c>
      <c r="AB110" s="97">
        <v>0</v>
      </c>
      <c r="AC110" s="99">
        <v>0</v>
      </c>
    </row>
    <row r="111" spans="2:29">
      <c r="B111" s="115"/>
      <c r="C111" s="118"/>
      <c r="D111" s="6" t="s">
        <v>40</v>
      </c>
      <c r="E111" s="5" t="s">
        <v>65</v>
      </c>
      <c r="F111" s="76"/>
      <c r="G111" s="60">
        <v>0</v>
      </c>
      <c r="H111" s="61">
        <v>0</v>
      </c>
      <c r="I111" s="61">
        <v>0</v>
      </c>
      <c r="J111" s="61">
        <v>0</v>
      </c>
      <c r="K111" s="62">
        <v>0</v>
      </c>
      <c r="L111" s="27"/>
      <c r="M111" s="60">
        <v>0</v>
      </c>
      <c r="N111" s="61">
        <v>0</v>
      </c>
      <c r="O111" s="61">
        <v>0</v>
      </c>
      <c r="P111" s="61">
        <v>0</v>
      </c>
      <c r="Q111" s="62">
        <v>0</v>
      </c>
      <c r="R111" s="27"/>
      <c r="S111" s="60">
        <v>0</v>
      </c>
      <c r="T111" s="61">
        <v>0</v>
      </c>
      <c r="U111" s="61">
        <v>0</v>
      </c>
      <c r="V111" s="61">
        <v>0</v>
      </c>
      <c r="W111" s="62">
        <v>0</v>
      </c>
      <c r="X111" s="27"/>
      <c r="Y111" s="101">
        <v>0</v>
      </c>
      <c r="Z111" s="97">
        <v>0</v>
      </c>
      <c r="AA111" s="97">
        <v>0</v>
      </c>
      <c r="AB111" s="97">
        <v>0</v>
      </c>
      <c r="AC111" s="99">
        <v>0</v>
      </c>
    </row>
    <row r="112" spans="2:29">
      <c r="B112" s="115"/>
      <c r="C112" s="118"/>
      <c r="D112" s="6" t="s">
        <v>41</v>
      </c>
      <c r="E112" s="5" t="s">
        <v>65</v>
      </c>
      <c r="F112" s="76"/>
      <c r="G112" s="60">
        <v>0</v>
      </c>
      <c r="H112" s="61">
        <v>145130.04199999999</v>
      </c>
      <c r="I112" s="61">
        <v>151226.69750000001</v>
      </c>
      <c r="J112" s="61">
        <v>0</v>
      </c>
      <c r="K112" s="62">
        <v>0</v>
      </c>
      <c r="L112" s="27"/>
      <c r="M112" s="60">
        <v>0</v>
      </c>
      <c r="N112" s="61">
        <v>0</v>
      </c>
      <c r="O112" s="61">
        <v>156343.32320000001</v>
      </c>
      <c r="P112" s="61">
        <v>0</v>
      </c>
      <c r="Q112" s="62">
        <v>0</v>
      </c>
      <c r="R112" s="27"/>
      <c r="S112" s="60">
        <v>0</v>
      </c>
      <c r="T112" s="61">
        <v>287616.56310000003</v>
      </c>
      <c r="U112" s="61">
        <v>288137.40170000005</v>
      </c>
      <c r="V112" s="61">
        <v>0</v>
      </c>
      <c r="W112" s="62">
        <v>0</v>
      </c>
      <c r="X112" s="27"/>
      <c r="Y112" s="101">
        <v>0</v>
      </c>
      <c r="Z112" s="97">
        <v>-287616.56310000003</v>
      </c>
      <c r="AA112" s="97">
        <v>-131794.07850000003</v>
      </c>
      <c r="AB112" s="97">
        <v>0</v>
      </c>
      <c r="AC112" s="99">
        <v>0</v>
      </c>
    </row>
    <row r="113" spans="2:29">
      <c r="B113" s="115"/>
      <c r="C113" s="118"/>
      <c r="D113" s="6" t="s">
        <v>42</v>
      </c>
      <c r="E113" s="5" t="s">
        <v>65</v>
      </c>
      <c r="F113" s="76"/>
      <c r="G113" s="60">
        <v>0</v>
      </c>
      <c r="H113" s="61">
        <v>38871.276299999998</v>
      </c>
      <c r="I113" s="61">
        <v>43248.258699999998</v>
      </c>
      <c r="J113" s="61">
        <v>21475.265100000001</v>
      </c>
      <c r="K113" s="62">
        <v>0</v>
      </c>
      <c r="L113" s="27"/>
      <c r="M113" s="60">
        <v>0</v>
      </c>
      <c r="N113" s="61">
        <v>0</v>
      </c>
      <c r="O113" s="61">
        <v>17875.236099999998</v>
      </c>
      <c r="P113" s="61">
        <v>0</v>
      </c>
      <c r="Q113" s="62">
        <v>0</v>
      </c>
      <c r="R113" s="27"/>
      <c r="S113" s="60">
        <v>0</v>
      </c>
      <c r="T113" s="61">
        <v>39924.341</v>
      </c>
      <c r="U113" s="61">
        <v>43813.1486</v>
      </c>
      <c r="V113" s="61">
        <v>21710.720700000002</v>
      </c>
      <c r="W113" s="62">
        <v>0</v>
      </c>
      <c r="X113" s="27"/>
      <c r="Y113" s="101">
        <v>0</v>
      </c>
      <c r="Z113" s="97">
        <v>-39924.341</v>
      </c>
      <c r="AA113" s="97">
        <v>-25937.912500000002</v>
      </c>
      <c r="AB113" s="97">
        <v>-21710.720700000002</v>
      </c>
      <c r="AC113" s="99">
        <v>0</v>
      </c>
    </row>
    <row r="114" spans="2:29">
      <c r="B114" s="115"/>
      <c r="C114" s="118"/>
      <c r="D114" s="6" t="s">
        <v>43</v>
      </c>
      <c r="E114" s="5" t="s">
        <v>65</v>
      </c>
      <c r="F114" s="76"/>
      <c r="G114" s="60">
        <v>0</v>
      </c>
      <c r="H114" s="61">
        <v>0</v>
      </c>
      <c r="I114" s="61">
        <v>0</v>
      </c>
      <c r="J114" s="61">
        <v>0</v>
      </c>
      <c r="K114" s="62">
        <v>0</v>
      </c>
      <c r="L114" s="27"/>
      <c r="M114" s="60">
        <v>0</v>
      </c>
      <c r="N114" s="61">
        <v>0</v>
      </c>
      <c r="O114" s="61">
        <v>0</v>
      </c>
      <c r="P114" s="61">
        <v>0</v>
      </c>
      <c r="Q114" s="62">
        <v>0</v>
      </c>
      <c r="R114" s="27"/>
      <c r="S114" s="60">
        <v>0</v>
      </c>
      <c r="T114" s="61">
        <v>0</v>
      </c>
      <c r="U114" s="61">
        <v>0</v>
      </c>
      <c r="V114" s="61">
        <v>0</v>
      </c>
      <c r="W114" s="62">
        <v>0</v>
      </c>
      <c r="X114" s="27"/>
      <c r="Y114" s="101">
        <v>0</v>
      </c>
      <c r="Z114" s="97">
        <v>0</v>
      </c>
      <c r="AA114" s="97">
        <v>0</v>
      </c>
      <c r="AB114" s="97">
        <v>0</v>
      </c>
      <c r="AC114" s="99">
        <v>0</v>
      </c>
    </row>
    <row r="115" spans="2:29">
      <c r="B115" s="115"/>
      <c r="C115" s="118"/>
      <c r="D115" s="6" t="s">
        <v>44</v>
      </c>
      <c r="E115" s="5" t="s">
        <v>65</v>
      </c>
      <c r="F115" s="76"/>
      <c r="G115" s="60">
        <v>0</v>
      </c>
      <c r="H115" s="61">
        <v>0</v>
      </c>
      <c r="I115" s="61">
        <v>0</v>
      </c>
      <c r="J115" s="61">
        <v>0</v>
      </c>
      <c r="K115" s="62">
        <v>0</v>
      </c>
      <c r="L115" s="27"/>
      <c r="M115" s="60">
        <v>0</v>
      </c>
      <c r="N115" s="61">
        <v>0</v>
      </c>
      <c r="O115" s="61">
        <v>0</v>
      </c>
      <c r="P115" s="61">
        <v>0</v>
      </c>
      <c r="Q115" s="62">
        <v>0</v>
      </c>
      <c r="R115" s="27"/>
      <c r="S115" s="60">
        <v>0</v>
      </c>
      <c r="T115" s="61">
        <v>0</v>
      </c>
      <c r="U115" s="61">
        <v>0</v>
      </c>
      <c r="V115" s="61">
        <v>0</v>
      </c>
      <c r="W115" s="62">
        <v>0</v>
      </c>
      <c r="X115" s="27"/>
      <c r="Y115" s="101">
        <v>0</v>
      </c>
      <c r="Z115" s="97">
        <v>0</v>
      </c>
      <c r="AA115" s="97">
        <v>0</v>
      </c>
      <c r="AB115" s="97">
        <v>0</v>
      </c>
      <c r="AC115" s="99">
        <v>0</v>
      </c>
    </row>
    <row r="116" spans="2:29">
      <c r="B116" s="115"/>
      <c r="C116" s="118"/>
      <c r="D116" s="6" t="s">
        <v>45</v>
      </c>
      <c r="E116" s="5" t="s">
        <v>65</v>
      </c>
      <c r="F116" s="76"/>
      <c r="G116" s="60">
        <v>0</v>
      </c>
      <c r="H116" s="61">
        <v>0</v>
      </c>
      <c r="I116" s="61">
        <v>0</v>
      </c>
      <c r="J116" s="61">
        <v>0</v>
      </c>
      <c r="K116" s="62">
        <v>0</v>
      </c>
      <c r="L116" s="27"/>
      <c r="M116" s="60">
        <v>0</v>
      </c>
      <c r="N116" s="61">
        <v>0</v>
      </c>
      <c r="O116" s="61">
        <v>0</v>
      </c>
      <c r="P116" s="61">
        <v>0</v>
      </c>
      <c r="Q116" s="62">
        <v>0</v>
      </c>
      <c r="R116" s="27"/>
      <c r="S116" s="60">
        <v>0</v>
      </c>
      <c r="T116" s="61">
        <v>0</v>
      </c>
      <c r="U116" s="61">
        <v>0</v>
      </c>
      <c r="V116" s="61">
        <v>0</v>
      </c>
      <c r="W116" s="62">
        <v>0</v>
      </c>
      <c r="X116" s="27"/>
      <c r="Y116" s="101">
        <v>0</v>
      </c>
      <c r="Z116" s="97">
        <v>0</v>
      </c>
      <c r="AA116" s="97">
        <v>0</v>
      </c>
      <c r="AB116" s="97">
        <v>0</v>
      </c>
      <c r="AC116" s="99">
        <v>0</v>
      </c>
    </row>
    <row r="117" spans="2:29" ht="14.65" thickBot="1">
      <c r="B117" s="115"/>
      <c r="C117" s="118"/>
      <c r="D117" s="6" t="s">
        <v>46</v>
      </c>
      <c r="E117" s="5" t="s">
        <v>65</v>
      </c>
      <c r="F117" s="76"/>
      <c r="G117" s="63">
        <v>0</v>
      </c>
      <c r="H117" s="64">
        <v>0</v>
      </c>
      <c r="I117" s="64">
        <v>0</v>
      </c>
      <c r="J117" s="64">
        <v>0</v>
      </c>
      <c r="K117" s="65">
        <v>0</v>
      </c>
      <c r="L117" s="27"/>
      <c r="M117" s="63">
        <v>0</v>
      </c>
      <c r="N117" s="64">
        <v>0</v>
      </c>
      <c r="O117" s="64">
        <v>0</v>
      </c>
      <c r="P117" s="64">
        <v>0</v>
      </c>
      <c r="Q117" s="65">
        <v>0</v>
      </c>
      <c r="R117" s="27"/>
      <c r="S117" s="63">
        <v>0</v>
      </c>
      <c r="T117" s="64">
        <v>0</v>
      </c>
      <c r="U117" s="64">
        <v>0</v>
      </c>
      <c r="V117" s="64">
        <v>0</v>
      </c>
      <c r="W117" s="65">
        <v>0</v>
      </c>
      <c r="X117" s="27"/>
      <c r="Y117" s="101">
        <v>0</v>
      </c>
      <c r="Z117" s="97">
        <v>0</v>
      </c>
      <c r="AA117" s="97">
        <v>0</v>
      </c>
      <c r="AB117" s="97">
        <v>0</v>
      </c>
      <c r="AC117" s="99">
        <v>0</v>
      </c>
    </row>
    <row r="118" spans="2:29">
      <c r="B118" s="115"/>
      <c r="C118" s="118"/>
      <c r="D118" s="8" t="s">
        <v>11</v>
      </c>
      <c r="E118" s="7" t="s">
        <v>65</v>
      </c>
      <c r="F118" s="41" t="str">
        <f>F94</f>
        <v>High - C2</v>
      </c>
      <c r="G118" s="102"/>
      <c r="H118" s="103"/>
      <c r="I118" s="103"/>
      <c r="J118" s="103"/>
      <c r="K118" s="104"/>
      <c r="L118" s="27"/>
      <c r="M118" s="105"/>
      <c r="N118" s="106"/>
      <c r="O118" s="106"/>
      <c r="P118" s="106"/>
      <c r="Q118" s="107"/>
      <c r="R118" s="27"/>
      <c r="S118" s="105"/>
      <c r="T118" s="106"/>
      <c r="U118" s="106"/>
      <c r="V118" s="106"/>
      <c r="W118" s="107"/>
      <c r="X118" s="27"/>
      <c r="Y118" s="108"/>
      <c r="Z118" s="109"/>
      <c r="AA118" s="109"/>
      <c r="AB118" s="109"/>
      <c r="AC118" s="110"/>
    </row>
    <row r="119" spans="2:29">
      <c r="B119" s="115"/>
      <c r="C119" s="118"/>
      <c r="D119" s="6" t="s">
        <v>37</v>
      </c>
      <c r="E119" s="5" t="s">
        <v>65</v>
      </c>
      <c r="F119" s="76"/>
      <c r="G119" s="60">
        <v>0</v>
      </c>
      <c r="H119" s="61">
        <v>0</v>
      </c>
      <c r="I119" s="61">
        <v>0</v>
      </c>
      <c r="J119" s="61">
        <v>0</v>
      </c>
      <c r="K119" s="62">
        <v>0</v>
      </c>
      <c r="L119" s="27"/>
      <c r="M119" s="60">
        <v>0</v>
      </c>
      <c r="N119" s="61">
        <v>0</v>
      </c>
      <c r="O119" s="61">
        <v>0</v>
      </c>
      <c r="P119" s="61">
        <v>0</v>
      </c>
      <c r="Q119" s="62">
        <v>0</v>
      </c>
      <c r="R119" s="27"/>
      <c r="S119" s="60">
        <v>0</v>
      </c>
      <c r="T119" s="61">
        <v>0</v>
      </c>
      <c r="U119" s="61">
        <v>0</v>
      </c>
      <c r="V119" s="61">
        <v>0</v>
      </c>
      <c r="W119" s="62">
        <v>0</v>
      </c>
      <c r="X119" s="27"/>
      <c r="Y119" s="100">
        <v>0</v>
      </c>
      <c r="Z119" s="96">
        <v>0</v>
      </c>
      <c r="AA119" s="96">
        <v>0</v>
      </c>
      <c r="AB119" s="96">
        <v>0</v>
      </c>
      <c r="AC119" s="98">
        <v>0</v>
      </c>
    </row>
    <row r="120" spans="2:29">
      <c r="B120" s="115"/>
      <c r="C120" s="118"/>
      <c r="D120" s="6" t="s">
        <v>38</v>
      </c>
      <c r="E120" s="5" t="s">
        <v>65</v>
      </c>
      <c r="F120" s="76"/>
      <c r="G120" s="60">
        <v>0</v>
      </c>
      <c r="H120" s="61">
        <v>0</v>
      </c>
      <c r="I120" s="61">
        <v>0</v>
      </c>
      <c r="J120" s="61">
        <v>0</v>
      </c>
      <c r="K120" s="62">
        <v>411564.94319999998</v>
      </c>
      <c r="L120" s="27"/>
      <c r="M120" s="60">
        <v>0</v>
      </c>
      <c r="N120" s="61">
        <v>0</v>
      </c>
      <c r="O120" s="61">
        <v>0</v>
      </c>
      <c r="P120" s="61">
        <v>0</v>
      </c>
      <c r="Q120" s="62">
        <v>423545.37119999999</v>
      </c>
      <c r="R120" s="27"/>
      <c r="S120" s="60">
        <v>0</v>
      </c>
      <c r="T120" s="61">
        <v>0</v>
      </c>
      <c r="U120" s="61">
        <v>0</v>
      </c>
      <c r="V120" s="61">
        <v>0</v>
      </c>
      <c r="W120" s="62">
        <v>423545.37119999999</v>
      </c>
      <c r="X120" s="27"/>
      <c r="Y120" s="101">
        <v>0</v>
      </c>
      <c r="Z120" s="97">
        <v>0</v>
      </c>
      <c r="AA120" s="97">
        <v>0</v>
      </c>
      <c r="AB120" s="97">
        <v>0</v>
      </c>
      <c r="AC120" s="99">
        <v>0</v>
      </c>
    </row>
    <row r="121" spans="2:29">
      <c r="B121" s="115"/>
      <c r="C121" s="118"/>
      <c r="D121" s="6" t="s">
        <v>39</v>
      </c>
      <c r="E121" s="5" t="s">
        <v>65</v>
      </c>
      <c r="F121" s="76"/>
      <c r="G121" s="60">
        <v>0</v>
      </c>
      <c r="H121" s="61">
        <v>0</v>
      </c>
      <c r="I121" s="61">
        <v>0</v>
      </c>
      <c r="J121" s="61">
        <v>0</v>
      </c>
      <c r="K121" s="62">
        <v>87379.471300000005</v>
      </c>
      <c r="L121" s="27"/>
      <c r="M121" s="60">
        <v>0</v>
      </c>
      <c r="N121" s="61">
        <v>0</v>
      </c>
      <c r="O121" s="61">
        <v>0</v>
      </c>
      <c r="P121" s="61">
        <v>0</v>
      </c>
      <c r="Q121" s="62">
        <v>0</v>
      </c>
      <c r="R121" s="27"/>
      <c r="S121" s="60">
        <v>0</v>
      </c>
      <c r="T121" s="61">
        <v>0</v>
      </c>
      <c r="U121" s="61">
        <v>0</v>
      </c>
      <c r="V121" s="61">
        <v>0</v>
      </c>
      <c r="W121" s="62">
        <v>90072.833100000003</v>
      </c>
      <c r="X121" s="27"/>
      <c r="Y121" s="101">
        <v>0</v>
      </c>
      <c r="Z121" s="97">
        <v>0</v>
      </c>
      <c r="AA121" s="97">
        <v>0</v>
      </c>
      <c r="AB121" s="97">
        <v>0</v>
      </c>
      <c r="AC121" s="99">
        <v>-90072.833100000003</v>
      </c>
    </row>
    <row r="122" spans="2:29">
      <c r="B122" s="115"/>
      <c r="C122" s="118"/>
      <c r="D122" s="6" t="s">
        <v>40</v>
      </c>
      <c r="E122" s="5" t="s">
        <v>65</v>
      </c>
      <c r="F122" s="76"/>
      <c r="G122" s="60">
        <v>0</v>
      </c>
      <c r="H122" s="61">
        <v>0</v>
      </c>
      <c r="I122" s="61">
        <v>0</v>
      </c>
      <c r="J122" s="61">
        <v>0</v>
      </c>
      <c r="K122" s="62">
        <v>0</v>
      </c>
      <c r="L122" s="27"/>
      <c r="M122" s="60">
        <v>0</v>
      </c>
      <c r="N122" s="61">
        <v>0</v>
      </c>
      <c r="O122" s="61">
        <v>0</v>
      </c>
      <c r="P122" s="61">
        <v>0</v>
      </c>
      <c r="Q122" s="62">
        <v>0</v>
      </c>
      <c r="R122" s="27"/>
      <c r="S122" s="60">
        <v>0</v>
      </c>
      <c r="T122" s="61">
        <v>0</v>
      </c>
      <c r="U122" s="61">
        <v>0</v>
      </c>
      <c r="V122" s="61">
        <v>0</v>
      </c>
      <c r="W122" s="62">
        <v>0</v>
      </c>
      <c r="X122" s="27"/>
      <c r="Y122" s="101">
        <v>0</v>
      </c>
      <c r="Z122" s="97">
        <v>0</v>
      </c>
      <c r="AA122" s="97">
        <v>0</v>
      </c>
      <c r="AB122" s="97">
        <v>0</v>
      </c>
      <c r="AC122" s="99">
        <v>0</v>
      </c>
    </row>
    <row r="123" spans="2:29">
      <c r="B123" s="115"/>
      <c r="C123" s="118"/>
      <c r="D123" s="6" t="s">
        <v>41</v>
      </c>
      <c r="E123" s="5" t="s">
        <v>65</v>
      </c>
      <c r="F123" s="76"/>
      <c r="G123" s="60">
        <v>0</v>
      </c>
      <c r="H123" s="61">
        <v>0</v>
      </c>
      <c r="I123" s="61">
        <v>0</v>
      </c>
      <c r="J123" s="61">
        <v>0</v>
      </c>
      <c r="K123" s="62">
        <v>0</v>
      </c>
      <c r="L123" s="27"/>
      <c r="M123" s="60">
        <v>0</v>
      </c>
      <c r="N123" s="61">
        <v>0</v>
      </c>
      <c r="O123" s="61">
        <v>0</v>
      </c>
      <c r="P123" s="61">
        <v>0</v>
      </c>
      <c r="Q123" s="62">
        <v>0</v>
      </c>
      <c r="R123" s="27"/>
      <c r="S123" s="60">
        <v>0</v>
      </c>
      <c r="T123" s="61">
        <v>0</v>
      </c>
      <c r="U123" s="61">
        <v>0</v>
      </c>
      <c r="V123" s="61">
        <v>0</v>
      </c>
      <c r="W123" s="62">
        <v>0</v>
      </c>
      <c r="X123" s="27"/>
      <c r="Y123" s="101">
        <v>0</v>
      </c>
      <c r="Z123" s="97">
        <v>0</v>
      </c>
      <c r="AA123" s="97">
        <v>0</v>
      </c>
      <c r="AB123" s="97">
        <v>0</v>
      </c>
      <c r="AC123" s="99">
        <v>0</v>
      </c>
    </row>
    <row r="124" spans="2:29">
      <c r="B124" s="115"/>
      <c r="C124" s="118"/>
      <c r="D124" s="6" t="s">
        <v>42</v>
      </c>
      <c r="E124" s="5" t="s">
        <v>65</v>
      </c>
      <c r="F124" s="76"/>
      <c r="G124" s="60">
        <v>0</v>
      </c>
      <c r="H124" s="61">
        <v>20471.000199999999</v>
      </c>
      <c r="I124" s="61">
        <v>19810.882000000001</v>
      </c>
      <c r="J124" s="61">
        <v>19424.125</v>
      </c>
      <c r="K124" s="62">
        <v>0</v>
      </c>
      <c r="L124" s="27"/>
      <c r="M124" s="60">
        <v>0</v>
      </c>
      <c r="N124" s="61">
        <v>0</v>
      </c>
      <c r="O124" s="61">
        <v>0</v>
      </c>
      <c r="P124" s="61">
        <v>20457.613499999999</v>
      </c>
      <c r="Q124" s="62">
        <v>0</v>
      </c>
      <c r="R124" s="27"/>
      <c r="S124" s="60">
        <v>0</v>
      </c>
      <c r="T124" s="61">
        <v>21242.337800000001</v>
      </c>
      <c r="U124" s="61">
        <v>0</v>
      </c>
      <c r="V124" s="61">
        <v>40470.377500000002</v>
      </c>
      <c r="W124" s="62">
        <v>0</v>
      </c>
      <c r="X124" s="27"/>
      <c r="Y124" s="101">
        <v>0</v>
      </c>
      <c r="Z124" s="97">
        <v>-21242.337800000001</v>
      </c>
      <c r="AA124" s="97">
        <v>0</v>
      </c>
      <c r="AB124" s="97">
        <v>-20012.764000000003</v>
      </c>
      <c r="AC124" s="99">
        <v>0</v>
      </c>
    </row>
    <row r="125" spans="2:29">
      <c r="B125" s="115"/>
      <c r="C125" s="118"/>
      <c r="D125" s="6" t="s">
        <v>43</v>
      </c>
      <c r="E125" s="5" t="s">
        <v>65</v>
      </c>
      <c r="F125" s="76"/>
      <c r="G125" s="60">
        <v>0</v>
      </c>
      <c r="H125" s="61">
        <v>0</v>
      </c>
      <c r="I125" s="61">
        <v>0</v>
      </c>
      <c r="J125" s="61">
        <v>0</v>
      </c>
      <c r="K125" s="62">
        <v>0</v>
      </c>
      <c r="L125" s="27"/>
      <c r="M125" s="60">
        <v>0</v>
      </c>
      <c r="N125" s="61">
        <v>0</v>
      </c>
      <c r="O125" s="61">
        <v>0</v>
      </c>
      <c r="P125" s="61">
        <v>0</v>
      </c>
      <c r="Q125" s="62">
        <v>0</v>
      </c>
      <c r="R125" s="27"/>
      <c r="S125" s="60">
        <v>0</v>
      </c>
      <c r="T125" s="61">
        <v>0</v>
      </c>
      <c r="U125" s="61">
        <v>0</v>
      </c>
      <c r="V125" s="61">
        <v>0</v>
      </c>
      <c r="W125" s="62">
        <v>0</v>
      </c>
      <c r="X125" s="27"/>
      <c r="Y125" s="101">
        <v>0</v>
      </c>
      <c r="Z125" s="97">
        <v>0</v>
      </c>
      <c r="AA125" s="97">
        <v>0</v>
      </c>
      <c r="AB125" s="97">
        <v>0</v>
      </c>
      <c r="AC125" s="99">
        <v>0</v>
      </c>
    </row>
    <row r="126" spans="2:29">
      <c r="B126" s="115"/>
      <c r="C126" s="118"/>
      <c r="D126" s="6" t="s">
        <v>44</v>
      </c>
      <c r="E126" s="5" t="s">
        <v>65</v>
      </c>
      <c r="F126" s="76"/>
      <c r="G126" s="60">
        <v>0</v>
      </c>
      <c r="H126" s="61">
        <v>0</v>
      </c>
      <c r="I126" s="61">
        <v>0</v>
      </c>
      <c r="J126" s="61">
        <v>0</v>
      </c>
      <c r="K126" s="62">
        <v>0</v>
      </c>
      <c r="L126" s="27"/>
      <c r="M126" s="60">
        <v>0</v>
      </c>
      <c r="N126" s="61">
        <v>0</v>
      </c>
      <c r="O126" s="61">
        <v>0</v>
      </c>
      <c r="P126" s="61">
        <v>0</v>
      </c>
      <c r="Q126" s="62">
        <v>0</v>
      </c>
      <c r="R126" s="27"/>
      <c r="S126" s="60">
        <v>0</v>
      </c>
      <c r="T126" s="61">
        <v>0</v>
      </c>
      <c r="U126" s="61">
        <v>0</v>
      </c>
      <c r="V126" s="61">
        <v>0</v>
      </c>
      <c r="W126" s="62">
        <v>0</v>
      </c>
      <c r="X126" s="27"/>
      <c r="Y126" s="101">
        <v>0</v>
      </c>
      <c r="Z126" s="97">
        <v>0</v>
      </c>
      <c r="AA126" s="97">
        <v>0</v>
      </c>
      <c r="AB126" s="97">
        <v>0</v>
      </c>
      <c r="AC126" s="99">
        <v>0</v>
      </c>
    </row>
    <row r="127" spans="2:29">
      <c r="B127" s="115"/>
      <c r="C127" s="118"/>
      <c r="D127" s="6" t="s">
        <v>45</v>
      </c>
      <c r="E127" s="5" t="s">
        <v>65</v>
      </c>
      <c r="F127" s="76"/>
      <c r="G127" s="60">
        <v>0</v>
      </c>
      <c r="H127" s="61">
        <v>0</v>
      </c>
      <c r="I127" s="61">
        <v>0</v>
      </c>
      <c r="J127" s="61">
        <v>0</v>
      </c>
      <c r="K127" s="62">
        <v>0</v>
      </c>
      <c r="L127" s="27"/>
      <c r="M127" s="60">
        <v>0</v>
      </c>
      <c r="N127" s="61">
        <v>0</v>
      </c>
      <c r="O127" s="61">
        <v>0</v>
      </c>
      <c r="P127" s="61">
        <v>0</v>
      </c>
      <c r="Q127" s="62">
        <v>0</v>
      </c>
      <c r="R127" s="27"/>
      <c r="S127" s="60">
        <v>0</v>
      </c>
      <c r="T127" s="61">
        <v>0</v>
      </c>
      <c r="U127" s="61">
        <v>0</v>
      </c>
      <c r="V127" s="61">
        <v>0</v>
      </c>
      <c r="W127" s="62">
        <v>0</v>
      </c>
      <c r="X127" s="27"/>
      <c r="Y127" s="101">
        <v>0</v>
      </c>
      <c r="Z127" s="97">
        <v>0</v>
      </c>
      <c r="AA127" s="97">
        <v>0</v>
      </c>
      <c r="AB127" s="97">
        <v>0</v>
      </c>
      <c r="AC127" s="99">
        <v>0</v>
      </c>
    </row>
    <row r="128" spans="2:29" ht="14.65" thickBot="1">
      <c r="B128" s="115"/>
      <c r="C128" s="118"/>
      <c r="D128" s="6" t="s">
        <v>46</v>
      </c>
      <c r="E128" s="5" t="s">
        <v>65</v>
      </c>
      <c r="F128" s="76"/>
      <c r="G128" s="63">
        <v>0</v>
      </c>
      <c r="H128" s="64">
        <v>0</v>
      </c>
      <c r="I128" s="64">
        <v>0</v>
      </c>
      <c r="J128" s="64">
        <v>0</v>
      </c>
      <c r="K128" s="65">
        <v>0</v>
      </c>
      <c r="L128" s="27"/>
      <c r="M128" s="63">
        <v>0</v>
      </c>
      <c r="N128" s="64">
        <v>0</v>
      </c>
      <c r="O128" s="64">
        <v>0</v>
      </c>
      <c r="P128" s="64">
        <v>0</v>
      </c>
      <c r="Q128" s="65">
        <v>0</v>
      </c>
      <c r="R128" s="27"/>
      <c r="S128" s="63">
        <v>0</v>
      </c>
      <c r="T128" s="64">
        <v>0</v>
      </c>
      <c r="U128" s="64">
        <v>0</v>
      </c>
      <c r="V128" s="64">
        <v>0</v>
      </c>
      <c r="W128" s="65">
        <v>0</v>
      </c>
      <c r="X128" s="27"/>
      <c r="Y128" s="101">
        <v>0</v>
      </c>
      <c r="Z128" s="97">
        <v>0</v>
      </c>
      <c r="AA128" s="97">
        <v>0</v>
      </c>
      <c r="AB128" s="97">
        <v>0</v>
      </c>
      <c r="AC128" s="99">
        <v>0</v>
      </c>
    </row>
    <row r="129" spans="2:29">
      <c r="B129" s="115"/>
      <c r="C129" s="118"/>
      <c r="D129" s="8" t="s">
        <v>11</v>
      </c>
      <c r="E129" s="7" t="s">
        <v>65</v>
      </c>
      <c r="F129" s="41" t="str">
        <f>F95</f>
        <v>Very High - C1</v>
      </c>
      <c r="G129" s="102"/>
      <c r="H129" s="103"/>
      <c r="I129" s="103"/>
      <c r="J129" s="103"/>
      <c r="K129" s="104"/>
      <c r="L129" s="27"/>
      <c r="M129" s="105"/>
      <c r="N129" s="106"/>
      <c r="O129" s="106"/>
      <c r="P129" s="106"/>
      <c r="Q129" s="107"/>
      <c r="R129" s="27"/>
      <c r="S129" s="105"/>
      <c r="T129" s="106"/>
      <c r="U129" s="106"/>
      <c r="V129" s="106"/>
      <c r="W129" s="107"/>
      <c r="X129" s="27"/>
      <c r="Y129" s="108"/>
      <c r="Z129" s="109"/>
      <c r="AA129" s="109"/>
      <c r="AB129" s="109"/>
      <c r="AC129" s="110"/>
    </row>
    <row r="130" spans="2:29">
      <c r="B130" s="115"/>
      <c r="C130" s="118"/>
      <c r="D130" s="6" t="s">
        <v>37</v>
      </c>
      <c r="E130" s="5" t="s">
        <v>65</v>
      </c>
      <c r="F130" s="76"/>
      <c r="G130" s="60">
        <v>0</v>
      </c>
      <c r="H130" s="61">
        <v>0</v>
      </c>
      <c r="I130" s="61">
        <v>0</v>
      </c>
      <c r="J130" s="61">
        <v>0</v>
      </c>
      <c r="K130" s="62">
        <v>0</v>
      </c>
      <c r="L130" s="27"/>
      <c r="M130" s="60">
        <v>0</v>
      </c>
      <c r="N130" s="61">
        <v>0</v>
      </c>
      <c r="O130" s="61">
        <v>0</v>
      </c>
      <c r="P130" s="61">
        <v>0</v>
      </c>
      <c r="Q130" s="62">
        <v>0</v>
      </c>
      <c r="R130" s="27"/>
      <c r="S130" s="60">
        <v>0</v>
      </c>
      <c r="T130" s="61">
        <v>0</v>
      </c>
      <c r="U130" s="61">
        <v>0</v>
      </c>
      <c r="V130" s="61">
        <v>0</v>
      </c>
      <c r="W130" s="62">
        <v>0</v>
      </c>
      <c r="X130" s="27"/>
      <c r="Y130" s="100">
        <v>0</v>
      </c>
      <c r="Z130" s="96">
        <v>0</v>
      </c>
      <c r="AA130" s="96">
        <v>0</v>
      </c>
      <c r="AB130" s="96">
        <v>0</v>
      </c>
      <c r="AC130" s="98">
        <v>0</v>
      </c>
    </row>
    <row r="131" spans="2:29">
      <c r="B131" s="115"/>
      <c r="C131" s="118"/>
      <c r="D131" s="6" t="s">
        <v>38</v>
      </c>
      <c r="E131" s="5" t="s">
        <v>65</v>
      </c>
      <c r="F131" s="76"/>
      <c r="G131" s="60">
        <v>0</v>
      </c>
      <c r="H131" s="61">
        <v>0</v>
      </c>
      <c r="I131" s="61">
        <v>0</v>
      </c>
      <c r="J131" s="61">
        <v>0</v>
      </c>
      <c r="K131" s="62">
        <v>3240696.7291999999</v>
      </c>
      <c r="L131" s="27"/>
      <c r="M131" s="60">
        <v>0</v>
      </c>
      <c r="N131" s="61">
        <v>0</v>
      </c>
      <c r="O131" s="61">
        <v>0</v>
      </c>
      <c r="P131" s="61">
        <v>0</v>
      </c>
      <c r="Q131" s="62">
        <v>0</v>
      </c>
      <c r="R131" s="27"/>
      <c r="S131" s="60">
        <v>0</v>
      </c>
      <c r="T131" s="61">
        <v>0</v>
      </c>
      <c r="U131" s="61">
        <v>0</v>
      </c>
      <c r="V131" s="61">
        <v>0</v>
      </c>
      <c r="W131" s="62">
        <v>3264312.6038000002</v>
      </c>
      <c r="X131" s="27"/>
      <c r="Y131" s="101">
        <v>0</v>
      </c>
      <c r="Z131" s="97">
        <v>0</v>
      </c>
      <c r="AA131" s="97">
        <v>0</v>
      </c>
      <c r="AB131" s="97">
        <v>0</v>
      </c>
      <c r="AC131" s="99">
        <v>-3264312.6038000002</v>
      </c>
    </row>
    <row r="132" spans="2:29">
      <c r="B132" s="115"/>
      <c r="C132" s="118"/>
      <c r="D132" s="6" t="s">
        <v>39</v>
      </c>
      <c r="E132" s="5" t="s">
        <v>65</v>
      </c>
      <c r="F132" s="76"/>
      <c r="G132" s="60">
        <v>0</v>
      </c>
      <c r="H132" s="61">
        <v>0</v>
      </c>
      <c r="I132" s="61">
        <v>0</v>
      </c>
      <c r="J132" s="61">
        <v>0</v>
      </c>
      <c r="K132" s="62">
        <v>335800.53460000001</v>
      </c>
      <c r="L132" s="27"/>
      <c r="M132" s="60">
        <v>0</v>
      </c>
      <c r="N132" s="61">
        <v>0</v>
      </c>
      <c r="O132" s="61">
        <v>0</v>
      </c>
      <c r="P132" s="61">
        <v>0</v>
      </c>
      <c r="Q132" s="62">
        <v>234651.5992</v>
      </c>
      <c r="R132" s="27"/>
      <c r="S132" s="60">
        <v>0</v>
      </c>
      <c r="T132" s="61">
        <v>0</v>
      </c>
      <c r="U132" s="61">
        <v>0</v>
      </c>
      <c r="V132" s="61">
        <v>0</v>
      </c>
      <c r="W132" s="62">
        <v>351307.26049999997</v>
      </c>
      <c r="X132" s="27"/>
      <c r="Y132" s="101">
        <v>0</v>
      </c>
      <c r="Z132" s="97">
        <v>0</v>
      </c>
      <c r="AA132" s="97">
        <v>0</v>
      </c>
      <c r="AB132" s="97">
        <v>0</v>
      </c>
      <c r="AC132" s="99">
        <v>-116655.66129999998</v>
      </c>
    </row>
    <row r="133" spans="2:29">
      <c r="B133" s="115"/>
      <c r="C133" s="118"/>
      <c r="D133" s="6" t="s">
        <v>40</v>
      </c>
      <c r="E133" s="5" t="s">
        <v>65</v>
      </c>
      <c r="F133" s="76"/>
      <c r="G133" s="60">
        <v>0</v>
      </c>
      <c r="H133" s="61">
        <v>0</v>
      </c>
      <c r="I133" s="61">
        <v>0</v>
      </c>
      <c r="J133" s="61">
        <v>2763993.1169999996</v>
      </c>
      <c r="K133" s="62">
        <v>0</v>
      </c>
      <c r="L133" s="27"/>
      <c r="M133" s="60">
        <v>0</v>
      </c>
      <c r="N133" s="61">
        <v>0</v>
      </c>
      <c r="O133" s="61">
        <v>0</v>
      </c>
      <c r="P133" s="61">
        <v>2765429.1239</v>
      </c>
      <c r="Q133" s="62">
        <v>0</v>
      </c>
      <c r="R133" s="27"/>
      <c r="S133" s="60">
        <v>0</v>
      </c>
      <c r="T133" s="61">
        <v>0</v>
      </c>
      <c r="U133" s="61">
        <v>0</v>
      </c>
      <c r="V133" s="61">
        <v>2765429.1239</v>
      </c>
      <c r="W133" s="62">
        <v>0</v>
      </c>
      <c r="X133" s="27"/>
      <c r="Y133" s="101">
        <v>0</v>
      </c>
      <c r="Z133" s="97">
        <v>0</v>
      </c>
      <c r="AA133" s="97">
        <v>0</v>
      </c>
      <c r="AB133" s="97">
        <v>0</v>
      </c>
      <c r="AC133" s="99">
        <v>0</v>
      </c>
    </row>
    <row r="134" spans="2:29">
      <c r="B134" s="115"/>
      <c r="C134" s="118"/>
      <c r="D134" s="6" t="s">
        <v>41</v>
      </c>
      <c r="E134" s="5" t="s">
        <v>65</v>
      </c>
      <c r="F134" s="76"/>
      <c r="G134" s="60">
        <v>0</v>
      </c>
      <c r="H134" s="61">
        <v>854605.61699999997</v>
      </c>
      <c r="I134" s="61">
        <v>0</v>
      </c>
      <c r="J134" s="61">
        <v>0</v>
      </c>
      <c r="K134" s="62">
        <v>547991.79980000004</v>
      </c>
      <c r="L134" s="27"/>
      <c r="M134" s="60">
        <v>0</v>
      </c>
      <c r="N134" s="61">
        <v>756227.09140000003</v>
      </c>
      <c r="O134" s="61">
        <v>0</v>
      </c>
      <c r="P134" s="61">
        <v>0</v>
      </c>
      <c r="Q134" s="62">
        <v>279257.65999999997</v>
      </c>
      <c r="R134" s="27"/>
      <c r="S134" s="60">
        <v>0</v>
      </c>
      <c r="T134" s="61">
        <v>1066831.9931999999</v>
      </c>
      <c r="U134" s="61">
        <v>0</v>
      </c>
      <c r="V134" s="61">
        <v>0</v>
      </c>
      <c r="W134" s="62">
        <v>558515.31999999995</v>
      </c>
      <c r="X134" s="27"/>
      <c r="Y134" s="101">
        <v>0</v>
      </c>
      <c r="Z134" s="97">
        <v>-310604.90179999988</v>
      </c>
      <c r="AA134" s="97">
        <v>0</v>
      </c>
      <c r="AB134" s="97">
        <v>0</v>
      </c>
      <c r="AC134" s="99">
        <v>-279257.65999999997</v>
      </c>
    </row>
    <row r="135" spans="2:29">
      <c r="B135" s="115"/>
      <c r="C135" s="118"/>
      <c r="D135" s="6" t="s">
        <v>42</v>
      </c>
      <c r="E135" s="5" t="s">
        <v>65</v>
      </c>
      <c r="F135" s="76"/>
      <c r="G135" s="60">
        <v>0</v>
      </c>
      <c r="H135" s="61">
        <v>0</v>
      </c>
      <c r="I135" s="61">
        <v>33624.943899999998</v>
      </c>
      <c r="J135" s="61">
        <v>19685.7039</v>
      </c>
      <c r="K135" s="62">
        <v>0</v>
      </c>
      <c r="L135" s="27"/>
      <c r="M135" s="60">
        <v>0</v>
      </c>
      <c r="N135" s="61">
        <v>0</v>
      </c>
      <c r="O135" s="61">
        <v>0</v>
      </c>
      <c r="P135" s="61">
        <v>20301.484799999998</v>
      </c>
      <c r="Q135" s="62">
        <v>0</v>
      </c>
      <c r="R135" s="27"/>
      <c r="S135" s="60">
        <v>0</v>
      </c>
      <c r="T135" s="61">
        <v>0</v>
      </c>
      <c r="U135" s="61">
        <v>0</v>
      </c>
      <c r="V135" s="61">
        <v>20301.484799999998</v>
      </c>
      <c r="W135" s="62">
        <v>35710.192199999998</v>
      </c>
      <c r="X135" s="27"/>
      <c r="Y135" s="101">
        <v>0</v>
      </c>
      <c r="Z135" s="97">
        <v>0</v>
      </c>
      <c r="AA135" s="97">
        <v>0</v>
      </c>
      <c r="AB135" s="97">
        <v>0</v>
      </c>
      <c r="AC135" s="99">
        <v>-35710.192199999998</v>
      </c>
    </row>
    <row r="136" spans="2:29">
      <c r="B136" s="115"/>
      <c r="C136" s="118"/>
      <c r="D136" s="6" t="s">
        <v>43</v>
      </c>
      <c r="E136" s="5" t="s">
        <v>65</v>
      </c>
      <c r="F136" s="76"/>
      <c r="G136" s="60">
        <v>0</v>
      </c>
      <c r="H136" s="61">
        <v>0</v>
      </c>
      <c r="I136" s="61">
        <v>0</v>
      </c>
      <c r="J136" s="61">
        <v>0</v>
      </c>
      <c r="K136" s="62">
        <v>0</v>
      </c>
      <c r="L136" s="27"/>
      <c r="M136" s="60">
        <v>0</v>
      </c>
      <c r="N136" s="61">
        <v>0</v>
      </c>
      <c r="O136" s="61">
        <v>0</v>
      </c>
      <c r="P136" s="61">
        <v>0</v>
      </c>
      <c r="Q136" s="62">
        <v>0</v>
      </c>
      <c r="R136" s="27"/>
      <c r="S136" s="60">
        <v>0</v>
      </c>
      <c r="T136" s="61">
        <v>0</v>
      </c>
      <c r="U136" s="61">
        <v>0</v>
      </c>
      <c r="V136" s="61">
        <v>0</v>
      </c>
      <c r="W136" s="62">
        <v>0</v>
      </c>
      <c r="X136" s="27"/>
      <c r="Y136" s="101">
        <v>0</v>
      </c>
      <c r="Z136" s="97">
        <v>0</v>
      </c>
      <c r="AA136" s="97">
        <v>0</v>
      </c>
      <c r="AB136" s="97">
        <v>0</v>
      </c>
      <c r="AC136" s="99">
        <v>0</v>
      </c>
    </row>
    <row r="137" spans="2:29">
      <c r="B137" s="115"/>
      <c r="C137" s="118"/>
      <c r="D137" s="6" t="s">
        <v>44</v>
      </c>
      <c r="E137" s="5" t="s">
        <v>65</v>
      </c>
      <c r="F137" s="76"/>
      <c r="G137" s="60">
        <v>0</v>
      </c>
      <c r="H137" s="61">
        <v>0</v>
      </c>
      <c r="I137" s="61">
        <v>0</v>
      </c>
      <c r="J137" s="61">
        <v>0</v>
      </c>
      <c r="K137" s="62">
        <v>0</v>
      </c>
      <c r="L137" s="27"/>
      <c r="M137" s="60">
        <v>0</v>
      </c>
      <c r="N137" s="61">
        <v>0</v>
      </c>
      <c r="O137" s="61">
        <v>0</v>
      </c>
      <c r="P137" s="61">
        <v>0</v>
      </c>
      <c r="Q137" s="62">
        <v>0</v>
      </c>
      <c r="R137" s="27"/>
      <c r="S137" s="60">
        <v>0</v>
      </c>
      <c r="T137" s="61">
        <v>0</v>
      </c>
      <c r="U137" s="61">
        <v>0</v>
      </c>
      <c r="V137" s="61">
        <v>0</v>
      </c>
      <c r="W137" s="62">
        <v>0</v>
      </c>
      <c r="X137" s="27"/>
      <c r="Y137" s="101">
        <v>0</v>
      </c>
      <c r="Z137" s="97">
        <v>0</v>
      </c>
      <c r="AA137" s="97">
        <v>0</v>
      </c>
      <c r="AB137" s="97">
        <v>0</v>
      </c>
      <c r="AC137" s="99">
        <v>0</v>
      </c>
    </row>
    <row r="138" spans="2:29">
      <c r="B138" s="115"/>
      <c r="C138" s="118"/>
      <c r="D138" s="6" t="s">
        <v>45</v>
      </c>
      <c r="E138" s="5" t="s">
        <v>65</v>
      </c>
      <c r="F138" s="76"/>
      <c r="G138" s="60">
        <v>0</v>
      </c>
      <c r="H138" s="61">
        <v>0</v>
      </c>
      <c r="I138" s="61">
        <v>0</v>
      </c>
      <c r="J138" s="61">
        <v>0</v>
      </c>
      <c r="K138" s="62">
        <v>0</v>
      </c>
      <c r="L138" s="27"/>
      <c r="M138" s="60">
        <v>0</v>
      </c>
      <c r="N138" s="61">
        <v>0</v>
      </c>
      <c r="O138" s="61">
        <v>0</v>
      </c>
      <c r="P138" s="61">
        <v>0</v>
      </c>
      <c r="Q138" s="62">
        <v>0</v>
      </c>
      <c r="R138" s="27"/>
      <c r="S138" s="60">
        <v>0</v>
      </c>
      <c r="T138" s="61">
        <v>0</v>
      </c>
      <c r="U138" s="61">
        <v>0</v>
      </c>
      <c r="V138" s="61">
        <v>0</v>
      </c>
      <c r="W138" s="62">
        <v>0</v>
      </c>
      <c r="X138" s="27"/>
      <c r="Y138" s="101">
        <v>0</v>
      </c>
      <c r="Z138" s="97">
        <v>0</v>
      </c>
      <c r="AA138" s="97">
        <v>0</v>
      </c>
      <c r="AB138" s="97">
        <v>0</v>
      </c>
      <c r="AC138" s="99">
        <v>0</v>
      </c>
    </row>
    <row r="139" spans="2:29" ht="14.65" thickBot="1">
      <c r="B139" s="116"/>
      <c r="C139" s="119"/>
      <c r="D139" s="6" t="s">
        <v>46</v>
      </c>
      <c r="E139" s="5" t="s">
        <v>65</v>
      </c>
      <c r="F139" s="77"/>
      <c r="G139" s="63">
        <v>0</v>
      </c>
      <c r="H139" s="64">
        <v>0</v>
      </c>
      <c r="I139" s="64">
        <v>0</v>
      </c>
      <c r="J139" s="64">
        <v>0</v>
      </c>
      <c r="K139" s="65">
        <v>0</v>
      </c>
      <c r="L139" s="27"/>
      <c r="M139" s="63">
        <v>0</v>
      </c>
      <c r="N139" s="64">
        <v>0</v>
      </c>
      <c r="O139" s="64">
        <v>0</v>
      </c>
      <c r="P139" s="64">
        <v>0</v>
      </c>
      <c r="Q139" s="65">
        <v>0</v>
      </c>
      <c r="R139" s="27"/>
      <c r="S139" s="63">
        <v>0</v>
      </c>
      <c r="T139" s="64">
        <v>0</v>
      </c>
      <c r="U139" s="64">
        <v>0</v>
      </c>
      <c r="V139" s="64">
        <v>0</v>
      </c>
      <c r="W139" s="65">
        <v>0</v>
      </c>
      <c r="X139" s="27"/>
      <c r="Y139" s="101">
        <v>0</v>
      </c>
      <c r="Z139" s="97">
        <v>0</v>
      </c>
      <c r="AA139" s="97">
        <v>0</v>
      </c>
      <c r="AB139" s="97">
        <v>0</v>
      </c>
      <c r="AC139" s="99">
        <v>0</v>
      </c>
    </row>
    <row r="140" spans="2:29">
      <c r="B140" s="114">
        <v>23</v>
      </c>
      <c r="C140" s="117" t="s">
        <v>47</v>
      </c>
      <c r="D140" s="31" t="s">
        <v>11</v>
      </c>
      <c r="E140" s="7" t="s">
        <v>65</v>
      </c>
      <c r="F140" s="34" t="str">
        <f>+F96</f>
        <v>Low - C4</v>
      </c>
      <c r="G140" s="102"/>
      <c r="H140" s="103"/>
      <c r="I140" s="103"/>
      <c r="J140" s="103"/>
      <c r="K140" s="104"/>
      <c r="L140" s="27"/>
      <c r="M140" s="105"/>
      <c r="N140" s="106"/>
      <c r="O140" s="106"/>
      <c r="P140" s="106"/>
      <c r="Q140" s="107"/>
      <c r="R140" s="27"/>
      <c r="S140" s="105"/>
      <c r="T140" s="106"/>
      <c r="U140" s="106"/>
      <c r="V140" s="106"/>
      <c r="W140" s="107"/>
      <c r="X140" s="27"/>
      <c r="Y140" s="108"/>
      <c r="Z140" s="109"/>
      <c r="AA140" s="109"/>
      <c r="AB140" s="109"/>
      <c r="AC140" s="110"/>
    </row>
    <row r="141" spans="2:29">
      <c r="B141" s="115"/>
      <c r="C141" s="118"/>
      <c r="D141" s="6" t="s">
        <v>37</v>
      </c>
      <c r="E141" s="5" t="s">
        <v>65</v>
      </c>
      <c r="F141" s="76"/>
      <c r="G141" s="60">
        <v>0</v>
      </c>
      <c r="H141" s="61">
        <v>0</v>
      </c>
      <c r="I141" s="61">
        <v>0</v>
      </c>
      <c r="J141" s="61">
        <v>0</v>
      </c>
      <c r="K141" s="62">
        <v>0</v>
      </c>
      <c r="L141" s="27"/>
      <c r="M141" s="60">
        <v>0</v>
      </c>
      <c r="N141" s="61">
        <v>0</v>
      </c>
      <c r="O141" s="61">
        <v>0</v>
      </c>
      <c r="P141" s="61">
        <v>0</v>
      </c>
      <c r="Q141" s="62">
        <v>0</v>
      </c>
      <c r="R141" s="27"/>
      <c r="S141" s="60">
        <v>0</v>
      </c>
      <c r="T141" s="61">
        <v>0</v>
      </c>
      <c r="U141" s="61">
        <v>0</v>
      </c>
      <c r="V141" s="61">
        <v>0</v>
      </c>
      <c r="W141" s="62">
        <v>0</v>
      </c>
      <c r="X141" s="27"/>
      <c r="Y141" s="100">
        <v>0</v>
      </c>
      <c r="Z141" s="96">
        <v>0</v>
      </c>
      <c r="AA141" s="96">
        <v>0</v>
      </c>
      <c r="AB141" s="96">
        <v>0</v>
      </c>
      <c r="AC141" s="98">
        <v>0</v>
      </c>
    </row>
    <row r="142" spans="2:29">
      <c r="B142" s="115"/>
      <c r="C142" s="118"/>
      <c r="D142" s="6" t="s">
        <v>38</v>
      </c>
      <c r="E142" s="5" t="s">
        <v>65</v>
      </c>
      <c r="F142" s="76"/>
      <c r="G142" s="60">
        <v>1914652.5201999997</v>
      </c>
      <c r="H142" s="61">
        <v>1115395.4907000004</v>
      </c>
      <c r="I142" s="61">
        <v>164327.4902</v>
      </c>
      <c r="J142" s="61">
        <v>119334.8665</v>
      </c>
      <c r="K142" s="62">
        <v>161846.74369999999</v>
      </c>
      <c r="L142" s="27"/>
      <c r="M142" s="60">
        <v>2516783.4674999989</v>
      </c>
      <c r="N142" s="61">
        <v>929035.90070000011</v>
      </c>
      <c r="O142" s="61">
        <v>256214.03120000003</v>
      </c>
      <c r="P142" s="61">
        <v>165964.51030000002</v>
      </c>
      <c r="Q142" s="62">
        <v>40328.6656</v>
      </c>
      <c r="R142" s="27"/>
      <c r="S142" s="60">
        <v>1926314.3282999997</v>
      </c>
      <c r="T142" s="61">
        <v>1113760.8432</v>
      </c>
      <c r="U142" s="61">
        <v>166568.03220000002</v>
      </c>
      <c r="V142" s="61">
        <v>122060.26830000001</v>
      </c>
      <c r="W142" s="62">
        <v>164768.068</v>
      </c>
      <c r="X142" s="27"/>
      <c r="Y142" s="101">
        <v>590469.13919999916</v>
      </c>
      <c r="Z142" s="97">
        <v>-184724.94249999989</v>
      </c>
      <c r="AA142" s="97">
        <v>89645.999000000011</v>
      </c>
      <c r="AB142" s="97">
        <v>43904.242000000013</v>
      </c>
      <c r="AC142" s="99">
        <v>-124439.40239999999</v>
      </c>
    </row>
    <row r="143" spans="2:29">
      <c r="B143" s="115"/>
      <c r="C143" s="118"/>
      <c r="D143" s="6" t="s">
        <v>39</v>
      </c>
      <c r="E143" s="5" t="s">
        <v>65</v>
      </c>
      <c r="F143" s="76"/>
      <c r="G143" s="60">
        <v>2614748.3079999993</v>
      </c>
      <c r="H143" s="61">
        <v>1694347.6342000004</v>
      </c>
      <c r="I143" s="61">
        <v>817253.73899999994</v>
      </c>
      <c r="J143" s="61">
        <v>157516.18</v>
      </c>
      <c r="K143" s="62">
        <v>371800.68559999997</v>
      </c>
      <c r="L143" s="27"/>
      <c r="M143" s="60">
        <v>2891035.2580000013</v>
      </c>
      <c r="N143" s="61">
        <v>1515286.4572000001</v>
      </c>
      <c r="O143" s="61">
        <v>674034.32040000008</v>
      </c>
      <c r="P143" s="61">
        <v>196924.37960000001</v>
      </c>
      <c r="Q143" s="62">
        <v>111707.3275</v>
      </c>
      <c r="R143" s="27"/>
      <c r="S143" s="60">
        <v>2663414.7744000014</v>
      </c>
      <c r="T143" s="61">
        <v>1591419.5732999998</v>
      </c>
      <c r="U143" s="61">
        <v>725955.58510000003</v>
      </c>
      <c r="V143" s="61">
        <v>162846.82470000003</v>
      </c>
      <c r="W143" s="62">
        <v>188359.17050000001</v>
      </c>
      <c r="X143" s="27"/>
      <c r="Y143" s="101">
        <v>227620.48359999992</v>
      </c>
      <c r="Z143" s="97">
        <v>-76133.116099999752</v>
      </c>
      <c r="AA143" s="97">
        <v>-51921.264699999942</v>
      </c>
      <c r="AB143" s="97">
        <v>34077.554899999988</v>
      </c>
      <c r="AC143" s="99">
        <v>-76651.843000000008</v>
      </c>
    </row>
    <row r="144" spans="2:29">
      <c r="B144" s="115"/>
      <c r="C144" s="118"/>
      <c r="D144" s="6" t="s">
        <v>40</v>
      </c>
      <c r="E144" s="5" t="s">
        <v>65</v>
      </c>
      <c r="F144" s="76"/>
      <c r="G144" s="60">
        <v>1141782.3351000003</v>
      </c>
      <c r="H144" s="61">
        <v>1495086.5619999999</v>
      </c>
      <c r="I144" s="61">
        <v>415420.96569999994</v>
      </c>
      <c r="J144" s="61">
        <v>439217.9500999999</v>
      </c>
      <c r="K144" s="62">
        <v>495038.16410000005</v>
      </c>
      <c r="L144" s="27"/>
      <c r="M144" s="60">
        <v>1756691.6503999999</v>
      </c>
      <c r="N144" s="61">
        <v>1194836.3532000002</v>
      </c>
      <c r="O144" s="61">
        <v>466113.12040000001</v>
      </c>
      <c r="P144" s="61">
        <v>321820.1777</v>
      </c>
      <c r="Q144" s="62">
        <v>268521.33889999997</v>
      </c>
      <c r="R144" s="27"/>
      <c r="S144" s="60">
        <v>1140990.2116999999</v>
      </c>
      <c r="T144" s="61">
        <v>1345572.0074000005</v>
      </c>
      <c r="U144" s="61">
        <v>466113.12040000001</v>
      </c>
      <c r="V144" s="61">
        <v>398243.31520000007</v>
      </c>
      <c r="W144" s="62">
        <v>495281.96349999995</v>
      </c>
      <c r="X144" s="27"/>
      <c r="Y144" s="101">
        <v>615701.43870000006</v>
      </c>
      <c r="Z144" s="97">
        <v>-150735.65420000022</v>
      </c>
      <c r="AA144" s="97">
        <v>0</v>
      </c>
      <c r="AB144" s="97">
        <v>-76423.13750000007</v>
      </c>
      <c r="AC144" s="99">
        <v>-226760.62459999998</v>
      </c>
    </row>
    <row r="145" spans="2:29">
      <c r="B145" s="115"/>
      <c r="C145" s="118"/>
      <c r="D145" s="6" t="s">
        <v>41</v>
      </c>
      <c r="E145" s="5" t="s">
        <v>65</v>
      </c>
      <c r="F145" s="76"/>
      <c r="G145" s="60">
        <v>0</v>
      </c>
      <c r="H145" s="61">
        <v>0</v>
      </c>
      <c r="I145" s="61">
        <v>0</v>
      </c>
      <c r="J145" s="61">
        <v>0</v>
      </c>
      <c r="K145" s="62">
        <v>0</v>
      </c>
      <c r="L145" s="27"/>
      <c r="M145" s="60">
        <v>0</v>
      </c>
      <c r="N145" s="61">
        <v>0</v>
      </c>
      <c r="O145" s="61">
        <v>0</v>
      </c>
      <c r="P145" s="61">
        <v>0</v>
      </c>
      <c r="Q145" s="62">
        <v>0</v>
      </c>
      <c r="R145" s="27"/>
      <c r="S145" s="60">
        <v>0</v>
      </c>
      <c r="T145" s="61">
        <v>0</v>
      </c>
      <c r="U145" s="61">
        <v>0</v>
      </c>
      <c r="V145" s="61">
        <v>0</v>
      </c>
      <c r="W145" s="62">
        <v>0</v>
      </c>
      <c r="X145" s="27"/>
      <c r="Y145" s="101">
        <v>0</v>
      </c>
      <c r="Z145" s="97">
        <v>0</v>
      </c>
      <c r="AA145" s="97">
        <v>0</v>
      </c>
      <c r="AB145" s="97">
        <v>0</v>
      </c>
      <c r="AC145" s="99">
        <v>0</v>
      </c>
    </row>
    <row r="146" spans="2:29">
      <c r="B146" s="115"/>
      <c r="C146" s="118"/>
      <c r="D146" s="6" t="s">
        <v>42</v>
      </c>
      <c r="E146" s="5" t="s">
        <v>65</v>
      </c>
      <c r="F146" s="76"/>
      <c r="G146" s="60">
        <v>0</v>
      </c>
      <c r="H146" s="61">
        <v>0</v>
      </c>
      <c r="I146" s="61">
        <v>0</v>
      </c>
      <c r="J146" s="61">
        <v>0</v>
      </c>
      <c r="K146" s="62">
        <v>0</v>
      </c>
      <c r="L146" s="27"/>
      <c r="M146" s="60">
        <v>0</v>
      </c>
      <c r="N146" s="61">
        <v>0</v>
      </c>
      <c r="O146" s="61">
        <v>0</v>
      </c>
      <c r="P146" s="61">
        <v>0</v>
      </c>
      <c r="Q146" s="62">
        <v>0</v>
      </c>
      <c r="R146" s="27"/>
      <c r="S146" s="60">
        <v>0</v>
      </c>
      <c r="T146" s="61">
        <v>0</v>
      </c>
      <c r="U146" s="61">
        <v>0</v>
      </c>
      <c r="V146" s="61">
        <v>0</v>
      </c>
      <c r="W146" s="62">
        <v>0</v>
      </c>
      <c r="X146" s="27"/>
      <c r="Y146" s="101">
        <v>0</v>
      </c>
      <c r="Z146" s="97">
        <v>0</v>
      </c>
      <c r="AA146" s="97">
        <v>0</v>
      </c>
      <c r="AB146" s="97">
        <v>0</v>
      </c>
      <c r="AC146" s="99">
        <v>0</v>
      </c>
    </row>
    <row r="147" spans="2:29">
      <c r="B147" s="115"/>
      <c r="C147" s="118"/>
      <c r="D147" s="6" t="s">
        <v>43</v>
      </c>
      <c r="E147" s="5" t="s">
        <v>65</v>
      </c>
      <c r="F147" s="76"/>
      <c r="G147" s="60">
        <v>0</v>
      </c>
      <c r="H147" s="61">
        <v>0</v>
      </c>
      <c r="I147" s="61">
        <v>0</v>
      </c>
      <c r="J147" s="61">
        <v>0</v>
      </c>
      <c r="K147" s="62">
        <v>0</v>
      </c>
      <c r="L147" s="27"/>
      <c r="M147" s="60">
        <v>0</v>
      </c>
      <c r="N147" s="61">
        <v>0</v>
      </c>
      <c r="O147" s="61">
        <v>0</v>
      </c>
      <c r="P147" s="61">
        <v>0</v>
      </c>
      <c r="Q147" s="62">
        <v>0</v>
      </c>
      <c r="R147" s="27"/>
      <c r="S147" s="60">
        <v>0</v>
      </c>
      <c r="T147" s="61">
        <v>0</v>
      </c>
      <c r="U147" s="61">
        <v>0</v>
      </c>
      <c r="V147" s="61">
        <v>0</v>
      </c>
      <c r="W147" s="62">
        <v>0</v>
      </c>
      <c r="X147" s="27"/>
      <c r="Y147" s="101">
        <v>0</v>
      </c>
      <c r="Z147" s="97">
        <v>0</v>
      </c>
      <c r="AA147" s="97">
        <v>0</v>
      </c>
      <c r="AB147" s="97">
        <v>0</v>
      </c>
      <c r="AC147" s="99">
        <v>0</v>
      </c>
    </row>
    <row r="148" spans="2:29">
      <c r="B148" s="115"/>
      <c r="C148" s="118"/>
      <c r="D148" s="6" t="s">
        <v>44</v>
      </c>
      <c r="E148" s="5" t="s">
        <v>65</v>
      </c>
      <c r="F148" s="76"/>
      <c r="G148" s="60">
        <v>0</v>
      </c>
      <c r="H148" s="61">
        <v>0</v>
      </c>
      <c r="I148" s="61">
        <v>0</v>
      </c>
      <c r="J148" s="61">
        <v>0</v>
      </c>
      <c r="K148" s="62">
        <v>0</v>
      </c>
      <c r="L148" s="27"/>
      <c r="M148" s="60">
        <v>0</v>
      </c>
      <c r="N148" s="61">
        <v>0</v>
      </c>
      <c r="O148" s="61">
        <v>0</v>
      </c>
      <c r="P148" s="61">
        <v>0</v>
      </c>
      <c r="Q148" s="62">
        <v>0</v>
      </c>
      <c r="R148" s="27"/>
      <c r="S148" s="60">
        <v>0</v>
      </c>
      <c r="T148" s="61">
        <v>0</v>
      </c>
      <c r="U148" s="61">
        <v>0</v>
      </c>
      <c r="V148" s="61">
        <v>0</v>
      </c>
      <c r="W148" s="62">
        <v>0</v>
      </c>
      <c r="X148" s="27"/>
      <c r="Y148" s="101">
        <v>0</v>
      </c>
      <c r="Z148" s="97">
        <v>0</v>
      </c>
      <c r="AA148" s="97">
        <v>0</v>
      </c>
      <c r="AB148" s="97">
        <v>0</v>
      </c>
      <c r="AC148" s="99">
        <v>0</v>
      </c>
    </row>
    <row r="149" spans="2:29">
      <c r="B149" s="115"/>
      <c r="C149" s="118"/>
      <c r="D149" s="6" t="s">
        <v>45</v>
      </c>
      <c r="E149" s="5" t="s">
        <v>65</v>
      </c>
      <c r="F149" s="76"/>
      <c r="G149" s="60">
        <v>0</v>
      </c>
      <c r="H149" s="61">
        <v>0</v>
      </c>
      <c r="I149" s="61">
        <v>0</v>
      </c>
      <c r="J149" s="61">
        <v>0</v>
      </c>
      <c r="K149" s="62">
        <v>0</v>
      </c>
      <c r="L149" s="27"/>
      <c r="M149" s="60">
        <v>0</v>
      </c>
      <c r="N149" s="61">
        <v>0</v>
      </c>
      <c r="O149" s="61">
        <v>0</v>
      </c>
      <c r="P149" s="61">
        <v>0</v>
      </c>
      <c r="Q149" s="62">
        <v>0</v>
      </c>
      <c r="R149" s="27"/>
      <c r="S149" s="60">
        <v>0</v>
      </c>
      <c r="T149" s="61">
        <v>0</v>
      </c>
      <c r="U149" s="61">
        <v>0</v>
      </c>
      <c r="V149" s="61">
        <v>0</v>
      </c>
      <c r="W149" s="62">
        <v>0</v>
      </c>
      <c r="X149" s="27"/>
      <c r="Y149" s="101">
        <v>0</v>
      </c>
      <c r="Z149" s="97">
        <v>0</v>
      </c>
      <c r="AA149" s="97">
        <v>0</v>
      </c>
      <c r="AB149" s="97">
        <v>0</v>
      </c>
      <c r="AC149" s="99">
        <v>0</v>
      </c>
    </row>
    <row r="150" spans="2:29" ht="14.65" thickBot="1">
      <c r="B150" s="115"/>
      <c r="C150" s="118"/>
      <c r="D150" s="6" t="s">
        <v>46</v>
      </c>
      <c r="E150" s="5" t="s">
        <v>65</v>
      </c>
      <c r="F150" s="76"/>
      <c r="G150" s="63">
        <v>0</v>
      </c>
      <c r="H150" s="64">
        <v>0</v>
      </c>
      <c r="I150" s="64">
        <v>0</v>
      </c>
      <c r="J150" s="64">
        <v>0</v>
      </c>
      <c r="K150" s="65">
        <v>0</v>
      </c>
      <c r="L150" s="27"/>
      <c r="M150" s="63">
        <v>0</v>
      </c>
      <c r="N150" s="64">
        <v>0</v>
      </c>
      <c r="O150" s="64">
        <v>0</v>
      </c>
      <c r="P150" s="64">
        <v>0</v>
      </c>
      <c r="Q150" s="65">
        <v>0</v>
      </c>
      <c r="R150" s="27"/>
      <c r="S150" s="63">
        <v>0</v>
      </c>
      <c r="T150" s="64">
        <v>0</v>
      </c>
      <c r="U150" s="64">
        <v>0</v>
      </c>
      <c r="V150" s="64">
        <v>0</v>
      </c>
      <c r="W150" s="65">
        <v>0</v>
      </c>
      <c r="X150" s="27"/>
      <c r="Y150" s="101">
        <v>0</v>
      </c>
      <c r="Z150" s="97">
        <v>0</v>
      </c>
      <c r="AA150" s="97">
        <v>0</v>
      </c>
      <c r="AB150" s="97">
        <v>0</v>
      </c>
      <c r="AC150" s="99">
        <v>0</v>
      </c>
    </row>
    <row r="151" spans="2:29">
      <c r="B151" s="115"/>
      <c r="C151" s="118"/>
      <c r="D151" s="8" t="s">
        <v>11</v>
      </c>
      <c r="E151" s="7" t="s">
        <v>65</v>
      </c>
      <c r="F151" s="41" t="str">
        <f>+F107</f>
        <v>Medium - C3</v>
      </c>
      <c r="G151" s="102"/>
      <c r="H151" s="103"/>
      <c r="I151" s="103"/>
      <c r="J151" s="103"/>
      <c r="K151" s="104"/>
      <c r="L151" s="27"/>
      <c r="M151" s="105"/>
      <c r="N151" s="106"/>
      <c r="O151" s="106"/>
      <c r="P151" s="106"/>
      <c r="Q151" s="107"/>
      <c r="R151" s="27"/>
      <c r="S151" s="105"/>
      <c r="T151" s="106"/>
      <c r="U151" s="106"/>
      <c r="V151" s="106"/>
      <c r="W151" s="107"/>
      <c r="X151" s="27"/>
      <c r="Y151" s="108"/>
      <c r="Z151" s="109"/>
      <c r="AA151" s="109"/>
      <c r="AB151" s="109"/>
      <c r="AC151" s="110"/>
    </row>
    <row r="152" spans="2:29">
      <c r="B152" s="115"/>
      <c r="C152" s="118"/>
      <c r="D152" s="6" t="s">
        <v>37</v>
      </c>
      <c r="E152" s="5" t="s">
        <v>65</v>
      </c>
      <c r="F152" s="76"/>
      <c r="G152" s="60">
        <v>0</v>
      </c>
      <c r="H152" s="61">
        <v>0</v>
      </c>
      <c r="I152" s="61">
        <v>0</v>
      </c>
      <c r="J152" s="61">
        <v>0</v>
      </c>
      <c r="K152" s="62">
        <v>0</v>
      </c>
      <c r="L152" s="27"/>
      <c r="M152" s="60">
        <v>0</v>
      </c>
      <c r="N152" s="61">
        <v>0</v>
      </c>
      <c r="O152" s="61">
        <v>0</v>
      </c>
      <c r="P152" s="61">
        <v>0</v>
      </c>
      <c r="Q152" s="62">
        <v>0</v>
      </c>
      <c r="R152" s="27"/>
      <c r="S152" s="60">
        <v>0</v>
      </c>
      <c r="T152" s="61">
        <v>0</v>
      </c>
      <c r="U152" s="61">
        <v>0</v>
      </c>
      <c r="V152" s="61">
        <v>0</v>
      </c>
      <c r="W152" s="62">
        <v>0</v>
      </c>
      <c r="X152" s="27"/>
      <c r="Y152" s="100">
        <v>0</v>
      </c>
      <c r="Z152" s="96">
        <v>0</v>
      </c>
      <c r="AA152" s="96">
        <v>0</v>
      </c>
      <c r="AB152" s="96">
        <v>0</v>
      </c>
      <c r="AC152" s="98">
        <v>0</v>
      </c>
    </row>
    <row r="153" spans="2:29">
      <c r="B153" s="115"/>
      <c r="C153" s="118"/>
      <c r="D153" s="6" t="s">
        <v>38</v>
      </c>
      <c r="E153" s="5" t="s">
        <v>65</v>
      </c>
      <c r="F153" s="76"/>
      <c r="G153" s="60">
        <v>209758.42180000001</v>
      </c>
      <c r="H153" s="61">
        <v>482764.22080000001</v>
      </c>
      <c r="I153" s="61">
        <v>0</v>
      </c>
      <c r="J153" s="61">
        <v>206598.20199999999</v>
      </c>
      <c r="K153" s="62">
        <v>545161.61080000002</v>
      </c>
      <c r="L153" s="27"/>
      <c r="M153" s="60">
        <v>70307.059399999998</v>
      </c>
      <c r="N153" s="61">
        <v>512766.81359999994</v>
      </c>
      <c r="O153" s="61">
        <v>54303.557999999997</v>
      </c>
      <c r="P153" s="61">
        <v>67739.261799999993</v>
      </c>
      <c r="Q153" s="62">
        <v>261614.78009999997</v>
      </c>
      <c r="R153" s="27"/>
      <c r="S153" s="60">
        <v>215136.5362</v>
      </c>
      <c r="T153" s="61">
        <v>539806.82609999995</v>
      </c>
      <c r="U153" s="61">
        <v>0</v>
      </c>
      <c r="V153" s="61">
        <v>210007.12159999998</v>
      </c>
      <c r="W153" s="62">
        <v>562785.67799999996</v>
      </c>
      <c r="X153" s="27"/>
      <c r="Y153" s="101">
        <v>-144829.4768</v>
      </c>
      <c r="Z153" s="97">
        <v>-27040.012500000012</v>
      </c>
      <c r="AA153" s="97">
        <v>54303.557999999997</v>
      </c>
      <c r="AB153" s="97">
        <v>-142267.85979999998</v>
      </c>
      <c r="AC153" s="99">
        <v>-301170.89789999998</v>
      </c>
    </row>
    <row r="154" spans="2:29">
      <c r="B154" s="115"/>
      <c r="C154" s="118"/>
      <c r="D154" s="6" t="s">
        <v>39</v>
      </c>
      <c r="E154" s="5" t="s">
        <v>65</v>
      </c>
      <c r="F154" s="76"/>
      <c r="G154" s="60">
        <v>0</v>
      </c>
      <c r="H154" s="61">
        <v>1216209.308</v>
      </c>
      <c r="I154" s="61">
        <v>251503.97589999999</v>
      </c>
      <c r="J154" s="61">
        <v>0</v>
      </c>
      <c r="K154" s="62">
        <v>1589452.3159999996</v>
      </c>
      <c r="L154" s="27"/>
      <c r="M154" s="60">
        <v>0</v>
      </c>
      <c r="N154" s="61">
        <v>901685.87230000005</v>
      </c>
      <c r="O154" s="61">
        <v>472165.59789999999</v>
      </c>
      <c r="P154" s="61">
        <v>0</v>
      </c>
      <c r="Q154" s="62">
        <v>1348533.3644999999</v>
      </c>
      <c r="R154" s="27"/>
      <c r="S154" s="60">
        <v>0</v>
      </c>
      <c r="T154" s="61">
        <v>1072283.496</v>
      </c>
      <c r="U154" s="61">
        <v>258703.36619999999</v>
      </c>
      <c r="V154" s="61">
        <v>0</v>
      </c>
      <c r="W154" s="62">
        <v>2065878.6007000001</v>
      </c>
      <c r="X154" s="27"/>
      <c r="Y154" s="101">
        <v>0</v>
      </c>
      <c r="Z154" s="97">
        <v>-170597.6237</v>
      </c>
      <c r="AA154" s="97">
        <v>213462.2317</v>
      </c>
      <c r="AB154" s="97">
        <v>0</v>
      </c>
      <c r="AC154" s="99">
        <v>-717345.23620000016</v>
      </c>
    </row>
    <row r="155" spans="2:29">
      <c r="B155" s="115"/>
      <c r="C155" s="118"/>
      <c r="D155" s="6" t="s">
        <v>40</v>
      </c>
      <c r="E155" s="5" t="s">
        <v>65</v>
      </c>
      <c r="F155" s="76"/>
      <c r="G155" s="60">
        <v>65777.876300000004</v>
      </c>
      <c r="H155" s="61">
        <v>274964.2586</v>
      </c>
      <c r="I155" s="61">
        <v>115010.0895</v>
      </c>
      <c r="J155" s="61">
        <v>274874.90039999998</v>
      </c>
      <c r="K155" s="62">
        <v>281022.51400000002</v>
      </c>
      <c r="L155" s="27"/>
      <c r="M155" s="60">
        <v>0</v>
      </c>
      <c r="N155" s="61">
        <v>276192.07579999999</v>
      </c>
      <c r="O155" s="61">
        <v>115248.25959999999</v>
      </c>
      <c r="P155" s="61">
        <v>278509.49940000003</v>
      </c>
      <c r="Q155" s="62">
        <v>383124.78950000001</v>
      </c>
      <c r="R155" s="27"/>
      <c r="S155" s="60">
        <v>0</v>
      </c>
      <c r="T155" s="61">
        <v>276192.07579999999</v>
      </c>
      <c r="U155" s="61">
        <v>115248.25959999999</v>
      </c>
      <c r="V155" s="61">
        <v>278509.49940000003</v>
      </c>
      <c r="W155" s="62">
        <v>447975.6213</v>
      </c>
      <c r="X155" s="27"/>
      <c r="Y155" s="101">
        <v>0</v>
      </c>
      <c r="Z155" s="97">
        <v>0</v>
      </c>
      <c r="AA155" s="97">
        <v>0</v>
      </c>
      <c r="AB155" s="97">
        <v>0</v>
      </c>
      <c r="AC155" s="99">
        <v>-64850.831799999985</v>
      </c>
    </row>
    <row r="156" spans="2:29">
      <c r="B156" s="115"/>
      <c r="C156" s="118"/>
      <c r="D156" s="6" t="s">
        <v>41</v>
      </c>
      <c r="E156" s="5" t="s">
        <v>65</v>
      </c>
      <c r="F156" s="76"/>
      <c r="G156" s="60">
        <v>0</v>
      </c>
      <c r="H156" s="61">
        <v>0</v>
      </c>
      <c r="I156" s="61">
        <v>0</v>
      </c>
      <c r="J156" s="61">
        <v>0</v>
      </c>
      <c r="K156" s="62">
        <v>0</v>
      </c>
      <c r="L156" s="27"/>
      <c r="M156" s="60">
        <v>0</v>
      </c>
      <c r="N156" s="61">
        <v>0</v>
      </c>
      <c r="O156" s="61">
        <v>0</v>
      </c>
      <c r="P156" s="61">
        <v>0</v>
      </c>
      <c r="Q156" s="62">
        <v>0</v>
      </c>
      <c r="R156" s="27"/>
      <c r="S156" s="60">
        <v>0</v>
      </c>
      <c r="T156" s="61">
        <v>0</v>
      </c>
      <c r="U156" s="61">
        <v>0</v>
      </c>
      <c r="V156" s="61">
        <v>0</v>
      </c>
      <c r="W156" s="62">
        <v>0</v>
      </c>
      <c r="X156" s="27"/>
      <c r="Y156" s="101">
        <v>0</v>
      </c>
      <c r="Z156" s="97">
        <v>0</v>
      </c>
      <c r="AA156" s="97">
        <v>0</v>
      </c>
      <c r="AB156" s="97">
        <v>0</v>
      </c>
      <c r="AC156" s="99">
        <v>0</v>
      </c>
    </row>
    <row r="157" spans="2:29">
      <c r="B157" s="115"/>
      <c r="C157" s="118"/>
      <c r="D157" s="6" t="s">
        <v>42</v>
      </c>
      <c r="E157" s="5" t="s">
        <v>65</v>
      </c>
      <c r="F157" s="76"/>
      <c r="G157" s="60">
        <v>0</v>
      </c>
      <c r="H157" s="61">
        <v>0</v>
      </c>
      <c r="I157" s="61">
        <v>0</v>
      </c>
      <c r="J157" s="61">
        <v>0</v>
      </c>
      <c r="K157" s="62">
        <v>0</v>
      </c>
      <c r="L157" s="27"/>
      <c r="M157" s="60">
        <v>0</v>
      </c>
      <c r="N157" s="61">
        <v>0</v>
      </c>
      <c r="O157" s="61">
        <v>0</v>
      </c>
      <c r="P157" s="61">
        <v>0</v>
      </c>
      <c r="Q157" s="62">
        <v>0</v>
      </c>
      <c r="R157" s="27"/>
      <c r="S157" s="60">
        <v>0</v>
      </c>
      <c r="T157" s="61">
        <v>0</v>
      </c>
      <c r="U157" s="61">
        <v>0</v>
      </c>
      <c r="V157" s="61">
        <v>0</v>
      </c>
      <c r="W157" s="62">
        <v>0</v>
      </c>
      <c r="X157" s="27"/>
      <c r="Y157" s="101">
        <v>0</v>
      </c>
      <c r="Z157" s="97">
        <v>0</v>
      </c>
      <c r="AA157" s="97">
        <v>0</v>
      </c>
      <c r="AB157" s="97">
        <v>0</v>
      </c>
      <c r="AC157" s="99">
        <v>0</v>
      </c>
    </row>
    <row r="158" spans="2:29">
      <c r="B158" s="115"/>
      <c r="C158" s="118"/>
      <c r="D158" s="6" t="s">
        <v>43</v>
      </c>
      <c r="E158" s="5" t="s">
        <v>65</v>
      </c>
      <c r="F158" s="76"/>
      <c r="G158" s="60">
        <v>0</v>
      </c>
      <c r="H158" s="61">
        <v>0</v>
      </c>
      <c r="I158" s="61">
        <v>0</v>
      </c>
      <c r="J158" s="61">
        <v>0</v>
      </c>
      <c r="K158" s="62">
        <v>0</v>
      </c>
      <c r="L158" s="27"/>
      <c r="M158" s="60">
        <v>0</v>
      </c>
      <c r="N158" s="61">
        <v>0</v>
      </c>
      <c r="O158" s="61">
        <v>0</v>
      </c>
      <c r="P158" s="61">
        <v>0</v>
      </c>
      <c r="Q158" s="62">
        <v>0</v>
      </c>
      <c r="R158" s="27"/>
      <c r="S158" s="60">
        <v>0</v>
      </c>
      <c r="T158" s="61">
        <v>0</v>
      </c>
      <c r="U158" s="61">
        <v>0</v>
      </c>
      <c r="V158" s="61">
        <v>0</v>
      </c>
      <c r="W158" s="62">
        <v>0</v>
      </c>
      <c r="X158" s="27"/>
      <c r="Y158" s="101">
        <v>0</v>
      </c>
      <c r="Z158" s="97">
        <v>0</v>
      </c>
      <c r="AA158" s="97">
        <v>0</v>
      </c>
      <c r="AB158" s="97">
        <v>0</v>
      </c>
      <c r="AC158" s="99">
        <v>0</v>
      </c>
    </row>
    <row r="159" spans="2:29">
      <c r="B159" s="115"/>
      <c r="C159" s="118"/>
      <c r="D159" s="6" t="s">
        <v>44</v>
      </c>
      <c r="E159" s="5" t="s">
        <v>65</v>
      </c>
      <c r="F159" s="76"/>
      <c r="G159" s="60">
        <v>0</v>
      </c>
      <c r="H159" s="61">
        <v>0</v>
      </c>
      <c r="I159" s="61">
        <v>0</v>
      </c>
      <c r="J159" s="61">
        <v>0</v>
      </c>
      <c r="K159" s="62">
        <v>0</v>
      </c>
      <c r="L159" s="27"/>
      <c r="M159" s="60">
        <v>0</v>
      </c>
      <c r="N159" s="61">
        <v>0</v>
      </c>
      <c r="O159" s="61">
        <v>0</v>
      </c>
      <c r="P159" s="61">
        <v>0</v>
      </c>
      <c r="Q159" s="62">
        <v>0</v>
      </c>
      <c r="R159" s="27"/>
      <c r="S159" s="60">
        <v>0</v>
      </c>
      <c r="T159" s="61">
        <v>0</v>
      </c>
      <c r="U159" s="61">
        <v>0</v>
      </c>
      <c r="V159" s="61">
        <v>0</v>
      </c>
      <c r="W159" s="62">
        <v>0</v>
      </c>
      <c r="X159" s="27"/>
      <c r="Y159" s="101">
        <v>0</v>
      </c>
      <c r="Z159" s="97">
        <v>0</v>
      </c>
      <c r="AA159" s="97">
        <v>0</v>
      </c>
      <c r="AB159" s="97">
        <v>0</v>
      </c>
      <c r="AC159" s="99">
        <v>0</v>
      </c>
    </row>
    <row r="160" spans="2:29">
      <c r="B160" s="115"/>
      <c r="C160" s="118"/>
      <c r="D160" s="6" t="s">
        <v>45</v>
      </c>
      <c r="E160" s="5" t="s">
        <v>65</v>
      </c>
      <c r="F160" s="76"/>
      <c r="G160" s="60">
        <v>0</v>
      </c>
      <c r="H160" s="61">
        <v>0</v>
      </c>
      <c r="I160" s="61">
        <v>0</v>
      </c>
      <c r="J160" s="61">
        <v>0</v>
      </c>
      <c r="K160" s="62">
        <v>0</v>
      </c>
      <c r="L160" s="27"/>
      <c r="M160" s="60">
        <v>0</v>
      </c>
      <c r="N160" s="61">
        <v>0</v>
      </c>
      <c r="O160" s="61">
        <v>0</v>
      </c>
      <c r="P160" s="61">
        <v>0</v>
      </c>
      <c r="Q160" s="62">
        <v>0</v>
      </c>
      <c r="R160" s="27"/>
      <c r="S160" s="60">
        <v>0</v>
      </c>
      <c r="T160" s="61">
        <v>0</v>
      </c>
      <c r="U160" s="61">
        <v>0</v>
      </c>
      <c r="V160" s="61">
        <v>0</v>
      </c>
      <c r="W160" s="62">
        <v>0</v>
      </c>
      <c r="X160" s="27"/>
      <c r="Y160" s="101">
        <v>0</v>
      </c>
      <c r="Z160" s="97">
        <v>0</v>
      </c>
      <c r="AA160" s="97">
        <v>0</v>
      </c>
      <c r="AB160" s="97">
        <v>0</v>
      </c>
      <c r="AC160" s="99">
        <v>0</v>
      </c>
    </row>
    <row r="161" spans="2:29" ht="14.65" thickBot="1">
      <c r="B161" s="115"/>
      <c r="C161" s="118"/>
      <c r="D161" s="6" t="s">
        <v>46</v>
      </c>
      <c r="E161" s="5" t="s">
        <v>65</v>
      </c>
      <c r="F161" s="76"/>
      <c r="G161" s="63">
        <v>0</v>
      </c>
      <c r="H161" s="64">
        <v>0</v>
      </c>
      <c r="I161" s="64">
        <v>0</v>
      </c>
      <c r="J161" s="64">
        <v>0</v>
      </c>
      <c r="K161" s="65">
        <v>0</v>
      </c>
      <c r="L161" s="27"/>
      <c r="M161" s="63">
        <v>0</v>
      </c>
      <c r="N161" s="64">
        <v>0</v>
      </c>
      <c r="O161" s="64">
        <v>0</v>
      </c>
      <c r="P161" s="64">
        <v>0</v>
      </c>
      <c r="Q161" s="65">
        <v>0</v>
      </c>
      <c r="R161" s="27"/>
      <c r="S161" s="63">
        <v>0</v>
      </c>
      <c r="T161" s="64">
        <v>0</v>
      </c>
      <c r="U161" s="64">
        <v>0</v>
      </c>
      <c r="V161" s="64">
        <v>0</v>
      </c>
      <c r="W161" s="65">
        <v>0</v>
      </c>
      <c r="X161" s="27"/>
      <c r="Y161" s="101">
        <v>0</v>
      </c>
      <c r="Z161" s="97">
        <v>0</v>
      </c>
      <c r="AA161" s="97">
        <v>0</v>
      </c>
      <c r="AB161" s="97">
        <v>0</v>
      </c>
      <c r="AC161" s="99">
        <v>0</v>
      </c>
    </row>
    <row r="162" spans="2:29">
      <c r="B162" s="115"/>
      <c r="C162" s="118"/>
      <c r="D162" s="8" t="s">
        <v>11</v>
      </c>
      <c r="E162" s="7" t="s">
        <v>65</v>
      </c>
      <c r="F162" s="41" t="str">
        <f>+F118</f>
        <v>High - C2</v>
      </c>
      <c r="G162" s="102"/>
      <c r="H162" s="103"/>
      <c r="I162" s="103"/>
      <c r="J162" s="103"/>
      <c r="K162" s="104"/>
      <c r="L162" s="27"/>
      <c r="M162" s="105"/>
      <c r="N162" s="106"/>
      <c r="O162" s="106"/>
      <c r="P162" s="106"/>
      <c r="Q162" s="107"/>
      <c r="R162" s="27"/>
      <c r="S162" s="105"/>
      <c r="T162" s="106"/>
      <c r="U162" s="106"/>
      <c r="V162" s="106"/>
      <c r="W162" s="107"/>
      <c r="X162" s="27"/>
      <c r="Y162" s="108"/>
      <c r="Z162" s="109"/>
      <c r="AA162" s="109"/>
      <c r="AB162" s="109"/>
      <c r="AC162" s="110"/>
    </row>
    <row r="163" spans="2:29">
      <c r="B163" s="115"/>
      <c r="C163" s="118"/>
      <c r="D163" s="6" t="s">
        <v>37</v>
      </c>
      <c r="E163" s="5" t="s">
        <v>65</v>
      </c>
      <c r="F163" s="76"/>
      <c r="G163" s="60">
        <v>0</v>
      </c>
      <c r="H163" s="61">
        <v>0</v>
      </c>
      <c r="I163" s="61">
        <v>0</v>
      </c>
      <c r="J163" s="61">
        <v>0</v>
      </c>
      <c r="K163" s="62">
        <v>0</v>
      </c>
      <c r="L163" s="27"/>
      <c r="M163" s="60">
        <v>0</v>
      </c>
      <c r="N163" s="61">
        <v>0</v>
      </c>
      <c r="O163" s="61">
        <v>0</v>
      </c>
      <c r="P163" s="61">
        <v>0</v>
      </c>
      <c r="Q163" s="62">
        <v>0</v>
      </c>
      <c r="R163" s="27"/>
      <c r="S163" s="60">
        <v>0</v>
      </c>
      <c r="T163" s="61">
        <v>0</v>
      </c>
      <c r="U163" s="61">
        <v>0</v>
      </c>
      <c r="V163" s="61">
        <v>0</v>
      </c>
      <c r="W163" s="62">
        <v>0</v>
      </c>
      <c r="X163" s="27"/>
      <c r="Y163" s="100">
        <v>0</v>
      </c>
      <c r="Z163" s="96">
        <v>0</v>
      </c>
      <c r="AA163" s="96">
        <v>0</v>
      </c>
      <c r="AB163" s="96">
        <v>0</v>
      </c>
      <c r="AC163" s="98">
        <v>0</v>
      </c>
    </row>
    <row r="164" spans="2:29">
      <c r="B164" s="115"/>
      <c r="C164" s="118"/>
      <c r="D164" s="6" t="s">
        <v>38</v>
      </c>
      <c r="E164" s="5" t="s">
        <v>65</v>
      </c>
      <c r="F164" s="76"/>
      <c r="G164" s="60">
        <v>0</v>
      </c>
      <c r="H164" s="61">
        <v>230807.93560000003</v>
      </c>
      <c r="I164" s="61">
        <v>622236.97759999998</v>
      </c>
      <c r="J164" s="61">
        <v>129649.8083</v>
      </c>
      <c r="K164" s="62">
        <v>301249.07130000001</v>
      </c>
      <c r="L164" s="27"/>
      <c r="M164" s="60">
        <v>0</v>
      </c>
      <c r="N164" s="61">
        <v>233810.47320000001</v>
      </c>
      <c r="O164" s="61">
        <v>265249.43819999998</v>
      </c>
      <c r="P164" s="61">
        <v>131500.53409999999</v>
      </c>
      <c r="Q164" s="62">
        <v>307122.55910000001</v>
      </c>
      <c r="R164" s="27"/>
      <c r="S164" s="60">
        <v>0</v>
      </c>
      <c r="T164" s="61">
        <v>233810.47320000001</v>
      </c>
      <c r="U164" s="61">
        <v>498886.18649999995</v>
      </c>
      <c r="V164" s="61">
        <v>131500.53409999999</v>
      </c>
      <c r="W164" s="62">
        <v>307122.55910000001</v>
      </c>
      <c r="X164" s="27"/>
      <c r="Y164" s="101">
        <v>0</v>
      </c>
      <c r="Z164" s="97">
        <v>0</v>
      </c>
      <c r="AA164" s="97">
        <v>-233636.74829999998</v>
      </c>
      <c r="AB164" s="97">
        <v>0</v>
      </c>
      <c r="AC164" s="99">
        <v>0</v>
      </c>
    </row>
    <row r="165" spans="2:29">
      <c r="B165" s="115"/>
      <c r="C165" s="118"/>
      <c r="D165" s="6" t="s">
        <v>39</v>
      </c>
      <c r="E165" s="5" t="s">
        <v>65</v>
      </c>
      <c r="F165" s="76"/>
      <c r="G165" s="60">
        <v>0</v>
      </c>
      <c r="H165" s="61">
        <v>0</v>
      </c>
      <c r="I165" s="61">
        <v>344988.58990000002</v>
      </c>
      <c r="J165" s="61">
        <v>317272.6876</v>
      </c>
      <c r="K165" s="62">
        <v>1215027.2554000001</v>
      </c>
      <c r="L165" s="27"/>
      <c r="M165" s="60">
        <v>0</v>
      </c>
      <c r="N165" s="61">
        <v>0</v>
      </c>
      <c r="O165" s="61">
        <v>350801.37540000002</v>
      </c>
      <c r="P165" s="61">
        <v>1060664.7459</v>
      </c>
      <c r="Q165" s="62">
        <v>805156.39789999998</v>
      </c>
      <c r="R165" s="27"/>
      <c r="S165" s="60">
        <v>0</v>
      </c>
      <c r="T165" s="61">
        <v>0</v>
      </c>
      <c r="U165" s="61">
        <v>350801.37540000002</v>
      </c>
      <c r="V165" s="61">
        <v>1060664.7459</v>
      </c>
      <c r="W165" s="62">
        <v>805156.39789999998</v>
      </c>
      <c r="X165" s="27"/>
      <c r="Y165" s="101">
        <v>0</v>
      </c>
      <c r="Z165" s="97">
        <v>0</v>
      </c>
      <c r="AA165" s="97">
        <v>0</v>
      </c>
      <c r="AB165" s="97">
        <v>0</v>
      </c>
      <c r="AC165" s="99">
        <v>0</v>
      </c>
    </row>
    <row r="166" spans="2:29">
      <c r="B166" s="115"/>
      <c r="C166" s="118"/>
      <c r="D166" s="6" t="s">
        <v>40</v>
      </c>
      <c r="E166" s="5" t="s">
        <v>65</v>
      </c>
      <c r="F166" s="76"/>
      <c r="G166" s="60">
        <v>98182.096099999995</v>
      </c>
      <c r="H166" s="61">
        <v>0</v>
      </c>
      <c r="I166" s="61">
        <v>0</v>
      </c>
      <c r="J166" s="61">
        <v>0</v>
      </c>
      <c r="K166" s="62">
        <v>322567.22690000001</v>
      </c>
      <c r="L166" s="27"/>
      <c r="M166" s="60">
        <v>98498.119699999996</v>
      </c>
      <c r="N166" s="61">
        <v>0</v>
      </c>
      <c r="O166" s="61">
        <v>0</v>
      </c>
      <c r="P166" s="61">
        <v>0</v>
      </c>
      <c r="Q166" s="62">
        <v>428830.59860000003</v>
      </c>
      <c r="R166" s="27"/>
      <c r="S166" s="60">
        <v>98498.119699999996</v>
      </c>
      <c r="T166" s="61">
        <v>0</v>
      </c>
      <c r="U166" s="61">
        <v>0</v>
      </c>
      <c r="V166" s="61">
        <v>0</v>
      </c>
      <c r="W166" s="62">
        <v>322897.11119999998</v>
      </c>
      <c r="X166" s="27"/>
      <c r="Y166" s="101">
        <v>0</v>
      </c>
      <c r="Z166" s="97">
        <v>0</v>
      </c>
      <c r="AA166" s="97">
        <v>0</v>
      </c>
      <c r="AB166" s="97">
        <v>0</v>
      </c>
      <c r="AC166" s="99">
        <v>105933.48740000004</v>
      </c>
    </row>
    <row r="167" spans="2:29">
      <c r="B167" s="115"/>
      <c r="C167" s="118"/>
      <c r="D167" s="6" t="s">
        <v>41</v>
      </c>
      <c r="E167" s="5" t="s">
        <v>65</v>
      </c>
      <c r="F167" s="76"/>
      <c r="G167" s="60">
        <v>0</v>
      </c>
      <c r="H167" s="61">
        <v>0</v>
      </c>
      <c r="I167" s="61">
        <v>0</v>
      </c>
      <c r="J167" s="61">
        <v>0</v>
      </c>
      <c r="K167" s="62">
        <v>0</v>
      </c>
      <c r="L167" s="27"/>
      <c r="M167" s="60">
        <v>0</v>
      </c>
      <c r="N167" s="61">
        <v>0</v>
      </c>
      <c r="O167" s="61">
        <v>0</v>
      </c>
      <c r="P167" s="61">
        <v>0</v>
      </c>
      <c r="Q167" s="62">
        <v>0</v>
      </c>
      <c r="R167" s="27"/>
      <c r="S167" s="60">
        <v>0</v>
      </c>
      <c r="T167" s="61">
        <v>0</v>
      </c>
      <c r="U167" s="61">
        <v>0</v>
      </c>
      <c r="V167" s="61">
        <v>0</v>
      </c>
      <c r="W167" s="62">
        <v>0</v>
      </c>
      <c r="X167" s="27"/>
      <c r="Y167" s="101">
        <v>0</v>
      </c>
      <c r="Z167" s="97">
        <v>0</v>
      </c>
      <c r="AA167" s="97">
        <v>0</v>
      </c>
      <c r="AB167" s="97">
        <v>0</v>
      </c>
      <c r="AC167" s="99">
        <v>0</v>
      </c>
    </row>
    <row r="168" spans="2:29">
      <c r="B168" s="115"/>
      <c r="C168" s="118"/>
      <c r="D168" s="6" t="s">
        <v>42</v>
      </c>
      <c r="E168" s="5" t="s">
        <v>65</v>
      </c>
      <c r="F168" s="76"/>
      <c r="G168" s="60">
        <v>0</v>
      </c>
      <c r="H168" s="61">
        <v>0</v>
      </c>
      <c r="I168" s="61">
        <v>0</v>
      </c>
      <c r="J168" s="61">
        <v>0</v>
      </c>
      <c r="K168" s="62">
        <v>0</v>
      </c>
      <c r="L168" s="27"/>
      <c r="M168" s="60">
        <v>0</v>
      </c>
      <c r="N168" s="61">
        <v>0</v>
      </c>
      <c r="O168" s="61">
        <v>0</v>
      </c>
      <c r="P168" s="61">
        <v>0</v>
      </c>
      <c r="Q168" s="62">
        <v>0</v>
      </c>
      <c r="R168" s="27"/>
      <c r="S168" s="60">
        <v>0</v>
      </c>
      <c r="T168" s="61">
        <v>0</v>
      </c>
      <c r="U168" s="61">
        <v>0</v>
      </c>
      <c r="V168" s="61">
        <v>0</v>
      </c>
      <c r="W168" s="62">
        <v>0</v>
      </c>
      <c r="X168" s="27"/>
      <c r="Y168" s="101">
        <v>0</v>
      </c>
      <c r="Z168" s="97">
        <v>0</v>
      </c>
      <c r="AA168" s="97">
        <v>0</v>
      </c>
      <c r="AB168" s="97">
        <v>0</v>
      </c>
      <c r="AC168" s="99">
        <v>0</v>
      </c>
    </row>
    <row r="169" spans="2:29">
      <c r="B169" s="115"/>
      <c r="C169" s="118"/>
      <c r="D169" s="6" t="s">
        <v>43</v>
      </c>
      <c r="E169" s="5" t="s">
        <v>65</v>
      </c>
      <c r="F169" s="76"/>
      <c r="G169" s="60">
        <v>0</v>
      </c>
      <c r="H169" s="61">
        <v>0</v>
      </c>
      <c r="I169" s="61">
        <v>0</v>
      </c>
      <c r="J169" s="61">
        <v>0</v>
      </c>
      <c r="K169" s="62">
        <v>0</v>
      </c>
      <c r="L169" s="27"/>
      <c r="M169" s="60">
        <v>0</v>
      </c>
      <c r="N169" s="61">
        <v>0</v>
      </c>
      <c r="O169" s="61">
        <v>0</v>
      </c>
      <c r="P169" s="61">
        <v>0</v>
      </c>
      <c r="Q169" s="62">
        <v>0</v>
      </c>
      <c r="R169" s="27"/>
      <c r="S169" s="60">
        <v>0</v>
      </c>
      <c r="T169" s="61">
        <v>0</v>
      </c>
      <c r="U169" s="61">
        <v>0</v>
      </c>
      <c r="V169" s="61">
        <v>0</v>
      </c>
      <c r="W169" s="62">
        <v>0</v>
      </c>
      <c r="X169" s="27"/>
      <c r="Y169" s="101">
        <v>0</v>
      </c>
      <c r="Z169" s="97">
        <v>0</v>
      </c>
      <c r="AA169" s="97">
        <v>0</v>
      </c>
      <c r="AB169" s="97">
        <v>0</v>
      </c>
      <c r="AC169" s="99">
        <v>0</v>
      </c>
    </row>
    <row r="170" spans="2:29">
      <c r="B170" s="115"/>
      <c r="C170" s="118"/>
      <c r="D170" s="6" t="s">
        <v>44</v>
      </c>
      <c r="E170" s="5" t="s">
        <v>65</v>
      </c>
      <c r="F170" s="76"/>
      <c r="G170" s="60">
        <v>0</v>
      </c>
      <c r="H170" s="61">
        <v>0</v>
      </c>
      <c r="I170" s="61">
        <v>0</v>
      </c>
      <c r="J170" s="61">
        <v>0</v>
      </c>
      <c r="K170" s="62">
        <v>0</v>
      </c>
      <c r="L170" s="27"/>
      <c r="M170" s="60">
        <v>0</v>
      </c>
      <c r="N170" s="61">
        <v>0</v>
      </c>
      <c r="O170" s="61">
        <v>0</v>
      </c>
      <c r="P170" s="61">
        <v>0</v>
      </c>
      <c r="Q170" s="62">
        <v>0</v>
      </c>
      <c r="R170" s="27"/>
      <c r="S170" s="60">
        <v>0</v>
      </c>
      <c r="T170" s="61">
        <v>0</v>
      </c>
      <c r="U170" s="61">
        <v>0</v>
      </c>
      <c r="V170" s="61">
        <v>0</v>
      </c>
      <c r="W170" s="62">
        <v>0</v>
      </c>
      <c r="X170" s="27"/>
      <c r="Y170" s="101">
        <v>0</v>
      </c>
      <c r="Z170" s="97">
        <v>0</v>
      </c>
      <c r="AA170" s="97">
        <v>0</v>
      </c>
      <c r="AB170" s="97">
        <v>0</v>
      </c>
      <c r="AC170" s="99">
        <v>0</v>
      </c>
    </row>
    <row r="171" spans="2:29">
      <c r="B171" s="115"/>
      <c r="C171" s="118"/>
      <c r="D171" s="6" t="s">
        <v>45</v>
      </c>
      <c r="E171" s="5" t="s">
        <v>65</v>
      </c>
      <c r="F171" s="76"/>
      <c r="G171" s="60">
        <v>0</v>
      </c>
      <c r="H171" s="61">
        <v>0</v>
      </c>
      <c r="I171" s="61">
        <v>0</v>
      </c>
      <c r="J171" s="61">
        <v>0</v>
      </c>
      <c r="K171" s="62">
        <v>0</v>
      </c>
      <c r="L171" s="27"/>
      <c r="M171" s="60">
        <v>0</v>
      </c>
      <c r="N171" s="61">
        <v>0</v>
      </c>
      <c r="O171" s="61">
        <v>0</v>
      </c>
      <c r="P171" s="61">
        <v>0</v>
      </c>
      <c r="Q171" s="62">
        <v>0</v>
      </c>
      <c r="R171" s="27"/>
      <c r="S171" s="60">
        <v>0</v>
      </c>
      <c r="T171" s="61">
        <v>0</v>
      </c>
      <c r="U171" s="61">
        <v>0</v>
      </c>
      <c r="V171" s="61">
        <v>0</v>
      </c>
      <c r="W171" s="62">
        <v>0</v>
      </c>
      <c r="X171" s="27"/>
      <c r="Y171" s="101">
        <v>0</v>
      </c>
      <c r="Z171" s="97">
        <v>0</v>
      </c>
      <c r="AA171" s="97">
        <v>0</v>
      </c>
      <c r="AB171" s="97">
        <v>0</v>
      </c>
      <c r="AC171" s="99">
        <v>0</v>
      </c>
    </row>
    <row r="172" spans="2:29" ht="14.65" thickBot="1">
      <c r="B172" s="115"/>
      <c r="C172" s="118"/>
      <c r="D172" s="6" t="s">
        <v>46</v>
      </c>
      <c r="E172" s="5" t="s">
        <v>65</v>
      </c>
      <c r="F172" s="76"/>
      <c r="G172" s="63">
        <v>0</v>
      </c>
      <c r="H172" s="64">
        <v>0</v>
      </c>
      <c r="I172" s="64">
        <v>0</v>
      </c>
      <c r="J172" s="64">
        <v>0</v>
      </c>
      <c r="K172" s="65">
        <v>0</v>
      </c>
      <c r="L172" s="27"/>
      <c r="M172" s="63">
        <v>0</v>
      </c>
      <c r="N172" s="64">
        <v>0</v>
      </c>
      <c r="O172" s="64">
        <v>0</v>
      </c>
      <c r="P172" s="64">
        <v>0</v>
      </c>
      <c r="Q172" s="65">
        <v>0</v>
      </c>
      <c r="R172" s="27"/>
      <c r="S172" s="63">
        <v>0</v>
      </c>
      <c r="T172" s="64">
        <v>0</v>
      </c>
      <c r="U172" s="64">
        <v>0</v>
      </c>
      <c r="V172" s="64">
        <v>0</v>
      </c>
      <c r="W172" s="65">
        <v>0</v>
      </c>
      <c r="X172" s="27"/>
      <c r="Y172" s="101">
        <v>0</v>
      </c>
      <c r="Z172" s="97">
        <v>0</v>
      </c>
      <c r="AA172" s="97">
        <v>0</v>
      </c>
      <c r="AB172" s="97">
        <v>0</v>
      </c>
      <c r="AC172" s="99">
        <v>0</v>
      </c>
    </row>
    <row r="173" spans="2:29">
      <c r="B173" s="115"/>
      <c r="C173" s="118"/>
      <c r="D173" s="8" t="s">
        <v>11</v>
      </c>
      <c r="E173" s="7" t="s">
        <v>65</v>
      </c>
      <c r="F173" s="41" t="str">
        <f>+F129</f>
        <v>Very High - C1</v>
      </c>
      <c r="G173" s="102"/>
      <c r="H173" s="103"/>
      <c r="I173" s="103"/>
      <c r="J173" s="103"/>
      <c r="K173" s="104"/>
      <c r="L173" s="27"/>
      <c r="M173" s="105"/>
      <c r="N173" s="106"/>
      <c r="O173" s="106"/>
      <c r="P173" s="106"/>
      <c r="Q173" s="107"/>
      <c r="R173" s="27"/>
      <c r="S173" s="105"/>
      <c r="T173" s="106"/>
      <c r="U173" s="106"/>
      <c r="V173" s="106"/>
      <c r="W173" s="107"/>
      <c r="X173" s="27"/>
      <c r="Y173" s="108"/>
      <c r="Z173" s="109"/>
      <c r="AA173" s="109"/>
      <c r="AB173" s="109"/>
      <c r="AC173" s="110"/>
    </row>
    <row r="174" spans="2:29">
      <c r="B174" s="115"/>
      <c r="C174" s="118"/>
      <c r="D174" s="6" t="s">
        <v>37</v>
      </c>
      <c r="E174" s="5" t="s">
        <v>65</v>
      </c>
      <c r="F174" s="76"/>
      <c r="G174" s="60">
        <v>0</v>
      </c>
      <c r="H174" s="61">
        <v>0</v>
      </c>
      <c r="I174" s="61">
        <v>0</v>
      </c>
      <c r="J174" s="61">
        <v>0</v>
      </c>
      <c r="K174" s="62">
        <v>0</v>
      </c>
      <c r="L174" s="27"/>
      <c r="M174" s="60">
        <v>0</v>
      </c>
      <c r="N174" s="61">
        <v>0</v>
      </c>
      <c r="O174" s="61">
        <v>0</v>
      </c>
      <c r="P174" s="61">
        <v>0</v>
      </c>
      <c r="Q174" s="62">
        <v>0</v>
      </c>
      <c r="R174" s="27"/>
      <c r="S174" s="60">
        <v>0</v>
      </c>
      <c r="T174" s="61">
        <v>0</v>
      </c>
      <c r="U174" s="61">
        <v>0</v>
      </c>
      <c r="V174" s="61">
        <v>0</v>
      </c>
      <c r="W174" s="62">
        <v>0</v>
      </c>
      <c r="X174" s="27"/>
      <c r="Y174" s="100">
        <v>0</v>
      </c>
      <c r="Z174" s="96">
        <v>0</v>
      </c>
      <c r="AA174" s="96">
        <v>0</v>
      </c>
      <c r="AB174" s="96">
        <v>0</v>
      </c>
      <c r="AC174" s="98">
        <v>0</v>
      </c>
    </row>
    <row r="175" spans="2:29">
      <c r="B175" s="115"/>
      <c r="C175" s="118"/>
      <c r="D175" s="6" t="s">
        <v>38</v>
      </c>
      <c r="E175" s="5" t="s">
        <v>65</v>
      </c>
      <c r="F175" s="76"/>
      <c r="G175" s="60">
        <v>0</v>
      </c>
      <c r="H175" s="61">
        <v>179898.6096</v>
      </c>
      <c r="I175" s="61">
        <v>964979.72350000008</v>
      </c>
      <c r="J175" s="61">
        <v>238642.51560000001</v>
      </c>
      <c r="K175" s="62">
        <v>9517711.9400999993</v>
      </c>
      <c r="L175" s="27"/>
      <c r="M175" s="60">
        <v>0</v>
      </c>
      <c r="N175" s="61">
        <v>188934.5999</v>
      </c>
      <c r="O175" s="61">
        <v>1142145.514</v>
      </c>
      <c r="P175" s="61">
        <v>0</v>
      </c>
      <c r="Q175" s="62">
        <v>2851248.2880000006</v>
      </c>
      <c r="R175" s="27"/>
      <c r="S175" s="60">
        <v>0</v>
      </c>
      <c r="T175" s="61">
        <v>188934.5999</v>
      </c>
      <c r="U175" s="61">
        <v>1142145.514</v>
      </c>
      <c r="V175" s="61">
        <v>260683.20610000001</v>
      </c>
      <c r="W175" s="62">
        <v>9662165.3409999982</v>
      </c>
      <c r="X175" s="27"/>
      <c r="Y175" s="101">
        <v>0</v>
      </c>
      <c r="Z175" s="97">
        <v>0</v>
      </c>
      <c r="AA175" s="97">
        <v>0</v>
      </c>
      <c r="AB175" s="97">
        <v>-260683.20610000001</v>
      </c>
      <c r="AC175" s="99">
        <v>-6810917.0529999975</v>
      </c>
    </row>
    <row r="176" spans="2:29">
      <c r="B176" s="115"/>
      <c r="C176" s="118"/>
      <c r="D176" s="6" t="s">
        <v>39</v>
      </c>
      <c r="E176" s="5" t="s">
        <v>65</v>
      </c>
      <c r="F176" s="76"/>
      <c r="G176" s="60">
        <v>0</v>
      </c>
      <c r="H176" s="61">
        <v>0</v>
      </c>
      <c r="I176" s="61">
        <v>1348601.179</v>
      </c>
      <c r="J176" s="61">
        <v>2867374.9646000001</v>
      </c>
      <c r="K176" s="62">
        <v>35606216.383000001</v>
      </c>
      <c r="L176" s="27"/>
      <c r="M176" s="60">
        <v>0</v>
      </c>
      <c r="N176" s="61">
        <v>0</v>
      </c>
      <c r="O176" s="61">
        <v>1358750.2938999999</v>
      </c>
      <c r="P176" s="61">
        <v>2885664.8689999999</v>
      </c>
      <c r="Q176" s="62">
        <v>16482490.871499998</v>
      </c>
      <c r="R176" s="27"/>
      <c r="S176" s="60">
        <v>0</v>
      </c>
      <c r="T176" s="61">
        <v>0</v>
      </c>
      <c r="U176" s="61">
        <v>1358750.2938999999</v>
      </c>
      <c r="V176" s="61">
        <v>2885664.8689999999</v>
      </c>
      <c r="W176" s="62">
        <v>40365826.438700005</v>
      </c>
      <c r="X176" s="27"/>
      <c r="Y176" s="101">
        <v>0</v>
      </c>
      <c r="Z176" s="97">
        <v>0</v>
      </c>
      <c r="AA176" s="97">
        <v>0</v>
      </c>
      <c r="AB176" s="97">
        <v>0</v>
      </c>
      <c r="AC176" s="99">
        <v>-23883335.567200005</v>
      </c>
    </row>
    <row r="177" spans="2:29">
      <c r="B177" s="115"/>
      <c r="C177" s="118"/>
      <c r="D177" s="6" t="s">
        <v>40</v>
      </c>
      <c r="E177" s="5" t="s">
        <v>65</v>
      </c>
      <c r="F177" s="76"/>
      <c r="G177" s="60">
        <v>0</v>
      </c>
      <c r="H177" s="61">
        <v>0</v>
      </c>
      <c r="I177" s="61">
        <v>0</v>
      </c>
      <c r="J177" s="61">
        <v>225257.47570000001</v>
      </c>
      <c r="K177" s="62">
        <v>8872822.4684999995</v>
      </c>
      <c r="L177" s="27"/>
      <c r="M177" s="60">
        <v>0</v>
      </c>
      <c r="N177" s="61">
        <v>0</v>
      </c>
      <c r="O177" s="61">
        <v>0</v>
      </c>
      <c r="P177" s="61">
        <v>224937.09289999999</v>
      </c>
      <c r="Q177" s="62">
        <v>1094421.656</v>
      </c>
      <c r="R177" s="27"/>
      <c r="S177" s="60">
        <v>0</v>
      </c>
      <c r="T177" s="61">
        <v>0</v>
      </c>
      <c r="U177" s="61">
        <v>0</v>
      </c>
      <c r="V177" s="61">
        <v>225316.41080000001</v>
      </c>
      <c r="W177" s="62">
        <v>9769482.6495999992</v>
      </c>
      <c r="X177" s="27"/>
      <c r="Y177" s="101">
        <v>0</v>
      </c>
      <c r="Z177" s="97">
        <v>0</v>
      </c>
      <c r="AA177" s="97">
        <v>0</v>
      </c>
      <c r="AB177" s="97">
        <v>-379.31790000002366</v>
      </c>
      <c r="AC177" s="99">
        <v>-8675060.9935999997</v>
      </c>
    </row>
    <row r="178" spans="2:29">
      <c r="B178" s="115"/>
      <c r="C178" s="118"/>
      <c r="D178" s="6" t="s">
        <v>41</v>
      </c>
      <c r="E178" s="5" t="s">
        <v>65</v>
      </c>
      <c r="F178" s="76"/>
      <c r="G178" s="60">
        <v>0</v>
      </c>
      <c r="H178" s="61">
        <v>0</v>
      </c>
      <c r="I178" s="61">
        <v>0</v>
      </c>
      <c r="J178" s="61">
        <v>0</v>
      </c>
      <c r="K178" s="62">
        <v>0</v>
      </c>
      <c r="L178" s="27"/>
      <c r="M178" s="60">
        <v>0</v>
      </c>
      <c r="N178" s="61">
        <v>0</v>
      </c>
      <c r="O178" s="61">
        <v>0</v>
      </c>
      <c r="P178" s="61">
        <v>0</v>
      </c>
      <c r="Q178" s="62">
        <v>0</v>
      </c>
      <c r="R178" s="27"/>
      <c r="S178" s="60">
        <v>0</v>
      </c>
      <c r="T178" s="61">
        <v>0</v>
      </c>
      <c r="U178" s="61">
        <v>0</v>
      </c>
      <c r="V178" s="61">
        <v>0</v>
      </c>
      <c r="W178" s="62">
        <v>0</v>
      </c>
      <c r="X178" s="27"/>
      <c r="Y178" s="101">
        <v>0</v>
      </c>
      <c r="Z178" s="97">
        <v>0</v>
      </c>
      <c r="AA178" s="97">
        <v>0</v>
      </c>
      <c r="AB178" s="97">
        <v>0</v>
      </c>
      <c r="AC178" s="99">
        <v>0</v>
      </c>
    </row>
    <row r="179" spans="2:29">
      <c r="B179" s="115"/>
      <c r="C179" s="118"/>
      <c r="D179" s="6" t="s">
        <v>42</v>
      </c>
      <c r="E179" s="5" t="s">
        <v>65</v>
      </c>
      <c r="F179" s="76"/>
      <c r="G179" s="60">
        <v>0</v>
      </c>
      <c r="H179" s="61">
        <v>0</v>
      </c>
      <c r="I179" s="61">
        <v>0</v>
      </c>
      <c r="J179" s="61">
        <v>0</v>
      </c>
      <c r="K179" s="62">
        <v>0</v>
      </c>
      <c r="L179" s="27"/>
      <c r="M179" s="60">
        <v>0</v>
      </c>
      <c r="N179" s="61">
        <v>0</v>
      </c>
      <c r="O179" s="61">
        <v>0</v>
      </c>
      <c r="P179" s="61">
        <v>0</v>
      </c>
      <c r="Q179" s="62">
        <v>0</v>
      </c>
      <c r="R179" s="27"/>
      <c r="S179" s="60">
        <v>0</v>
      </c>
      <c r="T179" s="61">
        <v>0</v>
      </c>
      <c r="U179" s="61">
        <v>0</v>
      </c>
      <c r="V179" s="61">
        <v>0</v>
      </c>
      <c r="W179" s="62">
        <v>0</v>
      </c>
      <c r="X179" s="27"/>
      <c r="Y179" s="101">
        <v>0</v>
      </c>
      <c r="Z179" s="97">
        <v>0</v>
      </c>
      <c r="AA179" s="97">
        <v>0</v>
      </c>
      <c r="AB179" s="97">
        <v>0</v>
      </c>
      <c r="AC179" s="99">
        <v>0</v>
      </c>
    </row>
    <row r="180" spans="2:29">
      <c r="B180" s="115"/>
      <c r="C180" s="118"/>
      <c r="D180" s="6" t="s">
        <v>43</v>
      </c>
      <c r="E180" s="5" t="s">
        <v>65</v>
      </c>
      <c r="F180" s="76"/>
      <c r="G180" s="60">
        <v>0</v>
      </c>
      <c r="H180" s="61">
        <v>0</v>
      </c>
      <c r="I180" s="61">
        <v>0</v>
      </c>
      <c r="J180" s="61">
        <v>0</v>
      </c>
      <c r="K180" s="62">
        <v>0</v>
      </c>
      <c r="L180" s="27"/>
      <c r="M180" s="60">
        <v>0</v>
      </c>
      <c r="N180" s="61">
        <v>0</v>
      </c>
      <c r="O180" s="61">
        <v>0</v>
      </c>
      <c r="P180" s="61">
        <v>0</v>
      </c>
      <c r="Q180" s="62">
        <v>0</v>
      </c>
      <c r="R180" s="27"/>
      <c r="S180" s="60">
        <v>0</v>
      </c>
      <c r="T180" s="61">
        <v>0</v>
      </c>
      <c r="U180" s="61">
        <v>0</v>
      </c>
      <c r="V180" s="61">
        <v>0</v>
      </c>
      <c r="W180" s="62">
        <v>0</v>
      </c>
      <c r="X180" s="27"/>
      <c r="Y180" s="101">
        <v>0</v>
      </c>
      <c r="Z180" s="97">
        <v>0</v>
      </c>
      <c r="AA180" s="97">
        <v>0</v>
      </c>
      <c r="AB180" s="97">
        <v>0</v>
      </c>
      <c r="AC180" s="99">
        <v>0</v>
      </c>
    </row>
    <row r="181" spans="2:29">
      <c r="B181" s="115"/>
      <c r="C181" s="118"/>
      <c r="D181" s="6" t="s">
        <v>44</v>
      </c>
      <c r="E181" s="5" t="s">
        <v>65</v>
      </c>
      <c r="F181" s="76"/>
      <c r="G181" s="60">
        <v>0</v>
      </c>
      <c r="H181" s="61">
        <v>0</v>
      </c>
      <c r="I181" s="61">
        <v>0</v>
      </c>
      <c r="J181" s="61">
        <v>0</v>
      </c>
      <c r="K181" s="62">
        <v>0</v>
      </c>
      <c r="L181" s="27"/>
      <c r="M181" s="60">
        <v>0</v>
      </c>
      <c r="N181" s="61">
        <v>0</v>
      </c>
      <c r="O181" s="61">
        <v>0</v>
      </c>
      <c r="P181" s="61">
        <v>0</v>
      </c>
      <c r="Q181" s="62">
        <v>0</v>
      </c>
      <c r="R181" s="27"/>
      <c r="S181" s="60">
        <v>0</v>
      </c>
      <c r="T181" s="61">
        <v>0</v>
      </c>
      <c r="U181" s="61">
        <v>0</v>
      </c>
      <c r="V181" s="61">
        <v>0</v>
      </c>
      <c r="W181" s="62">
        <v>0</v>
      </c>
      <c r="X181" s="27"/>
      <c r="Y181" s="101">
        <v>0</v>
      </c>
      <c r="Z181" s="97">
        <v>0</v>
      </c>
      <c r="AA181" s="97">
        <v>0</v>
      </c>
      <c r="AB181" s="97">
        <v>0</v>
      </c>
      <c r="AC181" s="99">
        <v>0</v>
      </c>
    </row>
    <row r="182" spans="2:29">
      <c r="B182" s="115"/>
      <c r="C182" s="118"/>
      <c r="D182" s="6" t="s">
        <v>45</v>
      </c>
      <c r="E182" s="5" t="s">
        <v>65</v>
      </c>
      <c r="F182" s="76"/>
      <c r="G182" s="60">
        <v>0</v>
      </c>
      <c r="H182" s="61">
        <v>0</v>
      </c>
      <c r="I182" s="61">
        <v>0</v>
      </c>
      <c r="J182" s="61">
        <v>0</v>
      </c>
      <c r="K182" s="62">
        <v>0</v>
      </c>
      <c r="L182" s="27"/>
      <c r="M182" s="60">
        <v>0</v>
      </c>
      <c r="N182" s="61">
        <v>0</v>
      </c>
      <c r="O182" s="61">
        <v>0</v>
      </c>
      <c r="P182" s="61">
        <v>0</v>
      </c>
      <c r="Q182" s="62">
        <v>0</v>
      </c>
      <c r="R182" s="27"/>
      <c r="S182" s="60">
        <v>0</v>
      </c>
      <c r="T182" s="61">
        <v>0</v>
      </c>
      <c r="U182" s="61">
        <v>0</v>
      </c>
      <c r="V182" s="61">
        <v>0</v>
      </c>
      <c r="W182" s="62">
        <v>0</v>
      </c>
      <c r="X182" s="27"/>
      <c r="Y182" s="101">
        <v>0</v>
      </c>
      <c r="Z182" s="97">
        <v>0</v>
      </c>
      <c r="AA182" s="97">
        <v>0</v>
      </c>
      <c r="AB182" s="97">
        <v>0</v>
      </c>
      <c r="AC182" s="99">
        <v>0</v>
      </c>
    </row>
    <row r="183" spans="2:29" ht="14.65" thickBot="1">
      <c r="B183" s="116"/>
      <c r="C183" s="119"/>
      <c r="D183" s="6" t="s">
        <v>46</v>
      </c>
      <c r="E183" s="5" t="s">
        <v>65</v>
      </c>
      <c r="F183" s="77"/>
      <c r="G183" s="63">
        <v>0</v>
      </c>
      <c r="H183" s="64">
        <v>0</v>
      </c>
      <c r="I183" s="64">
        <v>0</v>
      </c>
      <c r="J183" s="64">
        <v>0</v>
      </c>
      <c r="K183" s="65">
        <v>0</v>
      </c>
      <c r="L183" s="27"/>
      <c r="M183" s="63">
        <v>0</v>
      </c>
      <c r="N183" s="64">
        <v>0</v>
      </c>
      <c r="O183" s="64">
        <v>0</v>
      </c>
      <c r="P183" s="64">
        <v>0</v>
      </c>
      <c r="Q183" s="65">
        <v>0</v>
      </c>
      <c r="R183" s="27"/>
      <c r="S183" s="63">
        <v>0</v>
      </c>
      <c r="T183" s="64">
        <v>0</v>
      </c>
      <c r="U183" s="64">
        <v>0</v>
      </c>
      <c r="V183" s="64">
        <v>0</v>
      </c>
      <c r="W183" s="65">
        <v>0</v>
      </c>
      <c r="X183" s="27"/>
      <c r="Y183" s="101">
        <v>0</v>
      </c>
      <c r="Z183" s="97">
        <v>0</v>
      </c>
      <c r="AA183" s="97">
        <v>0</v>
      </c>
      <c r="AB183" s="97">
        <v>0</v>
      </c>
      <c r="AC183" s="99">
        <v>0</v>
      </c>
    </row>
    <row r="184" spans="2:29" ht="14.65" thickBot="1">
      <c r="B184" s="114">
        <v>22</v>
      </c>
      <c r="C184" s="117" t="s">
        <v>48</v>
      </c>
      <c r="D184" s="120" t="s">
        <v>11</v>
      </c>
      <c r="E184" s="123" t="s">
        <v>65</v>
      </c>
      <c r="F184" s="34" t="str">
        <f>F140</f>
        <v>Low - C4</v>
      </c>
      <c r="G184" s="55">
        <v>204344.15030000001</v>
      </c>
      <c r="H184" s="26">
        <v>681762.1892999995</v>
      </c>
      <c r="I184" s="26">
        <v>205796.68469999998</v>
      </c>
      <c r="J184" s="26">
        <v>22573.496699999996</v>
      </c>
      <c r="K184" s="56">
        <v>12841.846699999996</v>
      </c>
      <c r="L184" s="27"/>
      <c r="M184" s="55">
        <v>237731.68049999993</v>
      </c>
      <c r="N184" s="26">
        <v>21247.772199999999</v>
      </c>
      <c r="O184" s="26">
        <v>31754.6751</v>
      </c>
      <c r="P184" s="26">
        <v>722.17679999999996</v>
      </c>
      <c r="Q184" s="56">
        <v>5003.0617000000002</v>
      </c>
      <c r="R184" s="27"/>
      <c r="S184" s="55">
        <v>133990.38910000003</v>
      </c>
      <c r="T184" s="26">
        <v>842269.57580000046</v>
      </c>
      <c r="U184" s="26">
        <v>184232.64980000004</v>
      </c>
      <c r="V184" s="26">
        <v>89558.208400000003</v>
      </c>
      <c r="W184" s="56">
        <v>54669.370100000007</v>
      </c>
      <c r="X184" s="27"/>
      <c r="Y184" s="101">
        <v>103741.2913999999</v>
      </c>
      <c r="Z184" s="97">
        <v>-821021.80360000045</v>
      </c>
      <c r="AA184" s="97">
        <v>-152477.97470000005</v>
      </c>
      <c r="AB184" s="97">
        <v>-88836.031600000002</v>
      </c>
      <c r="AC184" s="99">
        <v>-49666.308400000009</v>
      </c>
    </row>
    <row r="185" spans="2:29" ht="14.65" thickBot="1">
      <c r="B185" s="115"/>
      <c r="C185" s="118"/>
      <c r="D185" s="121"/>
      <c r="E185" s="126"/>
      <c r="F185" s="41" t="str">
        <f>F151</f>
        <v>Medium - C3</v>
      </c>
      <c r="G185" s="55">
        <v>35877.608600000007</v>
      </c>
      <c r="H185" s="26">
        <v>1632488.688699998</v>
      </c>
      <c r="I185" s="26">
        <v>1128635.2353000008</v>
      </c>
      <c r="J185" s="26">
        <v>215412.57010000007</v>
      </c>
      <c r="K185" s="56">
        <v>214869.54739999995</v>
      </c>
      <c r="L185" s="27"/>
      <c r="M185" s="55">
        <v>26732.699099999994</v>
      </c>
      <c r="N185" s="26">
        <v>861000.52480000036</v>
      </c>
      <c r="O185" s="26">
        <v>517444.26200000045</v>
      </c>
      <c r="P185" s="26">
        <v>204483.0914</v>
      </c>
      <c r="Q185" s="56">
        <v>271927.28260000004</v>
      </c>
      <c r="R185" s="27"/>
      <c r="S185" s="55">
        <v>110205.71650000004</v>
      </c>
      <c r="T185" s="26">
        <v>1231771.4587000003</v>
      </c>
      <c r="U185" s="26">
        <v>182908.49989999997</v>
      </c>
      <c r="V185" s="26">
        <v>134240.97830000002</v>
      </c>
      <c r="W185" s="56">
        <v>303652.74889999989</v>
      </c>
      <c r="X185" s="27"/>
      <c r="Y185" s="101">
        <v>-83473.017400000041</v>
      </c>
      <c r="Z185" s="97">
        <v>-370770.93389999995</v>
      </c>
      <c r="AA185" s="97">
        <v>334535.76210000052</v>
      </c>
      <c r="AB185" s="97">
        <v>70242.113099999988</v>
      </c>
      <c r="AC185" s="99">
        <v>-31725.466299999855</v>
      </c>
    </row>
    <row r="186" spans="2:29" ht="14.65" thickBot="1">
      <c r="B186" s="115"/>
      <c r="C186" s="118"/>
      <c r="D186" s="121"/>
      <c r="E186" s="126"/>
      <c r="F186" s="41" t="str">
        <f>F162</f>
        <v>High - C2</v>
      </c>
      <c r="G186" s="55">
        <v>0</v>
      </c>
      <c r="H186" s="26">
        <v>530696.94430000009</v>
      </c>
      <c r="I186" s="26">
        <v>319283.35350000003</v>
      </c>
      <c r="J186" s="26">
        <v>286001.95709999988</v>
      </c>
      <c r="K186" s="56">
        <v>241187.07679999998</v>
      </c>
      <c r="L186" s="27"/>
      <c r="M186" s="55">
        <v>0</v>
      </c>
      <c r="N186" s="26">
        <v>1991548.1135999998</v>
      </c>
      <c r="O186" s="26">
        <v>872340.63469999959</v>
      </c>
      <c r="P186" s="26">
        <v>251908.04690000019</v>
      </c>
      <c r="Q186" s="56">
        <v>280941.15630000003</v>
      </c>
      <c r="R186" s="27"/>
      <c r="S186" s="55">
        <v>20912.430600000003</v>
      </c>
      <c r="T186" s="26">
        <v>504586.33969999989</v>
      </c>
      <c r="U186" s="26">
        <v>753890.39950000029</v>
      </c>
      <c r="V186" s="26">
        <v>254724.58960000001</v>
      </c>
      <c r="W186" s="56">
        <v>280933.66669999994</v>
      </c>
      <c r="X186" s="27"/>
      <c r="Y186" s="101">
        <v>-20912.430600000003</v>
      </c>
      <c r="Z186" s="97">
        <v>1486961.7738999999</v>
      </c>
      <c r="AA186" s="97">
        <v>118450.2351999993</v>
      </c>
      <c r="AB186" s="97">
        <v>-2816.5426999998163</v>
      </c>
      <c r="AC186" s="99">
        <v>7.4896000000881031</v>
      </c>
    </row>
    <row r="187" spans="2:29" ht="14.65" thickBot="1">
      <c r="B187" s="116"/>
      <c r="C187" s="119"/>
      <c r="D187" s="122"/>
      <c r="E187" s="127"/>
      <c r="F187" s="54" t="str">
        <f>F173</f>
        <v>Very High - C1</v>
      </c>
      <c r="G187" s="55">
        <v>0</v>
      </c>
      <c r="H187" s="26">
        <v>8652.6094999999987</v>
      </c>
      <c r="I187" s="26">
        <v>46566.894500000002</v>
      </c>
      <c r="J187" s="26">
        <v>168969.35060000003</v>
      </c>
      <c r="K187" s="56">
        <v>444279.64939999999</v>
      </c>
      <c r="L187" s="27"/>
      <c r="M187" s="55">
        <v>0</v>
      </c>
      <c r="N187" s="26">
        <v>14746.0005</v>
      </c>
      <c r="O187" s="26">
        <v>58522.322100000005</v>
      </c>
      <c r="P187" s="26">
        <v>239841.13040000005</v>
      </c>
      <c r="Q187" s="56">
        <v>525170.98729999992</v>
      </c>
      <c r="R187" s="27"/>
      <c r="S187" s="55">
        <v>0</v>
      </c>
      <c r="T187" s="26">
        <v>600499.49009999959</v>
      </c>
      <c r="U187" s="26">
        <v>315555.76399999985</v>
      </c>
      <c r="V187" s="26">
        <v>89338.276100000003</v>
      </c>
      <c r="W187" s="56">
        <v>1102441.5015000009</v>
      </c>
      <c r="X187" s="27"/>
      <c r="Y187" s="101">
        <v>0</v>
      </c>
      <c r="Z187" s="97">
        <v>-585753.48959999962</v>
      </c>
      <c r="AA187" s="97">
        <v>-257033.44189999986</v>
      </c>
      <c r="AB187" s="97">
        <v>150502.85430000006</v>
      </c>
      <c r="AC187" s="99">
        <v>-577270.51420000102</v>
      </c>
    </row>
    <row r="188" spans="2:29" ht="14.65" thickBot="1">
      <c r="B188" s="114">
        <v>24</v>
      </c>
      <c r="C188" s="117" t="s">
        <v>49</v>
      </c>
      <c r="D188" s="120" t="s">
        <v>11</v>
      </c>
      <c r="E188" s="123" t="s">
        <v>65</v>
      </c>
      <c r="F188" s="34" t="str">
        <f t="shared" ref="F188:F211" si="2">F184</f>
        <v>Low - C4</v>
      </c>
      <c r="G188" s="55">
        <v>24652.932500000003</v>
      </c>
      <c r="H188" s="26">
        <v>0</v>
      </c>
      <c r="I188" s="26">
        <v>0</v>
      </c>
      <c r="J188" s="26">
        <v>0</v>
      </c>
      <c r="K188" s="56">
        <v>760.30139999999994</v>
      </c>
      <c r="L188" s="27"/>
      <c r="M188" s="55">
        <v>23228.016000000007</v>
      </c>
      <c r="N188" s="26">
        <v>2532.8607999999999</v>
      </c>
      <c r="O188" s="26">
        <v>0</v>
      </c>
      <c r="P188" s="26">
        <v>0</v>
      </c>
      <c r="Q188" s="56">
        <v>0</v>
      </c>
      <c r="R188" s="27"/>
      <c r="S188" s="55">
        <v>24713.016599999995</v>
      </c>
      <c r="T188" s="26">
        <v>0</v>
      </c>
      <c r="U188" s="26">
        <v>0</v>
      </c>
      <c r="V188" s="26">
        <v>0</v>
      </c>
      <c r="W188" s="56">
        <v>577.85340000000008</v>
      </c>
      <c r="X188" s="27"/>
      <c r="Y188" s="101">
        <v>-1485.0005999999885</v>
      </c>
      <c r="Z188" s="97">
        <v>2532.8607999999999</v>
      </c>
      <c r="AA188" s="97">
        <v>0</v>
      </c>
      <c r="AB188" s="97">
        <v>0</v>
      </c>
      <c r="AC188" s="99">
        <v>-577.85340000000008</v>
      </c>
    </row>
    <row r="189" spans="2:29" ht="14.65" thickBot="1">
      <c r="B189" s="115"/>
      <c r="C189" s="118"/>
      <c r="D189" s="121"/>
      <c r="E189" s="126"/>
      <c r="F189" s="41" t="str">
        <f t="shared" si="2"/>
        <v>Medium - C3</v>
      </c>
      <c r="G189" s="55">
        <v>134449.28600000002</v>
      </c>
      <c r="H189" s="26">
        <v>465.45350000000002</v>
      </c>
      <c r="I189" s="26">
        <v>805.57119999999998</v>
      </c>
      <c r="J189" s="26">
        <v>0</v>
      </c>
      <c r="K189" s="56">
        <v>14895.840599999996</v>
      </c>
      <c r="L189" s="27"/>
      <c r="M189" s="55">
        <v>274.06229999999999</v>
      </c>
      <c r="N189" s="26">
        <v>116249.73180000005</v>
      </c>
      <c r="O189" s="26">
        <v>30959.262399999989</v>
      </c>
      <c r="P189" s="26">
        <v>1366.6995000000002</v>
      </c>
      <c r="Q189" s="56">
        <v>2031.6040999999998</v>
      </c>
      <c r="R189" s="27"/>
      <c r="S189" s="55">
        <v>115376.75320000004</v>
      </c>
      <c r="T189" s="26">
        <v>503.45930000000004</v>
      </c>
      <c r="U189" s="26">
        <v>472.6447</v>
      </c>
      <c r="V189" s="26">
        <v>461.99939999999998</v>
      </c>
      <c r="W189" s="56">
        <v>9840.0901000000031</v>
      </c>
      <c r="X189" s="27"/>
      <c r="Y189" s="101">
        <v>-115102.69090000003</v>
      </c>
      <c r="Z189" s="97">
        <v>115746.27250000005</v>
      </c>
      <c r="AA189" s="97">
        <v>30486.617699999988</v>
      </c>
      <c r="AB189" s="97">
        <v>904.70010000000025</v>
      </c>
      <c r="AC189" s="99">
        <v>-7808.4860000000035</v>
      </c>
    </row>
    <row r="190" spans="2:29" ht="14.65" thickBot="1">
      <c r="B190" s="115"/>
      <c r="C190" s="118"/>
      <c r="D190" s="121"/>
      <c r="E190" s="126"/>
      <c r="F190" s="41" t="str">
        <f t="shared" si="2"/>
        <v>High - C2</v>
      </c>
      <c r="G190" s="55">
        <v>85054.962500000023</v>
      </c>
      <c r="H190" s="26">
        <v>1616.7452000000001</v>
      </c>
      <c r="I190" s="26">
        <v>480.40690000000001</v>
      </c>
      <c r="J190" s="26">
        <v>0</v>
      </c>
      <c r="K190" s="56">
        <v>12208.5478</v>
      </c>
      <c r="L190" s="27"/>
      <c r="M190" s="55">
        <v>0</v>
      </c>
      <c r="N190" s="26">
        <v>21334.4944</v>
      </c>
      <c r="O190" s="26">
        <v>50819.80149999998</v>
      </c>
      <c r="P190" s="26">
        <v>10107.259700000001</v>
      </c>
      <c r="Q190" s="56">
        <v>10463.981400000002</v>
      </c>
      <c r="R190" s="27"/>
      <c r="S190" s="55">
        <v>96264.531600000148</v>
      </c>
      <c r="T190" s="26">
        <v>2075.7399999999998</v>
      </c>
      <c r="U190" s="26">
        <v>968.89190000000008</v>
      </c>
      <c r="V190" s="26">
        <v>846.12819999999999</v>
      </c>
      <c r="W190" s="56">
        <v>13447.630100000002</v>
      </c>
      <c r="X190" s="27"/>
      <c r="Y190" s="101">
        <v>-96264.531600000148</v>
      </c>
      <c r="Z190" s="97">
        <v>19258.754399999998</v>
      </c>
      <c r="AA190" s="97">
        <v>49850.909599999977</v>
      </c>
      <c r="AB190" s="97">
        <v>9261.1315000000013</v>
      </c>
      <c r="AC190" s="99">
        <v>-2983.6486999999997</v>
      </c>
    </row>
    <row r="191" spans="2:29" ht="14.65" thickBot="1">
      <c r="B191" s="116"/>
      <c r="C191" s="119"/>
      <c r="D191" s="122"/>
      <c r="E191" s="127"/>
      <c r="F191" s="54" t="str">
        <f t="shared" si="2"/>
        <v>Very High - C1</v>
      </c>
      <c r="G191" s="55">
        <v>40523.526200000008</v>
      </c>
      <c r="H191" s="26">
        <v>2226.355</v>
      </c>
      <c r="I191" s="26">
        <v>0</v>
      </c>
      <c r="J191" s="26">
        <v>0</v>
      </c>
      <c r="K191" s="56">
        <v>11703.0864</v>
      </c>
      <c r="L191" s="27"/>
      <c r="M191" s="55">
        <v>874.85680000000002</v>
      </c>
      <c r="N191" s="26">
        <v>14669.8999</v>
      </c>
      <c r="O191" s="26">
        <v>12194.518600000003</v>
      </c>
      <c r="P191" s="26">
        <v>8870.1331999999984</v>
      </c>
      <c r="Q191" s="56">
        <v>25960.345300000012</v>
      </c>
      <c r="R191" s="27"/>
      <c r="S191" s="55">
        <v>57000.053100000005</v>
      </c>
      <c r="T191" s="26">
        <v>2048.1882000000001</v>
      </c>
      <c r="U191" s="26">
        <v>1047.57</v>
      </c>
      <c r="V191" s="26">
        <v>0</v>
      </c>
      <c r="W191" s="56">
        <v>18447.647499999995</v>
      </c>
      <c r="X191" s="27"/>
      <c r="Y191" s="101">
        <v>-56125.196300000003</v>
      </c>
      <c r="Z191" s="97">
        <v>12621.7117</v>
      </c>
      <c r="AA191" s="97">
        <v>11146.948600000003</v>
      </c>
      <c r="AB191" s="97">
        <v>8870.1331999999984</v>
      </c>
      <c r="AC191" s="99">
        <v>7512.6978000000163</v>
      </c>
    </row>
    <row r="192" spans="2:29" ht="14.65" thickBot="1">
      <c r="B192" s="114">
        <v>25</v>
      </c>
      <c r="C192" s="117" t="s">
        <v>50</v>
      </c>
      <c r="D192" s="120" t="s">
        <v>11</v>
      </c>
      <c r="E192" s="123" t="s">
        <v>65</v>
      </c>
      <c r="F192" s="34" t="str">
        <f t="shared" si="2"/>
        <v>Low - C4</v>
      </c>
      <c r="G192" s="55">
        <v>0</v>
      </c>
      <c r="H192" s="26">
        <v>0</v>
      </c>
      <c r="I192" s="26">
        <v>0</v>
      </c>
      <c r="J192" s="26">
        <v>0</v>
      </c>
      <c r="K192" s="56">
        <v>0</v>
      </c>
      <c r="L192" s="27"/>
      <c r="M192" s="55">
        <v>0</v>
      </c>
      <c r="N192" s="26">
        <v>0</v>
      </c>
      <c r="O192" s="26">
        <v>0</v>
      </c>
      <c r="P192" s="26">
        <v>0</v>
      </c>
      <c r="Q192" s="56">
        <v>0</v>
      </c>
      <c r="R192" s="27"/>
      <c r="S192" s="55">
        <v>0</v>
      </c>
      <c r="T192" s="26">
        <v>0</v>
      </c>
      <c r="U192" s="26">
        <v>0</v>
      </c>
      <c r="V192" s="26">
        <v>0</v>
      </c>
      <c r="W192" s="56">
        <v>0</v>
      </c>
      <c r="X192" s="27"/>
      <c r="Y192" s="101">
        <v>0</v>
      </c>
      <c r="Z192" s="97">
        <v>0</v>
      </c>
      <c r="AA192" s="97">
        <v>0</v>
      </c>
      <c r="AB192" s="97">
        <v>0</v>
      </c>
      <c r="AC192" s="99">
        <v>0</v>
      </c>
    </row>
    <row r="193" spans="2:29" ht="14.65" thickBot="1">
      <c r="B193" s="115"/>
      <c r="C193" s="118"/>
      <c r="D193" s="121"/>
      <c r="E193" s="126"/>
      <c r="F193" s="41" t="str">
        <f t="shared" si="2"/>
        <v>Medium - C3</v>
      </c>
      <c r="G193" s="55">
        <v>0</v>
      </c>
      <c r="H193" s="26">
        <v>1057.7387999999999</v>
      </c>
      <c r="I193" s="26">
        <v>0</v>
      </c>
      <c r="J193" s="26">
        <v>0</v>
      </c>
      <c r="K193" s="56">
        <v>0</v>
      </c>
      <c r="L193" s="27"/>
      <c r="M193" s="55">
        <v>0</v>
      </c>
      <c r="N193" s="26">
        <v>0</v>
      </c>
      <c r="O193" s="26">
        <v>0</v>
      </c>
      <c r="P193" s="26">
        <v>0</v>
      </c>
      <c r="Q193" s="56">
        <v>0</v>
      </c>
      <c r="R193" s="27"/>
      <c r="S193" s="55">
        <v>0</v>
      </c>
      <c r="T193" s="26">
        <v>0</v>
      </c>
      <c r="U193" s="26">
        <v>0</v>
      </c>
      <c r="V193" s="26">
        <v>0</v>
      </c>
      <c r="W193" s="56">
        <v>0</v>
      </c>
      <c r="X193" s="27"/>
      <c r="Y193" s="101">
        <v>0</v>
      </c>
      <c r="Z193" s="97">
        <v>0</v>
      </c>
      <c r="AA193" s="97">
        <v>0</v>
      </c>
      <c r="AB193" s="97">
        <v>0</v>
      </c>
      <c r="AC193" s="99">
        <v>0</v>
      </c>
    </row>
    <row r="194" spans="2:29" ht="14.65" thickBot="1">
      <c r="B194" s="115"/>
      <c r="C194" s="118"/>
      <c r="D194" s="121"/>
      <c r="E194" s="126"/>
      <c r="F194" s="41" t="str">
        <f t="shared" si="2"/>
        <v>High - C2</v>
      </c>
      <c r="G194" s="55">
        <v>0</v>
      </c>
      <c r="H194" s="26">
        <v>0</v>
      </c>
      <c r="I194" s="26">
        <v>0</v>
      </c>
      <c r="J194" s="26">
        <v>0</v>
      </c>
      <c r="K194" s="56">
        <v>0</v>
      </c>
      <c r="L194" s="27"/>
      <c r="M194" s="55">
        <v>0</v>
      </c>
      <c r="N194" s="26">
        <v>0</v>
      </c>
      <c r="O194" s="26">
        <v>0</v>
      </c>
      <c r="P194" s="26">
        <v>0</v>
      </c>
      <c r="Q194" s="56">
        <v>0</v>
      </c>
      <c r="R194" s="27"/>
      <c r="S194" s="55">
        <v>0</v>
      </c>
      <c r="T194" s="26">
        <v>1165.5949000000001</v>
      </c>
      <c r="U194" s="26">
        <v>0</v>
      </c>
      <c r="V194" s="26">
        <v>0</v>
      </c>
      <c r="W194" s="56">
        <v>0</v>
      </c>
      <c r="X194" s="27"/>
      <c r="Y194" s="101">
        <v>0</v>
      </c>
      <c r="Z194" s="97">
        <v>-1165.5949000000001</v>
      </c>
      <c r="AA194" s="97">
        <v>0</v>
      </c>
      <c r="AB194" s="97">
        <v>0</v>
      </c>
      <c r="AC194" s="99">
        <v>0</v>
      </c>
    </row>
    <row r="195" spans="2:29" ht="14.65" thickBot="1">
      <c r="B195" s="116"/>
      <c r="C195" s="119"/>
      <c r="D195" s="122"/>
      <c r="E195" s="127"/>
      <c r="F195" s="54" t="str">
        <f t="shared" si="2"/>
        <v>Very High - C1</v>
      </c>
      <c r="G195" s="55">
        <v>0</v>
      </c>
      <c r="H195" s="26">
        <v>1955535.8460000001</v>
      </c>
      <c r="I195" s="26">
        <v>0</v>
      </c>
      <c r="J195" s="26">
        <v>0</v>
      </c>
      <c r="K195" s="56">
        <v>0</v>
      </c>
      <c r="L195" s="27"/>
      <c r="M195" s="55">
        <v>0</v>
      </c>
      <c r="N195" s="26">
        <v>0</v>
      </c>
      <c r="O195" s="26">
        <v>0</v>
      </c>
      <c r="P195" s="26">
        <v>0</v>
      </c>
      <c r="Q195" s="56">
        <v>2191963.3533113394</v>
      </c>
      <c r="R195" s="27"/>
      <c r="S195" s="55">
        <v>0</v>
      </c>
      <c r="T195" s="26">
        <v>2160585.1984000001</v>
      </c>
      <c r="U195" s="26">
        <v>0</v>
      </c>
      <c r="V195" s="26">
        <v>0</v>
      </c>
      <c r="W195" s="56">
        <v>0</v>
      </c>
      <c r="X195" s="27"/>
      <c r="Y195" s="101">
        <v>0</v>
      </c>
      <c r="Z195" s="97">
        <v>-2160585.1984000001</v>
      </c>
      <c r="AA195" s="97">
        <v>0</v>
      </c>
      <c r="AB195" s="97">
        <v>0</v>
      </c>
      <c r="AC195" s="99">
        <v>2191963.3533113394</v>
      </c>
    </row>
    <row r="196" spans="2:29">
      <c r="B196" s="114">
        <v>26</v>
      </c>
      <c r="C196" s="117" t="s">
        <v>51</v>
      </c>
      <c r="D196" s="120" t="s">
        <v>11</v>
      </c>
      <c r="E196" s="123" t="s">
        <v>16</v>
      </c>
      <c r="F196" s="34" t="str">
        <f t="shared" si="2"/>
        <v>Low - C4</v>
      </c>
      <c r="G196" s="69">
        <v>0</v>
      </c>
      <c r="H196" s="28">
        <v>0</v>
      </c>
      <c r="I196" s="28">
        <v>0</v>
      </c>
      <c r="J196" s="28">
        <v>0</v>
      </c>
      <c r="K196" s="70">
        <v>0</v>
      </c>
      <c r="L196" s="29"/>
      <c r="M196" s="69">
        <v>0</v>
      </c>
      <c r="N196" s="28">
        <v>0</v>
      </c>
      <c r="O196" s="28">
        <v>0</v>
      </c>
      <c r="P196" s="28">
        <v>0</v>
      </c>
      <c r="Q196" s="70">
        <v>0</v>
      </c>
      <c r="R196" s="29"/>
      <c r="S196" s="69">
        <v>0</v>
      </c>
      <c r="T196" s="28">
        <v>0</v>
      </c>
      <c r="U196" s="28">
        <v>0</v>
      </c>
      <c r="V196" s="28">
        <v>0</v>
      </c>
      <c r="W196" s="70">
        <v>0</v>
      </c>
      <c r="X196" s="27"/>
      <c r="Y196" s="78">
        <v>0</v>
      </c>
      <c r="Z196" s="79">
        <v>0</v>
      </c>
      <c r="AA196" s="79">
        <v>0</v>
      </c>
      <c r="AB196" s="79">
        <v>0</v>
      </c>
      <c r="AC196" s="80">
        <v>0</v>
      </c>
    </row>
    <row r="197" spans="2:29">
      <c r="B197" s="115"/>
      <c r="C197" s="118"/>
      <c r="D197" s="121"/>
      <c r="E197" s="124"/>
      <c r="F197" s="41" t="str">
        <f t="shared" si="2"/>
        <v>Medium - C3</v>
      </c>
      <c r="G197" s="81">
        <v>0</v>
      </c>
      <c r="H197" s="82">
        <v>0</v>
      </c>
      <c r="I197" s="82">
        <v>0</v>
      </c>
      <c r="J197" s="82">
        <v>0</v>
      </c>
      <c r="K197" s="83">
        <v>0</v>
      </c>
      <c r="L197" s="29"/>
      <c r="M197" s="81">
        <v>0</v>
      </c>
      <c r="N197" s="82">
        <v>0</v>
      </c>
      <c r="O197" s="82">
        <v>0</v>
      </c>
      <c r="P197" s="82">
        <v>0</v>
      </c>
      <c r="Q197" s="83">
        <v>0</v>
      </c>
      <c r="R197" s="29"/>
      <c r="S197" s="81">
        <v>0</v>
      </c>
      <c r="T197" s="82">
        <v>0</v>
      </c>
      <c r="U197" s="82">
        <v>0</v>
      </c>
      <c r="V197" s="82">
        <v>0</v>
      </c>
      <c r="W197" s="83">
        <v>0</v>
      </c>
      <c r="X197" s="27"/>
      <c r="Y197" s="74">
        <v>0</v>
      </c>
      <c r="Z197" s="30">
        <v>0</v>
      </c>
      <c r="AA197" s="30">
        <v>0</v>
      </c>
      <c r="AB197" s="30">
        <v>0</v>
      </c>
      <c r="AC197" s="75">
        <v>0</v>
      </c>
    </row>
    <row r="198" spans="2:29">
      <c r="B198" s="115"/>
      <c r="C198" s="118"/>
      <c r="D198" s="121"/>
      <c r="E198" s="124"/>
      <c r="F198" s="41" t="str">
        <f t="shared" si="2"/>
        <v>High - C2</v>
      </c>
      <c r="G198" s="81">
        <v>0</v>
      </c>
      <c r="H198" s="82">
        <v>0</v>
      </c>
      <c r="I198" s="82">
        <v>0</v>
      </c>
      <c r="J198" s="82">
        <v>0</v>
      </c>
      <c r="K198" s="83">
        <v>0</v>
      </c>
      <c r="L198" s="29"/>
      <c r="M198" s="81">
        <v>0</v>
      </c>
      <c r="N198" s="82">
        <v>0</v>
      </c>
      <c r="O198" s="82">
        <v>0</v>
      </c>
      <c r="P198" s="82">
        <v>0</v>
      </c>
      <c r="Q198" s="83">
        <v>0</v>
      </c>
      <c r="R198" s="29"/>
      <c r="S198" s="81">
        <v>0</v>
      </c>
      <c r="T198" s="82">
        <v>0</v>
      </c>
      <c r="U198" s="82">
        <v>0</v>
      </c>
      <c r="V198" s="82">
        <v>0</v>
      </c>
      <c r="W198" s="83">
        <v>0</v>
      </c>
      <c r="X198" s="27"/>
      <c r="Y198" s="74">
        <v>0</v>
      </c>
      <c r="Z198" s="30">
        <v>0</v>
      </c>
      <c r="AA198" s="30">
        <v>0</v>
      </c>
      <c r="AB198" s="30">
        <v>0</v>
      </c>
      <c r="AC198" s="75">
        <v>0</v>
      </c>
    </row>
    <row r="199" spans="2:29" ht="14.65" thickBot="1">
      <c r="B199" s="116"/>
      <c r="C199" s="119"/>
      <c r="D199" s="122"/>
      <c r="E199" s="125"/>
      <c r="F199" s="54" t="str">
        <f t="shared" si="2"/>
        <v>Very High - C1</v>
      </c>
      <c r="G199" s="84">
        <v>0</v>
      </c>
      <c r="H199" s="85">
        <v>0</v>
      </c>
      <c r="I199" s="85">
        <v>0</v>
      </c>
      <c r="J199" s="85">
        <v>0</v>
      </c>
      <c r="K199" s="86">
        <v>0</v>
      </c>
      <c r="L199" s="29"/>
      <c r="M199" s="84">
        <v>0</v>
      </c>
      <c r="N199" s="85">
        <v>0</v>
      </c>
      <c r="O199" s="85">
        <v>0</v>
      </c>
      <c r="P199" s="85">
        <v>0</v>
      </c>
      <c r="Q199" s="86">
        <v>0</v>
      </c>
      <c r="R199" s="29"/>
      <c r="S199" s="84">
        <v>0</v>
      </c>
      <c r="T199" s="85">
        <v>0</v>
      </c>
      <c r="U199" s="85">
        <v>0</v>
      </c>
      <c r="V199" s="85">
        <v>0</v>
      </c>
      <c r="W199" s="86">
        <v>0</v>
      </c>
      <c r="X199" s="27"/>
      <c r="Y199" s="87">
        <v>0</v>
      </c>
      <c r="Z199" s="88">
        <v>0</v>
      </c>
      <c r="AA199" s="88">
        <v>0</v>
      </c>
      <c r="AB199" s="88">
        <v>0</v>
      </c>
      <c r="AC199" s="89">
        <v>0</v>
      </c>
    </row>
    <row r="200" spans="2:29">
      <c r="B200" s="114">
        <v>27</v>
      </c>
      <c r="C200" s="117" t="s">
        <v>52</v>
      </c>
      <c r="D200" s="120" t="s">
        <v>11</v>
      </c>
      <c r="E200" s="123" t="s">
        <v>21</v>
      </c>
      <c r="F200" s="34" t="str">
        <f t="shared" si="2"/>
        <v>Low - C4</v>
      </c>
      <c r="G200" s="69">
        <v>0</v>
      </c>
      <c r="H200" s="28">
        <v>0</v>
      </c>
      <c r="I200" s="28">
        <v>0</v>
      </c>
      <c r="J200" s="28">
        <v>0</v>
      </c>
      <c r="K200" s="70">
        <v>0</v>
      </c>
      <c r="L200" s="29"/>
      <c r="M200" s="69">
        <v>0</v>
      </c>
      <c r="N200" s="28">
        <v>0</v>
      </c>
      <c r="O200" s="28">
        <v>0</v>
      </c>
      <c r="P200" s="28">
        <v>0</v>
      </c>
      <c r="Q200" s="70">
        <v>0</v>
      </c>
      <c r="R200" s="29"/>
      <c r="S200" s="69">
        <v>0</v>
      </c>
      <c r="T200" s="28">
        <v>0</v>
      </c>
      <c r="U200" s="28">
        <v>0</v>
      </c>
      <c r="V200" s="28">
        <v>0</v>
      </c>
      <c r="W200" s="70">
        <v>0</v>
      </c>
      <c r="X200" s="27"/>
      <c r="Y200" s="78">
        <v>0</v>
      </c>
      <c r="Z200" s="79">
        <v>0</v>
      </c>
      <c r="AA200" s="79">
        <v>0</v>
      </c>
      <c r="AB200" s="79">
        <v>0</v>
      </c>
      <c r="AC200" s="80">
        <v>0</v>
      </c>
    </row>
    <row r="201" spans="2:29">
      <c r="B201" s="115"/>
      <c r="C201" s="118"/>
      <c r="D201" s="121"/>
      <c r="E201" s="124"/>
      <c r="F201" s="41" t="str">
        <f t="shared" si="2"/>
        <v>Medium - C3</v>
      </c>
      <c r="G201" s="81">
        <v>0</v>
      </c>
      <c r="H201" s="82">
        <v>0</v>
      </c>
      <c r="I201" s="82">
        <v>0</v>
      </c>
      <c r="J201" s="82">
        <v>0</v>
      </c>
      <c r="K201" s="83">
        <v>0</v>
      </c>
      <c r="L201" s="29"/>
      <c r="M201" s="81">
        <v>0</v>
      </c>
      <c r="N201" s="82">
        <v>0</v>
      </c>
      <c r="O201" s="82">
        <v>0</v>
      </c>
      <c r="P201" s="82">
        <v>0</v>
      </c>
      <c r="Q201" s="83">
        <v>0</v>
      </c>
      <c r="R201" s="29"/>
      <c r="S201" s="81">
        <v>0</v>
      </c>
      <c r="T201" s="82">
        <v>0</v>
      </c>
      <c r="U201" s="82">
        <v>0</v>
      </c>
      <c r="V201" s="82">
        <v>0</v>
      </c>
      <c r="W201" s="83">
        <v>0</v>
      </c>
      <c r="X201" s="27"/>
      <c r="Y201" s="74">
        <v>0</v>
      </c>
      <c r="Z201" s="30">
        <v>0</v>
      </c>
      <c r="AA201" s="30">
        <v>0</v>
      </c>
      <c r="AB201" s="30">
        <v>0</v>
      </c>
      <c r="AC201" s="75">
        <v>0</v>
      </c>
    </row>
    <row r="202" spans="2:29">
      <c r="B202" s="115"/>
      <c r="C202" s="118"/>
      <c r="D202" s="121"/>
      <c r="E202" s="124"/>
      <c r="F202" s="41" t="str">
        <f t="shared" si="2"/>
        <v>High - C2</v>
      </c>
      <c r="G202" s="81">
        <v>0</v>
      </c>
      <c r="H202" s="82">
        <v>0</v>
      </c>
      <c r="I202" s="82">
        <v>0</v>
      </c>
      <c r="J202" s="82">
        <v>0</v>
      </c>
      <c r="K202" s="83">
        <v>0</v>
      </c>
      <c r="L202" s="29"/>
      <c r="M202" s="81">
        <v>0</v>
      </c>
      <c r="N202" s="82">
        <v>0</v>
      </c>
      <c r="O202" s="82">
        <v>0</v>
      </c>
      <c r="P202" s="82">
        <v>0</v>
      </c>
      <c r="Q202" s="83">
        <v>0</v>
      </c>
      <c r="R202" s="29"/>
      <c r="S202" s="81">
        <v>0</v>
      </c>
      <c r="T202" s="82">
        <v>0</v>
      </c>
      <c r="U202" s="82">
        <v>0</v>
      </c>
      <c r="V202" s="82">
        <v>0</v>
      </c>
      <c r="W202" s="83">
        <v>0</v>
      </c>
      <c r="X202" s="27"/>
      <c r="Y202" s="74">
        <v>0</v>
      </c>
      <c r="Z202" s="30">
        <v>0</v>
      </c>
      <c r="AA202" s="30">
        <v>0</v>
      </c>
      <c r="AB202" s="30">
        <v>0</v>
      </c>
      <c r="AC202" s="75">
        <v>0</v>
      </c>
    </row>
    <row r="203" spans="2:29" ht="14.65" thickBot="1">
      <c r="B203" s="116"/>
      <c r="C203" s="119"/>
      <c r="D203" s="122"/>
      <c r="E203" s="125"/>
      <c r="F203" s="54" t="str">
        <f t="shared" si="2"/>
        <v>Very High - C1</v>
      </c>
      <c r="G203" s="84">
        <v>0</v>
      </c>
      <c r="H203" s="85">
        <v>0</v>
      </c>
      <c r="I203" s="85">
        <v>0</v>
      </c>
      <c r="J203" s="85">
        <v>0</v>
      </c>
      <c r="K203" s="86">
        <v>0</v>
      </c>
      <c r="L203" s="29"/>
      <c r="M203" s="84">
        <v>0</v>
      </c>
      <c r="N203" s="85">
        <v>0</v>
      </c>
      <c r="O203" s="85">
        <v>0</v>
      </c>
      <c r="P203" s="85">
        <v>0</v>
      </c>
      <c r="Q203" s="86">
        <v>0</v>
      </c>
      <c r="R203" s="29"/>
      <c r="S203" s="84">
        <v>0</v>
      </c>
      <c r="T203" s="85">
        <v>0</v>
      </c>
      <c r="U203" s="85">
        <v>0</v>
      </c>
      <c r="V203" s="85">
        <v>0</v>
      </c>
      <c r="W203" s="86">
        <v>0</v>
      </c>
      <c r="X203" s="27"/>
      <c r="Y203" s="87">
        <v>0</v>
      </c>
      <c r="Z203" s="88">
        <v>0</v>
      </c>
      <c r="AA203" s="88">
        <v>0</v>
      </c>
      <c r="AB203" s="88">
        <v>0</v>
      </c>
      <c r="AC203" s="89">
        <v>0</v>
      </c>
    </row>
    <row r="204" spans="2:29">
      <c r="B204" s="114">
        <v>28</v>
      </c>
      <c r="C204" s="117" t="s">
        <v>53</v>
      </c>
      <c r="D204" s="120" t="s">
        <v>11</v>
      </c>
      <c r="E204" s="123" t="s">
        <v>16</v>
      </c>
      <c r="F204" s="34" t="str">
        <f t="shared" si="2"/>
        <v>Low - C4</v>
      </c>
      <c r="G204" s="69">
        <v>0</v>
      </c>
      <c r="H204" s="28">
        <v>0</v>
      </c>
      <c r="I204" s="28">
        <v>0</v>
      </c>
      <c r="J204" s="28">
        <v>0</v>
      </c>
      <c r="K204" s="70">
        <v>0</v>
      </c>
      <c r="L204" s="29"/>
      <c r="M204" s="69">
        <v>0</v>
      </c>
      <c r="N204" s="28">
        <v>0</v>
      </c>
      <c r="O204" s="28">
        <v>0</v>
      </c>
      <c r="P204" s="28">
        <v>0</v>
      </c>
      <c r="Q204" s="70">
        <v>0</v>
      </c>
      <c r="R204" s="29"/>
      <c r="S204" s="69">
        <v>0</v>
      </c>
      <c r="T204" s="28">
        <v>0</v>
      </c>
      <c r="U204" s="28">
        <v>0</v>
      </c>
      <c r="V204" s="28">
        <v>0</v>
      </c>
      <c r="W204" s="70">
        <v>0</v>
      </c>
      <c r="X204" s="27"/>
      <c r="Y204" s="78">
        <v>0</v>
      </c>
      <c r="Z204" s="79">
        <v>0</v>
      </c>
      <c r="AA204" s="79">
        <v>0</v>
      </c>
      <c r="AB204" s="79">
        <v>0</v>
      </c>
      <c r="AC204" s="80">
        <v>0</v>
      </c>
    </row>
    <row r="205" spans="2:29">
      <c r="B205" s="115"/>
      <c r="C205" s="118"/>
      <c r="D205" s="121"/>
      <c r="E205" s="124"/>
      <c r="F205" s="41" t="str">
        <f t="shared" si="2"/>
        <v>Medium - C3</v>
      </c>
      <c r="G205" s="81">
        <v>0</v>
      </c>
      <c r="H205" s="82">
        <v>0</v>
      </c>
      <c r="I205" s="82">
        <v>0</v>
      </c>
      <c r="J205" s="82">
        <v>0</v>
      </c>
      <c r="K205" s="83">
        <v>0</v>
      </c>
      <c r="L205" s="29"/>
      <c r="M205" s="81">
        <v>0</v>
      </c>
      <c r="N205" s="82">
        <v>0</v>
      </c>
      <c r="O205" s="82">
        <v>0</v>
      </c>
      <c r="P205" s="82">
        <v>0</v>
      </c>
      <c r="Q205" s="83">
        <v>0</v>
      </c>
      <c r="R205" s="29"/>
      <c r="S205" s="81">
        <v>0</v>
      </c>
      <c r="T205" s="82">
        <v>0</v>
      </c>
      <c r="U205" s="82">
        <v>0</v>
      </c>
      <c r="V205" s="82">
        <v>0</v>
      </c>
      <c r="W205" s="83">
        <v>0</v>
      </c>
      <c r="X205" s="27"/>
      <c r="Y205" s="74">
        <v>0</v>
      </c>
      <c r="Z205" s="30">
        <v>0</v>
      </c>
      <c r="AA205" s="30">
        <v>0</v>
      </c>
      <c r="AB205" s="30">
        <v>0</v>
      </c>
      <c r="AC205" s="75">
        <v>0</v>
      </c>
    </row>
    <row r="206" spans="2:29">
      <c r="B206" s="115"/>
      <c r="C206" s="118"/>
      <c r="D206" s="121"/>
      <c r="E206" s="124"/>
      <c r="F206" s="41" t="str">
        <f t="shared" si="2"/>
        <v>High - C2</v>
      </c>
      <c r="G206" s="81">
        <v>0</v>
      </c>
      <c r="H206" s="82">
        <v>0</v>
      </c>
      <c r="I206" s="82">
        <v>0</v>
      </c>
      <c r="J206" s="82">
        <v>0</v>
      </c>
      <c r="K206" s="83">
        <v>0</v>
      </c>
      <c r="L206" s="29"/>
      <c r="M206" s="81">
        <v>0</v>
      </c>
      <c r="N206" s="82">
        <v>0</v>
      </c>
      <c r="O206" s="82">
        <v>0</v>
      </c>
      <c r="P206" s="82">
        <v>0</v>
      </c>
      <c r="Q206" s="83">
        <v>0</v>
      </c>
      <c r="R206" s="29"/>
      <c r="S206" s="81">
        <v>0</v>
      </c>
      <c r="T206" s="82">
        <v>0</v>
      </c>
      <c r="U206" s="82">
        <v>0</v>
      </c>
      <c r="V206" s="82">
        <v>0</v>
      </c>
      <c r="W206" s="83">
        <v>0</v>
      </c>
      <c r="X206" s="27"/>
      <c r="Y206" s="74">
        <v>0</v>
      </c>
      <c r="Z206" s="30">
        <v>0</v>
      </c>
      <c r="AA206" s="30">
        <v>0</v>
      </c>
      <c r="AB206" s="30">
        <v>0</v>
      </c>
      <c r="AC206" s="75">
        <v>0</v>
      </c>
    </row>
    <row r="207" spans="2:29" ht="14.65" thickBot="1">
      <c r="B207" s="116"/>
      <c r="C207" s="119"/>
      <c r="D207" s="122"/>
      <c r="E207" s="125"/>
      <c r="F207" s="54" t="str">
        <f t="shared" si="2"/>
        <v>Very High - C1</v>
      </c>
      <c r="G207" s="84">
        <v>0</v>
      </c>
      <c r="H207" s="85">
        <v>0</v>
      </c>
      <c r="I207" s="85">
        <v>0</v>
      </c>
      <c r="J207" s="85">
        <v>0</v>
      </c>
      <c r="K207" s="86">
        <v>0</v>
      </c>
      <c r="L207" s="29"/>
      <c r="M207" s="84">
        <v>0</v>
      </c>
      <c r="N207" s="85">
        <v>0</v>
      </c>
      <c r="O207" s="85">
        <v>0</v>
      </c>
      <c r="P207" s="85">
        <v>0</v>
      </c>
      <c r="Q207" s="86">
        <v>0</v>
      </c>
      <c r="R207" s="29"/>
      <c r="S207" s="84">
        <v>0</v>
      </c>
      <c r="T207" s="85">
        <v>0</v>
      </c>
      <c r="U207" s="85">
        <v>0</v>
      </c>
      <c r="V207" s="85">
        <v>0</v>
      </c>
      <c r="W207" s="86">
        <v>0</v>
      </c>
      <c r="X207" s="27"/>
      <c r="Y207" s="87">
        <v>0</v>
      </c>
      <c r="Z207" s="88">
        <v>0</v>
      </c>
      <c r="AA207" s="88">
        <v>0</v>
      </c>
      <c r="AB207" s="88">
        <v>0</v>
      </c>
      <c r="AC207" s="89">
        <v>0</v>
      </c>
    </row>
    <row r="208" spans="2:29">
      <c r="B208" s="114">
        <v>29</v>
      </c>
      <c r="C208" s="117" t="s">
        <v>54</v>
      </c>
      <c r="D208" s="120" t="s">
        <v>11</v>
      </c>
      <c r="E208" s="123" t="s">
        <v>16</v>
      </c>
      <c r="F208" s="34" t="str">
        <f t="shared" si="2"/>
        <v>Low - C4</v>
      </c>
      <c r="G208" s="35">
        <v>0</v>
      </c>
      <c r="H208" s="36">
        <v>0</v>
      </c>
      <c r="I208" s="36">
        <v>0</v>
      </c>
      <c r="J208" s="36">
        <v>0</v>
      </c>
      <c r="K208" s="37">
        <v>0</v>
      </c>
      <c r="L208" s="29"/>
      <c r="M208" s="35">
        <v>0</v>
      </c>
      <c r="N208" s="36">
        <v>0</v>
      </c>
      <c r="O208" s="36">
        <v>0</v>
      </c>
      <c r="P208" s="36">
        <v>0</v>
      </c>
      <c r="Q208" s="37">
        <v>0</v>
      </c>
      <c r="R208" s="29"/>
      <c r="S208" s="35">
        <v>0</v>
      </c>
      <c r="T208" s="36">
        <v>0</v>
      </c>
      <c r="U208" s="36">
        <v>0</v>
      </c>
      <c r="V208" s="36">
        <v>0</v>
      </c>
      <c r="W208" s="37">
        <v>0</v>
      </c>
      <c r="X208" s="27"/>
      <c r="Y208" s="38">
        <v>0</v>
      </c>
      <c r="Z208" s="39">
        <v>0</v>
      </c>
      <c r="AA208" s="39">
        <v>0</v>
      </c>
      <c r="AB208" s="39">
        <v>0</v>
      </c>
      <c r="AC208" s="40">
        <v>0</v>
      </c>
    </row>
    <row r="209" spans="2:29">
      <c r="B209" s="115"/>
      <c r="C209" s="118"/>
      <c r="D209" s="121"/>
      <c r="E209" s="124"/>
      <c r="F209" s="41" t="str">
        <f t="shared" si="2"/>
        <v>Medium - C3</v>
      </c>
      <c r="G209" s="42">
        <v>0</v>
      </c>
      <c r="H209" s="43">
        <v>0</v>
      </c>
      <c r="I209" s="43">
        <v>0</v>
      </c>
      <c r="J209" s="43">
        <v>0</v>
      </c>
      <c r="K209" s="44">
        <v>0</v>
      </c>
      <c r="L209" s="29"/>
      <c r="M209" s="42">
        <v>0</v>
      </c>
      <c r="N209" s="43">
        <v>0</v>
      </c>
      <c r="O209" s="43">
        <v>0</v>
      </c>
      <c r="P209" s="43">
        <v>0</v>
      </c>
      <c r="Q209" s="44">
        <v>0</v>
      </c>
      <c r="R209" s="29"/>
      <c r="S209" s="42">
        <v>0</v>
      </c>
      <c r="T209" s="43">
        <v>0</v>
      </c>
      <c r="U209" s="43">
        <v>0</v>
      </c>
      <c r="V209" s="43">
        <v>0</v>
      </c>
      <c r="W209" s="44">
        <v>0</v>
      </c>
      <c r="X209" s="27"/>
      <c r="Y209" s="45">
        <v>0</v>
      </c>
      <c r="Z209" s="46">
        <v>0</v>
      </c>
      <c r="AA209" s="46">
        <v>0</v>
      </c>
      <c r="AB209" s="46">
        <v>0</v>
      </c>
      <c r="AC209" s="47">
        <v>0</v>
      </c>
    </row>
    <row r="210" spans="2:29">
      <c r="B210" s="115"/>
      <c r="C210" s="118"/>
      <c r="D210" s="121"/>
      <c r="E210" s="124"/>
      <c r="F210" s="41" t="str">
        <f t="shared" si="2"/>
        <v>High - C2</v>
      </c>
      <c r="G210" s="42">
        <v>0</v>
      </c>
      <c r="H210" s="43">
        <v>0</v>
      </c>
      <c r="I210" s="43">
        <v>0</v>
      </c>
      <c r="J210" s="43">
        <v>0</v>
      </c>
      <c r="K210" s="44">
        <v>0</v>
      </c>
      <c r="L210" s="29"/>
      <c r="M210" s="42">
        <v>0</v>
      </c>
      <c r="N210" s="43">
        <v>0</v>
      </c>
      <c r="O210" s="43">
        <v>0</v>
      </c>
      <c r="P210" s="43">
        <v>0</v>
      </c>
      <c r="Q210" s="44">
        <v>0</v>
      </c>
      <c r="R210" s="29"/>
      <c r="S210" s="42">
        <v>0</v>
      </c>
      <c r="T210" s="43">
        <v>0</v>
      </c>
      <c r="U210" s="43">
        <v>0</v>
      </c>
      <c r="V210" s="43">
        <v>0</v>
      </c>
      <c r="W210" s="44">
        <v>0</v>
      </c>
      <c r="X210" s="27"/>
      <c r="Y210" s="45">
        <v>0</v>
      </c>
      <c r="Z210" s="46">
        <v>0</v>
      </c>
      <c r="AA210" s="46">
        <v>0</v>
      </c>
      <c r="AB210" s="46">
        <v>0</v>
      </c>
      <c r="AC210" s="47">
        <v>0</v>
      </c>
    </row>
    <row r="211" spans="2:29" ht="14.65" thickBot="1">
      <c r="B211" s="116"/>
      <c r="C211" s="119"/>
      <c r="D211" s="122"/>
      <c r="E211" s="125"/>
      <c r="F211" s="54" t="str">
        <f t="shared" si="2"/>
        <v>Very High - C1</v>
      </c>
      <c r="G211" s="48">
        <v>0</v>
      </c>
      <c r="H211" s="49">
        <v>0</v>
      </c>
      <c r="I211" s="49">
        <v>0</v>
      </c>
      <c r="J211" s="49">
        <v>0</v>
      </c>
      <c r="K211" s="50">
        <v>0</v>
      </c>
      <c r="L211" s="29"/>
      <c r="M211" s="48">
        <v>0</v>
      </c>
      <c r="N211" s="49">
        <v>0</v>
      </c>
      <c r="O211" s="49">
        <v>0</v>
      </c>
      <c r="P211" s="49">
        <v>0</v>
      </c>
      <c r="Q211" s="50">
        <v>0</v>
      </c>
      <c r="R211" s="29"/>
      <c r="S211" s="48">
        <v>0</v>
      </c>
      <c r="T211" s="49">
        <v>0</v>
      </c>
      <c r="U211" s="49">
        <v>0</v>
      </c>
      <c r="V211" s="49">
        <v>0</v>
      </c>
      <c r="W211" s="50">
        <v>0</v>
      </c>
      <c r="X211" s="27"/>
      <c r="Y211" s="51">
        <v>0</v>
      </c>
      <c r="Z211" s="52">
        <v>0</v>
      </c>
      <c r="AA211" s="52">
        <v>0</v>
      </c>
      <c r="AB211" s="52">
        <v>0</v>
      </c>
      <c r="AC211" s="53">
        <v>0</v>
      </c>
    </row>
  </sheetData>
  <sheetProtection formatCells="0" formatColumns="0" formatRows="0" autoFilter="0"/>
  <mergeCells count="132">
    <mergeCell ref="Y10:AC10"/>
    <mergeCell ref="B12:B15"/>
    <mergeCell ref="C12:C15"/>
    <mergeCell ref="D12:D15"/>
    <mergeCell ref="E12:E15"/>
    <mergeCell ref="S8:W8"/>
    <mergeCell ref="Y8:AC8"/>
    <mergeCell ref="G9:K9"/>
    <mergeCell ref="M9:Q9"/>
    <mergeCell ref="S9:W9"/>
    <mergeCell ref="Y9:AC9"/>
    <mergeCell ref="B8:C11"/>
    <mergeCell ref="D8:D11"/>
    <mergeCell ref="E8:E11"/>
    <mergeCell ref="F8:F11"/>
    <mergeCell ref="G8:K8"/>
    <mergeCell ref="M8:Q8"/>
    <mergeCell ref="G10:K10"/>
    <mergeCell ref="M10:Q10"/>
    <mergeCell ref="B16:B19"/>
    <mergeCell ref="C16:C19"/>
    <mergeCell ref="D16:D19"/>
    <mergeCell ref="E16:E19"/>
    <mergeCell ref="B20:B23"/>
    <mergeCell ref="C20:C23"/>
    <mergeCell ref="D20:D23"/>
    <mergeCell ref="E20:E23"/>
    <mergeCell ref="S10:W10"/>
    <mergeCell ref="B32:B35"/>
    <mergeCell ref="C32:C35"/>
    <mergeCell ref="D32:D35"/>
    <mergeCell ref="E32:E35"/>
    <mergeCell ref="B36:B39"/>
    <mergeCell ref="C36:C39"/>
    <mergeCell ref="D36:D39"/>
    <mergeCell ref="E36:E39"/>
    <mergeCell ref="B24:B27"/>
    <mergeCell ref="C24:C27"/>
    <mergeCell ref="D24:D27"/>
    <mergeCell ref="E24:E27"/>
    <mergeCell ref="B28:B31"/>
    <mergeCell ref="C28:C31"/>
    <mergeCell ref="D28:D31"/>
    <mergeCell ref="E28:E31"/>
    <mergeCell ref="B48:B51"/>
    <mergeCell ref="C48:C51"/>
    <mergeCell ref="D48:D51"/>
    <mergeCell ref="E48:E51"/>
    <mergeCell ref="B52:B55"/>
    <mergeCell ref="C52:C55"/>
    <mergeCell ref="D52:D55"/>
    <mergeCell ref="E52:E55"/>
    <mergeCell ref="B40:B43"/>
    <mergeCell ref="C40:C43"/>
    <mergeCell ref="D40:D43"/>
    <mergeCell ref="E40:E43"/>
    <mergeCell ref="B44:B47"/>
    <mergeCell ref="C44:C47"/>
    <mergeCell ref="D44:D47"/>
    <mergeCell ref="E44:E47"/>
    <mergeCell ref="B64:B67"/>
    <mergeCell ref="C64:C67"/>
    <mergeCell ref="D64:D67"/>
    <mergeCell ref="E64:E67"/>
    <mergeCell ref="B68:B71"/>
    <mergeCell ref="C68:C71"/>
    <mergeCell ref="D68:D71"/>
    <mergeCell ref="E68:E71"/>
    <mergeCell ref="B56:B59"/>
    <mergeCell ref="C56:C59"/>
    <mergeCell ref="D56:D59"/>
    <mergeCell ref="E56:E59"/>
    <mergeCell ref="B60:B63"/>
    <mergeCell ref="C60:C63"/>
    <mergeCell ref="D60:D63"/>
    <mergeCell ref="E60:E63"/>
    <mergeCell ref="B80:B83"/>
    <mergeCell ref="C80:C83"/>
    <mergeCell ref="D80:D83"/>
    <mergeCell ref="E80:E83"/>
    <mergeCell ref="B84:B87"/>
    <mergeCell ref="C84:C87"/>
    <mergeCell ref="D84:D87"/>
    <mergeCell ref="E84:E87"/>
    <mergeCell ref="B72:B75"/>
    <mergeCell ref="C72:C75"/>
    <mergeCell ref="D72:D75"/>
    <mergeCell ref="E72:E75"/>
    <mergeCell ref="B76:B79"/>
    <mergeCell ref="C76:C79"/>
    <mergeCell ref="D76:D79"/>
    <mergeCell ref="E76:E79"/>
    <mergeCell ref="B140:B183"/>
    <mergeCell ref="C140:C183"/>
    <mergeCell ref="B96:B139"/>
    <mergeCell ref="C96:C139"/>
    <mergeCell ref="B88:B91"/>
    <mergeCell ref="C88:C91"/>
    <mergeCell ref="D88:D91"/>
    <mergeCell ref="E88:E91"/>
    <mergeCell ref="B92:B95"/>
    <mergeCell ref="C92:C95"/>
    <mergeCell ref="D92:D95"/>
    <mergeCell ref="E92:E95"/>
    <mergeCell ref="B192:B195"/>
    <mergeCell ref="C192:C195"/>
    <mergeCell ref="D192:D195"/>
    <mergeCell ref="E192:E195"/>
    <mergeCell ref="B196:B199"/>
    <mergeCell ref="C196:C199"/>
    <mergeCell ref="D196:D199"/>
    <mergeCell ref="E196:E199"/>
    <mergeCell ref="B184:B187"/>
    <mergeCell ref="C184:C187"/>
    <mergeCell ref="D184:D187"/>
    <mergeCell ref="E184:E187"/>
    <mergeCell ref="B188:B191"/>
    <mergeCell ref="C188:C191"/>
    <mergeCell ref="D188:D191"/>
    <mergeCell ref="E188:E191"/>
    <mergeCell ref="B208:B211"/>
    <mergeCell ref="C208:C211"/>
    <mergeCell ref="D208:D211"/>
    <mergeCell ref="E208:E211"/>
    <mergeCell ref="B200:B203"/>
    <mergeCell ref="C200:C203"/>
    <mergeCell ref="D200:D203"/>
    <mergeCell ref="E200:E203"/>
    <mergeCell ref="B204:B207"/>
    <mergeCell ref="C204:C207"/>
    <mergeCell ref="D204:D207"/>
    <mergeCell ref="E204:E207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0F3E3B6BC6274BB52149640C3D9157" ma:contentTypeVersion="4" ma:contentTypeDescription="Create a new document." ma:contentTypeScope="" ma:versionID="1c7e733a36be186dbea4a7674756d1a3">
  <xsd:schema xmlns:xsd="http://www.w3.org/2001/XMLSchema" xmlns:xs="http://www.w3.org/2001/XMLSchema" xmlns:p="http://schemas.microsoft.com/office/2006/metadata/properties" xmlns:ns2="bb57b765-1e86-4e77-8e28-f1ab92463815" targetNamespace="http://schemas.microsoft.com/office/2006/metadata/properties" ma:root="true" ma:fieldsID="44af4c10a9d55b570a86309e635e164a" ns2:_="">
    <xsd:import namespace="bb57b765-1e86-4e77-8e28-f1ab92463815"/>
    <xsd:element name="properties">
      <xsd:complexType>
        <xsd:sequence>
          <xsd:element name="documentManagement">
            <xsd:complexType>
              <xsd:all>
                <xsd:element ref="ns2:BJSCInternalLabel" minOccurs="0"/>
                <xsd:element ref="ns2:BJSCdd9eba61_x002D_d6b9_x002D_469b_x" minOccurs="0"/>
                <xsd:element ref="ns2:BJSCc5a055b0_x002D_1bed_x002D_4579_x" minOccurs="0"/>
                <xsd:element ref="ns2:BJSCSummaryMark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57b765-1e86-4e77-8e28-f1ab92463815" elementFormDefault="qualified">
    <xsd:import namespace="http://schemas.microsoft.com/office/2006/documentManagement/types"/>
    <xsd:import namespace="http://schemas.microsoft.com/office/infopath/2007/PartnerControls"/>
    <xsd:element name="BJSCInternalLabel" ma:index="8" nillable="true" ma:displayName="Classifier Label" ma:internalName="BJSCInternalLabel">
      <xsd:simpleType>
        <xsd:restriction base="dms:Unknown"/>
      </xsd:simpleType>
    </xsd:element>
    <xsd:element name="BJSCdd9eba61_x002D_d6b9_x002D_469b_x" ma:index="9" nillable="true" ma:displayName="Audience" ma:internalName="BJSCdd9eba61_x002D_d6b9_x002D_469b_x">
      <xsd:simpleType>
        <xsd:restriction base="dms:Text"/>
      </xsd:simpleType>
    </xsd:element>
    <xsd:element name="BJSCc5a055b0_x002D_1bed_x002D_4579_x" ma:index="10" nillable="true" ma:displayName="Visual marking" ma:internalName="BJSCc5a055b0_x002D_1bed_x002D_4579_x">
      <xsd:simpleType>
        <xsd:restriction base="dms:Text"/>
      </xsd:simpleType>
    </xsd:element>
    <xsd:element name="BJSCSummaryMarking" ma:index="11" nillable="true" ma:displayName="Summary Marking" ma:internalName="BJSCSummaryMarking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sisl xmlns:xsi="http://www.w3.org/2001/XMLSchema-instance" xmlns:xsd="http://www.w3.org/2001/XMLSchema" xmlns="http://www.boldonjames.com/2008/01/sie/internal/label" sislVersion="0" policy="973096ae-7329-4b3b-9368-47aeba6959e1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JSCdd9eba61_x002D_d6b9_x002D_469b_x xmlns="bb57b765-1e86-4e77-8e28-f1ab92463815" xsi:nil="true"/>
    <BJSCc5a055b0_x002D_1bed_x002D_4579_x xmlns="bb57b765-1e86-4e77-8e28-f1ab92463815" xsi:nil="true"/>
    <BJSCInternalLabel xmlns="bb57b765-1e86-4e77-8e28-f1ab92463815">&lt;?xml version="1.0" encoding="us-ascii"?&gt;&lt;sisl xmlns:xsi="http://www.w3.org/2001/XMLSchema-instance" xmlns:xsd="http://www.w3.org/2001/XMLSchema" sislVersion="0" policy="973096ae-7329-4b3b-9368-47aeba6959e1" xmlns="http://www.boldonjames.com/2008/01/sie/internal/label" /&gt;</BJSCInternalLabel>
    <BJSCSummaryMarking xmlns="bb57b765-1e86-4e77-8e28-f1ab92463815">This item has no classification</BJSCSummaryMarking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E9FB61-8A8B-49AE-AA5B-C7F6BDF74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57b765-1e86-4e77-8e28-f1ab924638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3661EB-FAC6-443D-9D40-57DC16C6D3FD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4D306C82-6D9A-427D-9C58-94F5CAC14610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bb57b765-1e86-4e77-8e28-f1ab92463815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888EE77-E8D0-4965-9EC2-B3D11FF946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Sheet</vt:lpstr>
      <vt:lpstr>Rebased Targets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2015-06-05T18:17:20Z</dcterms:created>
  <dcterms:modified xsi:type="dcterms:W3CDTF">2019-06-12T10:05:59Z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bfd47d6e-1d60-454c-8a00-afbe82d21a32</vt:lpwstr>
  </property>
  <property fmtid="{D5CDD505-2E9C-101B-9397-08002B2CF9AE}" pid="3" name="bjSaver">
    <vt:lpwstr>MVsiKolnnartxqXuNGA5nBGrpWI3fpx2</vt:lpwstr>
  </property>
  <property fmtid="{D5CDD505-2E9C-101B-9397-08002B2CF9AE}" pid="4" name="ContentTypeId">
    <vt:lpwstr>0x010100150F3E3B6BC6274BB52149640C3D9157</vt:lpwstr>
  </property>
  <property fmtid="{D5CDD505-2E9C-101B-9397-08002B2CF9AE}" pid="5" name="bjDocumentSecurityLabel">
    <vt:lpwstr>This item has no classification</vt:lpwstr>
  </property>
</Properties>
</file>