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RIIO1 Reopeners 2018/Final decision documents for publication/Decision Docs and Additional/Feeder 9/"/>
    </mc:Choice>
  </mc:AlternateContent>
  <bookViews>
    <workbookView xWindow="330" yWindow="0" windowWidth="13350" windowHeight="2790" tabRatio="803" activeTab="8"/>
  </bookViews>
  <sheets>
    <sheet name="Cover" sheetId="50" r:id="rId1"/>
    <sheet name="Contents" sheetId="52" r:id="rId2"/>
    <sheet name="INPUT1" sheetId="67" r:id="rId3"/>
    <sheet name="INPUT2" sheetId="59" r:id="rId4"/>
    <sheet name="INPUT3" sheetId="66" r:id="rId5"/>
    <sheet name="CALC|1" sheetId="69" r:id="rId6"/>
    <sheet name="CALC|2" sheetId="64" r:id="rId7"/>
    <sheet name="CALC|3" sheetId="68" r:id="rId8"/>
    <sheet name="OUTPUT| Summary results" sheetId="49" r:id="rId9"/>
    <sheet name="FOOTNOTES" sheetId="55" r:id="rId10"/>
  </sheets>
  <calcPr calcId="162913"/>
</workbook>
</file>

<file path=xl/calcChain.xml><?xml version="1.0" encoding="utf-8"?>
<calcChain xmlns="http://schemas.openxmlformats.org/spreadsheetml/2006/main">
  <c r="F29" i="49" l="1"/>
  <c r="AT21" i="68" l="1"/>
  <c r="AS21" i="68"/>
  <c r="AR21" i="68"/>
  <c r="AQ21" i="68"/>
  <c r="AP21" i="68"/>
  <c r="AO21" i="68"/>
  <c r="AN21" i="68"/>
  <c r="AM21" i="68"/>
  <c r="AL21" i="68"/>
  <c r="AK21" i="68"/>
  <c r="AJ21" i="68"/>
  <c r="AI21" i="68"/>
  <c r="AH21" i="68"/>
  <c r="AG21" i="68"/>
  <c r="AF21" i="68"/>
  <c r="AE21" i="68"/>
  <c r="AD21" i="68"/>
  <c r="AC21" i="68"/>
  <c r="AB21" i="68"/>
  <c r="AA21" i="68"/>
  <c r="Z21" i="68"/>
  <c r="Y21" i="68"/>
  <c r="X21" i="68"/>
  <c r="W21" i="68"/>
  <c r="V21" i="68"/>
  <c r="U21" i="68"/>
  <c r="T21" i="68"/>
  <c r="S21" i="68"/>
  <c r="R21" i="68"/>
  <c r="Q21" i="68"/>
  <c r="P21" i="68"/>
  <c r="O21" i="68"/>
  <c r="N21" i="68"/>
  <c r="M21" i="68"/>
  <c r="L21" i="68"/>
  <c r="K21" i="68"/>
  <c r="J21" i="68"/>
  <c r="I21" i="68"/>
  <c r="H21" i="68"/>
  <c r="AT21" i="64"/>
  <c r="AS21" i="64"/>
  <c r="AR21" i="64"/>
  <c r="AQ21" i="64"/>
  <c r="AP21" i="64"/>
  <c r="AO21" i="64"/>
  <c r="AN21" i="64"/>
  <c r="AM21" i="64"/>
  <c r="AL21" i="64"/>
  <c r="AK21" i="64"/>
  <c r="AJ21" i="64"/>
  <c r="AI21" i="64"/>
  <c r="AH21" i="64"/>
  <c r="AG21" i="64"/>
  <c r="AF21" i="64"/>
  <c r="AE21" i="64"/>
  <c r="AD21" i="64"/>
  <c r="AC21" i="64"/>
  <c r="AB21" i="64"/>
  <c r="AA21" i="64"/>
  <c r="Z21" i="64"/>
  <c r="Y21" i="64"/>
  <c r="X21" i="64"/>
  <c r="W21" i="64"/>
  <c r="V21" i="64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AT21" i="69"/>
  <c r="AS21" i="69"/>
  <c r="AR21" i="69"/>
  <c r="AQ21" i="69"/>
  <c r="AP21" i="69"/>
  <c r="AO21" i="69"/>
  <c r="AN21" i="69"/>
  <c r="AM21" i="69"/>
  <c r="AL21" i="69"/>
  <c r="AK21" i="69"/>
  <c r="AJ21" i="69"/>
  <c r="AI21" i="69"/>
  <c r="AH21" i="69"/>
  <c r="AG21" i="69"/>
  <c r="AF21" i="69"/>
  <c r="AE21" i="69"/>
  <c r="AD21" i="69"/>
  <c r="AC21" i="69"/>
  <c r="AB21" i="69"/>
  <c r="AA21" i="69"/>
  <c r="Z21" i="69"/>
  <c r="Y21" i="69"/>
  <c r="X21" i="69"/>
  <c r="W21" i="69"/>
  <c r="V21" i="69"/>
  <c r="U21" i="69"/>
  <c r="T21" i="69"/>
  <c r="S21" i="69"/>
  <c r="R21" i="69"/>
  <c r="Q21" i="69"/>
  <c r="P21" i="69"/>
  <c r="O21" i="69"/>
  <c r="N21" i="69"/>
  <c r="M21" i="69"/>
  <c r="L21" i="69"/>
  <c r="K21" i="69"/>
  <c r="J21" i="69"/>
  <c r="I21" i="69"/>
  <c r="H21" i="69"/>
  <c r="L10" i="49"/>
  <c r="F10" i="49"/>
  <c r="M13" i="49"/>
  <c r="M12" i="49"/>
  <c r="G13" i="49"/>
  <c r="G12" i="49"/>
  <c r="G11" i="49"/>
  <c r="BN236" i="68"/>
  <c r="BM236" i="68"/>
  <c r="BL236" i="68"/>
  <c r="BK236" i="68"/>
  <c r="BJ236" i="68"/>
  <c r="BI236" i="68"/>
  <c r="BH236" i="68"/>
  <c r="BG236" i="68"/>
  <c r="BF236" i="68"/>
  <c r="BE236" i="68"/>
  <c r="BD236" i="68"/>
  <c r="BC236" i="68"/>
  <c r="BB236" i="68"/>
  <c r="BA236" i="68"/>
  <c r="AZ236" i="68"/>
  <c r="AY236" i="68"/>
  <c r="AX236" i="68"/>
  <c r="AW236" i="68"/>
  <c r="AV236" i="68"/>
  <c r="AU236" i="68"/>
  <c r="AT236" i="68"/>
  <c r="AS236" i="68"/>
  <c r="AR236" i="68"/>
  <c r="AQ236" i="68"/>
  <c r="AP236" i="68"/>
  <c r="AO236" i="68"/>
  <c r="AN236" i="68"/>
  <c r="AM236" i="68"/>
  <c r="AL236" i="68"/>
  <c r="AK236" i="68"/>
  <c r="AJ236" i="68"/>
  <c r="AI236" i="68"/>
  <c r="AH236" i="68"/>
  <c r="AG236" i="68"/>
  <c r="AF236" i="68"/>
  <c r="AE236" i="68"/>
  <c r="AD236" i="68"/>
  <c r="AC236" i="68"/>
  <c r="AB236" i="68"/>
  <c r="AA236" i="68"/>
  <c r="Z236" i="68"/>
  <c r="Y236" i="68"/>
  <c r="X236" i="68"/>
  <c r="W236" i="68"/>
  <c r="V236" i="68"/>
  <c r="U236" i="68"/>
  <c r="T236" i="68"/>
  <c r="S236" i="68"/>
  <c r="R236" i="68"/>
  <c r="Q236" i="68"/>
  <c r="P236" i="68"/>
  <c r="O236" i="68"/>
  <c r="N236" i="68"/>
  <c r="M236" i="68"/>
  <c r="L236" i="68"/>
  <c r="K236" i="68"/>
  <c r="J236" i="68"/>
  <c r="I236" i="68"/>
  <c r="H236" i="68"/>
  <c r="G236" i="68"/>
  <c r="BN235" i="68"/>
  <c r="BM235" i="68"/>
  <c r="BL235" i="68"/>
  <c r="BK235" i="68"/>
  <c r="BJ235" i="68"/>
  <c r="BI235" i="68"/>
  <c r="BH235" i="68"/>
  <c r="BG235" i="68"/>
  <c r="BF235" i="68"/>
  <c r="BE235" i="68"/>
  <c r="BD235" i="68"/>
  <c r="BC235" i="68"/>
  <c r="BB235" i="68"/>
  <c r="BA235" i="68"/>
  <c r="AZ235" i="68"/>
  <c r="AY235" i="68"/>
  <c r="AX235" i="68"/>
  <c r="AW235" i="68"/>
  <c r="AV235" i="68"/>
  <c r="AU235" i="68"/>
  <c r="AT235" i="68"/>
  <c r="AS235" i="68"/>
  <c r="AR235" i="68"/>
  <c r="AQ235" i="68"/>
  <c r="AP235" i="68"/>
  <c r="AO235" i="68"/>
  <c r="AN235" i="68"/>
  <c r="AM235" i="68"/>
  <c r="AL235" i="68"/>
  <c r="AK235" i="68"/>
  <c r="AJ235" i="68"/>
  <c r="AI235" i="68"/>
  <c r="AH235" i="68"/>
  <c r="AG235" i="68"/>
  <c r="AF235" i="68"/>
  <c r="AE235" i="68"/>
  <c r="AD235" i="68"/>
  <c r="AC235" i="68"/>
  <c r="AB235" i="68"/>
  <c r="AA235" i="68"/>
  <c r="Z235" i="68"/>
  <c r="Y235" i="68"/>
  <c r="X235" i="68"/>
  <c r="W235" i="68"/>
  <c r="V235" i="68"/>
  <c r="U235" i="68"/>
  <c r="T235" i="68"/>
  <c r="S235" i="68"/>
  <c r="R235" i="68"/>
  <c r="Q235" i="68"/>
  <c r="P235" i="68"/>
  <c r="O235" i="68"/>
  <c r="N235" i="68"/>
  <c r="M235" i="68"/>
  <c r="L235" i="68"/>
  <c r="K235" i="68"/>
  <c r="J235" i="68"/>
  <c r="I235" i="68"/>
  <c r="H235" i="68"/>
  <c r="G235" i="68"/>
  <c r="AL189" i="68"/>
  <c r="AK189" i="68"/>
  <c r="AJ189" i="68"/>
  <c r="AI189" i="68"/>
  <c r="AH189" i="68"/>
  <c r="AG189" i="68"/>
  <c r="AF189" i="68"/>
  <c r="AE189" i="68"/>
  <c r="AD189" i="68"/>
  <c r="AC189" i="68"/>
  <c r="AB189" i="68"/>
  <c r="AA189" i="68"/>
  <c r="Z189" i="68"/>
  <c r="Y189" i="68"/>
  <c r="X189" i="68"/>
  <c r="W189" i="68"/>
  <c r="V189" i="68"/>
  <c r="U189" i="68"/>
  <c r="T189" i="68"/>
  <c r="S189" i="68"/>
  <c r="R189" i="68"/>
  <c r="Q189" i="68"/>
  <c r="P189" i="68"/>
  <c r="O189" i="68"/>
  <c r="N189" i="68"/>
  <c r="M189" i="68"/>
  <c r="L189" i="68"/>
  <c r="K189" i="68"/>
  <c r="J189" i="68"/>
  <c r="I189" i="68"/>
  <c r="H189" i="68"/>
  <c r="G189" i="68"/>
  <c r="AL188" i="68"/>
  <c r="AK188" i="68"/>
  <c r="AJ188" i="68"/>
  <c r="AI188" i="68"/>
  <c r="AH188" i="68"/>
  <c r="AG188" i="68"/>
  <c r="AF188" i="68"/>
  <c r="AE188" i="68"/>
  <c r="AD188" i="68"/>
  <c r="AC188" i="68"/>
  <c r="AB188" i="68"/>
  <c r="AA188" i="68"/>
  <c r="Z188" i="68"/>
  <c r="Y188" i="68"/>
  <c r="X188" i="68"/>
  <c r="W188" i="68"/>
  <c r="V188" i="68"/>
  <c r="U188" i="68"/>
  <c r="T188" i="68"/>
  <c r="S188" i="68"/>
  <c r="R188" i="68"/>
  <c r="Q188" i="68"/>
  <c r="P188" i="68"/>
  <c r="O188" i="68"/>
  <c r="N188" i="68"/>
  <c r="M188" i="68"/>
  <c r="L188" i="68"/>
  <c r="K188" i="68"/>
  <c r="J188" i="68"/>
  <c r="I188" i="68"/>
  <c r="H188" i="68"/>
  <c r="G188" i="68"/>
  <c r="BN140" i="68"/>
  <c r="BM140" i="68"/>
  <c r="BL140" i="68"/>
  <c r="BK140" i="68"/>
  <c r="BJ140" i="68"/>
  <c r="BI140" i="68"/>
  <c r="BH140" i="68"/>
  <c r="BG140" i="68"/>
  <c r="BF140" i="68"/>
  <c r="BE140" i="68"/>
  <c r="BD140" i="68"/>
  <c r="BC140" i="68"/>
  <c r="BB140" i="68"/>
  <c r="BA140" i="68"/>
  <c r="AZ140" i="68"/>
  <c r="AY140" i="68"/>
  <c r="AX140" i="68"/>
  <c r="AW140" i="68"/>
  <c r="AV140" i="68"/>
  <c r="AU140" i="68"/>
  <c r="AT140" i="68"/>
  <c r="AS140" i="68"/>
  <c r="AR140" i="68"/>
  <c r="AQ140" i="68"/>
  <c r="AP140" i="68"/>
  <c r="AO140" i="68"/>
  <c r="AN140" i="68"/>
  <c r="AM140" i="68"/>
  <c r="AL140" i="68"/>
  <c r="AK140" i="68"/>
  <c r="AJ140" i="68"/>
  <c r="AI140" i="68"/>
  <c r="AH140" i="68"/>
  <c r="AG140" i="68"/>
  <c r="AF140" i="68"/>
  <c r="AE140" i="68"/>
  <c r="AD140" i="68"/>
  <c r="AC140" i="68"/>
  <c r="AB140" i="68"/>
  <c r="AA140" i="68"/>
  <c r="Z140" i="68"/>
  <c r="Y140" i="68"/>
  <c r="X140" i="68"/>
  <c r="W140" i="68"/>
  <c r="V140" i="68"/>
  <c r="U140" i="68"/>
  <c r="T140" i="68"/>
  <c r="S140" i="68"/>
  <c r="R140" i="68"/>
  <c r="Q140" i="68"/>
  <c r="P140" i="68"/>
  <c r="O140" i="68"/>
  <c r="N140" i="68"/>
  <c r="M140" i="68"/>
  <c r="L140" i="68"/>
  <c r="K140" i="68"/>
  <c r="J140" i="68"/>
  <c r="I140" i="68"/>
  <c r="H140" i="68"/>
  <c r="G140" i="68"/>
  <c r="BN139" i="68"/>
  <c r="BM139" i="68"/>
  <c r="BL139" i="68"/>
  <c r="BK139" i="68"/>
  <c r="BJ139" i="68"/>
  <c r="BI139" i="68"/>
  <c r="BH139" i="68"/>
  <c r="BG139" i="68"/>
  <c r="BF139" i="68"/>
  <c r="BE139" i="68"/>
  <c r="BD139" i="68"/>
  <c r="BC139" i="68"/>
  <c r="BB139" i="68"/>
  <c r="BA139" i="68"/>
  <c r="AZ139" i="68"/>
  <c r="AY139" i="68"/>
  <c r="AX139" i="68"/>
  <c r="AW139" i="68"/>
  <c r="AV139" i="68"/>
  <c r="AU139" i="68"/>
  <c r="AT139" i="68"/>
  <c r="AS139" i="68"/>
  <c r="AR139" i="68"/>
  <c r="AQ139" i="68"/>
  <c r="AP139" i="68"/>
  <c r="AO139" i="68"/>
  <c r="AN139" i="68"/>
  <c r="AM139" i="68"/>
  <c r="AL139" i="68"/>
  <c r="AK139" i="68"/>
  <c r="AJ139" i="68"/>
  <c r="AI139" i="68"/>
  <c r="AH139" i="68"/>
  <c r="AG139" i="68"/>
  <c r="AF139" i="68"/>
  <c r="AE139" i="68"/>
  <c r="AD139" i="68"/>
  <c r="AC139" i="68"/>
  <c r="AB139" i="68"/>
  <c r="AA139" i="68"/>
  <c r="Z139" i="68"/>
  <c r="Y139" i="68"/>
  <c r="X139" i="68"/>
  <c r="W139" i="68"/>
  <c r="V139" i="68"/>
  <c r="U139" i="68"/>
  <c r="T139" i="68"/>
  <c r="S139" i="68"/>
  <c r="R139" i="68"/>
  <c r="Q139" i="68"/>
  <c r="P139" i="68"/>
  <c r="O139" i="68"/>
  <c r="N139" i="68"/>
  <c r="M139" i="68"/>
  <c r="L139" i="68"/>
  <c r="K139" i="68"/>
  <c r="J139" i="68"/>
  <c r="I139" i="68"/>
  <c r="H139" i="68"/>
  <c r="G139" i="68"/>
  <c r="G94" i="68"/>
  <c r="G92" i="68"/>
  <c r="G90" i="68"/>
  <c r="G91" i="68" s="1"/>
  <c r="G86" i="68"/>
  <c r="G88" i="68" s="1"/>
  <c r="G82" i="68"/>
  <c r="G69" i="68"/>
  <c r="G68" i="68"/>
  <c r="G76" i="68" s="1"/>
  <c r="G63" i="68"/>
  <c r="G50" i="68"/>
  <c r="G49" i="68"/>
  <c r="G57" i="68" s="1"/>
  <c r="G39" i="68"/>
  <c r="G31" i="68"/>
  <c r="G34" i="68" s="1"/>
  <c r="G27" i="68"/>
  <c r="G28" i="68" s="1"/>
  <c r="G24" i="68"/>
  <c r="G16" i="68"/>
  <c r="BO13" i="68"/>
  <c r="BN105" i="68" s="1"/>
  <c r="BN13" i="68"/>
  <c r="BM105" i="68" s="1"/>
  <c r="BM13" i="68"/>
  <c r="BL13" i="68"/>
  <c r="BK105" i="68" s="1"/>
  <c r="BK13" i="68"/>
  <c r="BJ105" i="68" s="1"/>
  <c r="BJ13" i="68"/>
  <c r="BI105" i="68" s="1"/>
  <c r="BI13" i="68"/>
  <c r="BH13" i="68"/>
  <c r="BG105" i="68" s="1"/>
  <c r="BG13" i="68"/>
  <c r="BF105" i="68" s="1"/>
  <c r="BF13" i="68"/>
  <c r="BE105" i="68" s="1"/>
  <c r="BE13" i="68"/>
  <c r="BD13" i="68"/>
  <c r="BC13" i="68"/>
  <c r="BB105" i="68" s="1"/>
  <c r="BB13" i="68"/>
  <c r="BA105" i="68" s="1"/>
  <c r="BA13" i="68"/>
  <c r="AZ13" i="68"/>
  <c r="AY105" i="68" s="1"/>
  <c r="AY13" i="68"/>
  <c r="AX105" i="68" s="1"/>
  <c r="AX13" i="68"/>
  <c r="AW105" i="68" s="1"/>
  <c r="AW13" i="68"/>
  <c r="AV13" i="68"/>
  <c r="AU105" i="68" s="1"/>
  <c r="AU13" i="68"/>
  <c r="AT105" i="68" s="1"/>
  <c r="AT13" i="68"/>
  <c r="AS105" i="68" s="1"/>
  <c r="AS13" i="68"/>
  <c r="AR13" i="68"/>
  <c r="AQ105" i="68" s="1"/>
  <c r="AQ13" i="68"/>
  <c r="AP105" i="68" s="1"/>
  <c r="AP13" i="68"/>
  <c r="AO105" i="68" s="1"/>
  <c r="AO13" i="68"/>
  <c r="AN13" i="68"/>
  <c r="AM105" i="68" s="1"/>
  <c r="AM13" i="68"/>
  <c r="AL13" i="68"/>
  <c r="AK105" i="68" s="1"/>
  <c r="AK13" i="68"/>
  <c r="AJ13" i="68"/>
  <c r="AI105" i="68" s="1"/>
  <c r="AI13" i="68"/>
  <c r="AH105" i="68" s="1"/>
  <c r="AH13" i="68"/>
  <c r="AG105" i="68" s="1"/>
  <c r="AG13" i="68"/>
  <c r="AF13" i="68"/>
  <c r="AE105" i="68" s="1"/>
  <c r="AE13" i="68"/>
  <c r="AD105" i="68" s="1"/>
  <c r="AD13" i="68"/>
  <c r="AC105" i="68" s="1"/>
  <c r="AC13" i="68"/>
  <c r="AB13" i="68"/>
  <c r="AA105" i="68" s="1"/>
  <c r="AA13" i="68"/>
  <c r="Z13" i="68"/>
  <c r="Y105" i="68" s="1"/>
  <c r="Y13" i="68"/>
  <c r="X13" i="68"/>
  <c r="W105" i="68" s="1"/>
  <c r="W13" i="68"/>
  <c r="V105" i="68" s="1"/>
  <c r="V13" i="68"/>
  <c r="U105" i="68" s="1"/>
  <c r="U13" i="68"/>
  <c r="T13" i="68"/>
  <c r="S105" i="68" s="1"/>
  <c r="S13" i="68"/>
  <c r="R105" i="68" s="1"/>
  <c r="R13" i="68"/>
  <c r="Q105" i="68" s="1"/>
  <c r="Q13" i="68"/>
  <c r="P13" i="68"/>
  <c r="O105" i="68" s="1"/>
  <c r="O13" i="68"/>
  <c r="N105" i="68" s="1"/>
  <c r="N13" i="68"/>
  <c r="M105" i="68" s="1"/>
  <c r="M13" i="68"/>
  <c r="L13" i="68"/>
  <c r="K105" i="68" s="1"/>
  <c r="K13" i="68"/>
  <c r="J105" i="68" s="1"/>
  <c r="J13" i="68"/>
  <c r="I105" i="68" s="1"/>
  <c r="I13" i="68"/>
  <c r="H13" i="68"/>
  <c r="G105" i="68" s="1"/>
  <c r="BC12" i="68"/>
  <c r="M12" i="68"/>
  <c r="G11" i="68"/>
  <c r="G10" i="68"/>
  <c r="BN236" i="69"/>
  <c r="BM236" i="69"/>
  <c r="BL236" i="69"/>
  <c r="BK236" i="69"/>
  <c r="BJ236" i="69"/>
  <c r="BI236" i="69"/>
  <c r="BH236" i="69"/>
  <c r="BG236" i="69"/>
  <c r="BF236" i="69"/>
  <c r="BE236" i="69"/>
  <c r="BD236" i="69"/>
  <c r="BC236" i="69"/>
  <c r="BB236" i="69"/>
  <c r="BA236" i="69"/>
  <c r="AZ236" i="69"/>
  <c r="AY236" i="69"/>
  <c r="AX236" i="69"/>
  <c r="AW236" i="69"/>
  <c r="AV236" i="69"/>
  <c r="AU236" i="69"/>
  <c r="AT236" i="69"/>
  <c r="AS236" i="69"/>
  <c r="AR236" i="69"/>
  <c r="AQ236" i="69"/>
  <c r="AP236" i="69"/>
  <c r="AO236" i="69"/>
  <c r="AN236" i="69"/>
  <c r="AM236" i="69"/>
  <c r="AL236" i="69"/>
  <c r="AK236" i="69"/>
  <c r="AJ236" i="69"/>
  <c r="AI236" i="69"/>
  <c r="AH236" i="69"/>
  <c r="AG236" i="69"/>
  <c r="AF236" i="69"/>
  <c r="AE236" i="69"/>
  <c r="AD236" i="69"/>
  <c r="AC236" i="69"/>
  <c r="AB236" i="69"/>
  <c r="AA236" i="69"/>
  <c r="Z236" i="69"/>
  <c r="Y236" i="69"/>
  <c r="X236" i="69"/>
  <c r="W236" i="69"/>
  <c r="V236" i="69"/>
  <c r="U236" i="69"/>
  <c r="T236" i="69"/>
  <c r="S236" i="69"/>
  <c r="R236" i="69"/>
  <c r="Q236" i="69"/>
  <c r="P236" i="69"/>
  <c r="O236" i="69"/>
  <c r="N236" i="69"/>
  <c r="M236" i="69"/>
  <c r="L236" i="69"/>
  <c r="K236" i="69"/>
  <c r="J236" i="69"/>
  <c r="I236" i="69"/>
  <c r="H236" i="69"/>
  <c r="G236" i="69"/>
  <c r="BN235" i="69"/>
  <c r="BM235" i="69"/>
  <c r="BL235" i="69"/>
  <c r="BK235" i="69"/>
  <c r="BJ235" i="69"/>
  <c r="BI235" i="69"/>
  <c r="BH235" i="69"/>
  <c r="BG235" i="69"/>
  <c r="BF235" i="69"/>
  <c r="BE235" i="69"/>
  <c r="BD235" i="69"/>
  <c r="BC235" i="69"/>
  <c r="BB235" i="69"/>
  <c r="BA235" i="69"/>
  <c r="AZ235" i="69"/>
  <c r="AY235" i="69"/>
  <c r="AX235" i="69"/>
  <c r="AW235" i="69"/>
  <c r="AV235" i="69"/>
  <c r="AU235" i="69"/>
  <c r="AT235" i="69"/>
  <c r="AS235" i="69"/>
  <c r="AR235" i="69"/>
  <c r="AQ235" i="69"/>
  <c r="AP235" i="69"/>
  <c r="AO235" i="69"/>
  <c r="AN235" i="69"/>
  <c r="AM235" i="69"/>
  <c r="AL235" i="69"/>
  <c r="AK235" i="69"/>
  <c r="AJ235" i="69"/>
  <c r="AI235" i="69"/>
  <c r="AH235" i="69"/>
  <c r="AG235" i="69"/>
  <c r="AF235" i="69"/>
  <c r="AE235" i="69"/>
  <c r="AD235" i="69"/>
  <c r="AC235" i="69"/>
  <c r="AB235" i="69"/>
  <c r="AA235" i="69"/>
  <c r="Z235" i="69"/>
  <c r="Y235" i="69"/>
  <c r="X235" i="69"/>
  <c r="W235" i="69"/>
  <c r="V235" i="69"/>
  <c r="U235" i="69"/>
  <c r="T235" i="69"/>
  <c r="S235" i="69"/>
  <c r="R235" i="69"/>
  <c r="Q235" i="69"/>
  <c r="P235" i="69"/>
  <c r="O235" i="69"/>
  <c r="N235" i="69"/>
  <c r="M235" i="69"/>
  <c r="L235" i="69"/>
  <c r="K235" i="69"/>
  <c r="J235" i="69"/>
  <c r="I235" i="69"/>
  <c r="H235" i="69"/>
  <c r="G235" i="69"/>
  <c r="AL189" i="69"/>
  <c r="AK189" i="69"/>
  <c r="AJ189" i="69"/>
  <c r="AI189" i="69"/>
  <c r="AH189" i="69"/>
  <c r="AG189" i="69"/>
  <c r="AF189" i="69"/>
  <c r="AE189" i="69"/>
  <c r="AD189" i="69"/>
  <c r="AC189" i="69"/>
  <c r="AB189" i="69"/>
  <c r="AA189" i="69"/>
  <c r="Z189" i="69"/>
  <c r="Y189" i="69"/>
  <c r="X189" i="69"/>
  <c r="W189" i="69"/>
  <c r="V189" i="69"/>
  <c r="U189" i="69"/>
  <c r="T189" i="69"/>
  <c r="S189" i="69"/>
  <c r="R189" i="69"/>
  <c r="Q189" i="69"/>
  <c r="P189" i="69"/>
  <c r="O189" i="69"/>
  <c r="N189" i="69"/>
  <c r="M189" i="69"/>
  <c r="L189" i="69"/>
  <c r="K189" i="69"/>
  <c r="J189" i="69"/>
  <c r="I189" i="69"/>
  <c r="H189" i="69"/>
  <c r="G189" i="69"/>
  <c r="AL188" i="69"/>
  <c r="AK188" i="69"/>
  <c r="AJ188" i="69"/>
  <c r="AI188" i="69"/>
  <c r="AH188" i="69"/>
  <c r="AG188" i="69"/>
  <c r="AF188" i="69"/>
  <c r="AE188" i="69"/>
  <c r="AD188" i="69"/>
  <c r="AC188" i="69"/>
  <c r="AB188" i="69"/>
  <c r="AA188" i="69"/>
  <c r="Z188" i="69"/>
  <c r="Y188" i="69"/>
  <c r="X188" i="69"/>
  <c r="W188" i="69"/>
  <c r="V188" i="69"/>
  <c r="U188" i="69"/>
  <c r="T188" i="69"/>
  <c r="S188" i="69"/>
  <c r="R188" i="69"/>
  <c r="Q188" i="69"/>
  <c r="P188" i="69"/>
  <c r="O188" i="69"/>
  <c r="N188" i="69"/>
  <c r="M188" i="69"/>
  <c r="L188" i="69"/>
  <c r="K188" i="69"/>
  <c r="J188" i="69"/>
  <c r="I188" i="69"/>
  <c r="H188" i="69"/>
  <c r="G188" i="69"/>
  <c r="BN140" i="69"/>
  <c r="BM140" i="69"/>
  <c r="BL140" i="69"/>
  <c r="BK140" i="69"/>
  <c r="BJ140" i="69"/>
  <c r="BI140" i="69"/>
  <c r="BH140" i="69"/>
  <c r="BG140" i="69"/>
  <c r="BF140" i="69"/>
  <c r="BE140" i="69"/>
  <c r="BD140" i="69"/>
  <c r="BC140" i="69"/>
  <c r="BB140" i="69"/>
  <c r="BA140" i="69"/>
  <c r="AZ140" i="69"/>
  <c r="AY140" i="69"/>
  <c r="AX140" i="69"/>
  <c r="AW140" i="69"/>
  <c r="AV140" i="69"/>
  <c r="AU140" i="69"/>
  <c r="AT140" i="69"/>
  <c r="AS140" i="69"/>
  <c r="AR140" i="69"/>
  <c r="AQ140" i="69"/>
  <c r="AP140" i="69"/>
  <c r="AO140" i="69"/>
  <c r="AN140" i="69"/>
  <c r="AM140" i="69"/>
  <c r="AL140" i="69"/>
  <c r="AK140" i="69"/>
  <c r="AJ140" i="69"/>
  <c r="AI140" i="69"/>
  <c r="AH140" i="69"/>
  <c r="AG140" i="69"/>
  <c r="AF140" i="69"/>
  <c r="AE140" i="69"/>
  <c r="AD140" i="69"/>
  <c r="AC140" i="69"/>
  <c r="AB140" i="69"/>
  <c r="AA140" i="69"/>
  <c r="Z140" i="69"/>
  <c r="Y140" i="69"/>
  <c r="X140" i="69"/>
  <c r="W140" i="69"/>
  <c r="V140" i="69"/>
  <c r="U140" i="69"/>
  <c r="T140" i="69"/>
  <c r="S140" i="69"/>
  <c r="R140" i="69"/>
  <c r="Q140" i="69"/>
  <c r="P140" i="69"/>
  <c r="O140" i="69"/>
  <c r="N140" i="69"/>
  <c r="M140" i="69"/>
  <c r="L140" i="69"/>
  <c r="K140" i="69"/>
  <c r="J140" i="69"/>
  <c r="I140" i="69"/>
  <c r="H140" i="69"/>
  <c r="G140" i="69"/>
  <c r="BN139" i="69"/>
  <c r="BM139" i="69"/>
  <c r="BL139" i="69"/>
  <c r="BK139" i="69"/>
  <c r="BJ139" i="69"/>
  <c r="BI139" i="69"/>
  <c r="BH139" i="69"/>
  <c r="BG139" i="69"/>
  <c r="BF139" i="69"/>
  <c r="BE139" i="69"/>
  <c r="BD139" i="69"/>
  <c r="BC139" i="69"/>
  <c r="BB139" i="69"/>
  <c r="BA139" i="69"/>
  <c r="AZ139" i="69"/>
  <c r="AY139" i="69"/>
  <c r="AX139" i="69"/>
  <c r="AW139" i="69"/>
  <c r="AV139" i="69"/>
  <c r="AU139" i="69"/>
  <c r="AT139" i="69"/>
  <c r="AS139" i="69"/>
  <c r="AR139" i="69"/>
  <c r="AQ139" i="69"/>
  <c r="AP139" i="69"/>
  <c r="AO139" i="69"/>
  <c r="AN139" i="69"/>
  <c r="AM139" i="69"/>
  <c r="AL139" i="69"/>
  <c r="AK139" i="69"/>
  <c r="AJ139" i="69"/>
  <c r="AI139" i="69"/>
  <c r="AH139" i="69"/>
  <c r="AG139" i="69"/>
  <c r="AF139" i="69"/>
  <c r="AE139" i="69"/>
  <c r="AD139" i="69"/>
  <c r="AC139" i="69"/>
  <c r="AB139" i="69"/>
  <c r="AA139" i="69"/>
  <c r="Z139" i="69"/>
  <c r="Y139" i="69"/>
  <c r="X139" i="69"/>
  <c r="W139" i="69"/>
  <c r="V139" i="69"/>
  <c r="U139" i="69"/>
  <c r="T139" i="69"/>
  <c r="S139" i="69"/>
  <c r="R139" i="69"/>
  <c r="Q139" i="69"/>
  <c r="P139" i="69"/>
  <c r="O139" i="69"/>
  <c r="N139" i="69"/>
  <c r="M139" i="69"/>
  <c r="L139" i="69"/>
  <c r="K139" i="69"/>
  <c r="J139" i="69"/>
  <c r="I139" i="69"/>
  <c r="H139" i="69"/>
  <c r="G139" i="69"/>
  <c r="G94" i="69"/>
  <c r="G90" i="69"/>
  <c r="G92" i="69" s="1"/>
  <c r="G86" i="69"/>
  <c r="G88" i="69" s="1"/>
  <c r="G82" i="69"/>
  <c r="G84" i="69" s="1"/>
  <c r="G69" i="69"/>
  <c r="G68" i="69"/>
  <c r="G76" i="69" s="1"/>
  <c r="G63" i="69"/>
  <c r="G50" i="69"/>
  <c r="G49" i="69"/>
  <c r="G56" i="69" s="1"/>
  <c r="G39" i="69"/>
  <c r="G43" i="69" s="1"/>
  <c r="G31" i="69"/>
  <c r="G33" i="69" s="1"/>
  <c r="G27" i="69"/>
  <c r="G28" i="69" s="1"/>
  <c r="G24" i="69"/>
  <c r="G16" i="69"/>
  <c r="BO13" i="69"/>
  <c r="BN13" i="69"/>
  <c r="BM13" i="69"/>
  <c r="BL105" i="69" s="1"/>
  <c r="BL13" i="69"/>
  <c r="BK13" i="69"/>
  <c r="BJ13" i="69"/>
  <c r="BI13" i="69"/>
  <c r="BH105" i="69" s="1"/>
  <c r="BH13" i="69"/>
  <c r="BG13" i="69"/>
  <c r="BF13" i="69"/>
  <c r="BE13" i="69"/>
  <c r="BD105" i="69" s="1"/>
  <c r="BD13" i="69"/>
  <c r="BC13" i="69"/>
  <c r="BB13" i="69"/>
  <c r="BA13" i="69"/>
  <c r="AZ105" i="69" s="1"/>
  <c r="AZ13" i="69"/>
  <c r="AY13" i="69"/>
  <c r="AX13" i="69"/>
  <c r="AW13" i="69"/>
  <c r="AV105" i="69" s="1"/>
  <c r="AV13" i="69"/>
  <c r="AU13" i="69"/>
  <c r="AT13" i="69"/>
  <c r="AS13" i="69"/>
  <c r="AR105" i="69" s="1"/>
  <c r="AR13" i="69"/>
  <c r="AQ13" i="69"/>
  <c r="AP13" i="69"/>
  <c r="AO13" i="69"/>
  <c r="AN105" i="69" s="1"/>
  <c r="AN13" i="69"/>
  <c r="AM13" i="69"/>
  <c r="AL13" i="69"/>
  <c r="AK13" i="69"/>
  <c r="AJ105" i="69" s="1"/>
  <c r="AJ13" i="69"/>
  <c r="AI13" i="69"/>
  <c r="AH13" i="69"/>
  <c r="AG13" i="69"/>
  <c r="AF105" i="69" s="1"/>
  <c r="AF13" i="69"/>
  <c r="AE13" i="69"/>
  <c r="AD13" i="69"/>
  <c r="AC13" i="69"/>
  <c r="AB105" i="69" s="1"/>
  <c r="AB13" i="69"/>
  <c r="AA13" i="69"/>
  <c r="Z13" i="69"/>
  <c r="Y13" i="69"/>
  <c r="X105" i="69" s="1"/>
  <c r="X13" i="69"/>
  <c r="W13" i="69"/>
  <c r="V13" i="69"/>
  <c r="U13" i="69"/>
  <c r="T105" i="69" s="1"/>
  <c r="T13" i="69"/>
  <c r="S13" i="69"/>
  <c r="R13" i="69"/>
  <c r="Q13" i="69"/>
  <c r="P105" i="69" s="1"/>
  <c r="P13" i="69"/>
  <c r="O13" i="69"/>
  <c r="N13" i="69"/>
  <c r="M13" i="69"/>
  <c r="L105" i="69" s="1"/>
  <c r="L13" i="69"/>
  <c r="K13" i="69"/>
  <c r="J13" i="69"/>
  <c r="I13" i="69"/>
  <c r="H105" i="69" s="1"/>
  <c r="H13" i="69"/>
  <c r="Y12" i="69"/>
  <c r="G11" i="69"/>
  <c r="G10" i="69"/>
  <c r="BN234" i="69"/>
  <c r="BM234" i="69"/>
  <c r="BL234" i="69"/>
  <c r="BK234" i="69"/>
  <c r="BJ234" i="69"/>
  <c r="BI234" i="69"/>
  <c r="BH234" i="69"/>
  <c r="BG234" i="69"/>
  <c r="BF234" i="69"/>
  <c r="BE234" i="69"/>
  <c r="BD234" i="69"/>
  <c r="BC234" i="69"/>
  <c r="BB234" i="69"/>
  <c r="BA234" i="69"/>
  <c r="AZ234" i="69"/>
  <c r="AY234" i="69"/>
  <c r="AX234" i="69"/>
  <c r="AW234" i="69"/>
  <c r="AV234" i="69"/>
  <c r="AU234" i="69"/>
  <c r="AT234" i="69"/>
  <c r="AS234" i="69"/>
  <c r="AR234" i="69"/>
  <c r="AQ234" i="69"/>
  <c r="AP234" i="69"/>
  <c r="AO234" i="69"/>
  <c r="AN234" i="69"/>
  <c r="AM234" i="69"/>
  <c r="I101" i="69"/>
  <c r="H101" i="69"/>
  <c r="BN105" i="69"/>
  <c r="BM105" i="69"/>
  <c r="BK105" i="69"/>
  <c r="BJ105" i="69"/>
  <c r="BI105" i="69"/>
  <c r="BG105" i="69"/>
  <c r="BF105" i="69"/>
  <c r="BE105" i="69"/>
  <c r="BC105" i="69"/>
  <c r="BB105" i="69"/>
  <c r="BA105" i="69"/>
  <c r="AY105" i="69"/>
  <c r="AX105" i="69"/>
  <c r="AW105" i="69"/>
  <c r="AU105" i="69"/>
  <c r="AT105" i="69"/>
  <c r="AS105" i="69"/>
  <c r="AQ105" i="69"/>
  <c r="AP105" i="69"/>
  <c r="AO105" i="69"/>
  <c r="AM105" i="69"/>
  <c r="AL105" i="69"/>
  <c r="AK105" i="69"/>
  <c r="AI105" i="69"/>
  <c r="AH105" i="69"/>
  <c r="AG105" i="69"/>
  <c r="AE105" i="69"/>
  <c r="AD105" i="69"/>
  <c r="AC105" i="69"/>
  <c r="AA105" i="69"/>
  <c r="Z105" i="69"/>
  <c r="Y105" i="69"/>
  <c r="W105" i="69"/>
  <c r="V105" i="69"/>
  <c r="U105" i="69"/>
  <c r="S105" i="69"/>
  <c r="R105" i="69"/>
  <c r="Q105" i="69"/>
  <c r="O105" i="69"/>
  <c r="N105" i="69"/>
  <c r="M105" i="69"/>
  <c r="K105" i="69"/>
  <c r="J105" i="69"/>
  <c r="I105" i="69"/>
  <c r="G105" i="69"/>
  <c r="I6" i="69"/>
  <c r="BN234" i="68"/>
  <c r="BM234" i="68"/>
  <c r="BL234" i="68"/>
  <c r="BK234" i="68"/>
  <c r="BJ234" i="68"/>
  <c r="BI234" i="68"/>
  <c r="BH234" i="68"/>
  <c r="BG234" i="68"/>
  <c r="BF234" i="68"/>
  <c r="BE234" i="68"/>
  <c r="BD234" i="68"/>
  <c r="BC234" i="68"/>
  <c r="BB234" i="68"/>
  <c r="BA234" i="68"/>
  <c r="AZ234" i="68"/>
  <c r="AY234" i="68"/>
  <c r="AX234" i="68"/>
  <c r="AW234" i="68"/>
  <c r="AV234" i="68"/>
  <c r="AU234" i="68"/>
  <c r="AT234" i="68"/>
  <c r="AS234" i="68"/>
  <c r="AR234" i="68"/>
  <c r="AQ234" i="68"/>
  <c r="AP234" i="68"/>
  <c r="AO234" i="68"/>
  <c r="AN234" i="68"/>
  <c r="AM234" i="68"/>
  <c r="H101" i="68"/>
  <c r="BL105" i="68"/>
  <c r="BH105" i="68"/>
  <c r="BD105" i="68"/>
  <c r="BC105" i="68"/>
  <c r="AZ105" i="68"/>
  <c r="AV105" i="68"/>
  <c r="AR105" i="68"/>
  <c r="AN105" i="68"/>
  <c r="AL105" i="68"/>
  <c r="AJ105" i="68"/>
  <c r="AF105" i="68"/>
  <c r="AB105" i="68"/>
  <c r="Z105" i="68"/>
  <c r="X105" i="68"/>
  <c r="T105" i="68"/>
  <c r="P105" i="68"/>
  <c r="L105" i="68"/>
  <c r="H105" i="68"/>
  <c r="I6" i="68"/>
  <c r="M11" i="49"/>
  <c r="H75" i="67"/>
  <c r="J10" i="67"/>
  <c r="K10" i="67" s="1"/>
  <c r="L10" i="67" s="1"/>
  <c r="M10" i="67" s="1"/>
  <c r="N10" i="67" s="1"/>
  <c r="O10" i="67" s="1"/>
  <c r="P10" i="67" s="1"/>
  <c r="Q10" i="67" s="1"/>
  <c r="R10" i="67" s="1"/>
  <c r="S10" i="67" s="1"/>
  <c r="T10" i="67" s="1"/>
  <c r="U10" i="67" s="1"/>
  <c r="V10" i="67" s="1"/>
  <c r="W10" i="67" s="1"/>
  <c r="X10" i="67" s="1"/>
  <c r="Y10" i="67" s="1"/>
  <c r="Z10" i="67" s="1"/>
  <c r="AA10" i="67" s="1"/>
  <c r="AB10" i="67" s="1"/>
  <c r="AC10" i="67" s="1"/>
  <c r="AD10" i="67" s="1"/>
  <c r="AE10" i="67" s="1"/>
  <c r="AF10" i="67" s="1"/>
  <c r="AG10" i="67" s="1"/>
  <c r="AH10" i="67" s="1"/>
  <c r="AI10" i="67" s="1"/>
  <c r="AJ10" i="67" s="1"/>
  <c r="AK10" i="67" s="1"/>
  <c r="AL10" i="67" s="1"/>
  <c r="AM10" i="67" s="1"/>
  <c r="AN10" i="67" s="1"/>
  <c r="AO10" i="67" s="1"/>
  <c r="AP10" i="67" s="1"/>
  <c r="AQ10" i="67" s="1"/>
  <c r="AR10" i="67" s="1"/>
  <c r="AS10" i="67" s="1"/>
  <c r="AT10" i="67" s="1"/>
  <c r="AU10" i="67" s="1"/>
  <c r="AV10" i="67" s="1"/>
  <c r="AW10" i="67" s="1"/>
  <c r="AX10" i="67" s="1"/>
  <c r="AY10" i="67" s="1"/>
  <c r="AZ10" i="67" s="1"/>
  <c r="BA10" i="67" s="1"/>
  <c r="BB10" i="67" s="1"/>
  <c r="BC10" i="67" s="1"/>
  <c r="BD10" i="67" s="1"/>
  <c r="BE10" i="67" s="1"/>
  <c r="BF10" i="67" s="1"/>
  <c r="BG10" i="67" s="1"/>
  <c r="BH10" i="67" s="1"/>
  <c r="BI10" i="67" s="1"/>
  <c r="BJ10" i="67" s="1"/>
  <c r="BK10" i="67" s="1"/>
  <c r="BL10" i="67" s="1"/>
  <c r="BM10" i="67" s="1"/>
  <c r="BN10" i="67" s="1"/>
  <c r="BO10" i="67" s="1"/>
  <c r="BP10" i="67" s="1"/>
  <c r="BQ10" i="67" s="1"/>
  <c r="BR10" i="67" s="1"/>
  <c r="BS10" i="67" s="1"/>
  <c r="BT10" i="67" s="1"/>
  <c r="BU10" i="67" s="1"/>
  <c r="H75" i="66"/>
  <c r="J10" i="66"/>
  <c r="K10" i="66" s="1"/>
  <c r="L10" i="66" s="1"/>
  <c r="M10" i="66" s="1"/>
  <c r="N10" i="66" s="1"/>
  <c r="O10" i="66" s="1"/>
  <c r="P10" i="66" s="1"/>
  <c r="Q10" i="66" s="1"/>
  <c r="R10" i="66" s="1"/>
  <c r="S10" i="66" s="1"/>
  <c r="T10" i="66" s="1"/>
  <c r="U10" i="66" s="1"/>
  <c r="V10" i="66" s="1"/>
  <c r="W10" i="66" s="1"/>
  <c r="X10" i="66" s="1"/>
  <c r="Y10" i="66" s="1"/>
  <c r="Z10" i="66" s="1"/>
  <c r="AA10" i="66" s="1"/>
  <c r="AB10" i="66" s="1"/>
  <c r="AC10" i="66" s="1"/>
  <c r="AD10" i="66" s="1"/>
  <c r="AE10" i="66" s="1"/>
  <c r="AF10" i="66" s="1"/>
  <c r="AG10" i="66" s="1"/>
  <c r="AH10" i="66" s="1"/>
  <c r="AI10" i="66" s="1"/>
  <c r="AJ10" i="66" s="1"/>
  <c r="AK10" i="66" s="1"/>
  <c r="AL10" i="66" s="1"/>
  <c r="AM10" i="66" s="1"/>
  <c r="AN10" i="66" s="1"/>
  <c r="AO10" i="66" s="1"/>
  <c r="AP10" i="66" s="1"/>
  <c r="AQ10" i="66" s="1"/>
  <c r="AR10" i="66" s="1"/>
  <c r="AS10" i="66" s="1"/>
  <c r="AT10" i="66" s="1"/>
  <c r="AU10" i="66" s="1"/>
  <c r="AV10" i="66" s="1"/>
  <c r="AW10" i="66" s="1"/>
  <c r="AX10" i="66" s="1"/>
  <c r="AY10" i="66" s="1"/>
  <c r="AZ10" i="66" s="1"/>
  <c r="BA10" i="66" s="1"/>
  <c r="BB10" i="66" s="1"/>
  <c r="BC10" i="66" s="1"/>
  <c r="BD10" i="66" s="1"/>
  <c r="BE10" i="66" s="1"/>
  <c r="BF10" i="66" s="1"/>
  <c r="BG10" i="66" s="1"/>
  <c r="BH10" i="66" s="1"/>
  <c r="BI10" i="66" s="1"/>
  <c r="BJ10" i="66" s="1"/>
  <c r="BK10" i="66" s="1"/>
  <c r="BL10" i="66" s="1"/>
  <c r="BM10" i="66" s="1"/>
  <c r="BN10" i="66" s="1"/>
  <c r="BO10" i="66" s="1"/>
  <c r="BP10" i="66" s="1"/>
  <c r="BQ10" i="66" s="1"/>
  <c r="BR10" i="66" s="1"/>
  <c r="BS10" i="66" s="1"/>
  <c r="BT10" i="66" s="1"/>
  <c r="BU10" i="66" s="1"/>
  <c r="W12" i="68" l="1"/>
  <c r="BN12" i="68"/>
  <c r="G53" i="68"/>
  <c r="G130" i="68" s="1"/>
  <c r="AH12" i="68"/>
  <c r="G56" i="68"/>
  <c r="G77" i="68"/>
  <c r="G36" i="68" s="1"/>
  <c r="AS12" i="68"/>
  <c r="G33" i="68"/>
  <c r="H114" i="68" s="1"/>
  <c r="G91" i="69"/>
  <c r="I12" i="69"/>
  <c r="AO12" i="69"/>
  <c r="G83" i="69"/>
  <c r="M12" i="69"/>
  <c r="BE12" i="69"/>
  <c r="U12" i="69"/>
  <c r="AC12" i="69"/>
  <c r="AS12" i="69"/>
  <c r="BI12" i="69"/>
  <c r="G52" i="69"/>
  <c r="G95" i="69"/>
  <c r="Q12" i="69"/>
  <c r="AG12" i="69"/>
  <c r="AW12" i="69"/>
  <c r="BM12" i="69"/>
  <c r="G77" i="69"/>
  <c r="G36" i="69" s="1"/>
  <c r="AK12" i="69"/>
  <c r="BA12" i="69"/>
  <c r="Y12" i="68"/>
  <c r="AT12" i="68"/>
  <c r="BO12" i="68"/>
  <c r="R12" i="68"/>
  <c r="AC12" i="68"/>
  <c r="AM12" i="68"/>
  <c r="AX12" i="68"/>
  <c r="BI12" i="68"/>
  <c r="G73" i="68"/>
  <c r="G95" i="68"/>
  <c r="N12" i="68"/>
  <c r="AI12" i="68"/>
  <c r="BE12" i="68"/>
  <c r="I12" i="68"/>
  <c r="S12" i="68"/>
  <c r="AD12" i="68"/>
  <c r="AO12" i="68"/>
  <c r="AY12" i="68"/>
  <c r="BJ12" i="68"/>
  <c r="H211" i="68"/>
  <c r="G72" i="68"/>
  <c r="G44" i="68" s="1"/>
  <c r="H123" i="68" s="1"/>
  <c r="G52" i="68"/>
  <c r="J12" i="68"/>
  <c r="O12" i="68"/>
  <c r="U12" i="68"/>
  <c r="Z12" i="68"/>
  <c r="AE12" i="68"/>
  <c r="AK12" i="68"/>
  <c r="AP12" i="68"/>
  <c r="AU12" i="68"/>
  <c r="BA12" i="68"/>
  <c r="BF12" i="68"/>
  <c r="BK12" i="68"/>
  <c r="G43" i="68"/>
  <c r="H122" i="68" s="1"/>
  <c r="G42" i="68"/>
  <c r="G84" i="68"/>
  <c r="G83" i="68"/>
  <c r="BL12" i="68"/>
  <c r="BH12" i="68"/>
  <c r="BD12" i="68"/>
  <c r="AZ12" i="68"/>
  <c r="AV12" i="68"/>
  <c r="AR12" i="68"/>
  <c r="AN12" i="68"/>
  <c r="AJ12" i="68"/>
  <c r="AF12" i="68"/>
  <c r="AB12" i="68"/>
  <c r="X12" i="68"/>
  <c r="T12" i="68"/>
  <c r="P12" i="68"/>
  <c r="L12" i="68"/>
  <c r="H12" i="68"/>
  <c r="K12" i="68"/>
  <c r="Q12" i="68"/>
  <c r="V12" i="68"/>
  <c r="AA12" i="68"/>
  <c r="AG12" i="68"/>
  <c r="AL12" i="68"/>
  <c r="AQ12" i="68"/>
  <c r="AW12" i="68"/>
  <c r="BB12" i="68"/>
  <c r="BG12" i="68"/>
  <c r="BM12" i="68"/>
  <c r="G41" i="68"/>
  <c r="H120" i="68" s="1"/>
  <c r="G87" i="68"/>
  <c r="G32" i="68"/>
  <c r="J12" i="69"/>
  <c r="N12" i="69"/>
  <c r="R12" i="69"/>
  <c r="V12" i="69"/>
  <c r="Z12" i="69"/>
  <c r="AD12" i="69"/>
  <c r="AH12" i="69"/>
  <c r="AL12" i="69"/>
  <c r="AP12" i="69"/>
  <c r="AT12" i="69"/>
  <c r="AX12" i="69"/>
  <c r="BB12" i="69"/>
  <c r="BF12" i="69"/>
  <c r="BJ12" i="69"/>
  <c r="BN12" i="69"/>
  <c r="G34" i="69"/>
  <c r="H115" i="69" s="1"/>
  <c r="G41" i="69"/>
  <c r="G53" i="69"/>
  <c r="G57" i="69"/>
  <c r="H134" i="69" s="1"/>
  <c r="G72" i="69"/>
  <c r="G87" i="69"/>
  <c r="K12" i="69"/>
  <c r="O12" i="69"/>
  <c r="S12" i="69"/>
  <c r="W12" i="69"/>
  <c r="AA12" i="69"/>
  <c r="AE12" i="69"/>
  <c r="AI12" i="69"/>
  <c r="AM12" i="69"/>
  <c r="AQ12" i="69"/>
  <c r="AU12" i="69"/>
  <c r="AY12" i="69"/>
  <c r="BC12" i="69"/>
  <c r="BG12" i="69"/>
  <c r="BK12" i="69"/>
  <c r="BO12" i="69"/>
  <c r="G35" i="69"/>
  <c r="G42" i="69"/>
  <c r="G73" i="69"/>
  <c r="G54" i="69" s="1"/>
  <c r="H12" i="69"/>
  <c r="L12" i="69"/>
  <c r="P12" i="69"/>
  <c r="T12" i="69"/>
  <c r="X12" i="69"/>
  <c r="AB12" i="69"/>
  <c r="AF12" i="69"/>
  <c r="AJ12" i="69"/>
  <c r="AN12" i="69"/>
  <c r="AR12" i="69"/>
  <c r="AV12" i="69"/>
  <c r="AZ12" i="69"/>
  <c r="BD12" i="69"/>
  <c r="BH12" i="69"/>
  <c r="BL12" i="69"/>
  <c r="G32" i="69"/>
  <c r="G127" i="69"/>
  <c r="G122" i="69"/>
  <c r="G206" i="69"/>
  <c r="G210" i="69"/>
  <c r="G161" i="69"/>
  <c r="I127" i="69"/>
  <c r="I122" i="69"/>
  <c r="I120" i="69"/>
  <c r="H106" i="69"/>
  <c r="H136" i="69" s="1"/>
  <c r="H141" i="69" s="1"/>
  <c r="H107" i="69"/>
  <c r="H110" i="69"/>
  <c r="H114" i="69"/>
  <c r="J6" i="69"/>
  <c r="BM201" i="69"/>
  <c r="BI201" i="69"/>
  <c r="BE201" i="69"/>
  <c r="BA201" i="69"/>
  <c r="AW201" i="69"/>
  <c r="AS201" i="69"/>
  <c r="AO201" i="69"/>
  <c r="BL201" i="69"/>
  <c r="BH201" i="69"/>
  <c r="BD201" i="69"/>
  <c r="AZ201" i="69"/>
  <c r="AV201" i="69"/>
  <c r="AR201" i="69"/>
  <c r="AN201" i="69"/>
  <c r="BK201" i="69"/>
  <c r="BG201" i="69"/>
  <c r="BC201" i="69"/>
  <c r="AY201" i="69"/>
  <c r="AU201" i="69"/>
  <c r="AQ201" i="69"/>
  <c r="AM201" i="69"/>
  <c r="BB201" i="69"/>
  <c r="BN201" i="69"/>
  <c r="AX201" i="69"/>
  <c r="BJ201" i="69"/>
  <c r="AT201" i="69"/>
  <c r="BF201" i="69"/>
  <c r="AP201" i="69"/>
  <c r="H219" i="69"/>
  <c r="I129" i="69"/>
  <c r="I133" i="69"/>
  <c r="J101" i="69"/>
  <c r="I106" i="69"/>
  <c r="I136" i="69" s="1"/>
  <c r="I141" i="69" s="1"/>
  <c r="I107" i="69"/>
  <c r="I110" i="69"/>
  <c r="I114" i="69"/>
  <c r="H200" i="69"/>
  <c r="G200" i="69"/>
  <c r="G152" i="69"/>
  <c r="H152" i="69"/>
  <c r="G130" i="69"/>
  <c r="H203" i="69"/>
  <c r="G203" i="69"/>
  <c r="G154" i="69"/>
  <c r="H154" i="69"/>
  <c r="G224" i="69"/>
  <c r="H224" i="69"/>
  <c r="G176" i="69"/>
  <c r="H176" i="69"/>
  <c r="H133" i="69"/>
  <c r="H129" i="69"/>
  <c r="H127" i="69"/>
  <c r="H122" i="69"/>
  <c r="H121" i="69"/>
  <c r="H120" i="69"/>
  <c r="G106" i="69"/>
  <c r="G136" i="69" s="1"/>
  <c r="G141" i="69" s="1"/>
  <c r="G107" i="69"/>
  <c r="G110" i="69"/>
  <c r="G114" i="69"/>
  <c r="H157" i="68"/>
  <c r="H183" i="68"/>
  <c r="H154" i="68"/>
  <c r="H134" i="68"/>
  <c r="H133" i="68"/>
  <c r="H127" i="68"/>
  <c r="H121" i="68"/>
  <c r="G106" i="68"/>
  <c r="G136" i="68" s="1"/>
  <c r="G141" i="68" s="1"/>
  <c r="G107" i="68"/>
  <c r="G110" i="68"/>
  <c r="G113" i="68"/>
  <c r="G114" i="68"/>
  <c r="G115" i="68"/>
  <c r="G134" i="68"/>
  <c r="G133" i="68"/>
  <c r="G127" i="68"/>
  <c r="G121" i="68"/>
  <c r="G206" i="68"/>
  <c r="I101" i="68"/>
  <c r="H106" i="68"/>
  <c r="H136" i="68" s="1"/>
  <c r="H141" i="68" s="1"/>
  <c r="H107" i="68"/>
  <c r="H110" i="68"/>
  <c r="H115" i="68"/>
  <c r="J6" i="68"/>
  <c r="BN201" i="68"/>
  <c r="BJ201" i="68"/>
  <c r="BF201" i="68"/>
  <c r="BB201" i="68"/>
  <c r="AX201" i="68"/>
  <c r="AT201" i="68"/>
  <c r="AP201" i="68"/>
  <c r="BM201" i="68"/>
  <c r="BI201" i="68"/>
  <c r="BE201" i="68"/>
  <c r="BA201" i="68"/>
  <c r="AW201" i="68"/>
  <c r="AS201" i="68"/>
  <c r="AO201" i="68"/>
  <c r="BL201" i="68"/>
  <c r="BH201" i="68"/>
  <c r="BD201" i="68"/>
  <c r="AZ201" i="68"/>
  <c r="AV201" i="68"/>
  <c r="AR201" i="68"/>
  <c r="AN201" i="68"/>
  <c r="BK201" i="68"/>
  <c r="BG201" i="68"/>
  <c r="BC201" i="68"/>
  <c r="AY201" i="68"/>
  <c r="AU201" i="68"/>
  <c r="AQ201" i="68"/>
  <c r="AM201" i="68"/>
  <c r="G55" i="68" l="1"/>
  <c r="G54" i="68"/>
  <c r="G45" i="68"/>
  <c r="G161" i="68"/>
  <c r="G210" i="68"/>
  <c r="H161" i="68"/>
  <c r="H176" i="68"/>
  <c r="H203" i="68"/>
  <c r="H230" i="68"/>
  <c r="H206" i="68"/>
  <c r="H209" i="68"/>
  <c r="H130" i="68"/>
  <c r="H224" i="68"/>
  <c r="H152" i="68"/>
  <c r="H162" i="68"/>
  <c r="H210" i="68"/>
  <c r="H160" i="68"/>
  <c r="H200" i="68"/>
  <c r="G35" i="68"/>
  <c r="I134" i="69"/>
  <c r="G45" i="69"/>
  <c r="G55" i="69"/>
  <c r="G115" i="69"/>
  <c r="G44" i="69"/>
  <c r="H113" i="68"/>
  <c r="G122" i="68"/>
  <c r="I145" i="69"/>
  <c r="H145" i="69"/>
  <c r="G145" i="69"/>
  <c r="H212" i="69"/>
  <c r="G212" i="69"/>
  <c r="G163" i="69"/>
  <c r="H163" i="69"/>
  <c r="I116" i="69"/>
  <c r="H116" i="69"/>
  <c r="G116" i="69"/>
  <c r="H209" i="69"/>
  <c r="G209" i="69"/>
  <c r="G160" i="69"/>
  <c r="H160" i="69"/>
  <c r="G218" i="69"/>
  <c r="H218" i="69"/>
  <c r="G169" i="69"/>
  <c r="H169" i="69"/>
  <c r="I115" i="69"/>
  <c r="H217" i="69"/>
  <c r="G217" i="69"/>
  <c r="G168" i="69"/>
  <c r="H168" i="69"/>
  <c r="I169" i="69"/>
  <c r="K6" i="69"/>
  <c r="I121" i="69"/>
  <c r="G120" i="69"/>
  <c r="G138" i="69"/>
  <c r="G143" i="69" s="1"/>
  <c r="H170" i="69"/>
  <c r="G170" i="69"/>
  <c r="G219" i="69"/>
  <c r="H187" i="69"/>
  <c r="H191" i="69" s="1"/>
  <c r="G234" i="69"/>
  <c r="G238" i="69" s="1"/>
  <c r="I138" i="69"/>
  <c r="I143" i="69" s="1"/>
  <c r="G113" i="69"/>
  <c r="H234" i="69"/>
  <c r="H238" i="69" s="1"/>
  <c r="H230" i="69"/>
  <c r="G230" i="69"/>
  <c r="I230" i="69"/>
  <c r="G183" i="69"/>
  <c r="I183" i="69"/>
  <c r="H183" i="69"/>
  <c r="I211" i="69"/>
  <c r="H211" i="69"/>
  <c r="G211" i="69"/>
  <c r="G162" i="69"/>
  <c r="I162" i="69"/>
  <c r="H162" i="69"/>
  <c r="G121" i="69"/>
  <c r="G133" i="69"/>
  <c r="G187" i="69"/>
  <c r="G191" i="69" s="1"/>
  <c r="G227" i="69"/>
  <c r="I227" i="69"/>
  <c r="H227" i="69"/>
  <c r="G179" i="69"/>
  <c r="I179" i="69"/>
  <c r="H179" i="69"/>
  <c r="H130" i="69"/>
  <c r="H138" i="69"/>
  <c r="H143" i="69" s="1"/>
  <c r="H231" i="69"/>
  <c r="G231" i="69"/>
  <c r="I231" i="69"/>
  <c r="G184" i="69"/>
  <c r="I184" i="69"/>
  <c r="H184" i="69"/>
  <c r="I113" i="69"/>
  <c r="J134" i="69"/>
  <c r="J133" i="69"/>
  <c r="J131" i="69"/>
  <c r="J130" i="69"/>
  <c r="J129" i="69"/>
  <c r="J127" i="69"/>
  <c r="J123" i="69"/>
  <c r="J122" i="69"/>
  <c r="J121" i="69"/>
  <c r="J120" i="69"/>
  <c r="J116" i="69"/>
  <c r="J115" i="69"/>
  <c r="J114" i="69"/>
  <c r="J113" i="69"/>
  <c r="J110" i="69"/>
  <c r="J107" i="69"/>
  <c r="J106" i="69"/>
  <c r="J136" i="69" s="1"/>
  <c r="J141" i="69" s="1"/>
  <c r="K101" i="69"/>
  <c r="G226" i="69"/>
  <c r="I226" i="69"/>
  <c r="H226" i="69"/>
  <c r="G178" i="69"/>
  <c r="I178" i="69"/>
  <c r="H178" i="69"/>
  <c r="H113" i="69"/>
  <c r="I130" i="69"/>
  <c r="H161" i="69"/>
  <c r="H210" i="69"/>
  <c r="G129" i="69"/>
  <c r="G134" i="69"/>
  <c r="H157" i="69"/>
  <c r="G157" i="69"/>
  <c r="H206" i="69"/>
  <c r="H145" i="68"/>
  <c r="G145" i="68"/>
  <c r="G120" i="68"/>
  <c r="G138" i="68"/>
  <c r="G143" i="68" s="1"/>
  <c r="G160" i="68"/>
  <c r="G209" i="68"/>
  <c r="G154" i="68"/>
  <c r="G203" i="68"/>
  <c r="H227" i="68"/>
  <c r="G227" i="68"/>
  <c r="H179" i="68"/>
  <c r="G179" i="68"/>
  <c r="G152" i="68"/>
  <c r="G200" i="68"/>
  <c r="I218" i="68"/>
  <c r="K6" i="68"/>
  <c r="I134" i="68"/>
  <c r="I133" i="68"/>
  <c r="I130" i="68"/>
  <c r="I129" i="68"/>
  <c r="I127" i="68"/>
  <c r="I123" i="68"/>
  <c r="I122" i="68"/>
  <c r="I121" i="68"/>
  <c r="I120" i="68"/>
  <c r="I115" i="68"/>
  <c r="I114" i="68"/>
  <c r="I113" i="68"/>
  <c r="I110" i="68"/>
  <c r="I107" i="68"/>
  <c r="I106" i="68"/>
  <c r="I136" i="68" s="1"/>
  <c r="J101" i="68"/>
  <c r="H138" i="68"/>
  <c r="H143" i="68" s="1"/>
  <c r="H218" i="68"/>
  <c r="G218" i="68"/>
  <c r="I169" i="68"/>
  <c r="H169" i="68"/>
  <c r="G169" i="68"/>
  <c r="G230" i="68"/>
  <c r="I226" i="68"/>
  <c r="H226" i="68"/>
  <c r="G226" i="68"/>
  <c r="I178" i="68"/>
  <c r="H178" i="68"/>
  <c r="G178" i="68"/>
  <c r="I220" i="68"/>
  <c r="H220" i="68"/>
  <c r="G220" i="68"/>
  <c r="I172" i="68"/>
  <c r="H172" i="68"/>
  <c r="G172" i="68"/>
  <c r="G129" i="68"/>
  <c r="I217" i="68"/>
  <c r="H217" i="68"/>
  <c r="G217" i="68"/>
  <c r="I168" i="68"/>
  <c r="H168" i="68"/>
  <c r="G168" i="68"/>
  <c r="G123" i="68"/>
  <c r="H129" i="68"/>
  <c r="G176" i="68"/>
  <c r="H187" i="68"/>
  <c r="H191" i="68" s="1"/>
  <c r="G224" i="68"/>
  <c r="H234" i="68"/>
  <c r="H238" i="68" s="1"/>
  <c r="I219" i="68"/>
  <c r="H219" i="68"/>
  <c r="G219" i="68"/>
  <c r="I170" i="68"/>
  <c r="H170" i="68"/>
  <c r="G170" i="68"/>
  <c r="I231" i="68"/>
  <c r="H231" i="68"/>
  <c r="G231" i="68"/>
  <c r="I184" i="68"/>
  <c r="H184" i="68"/>
  <c r="G184" i="68"/>
  <c r="G183" i="68"/>
  <c r="G162" i="68"/>
  <c r="G211" i="68"/>
  <c r="G157" i="68"/>
  <c r="H194" i="69" l="1"/>
  <c r="G194" i="69"/>
  <c r="G220" i="69"/>
  <c r="I220" i="69"/>
  <c r="H220" i="69"/>
  <c r="G172" i="69"/>
  <c r="I172" i="69"/>
  <c r="H172" i="69"/>
  <c r="I123" i="69"/>
  <c r="G123" i="69"/>
  <c r="H123" i="69"/>
  <c r="J145" i="69"/>
  <c r="G228" i="69"/>
  <c r="I228" i="69"/>
  <c r="H228" i="69"/>
  <c r="G181" i="69"/>
  <c r="I181" i="69"/>
  <c r="H181" i="69"/>
  <c r="H131" i="69"/>
  <c r="I131" i="69"/>
  <c r="G131" i="69"/>
  <c r="I206" i="69"/>
  <c r="I157" i="69"/>
  <c r="I210" i="69"/>
  <c r="I161" i="69"/>
  <c r="I200" i="69"/>
  <c r="I152" i="69"/>
  <c r="I219" i="69"/>
  <c r="I170" i="69"/>
  <c r="I203" i="69"/>
  <c r="I154" i="69"/>
  <c r="I224" i="69"/>
  <c r="I176" i="69"/>
  <c r="I160" i="69"/>
  <c r="I209" i="69"/>
  <c r="I212" i="69"/>
  <c r="K134" i="69"/>
  <c r="K133" i="69"/>
  <c r="K131" i="69"/>
  <c r="K130" i="69"/>
  <c r="K129" i="69"/>
  <c r="K127" i="69"/>
  <c r="K123" i="69"/>
  <c r="K122" i="69"/>
  <c r="K121" i="69"/>
  <c r="K120" i="69"/>
  <c r="K116" i="69"/>
  <c r="K115" i="69"/>
  <c r="K114" i="69"/>
  <c r="K113" i="69"/>
  <c r="K110" i="69"/>
  <c r="K107" i="69"/>
  <c r="K106" i="69"/>
  <c r="K136" i="69" s="1"/>
  <c r="K141" i="69" s="1"/>
  <c r="K145" i="69" s="1"/>
  <c r="L101" i="69"/>
  <c r="J138" i="69"/>
  <c r="J143" i="69" s="1"/>
  <c r="G147" i="69"/>
  <c r="J147" i="69"/>
  <c r="I147" i="69"/>
  <c r="H147" i="69"/>
  <c r="I218" i="69"/>
  <c r="H241" i="69"/>
  <c r="G241" i="69"/>
  <c r="J220" i="69"/>
  <c r="L6" i="69"/>
  <c r="I168" i="69"/>
  <c r="I217" i="69"/>
  <c r="I163" i="69"/>
  <c r="I212" i="68"/>
  <c r="H212" i="68"/>
  <c r="G212" i="68"/>
  <c r="I163" i="68"/>
  <c r="H163" i="68"/>
  <c r="G163" i="68"/>
  <c r="G116" i="68"/>
  <c r="H116" i="68"/>
  <c r="I141" i="68"/>
  <c r="L6" i="68"/>
  <c r="I179" i="68"/>
  <c r="I227" i="68"/>
  <c r="H147" i="68"/>
  <c r="G147" i="68"/>
  <c r="G187" i="68"/>
  <c r="G191" i="68" s="1"/>
  <c r="I228" i="68"/>
  <c r="H228" i="68"/>
  <c r="G228" i="68"/>
  <c r="J228" i="68"/>
  <c r="J181" i="68"/>
  <c r="I181" i="68"/>
  <c r="H181" i="68"/>
  <c r="G181" i="68"/>
  <c r="H131" i="68"/>
  <c r="G131" i="68"/>
  <c r="I116" i="68"/>
  <c r="I206" i="68"/>
  <c r="I157" i="68"/>
  <c r="I211" i="68"/>
  <c r="I162" i="68"/>
  <c r="I230" i="68"/>
  <c r="I183" i="68"/>
  <c r="I224" i="68"/>
  <c r="I176" i="68"/>
  <c r="I210" i="68"/>
  <c r="I161" i="68"/>
  <c r="I200" i="68"/>
  <c r="I152" i="68"/>
  <c r="I203" i="68"/>
  <c r="I154" i="68"/>
  <c r="I209" i="68"/>
  <c r="I160" i="68"/>
  <c r="G234" i="68"/>
  <c r="G238" i="68" s="1"/>
  <c r="J134" i="68"/>
  <c r="J133" i="68"/>
  <c r="J131" i="68"/>
  <c r="J130" i="68"/>
  <c r="J129" i="68"/>
  <c r="J127" i="68"/>
  <c r="J123" i="68"/>
  <c r="J122" i="68"/>
  <c r="J121" i="68"/>
  <c r="J120" i="68"/>
  <c r="J116" i="68"/>
  <c r="J115" i="68"/>
  <c r="J114" i="68"/>
  <c r="J113" i="68"/>
  <c r="J110" i="68"/>
  <c r="J107" i="68"/>
  <c r="J106" i="68"/>
  <c r="J136" i="68" s="1"/>
  <c r="J141" i="68" s="1"/>
  <c r="K101" i="68"/>
  <c r="I138" i="68"/>
  <c r="I143" i="68" s="1"/>
  <c r="I131" i="68"/>
  <c r="M6" i="69" l="1"/>
  <c r="L134" i="69"/>
  <c r="L133" i="69"/>
  <c r="L131" i="69"/>
  <c r="L130" i="69"/>
  <c r="L129" i="69"/>
  <c r="L127" i="69"/>
  <c r="L123" i="69"/>
  <c r="L122" i="69"/>
  <c r="L121" i="69"/>
  <c r="L120" i="69"/>
  <c r="L116" i="69"/>
  <c r="L115" i="69"/>
  <c r="L114" i="69"/>
  <c r="L113" i="69"/>
  <c r="L110" i="69"/>
  <c r="L107" i="69"/>
  <c r="L106" i="69"/>
  <c r="L136" i="69" s="1"/>
  <c r="L141" i="69" s="1"/>
  <c r="M101" i="69"/>
  <c r="K138" i="69"/>
  <c r="K143" i="69" s="1"/>
  <c r="J172" i="69"/>
  <c r="J157" i="69"/>
  <c r="J210" i="69"/>
  <c r="J161" i="69"/>
  <c r="J203" i="69"/>
  <c r="J152" i="69"/>
  <c r="J219" i="69"/>
  <c r="J170" i="69"/>
  <c r="J206" i="69"/>
  <c r="J154" i="69"/>
  <c r="J200" i="69"/>
  <c r="J224" i="69"/>
  <c r="J176" i="69"/>
  <c r="J209" i="69"/>
  <c r="J217" i="69"/>
  <c r="J168" i="69"/>
  <c r="J227" i="69"/>
  <c r="J163" i="69"/>
  <c r="J226" i="69"/>
  <c r="J178" i="69"/>
  <c r="J160" i="69"/>
  <c r="J230" i="69"/>
  <c r="J183" i="69"/>
  <c r="J211" i="69"/>
  <c r="J162" i="69"/>
  <c r="J179" i="69"/>
  <c r="J212" i="69"/>
  <c r="J218" i="69"/>
  <c r="J169" i="69"/>
  <c r="J231" i="69"/>
  <c r="J184" i="69"/>
  <c r="I187" i="69"/>
  <c r="I191" i="69" s="1"/>
  <c r="I234" i="69"/>
  <c r="I238" i="69" s="1"/>
  <c r="J181" i="69"/>
  <c r="J228" i="69"/>
  <c r="I187" i="68"/>
  <c r="I191" i="68" s="1"/>
  <c r="I194" i="68" s="1"/>
  <c r="H194" i="68"/>
  <c r="G194" i="68"/>
  <c r="J206" i="68"/>
  <c r="J157" i="68"/>
  <c r="J162" i="68"/>
  <c r="J230" i="68"/>
  <c r="J183" i="68"/>
  <c r="J224" i="68"/>
  <c r="J176" i="68"/>
  <c r="J210" i="68"/>
  <c r="J161" i="68"/>
  <c r="J211" i="68"/>
  <c r="J200" i="68"/>
  <c r="J152" i="68"/>
  <c r="J203" i="68"/>
  <c r="J154" i="68"/>
  <c r="J209" i="68"/>
  <c r="J160" i="68"/>
  <c r="J218" i="68"/>
  <c r="J169" i="68"/>
  <c r="J172" i="68"/>
  <c r="J217" i="68"/>
  <c r="J168" i="68"/>
  <c r="J219" i="68"/>
  <c r="J170" i="68"/>
  <c r="J231" i="68"/>
  <c r="J184" i="68"/>
  <c r="J227" i="68"/>
  <c r="J179" i="68"/>
  <c r="J226" i="68"/>
  <c r="J178" i="68"/>
  <c r="J220" i="68"/>
  <c r="I145" i="68"/>
  <c r="J145" i="68"/>
  <c r="J163" i="68"/>
  <c r="K134" i="68"/>
  <c r="K133" i="68"/>
  <c r="K131" i="68"/>
  <c r="K130" i="68"/>
  <c r="K129" i="68"/>
  <c r="K127" i="68"/>
  <c r="K123" i="68"/>
  <c r="K122" i="68"/>
  <c r="K121" i="68"/>
  <c r="K120" i="68"/>
  <c r="K116" i="68"/>
  <c r="K115" i="68"/>
  <c r="K114" i="68"/>
  <c r="K113" i="68"/>
  <c r="K110" i="68"/>
  <c r="K107" i="68"/>
  <c r="K106" i="68"/>
  <c r="K136" i="68" s="1"/>
  <c r="K141" i="68" s="1"/>
  <c r="L101" i="68"/>
  <c r="J138" i="68"/>
  <c r="J143" i="68" s="1"/>
  <c r="I234" i="68"/>
  <c r="I238" i="68" s="1"/>
  <c r="I241" i="68" s="1"/>
  <c r="J147" i="68"/>
  <c r="M6" i="68"/>
  <c r="H241" i="68"/>
  <c r="G241" i="68"/>
  <c r="I147" i="68"/>
  <c r="J212" i="68"/>
  <c r="K206" i="69" l="1"/>
  <c r="K157" i="69"/>
  <c r="K219" i="69"/>
  <c r="K170" i="69"/>
  <c r="K203" i="69"/>
  <c r="K154" i="69"/>
  <c r="K210" i="69"/>
  <c r="K200" i="69"/>
  <c r="K152" i="69"/>
  <c r="K224" i="69"/>
  <c r="K176" i="69"/>
  <c r="K161" i="69"/>
  <c r="K226" i="69"/>
  <c r="K178" i="69"/>
  <c r="K163" i="69"/>
  <c r="K209" i="69"/>
  <c r="K160" i="69"/>
  <c r="K183" i="69"/>
  <c r="K211" i="69"/>
  <c r="K162" i="69"/>
  <c r="K218" i="69"/>
  <c r="K169" i="69"/>
  <c r="K230" i="69"/>
  <c r="K184" i="69"/>
  <c r="K212" i="69"/>
  <c r="K217" i="69"/>
  <c r="K168" i="69"/>
  <c r="K227" i="69"/>
  <c r="K179" i="69"/>
  <c r="K231" i="69"/>
  <c r="K228" i="69"/>
  <c r="K181" i="69"/>
  <c r="K220" i="69"/>
  <c r="K172" i="69"/>
  <c r="I241" i="69"/>
  <c r="J187" i="69"/>
  <c r="J191" i="69" s="1"/>
  <c r="J194" i="69" s="1"/>
  <c r="M134" i="69"/>
  <c r="M133" i="69"/>
  <c r="M131" i="69"/>
  <c r="M130" i="69"/>
  <c r="M129" i="69"/>
  <c r="M127" i="69"/>
  <c r="M123" i="69"/>
  <c r="M122" i="69"/>
  <c r="M121" i="69"/>
  <c r="M120" i="69"/>
  <c r="M116" i="69"/>
  <c r="M115" i="69"/>
  <c r="M114" i="69"/>
  <c r="M113" i="69"/>
  <c r="M110" i="69"/>
  <c r="M107" i="69"/>
  <c r="M106" i="69"/>
  <c r="M136" i="69" s="1"/>
  <c r="M141" i="69" s="1"/>
  <c r="N101" i="69"/>
  <c r="L138" i="69"/>
  <c r="L143" i="69" s="1"/>
  <c r="K147" i="69"/>
  <c r="N6" i="69"/>
  <c r="I194" i="69"/>
  <c r="J234" i="69"/>
  <c r="J238" i="69" s="1"/>
  <c r="M145" i="69"/>
  <c r="L145" i="69"/>
  <c r="N6" i="68"/>
  <c r="L134" i="68"/>
  <c r="L133" i="68"/>
  <c r="L131" i="68"/>
  <c r="L130" i="68"/>
  <c r="L129" i="68"/>
  <c r="L127" i="68"/>
  <c r="L123" i="68"/>
  <c r="L122" i="68"/>
  <c r="L121" i="68"/>
  <c r="L120" i="68"/>
  <c r="L116" i="68"/>
  <c r="L115" i="68"/>
  <c r="L114" i="68"/>
  <c r="L113" i="68"/>
  <c r="L110" i="68"/>
  <c r="L107" i="68"/>
  <c r="L106" i="68"/>
  <c r="L136" i="68" s="1"/>
  <c r="L141" i="68" s="1"/>
  <c r="M101" i="68"/>
  <c r="K138" i="68"/>
  <c r="K143" i="68" s="1"/>
  <c r="K145" i="68"/>
  <c r="J234" i="68"/>
  <c r="J238" i="68" s="1"/>
  <c r="L145" i="68"/>
  <c r="K230" i="68"/>
  <c r="K200" i="68"/>
  <c r="K152" i="68"/>
  <c r="K203" i="68"/>
  <c r="K154" i="68"/>
  <c r="K209" i="68"/>
  <c r="K160" i="68"/>
  <c r="K206" i="68"/>
  <c r="K157" i="68"/>
  <c r="K211" i="68"/>
  <c r="K162" i="68"/>
  <c r="K183" i="68"/>
  <c r="K224" i="68"/>
  <c r="K176" i="68"/>
  <c r="K210" i="68"/>
  <c r="K161" i="68"/>
  <c r="K218" i="68"/>
  <c r="K169" i="68"/>
  <c r="K217" i="68"/>
  <c r="K168" i="68"/>
  <c r="K219" i="68"/>
  <c r="K170" i="68"/>
  <c r="K227" i="68"/>
  <c r="K179" i="68"/>
  <c r="K226" i="68"/>
  <c r="K178" i="68"/>
  <c r="K172" i="68"/>
  <c r="K231" i="68"/>
  <c r="K220" i="68"/>
  <c r="K184" i="68"/>
  <c r="K212" i="68"/>
  <c r="K228" i="68"/>
  <c r="K163" i="68"/>
  <c r="K181" i="68"/>
  <c r="J187" i="68"/>
  <c r="J191" i="68" s="1"/>
  <c r="O6" i="69" l="1"/>
  <c r="N134" i="69"/>
  <c r="N133" i="69"/>
  <c r="N131" i="69"/>
  <c r="N130" i="69"/>
  <c r="N129" i="69"/>
  <c r="N127" i="69"/>
  <c r="N123" i="69"/>
  <c r="N122" i="69"/>
  <c r="N121" i="69"/>
  <c r="N120" i="69"/>
  <c r="N116" i="69"/>
  <c r="N115" i="69"/>
  <c r="N114" i="69"/>
  <c r="N113" i="69"/>
  <c r="N110" i="69"/>
  <c r="N107" i="69"/>
  <c r="N106" i="69"/>
  <c r="N136" i="69" s="1"/>
  <c r="N141" i="69" s="1"/>
  <c r="O101" i="69"/>
  <c r="M138" i="69"/>
  <c r="M143" i="69" s="1"/>
  <c r="M147" i="69" s="1"/>
  <c r="K187" i="69"/>
  <c r="K191" i="69" s="1"/>
  <c r="N145" i="69"/>
  <c r="K234" i="69"/>
  <c r="K238" i="69" s="1"/>
  <c r="L170" i="69"/>
  <c r="L203" i="69"/>
  <c r="L154" i="69"/>
  <c r="L224" i="69"/>
  <c r="L219" i="69"/>
  <c r="L200" i="69"/>
  <c r="L152" i="69"/>
  <c r="L176" i="69"/>
  <c r="L206" i="69"/>
  <c r="L157" i="69"/>
  <c r="L210" i="69"/>
  <c r="L161" i="69"/>
  <c r="L212" i="69"/>
  <c r="L227" i="69"/>
  <c r="L179" i="69"/>
  <c r="L178" i="69"/>
  <c r="L209" i="69"/>
  <c r="L160" i="69"/>
  <c r="L230" i="69"/>
  <c r="L183" i="69"/>
  <c r="L211" i="69"/>
  <c r="L162" i="69"/>
  <c r="L226" i="69"/>
  <c r="L163" i="69"/>
  <c r="L218" i="69"/>
  <c r="L169" i="69"/>
  <c r="L231" i="69"/>
  <c r="L184" i="69"/>
  <c r="L217" i="69"/>
  <c r="L168" i="69"/>
  <c r="L228" i="69"/>
  <c r="L181" i="69"/>
  <c r="L220" i="69"/>
  <c r="L172" i="69"/>
  <c r="J241" i="69"/>
  <c r="K241" i="69"/>
  <c r="L147" i="69"/>
  <c r="K234" i="68"/>
  <c r="K238" i="68" s="1"/>
  <c r="L200" i="68"/>
  <c r="L152" i="68"/>
  <c r="L203" i="68"/>
  <c r="L154" i="68"/>
  <c r="L209" i="68"/>
  <c r="L160" i="68"/>
  <c r="L206" i="68"/>
  <c r="L157" i="68"/>
  <c r="L211" i="68"/>
  <c r="L162" i="68"/>
  <c r="L230" i="68"/>
  <c r="L183" i="68"/>
  <c r="L224" i="68"/>
  <c r="L176" i="68"/>
  <c r="L210" i="68"/>
  <c r="L161" i="68"/>
  <c r="L220" i="68"/>
  <c r="L218" i="68"/>
  <c r="L169" i="68"/>
  <c r="L217" i="68"/>
  <c r="L168" i="68"/>
  <c r="L219" i="68"/>
  <c r="L170" i="68"/>
  <c r="L231" i="68"/>
  <c r="L184" i="68"/>
  <c r="L227" i="68"/>
  <c r="L179" i="68"/>
  <c r="L226" i="68"/>
  <c r="L178" i="68"/>
  <c r="L172" i="68"/>
  <c r="L163" i="68"/>
  <c r="L181" i="68"/>
  <c r="L212" i="68"/>
  <c r="L228" i="68"/>
  <c r="J194" i="68"/>
  <c r="J241" i="68"/>
  <c r="K241" i="68"/>
  <c r="K147" i="68"/>
  <c r="O6" i="68"/>
  <c r="K187" i="68"/>
  <c r="K191" i="68" s="1"/>
  <c r="M134" i="68"/>
  <c r="M133" i="68"/>
  <c r="M131" i="68"/>
  <c r="M130" i="68"/>
  <c r="M129" i="68"/>
  <c r="M127" i="68"/>
  <c r="M123" i="68"/>
  <c r="M122" i="68"/>
  <c r="M121" i="68"/>
  <c r="M120" i="68"/>
  <c r="M116" i="68"/>
  <c r="M115" i="68"/>
  <c r="M114" i="68"/>
  <c r="M113" i="68"/>
  <c r="M110" i="68"/>
  <c r="M107" i="68"/>
  <c r="M106" i="68"/>
  <c r="M136" i="68" s="1"/>
  <c r="M141" i="68" s="1"/>
  <c r="N101" i="68"/>
  <c r="L138" i="68"/>
  <c r="L143" i="68" s="1"/>
  <c r="L187" i="69" l="1"/>
  <c r="L191" i="69" s="1"/>
  <c r="L234" i="69"/>
  <c r="L238" i="69" s="1"/>
  <c r="P6" i="69"/>
  <c r="G19" i="69"/>
  <c r="G96" i="69" s="1"/>
  <c r="G97" i="69" s="1"/>
  <c r="G51" i="69" s="1"/>
  <c r="L194" i="69"/>
  <c r="K194" i="69"/>
  <c r="O134" i="69"/>
  <c r="O133" i="69"/>
  <c r="O131" i="69"/>
  <c r="O130" i="69"/>
  <c r="O129" i="69"/>
  <c r="O128" i="69"/>
  <c r="O127" i="69"/>
  <c r="O123" i="69"/>
  <c r="O122" i="69"/>
  <c r="O121" i="69"/>
  <c r="O120" i="69"/>
  <c r="O116" i="69"/>
  <c r="O115" i="69"/>
  <c r="O114" i="69"/>
  <c r="O113" i="69"/>
  <c r="O110" i="69"/>
  <c r="O107" i="69"/>
  <c r="O106" i="69"/>
  <c r="O136" i="69" s="1"/>
  <c r="P101" i="69"/>
  <c r="N138" i="69"/>
  <c r="N143" i="69" s="1"/>
  <c r="M210" i="69"/>
  <c r="M219" i="69"/>
  <c r="M170" i="69"/>
  <c r="M203" i="69"/>
  <c r="M154" i="69"/>
  <c r="M200" i="69"/>
  <c r="M152" i="69"/>
  <c r="M224" i="69"/>
  <c r="M176" i="69"/>
  <c r="M206" i="69"/>
  <c r="M157" i="69"/>
  <c r="M161" i="69"/>
  <c r="M226" i="69"/>
  <c r="M178" i="69"/>
  <c r="M212" i="69"/>
  <c r="M209" i="69"/>
  <c r="M160" i="69"/>
  <c r="M183" i="69"/>
  <c r="M211" i="69"/>
  <c r="M162" i="69"/>
  <c r="M179" i="69"/>
  <c r="M169" i="69"/>
  <c r="M230" i="69"/>
  <c r="M184" i="69"/>
  <c r="M163" i="69"/>
  <c r="M218" i="69"/>
  <c r="M217" i="69"/>
  <c r="M168" i="69"/>
  <c r="M227" i="69"/>
  <c r="M231" i="69"/>
  <c r="M220" i="69"/>
  <c r="M172" i="69"/>
  <c r="M228" i="69"/>
  <c r="M181" i="69"/>
  <c r="N134" i="68"/>
  <c r="N133" i="68"/>
  <c r="N131" i="68"/>
  <c r="N130" i="68"/>
  <c r="N129" i="68"/>
  <c r="N127" i="68"/>
  <c r="N123" i="68"/>
  <c r="N122" i="68"/>
  <c r="N121" i="68"/>
  <c r="N120" i="68"/>
  <c r="N116" i="68"/>
  <c r="N115" i="68"/>
  <c r="N114" i="68"/>
  <c r="N113" i="68"/>
  <c r="N110" i="68"/>
  <c r="N107" i="68"/>
  <c r="N106" i="68"/>
  <c r="N136" i="68" s="1"/>
  <c r="N141" i="68" s="1"/>
  <c r="O101" i="68"/>
  <c r="M138" i="68"/>
  <c r="M143" i="68" s="1"/>
  <c r="G19" i="68"/>
  <c r="G96" i="68" s="1"/>
  <c r="G97" i="68" s="1"/>
  <c r="G51" i="68" s="1"/>
  <c r="P6" i="68"/>
  <c r="M145" i="68"/>
  <c r="L147" i="68"/>
  <c r="N145" i="68"/>
  <c r="M200" i="68"/>
  <c r="M152" i="68"/>
  <c r="M203" i="68"/>
  <c r="M154" i="68"/>
  <c r="M209" i="68"/>
  <c r="M160" i="68"/>
  <c r="M206" i="68"/>
  <c r="M157" i="68"/>
  <c r="M211" i="68"/>
  <c r="M162" i="68"/>
  <c r="M230" i="68"/>
  <c r="M183" i="68"/>
  <c r="M224" i="68"/>
  <c r="M176" i="68"/>
  <c r="M210" i="68"/>
  <c r="M161" i="68"/>
  <c r="M172" i="68"/>
  <c r="M218" i="68"/>
  <c r="M169" i="68"/>
  <c r="M220" i="68"/>
  <c r="M217" i="68"/>
  <c r="M168" i="68"/>
  <c r="M219" i="68"/>
  <c r="M170" i="68"/>
  <c r="M231" i="68"/>
  <c r="M227" i="68"/>
  <c r="M179" i="68"/>
  <c r="M226" i="68"/>
  <c r="M178" i="68"/>
  <c r="M184" i="68"/>
  <c r="M163" i="68"/>
  <c r="M181" i="68"/>
  <c r="M212" i="68"/>
  <c r="M228" i="68"/>
  <c r="L187" i="68"/>
  <c r="L191" i="68" s="1"/>
  <c r="M147" i="68"/>
  <c r="K194" i="68"/>
  <c r="L234" i="68"/>
  <c r="L238" i="68" s="1"/>
  <c r="M234" i="69" l="1"/>
  <c r="M238" i="69" s="1"/>
  <c r="N206" i="69"/>
  <c r="N157" i="69"/>
  <c r="N210" i="69"/>
  <c r="N219" i="69"/>
  <c r="N170" i="69"/>
  <c r="N200" i="69"/>
  <c r="N154" i="69"/>
  <c r="N161" i="69"/>
  <c r="N152" i="69"/>
  <c r="N203" i="69"/>
  <c r="N224" i="69"/>
  <c r="N176" i="69"/>
  <c r="N163" i="69"/>
  <c r="N226" i="69"/>
  <c r="N178" i="69"/>
  <c r="N160" i="69"/>
  <c r="N230" i="69"/>
  <c r="N183" i="69"/>
  <c r="N211" i="69"/>
  <c r="N162" i="69"/>
  <c r="N212" i="69"/>
  <c r="N209" i="69"/>
  <c r="N218" i="69"/>
  <c r="N169" i="69"/>
  <c r="N179" i="69"/>
  <c r="N231" i="69"/>
  <c r="N184" i="69"/>
  <c r="N217" i="69"/>
  <c r="N168" i="69"/>
  <c r="N227" i="69"/>
  <c r="N220" i="69"/>
  <c r="N172" i="69"/>
  <c r="N228" i="69"/>
  <c r="N181" i="69"/>
  <c r="N147" i="69"/>
  <c r="K225" i="69"/>
  <c r="G225" i="69"/>
  <c r="N225" i="69"/>
  <c r="J225" i="69"/>
  <c r="M225" i="69"/>
  <c r="I225" i="69"/>
  <c r="L225" i="69"/>
  <c r="H225" i="69"/>
  <c r="K177" i="69"/>
  <c r="G177" i="69"/>
  <c r="N177" i="69"/>
  <c r="J177" i="69"/>
  <c r="M177" i="69"/>
  <c r="I177" i="69"/>
  <c r="L177" i="69"/>
  <c r="H177" i="69"/>
  <c r="G128" i="69"/>
  <c r="G137" i="69" s="1"/>
  <c r="G142" i="69" s="1"/>
  <c r="H128" i="69"/>
  <c r="H137" i="69" s="1"/>
  <c r="H142" i="69" s="1"/>
  <c r="H144" i="69" s="1"/>
  <c r="I128" i="69"/>
  <c r="I137" i="69" s="1"/>
  <c r="I142" i="69" s="1"/>
  <c r="I144" i="69" s="1"/>
  <c r="J128" i="69"/>
  <c r="J137" i="69" s="1"/>
  <c r="J142" i="69" s="1"/>
  <c r="J144" i="69" s="1"/>
  <c r="K128" i="69"/>
  <c r="K137" i="69" s="1"/>
  <c r="K142" i="69" s="1"/>
  <c r="K144" i="69" s="1"/>
  <c r="L128" i="69"/>
  <c r="L137" i="69" s="1"/>
  <c r="L142" i="69" s="1"/>
  <c r="L144" i="69" s="1"/>
  <c r="M128" i="69"/>
  <c r="M137" i="69" s="1"/>
  <c r="M142" i="69" s="1"/>
  <c r="M144" i="69" s="1"/>
  <c r="N128" i="69"/>
  <c r="N137" i="69" s="1"/>
  <c r="N142" i="69" s="1"/>
  <c r="N144" i="69" s="1"/>
  <c r="L241" i="69"/>
  <c r="M241" i="69"/>
  <c r="P134" i="69"/>
  <c r="P133" i="69"/>
  <c r="P131" i="69"/>
  <c r="P130" i="69"/>
  <c r="P129" i="69"/>
  <c r="P128" i="69"/>
  <c r="P127" i="69"/>
  <c r="P123" i="69"/>
  <c r="P122" i="69"/>
  <c r="P121" i="69"/>
  <c r="P120" i="69"/>
  <c r="P116" i="69"/>
  <c r="P115" i="69"/>
  <c r="P114" i="69"/>
  <c r="P113" i="69"/>
  <c r="P110" i="69"/>
  <c r="P107" i="69"/>
  <c r="P106" i="69"/>
  <c r="P136" i="69" s="1"/>
  <c r="P141" i="69" s="1"/>
  <c r="Q101" i="69"/>
  <c r="O138" i="69"/>
  <c r="O143" i="69" s="1"/>
  <c r="O137" i="69"/>
  <c r="O142" i="69" s="1"/>
  <c r="O225" i="69"/>
  <c r="Q6" i="69"/>
  <c r="M187" i="69"/>
  <c r="M191" i="69" s="1"/>
  <c r="O141" i="69"/>
  <c r="M187" i="68"/>
  <c r="M191" i="68" s="1"/>
  <c r="M194" i="68" s="1"/>
  <c r="N211" i="68"/>
  <c r="N200" i="68"/>
  <c r="N152" i="68"/>
  <c r="N203" i="68"/>
  <c r="N154" i="68"/>
  <c r="N209" i="68"/>
  <c r="N160" i="68"/>
  <c r="N206" i="68"/>
  <c r="N157" i="68"/>
  <c r="N162" i="68"/>
  <c r="N230" i="68"/>
  <c r="N183" i="68"/>
  <c r="N224" i="68"/>
  <c r="N176" i="68"/>
  <c r="N210" i="68"/>
  <c r="N161" i="68"/>
  <c r="N218" i="68"/>
  <c r="N169" i="68"/>
  <c r="N172" i="68"/>
  <c r="N217" i="68"/>
  <c r="N168" i="68"/>
  <c r="N219" i="68"/>
  <c r="N170" i="68"/>
  <c r="N231" i="68"/>
  <c r="N184" i="68"/>
  <c r="N227" i="68"/>
  <c r="N179" i="68"/>
  <c r="N226" i="68"/>
  <c r="N178" i="68"/>
  <c r="N220" i="68"/>
  <c r="N163" i="68"/>
  <c r="N181" i="68"/>
  <c r="N212" i="68"/>
  <c r="N228" i="68"/>
  <c r="M234" i="68"/>
  <c r="M238" i="68" s="1"/>
  <c r="O134" i="68"/>
  <c r="O133" i="68"/>
  <c r="O131" i="68"/>
  <c r="O130" i="68"/>
  <c r="O129" i="68"/>
  <c r="O128" i="68"/>
  <c r="O127" i="68"/>
  <c r="O123" i="68"/>
  <c r="O122" i="68"/>
  <c r="O121" i="68"/>
  <c r="O120" i="68"/>
  <c r="O116" i="68"/>
  <c r="O115" i="68"/>
  <c r="O114" i="68"/>
  <c r="O113" i="68"/>
  <c r="O110" i="68"/>
  <c r="O107" i="68"/>
  <c r="O106" i="68"/>
  <c r="O136" i="68" s="1"/>
  <c r="O141" i="68" s="1"/>
  <c r="P101" i="68"/>
  <c r="N138" i="68"/>
  <c r="N143" i="68" s="1"/>
  <c r="Q6" i="68"/>
  <c r="M225" i="68"/>
  <c r="I225" i="68"/>
  <c r="L225" i="68"/>
  <c r="H225" i="68"/>
  <c r="O225" i="68"/>
  <c r="K225" i="68"/>
  <c r="G225" i="68"/>
  <c r="N225" i="68"/>
  <c r="J225" i="68"/>
  <c r="N177" i="68"/>
  <c r="J177" i="68"/>
  <c r="M177" i="68"/>
  <c r="I177" i="68"/>
  <c r="L177" i="68"/>
  <c r="H177" i="68"/>
  <c r="O177" i="68"/>
  <c r="K177" i="68"/>
  <c r="G177" i="68"/>
  <c r="H128" i="68"/>
  <c r="H137" i="68" s="1"/>
  <c r="H142" i="68" s="1"/>
  <c r="H144" i="68" s="1"/>
  <c r="G128" i="68"/>
  <c r="G137" i="68" s="1"/>
  <c r="G142" i="68" s="1"/>
  <c r="I128" i="68"/>
  <c r="I137" i="68" s="1"/>
  <c r="I142" i="68" s="1"/>
  <c r="I144" i="68" s="1"/>
  <c r="J128" i="68"/>
  <c r="J137" i="68" s="1"/>
  <c r="J142" i="68" s="1"/>
  <c r="J144" i="68" s="1"/>
  <c r="K128" i="68"/>
  <c r="K137" i="68" s="1"/>
  <c r="K142" i="68" s="1"/>
  <c r="K144" i="68" s="1"/>
  <c r="L128" i="68"/>
  <c r="L137" i="68" s="1"/>
  <c r="L142" i="68" s="1"/>
  <c r="L144" i="68" s="1"/>
  <c r="M128" i="68"/>
  <c r="M137" i="68" s="1"/>
  <c r="M142" i="68" s="1"/>
  <c r="M144" i="68" s="1"/>
  <c r="N128" i="68"/>
  <c r="N137" i="68" s="1"/>
  <c r="N142" i="68" s="1"/>
  <c r="M241" i="68"/>
  <c r="L241" i="68"/>
  <c r="L194" i="68"/>
  <c r="N144" i="68" l="1"/>
  <c r="O144" i="69"/>
  <c r="M194" i="69"/>
  <c r="O177" i="69"/>
  <c r="R6" i="69"/>
  <c r="Q134" i="69"/>
  <c r="Q133" i="69"/>
  <c r="Q131" i="69"/>
  <c r="Q130" i="69"/>
  <c r="Q129" i="69"/>
  <c r="Q128" i="69"/>
  <c r="Q127" i="69"/>
  <c r="Q123" i="69"/>
  <c r="Q122" i="69"/>
  <c r="Q121" i="69"/>
  <c r="Q120" i="69"/>
  <c r="Q116" i="69"/>
  <c r="Q115" i="69"/>
  <c r="Q114" i="69"/>
  <c r="Q113" i="69"/>
  <c r="Q110" i="69"/>
  <c r="Q107" i="69"/>
  <c r="Q106" i="69"/>
  <c r="Q136" i="69" s="1"/>
  <c r="Q141" i="69" s="1"/>
  <c r="R101" i="69"/>
  <c r="P138" i="69"/>
  <c r="P143" i="69" s="1"/>
  <c r="P147" i="69" s="1"/>
  <c r="P137" i="69"/>
  <c r="P142" i="69" s="1"/>
  <c r="P146" i="69" s="1"/>
  <c r="M146" i="69"/>
  <c r="I146" i="69"/>
  <c r="L146" i="69"/>
  <c r="H146" i="69"/>
  <c r="O146" i="69"/>
  <c r="K146" i="69"/>
  <c r="G146" i="69"/>
  <c r="G144" i="69"/>
  <c r="N146" i="69"/>
  <c r="J146" i="69"/>
  <c r="N187" i="69"/>
  <c r="N191" i="69" s="1"/>
  <c r="P145" i="69"/>
  <c r="O145" i="69"/>
  <c r="Q145" i="69"/>
  <c r="N234" i="69"/>
  <c r="N238" i="69" s="1"/>
  <c r="O219" i="69"/>
  <c r="O170" i="69"/>
  <c r="O203" i="69"/>
  <c r="O154" i="69"/>
  <c r="O200" i="69"/>
  <c r="O152" i="69"/>
  <c r="O224" i="69"/>
  <c r="O176" i="69"/>
  <c r="O206" i="69"/>
  <c r="O157" i="69"/>
  <c r="O210" i="69"/>
  <c r="O161" i="69"/>
  <c r="O163" i="69"/>
  <c r="O209" i="69"/>
  <c r="O160" i="69"/>
  <c r="O183" i="69"/>
  <c r="O211" i="69"/>
  <c r="O162" i="69"/>
  <c r="O218" i="69"/>
  <c r="O169" i="69"/>
  <c r="O230" i="69"/>
  <c r="O184" i="69"/>
  <c r="O212" i="69"/>
  <c r="O217" i="69"/>
  <c r="O168" i="69"/>
  <c r="O227" i="69"/>
  <c r="O179" i="69"/>
  <c r="O231" i="69"/>
  <c r="O226" i="69"/>
  <c r="O178" i="69"/>
  <c r="O220" i="69"/>
  <c r="O172" i="69"/>
  <c r="O228" i="69"/>
  <c r="O181" i="69"/>
  <c r="O147" i="69"/>
  <c r="N146" i="68"/>
  <c r="J146" i="68"/>
  <c r="M146" i="68"/>
  <c r="I146" i="68"/>
  <c r="L146" i="68"/>
  <c r="H146" i="68"/>
  <c r="K146" i="68"/>
  <c r="G146" i="68"/>
  <c r="G144" i="68"/>
  <c r="N147" i="68"/>
  <c r="O200" i="68"/>
  <c r="O152" i="68"/>
  <c r="O203" i="68"/>
  <c r="O154" i="68"/>
  <c r="O209" i="68"/>
  <c r="O160" i="68"/>
  <c r="O206" i="68"/>
  <c r="O157" i="68"/>
  <c r="O211" i="68"/>
  <c r="O162" i="68"/>
  <c r="O183" i="68"/>
  <c r="O224" i="68"/>
  <c r="O176" i="68"/>
  <c r="O210" i="68"/>
  <c r="O161" i="68"/>
  <c r="O230" i="68"/>
  <c r="O218" i="68"/>
  <c r="O169" i="68"/>
  <c r="O217" i="68"/>
  <c r="O168" i="68"/>
  <c r="O219" i="68"/>
  <c r="O231" i="68"/>
  <c r="O184" i="68"/>
  <c r="O227" i="68"/>
  <c r="O179" i="68"/>
  <c r="O226" i="68"/>
  <c r="O178" i="68"/>
  <c r="O172" i="68"/>
  <c r="O220" i="68"/>
  <c r="O170" i="68"/>
  <c r="O163" i="68"/>
  <c r="O181" i="68"/>
  <c r="O212" i="68"/>
  <c r="O228" i="68"/>
  <c r="P134" i="68"/>
  <c r="P133" i="68"/>
  <c r="P131" i="68"/>
  <c r="P130" i="68"/>
  <c r="P129" i="68"/>
  <c r="P128" i="68"/>
  <c r="P127" i="68"/>
  <c r="P123" i="68"/>
  <c r="P122" i="68"/>
  <c r="P121" i="68"/>
  <c r="P120" i="68"/>
  <c r="P116" i="68"/>
  <c r="P115" i="68"/>
  <c r="P114" i="68"/>
  <c r="P113" i="68"/>
  <c r="P110" i="68"/>
  <c r="P107" i="68"/>
  <c r="P106" i="68"/>
  <c r="P136" i="68" s="1"/>
  <c r="Q101" i="68"/>
  <c r="O138" i="68"/>
  <c r="O143" i="68" s="1"/>
  <c r="O147" i="68" s="1"/>
  <c r="O137" i="68"/>
  <c r="O142" i="68" s="1"/>
  <c r="N187" i="68"/>
  <c r="N191" i="68" s="1"/>
  <c r="R6" i="68"/>
  <c r="O145" i="68"/>
  <c r="N234" i="68"/>
  <c r="N238" i="68" s="1"/>
  <c r="O187" i="69" l="1"/>
  <c r="O191" i="69" s="1"/>
  <c r="O148" i="69"/>
  <c r="K148" i="69"/>
  <c r="G148" i="69"/>
  <c r="N148" i="69"/>
  <c r="J148" i="69"/>
  <c r="M148" i="69"/>
  <c r="I148" i="69"/>
  <c r="L148" i="69"/>
  <c r="H148" i="69"/>
  <c r="R134" i="69"/>
  <c r="R133" i="69"/>
  <c r="R131" i="69"/>
  <c r="R130" i="69"/>
  <c r="R129" i="69"/>
  <c r="R128" i="69"/>
  <c r="R127" i="69"/>
  <c r="R123" i="69"/>
  <c r="R122" i="69"/>
  <c r="R121" i="69"/>
  <c r="R120" i="69"/>
  <c r="R116" i="69"/>
  <c r="R115" i="69"/>
  <c r="R114" i="69"/>
  <c r="R113" i="69"/>
  <c r="R110" i="69"/>
  <c r="R107" i="69"/>
  <c r="R106" i="69"/>
  <c r="R136" i="69" s="1"/>
  <c r="R141" i="69" s="1"/>
  <c r="R145" i="69" s="1"/>
  <c r="S101" i="69"/>
  <c r="Q138" i="69"/>
  <c r="Q143" i="69" s="1"/>
  <c r="Q147" i="69" s="1"/>
  <c r="Q137" i="69"/>
  <c r="Q142" i="69" s="1"/>
  <c r="O194" i="69"/>
  <c r="O234" i="69"/>
  <c r="O238" i="69" s="1"/>
  <c r="N241" i="69"/>
  <c r="O241" i="69"/>
  <c r="S6" i="69"/>
  <c r="N194" i="69"/>
  <c r="P144" i="69"/>
  <c r="P219" i="69"/>
  <c r="P170" i="69"/>
  <c r="P203" i="69"/>
  <c r="P154" i="69"/>
  <c r="P200" i="69"/>
  <c r="P152" i="69"/>
  <c r="P224" i="69"/>
  <c r="P176" i="69"/>
  <c r="P206" i="69"/>
  <c r="P157" i="69"/>
  <c r="P210" i="69"/>
  <c r="P161" i="69"/>
  <c r="P209" i="69"/>
  <c r="P160" i="69"/>
  <c r="P230" i="69"/>
  <c r="P183" i="69"/>
  <c r="P211" i="69"/>
  <c r="P162" i="69"/>
  <c r="P163" i="69"/>
  <c r="P169" i="69"/>
  <c r="P231" i="69"/>
  <c r="P184" i="69"/>
  <c r="P217" i="69"/>
  <c r="P168" i="69"/>
  <c r="P227" i="69"/>
  <c r="P212" i="69"/>
  <c r="P218" i="69"/>
  <c r="P179" i="69"/>
  <c r="P226" i="69"/>
  <c r="P178" i="69"/>
  <c r="P228" i="69"/>
  <c r="P181" i="69"/>
  <c r="P220" i="69"/>
  <c r="P172" i="69"/>
  <c r="P225" i="69"/>
  <c r="P177" i="69"/>
  <c r="S6" i="68"/>
  <c r="N194" i="68"/>
  <c r="P141" i="68"/>
  <c r="P145" i="68" s="1"/>
  <c r="N241" i="68"/>
  <c r="O144" i="68"/>
  <c r="O148" i="68" s="1"/>
  <c r="O187" i="68"/>
  <c r="O191" i="68" s="1"/>
  <c r="O194" i="68" s="1"/>
  <c r="P200" i="68"/>
  <c r="P152" i="68"/>
  <c r="P203" i="68"/>
  <c r="P154" i="68"/>
  <c r="P209" i="68"/>
  <c r="P160" i="68"/>
  <c r="P206" i="68"/>
  <c r="P157" i="68"/>
  <c r="P211" i="68"/>
  <c r="P162" i="68"/>
  <c r="P230" i="68"/>
  <c r="P183" i="68"/>
  <c r="P224" i="68"/>
  <c r="P176" i="68"/>
  <c r="P210" i="68"/>
  <c r="P161" i="68"/>
  <c r="P218" i="68"/>
  <c r="P169" i="68"/>
  <c r="P217" i="68"/>
  <c r="P168" i="68"/>
  <c r="P219" i="68"/>
  <c r="P170" i="68"/>
  <c r="P227" i="68"/>
  <c r="P179" i="68"/>
  <c r="P226" i="68"/>
  <c r="P178" i="68"/>
  <c r="P172" i="68"/>
  <c r="P220" i="68"/>
  <c r="P231" i="68"/>
  <c r="P184" i="68"/>
  <c r="P212" i="68"/>
  <c r="P228" i="68"/>
  <c r="P163" i="68"/>
  <c r="P181" i="68"/>
  <c r="P225" i="68"/>
  <c r="P177" i="68"/>
  <c r="O234" i="68"/>
  <c r="O238" i="68" s="1"/>
  <c r="O146" i="68"/>
  <c r="Q134" i="68"/>
  <c r="Q133" i="68"/>
  <c r="Q131" i="68"/>
  <c r="Q130" i="68"/>
  <c r="Q129" i="68"/>
  <c r="Q128" i="68"/>
  <c r="Q127" i="68"/>
  <c r="Q123" i="68"/>
  <c r="Q122" i="68"/>
  <c r="Q121" i="68"/>
  <c r="Q120" i="68"/>
  <c r="Q116" i="68"/>
  <c r="Q115" i="68"/>
  <c r="Q114" i="68"/>
  <c r="Q113" i="68"/>
  <c r="Q110" i="68"/>
  <c r="Q107" i="68"/>
  <c r="Q106" i="68"/>
  <c r="Q136" i="68" s="1"/>
  <c r="Q141" i="68" s="1"/>
  <c r="Q145" i="68" s="1"/>
  <c r="R101" i="68"/>
  <c r="P138" i="68"/>
  <c r="P143" i="68" s="1"/>
  <c r="P147" i="68" s="1"/>
  <c r="P137" i="68"/>
  <c r="P142" i="68" s="1"/>
  <c r="N148" i="68"/>
  <c r="J148" i="68"/>
  <c r="M148" i="68"/>
  <c r="I148" i="68"/>
  <c r="L148" i="68"/>
  <c r="H148" i="68"/>
  <c r="K148" i="68"/>
  <c r="G148" i="68"/>
  <c r="T6" i="69" l="1"/>
  <c r="P187" i="69"/>
  <c r="P191" i="69" s="1"/>
  <c r="P194" i="69" s="1"/>
  <c r="Q144" i="69"/>
  <c r="Q148" i="69" s="1"/>
  <c r="Q146" i="69"/>
  <c r="P234" i="69"/>
  <c r="P238" i="69" s="1"/>
  <c r="P241" i="69" s="1"/>
  <c r="Q219" i="69"/>
  <c r="Q170" i="69"/>
  <c r="Q203" i="69"/>
  <c r="Q154" i="69"/>
  <c r="Q200" i="69"/>
  <c r="Q152" i="69"/>
  <c r="Q224" i="69"/>
  <c r="Q176" i="69"/>
  <c r="Q206" i="69"/>
  <c r="Q157" i="69"/>
  <c r="Q210" i="69"/>
  <c r="Q161" i="69"/>
  <c r="Q212" i="69"/>
  <c r="Q209" i="69"/>
  <c r="Q160" i="69"/>
  <c r="Q218" i="69"/>
  <c r="Q183" i="69"/>
  <c r="Q211" i="69"/>
  <c r="Q162" i="69"/>
  <c r="Q179" i="69"/>
  <c r="Q169" i="69"/>
  <c r="Q184" i="69"/>
  <c r="Q163" i="69"/>
  <c r="Q217" i="69"/>
  <c r="Q168" i="69"/>
  <c r="Q230" i="69"/>
  <c r="Q227" i="69"/>
  <c r="Q231" i="69"/>
  <c r="Q226" i="69"/>
  <c r="Q178" i="69"/>
  <c r="Q228" i="69"/>
  <c r="Q181" i="69"/>
  <c r="Q220" i="69"/>
  <c r="Q172" i="69"/>
  <c r="Q225" i="69"/>
  <c r="Q177" i="69"/>
  <c r="P148" i="69"/>
  <c r="S134" i="69"/>
  <c r="S133" i="69"/>
  <c r="S131" i="69"/>
  <c r="S130" i="69"/>
  <c r="S129" i="69"/>
  <c r="S128" i="69"/>
  <c r="S127" i="69"/>
  <c r="S123" i="69"/>
  <c r="S122" i="69"/>
  <c r="S121" i="69"/>
  <c r="S120" i="69"/>
  <c r="S116" i="69"/>
  <c r="S115" i="69"/>
  <c r="S114" i="69"/>
  <c r="S113" i="69"/>
  <c r="S110" i="69"/>
  <c r="S107" i="69"/>
  <c r="S106" i="69"/>
  <c r="S136" i="69" s="1"/>
  <c r="S141" i="69" s="1"/>
  <c r="S145" i="69" s="1"/>
  <c r="T101" i="69"/>
  <c r="R138" i="69"/>
  <c r="R143" i="69" s="1"/>
  <c r="R147" i="69" s="1"/>
  <c r="R137" i="69"/>
  <c r="R142" i="69" s="1"/>
  <c r="P234" i="68"/>
  <c r="P238" i="68" s="1"/>
  <c r="P241" i="68" s="1"/>
  <c r="Q200" i="68"/>
  <c r="Q152" i="68"/>
  <c r="Q203" i="68"/>
  <c r="Q154" i="68"/>
  <c r="Q209" i="68"/>
  <c r="Q160" i="68"/>
  <c r="Q206" i="68"/>
  <c r="Q157" i="68"/>
  <c r="Q211" i="68"/>
  <c r="Q162" i="68"/>
  <c r="Q230" i="68"/>
  <c r="Q183" i="68"/>
  <c r="Q224" i="68"/>
  <c r="Q176" i="68"/>
  <c r="Q210" i="68"/>
  <c r="Q161" i="68"/>
  <c r="Q218" i="68"/>
  <c r="Q169" i="68"/>
  <c r="Q220" i="68"/>
  <c r="Q217" i="68"/>
  <c r="Q168" i="68"/>
  <c r="Q219" i="68"/>
  <c r="Q170" i="68"/>
  <c r="Q184" i="68"/>
  <c r="Q227" i="68"/>
  <c r="Q179" i="68"/>
  <c r="Q226" i="68"/>
  <c r="Q178" i="68"/>
  <c r="Q231" i="68"/>
  <c r="Q172" i="68"/>
  <c r="Q163" i="68"/>
  <c r="Q181" i="68"/>
  <c r="Q212" i="68"/>
  <c r="Q228" i="68"/>
  <c r="Q225" i="68"/>
  <c r="Q177" i="68"/>
  <c r="R134" i="68"/>
  <c r="R133" i="68"/>
  <c r="R131" i="68"/>
  <c r="R130" i="68"/>
  <c r="R129" i="68"/>
  <c r="R128" i="68"/>
  <c r="R127" i="68"/>
  <c r="R123" i="68"/>
  <c r="R122" i="68"/>
  <c r="R121" i="68"/>
  <c r="R120" i="68"/>
  <c r="R116" i="68"/>
  <c r="R115" i="68"/>
  <c r="R114" i="68"/>
  <c r="R113" i="68"/>
  <c r="R110" i="68"/>
  <c r="R107" i="68"/>
  <c r="R106" i="68"/>
  <c r="R136" i="68" s="1"/>
  <c r="R141" i="68" s="1"/>
  <c r="R145" i="68" s="1"/>
  <c r="S101" i="68"/>
  <c r="Q138" i="68"/>
  <c r="Q143" i="68" s="1"/>
  <c r="Q147" i="68" s="1"/>
  <c r="Q137" i="68"/>
  <c r="Q142" i="68" s="1"/>
  <c r="Q146" i="68" s="1"/>
  <c r="P146" i="68"/>
  <c r="T6" i="68"/>
  <c r="P144" i="68"/>
  <c r="P187" i="68"/>
  <c r="P191" i="68" s="1"/>
  <c r="P194" i="68" s="1"/>
  <c r="O241" i="68"/>
  <c r="R144" i="69" l="1"/>
  <c r="U6" i="69"/>
  <c r="R146" i="69"/>
  <c r="Q187" i="69"/>
  <c r="Q191" i="69" s="1"/>
  <c r="Q194" i="69" s="1"/>
  <c r="R219" i="69"/>
  <c r="R170" i="69"/>
  <c r="R203" i="69"/>
  <c r="R154" i="69"/>
  <c r="R152" i="69"/>
  <c r="R224" i="69"/>
  <c r="R176" i="69"/>
  <c r="R206" i="69"/>
  <c r="R157" i="69"/>
  <c r="R210" i="69"/>
  <c r="R161" i="69"/>
  <c r="R200" i="69"/>
  <c r="R160" i="69"/>
  <c r="R230" i="69"/>
  <c r="R183" i="69"/>
  <c r="R211" i="69"/>
  <c r="R162" i="69"/>
  <c r="R212" i="69"/>
  <c r="R209" i="69"/>
  <c r="R218" i="69"/>
  <c r="R169" i="69"/>
  <c r="R179" i="69"/>
  <c r="R231" i="69"/>
  <c r="R184" i="69"/>
  <c r="R217" i="69"/>
  <c r="R168" i="69"/>
  <c r="R227" i="69"/>
  <c r="R163" i="69"/>
  <c r="R226" i="69"/>
  <c r="R178" i="69"/>
  <c r="R220" i="69"/>
  <c r="R172" i="69"/>
  <c r="R228" i="69"/>
  <c r="R181" i="69"/>
  <c r="R225" i="69"/>
  <c r="R177" i="69"/>
  <c r="T134" i="69"/>
  <c r="T133" i="69"/>
  <c r="T131" i="69"/>
  <c r="T130" i="69"/>
  <c r="T129" i="69"/>
  <c r="T128" i="69"/>
  <c r="T127" i="69"/>
  <c r="T123" i="69"/>
  <c r="T122" i="69"/>
  <c r="T121" i="69"/>
  <c r="T120" i="69"/>
  <c r="T116" i="69"/>
  <c r="T115" i="69"/>
  <c r="T114" i="69"/>
  <c r="T113" i="69"/>
  <c r="T110" i="69"/>
  <c r="T107" i="69"/>
  <c r="T106" i="69"/>
  <c r="T136" i="69" s="1"/>
  <c r="T141" i="69" s="1"/>
  <c r="T145" i="69" s="1"/>
  <c r="U101" i="69"/>
  <c r="S138" i="69"/>
  <c r="S143" i="69" s="1"/>
  <c r="S147" i="69" s="1"/>
  <c r="S137" i="69"/>
  <c r="S142" i="69" s="1"/>
  <c r="Q234" i="69"/>
  <c r="Q238" i="69" s="1"/>
  <c r="Q241" i="69" s="1"/>
  <c r="R148" i="69"/>
  <c r="R200" i="68"/>
  <c r="R152" i="68"/>
  <c r="R203" i="68"/>
  <c r="R154" i="68"/>
  <c r="R209" i="68"/>
  <c r="R160" i="68"/>
  <c r="R206" i="68"/>
  <c r="R157" i="68"/>
  <c r="R162" i="68"/>
  <c r="R230" i="68"/>
  <c r="R183" i="68"/>
  <c r="R224" i="68"/>
  <c r="R176" i="68"/>
  <c r="R210" i="68"/>
  <c r="R161" i="68"/>
  <c r="R211" i="68"/>
  <c r="R218" i="68"/>
  <c r="R169" i="68"/>
  <c r="R172" i="68"/>
  <c r="R217" i="68"/>
  <c r="R168" i="68"/>
  <c r="R219" i="68"/>
  <c r="R170" i="68"/>
  <c r="R227" i="68"/>
  <c r="R179" i="68"/>
  <c r="R226" i="68"/>
  <c r="R178" i="68"/>
  <c r="R220" i="68"/>
  <c r="R231" i="68"/>
  <c r="R184" i="68"/>
  <c r="R163" i="68"/>
  <c r="R181" i="68"/>
  <c r="R212" i="68"/>
  <c r="R228" i="68"/>
  <c r="R225" i="68"/>
  <c r="R177" i="68"/>
  <c r="Q187" i="68"/>
  <c r="Q191" i="68" s="1"/>
  <c r="Q194" i="68" s="1"/>
  <c r="P148" i="68"/>
  <c r="S134" i="68"/>
  <c r="S133" i="68"/>
  <c r="S131" i="68"/>
  <c r="S130" i="68"/>
  <c r="S129" i="68"/>
  <c r="S128" i="68"/>
  <c r="S127" i="68"/>
  <c r="S123" i="68"/>
  <c r="S122" i="68"/>
  <c r="S121" i="68"/>
  <c r="S120" i="68"/>
  <c r="S116" i="68"/>
  <c r="S115" i="68"/>
  <c r="S114" i="68"/>
  <c r="S113" i="68"/>
  <c r="S110" i="68"/>
  <c r="S107" i="68"/>
  <c r="S106" i="68"/>
  <c r="S136" i="68" s="1"/>
  <c r="S141" i="68" s="1"/>
  <c r="S145" i="68" s="1"/>
  <c r="T101" i="68"/>
  <c r="R138" i="68"/>
  <c r="R143" i="68" s="1"/>
  <c r="R147" i="68" s="1"/>
  <c r="R137" i="68"/>
  <c r="R142" i="68" s="1"/>
  <c r="R146" i="68" s="1"/>
  <c r="Q234" i="68"/>
  <c r="Q238" i="68" s="1"/>
  <c r="Q241" i="68" s="1"/>
  <c r="U6" i="68"/>
  <c r="Q144" i="68"/>
  <c r="S144" i="69" l="1"/>
  <c r="S148" i="69" s="1"/>
  <c r="U134" i="69"/>
  <c r="U133" i="69"/>
  <c r="U131" i="69"/>
  <c r="U130" i="69"/>
  <c r="U129" i="69"/>
  <c r="U128" i="69"/>
  <c r="U127" i="69"/>
  <c r="U123" i="69"/>
  <c r="U122" i="69"/>
  <c r="U121" i="69"/>
  <c r="U120" i="69"/>
  <c r="U116" i="69"/>
  <c r="U115" i="69"/>
  <c r="U114" i="69"/>
  <c r="U113" i="69"/>
  <c r="U110" i="69"/>
  <c r="U107" i="69"/>
  <c r="U106" i="69"/>
  <c r="U136" i="69" s="1"/>
  <c r="U141" i="69" s="1"/>
  <c r="U145" i="69" s="1"/>
  <c r="V101" i="69"/>
  <c r="T138" i="69"/>
  <c r="T143" i="69" s="1"/>
  <c r="T147" i="69" s="1"/>
  <c r="T137" i="69"/>
  <c r="T142" i="69" s="1"/>
  <c r="T146" i="69" s="1"/>
  <c r="S200" i="69"/>
  <c r="S152" i="69"/>
  <c r="S224" i="69"/>
  <c r="S176" i="69"/>
  <c r="S154" i="69"/>
  <c r="S206" i="69"/>
  <c r="S157" i="69"/>
  <c r="S210" i="69"/>
  <c r="S161" i="69"/>
  <c r="S219" i="69"/>
  <c r="S170" i="69"/>
  <c r="S203" i="69"/>
  <c r="S218" i="69"/>
  <c r="S169" i="69"/>
  <c r="S184" i="69"/>
  <c r="S217" i="69"/>
  <c r="S168" i="69"/>
  <c r="S230" i="69"/>
  <c r="S227" i="69"/>
  <c r="S179" i="69"/>
  <c r="S221" i="69"/>
  <c r="S173" i="69"/>
  <c r="S231" i="69"/>
  <c r="S226" i="69"/>
  <c r="S178" i="69"/>
  <c r="S209" i="69"/>
  <c r="S160" i="69"/>
  <c r="S183" i="69"/>
  <c r="S211" i="69"/>
  <c r="S162" i="69"/>
  <c r="S182" i="69"/>
  <c r="S164" i="69"/>
  <c r="S229" i="69"/>
  <c r="S213" i="69"/>
  <c r="S225" i="69"/>
  <c r="S177" i="69"/>
  <c r="R187" i="69"/>
  <c r="R191" i="69" s="1"/>
  <c r="R194" i="69" s="1"/>
  <c r="S146" i="69"/>
  <c r="R234" i="69"/>
  <c r="R238" i="69" s="1"/>
  <c r="R241" i="69" s="1"/>
  <c r="V6" i="69"/>
  <c r="S200" i="68"/>
  <c r="S152" i="68"/>
  <c r="S203" i="68"/>
  <c r="S154" i="68"/>
  <c r="S209" i="68"/>
  <c r="S160" i="68"/>
  <c r="S206" i="68"/>
  <c r="S157" i="68"/>
  <c r="S211" i="68"/>
  <c r="S162" i="68"/>
  <c r="S230" i="68"/>
  <c r="S183" i="68"/>
  <c r="S224" i="68"/>
  <c r="S176" i="68"/>
  <c r="S210" i="68"/>
  <c r="S161" i="68"/>
  <c r="S227" i="68"/>
  <c r="S179" i="68"/>
  <c r="S226" i="68"/>
  <c r="S178" i="68"/>
  <c r="S213" i="68"/>
  <c r="S164" i="68"/>
  <c r="S218" i="68"/>
  <c r="S169" i="68"/>
  <c r="S217" i="68"/>
  <c r="S168" i="68"/>
  <c r="S219" i="68"/>
  <c r="S170" i="68"/>
  <c r="S231" i="68"/>
  <c r="S184" i="68"/>
  <c r="S229" i="68"/>
  <c r="S221" i="68"/>
  <c r="S182" i="68"/>
  <c r="S173" i="68"/>
  <c r="S225" i="68"/>
  <c r="S177" i="68"/>
  <c r="R144" i="68"/>
  <c r="V6" i="68"/>
  <c r="Q148" i="68"/>
  <c r="R187" i="68"/>
  <c r="R191" i="68" s="1"/>
  <c r="R194" i="68" s="1"/>
  <c r="T134" i="68"/>
  <c r="T133" i="68"/>
  <c r="T131" i="68"/>
  <c r="T130" i="68"/>
  <c r="T129" i="68"/>
  <c r="T128" i="68"/>
  <c r="T127" i="68"/>
  <c r="T123" i="68"/>
  <c r="T122" i="68"/>
  <c r="T121" i="68"/>
  <c r="T120" i="68"/>
  <c r="T116" i="68"/>
  <c r="T115" i="68"/>
  <c r="T114" i="68"/>
  <c r="T113" i="68"/>
  <c r="T110" i="68"/>
  <c r="T107" i="68"/>
  <c r="T106" i="68"/>
  <c r="T136" i="68" s="1"/>
  <c r="T141" i="68" s="1"/>
  <c r="T145" i="68" s="1"/>
  <c r="U101" i="68"/>
  <c r="S138" i="68"/>
  <c r="S143" i="68" s="1"/>
  <c r="S147" i="68" s="1"/>
  <c r="S137" i="68"/>
  <c r="S142" i="68" s="1"/>
  <c r="R234" i="68"/>
  <c r="R238" i="68" s="1"/>
  <c r="R241" i="68" s="1"/>
  <c r="W6" i="69" l="1"/>
  <c r="S187" i="69"/>
  <c r="S191" i="69" s="1"/>
  <c r="S194" i="69" s="1"/>
  <c r="T144" i="69"/>
  <c r="S234" i="69"/>
  <c r="S238" i="69" s="1"/>
  <c r="S241" i="69" s="1"/>
  <c r="T200" i="69"/>
  <c r="T152" i="69"/>
  <c r="T176" i="69"/>
  <c r="T154" i="69"/>
  <c r="T224" i="69"/>
  <c r="T206" i="69"/>
  <c r="T157" i="69"/>
  <c r="T210" i="69"/>
  <c r="T161" i="69"/>
  <c r="T170" i="69"/>
  <c r="T219" i="69"/>
  <c r="T203" i="69"/>
  <c r="T169" i="69"/>
  <c r="T227" i="69"/>
  <c r="T231" i="69"/>
  <c r="T184" i="69"/>
  <c r="T218" i="69"/>
  <c r="T217" i="69"/>
  <c r="T168" i="69"/>
  <c r="T221" i="69"/>
  <c r="T173" i="69"/>
  <c r="T226" i="69"/>
  <c r="T179" i="69"/>
  <c r="T178" i="69"/>
  <c r="T209" i="69"/>
  <c r="T160" i="69"/>
  <c r="T230" i="69"/>
  <c r="T183" i="69"/>
  <c r="T211" i="69"/>
  <c r="T162" i="69"/>
  <c r="T164" i="69"/>
  <c r="T213" i="69"/>
  <c r="T229" i="69"/>
  <c r="T182" i="69"/>
  <c r="T225" i="69"/>
  <c r="T177" i="69"/>
  <c r="V134" i="69"/>
  <c r="V133" i="69"/>
  <c r="V131" i="69"/>
  <c r="V130" i="69"/>
  <c r="V129" i="69"/>
  <c r="V128" i="69"/>
  <c r="V127" i="69"/>
  <c r="V123" i="69"/>
  <c r="V122" i="69"/>
  <c r="V121" i="69"/>
  <c r="V120" i="69"/>
  <c r="V116" i="69"/>
  <c r="V115" i="69"/>
  <c r="V114" i="69"/>
  <c r="V113" i="69"/>
  <c r="V110" i="69"/>
  <c r="V107" i="69"/>
  <c r="V106" i="69"/>
  <c r="V136" i="69" s="1"/>
  <c r="V141" i="69" s="1"/>
  <c r="V145" i="69" s="1"/>
  <c r="W101" i="69"/>
  <c r="U138" i="69"/>
  <c r="U143" i="69" s="1"/>
  <c r="U147" i="69" s="1"/>
  <c r="U137" i="69"/>
  <c r="U142" i="69" s="1"/>
  <c r="S187" i="68"/>
  <c r="S191" i="68" s="1"/>
  <c r="S194" i="68" s="1"/>
  <c r="S144" i="68"/>
  <c r="S146" i="68"/>
  <c r="T200" i="68"/>
  <c r="T152" i="68"/>
  <c r="T203" i="68"/>
  <c r="T154" i="68"/>
  <c r="T209" i="68"/>
  <c r="T160" i="68"/>
  <c r="T206" i="68"/>
  <c r="T157" i="68"/>
  <c r="T211" i="68"/>
  <c r="T162" i="68"/>
  <c r="T230" i="68"/>
  <c r="T183" i="68"/>
  <c r="T224" i="68"/>
  <c r="T176" i="68"/>
  <c r="T210" i="68"/>
  <c r="T161" i="68"/>
  <c r="T227" i="68"/>
  <c r="T179" i="68"/>
  <c r="T226" i="68"/>
  <c r="T178" i="68"/>
  <c r="T213" i="68"/>
  <c r="T164" i="68"/>
  <c r="T218" i="68"/>
  <c r="T169" i="68"/>
  <c r="T217" i="68"/>
  <c r="T168" i="68"/>
  <c r="T219" i="68"/>
  <c r="T170" i="68"/>
  <c r="T231" i="68"/>
  <c r="T184" i="68"/>
  <c r="T221" i="68"/>
  <c r="T173" i="68"/>
  <c r="T229" i="68"/>
  <c r="T182" i="68"/>
  <c r="T225" i="68"/>
  <c r="T177" i="68"/>
  <c r="R148" i="68"/>
  <c r="S234" i="68"/>
  <c r="S238" i="68" s="1"/>
  <c r="S241" i="68" s="1"/>
  <c r="U134" i="68"/>
  <c r="U133" i="68"/>
  <c r="U131" i="68"/>
  <c r="U130" i="68"/>
  <c r="U129" i="68"/>
  <c r="U128" i="68"/>
  <c r="U127" i="68"/>
  <c r="U123" i="68"/>
  <c r="U122" i="68"/>
  <c r="U121" i="68"/>
  <c r="U120" i="68"/>
  <c r="U116" i="68"/>
  <c r="U115" i="68"/>
  <c r="U114" i="68"/>
  <c r="U113" i="68"/>
  <c r="U110" i="68"/>
  <c r="U107" i="68"/>
  <c r="U106" i="68"/>
  <c r="U136" i="68" s="1"/>
  <c r="U141" i="68" s="1"/>
  <c r="U145" i="68" s="1"/>
  <c r="V101" i="68"/>
  <c r="T138" i="68"/>
  <c r="T143" i="68" s="1"/>
  <c r="T147" i="68" s="1"/>
  <c r="T137" i="68"/>
  <c r="T142" i="68" s="1"/>
  <c r="W6" i="68"/>
  <c r="T144" i="68" l="1"/>
  <c r="T148" i="68" s="1"/>
  <c r="T148" i="69"/>
  <c r="X6" i="69"/>
  <c r="U144" i="69"/>
  <c r="U146" i="69"/>
  <c r="T234" i="69"/>
  <c r="T238" i="69" s="1"/>
  <c r="T241" i="69" s="1"/>
  <c r="U200" i="69"/>
  <c r="U152" i="69"/>
  <c r="U224" i="69"/>
  <c r="U176" i="69"/>
  <c r="U206" i="69"/>
  <c r="U157" i="69"/>
  <c r="U210" i="69"/>
  <c r="U161" i="69"/>
  <c r="U203" i="69"/>
  <c r="U219" i="69"/>
  <c r="U170" i="69"/>
  <c r="U154" i="69"/>
  <c r="U169" i="69"/>
  <c r="U221" i="69"/>
  <c r="U173" i="69"/>
  <c r="U184" i="69"/>
  <c r="U217" i="69"/>
  <c r="U168" i="69"/>
  <c r="U230" i="69"/>
  <c r="U227" i="69"/>
  <c r="U218" i="69"/>
  <c r="U231" i="69"/>
  <c r="U226" i="69"/>
  <c r="U178" i="69"/>
  <c r="U209" i="69"/>
  <c r="U160" i="69"/>
  <c r="U183" i="69"/>
  <c r="U211" i="69"/>
  <c r="U162" i="69"/>
  <c r="U179" i="69"/>
  <c r="U229" i="69"/>
  <c r="U213" i="69"/>
  <c r="U182" i="69"/>
  <c r="U164" i="69"/>
  <c r="U225" i="69"/>
  <c r="U177" i="69"/>
  <c r="W134" i="69"/>
  <c r="W133" i="69"/>
  <c r="W131" i="69"/>
  <c r="W130" i="69"/>
  <c r="W129" i="69"/>
  <c r="W128" i="69"/>
  <c r="W127" i="69"/>
  <c r="W123" i="69"/>
  <c r="W122" i="69"/>
  <c r="W121" i="69"/>
  <c r="W120" i="69"/>
  <c r="W116" i="69"/>
  <c r="W115" i="69"/>
  <c r="W114" i="69"/>
  <c r="W113" i="69"/>
  <c r="W110" i="69"/>
  <c r="W107" i="69"/>
  <c r="W106" i="69"/>
  <c r="W136" i="69" s="1"/>
  <c r="W141" i="69" s="1"/>
  <c r="W145" i="69" s="1"/>
  <c r="X101" i="69"/>
  <c r="V138" i="69"/>
  <c r="V143" i="69" s="1"/>
  <c r="V147" i="69" s="1"/>
  <c r="V137" i="69"/>
  <c r="V142" i="69" s="1"/>
  <c r="T187" i="69"/>
  <c r="T191" i="69" s="1"/>
  <c r="T194" i="69" s="1"/>
  <c r="T146" i="68"/>
  <c r="T234" i="68"/>
  <c r="T238" i="68" s="1"/>
  <c r="T241" i="68" s="1"/>
  <c r="S148" i="68"/>
  <c r="U200" i="68"/>
  <c r="U152" i="68"/>
  <c r="U203" i="68"/>
  <c r="U154" i="68"/>
  <c r="U209" i="68"/>
  <c r="U160" i="68"/>
  <c r="U206" i="68"/>
  <c r="U157" i="68"/>
  <c r="U211" i="68"/>
  <c r="U162" i="68"/>
  <c r="U230" i="68"/>
  <c r="U183" i="68"/>
  <c r="U224" i="68"/>
  <c r="U176" i="68"/>
  <c r="U210" i="68"/>
  <c r="U161" i="68"/>
  <c r="U227" i="68"/>
  <c r="U179" i="68"/>
  <c r="U226" i="68"/>
  <c r="U178" i="68"/>
  <c r="U164" i="68"/>
  <c r="U218" i="68"/>
  <c r="U169" i="68"/>
  <c r="U217" i="68"/>
  <c r="U168" i="68"/>
  <c r="U213" i="68"/>
  <c r="U219" i="68"/>
  <c r="U170" i="68"/>
  <c r="U231" i="68"/>
  <c r="U184" i="68"/>
  <c r="U173" i="68"/>
  <c r="U221" i="68"/>
  <c r="U229" i="68"/>
  <c r="U182" i="68"/>
  <c r="U225" i="68"/>
  <c r="U177" i="68"/>
  <c r="V134" i="68"/>
  <c r="V133" i="68"/>
  <c r="V131" i="68"/>
  <c r="V130" i="68"/>
  <c r="V129" i="68"/>
  <c r="V128" i="68"/>
  <c r="V127" i="68"/>
  <c r="V123" i="68"/>
  <c r="V122" i="68"/>
  <c r="V121" i="68"/>
  <c r="V120" i="68"/>
  <c r="V116" i="68"/>
  <c r="V115" i="68"/>
  <c r="V114" i="68"/>
  <c r="V113" i="68"/>
  <c r="V110" i="68"/>
  <c r="V107" i="68"/>
  <c r="V106" i="68"/>
  <c r="V136" i="68" s="1"/>
  <c r="V141" i="68" s="1"/>
  <c r="V145" i="68" s="1"/>
  <c r="W101" i="68"/>
  <c r="U138" i="68"/>
  <c r="U143" i="68" s="1"/>
  <c r="U147" i="68" s="1"/>
  <c r="U137" i="68"/>
  <c r="U142" i="68" s="1"/>
  <c r="X6" i="68"/>
  <c r="T187" i="68"/>
  <c r="T191" i="68" s="1"/>
  <c r="T194" i="68" s="1"/>
  <c r="X134" i="69" l="1"/>
  <c r="X133" i="69"/>
  <c r="X131" i="69"/>
  <c r="X130" i="69"/>
  <c r="X129" i="69"/>
  <c r="X128" i="69"/>
  <c r="X127" i="69"/>
  <c r="X123" i="69"/>
  <c r="X122" i="69"/>
  <c r="X121" i="69"/>
  <c r="X120" i="69"/>
  <c r="X116" i="69"/>
  <c r="X115" i="69"/>
  <c r="X114" i="69"/>
  <c r="X113" i="69"/>
  <c r="X110" i="69"/>
  <c r="X107" i="69"/>
  <c r="X106" i="69"/>
  <c r="X136" i="69" s="1"/>
  <c r="X141" i="69" s="1"/>
  <c r="X145" i="69" s="1"/>
  <c r="Y101" i="69"/>
  <c r="W138" i="69"/>
  <c r="W143" i="69" s="1"/>
  <c r="W147" i="69" s="1"/>
  <c r="W137" i="69"/>
  <c r="W142" i="69" s="1"/>
  <c r="V206" i="69"/>
  <c r="V152" i="69"/>
  <c r="V224" i="69"/>
  <c r="V176" i="69"/>
  <c r="V157" i="69"/>
  <c r="V210" i="69"/>
  <c r="V161" i="69"/>
  <c r="V200" i="69"/>
  <c r="V203" i="69"/>
  <c r="V219" i="69"/>
  <c r="V170" i="69"/>
  <c r="V154" i="69"/>
  <c r="V218" i="69"/>
  <c r="V169" i="69"/>
  <c r="V179" i="69"/>
  <c r="V231" i="69"/>
  <c r="V184" i="69"/>
  <c r="V217" i="69"/>
  <c r="V168" i="69"/>
  <c r="V227" i="69"/>
  <c r="V226" i="69"/>
  <c r="V178" i="69"/>
  <c r="V209" i="69"/>
  <c r="V160" i="69"/>
  <c r="V221" i="69"/>
  <c r="V173" i="69"/>
  <c r="V230" i="69"/>
  <c r="V183" i="69"/>
  <c r="V211" i="69"/>
  <c r="V162" i="69"/>
  <c r="V213" i="69"/>
  <c r="V229" i="69"/>
  <c r="V182" i="69"/>
  <c r="V164" i="69"/>
  <c r="V225" i="69"/>
  <c r="V177" i="69"/>
  <c r="U187" i="69"/>
  <c r="U191" i="69" s="1"/>
  <c r="U194" i="69" s="1"/>
  <c r="U148" i="69"/>
  <c r="V144" i="69"/>
  <c r="V148" i="69" s="1"/>
  <c r="U234" i="69"/>
  <c r="U238" i="69" s="1"/>
  <c r="U241" i="69" s="1"/>
  <c r="Y6" i="69"/>
  <c r="V146" i="69"/>
  <c r="V200" i="68"/>
  <c r="V152" i="68"/>
  <c r="V203" i="68"/>
  <c r="V154" i="68"/>
  <c r="V209" i="68"/>
  <c r="V160" i="68"/>
  <c r="V206" i="68"/>
  <c r="V157" i="68"/>
  <c r="V162" i="68"/>
  <c r="V230" i="68"/>
  <c r="V183" i="68"/>
  <c r="V224" i="68"/>
  <c r="V176" i="68"/>
  <c r="V210" i="68"/>
  <c r="V161" i="68"/>
  <c r="V211" i="68"/>
  <c r="V227" i="68"/>
  <c r="V179" i="68"/>
  <c r="V226" i="68"/>
  <c r="V178" i="68"/>
  <c r="V213" i="68"/>
  <c r="V218" i="68"/>
  <c r="V169" i="68"/>
  <c r="V217" i="68"/>
  <c r="V168" i="68"/>
  <c r="V164" i="68"/>
  <c r="V219" i="68"/>
  <c r="V170" i="68"/>
  <c r="V231" i="68"/>
  <c r="V184" i="68"/>
  <c r="V182" i="68"/>
  <c r="V221" i="68"/>
  <c r="V229" i="68"/>
  <c r="V173" i="68"/>
  <c r="V225" i="68"/>
  <c r="V177" i="68"/>
  <c r="U144" i="68"/>
  <c r="U146" i="68"/>
  <c r="U187" i="68"/>
  <c r="U191" i="68" s="1"/>
  <c r="U194" i="68" s="1"/>
  <c r="U234" i="68"/>
  <c r="U238" i="68" s="1"/>
  <c r="U241" i="68" s="1"/>
  <c r="Y6" i="68"/>
  <c r="W134" i="68"/>
  <c r="W133" i="68"/>
  <c r="W131" i="68"/>
  <c r="W130" i="68"/>
  <c r="W129" i="68"/>
  <c r="W128" i="68"/>
  <c r="W127" i="68"/>
  <c r="W123" i="68"/>
  <c r="W122" i="68"/>
  <c r="W121" i="68"/>
  <c r="W120" i="68"/>
  <c r="W116" i="68"/>
  <c r="W115" i="68"/>
  <c r="W114" i="68"/>
  <c r="W113" i="68"/>
  <c r="W110" i="68"/>
  <c r="W107" i="68"/>
  <c r="W106" i="68"/>
  <c r="W136" i="68" s="1"/>
  <c r="W141" i="68" s="1"/>
  <c r="W145" i="68" s="1"/>
  <c r="X101" i="68"/>
  <c r="V138" i="68"/>
  <c r="V143" i="68" s="1"/>
  <c r="V147" i="68" s="1"/>
  <c r="V137" i="68"/>
  <c r="V142" i="68" s="1"/>
  <c r="V187" i="69" l="1"/>
  <c r="V191" i="69" s="1"/>
  <c r="V194" i="69" s="1"/>
  <c r="W144" i="69"/>
  <c r="W148" i="69" s="1"/>
  <c r="W146" i="69"/>
  <c r="W206" i="69"/>
  <c r="W157" i="69"/>
  <c r="W210" i="69"/>
  <c r="W161" i="69"/>
  <c r="W152" i="69"/>
  <c r="W224" i="69"/>
  <c r="W219" i="69"/>
  <c r="W170" i="69"/>
  <c r="W203" i="69"/>
  <c r="W154" i="69"/>
  <c r="W200" i="69"/>
  <c r="W176" i="69"/>
  <c r="W217" i="69"/>
  <c r="W168" i="69"/>
  <c r="W230" i="69"/>
  <c r="W227" i="69"/>
  <c r="W179" i="69"/>
  <c r="W221" i="69"/>
  <c r="W173" i="69"/>
  <c r="W231" i="69"/>
  <c r="W226" i="69"/>
  <c r="W178" i="69"/>
  <c r="W209" i="69"/>
  <c r="W160" i="69"/>
  <c r="W183" i="69"/>
  <c r="W211" i="69"/>
  <c r="W162" i="69"/>
  <c r="W218" i="69"/>
  <c r="W169" i="69"/>
  <c r="W184" i="69"/>
  <c r="W164" i="69"/>
  <c r="W229" i="69"/>
  <c r="W213" i="69"/>
  <c r="W182" i="69"/>
  <c r="W225" i="69"/>
  <c r="W177" i="69"/>
  <c r="V234" i="69"/>
  <c r="V238" i="69" s="1"/>
  <c r="V241" i="69" s="1"/>
  <c r="Y134" i="69"/>
  <c r="Y133" i="69"/>
  <c r="Y131" i="69"/>
  <c r="Y130" i="69"/>
  <c r="Y129" i="69"/>
  <c r="Y128" i="69"/>
  <c r="Y127" i="69"/>
  <c r="Y123" i="69"/>
  <c r="Y122" i="69"/>
  <c r="Y121" i="69"/>
  <c r="Y120" i="69"/>
  <c r="Y116" i="69"/>
  <c r="Y115" i="69"/>
  <c r="Y114" i="69"/>
  <c r="Y113" i="69"/>
  <c r="Y110" i="69"/>
  <c r="Y107" i="69"/>
  <c r="Y106" i="69"/>
  <c r="Y136" i="69" s="1"/>
  <c r="Z101" i="69"/>
  <c r="X138" i="69"/>
  <c r="X143" i="69" s="1"/>
  <c r="X147" i="69" s="1"/>
  <c r="X137" i="69"/>
  <c r="X142" i="69" s="1"/>
  <c r="Z6" i="69"/>
  <c r="X134" i="68"/>
  <c r="X133" i="68"/>
  <c r="X131" i="68"/>
  <c r="X130" i="68"/>
  <c r="X129" i="68"/>
  <c r="X128" i="68"/>
  <c r="X127" i="68"/>
  <c r="X123" i="68"/>
  <c r="X122" i="68"/>
  <c r="X121" i="68"/>
  <c r="X120" i="68"/>
  <c r="X116" i="68"/>
  <c r="X115" i="68"/>
  <c r="X114" i="68"/>
  <c r="X113" i="68"/>
  <c r="X110" i="68"/>
  <c r="X107" i="68"/>
  <c r="X106" i="68"/>
  <c r="X136" i="68" s="1"/>
  <c r="X141" i="68" s="1"/>
  <c r="X145" i="68" s="1"/>
  <c r="Y101" i="68"/>
  <c r="Z6" i="68"/>
  <c r="V234" i="68"/>
  <c r="V238" i="68" s="1"/>
  <c r="V241" i="68" s="1"/>
  <c r="V144" i="68"/>
  <c r="V146" i="68"/>
  <c r="W138" i="68"/>
  <c r="W143" i="68" s="1"/>
  <c r="W147" i="68" s="1"/>
  <c r="W137" i="68"/>
  <c r="W142" i="68" s="1"/>
  <c r="W206" i="68"/>
  <c r="W157" i="68"/>
  <c r="W211" i="68"/>
  <c r="W162" i="68"/>
  <c r="W230" i="68"/>
  <c r="W183" i="68"/>
  <c r="W224" i="68"/>
  <c r="W176" i="68"/>
  <c r="W210" i="68"/>
  <c r="W161" i="68"/>
  <c r="W200" i="68"/>
  <c r="W152" i="68"/>
  <c r="W203" i="68"/>
  <c r="W154" i="68"/>
  <c r="W209" i="68"/>
  <c r="W160" i="68"/>
  <c r="W213" i="68"/>
  <c r="W164" i="68"/>
  <c r="W218" i="68"/>
  <c r="W169" i="68"/>
  <c r="W217" i="68"/>
  <c r="W168" i="68"/>
  <c r="W219" i="68"/>
  <c r="W170" i="68"/>
  <c r="W231" i="68"/>
  <c r="W184" i="68"/>
  <c r="W227" i="68"/>
  <c r="W179" i="68"/>
  <c r="W226" i="68"/>
  <c r="W178" i="68"/>
  <c r="W221" i="68"/>
  <c r="W229" i="68"/>
  <c r="W182" i="68"/>
  <c r="W173" i="68"/>
  <c r="W225" i="68"/>
  <c r="W177" i="68"/>
  <c r="V148" i="68"/>
  <c r="U148" i="68"/>
  <c r="V187" i="68"/>
  <c r="V191" i="68" s="1"/>
  <c r="V194" i="68" s="1"/>
  <c r="X206" i="69" l="1"/>
  <c r="X157" i="69"/>
  <c r="X210" i="69"/>
  <c r="X161" i="69"/>
  <c r="X224" i="69"/>
  <c r="X200" i="69"/>
  <c r="X152" i="69"/>
  <c r="X176" i="69"/>
  <c r="X170" i="69"/>
  <c r="X203" i="69"/>
  <c r="X154" i="69"/>
  <c r="X219" i="69"/>
  <c r="X217" i="69"/>
  <c r="X168" i="69"/>
  <c r="X173" i="69"/>
  <c r="X227" i="69"/>
  <c r="X179" i="69"/>
  <c r="X178" i="69"/>
  <c r="X209" i="69"/>
  <c r="X160" i="69"/>
  <c r="X218" i="69"/>
  <c r="X230" i="69"/>
  <c r="X183" i="69"/>
  <c r="X211" i="69"/>
  <c r="X162" i="69"/>
  <c r="X226" i="69"/>
  <c r="X169" i="69"/>
  <c r="X221" i="69"/>
  <c r="X231" i="69"/>
  <c r="X184" i="69"/>
  <c r="X213" i="69"/>
  <c r="X182" i="69"/>
  <c r="X229" i="69"/>
  <c r="X164" i="69"/>
  <c r="X177" i="69"/>
  <c r="X225" i="69"/>
  <c r="W187" i="69"/>
  <c r="W191" i="69" s="1"/>
  <c r="W194" i="69" s="1"/>
  <c r="Z134" i="69"/>
  <c r="Z133" i="69"/>
  <c r="Z131" i="69"/>
  <c r="Z130" i="69"/>
  <c r="Z129" i="69"/>
  <c r="Z128" i="69"/>
  <c r="Z127" i="69"/>
  <c r="Z123" i="69"/>
  <c r="Z122" i="69"/>
  <c r="Z121" i="69"/>
  <c r="Z120" i="69"/>
  <c r="Z116" i="69"/>
  <c r="Z115" i="69"/>
  <c r="Z114" i="69"/>
  <c r="Z113" i="69"/>
  <c r="Z110" i="69"/>
  <c r="Z107" i="69"/>
  <c r="Z106" i="69"/>
  <c r="Z136" i="69" s="1"/>
  <c r="AA101" i="69"/>
  <c r="Y138" i="69"/>
  <c r="Y143" i="69" s="1"/>
  <c r="Y147" i="69" s="1"/>
  <c r="Y137" i="69"/>
  <c r="Y142" i="69" s="1"/>
  <c r="AA6" i="69"/>
  <c r="Y141" i="69"/>
  <c r="Y145" i="69" s="1"/>
  <c r="W234" i="69"/>
  <c r="W238" i="69" s="1"/>
  <c r="W241" i="69" s="1"/>
  <c r="X144" i="69"/>
  <c r="X148" i="69" s="1"/>
  <c r="X146" i="69"/>
  <c r="W187" i="68"/>
  <c r="W191" i="68" s="1"/>
  <c r="W194" i="68" s="1"/>
  <c r="W234" i="68"/>
  <c r="W238" i="68" s="1"/>
  <c r="W241" i="68" s="1"/>
  <c r="X206" i="68"/>
  <c r="X157" i="68"/>
  <c r="X211" i="68"/>
  <c r="X162" i="68"/>
  <c r="X230" i="68"/>
  <c r="X183" i="68"/>
  <c r="X224" i="68"/>
  <c r="X176" i="68"/>
  <c r="X210" i="68"/>
  <c r="X161" i="68"/>
  <c r="X200" i="68"/>
  <c r="X152" i="68"/>
  <c r="X203" i="68"/>
  <c r="X154" i="68"/>
  <c r="X209" i="68"/>
  <c r="X160" i="68"/>
  <c r="X164" i="68"/>
  <c r="X218" i="68"/>
  <c r="X169" i="68"/>
  <c r="X217" i="68"/>
  <c r="X168" i="68"/>
  <c r="X219" i="68"/>
  <c r="X170" i="68"/>
  <c r="X231" i="68"/>
  <c r="X184" i="68"/>
  <c r="X227" i="68"/>
  <c r="X179" i="68"/>
  <c r="X226" i="68"/>
  <c r="X178" i="68"/>
  <c r="X213" i="68"/>
  <c r="X173" i="68"/>
  <c r="X182" i="68"/>
  <c r="X221" i="68"/>
  <c r="X229" i="68"/>
  <c r="X225" i="68"/>
  <c r="X177" i="68"/>
  <c r="W144" i="68"/>
  <c r="W148" i="68" s="1"/>
  <c r="W146" i="68"/>
  <c r="AA6" i="68"/>
  <c r="Y134" i="68"/>
  <c r="Y133" i="68"/>
  <c r="Y131" i="68"/>
  <c r="Y130" i="68"/>
  <c r="Y129" i="68"/>
  <c r="Y128" i="68"/>
  <c r="Y127" i="68"/>
  <c r="Y123" i="68"/>
  <c r="Y122" i="68"/>
  <c r="Y121" i="68"/>
  <c r="Y120" i="68"/>
  <c r="Y116" i="68"/>
  <c r="Y115" i="68"/>
  <c r="Y114" i="68"/>
  <c r="Y113" i="68"/>
  <c r="Y110" i="68"/>
  <c r="Y107" i="68"/>
  <c r="Y106" i="68"/>
  <c r="Y136" i="68" s="1"/>
  <c r="Y141" i="68" s="1"/>
  <c r="Y145" i="68" s="1"/>
  <c r="Z101" i="68"/>
  <c r="X138" i="68"/>
  <c r="X143" i="68" s="1"/>
  <c r="X147" i="68" s="1"/>
  <c r="X137" i="68"/>
  <c r="X142" i="68" s="1"/>
  <c r="Y206" i="69" l="1"/>
  <c r="Y157" i="69"/>
  <c r="Y210" i="69"/>
  <c r="Y161" i="69"/>
  <c r="Y200" i="69"/>
  <c r="Y152" i="69"/>
  <c r="Y224" i="69"/>
  <c r="Y176" i="69"/>
  <c r="Y219" i="69"/>
  <c r="Y170" i="69"/>
  <c r="Y203" i="69"/>
  <c r="Y154" i="69"/>
  <c r="Y217" i="69"/>
  <c r="Y168" i="69"/>
  <c r="Y227" i="69"/>
  <c r="Y230" i="69"/>
  <c r="Y226" i="69"/>
  <c r="Y178" i="69"/>
  <c r="Y209" i="69"/>
  <c r="Y160" i="69"/>
  <c r="Y183" i="69"/>
  <c r="Y211" i="69"/>
  <c r="Y162" i="69"/>
  <c r="Y179" i="69"/>
  <c r="Y231" i="69"/>
  <c r="Y218" i="69"/>
  <c r="Y169" i="69"/>
  <c r="Y221" i="69"/>
  <c r="Y173" i="69"/>
  <c r="Y184" i="69"/>
  <c r="Y213" i="69"/>
  <c r="Y182" i="69"/>
  <c r="Y229" i="69"/>
  <c r="Y164" i="69"/>
  <c r="Y225" i="69"/>
  <c r="Y177" i="69"/>
  <c r="AA134" i="69"/>
  <c r="AA133" i="69"/>
  <c r="AA131" i="69"/>
  <c r="AA130" i="69"/>
  <c r="AA129" i="69"/>
  <c r="AA128" i="69"/>
  <c r="AA127" i="69"/>
  <c r="AA123" i="69"/>
  <c r="AA122" i="69"/>
  <c r="AA121" i="69"/>
  <c r="AA120" i="69"/>
  <c r="AA116" i="69"/>
  <c r="AA115" i="69"/>
  <c r="AA114" i="69"/>
  <c r="AA113" i="69"/>
  <c r="AA110" i="69"/>
  <c r="AA107" i="69"/>
  <c r="AA106" i="69"/>
  <c r="AA136" i="69" s="1"/>
  <c r="AA141" i="69" s="1"/>
  <c r="AB101" i="69"/>
  <c r="Z138" i="69"/>
  <c r="Z143" i="69" s="1"/>
  <c r="Z147" i="69" s="1"/>
  <c r="Z137" i="69"/>
  <c r="Z142" i="69" s="1"/>
  <c r="X187" i="69"/>
  <c r="X191" i="69" s="1"/>
  <c r="X194" i="69" s="1"/>
  <c r="Z141" i="69"/>
  <c r="Z145" i="69" s="1"/>
  <c r="AB6" i="69"/>
  <c r="Y144" i="69"/>
  <c r="Y148" i="69" s="1"/>
  <c r="Y146" i="69"/>
  <c r="X234" i="69"/>
  <c r="X238" i="69" s="1"/>
  <c r="X241" i="69" s="1"/>
  <c r="Z134" i="68"/>
  <c r="Z133" i="68"/>
  <c r="Z131" i="68"/>
  <c r="Z130" i="68"/>
  <c r="Z129" i="68"/>
  <c r="Z128" i="68"/>
  <c r="Z127" i="68"/>
  <c r="Z123" i="68"/>
  <c r="Z122" i="68"/>
  <c r="Z121" i="68"/>
  <c r="Z120" i="68"/>
  <c r="Z116" i="68"/>
  <c r="Z115" i="68"/>
  <c r="Z114" i="68"/>
  <c r="Z113" i="68"/>
  <c r="Z110" i="68"/>
  <c r="Z107" i="68"/>
  <c r="Z106" i="68"/>
  <c r="Z136" i="68" s="1"/>
  <c r="Z141" i="68" s="1"/>
  <c r="Z145" i="68" s="1"/>
  <c r="AA101" i="68"/>
  <c r="X187" i="68"/>
  <c r="X191" i="68" s="1"/>
  <c r="X194" i="68" s="1"/>
  <c r="AB6" i="68"/>
  <c r="X234" i="68"/>
  <c r="X238" i="68" s="1"/>
  <c r="X241" i="68" s="1"/>
  <c r="Y138" i="68"/>
  <c r="Y143" i="68" s="1"/>
  <c r="Y147" i="68" s="1"/>
  <c r="Y137" i="68"/>
  <c r="Y142" i="68" s="1"/>
  <c r="X144" i="68"/>
  <c r="X148" i="68" s="1"/>
  <c r="X146" i="68"/>
  <c r="Y206" i="68"/>
  <c r="Y157" i="68"/>
  <c r="Y211" i="68"/>
  <c r="Y162" i="68"/>
  <c r="Y230" i="68"/>
  <c r="Y183" i="68"/>
  <c r="Y224" i="68"/>
  <c r="Y176" i="68"/>
  <c r="Y210" i="68"/>
  <c r="Y161" i="68"/>
  <c r="Y200" i="68"/>
  <c r="Y152" i="68"/>
  <c r="Y203" i="68"/>
  <c r="Y154" i="68"/>
  <c r="Y209" i="68"/>
  <c r="Y160" i="68"/>
  <c r="Y218" i="68"/>
  <c r="Y169" i="68"/>
  <c r="Y217" i="68"/>
  <c r="Y168" i="68"/>
  <c r="Y213" i="68"/>
  <c r="Y219" i="68"/>
  <c r="Y170" i="68"/>
  <c r="Y231" i="68"/>
  <c r="Y184" i="68"/>
  <c r="Y227" i="68"/>
  <c r="Y179" i="68"/>
  <c r="Y226" i="68"/>
  <c r="Y178" i="68"/>
  <c r="Y164" i="68"/>
  <c r="Y221" i="68"/>
  <c r="Y229" i="68"/>
  <c r="Y182" i="68"/>
  <c r="Y173" i="68"/>
  <c r="Y225" i="68"/>
  <c r="Y177" i="68"/>
  <c r="AA145" i="69" l="1"/>
  <c r="Y187" i="69"/>
  <c r="Y191" i="69" s="1"/>
  <c r="Y194" i="69" s="1"/>
  <c r="Z157" i="69"/>
  <c r="Z210" i="69"/>
  <c r="Z161" i="69"/>
  <c r="Z152" i="69"/>
  <c r="Z203" i="69"/>
  <c r="Z224" i="69"/>
  <c r="Z206" i="69"/>
  <c r="Z176" i="69"/>
  <c r="Z219" i="69"/>
  <c r="Z170" i="69"/>
  <c r="Z200" i="69"/>
  <c r="Z154" i="69"/>
  <c r="Z217" i="69"/>
  <c r="Z168" i="69"/>
  <c r="Z227" i="69"/>
  <c r="Z226" i="69"/>
  <c r="Z178" i="69"/>
  <c r="Z209" i="69"/>
  <c r="Z160" i="69"/>
  <c r="Z221" i="69"/>
  <c r="Z173" i="69"/>
  <c r="Z230" i="69"/>
  <c r="Z183" i="69"/>
  <c r="Z211" i="69"/>
  <c r="Z162" i="69"/>
  <c r="Z218" i="69"/>
  <c r="Z169" i="69"/>
  <c r="Z179" i="69"/>
  <c r="Z231" i="69"/>
  <c r="Z184" i="69"/>
  <c r="Z182" i="69"/>
  <c r="Z164" i="69"/>
  <c r="Z229" i="69"/>
  <c r="Z213" i="69"/>
  <c r="Z225" i="69"/>
  <c r="Z177" i="69"/>
  <c r="Z144" i="69"/>
  <c r="Z148" i="69" s="1"/>
  <c r="Z146" i="69"/>
  <c r="Y234" i="69"/>
  <c r="Y238" i="69" s="1"/>
  <c r="Y241" i="69" s="1"/>
  <c r="AC6" i="69"/>
  <c r="AB134" i="69"/>
  <c r="AB133" i="69"/>
  <c r="AB131" i="69"/>
  <c r="AB130" i="69"/>
  <c r="AB129" i="69"/>
  <c r="AB128" i="69"/>
  <c r="AB127" i="69"/>
  <c r="AB123" i="69"/>
  <c r="AB122" i="69"/>
  <c r="AB121" i="69"/>
  <c r="AB120" i="69"/>
  <c r="AB116" i="69"/>
  <c r="AB115" i="69"/>
  <c r="AB114" i="69"/>
  <c r="AB113" i="69"/>
  <c r="AB110" i="69"/>
  <c r="AB107" i="69"/>
  <c r="AB106" i="69"/>
  <c r="AB136" i="69" s="1"/>
  <c r="AB141" i="69" s="1"/>
  <c r="AB145" i="69" s="1"/>
  <c r="AC101" i="69"/>
  <c r="AA138" i="69"/>
  <c r="AA143" i="69" s="1"/>
  <c r="AA147" i="69" s="1"/>
  <c r="AA137" i="69"/>
  <c r="AA142" i="69" s="1"/>
  <c r="AC6" i="68"/>
  <c r="Y187" i="68"/>
  <c r="Y191" i="68" s="1"/>
  <c r="Y194" i="68" s="1"/>
  <c r="Z206" i="68"/>
  <c r="Z157" i="68"/>
  <c r="Z162" i="68"/>
  <c r="Z230" i="68"/>
  <c r="Z183" i="68"/>
  <c r="Z224" i="68"/>
  <c r="Z176" i="68"/>
  <c r="Z210" i="68"/>
  <c r="Z161" i="68"/>
  <c r="Z211" i="68"/>
  <c r="Z200" i="68"/>
  <c r="Z152" i="68"/>
  <c r="Z203" i="68"/>
  <c r="Z154" i="68"/>
  <c r="Z209" i="68"/>
  <c r="Z160" i="68"/>
  <c r="Z213" i="68"/>
  <c r="Z218" i="68"/>
  <c r="Z169" i="68"/>
  <c r="Z217" i="68"/>
  <c r="Z168" i="68"/>
  <c r="Z164" i="68"/>
  <c r="Z219" i="68"/>
  <c r="Z170" i="68"/>
  <c r="Z231" i="68"/>
  <c r="Z184" i="68"/>
  <c r="Z227" i="68"/>
  <c r="Z179" i="68"/>
  <c r="Z226" i="68"/>
  <c r="Z178" i="68"/>
  <c r="Z221" i="68"/>
  <c r="Z229" i="68"/>
  <c r="Z173" i="68"/>
  <c r="Z182" i="68"/>
  <c r="Z225" i="68"/>
  <c r="Z177" i="68"/>
  <c r="Y144" i="68"/>
  <c r="Y148" i="68" s="1"/>
  <c r="Y146" i="68"/>
  <c r="Y234" i="68"/>
  <c r="Y238" i="68" s="1"/>
  <c r="Y241" i="68" s="1"/>
  <c r="AA134" i="68"/>
  <c r="AA133" i="68"/>
  <c r="AA131" i="68"/>
  <c r="AA130" i="68"/>
  <c r="AA129" i="68"/>
  <c r="AA128" i="68"/>
  <c r="AA127" i="68"/>
  <c r="AA123" i="68"/>
  <c r="AA122" i="68"/>
  <c r="AA121" i="68"/>
  <c r="AA120" i="68"/>
  <c r="AA116" i="68"/>
  <c r="AA115" i="68"/>
  <c r="AA114" i="68"/>
  <c r="AA113" i="68"/>
  <c r="AA110" i="68"/>
  <c r="AA107" i="68"/>
  <c r="AA106" i="68"/>
  <c r="AA136" i="68" s="1"/>
  <c r="AA141" i="68" s="1"/>
  <c r="AA145" i="68" s="1"/>
  <c r="AB101" i="68"/>
  <c r="Z138" i="68"/>
  <c r="Z143" i="68" s="1"/>
  <c r="Z147" i="68" s="1"/>
  <c r="Z137" i="68"/>
  <c r="Z142" i="68" s="1"/>
  <c r="AC134" i="69" l="1"/>
  <c r="AC133" i="69"/>
  <c r="AC131" i="69"/>
  <c r="AC130" i="69"/>
  <c r="AC129" i="69"/>
  <c r="AC128" i="69"/>
  <c r="AC127" i="69"/>
  <c r="AC123" i="69"/>
  <c r="AC122" i="69"/>
  <c r="AC121" i="69"/>
  <c r="AC120" i="69"/>
  <c r="AC116" i="69"/>
  <c r="AC115" i="69"/>
  <c r="AC114" i="69"/>
  <c r="AC113" i="69"/>
  <c r="AC110" i="69"/>
  <c r="AC107" i="69"/>
  <c r="AC106" i="69"/>
  <c r="AC136" i="69" s="1"/>
  <c r="AC141" i="69" s="1"/>
  <c r="AC145" i="69" s="1"/>
  <c r="AD101" i="69"/>
  <c r="AB138" i="69"/>
  <c r="AB143" i="69" s="1"/>
  <c r="AB147" i="69" s="1"/>
  <c r="AB137" i="69"/>
  <c r="AB142" i="69" s="1"/>
  <c r="Z234" i="69"/>
  <c r="Z238" i="69" s="1"/>
  <c r="Z241" i="69" s="1"/>
  <c r="AD6" i="69"/>
  <c r="AA144" i="69"/>
  <c r="AA148" i="69" s="1"/>
  <c r="AA146" i="69"/>
  <c r="Z187" i="69"/>
  <c r="Z191" i="69" s="1"/>
  <c r="Z194" i="69" s="1"/>
  <c r="AA210" i="69"/>
  <c r="AA219" i="69"/>
  <c r="AA170" i="69"/>
  <c r="AA203" i="69"/>
  <c r="AA154" i="69"/>
  <c r="AA161" i="69"/>
  <c r="AA200" i="69"/>
  <c r="AA152" i="69"/>
  <c r="AA224" i="69"/>
  <c r="AA176" i="69"/>
  <c r="AA206" i="69"/>
  <c r="AA157" i="69"/>
  <c r="AA221" i="69"/>
  <c r="AA173" i="69"/>
  <c r="AA230" i="69"/>
  <c r="AA226" i="69"/>
  <c r="AA178" i="69"/>
  <c r="AA209" i="69"/>
  <c r="AA160" i="69"/>
  <c r="AA183" i="69"/>
  <c r="AA211" i="69"/>
  <c r="AA162" i="69"/>
  <c r="AA231" i="69"/>
  <c r="AA218" i="69"/>
  <c r="AA169" i="69"/>
  <c r="AA184" i="69"/>
  <c r="AA217" i="69"/>
  <c r="AA168" i="69"/>
  <c r="AA227" i="69"/>
  <c r="AA179" i="69"/>
  <c r="AA213" i="69"/>
  <c r="AA182" i="69"/>
  <c r="AA229" i="69"/>
  <c r="AA164" i="69"/>
  <c r="AA225" i="69"/>
  <c r="AA177" i="69"/>
  <c r="AB134" i="68"/>
  <c r="AB133" i="68"/>
  <c r="AB131" i="68"/>
  <c r="AB130" i="68"/>
  <c r="AB129" i="68"/>
  <c r="AB128" i="68"/>
  <c r="AB127" i="68"/>
  <c r="AB123" i="68"/>
  <c r="AB122" i="68"/>
  <c r="AB121" i="68"/>
  <c r="AB120" i="68"/>
  <c r="AB116" i="68"/>
  <c r="AB115" i="68"/>
  <c r="AB114" i="68"/>
  <c r="AB113" i="68"/>
  <c r="AB110" i="68"/>
  <c r="AB107" i="68"/>
  <c r="AB106" i="68"/>
  <c r="AB136" i="68" s="1"/>
  <c r="AB141" i="68" s="1"/>
  <c r="AB145" i="68" s="1"/>
  <c r="AC101" i="68"/>
  <c r="AA138" i="68"/>
  <c r="AA143" i="68" s="1"/>
  <c r="AA147" i="68" s="1"/>
  <c r="AA137" i="68"/>
  <c r="AA142" i="68" s="1"/>
  <c r="Z187" i="68"/>
  <c r="Z191" i="68" s="1"/>
  <c r="Z194" i="68" s="1"/>
  <c r="AA200" i="68"/>
  <c r="AA152" i="68"/>
  <c r="AA203" i="68"/>
  <c r="AA154" i="68"/>
  <c r="AA209" i="68"/>
  <c r="AA160" i="68"/>
  <c r="AA206" i="68"/>
  <c r="AA157" i="68"/>
  <c r="AA211" i="68"/>
  <c r="AA162" i="68"/>
  <c r="AA230" i="68"/>
  <c r="AA183" i="68"/>
  <c r="AA224" i="68"/>
  <c r="AA176" i="68"/>
  <c r="AA210" i="68"/>
  <c r="AA161" i="68"/>
  <c r="AA164" i="68"/>
  <c r="AA218" i="68"/>
  <c r="AA169" i="68"/>
  <c r="AA217" i="68"/>
  <c r="AA168" i="68"/>
  <c r="AA219" i="68"/>
  <c r="AA170" i="68"/>
  <c r="AA231" i="68"/>
  <c r="AA227" i="68"/>
  <c r="AA179" i="68"/>
  <c r="AA226" i="68"/>
  <c r="AA178" i="68"/>
  <c r="AA184" i="68"/>
  <c r="AA213" i="68"/>
  <c r="AA173" i="68"/>
  <c r="AA229" i="68"/>
  <c r="AA221" i="68"/>
  <c r="AA182" i="68"/>
  <c r="AA225" i="68"/>
  <c r="AA177" i="68"/>
  <c r="Z144" i="68"/>
  <c r="Z148" i="68" s="1"/>
  <c r="Z146" i="68"/>
  <c r="Z234" i="68"/>
  <c r="Z238" i="68" s="1"/>
  <c r="Z241" i="68" s="1"/>
  <c r="AD6" i="68"/>
  <c r="AA187" i="69" l="1"/>
  <c r="AA191" i="69" s="1"/>
  <c r="AA194" i="69" s="1"/>
  <c r="AB206" i="69"/>
  <c r="AB157" i="69"/>
  <c r="AB161" i="69"/>
  <c r="AB219" i="69"/>
  <c r="AB170" i="69"/>
  <c r="AB203" i="69"/>
  <c r="AB154" i="69"/>
  <c r="AB210" i="69"/>
  <c r="AB200" i="69"/>
  <c r="AB152" i="69"/>
  <c r="AB224" i="69"/>
  <c r="AB176" i="69"/>
  <c r="AB179" i="69"/>
  <c r="AB226" i="69"/>
  <c r="AB178" i="69"/>
  <c r="AB209" i="69"/>
  <c r="AB160" i="69"/>
  <c r="AB230" i="69"/>
  <c r="AB183" i="69"/>
  <c r="AB211" i="69"/>
  <c r="AB162" i="69"/>
  <c r="AB169" i="69"/>
  <c r="AB221" i="69"/>
  <c r="AB231" i="69"/>
  <c r="AB184" i="69"/>
  <c r="AB218" i="69"/>
  <c r="AB217" i="69"/>
  <c r="AB168" i="69"/>
  <c r="AB173" i="69"/>
  <c r="AB227" i="69"/>
  <c r="AB213" i="69"/>
  <c r="AB182" i="69"/>
  <c r="AB229" i="69"/>
  <c r="AB164" i="69"/>
  <c r="AB225" i="69"/>
  <c r="AB177" i="69"/>
  <c r="AA234" i="69"/>
  <c r="AA238" i="69" s="1"/>
  <c r="AA241" i="69" s="1"/>
  <c r="AB144" i="69"/>
  <c r="AB148" i="69" s="1"/>
  <c r="AB146" i="69"/>
  <c r="AE6" i="69"/>
  <c r="AD134" i="69"/>
  <c r="AD133" i="69"/>
  <c r="AD131" i="69"/>
  <c r="AD130" i="69"/>
  <c r="AD129" i="69"/>
  <c r="AD128" i="69"/>
  <c r="AD127" i="69"/>
  <c r="AD123" i="69"/>
  <c r="AD122" i="69"/>
  <c r="AD121" i="69"/>
  <c r="AD120" i="69"/>
  <c r="AD116" i="69"/>
  <c r="AD115" i="69"/>
  <c r="AD114" i="69"/>
  <c r="AD113" i="69"/>
  <c r="AD110" i="69"/>
  <c r="AD107" i="69"/>
  <c r="AD106" i="69"/>
  <c r="AD136" i="69" s="1"/>
  <c r="AD141" i="69" s="1"/>
  <c r="AD145" i="69" s="1"/>
  <c r="AE101" i="69"/>
  <c r="AC138" i="69"/>
  <c r="AC143" i="69" s="1"/>
  <c r="AC147" i="69" s="1"/>
  <c r="AC137" i="69"/>
  <c r="AC142" i="69" s="1"/>
  <c r="AA187" i="68"/>
  <c r="AA191" i="68" s="1"/>
  <c r="AA194" i="68" s="1"/>
  <c r="AA144" i="68"/>
  <c r="AA148" i="68" s="1"/>
  <c r="AA146" i="68"/>
  <c r="AE6" i="68"/>
  <c r="AB200" i="68"/>
  <c r="AB152" i="68"/>
  <c r="AB203" i="68"/>
  <c r="AB154" i="68"/>
  <c r="AB209" i="68"/>
  <c r="AB160" i="68"/>
  <c r="AB206" i="68"/>
  <c r="AB157" i="68"/>
  <c r="AB211" i="68"/>
  <c r="AB162" i="68"/>
  <c r="AB230" i="68"/>
  <c r="AB183" i="68"/>
  <c r="AB224" i="68"/>
  <c r="AB176" i="68"/>
  <c r="AB210" i="68"/>
  <c r="AB161" i="68"/>
  <c r="AB184" i="68"/>
  <c r="AB218" i="68"/>
  <c r="AB169" i="68"/>
  <c r="AB217" i="68"/>
  <c r="AB168" i="68"/>
  <c r="AB219" i="68"/>
  <c r="AB170" i="68"/>
  <c r="AB231" i="68"/>
  <c r="AB227" i="68"/>
  <c r="AB179" i="68"/>
  <c r="AB226" i="68"/>
  <c r="AB178" i="68"/>
  <c r="AB213" i="68"/>
  <c r="AB164" i="68"/>
  <c r="AB182" i="68"/>
  <c r="AB221" i="68"/>
  <c r="AB229" i="68"/>
  <c r="AB173" i="68"/>
  <c r="AB225" i="68"/>
  <c r="AB177" i="68"/>
  <c r="AA234" i="68"/>
  <c r="AA238" i="68" s="1"/>
  <c r="AA241" i="68" s="1"/>
  <c r="AC134" i="68"/>
  <c r="AC133" i="68"/>
  <c r="AC131" i="68"/>
  <c r="AC130" i="68"/>
  <c r="AC129" i="68"/>
  <c r="AC128" i="68"/>
  <c r="AC127" i="68"/>
  <c r="AC123" i="68"/>
  <c r="AC122" i="68"/>
  <c r="AC121" i="68"/>
  <c r="AC120" i="68"/>
  <c r="AC116" i="68"/>
  <c r="AC115" i="68"/>
  <c r="AC114" i="68"/>
  <c r="AC113" i="68"/>
  <c r="AC110" i="68"/>
  <c r="AC107" i="68"/>
  <c r="AC106" i="68"/>
  <c r="AC136" i="68" s="1"/>
  <c r="AC141" i="68" s="1"/>
  <c r="AC145" i="68" s="1"/>
  <c r="AD101" i="68"/>
  <c r="AB138" i="68"/>
  <c r="AB143" i="68" s="1"/>
  <c r="AB147" i="68" s="1"/>
  <c r="AB137" i="68"/>
  <c r="AB142" i="68" s="1"/>
  <c r="AE134" i="69" l="1"/>
  <c r="AE133" i="69"/>
  <c r="AE131" i="69"/>
  <c r="AE130" i="69"/>
  <c r="AE129" i="69"/>
  <c r="AE128" i="69"/>
  <c r="AE127" i="69"/>
  <c r="AE123" i="69"/>
  <c r="AE122" i="69"/>
  <c r="AE121" i="69"/>
  <c r="AE120" i="69"/>
  <c r="AE116" i="69"/>
  <c r="AE115" i="69"/>
  <c r="AE114" i="69"/>
  <c r="AE113" i="69"/>
  <c r="AE110" i="69"/>
  <c r="AE107" i="69"/>
  <c r="AE106" i="69"/>
  <c r="AE136" i="69" s="1"/>
  <c r="AE141" i="69" s="1"/>
  <c r="AE145" i="69" s="1"/>
  <c r="AF101" i="69"/>
  <c r="AD138" i="69"/>
  <c r="AD143" i="69" s="1"/>
  <c r="AD147" i="69" s="1"/>
  <c r="AD137" i="69"/>
  <c r="AD142" i="69" s="1"/>
  <c r="AC157" i="69"/>
  <c r="AC161" i="69"/>
  <c r="AC219" i="69"/>
  <c r="AC170" i="69"/>
  <c r="AC203" i="69"/>
  <c r="AC154" i="69"/>
  <c r="AC200" i="69"/>
  <c r="AC152" i="69"/>
  <c r="AC224" i="69"/>
  <c r="AC176" i="69"/>
  <c r="AC206" i="69"/>
  <c r="AC210" i="69"/>
  <c r="AC230" i="69"/>
  <c r="AC226" i="69"/>
  <c r="AC178" i="69"/>
  <c r="AC209" i="69"/>
  <c r="AC160" i="69"/>
  <c r="AC183" i="69"/>
  <c r="AC211" i="69"/>
  <c r="AC162" i="69"/>
  <c r="AC179" i="69"/>
  <c r="AC231" i="69"/>
  <c r="AC218" i="69"/>
  <c r="AC169" i="69"/>
  <c r="AC221" i="69"/>
  <c r="AC173" i="69"/>
  <c r="AC184" i="69"/>
  <c r="AC217" i="69"/>
  <c r="AC168" i="69"/>
  <c r="AC227" i="69"/>
  <c r="AC229" i="69"/>
  <c r="AC182" i="69"/>
  <c r="AC164" i="69"/>
  <c r="AC213" i="69"/>
  <c r="AC225" i="69"/>
  <c r="AC177" i="69"/>
  <c r="AC144" i="69"/>
  <c r="AC148" i="69" s="1"/>
  <c r="AC146" i="69"/>
  <c r="AF6" i="69"/>
  <c r="AB187" i="69"/>
  <c r="AB191" i="69" s="1"/>
  <c r="AB194" i="69" s="1"/>
  <c r="AB234" i="69"/>
  <c r="AB238" i="69" s="1"/>
  <c r="AB241" i="69" s="1"/>
  <c r="AB187" i="68"/>
  <c r="AB191" i="68" s="1"/>
  <c r="AB194" i="68" s="1"/>
  <c r="AC200" i="68"/>
  <c r="AC152" i="68"/>
  <c r="AC203" i="68"/>
  <c r="AC154" i="68"/>
  <c r="AC209" i="68"/>
  <c r="AC160" i="68"/>
  <c r="AC206" i="68"/>
  <c r="AC157" i="68"/>
  <c r="AC211" i="68"/>
  <c r="AC162" i="68"/>
  <c r="AC230" i="68"/>
  <c r="AC183" i="68"/>
  <c r="AC224" i="68"/>
  <c r="AC176" i="68"/>
  <c r="AC210" i="68"/>
  <c r="AC161" i="68"/>
  <c r="AC218" i="68"/>
  <c r="AC169" i="68"/>
  <c r="AC217" i="68"/>
  <c r="AC168" i="68"/>
  <c r="AC213" i="68"/>
  <c r="AC219" i="68"/>
  <c r="AC170" i="68"/>
  <c r="AC231" i="68"/>
  <c r="AC227" i="68"/>
  <c r="AC179" i="68"/>
  <c r="AC226" i="68"/>
  <c r="AC178" i="68"/>
  <c r="AC164" i="68"/>
  <c r="AC184" i="68"/>
  <c r="AC221" i="68"/>
  <c r="AC229" i="68"/>
  <c r="AC173" i="68"/>
  <c r="AC182" i="68"/>
  <c r="AC225" i="68"/>
  <c r="AC177" i="68"/>
  <c r="AB144" i="68"/>
  <c r="AB148" i="68" s="1"/>
  <c r="AB146" i="68"/>
  <c r="AB234" i="68"/>
  <c r="AB238" i="68" s="1"/>
  <c r="AB241" i="68" s="1"/>
  <c r="AD134" i="68"/>
  <c r="AD133" i="68"/>
  <c r="AD131" i="68"/>
  <c r="AD130" i="68"/>
  <c r="AD129" i="68"/>
  <c r="AD128" i="68"/>
  <c r="AD127" i="68"/>
  <c r="AD123" i="68"/>
  <c r="AD122" i="68"/>
  <c r="AD121" i="68"/>
  <c r="AD120" i="68"/>
  <c r="AD116" i="68"/>
  <c r="AD115" i="68"/>
  <c r="AD114" i="68"/>
  <c r="AD113" i="68"/>
  <c r="AD110" i="68"/>
  <c r="AD107" i="68"/>
  <c r="AD106" i="68"/>
  <c r="AD136" i="68" s="1"/>
  <c r="AD141" i="68" s="1"/>
  <c r="AD145" i="68" s="1"/>
  <c r="AE101" i="68"/>
  <c r="AC138" i="68"/>
  <c r="AC143" i="68" s="1"/>
  <c r="AC147" i="68" s="1"/>
  <c r="AC137" i="68"/>
  <c r="AC142" i="68" s="1"/>
  <c r="AF6" i="68"/>
  <c r="AG6" i="69" l="1"/>
  <c r="AC234" i="69"/>
  <c r="AC238" i="69" s="1"/>
  <c r="AC241" i="69" s="1"/>
  <c r="AD144" i="69"/>
  <c r="AD148" i="69" s="1"/>
  <c r="AD146" i="69"/>
  <c r="BM199" i="69"/>
  <c r="BM233" i="69" s="1"/>
  <c r="BI199" i="69"/>
  <c r="BI233" i="69" s="1"/>
  <c r="BE199" i="69"/>
  <c r="BE233" i="69" s="1"/>
  <c r="BA199" i="69"/>
  <c r="BA233" i="69" s="1"/>
  <c r="AW199" i="69"/>
  <c r="AW233" i="69" s="1"/>
  <c r="AS199" i="69"/>
  <c r="AS233" i="69" s="1"/>
  <c r="AO199" i="69"/>
  <c r="AO233" i="69" s="1"/>
  <c r="AK199" i="69"/>
  <c r="AG199" i="69"/>
  <c r="BL199" i="69"/>
  <c r="BL233" i="69" s="1"/>
  <c r="BH199" i="69"/>
  <c r="BH233" i="69" s="1"/>
  <c r="BD199" i="69"/>
  <c r="BD233" i="69" s="1"/>
  <c r="AZ199" i="69"/>
  <c r="AZ233" i="69" s="1"/>
  <c r="AV199" i="69"/>
  <c r="AV233" i="69" s="1"/>
  <c r="AR199" i="69"/>
  <c r="AR233" i="69" s="1"/>
  <c r="AN199" i="69"/>
  <c r="AN233" i="69" s="1"/>
  <c r="AJ199" i="69"/>
  <c r="AF199" i="69"/>
  <c r="BK199" i="69"/>
  <c r="BK233" i="69" s="1"/>
  <c r="BG199" i="69"/>
  <c r="BG233" i="69" s="1"/>
  <c r="BC199" i="69"/>
  <c r="BC233" i="69" s="1"/>
  <c r="AY199" i="69"/>
  <c r="AY233" i="69" s="1"/>
  <c r="AU199" i="69"/>
  <c r="AU233" i="69" s="1"/>
  <c r="AQ199" i="69"/>
  <c r="AQ233" i="69" s="1"/>
  <c r="AM199" i="69"/>
  <c r="AM233" i="69" s="1"/>
  <c r="AI199" i="69"/>
  <c r="AE199" i="69"/>
  <c r="BN199" i="69"/>
  <c r="BN233" i="69" s="1"/>
  <c r="AX199" i="69"/>
  <c r="AX233" i="69" s="1"/>
  <c r="AH199" i="69"/>
  <c r="BJ199" i="69"/>
  <c r="BJ233" i="69" s="1"/>
  <c r="AT199" i="69"/>
  <c r="AT233" i="69" s="1"/>
  <c r="BF199" i="69"/>
  <c r="BF233" i="69" s="1"/>
  <c r="AP199" i="69"/>
  <c r="AP233" i="69" s="1"/>
  <c r="BB199" i="69"/>
  <c r="BB233" i="69" s="1"/>
  <c r="AL199" i="69"/>
  <c r="AD200" i="69"/>
  <c r="AD206" i="69"/>
  <c r="AD161" i="69"/>
  <c r="AD219" i="69"/>
  <c r="AD170" i="69"/>
  <c r="AD203" i="69"/>
  <c r="AD154" i="69"/>
  <c r="AD152" i="69"/>
  <c r="AD224" i="69"/>
  <c r="AD176" i="69"/>
  <c r="AD157" i="69"/>
  <c r="AD210" i="69"/>
  <c r="AD226" i="69"/>
  <c r="AD178" i="69"/>
  <c r="AD209" i="69"/>
  <c r="AD160" i="69"/>
  <c r="AD221" i="69"/>
  <c r="AD173" i="69"/>
  <c r="AD230" i="69"/>
  <c r="AD183" i="69"/>
  <c r="AD211" i="69"/>
  <c r="AD162" i="69"/>
  <c r="AD218" i="69"/>
  <c r="AD169" i="69"/>
  <c r="AD179" i="69"/>
  <c r="AD231" i="69"/>
  <c r="AD184" i="69"/>
  <c r="AD217" i="69"/>
  <c r="AD168" i="69"/>
  <c r="AD227" i="69"/>
  <c r="AD164" i="69"/>
  <c r="AD229" i="69"/>
  <c r="AD213" i="69"/>
  <c r="AD182" i="69"/>
  <c r="AD225" i="69"/>
  <c r="AD177" i="69"/>
  <c r="AC187" i="69"/>
  <c r="AC191" i="69" s="1"/>
  <c r="AC194" i="69" s="1"/>
  <c r="AF134" i="69"/>
  <c r="AF133" i="69"/>
  <c r="AF131" i="69"/>
  <c r="AF130" i="69"/>
  <c r="AF129" i="69"/>
  <c r="AF128" i="69"/>
  <c r="AF127" i="69"/>
  <c r="AF123" i="69"/>
  <c r="AF122" i="69"/>
  <c r="AF121" i="69"/>
  <c r="AF120" i="69"/>
  <c r="AF116" i="69"/>
  <c r="AF115" i="69"/>
  <c r="AF114" i="69"/>
  <c r="AF113" i="69"/>
  <c r="AF110" i="69"/>
  <c r="AF107" i="69"/>
  <c r="AF106" i="69"/>
  <c r="AF136" i="69" s="1"/>
  <c r="AF141" i="69" s="1"/>
  <c r="AF145" i="69" s="1"/>
  <c r="AG101" i="69"/>
  <c r="AE138" i="69"/>
  <c r="AE143" i="69" s="1"/>
  <c r="AE147" i="69" s="1"/>
  <c r="AE137" i="69"/>
  <c r="AE142" i="69" s="1"/>
  <c r="BN199" i="68"/>
  <c r="BN233" i="68" s="1"/>
  <c r="BJ199" i="68"/>
  <c r="BJ233" i="68" s="1"/>
  <c r="BF199" i="68"/>
  <c r="BF233" i="68" s="1"/>
  <c r="BB199" i="68"/>
  <c r="BB233" i="68" s="1"/>
  <c r="AX199" i="68"/>
  <c r="AX233" i="68" s="1"/>
  <c r="AT199" i="68"/>
  <c r="AT233" i="68" s="1"/>
  <c r="AP199" i="68"/>
  <c r="AP233" i="68" s="1"/>
  <c r="AL199" i="68"/>
  <c r="AH199" i="68"/>
  <c r="BM199" i="68"/>
  <c r="BM233" i="68" s="1"/>
  <c r="BI199" i="68"/>
  <c r="BI233" i="68" s="1"/>
  <c r="BE199" i="68"/>
  <c r="BE233" i="68" s="1"/>
  <c r="BA199" i="68"/>
  <c r="BA233" i="68" s="1"/>
  <c r="AW199" i="68"/>
  <c r="AW233" i="68" s="1"/>
  <c r="AS199" i="68"/>
  <c r="AS233" i="68" s="1"/>
  <c r="AO199" i="68"/>
  <c r="AO233" i="68" s="1"/>
  <c r="AK199" i="68"/>
  <c r="AG199" i="68"/>
  <c r="BL199" i="68"/>
  <c r="BL233" i="68" s="1"/>
  <c r="BH199" i="68"/>
  <c r="BH233" i="68" s="1"/>
  <c r="BD199" i="68"/>
  <c r="BD233" i="68" s="1"/>
  <c r="AZ199" i="68"/>
  <c r="AZ233" i="68" s="1"/>
  <c r="AV199" i="68"/>
  <c r="AV233" i="68" s="1"/>
  <c r="AR199" i="68"/>
  <c r="AR233" i="68" s="1"/>
  <c r="AN199" i="68"/>
  <c r="AN233" i="68" s="1"/>
  <c r="AJ199" i="68"/>
  <c r="AF199" i="68"/>
  <c r="BK199" i="68"/>
  <c r="BK233" i="68" s="1"/>
  <c r="BG199" i="68"/>
  <c r="BG233" i="68" s="1"/>
  <c r="BC199" i="68"/>
  <c r="BC233" i="68" s="1"/>
  <c r="AY199" i="68"/>
  <c r="AY233" i="68" s="1"/>
  <c r="AU199" i="68"/>
  <c r="AU233" i="68" s="1"/>
  <c r="AQ199" i="68"/>
  <c r="AQ233" i="68" s="1"/>
  <c r="AM199" i="68"/>
  <c r="AM233" i="68" s="1"/>
  <c r="AI199" i="68"/>
  <c r="AE199" i="68"/>
  <c r="AD211" i="68"/>
  <c r="AD200" i="68"/>
  <c r="AD152" i="68"/>
  <c r="AD203" i="68"/>
  <c r="AD154" i="68"/>
  <c r="AD209" i="68"/>
  <c r="AD160" i="68"/>
  <c r="AD206" i="68"/>
  <c r="AD157" i="68"/>
  <c r="AD162" i="68"/>
  <c r="AD230" i="68"/>
  <c r="AD183" i="68"/>
  <c r="AD224" i="68"/>
  <c r="AD176" i="68"/>
  <c r="AD210" i="68"/>
  <c r="AD161" i="68"/>
  <c r="AD213" i="68"/>
  <c r="AD218" i="68"/>
  <c r="AD169" i="68"/>
  <c r="AD217" i="68"/>
  <c r="AD168" i="68"/>
  <c r="AD164" i="68"/>
  <c r="AD219" i="68"/>
  <c r="AD170" i="68"/>
  <c r="AD231" i="68"/>
  <c r="AD227" i="68"/>
  <c r="AD179" i="68"/>
  <c r="AD226" i="68"/>
  <c r="AD178" i="68"/>
  <c r="AD184" i="68"/>
  <c r="AD221" i="68"/>
  <c r="AD229" i="68"/>
  <c r="AD182" i="68"/>
  <c r="AD173" i="68"/>
  <c r="AD225" i="68"/>
  <c r="AD177" i="68"/>
  <c r="AC187" i="68"/>
  <c r="AC191" i="68" s="1"/>
  <c r="AC194" i="68" s="1"/>
  <c r="AE134" i="68"/>
  <c r="AE133" i="68"/>
  <c r="AE131" i="68"/>
  <c r="AE130" i="68"/>
  <c r="AE129" i="68"/>
  <c r="AE128" i="68"/>
  <c r="AE127" i="68"/>
  <c r="AE123" i="68"/>
  <c r="AE122" i="68"/>
  <c r="AE121" i="68"/>
  <c r="AE120" i="68"/>
  <c r="AE116" i="68"/>
  <c r="AE115" i="68"/>
  <c r="AE114" i="68"/>
  <c r="AE113" i="68"/>
  <c r="AE110" i="68"/>
  <c r="AE107" i="68"/>
  <c r="AE106" i="68"/>
  <c r="AE136" i="68" s="1"/>
  <c r="AE141" i="68" s="1"/>
  <c r="AE145" i="68" s="1"/>
  <c r="AF101" i="68"/>
  <c r="AD138" i="68"/>
  <c r="AD143" i="68" s="1"/>
  <c r="AD147" i="68" s="1"/>
  <c r="AD137" i="68"/>
  <c r="AD142" i="68" s="1"/>
  <c r="AC234" i="68"/>
  <c r="AC238" i="68" s="1"/>
  <c r="AC241" i="68" s="1"/>
  <c r="AG6" i="68"/>
  <c r="AC144" i="68"/>
  <c r="AC148" i="68" s="1"/>
  <c r="AC146" i="68"/>
  <c r="AG134" i="69" l="1"/>
  <c r="AG133" i="69"/>
  <c r="AG131" i="69"/>
  <c r="AG130" i="69"/>
  <c r="AG129" i="69"/>
  <c r="AG128" i="69"/>
  <c r="AG127" i="69"/>
  <c r="AG123" i="69"/>
  <c r="AG122" i="69"/>
  <c r="AG121" i="69"/>
  <c r="AG120" i="69"/>
  <c r="AG116" i="69"/>
  <c r="AG115" i="69"/>
  <c r="AG114" i="69"/>
  <c r="AG113" i="69"/>
  <c r="AG110" i="69"/>
  <c r="AG107" i="69"/>
  <c r="AG106" i="69"/>
  <c r="AG136" i="69" s="1"/>
  <c r="AG141" i="69" s="1"/>
  <c r="AG145" i="69" s="1"/>
  <c r="AH101" i="69"/>
  <c r="AF138" i="69"/>
  <c r="AF143" i="69" s="1"/>
  <c r="AF147" i="69" s="1"/>
  <c r="AF137" i="69"/>
  <c r="AF142" i="69" s="1"/>
  <c r="AD187" i="69"/>
  <c r="AD191" i="69" s="1"/>
  <c r="AD194" i="69" s="1"/>
  <c r="AE219" i="69"/>
  <c r="AE170" i="69"/>
  <c r="AE203" i="69"/>
  <c r="AE154" i="69"/>
  <c r="AE200" i="69"/>
  <c r="AE152" i="69"/>
  <c r="AE224" i="69"/>
  <c r="AE176" i="69"/>
  <c r="AE206" i="69"/>
  <c r="AE157" i="69"/>
  <c r="AE210" i="69"/>
  <c r="AE161" i="69"/>
  <c r="AE209" i="69"/>
  <c r="AE160" i="69"/>
  <c r="AE183" i="69"/>
  <c r="AE211" i="69"/>
  <c r="AE162" i="69"/>
  <c r="AE231" i="69"/>
  <c r="AE218" i="69"/>
  <c r="AE169" i="69"/>
  <c r="AE184" i="69"/>
  <c r="AE217" i="69"/>
  <c r="AE168" i="69"/>
  <c r="AE227" i="69"/>
  <c r="AE179" i="69"/>
  <c r="AE221" i="69"/>
  <c r="AE173" i="69"/>
  <c r="AE230" i="69"/>
  <c r="AE226" i="69"/>
  <c r="AE178" i="69"/>
  <c r="AE229" i="69"/>
  <c r="AE213" i="69"/>
  <c r="AE182" i="69"/>
  <c r="AE164" i="69"/>
  <c r="AE225" i="69"/>
  <c r="AE177" i="69"/>
  <c r="AE144" i="69"/>
  <c r="AE148" i="69" s="1"/>
  <c r="AE146" i="69"/>
  <c r="AD234" i="69"/>
  <c r="AD238" i="69" s="1"/>
  <c r="AD241" i="69" s="1"/>
  <c r="AH6" i="69"/>
  <c r="AH6" i="68"/>
  <c r="AF134" i="68"/>
  <c r="AF133" i="68"/>
  <c r="AF131" i="68"/>
  <c r="AF130" i="68"/>
  <c r="AF129" i="68"/>
  <c r="AF128" i="68"/>
  <c r="AF127" i="68"/>
  <c r="AF123" i="68"/>
  <c r="AF122" i="68"/>
  <c r="AF121" i="68"/>
  <c r="AF120" i="68"/>
  <c r="AF116" i="68"/>
  <c r="AF115" i="68"/>
  <c r="AF114" i="68"/>
  <c r="AF113" i="68"/>
  <c r="AF110" i="68"/>
  <c r="AF107" i="68"/>
  <c r="AF106" i="68"/>
  <c r="AF136" i="68" s="1"/>
  <c r="AF141" i="68" s="1"/>
  <c r="AF145" i="68" s="1"/>
  <c r="AG101" i="68"/>
  <c r="AE138" i="68"/>
  <c r="AE143" i="68" s="1"/>
  <c r="AE147" i="68" s="1"/>
  <c r="AE137" i="68"/>
  <c r="AE142" i="68" s="1"/>
  <c r="AD187" i="68"/>
  <c r="AD191" i="68" s="1"/>
  <c r="AD194" i="68" s="1"/>
  <c r="AE200" i="68"/>
  <c r="AE152" i="68"/>
  <c r="AE203" i="68"/>
  <c r="AE154" i="68"/>
  <c r="AE209" i="68"/>
  <c r="AE160" i="68"/>
  <c r="AE206" i="68"/>
  <c r="AE157" i="68"/>
  <c r="AE211" i="68"/>
  <c r="AE162" i="68"/>
  <c r="AE230" i="68"/>
  <c r="AE183" i="68"/>
  <c r="AE224" i="68"/>
  <c r="AE176" i="68"/>
  <c r="AE210" i="68"/>
  <c r="AE161" i="68"/>
  <c r="AE218" i="68"/>
  <c r="AE169" i="68"/>
  <c r="AE217" i="68"/>
  <c r="AE168" i="68"/>
  <c r="AE219" i="68"/>
  <c r="AE170" i="68"/>
  <c r="AE227" i="68"/>
  <c r="AE179" i="68"/>
  <c r="AE226" i="68"/>
  <c r="AE178" i="68"/>
  <c r="AE213" i="68"/>
  <c r="AE231" i="68"/>
  <c r="AE184" i="68"/>
  <c r="AE164" i="68"/>
  <c r="AE182" i="68"/>
  <c r="AE221" i="68"/>
  <c r="AE173" i="68"/>
  <c r="AE229" i="68"/>
  <c r="AE225" i="68"/>
  <c r="AE177" i="68"/>
  <c r="AD144" i="68"/>
  <c r="AD148" i="68" s="1"/>
  <c r="AD146" i="68"/>
  <c r="AD234" i="68"/>
  <c r="AD238" i="68" s="1"/>
  <c r="AD241" i="68" s="1"/>
  <c r="AF170" i="69" l="1"/>
  <c r="AF203" i="69"/>
  <c r="AF154" i="69"/>
  <c r="AF224" i="69"/>
  <c r="AF200" i="69"/>
  <c r="AF152" i="69"/>
  <c r="AF176" i="69"/>
  <c r="AF206" i="69"/>
  <c r="AF157" i="69"/>
  <c r="AF210" i="69"/>
  <c r="AF161" i="69"/>
  <c r="AF219" i="69"/>
  <c r="AF209" i="69"/>
  <c r="AF160" i="69"/>
  <c r="AF218" i="69"/>
  <c r="AF230" i="69"/>
  <c r="AF183" i="69"/>
  <c r="AF211" i="69"/>
  <c r="AF162" i="69"/>
  <c r="AF169" i="69"/>
  <c r="AF221" i="69"/>
  <c r="AF227" i="69"/>
  <c r="AF231" i="69"/>
  <c r="AF184" i="69"/>
  <c r="AF217" i="69"/>
  <c r="AF168" i="69"/>
  <c r="AF173" i="69"/>
  <c r="AF226" i="69"/>
  <c r="AF179" i="69"/>
  <c r="AF178" i="69"/>
  <c r="AF182" i="69"/>
  <c r="AF229" i="69"/>
  <c r="AF164" i="69"/>
  <c r="AF213" i="69"/>
  <c r="AF225" i="69"/>
  <c r="AF177" i="69"/>
  <c r="AE187" i="69"/>
  <c r="AE191" i="69" s="1"/>
  <c r="AE194" i="69" s="1"/>
  <c r="AF144" i="69"/>
  <c r="AF148" i="69" s="1"/>
  <c r="AF146" i="69"/>
  <c r="AI6" i="69"/>
  <c r="AE234" i="69"/>
  <c r="AE238" i="69" s="1"/>
  <c r="AE241" i="69" s="1"/>
  <c r="AH134" i="69"/>
  <c r="AH133" i="69"/>
  <c r="AH131" i="69"/>
  <c r="AH130" i="69"/>
  <c r="AH129" i="69"/>
  <c r="AH128" i="69"/>
  <c r="AH127" i="69"/>
  <c r="AH123" i="69"/>
  <c r="AH122" i="69"/>
  <c r="AH121" i="69"/>
  <c r="AH120" i="69"/>
  <c r="AH116" i="69"/>
  <c r="AH115" i="69"/>
  <c r="AH114" i="69"/>
  <c r="AH113" i="69"/>
  <c r="AH110" i="69"/>
  <c r="AH107" i="69"/>
  <c r="AH106" i="69"/>
  <c r="AH136" i="69" s="1"/>
  <c r="AH141" i="69" s="1"/>
  <c r="AH145" i="69" s="1"/>
  <c r="AI101" i="69"/>
  <c r="AG138" i="69"/>
  <c r="AG143" i="69" s="1"/>
  <c r="AG147" i="69" s="1"/>
  <c r="AG137" i="69"/>
  <c r="AG142" i="69" s="1"/>
  <c r="AE234" i="68"/>
  <c r="AE238" i="68" s="1"/>
  <c r="AE241" i="68" s="1"/>
  <c r="AF200" i="68"/>
  <c r="AF152" i="68"/>
  <c r="AF203" i="68"/>
  <c r="AF154" i="68"/>
  <c r="AF209" i="68"/>
  <c r="AF160" i="68"/>
  <c r="AF206" i="68"/>
  <c r="AF157" i="68"/>
  <c r="AF211" i="68"/>
  <c r="AF162" i="68"/>
  <c r="AF230" i="68"/>
  <c r="AF183" i="68"/>
  <c r="AF224" i="68"/>
  <c r="AF176" i="68"/>
  <c r="AF210" i="68"/>
  <c r="AF161" i="68"/>
  <c r="AF218" i="68"/>
  <c r="AF169" i="68"/>
  <c r="AF217" i="68"/>
  <c r="AF168" i="68"/>
  <c r="AF219" i="68"/>
  <c r="AF231" i="68"/>
  <c r="AF227" i="68"/>
  <c r="AF179" i="68"/>
  <c r="AF226" i="68"/>
  <c r="AF178" i="68"/>
  <c r="AF213" i="68"/>
  <c r="AF164" i="68"/>
  <c r="AF184" i="68"/>
  <c r="AF170" i="68"/>
  <c r="AF221" i="68"/>
  <c r="AF229" i="68"/>
  <c r="AF182" i="68"/>
  <c r="AF173" i="68"/>
  <c r="AF225" i="68"/>
  <c r="AF177" i="68"/>
  <c r="AE144" i="68"/>
  <c r="AE148" i="68" s="1"/>
  <c r="AE146" i="68"/>
  <c r="AI6" i="68"/>
  <c r="AE187" i="68"/>
  <c r="AE191" i="68" s="1"/>
  <c r="AE194" i="68" s="1"/>
  <c r="AG134" i="68"/>
  <c r="AG133" i="68"/>
  <c r="AG131" i="68"/>
  <c r="AG130" i="68"/>
  <c r="AG129" i="68"/>
  <c r="AG128" i="68"/>
  <c r="AG127" i="68"/>
  <c r="AG123" i="68"/>
  <c r="AG122" i="68"/>
  <c r="AG121" i="68"/>
  <c r="AG120" i="68"/>
  <c r="AG116" i="68"/>
  <c r="AG115" i="68"/>
  <c r="AG114" i="68"/>
  <c r="AG113" i="68"/>
  <c r="AG110" i="68"/>
  <c r="AG107" i="68"/>
  <c r="AG106" i="68"/>
  <c r="AG136" i="68" s="1"/>
  <c r="AG141" i="68" s="1"/>
  <c r="AG145" i="68" s="1"/>
  <c r="AH101" i="68"/>
  <c r="AF138" i="68"/>
  <c r="AF143" i="68" s="1"/>
  <c r="AF147" i="68" s="1"/>
  <c r="AF137" i="68"/>
  <c r="AF142" i="68" s="1"/>
  <c r="AI134" i="69" l="1"/>
  <c r="AI133" i="69"/>
  <c r="AI131" i="69"/>
  <c r="AI130" i="69"/>
  <c r="AI129" i="69"/>
  <c r="AI128" i="69"/>
  <c r="AI127" i="69"/>
  <c r="AI123" i="69"/>
  <c r="AI122" i="69"/>
  <c r="AI121" i="69"/>
  <c r="AI120" i="69"/>
  <c r="AI116" i="69"/>
  <c r="AI115" i="69"/>
  <c r="AI114" i="69"/>
  <c r="AI113" i="69"/>
  <c r="AI110" i="69"/>
  <c r="AI107" i="69"/>
  <c r="AI106" i="69"/>
  <c r="AI136" i="69" s="1"/>
  <c r="AI141" i="69" s="1"/>
  <c r="AI145" i="69" s="1"/>
  <c r="AJ101" i="69"/>
  <c r="AH138" i="69"/>
  <c r="AH143" i="69" s="1"/>
  <c r="AH147" i="69" s="1"/>
  <c r="AH137" i="69"/>
  <c r="AH142" i="69" s="1"/>
  <c r="AJ6" i="69"/>
  <c r="AF234" i="69"/>
  <c r="AF238" i="69" s="1"/>
  <c r="AF241" i="69" s="1"/>
  <c r="AF187" i="69"/>
  <c r="AF191" i="69" s="1"/>
  <c r="AF194" i="69" s="1"/>
  <c r="AG144" i="69"/>
  <c r="AG148" i="69" s="1"/>
  <c r="AG146" i="69"/>
  <c r="AG219" i="69"/>
  <c r="AG170" i="69"/>
  <c r="AG203" i="69"/>
  <c r="AG154" i="69"/>
  <c r="AG176" i="69"/>
  <c r="AG200" i="69"/>
  <c r="AG152" i="69"/>
  <c r="AG224" i="69"/>
  <c r="AG206" i="69"/>
  <c r="AG157" i="69"/>
  <c r="AG210" i="69"/>
  <c r="AG161" i="69"/>
  <c r="AG209" i="69"/>
  <c r="AG160" i="69"/>
  <c r="AG230" i="69"/>
  <c r="AG183" i="69"/>
  <c r="AG211" i="69"/>
  <c r="AG162" i="69"/>
  <c r="AG179" i="69"/>
  <c r="AG218" i="69"/>
  <c r="AG169" i="69"/>
  <c r="AG221" i="69"/>
  <c r="AG173" i="69"/>
  <c r="AG231" i="69"/>
  <c r="AG184" i="69"/>
  <c r="AG217" i="69"/>
  <c r="AG168" i="69"/>
  <c r="AG227" i="69"/>
  <c r="AG226" i="69"/>
  <c r="AG178" i="69"/>
  <c r="AG164" i="69"/>
  <c r="AG229" i="69"/>
  <c r="AG213" i="69"/>
  <c r="AG182" i="69"/>
  <c r="AG225" i="69"/>
  <c r="AG177" i="69"/>
  <c r="AH134" i="68"/>
  <c r="AH133" i="68"/>
  <c r="AH131" i="68"/>
  <c r="AH130" i="68"/>
  <c r="AH129" i="68"/>
  <c r="AH128" i="68"/>
  <c r="AH127" i="68"/>
  <c r="AH123" i="68"/>
  <c r="AH122" i="68"/>
  <c r="AH121" i="68"/>
  <c r="AH120" i="68"/>
  <c r="AH116" i="68"/>
  <c r="AH115" i="68"/>
  <c r="AH114" i="68"/>
  <c r="AH113" i="68"/>
  <c r="AH110" i="68"/>
  <c r="AH107" i="68"/>
  <c r="AH106" i="68"/>
  <c r="AH136" i="68" s="1"/>
  <c r="AH141" i="68" s="1"/>
  <c r="AH145" i="68" s="1"/>
  <c r="AI101" i="68"/>
  <c r="AG138" i="68"/>
  <c r="AG143" i="68" s="1"/>
  <c r="AG147" i="68" s="1"/>
  <c r="AG137" i="68"/>
  <c r="AG142" i="68" s="1"/>
  <c r="AF187" i="68"/>
  <c r="AF191" i="68" s="1"/>
  <c r="AF194" i="68" s="1"/>
  <c r="AG200" i="68"/>
  <c r="AG152" i="68"/>
  <c r="AG203" i="68"/>
  <c r="AG154" i="68"/>
  <c r="AG209" i="68"/>
  <c r="AG160" i="68"/>
  <c r="AG206" i="68"/>
  <c r="AG157" i="68"/>
  <c r="AG211" i="68"/>
  <c r="AG162" i="68"/>
  <c r="AG230" i="68"/>
  <c r="AG183" i="68"/>
  <c r="AG224" i="68"/>
  <c r="AG176" i="68"/>
  <c r="AG210" i="68"/>
  <c r="AG161" i="68"/>
  <c r="AG218" i="68"/>
  <c r="AG169" i="68"/>
  <c r="AG217" i="68"/>
  <c r="AG168" i="68"/>
  <c r="AG213" i="68"/>
  <c r="AG219" i="68"/>
  <c r="AG170" i="68"/>
  <c r="AG227" i="68"/>
  <c r="AG179" i="68"/>
  <c r="AG226" i="68"/>
  <c r="AG178" i="68"/>
  <c r="AG164" i="68"/>
  <c r="AG231" i="68"/>
  <c r="AG184" i="68"/>
  <c r="AG221" i="68"/>
  <c r="AG229" i="68"/>
  <c r="AG173" i="68"/>
  <c r="AG182" i="68"/>
  <c r="AG225" i="68"/>
  <c r="AG177" i="68"/>
  <c r="AF234" i="68"/>
  <c r="AF238" i="68" s="1"/>
  <c r="AF241" i="68" s="1"/>
  <c r="AF144" i="68"/>
  <c r="AF148" i="68" s="1"/>
  <c r="AF146" i="68"/>
  <c r="AJ6" i="68"/>
  <c r="AH219" i="69" l="1"/>
  <c r="AH170" i="69"/>
  <c r="AH154" i="69"/>
  <c r="AH206" i="69"/>
  <c r="AH152" i="69"/>
  <c r="AH224" i="69"/>
  <c r="AH176" i="69"/>
  <c r="AH203" i="69"/>
  <c r="AH157" i="69"/>
  <c r="AH210" i="69"/>
  <c r="AH161" i="69"/>
  <c r="AH200" i="69"/>
  <c r="AH209" i="69"/>
  <c r="AH160" i="69"/>
  <c r="AH221" i="69"/>
  <c r="AH173" i="69"/>
  <c r="AH230" i="69"/>
  <c r="AH183" i="69"/>
  <c r="AH211" i="69"/>
  <c r="AH162" i="69"/>
  <c r="AH218" i="69"/>
  <c r="AH169" i="69"/>
  <c r="AH179" i="69"/>
  <c r="AH231" i="69"/>
  <c r="AH184" i="69"/>
  <c r="AH217" i="69"/>
  <c r="AH168" i="69"/>
  <c r="AH227" i="69"/>
  <c r="AH226" i="69"/>
  <c r="AH178" i="69"/>
  <c r="AH229" i="69"/>
  <c r="AH213" i="69"/>
  <c r="AH182" i="69"/>
  <c r="AH164" i="69"/>
  <c r="AH225" i="69"/>
  <c r="AH177" i="69"/>
  <c r="AG187" i="69"/>
  <c r="AG191" i="69" s="1"/>
  <c r="AG194" i="69" s="1"/>
  <c r="AH144" i="69"/>
  <c r="AH148" i="69" s="1"/>
  <c r="AH146" i="69"/>
  <c r="AG234" i="69"/>
  <c r="AG238" i="69" s="1"/>
  <c r="AG241" i="69" s="1"/>
  <c r="AK6" i="69"/>
  <c r="AJ134" i="69"/>
  <c r="AJ133" i="69"/>
  <c r="AJ131" i="69"/>
  <c r="AJ130" i="69"/>
  <c r="AJ129" i="69"/>
  <c r="AJ128" i="69"/>
  <c r="AJ127" i="69"/>
  <c r="AJ123" i="69"/>
  <c r="AJ122" i="69"/>
  <c r="AJ121" i="69"/>
  <c r="AJ120" i="69"/>
  <c r="AJ116" i="69"/>
  <c r="AJ115" i="69"/>
  <c r="AJ114" i="69"/>
  <c r="AJ113" i="69"/>
  <c r="AJ110" i="69"/>
  <c r="AJ107" i="69"/>
  <c r="AJ106" i="69"/>
  <c r="AJ136" i="69" s="1"/>
  <c r="AJ141" i="69" s="1"/>
  <c r="AJ145" i="69" s="1"/>
  <c r="AK101" i="69"/>
  <c r="AI138" i="69"/>
  <c r="AI143" i="69" s="1"/>
  <c r="AI147" i="69" s="1"/>
  <c r="AI137" i="69"/>
  <c r="AI142" i="69" s="1"/>
  <c r="AH200" i="68"/>
  <c r="AH152" i="68"/>
  <c r="AH203" i="68"/>
  <c r="AH154" i="68"/>
  <c r="AH209" i="68"/>
  <c r="AH160" i="68"/>
  <c r="AH206" i="68"/>
  <c r="AH157" i="68"/>
  <c r="AH162" i="68"/>
  <c r="AH230" i="68"/>
  <c r="AH183" i="68"/>
  <c r="AH224" i="68"/>
  <c r="AH176" i="68"/>
  <c r="AH210" i="68"/>
  <c r="AH161" i="68"/>
  <c r="AH211" i="68"/>
  <c r="AH218" i="68"/>
  <c r="AH169" i="68"/>
  <c r="AH217" i="68"/>
  <c r="AH168" i="68"/>
  <c r="AH164" i="68"/>
  <c r="AH219" i="68"/>
  <c r="AH170" i="68"/>
  <c r="AH231" i="68"/>
  <c r="AH227" i="68"/>
  <c r="AH179" i="68"/>
  <c r="AH226" i="68"/>
  <c r="AH178" i="68"/>
  <c r="AH213" i="68"/>
  <c r="AH184" i="68"/>
  <c r="AH173" i="68"/>
  <c r="AH221" i="68"/>
  <c r="AH229" i="68"/>
  <c r="AH182" i="68"/>
  <c r="AH225" i="68"/>
  <c r="AH177" i="68"/>
  <c r="AG187" i="68"/>
  <c r="AG191" i="68" s="1"/>
  <c r="AG194" i="68" s="1"/>
  <c r="AG144" i="68"/>
  <c r="AG148" i="68" s="1"/>
  <c r="AG146" i="68"/>
  <c r="AK6" i="68"/>
  <c r="AG234" i="68"/>
  <c r="AG238" i="68" s="1"/>
  <c r="AG241" i="68" s="1"/>
  <c r="AI134" i="68"/>
  <c r="AI133" i="68"/>
  <c r="AI131" i="68"/>
  <c r="AI130" i="68"/>
  <c r="AI129" i="68"/>
  <c r="AI128" i="68"/>
  <c r="AI127" i="68"/>
  <c r="AI123" i="68"/>
  <c r="AI122" i="68"/>
  <c r="AI121" i="68"/>
  <c r="AI120" i="68"/>
  <c r="AI116" i="68"/>
  <c r="AI115" i="68"/>
  <c r="AI114" i="68"/>
  <c r="AI113" i="68"/>
  <c r="AI110" i="68"/>
  <c r="AI107" i="68"/>
  <c r="AI106" i="68"/>
  <c r="AI136" i="68" s="1"/>
  <c r="AI141" i="68" s="1"/>
  <c r="AI145" i="68" s="1"/>
  <c r="AJ101" i="68"/>
  <c r="AH138" i="68"/>
  <c r="AH143" i="68" s="1"/>
  <c r="AH147" i="68" s="1"/>
  <c r="AH137" i="68"/>
  <c r="AH142" i="68" s="1"/>
  <c r="AK134" i="69" l="1"/>
  <c r="AK133" i="69"/>
  <c r="AK131" i="69"/>
  <c r="AK130" i="69"/>
  <c r="AK129" i="69"/>
  <c r="AK128" i="69"/>
  <c r="AK127" i="69"/>
  <c r="AK123" i="69"/>
  <c r="AK122" i="69"/>
  <c r="AK121" i="69"/>
  <c r="AK120" i="69"/>
  <c r="AK116" i="69"/>
  <c r="AK115" i="69"/>
  <c r="AK114" i="69"/>
  <c r="AK113" i="69"/>
  <c r="AK110" i="69"/>
  <c r="AK107" i="69"/>
  <c r="AK106" i="69"/>
  <c r="AK136" i="69" s="1"/>
  <c r="AK141" i="69" s="1"/>
  <c r="AK145" i="69" s="1"/>
  <c r="AL101" i="69"/>
  <c r="AJ138" i="69"/>
  <c r="AJ143" i="69" s="1"/>
  <c r="AJ147" i="69" s="1"/>
  <c r="AJ137" i="69"/>
  <c r="AJ142" i="69" s="1"/>
  <c r="AL6" i="69"/>
  <c r="AH187" i="69"/>
  <c r="AH191" i="69" s="1"/>
  <c r="AH194" i="69" s="1"/>
  <c r="AI144" i="69"/>
  <c r="AI148" i="69" s="1"/>
  <c r="AI146" i="69"/>
  <c r="AH234" i="69"/>
  <c r="AH238" i="69" s="1"/>
  <c r="AH241" i="69" s="1"/>
  <c r="AI200" i="69"/>
  <c r="AI152" i="69"/>
  <c r="AI224" i="69"/>
  <c r="AI176" i="69"/>
  <c r="AI206" i="69"/>
  <c r="AI157" i="69"/>
  <c r="AI210" i="69"/>
  <c r="AI161" i="69"/>
  <c r="AI203" i="69"/>
  <c r="AI219" i="69"/>
  <c r="AI170" i="69"/>
  <c r="AI154" i="69"/>
  <c r="AI218" i="69"/>
  <c r="AI169" i="69"/>
  <c r="AI231" i="69"/>
  <c r="AI184" i="69"/>
  <c r="AI217" i="69"/>
  <c r="AI168" i="69"/>
  <c r="AI227" i="69"/>
  <c r="AI179" i="69"/>
  <c r="AI221" i="69"/>
  <c r="AI173" i="69"/>
  <c r="AI226" i="69"/>
  <c r="AI178" i="69"/>
  <c r="AI209" i="69"/>
  <c r="AI160" i="69"/>
  <c r="AI230" i="69"/>
  <c r="AI183" i="69"/>
  <c r="AI211" i="69"/>
  <c r="AI162" i="69"/>
  <c r="AI182" i="69"/>
  <c r="AI164" i="69"/>
  <c r="AI229" i="69"/>
  <c r="AI213" i="69"/>
  <c r="AI225" i="69"/>
  <c r="AI177" i="69"/>
  <c r="AJ134" i="68"/>
  <c r="AJ133" i="68"/>
  <c r="AJ131" i="68"/>
  <c r="AJ130" i="68"/>
  <c r="AJ129" i="68"/>
  <c r="AJ128" i="68"/>
  <c r="AJ127" i="68"/>
  <c r="AJ123" i="68"/>
  <c r="AJ122" i="68"/>
  <c r="AJ121" i="68"/>
  <c r="AJ120" i="68"/>
  <c r="AJ116" i="68"/>
  <c r="AJ115" i="68"/>
  <c r="AJ114" i="68"/>
  <c r="AJ113" i="68"/>
  <c r="AJ110" i="68"/>
  <c r="AJ107" i="68"/>
  <c r="AJ106" i="68"/>
  <c r="AJ136" i="68" s="1"/>
  <c r="AJ141" i="68" s="1"/>
  <c r="AJ145" i="68" s="1"/>
  <c r="AK101" i="68"/>
  <c r="AI138" i="68"/>
  <c r="AI143" i="68" s="1"/>
  <c r="AI147" i="68" s="1"/>
  <c r="AI137" i="68"/>
  <c r="AI142" i="68" s="1"/>
  <c r="AH234" i="68"/>
  <c r="AH238" i="68" s="1"/>
  <c r="AH241" i="68" s="1"/>
  <c r="AH144" i="68"/>
  <c r="AH148" i="68" s="1"/>
  <c r="AH146" i="68"/>
  <c r="AI200" i="68"/>
  <c r="AI152" i="68"/>
  <c r="AI203" i="68"/>
  <c r="AI154" i="68"/>
  <c r="AI209" i="68"/>
  <c r="AI160" i="68"/>
  <c r="AI206" i="68"/>
  <c r="AI157" i="68"/>
  <c r="AI211" i="68"/>
  <c r="AI162" i="68"/>
  <c r="AI230" i="68"/>
  <c r="AI183" i="68"/>
  <c r="AI224" i="68"/>
  <c r="AI176" i="68"/>
  <c r="AI210" i="68"/>
  <c r="AI161" i="68"/>
  <c r="AI227" i="68"/>
  <c r="AI179" i="68"/>
  <c r="AI226" i="68"/>
  <c r="AI178" i="68"/>
  <c r="AI213" i="68"/>
  <c r="AI164" i="68"/>
  <c r="AI218" i="68"/>
  <c r="AI169" i="68"/>
  <c r="AI217" i="68"/>
  <c r="AI168" i="68"/>
  <c r="AI219" i="68"/>
  <c r="AI170" i="68"/>
  <c r="AI231" i="68"/>
  <c r="AI184" i="68"/>
  <c r="AI221" i="68"/>
  <c r="AI229" i="68"/>
  <c r="AI173" i="68"/>
  <c r="AI182" i="68"/>
  <c r="AI225" i="68"/>
  <c r="AI177" i="68"/>
  <c r="AL6" i="68"/>
  <c r="AH187" i="68"/>
  <c r="AH191" i="68" s="1"/>
  <c r="AH194" i="68" s="1"/>
  <c r="AM6" i="69" l="1"/>
  <c r="AJ144" i="69"/>
  <c r="AJ148" i="69" s="1"/>
  <c r="AJ146" i="69"/>
  <c r="AI187" i="69"/>
  <c r="AI191" i="69" s="1"/>
  <c r="AI194" i="69" s="1"/>
  <c r="AJ200" i="69"/>
  <c r="AJ152" i="69"/>
  <c r="AJ176" i="69"/>
  <c r="AJ203" i="69"/>
  <c r="AJ219" i="69"/>
  <c r="AJ206" i="69"/>
  <c r="AJ157" i="69"/>
  <c r="AJ210" i="69"/>
  <c r="AJ161" i="69"/>
  <c r="AJ154" i="69"/>
  <c r="AJ224" i="69"/>
  <c r="AJ170" i="69"/>
  <c r="AJ169" i="69"/>
  <c r="AJ221" i="69"/>
  <c r="AJ231" i="69"/>
  <c r="AJ184" i="69"/>
  <c r="AJ226" i="69"/>
  <c r="AJ218" i="69"/>
  <c r="AJ217" i="69"/>
  <c r="AJ168" i="69"/>
  <c r="AJ173" i="69"/>
  <c r="AJ179" i="69"/>
  <c r="AJ178" i="69"/>
  <c r="AJ209" i="69"/>
  <c r="AJ160" i="69"/>
  <c r="AJ230" i="69"/>
  <c r="AJ183" i="69"/>
  <c r="AJ211" i="69"/>
  <c r="AJ162" i="69"/>
  <c r="AJ227" i="69"/>
  <c r="AJ229" i="69"/>
  <c r="AJ164" i="69"/>
  <c r="AJ213" i="69"/>
  <c r="AJ182" i="69"/>
  <c r="AJ225" i="69"/>
  <c r="AJ177" i="69"/>
  <c r="AI234" i="69"/>
  <c r="AI238" i="69" s="1"/>
  <c r="AI241" i="69" s="1"/>
  <c r="AL134" i="69"/>
  <c r="AL133" i="69"/>
  <c r="AL131" i="69"/>
  <c r="AL130" i="69"/>
  <c r="AL129" i="69"/>
  <c r="AL128" i="69"/>
  <c r="AL127" i="69"/>
  <c r="AL123" i="69"/>
  <c r="AL122" i="69"/>
  <c r="AL121" i="69"/>
  <c r="AL120" i="69"/>
  <c r="AL116" i="69"/>
  <c r="AL115" i="69"/>
  <c r="AL114" i="69"/>
  <c r="AL113" i="69"/>
  <c r="AL110" i="69"/>
  <c r="AL107" i="69"/>
  <c r="AL106" i="69"/>
  <c r="AL136" i="69" s="1"/>
  <c r="AL141" i="69" s="1"/>
  <c r="AL145" i="69" s="1"/>
  <c r="AM101" i="69"/>
  <c r="AK138" i="69"/>
  <c r="AK143" i="69" s="1"/>
  <c r="AK147" i="69" s="1"/>
  <c r="AK137" i="69"/>
  <c r="AK142" i="69" s="1"/>
  <c r="AJ200" i="68"/>
  <c r="AJ152" i="68"/>
  <c r="AJ203" i="68"/>
  <c r="AJ154" i="68"/>
  <c r="AJ209" i="68"/>
  <c r="AJ160" i="68"/>
  <c r="AJ206" i="68"/>
  <c r="AJ157" i="68"/>
  <c r="AJ162" i="68"/>
  <c r="AJ230" i="68"/>
  <c r="AJ183" i="68"/>
  <c r="AJ224" i="68"/>
  <c r="AJ176" i="68"/>
  <c r="AJ210" i="68"/>
  <c r="AJ161" i="68"/>
  <c r="AJ211" i="68"/>
  <c r="AJ227" i="68"/>
  <c r="AJ179" i="68"/>
  <c r="AJ226" i="68"/>
  <c r="AJ178" i="68"/>
  <c r="AJ213" i="68"/>
  <c r="AJ164" i="68"/>
  <c r="AJ218" i="68"/>
  <c r="AJ169" i="68"/>
  <c r="AJ217" i="68"/>
  <c r="AJ168" i="68"/>
  <c r="AJ219" i="68"/>
  <c r="AJ170" i="68"/>
  <c r="AJ231" i="68"/>
  <c r="AJ184" i="68"/>
  <c r="AJ221" i="68"/>
  <c r="AJ229" i="68"/>
  <c r="AJ182" i="68"/>
  <c r="AJ173" i="68"/>
  <c r="AJ225" i="68"/>
  <c r="AJ177" i="68"/>
  <c r="AI234" i="68"/>
  <c r="AI238" i="68" s="1"/>
  <c r="AI241" i="68" s="1"/>
  <c r="AI144" i="68"/>
  <c r="AI148" i="68" s="1"/>
  <c r="AI146" i="68"/>
  <c r="AM6" i="68"/>
  <c r="AI187" i="68"/>
  <c r="AI191" i="68" s="1"/>
  <c r="AI194" i="68" s="1"/>
  <c r="AK134" i="68"/>
  <c r="AK133" i="68"/>
  <c r="AK131" i="68"/>
  <c r="AK130" i="68"/>
  <c r="AK129" i="68"/>
  <c r="AK128" i="68"/>
  <c r="AK127" i="68"/>
  <c r="AK123" i="68"/>
  <c r="AK122" i="68"/>
  <c r="AK121" i="68"/>
  <c r="AK120" i="68"/>
  <c r="AK115" i="68"/>
  <c r="AK114" i="68"/>
  <c r="AK113" i="68"/>
  <c r="AK110" i="68"/>
  <c r="AK107" i="68"/>
  <c r="AK106" i="68"/>
  <c r="AK136" i="68" s="1"/>
  <c r="AK141" i="68" s="1"/>
  <c r="AK145" i="68" s="1"/>
  <c r="AL101" i="68"/>
  <c r="AK116" i="68"/>
  <c r="AJ138" i="68"/>
  <c r="AJ143" i="68" s="1"/>
  <c r="AJ147" i="68" s="1"/>
  <c r="AJ137" i="68"/>
  <c r="AJ142" i="68" s="1"/>
  <c r="AM238" i="69" l="1"/>
  <c r="AM237" i="69"/>
  <c r="AM134" i="69"/>
  <c r="AM133" i="69"/>
  <c r="AM131" i="69"/>
  <c r="AM130" i="69"/>
  <c r="AM129" i="69"/>
  <c r="AM128" i="69"/>
  <c r="AM127" i="69"/>
  <c r="AM123" i="69"/>
  <c r="AM122" i="69"/>
  <c r="AM121" i="69"/>
  <c r="AM120" i="69"/>
  <c r="AM116" i="69"/>
  <c r="AM115" i="69"/>
  <c r="AM114" i="69"/>
  <c r="AM113" i="69"/>
  <c r="AM110" i="69"/>
  <c r="AM107" i="69"/>
  <c r="AM106" i="69"/>
  <c r="AM136" i="69" s="1"/>
  <c r="AM141" i="69" s="1"/>
  <c r="AM145" i="69" s="1"/>
  <c r="AN101" i="69"/>
  <c r="AL138" i="69"/>
  <c r="AL143" i="69" s="1"/>
  <c r="AL147" i="69" s="1"/>
  <c r="AL137" i="69"/>
  <c r="AL142" i="69" s="1"/>
  <c r="AJ234" i="69"/>
  <c r="AJ238" i="69" s="1"/>
  <c r="AJ241" i="69" s="1"/>
  <c r="AJ187" i="69"/>
  <c r="AJ191" i="69" s="1"/>
  <c r="AJ194" i="69" s="1"/>
  <c r="AN6" i="69"/>
  <c r="AK144" i="69"/>
  <c r="AK148" i="69" s="1"/>
  <c r="AK146" i="69"/>
  <c r="AK200" i="69"/>
  <c r="AK152" i="69"/>
  <c r="AK224" i="69"/>
  <c r="AK176" i="69"/>
  <c r="AK154" i="69"/>
  <c r="AK206" i="69"/>
  <c r="AK157" i="69"/>
  <c r="AK210" i="69"/>
  <c r="AK161" i="69"/>
  <c r="AK203" i="69"/>
  <c r="AK219" i="69"/>
  <c r="AK170" i="69"/>
  <c r="AK218" i="69"/>
  <c r="AK169" i="69"/>
  <c r="AK221" i="69"/>
  <c r="AK173" i="69"/>
  <c r="AK231" i="69"/>
  <c r="AK184" i="69"/>
  <c r="AK217" i="69"/>
  <c r="AK168" i="69"/>
  <c r="AK227" i="69"/>
  <c r="AK226" i="69"/>
  <c r="AK178" i="69"/>
  <c r="AK209" i="69"/>
  <c r="AK160" i="69"/>
  <c r="AK230" i="69"/>
  <c r="AK183" i="69"/>
  <c r="AK211" i="69"/>
  <c r="AK162" i="69"/>
  <c r="AK179" i="69"/>
  <c r="AK213" i="69"/>
  <c r="AK182" i="69"/>
  <c r="AK229" i="69"/>
  <c r="AK164" i="69"/>
  <c r="AK225" i="69"/>
  <c r="AK177" i="69"/>
  <c r="AK138" i="68"/>
  <c r="AK143" i="68" s="1"/>
  <c r="AK147" i="68" s="1"/>
  <c r="AK137" i="68"/>
  <c r="AK142" i="68" s="1"/>
  <c r="AJ234" i="68"/>
  <c r="AJ238" i="68" s="1"/>
  <c r="AJ241" i="68" s="1"/>
  <c r="AL134" i="68"/>
  <c r="AL133" i="68"/>
  <c r="AL131" i="68"/>
  <c r="AL130" i="68"/>
  <c r="AL129" i="68"/>
  <c r="AL128" i="68"/>
  <c r="AL127" i="68"/>
  <c r="AL123" i="68"/>
  <c r="AL122" i="68"/>
  <c r="AL121" i="68"/>
  <c r="AL120" i="68"/>
  <c r="AL116" i="68"/>
  <c r="AL115" i="68"/>
  <c r="AL114" i="68"/>
  <c r="AL113" i="68"/>
  <c r="AL110" i="68"/>
  <c r="AL107" i="68"/>
  <c r="AL106" i="68"/>
  <c r="AL136" i="68" s="1"/>
  <c r="AL141" i="68" s="1"/>
  <c r="AL145" i="68" s="1"/>
  <c r="AM101" i="68"/>
  <c r="AK200" i="68"/>
  <c r="AK152" i="68"/>
  <c r="AK203" i="68"/>
  <c r="AK154" i="68"/>
  <c r="AK209" i="68"/>
  <c r="AK160" i="68"/>
  <c r="AK206" i="68"/>
  <c r="AK157" i="68"/>
  <c r="AK211" i="68"/>
  <c r="AK162" i="68"/>
  <c r="AK230" i="68"/>
  <c r="AK183" i="68"/>
  <c r="AK224" i="68"/>
  <c r="AK176" i="68"/>
  <c r="AK210" i="68"/>
  <c r="AK161" i="68"/>
  <c r="AK227" i="68"/>
  <c r="AK179" i="68"/>
  <c r="AK226" i="68"/>
  <c r="AK178" i="68"/>
  <c r="AK164" i="68"/>
  <c r="AK218" i="68"/>
  <c r="AK169" i="68"/>
  <c r="AK217" i="68"/>
  <c r="AK168" i="68"/>
  <c r="AK213" i="68"/>
  <c r="AK219" i="68"/>
  <c r="AK170" i="68"/>
  <c r="AK231" i="68"/>
  <c r="AK184" i="68"/>
  <c r="AK173" i="68"/>
  <c r="AK182" i="68"/>
  <c r="AK221" i="68"/>
  <c r="AK229" i="68"/>
  <c r="AK225" i="68"/>
  <c r="AK177" i="68"/>
  <c r="AJ144" i="68"/>
  <c r="AJ148" i="68" s="1"/>
  <c r="AJ146" i="68"/>
  <c r="AN6" i="68"/>
  <c r="AJ187" i="68"/>
  <c r="AJ191" i="68" s="1"/>
  <c r="AJ194" i="68" s="1"/>
  <c r="AK187" i="69" l="1"/>
  <c r="AK191" i="69" s="1"/>
  <c r="AK194" i="69" s="1"/>
  <c r="AO6" i="69"/>
  <c r="AK234" i="69"/>
  <c r="AK238" i="69" s="1"/>
  <c r="AK241" i="69" s="1"/>
  <c r="AN238" i="69"/>
  <c r="AN237" i="69"/>
  <c r="AN134" i="69"/>
  <c r="AN133" i="69"/>
  <c r="AN131" i="69"/>
  <c r="AN130" i="69"/>
  <c r="AN129" i="69"/>
  <c r="AN128" i="69"/>
  <c r="AN127" i="69"/>
  <c r="AN123" i="69"/>
  <c r="AN122" i="69"/>
  <c r="AN121" i="69"/>
  <c r="AN120" i="69"/>
  <c r="AN116" i="69"/>
  <c r="AN115" i="69"/>
  <c r="AN114" i="69"/>
  <c r="AN113" i="69"/>
  <c r="AN110" i="69"/>
  <c r="AN107" i="69"/>
  <c r="AN106" i="69"/>
  <c r="AN136" i="69" s="1"/>
  <c r="AN141" i="69" s="1"/>
  <c r="AN145" i="69" s="1"/>
  <c r="AO101" i="69"/>
  <c r="AM138" i="69"/>
  <c r="AM143" i="69" s="1"/>
  <c r="AM147" i="69" s="1"/>
  <c r="AM137" i="69"/>
  <c r="AM142" i="69" s="1"/>
  <c r="AL200" i="69"/>
  <c r="AL152" i="69"/>
  <c r="AL224" i="69"/>
  <c r="AL176" i="69"/>
  <c r="AL170" i="69"/>
  <c r="AL157" i="69"/>
  <c r="AL210" i="69"/>
  <c r="AL161" i="69"/>
  <c r="AL203" i="69"/>
  <c r="AL154" i="69"/>
  <c r="AL219" i="69"/>
  <c r="AL206" i="69"/>
  <c r="AL218" i="69"/>
  <c r="AL169" i="69"/>
  <c r="AL179" i="69"/>
  <c r="AL231" i="69"/>
  <c r="AL184" i="69"/>
  <c r="AL217" i="69"/>
  <c r="AL168" i="69"/>
  <c r="AL227" i="69"/>
  <c r="AL226" i="69"/>
  <c r="AL178" i="69"/>
  <c r="AL209" i="69"/>
  <c r="AL160" i="69"/>
  <c r="AL221" i="69"/>
  <c r="AL173" i="69"/>
  <c r="AL230" i="69"/>
  <c r="AL183" i="69"/>
  <c r="AL211" i="69"/>
  <c r="AL162" i="69"/>
  <c r="AL229" i="69"/>
  <c r="AL213" i="69"/>
  <c r="AL182" i="69"/>
  <c r="AL164" i="69"/>
  <c r="AL225" i="69"/>
  <c r="AL177" i="69"/>
  <c r="AM239" i="69"/>
  <c r="AL144" i="69"/>
  <c r="AL148" i="69" s="1"/>
  <c r="F18" i="49" s="1"/>
  <c r="AL146" i="69"/>
  <c r="AO6" i="68"/>
  <c r="AK187" i="68"/>
  <c r="AK191" i="68" s="1"/>
  <c r="AK194" i="68" s="1"/>
  <c r="AL200" i="68"/>
  <c r="AL152" i="68"/>
  <c r="AL203" i="68"/>
  <c r="AL154" i="68"/>
  <c r="AL209" i="68"/>
  <c r="AL160" i="68"/>
  <c r="AL206" i="68"/>
  <c r="AL157" i="68"/>
  <c r="AL211" i="68"/>
  <c r="AL162" i="68"/>
  <c r="AL230" i="68"/>
  <c r="AL183" i="68"/>
  <c r="AL224" i="68"/>
  <c r="AL176" i="68"/>
  <c r="AL210" i="68"/>
  <c r="AL161" i="68"/>
  <c r="AL227" i="68"/>
  <c r="AL179" i="68"/>
  <c r="AL226" i="68"/>
  <c r="AL178" i="68"/>
  <c r="AL213" i="68"/>
  <c r="AL218" i="68"/>
  <c r="AL169" i="68"/>
  <c r="AL217" i="68"/>
  <c r="AL168" i="68"/>
  <c r="AL164" i="68"/>
  <c r="AL219" i="68"/>
  <c r="AL170" i="68"/>
  <c r="AL231" i="68"/>
  <c r="AL184" i="68"/>
  <c r="AL221" i="68"/>
  <c r="AL229" i="68"/>
  <c r="AL182" i="68"/>
  <c r="AL173" i="68"/>
  <c r="AL225" i="68"/>
  <c r="AL177" i="68"/>
  <c r="AK234" i="68"/>
  <c r="AK238" i="68" s="1"/>
  <c r="AK241" i="68" s="1"/>
  <c r="AK144" i="68"/>
  <c r="AK148" i="68" s="1"/>
  <c r="AK146" i="68"/>
  <c r="AM238" i="68"/>
  <c r="AM237" i="68"/>
  <c r="AM134" i="68"/>
  <c r="AM133" i="68"/>
  <c r="AM131" i="68"/>
  <c r="AM130" i="68"/>
  <c r="AM129" i="68"/>
  <c r="AM128" i="68"/>
  <c r="AM127" i="68"/>
  <c r="AM123" i="68"/>
  <c r="AM122" i="68"/>
  <c r="AM121" i="68"/>
  <c r="AM120" i="68"/>
  <c r="AM116" i="68"/>
  <c r="AM115" i="68"/>
  <c r="AM114" i="68"/>
  <c r="AM113" i="68"/>
  <c r="AM110" i="68"/>
  <c r="AM107" i="68"/>
  <c r="AM106" i="68"/>
  <c r="AM136" i="68" s="1"/>
  <c r="AM141" i="68" s="1"/>
  <c r="AM145" i="68" s="1"/>
  <c r="AN101" i="68"/>
  <c r="AL138" i="68"/>
  <c r="AL143" i="68" s="1"/>
  <c r="AL147" i="68" s="1"/>
  <c r="AL137" i="68"/>
  <c r="AL142" i="68" s="1"/>
  <c r="AL187" i="69" l="1"/>
  <c r="AL191" i="69" s="1"/>
  <c r="AL194" i="69" s="1"/>
  <c r="AM144" i="69"/>
  <c r="AM148" i="69" s="1"/>
  <c r="AM146" i="69"/>
  <c r="AL234" i="69"/>
  <c r="AL238" i="69" s="1"/>
  <c r="AO238" i="69"/>
  <c r="AO237" i="69"/>
  <c r="AO134" i="69"/>
  <c r="AO131" i="69"/>
  <c r="AO130" i="69"/>
  <c r="AO129" i="69"/>
  <c r="AO128" i="69"/>
  <c r="AO127" i="69"/>
  <c r="AO123" i="69"/>
  <c r="AO122" i="69"/>
  <c r="AO121" i="69"/>
  <c r="AO120" i="69"/>
  <c r="AO116" i="69"/>
  <c r="AO115" i="69"/>
  <c r="AO133" i="69"/>
  <c r="AO114" i="69"/>
  <c r="AO113" i="69"/>
  <c r="AO110" i="69"/>
  <c r="AO107" i="69"/>
  <c r="AO106" i="69"/>
  <c r="AO136" i="69" s="1"/>
  <c r="AO141" i="69" s="1"/>
  <c r="AO145" i="69" s="1"/>
  <c r="AP101" i="69"/>
  <c r="AN138" i="69"/>
  <c r="AN143" i="69" s="1"/>
  <c r="AN147" i="69" s="1"/>
  <c r="AN137" i="69"/>
  <c r="AN142" i="69" s="1"/>
  <c r="AN239" i="69"/>
  <c r="AP6" i="69"/>
  <c r="AN238" i="68"/>
  <c r="AN237" i="68"/>
  <c r="AN134" i="68"/>
  <c r="AN133" i="68"/>
  <c r="AN131" i="68"/>
  <c r="AN130" i="68"/>
  <c r="AN129" i="68"/>
  <c r="AN128" i="68"/>
  <c r="AN127" i="68"/>
  <c r="AN123" i="68"/>
  <c r="AN122" i="68"/>
  <c r="AN121" i="68"/>
  <c r="AN120" i="68"/>
  <c r="AN116" i="68"/>
  <c r="AN115" i="68"/>
  <c r="AN114" i="68"/>
  <c r="AN113" i="68"/>
  <c r="AN110" i="68"/>
  <c r="AN107" i="68"/>
  <c r="AN106" i="68"/>
  <c r="AN136" i="68" s="1"/>
  <c r="AN141" i="68" s="1"/>
  <c r="AN145" i="68" s="1"/>
  <c r="AO101" i="68"/>
  <c r="AM138" i="68"/>
  <c r="AM143" i="68" s="1"/>
  <c r="AM147" i="68" s="1"/>
  <c r="AM137" i="68"/>
  <c r="AM142" i="68" s="1"/>
  <c r="AM239" i="68"/>
  <c r="AL187" i="68"/>
  <c r="AL191" i="68" s="1"/>
  <c r="AL194" i="68" s="1"/>
  <c r="AL144" i="68"/>
  <c r="AL148" i="68" s="1"/>
  <c r="L18" i="49" s="1"/>
  <c r="AL146" i="68"/>
  <c r="AL234" i="68"/>
  <c r="AL238" i="68" s="1"/>
  <c r="AL241" i="68" s="1"/>
  <c r="AP6" i="68"/>
  <c r="AN239" i="68" l="1"/>
  <c r="AM241" i="68"/>
  <c r="AO241" i="69"/>
  <c r="AQ6" i="69"/>
  <c r="AN144" i="69"/>
  <c r="AN148" i="69" s="1"/>
  <c r="AN146" i="69"/>
  <c r="AP238" i="69"/>
  <c r="AP241" i="69" s="1"/>
  <c r="AP237" i="69"/>
  <c r="AP239" i="69" s="1"/>
  <c r="AP134" i="69"/>
  <c r="AP131" i="69"/>
  <c r="AP130" i="69"/>
  <c r="AP129" i="69"/>
  <c r="AP128" i="69"/>
  <c r="AP127" i="69"/>
  <c r="AP123" i="69"/>
  <c r="AP122" i="69"/>
  <c r="AP121" i="69"/>
  <c r="AP120" i="69"/>
  <c r="AP116" i="69"/>
  <c r="AP115" i="69"/>
  <c r="AP133" i="69"/>
  <c r="AP114" i="69"/>
  <c r="AP113" i="69"/>
  <c r="AP110" i="69"/>
  <c r="AP107" i="69"/>
  <c r="AP106" i="69"/>
  <c r="AP136" i="69" s="1"/>
  <c r="AP141" i="69" s="1"/>
  <c r="AP145" i="69" s="1"/>
  <c r="AQ101" i="69"/>
  <c r="AL241" i="69"/>
  <c r="AM241" i="69"/>
  <c r="AO138" i="69"/>
  <c r="AO143" i="69" s="1"/>
  <c r="AO147" i="69" s="1"/>
  <c r="AO137" i="69"/>
  <c r="AO142" i="69" s="1"/>
  <c r="AO239" i="69"/>
  <c r="AN241" i="69"/>
  <c r="AQ6" i="68"/>
  <c r="AO238" i="68"/>
  <c r="AO241" i="68" s="1"/>
  <c r="AO237" i="68"/>
  <c r="AO239" i="68" s="1"/>
  <c r="AO134" i="68"/>
  <c r="AO133" i="68"/>
  <c r="AO131" i="68"/>
  <c r="AO130" i="68"/>
  <c r="AO129" i="68"/>
  <c r="AO128" i="68"/>
  <c r="AO127" i="68"/>
  <c r="AO123" i="68"/>
  <c r="AO122" i="68"/>
  <c r="AO121" i="68"/>
  <c r="AO120" i="68"/>
  <c r="AO116" i="68"/>
  <c r="AO115" i="68"/>
  <c r="AO114" i="68"/>
  <c r="AO113" i="68"/>
  <c r="AO110" i="68"/>
  <c r="AO107" i="68"/>
  <c r="AO106" i="68"/>
  <c r="AO136" i="68" s="1"/>
  <c r="AO141" i="68" s="1"/>
  <c r="AO145" i="68" s="1"/>
  <c r="AP101" i="68"/>
  <c r="AN138" i="68"/>
  <c r="AN143" i="68" s="1"/>
  <c r="AN147" i="68" s="1"/>
  <c r="AN137" i="68"/>
  <c r="AN142" i="68" s="1"/>
  <c r="AM144" i="68"/>
  <c r="AM148" i="68" s="1"/>
  <c r="AM146" i="68"/>
  <c r="AN241" i="68"/>
  <c r="AO144" i="69" l="1"/>
  <c r="AO148" i="69" s="1"/>
  <c r="AO146" i="69"/>
  <c r="AQ238" i="69"/>
  <c r="AQ241" i="69" s="1"/>
  <c r="AQ237" i="69"/>
  <c r="AQ239" i="69" s="1"/>
  <c r="AQ134" i="69"/>
  <c r="AQ133" i="69"/>
  <c r="AQ131" i="69"/>
  <c r="AQ130" i="69"/>
  <c r="AQ129" i="69"/>
  <c r="AQ128" i="69"/>
  <c r="AQ127" i="69"/>
  <c r="AQ123" i="69"/>
  <c r="AQ122" i="69"/>
  <c r="AQ121" i="69"/>
  <c r="AQ120" i="69"/>
  <c r="AQ116" i="69"/>
  <c r="AQ115" i="69"/>
  <c r="AQ114" i="69"/>
  <c r="AQ113" i="69"/>
  <c r="AQ110" i="69"/>
  <c r="AQ107" i="69"/>
  <c r="AQ106" i="69"/>
  <c r="AQ136" i="69" s="1"/>
  <c r="AQ141" i="69" s="1"/>
  <c r="AQ145" i="69" s="1"/>
  <c r="AR101" i="69"/>
  <c r="AP138" i="69"/>
  <c r="AP143" i="69" s="1"/>
  <c r="AP147" i="69" s="1"/>
  <c r="AP137" i="69"/>
  <c r="AP142" i="69" s="1"/>
  <c r="AR6" i="69"/>
  <c r="AN144" i="68"/>
  <c r="AN148" i="68" s="1"/>
  <c r="AN146" i="68"/>
  <c r="AR6" i="68"/>
  <c r="AP238" i="68"/>
  <c r="AP241" i="68" s="1"/>
  <c r="AP237" i="68"/>
  <c r="AP134" i="68"/>
  <c r="AP133" i="68"/>
  <c r="AP131" i="68"/>
  <c r="AP130" i="68"/>
  <c r="AP129" i="68"/>
  <c r="AP128" i="68"/>
  <c r="AP127" i="68"/>
  <c r="AP123" i="68"/>
  <c r="AP122" i="68"/>
  <c r="AP121" i="68"/>
  <c r="AP120" i="68"/>
  <c r="AP116" i="68"/>
  <c r="AP115" i="68"/>
  <c r="AP114" i="68"/>
  <c r="AP113" i="68"/>
  <c r="AP110" i="68"/>
  <c r="AP107" i="68"/>
  <c r="AP106" i="68"/>
  <c r="AP136" i="68" s="1"/>
  <c r="AP141" i="68" s="1"/>
  <c r="AP145" i="68" s="1"/>
  <c r="AQ101" i="68"/>
  <c r="AO138" i="68"/>
  <c r="AO143" i="68" s="1"/>
  <c r="AO147" i="68" s="1"/>
  <c r="AO137" i="68"/>
  <c r="AO142" i="68" s="1"/>
  <c r="AP144" i="69" l="1"/>
  <c r="AP148" i="69" s="1"/>
  <c r="AP146" i="69"/>
  <c r="AS6" i="69"/>
  <c r="AR238" i="69"/>
  <c r="AR241" i="69" s="1"/>
  <c r="AR237" i="69"/>
  <c r="AR134" i="69"/>
  <c r="AR133" i="69"/>
  <c r="AR131" i="69"/>
  <c r="AR130" i="69"/>
  <c r="AR129" i="69"/>
  <c r="AR128" i="69"/>
  <c r="AR127" i="69"/>
  <c r="AR123" i="69"/>
  <c r="AR122" i="69"/>
  <c r="AR121" i="69"/>
  <c r="AR120" i="69"/>
  <c r="AR116" i="69"/>
  <c r="AR115" i="69"/>
  <c r="AR114" i="69"/>
  <c r="AR113" i="69"/>
  <c r="AR110" i="69"/>
  <c r="AR107" i="69"/>
  <c r="AR106" i="69"/>
  <c r="AR136" i="69" s="1"/>
  <c r="AR141" i="69" s="1"/>
  <c r="AR145" i="69" s="1"/>
  <c r="AS101" i="69"/>
  <c r="AQ138" i="69"/>
  <c r="AQ143" i="69" s="1"/>
  <c r="AQ147" i="69" s="1"/>
  <c r="AQ137" i="69"/>
  <c r="AQ142" i="69" s="1"/>
  <c r="AQ238" i="68"/>
  <c r="AQ241" i="68" s="1"/>
  <c r="AQ237" i="68"/>
  <c r="AQ239" i="68" s="1"/>
  <c r="AQ134" i="68"/>
  <c r="AQ133" i="68"/>
  <c r="AQ131" i="68"/>
  <c r="AQ130" i="68"/>
  <c r="AQ129" i="68"/>
  <c r="AQ128" i="68"/>
  <c r="AQ127" i="68"/>
  <c r="AQ123" i="68"/>
  <c r="AQ122" i="68"/>
  <c r="AQ121" i="68"/>
  <c r="AQ120" i="68"/>
  <c r="AQ116" i="68"/>
  <c r="AQ115" i="68"/>
  <c r="AQ114" i="68"/>
  <c r="AQ113" i="68"/>
  <c r="AQ110" i="68"/>
  <c r="AQ107" i="68"/>
  <c r="AQ106" i="68"/>
  <c r="AQ136" i="68" s="1"/>
  <c r="AQ141" i="68" s="1"/>
  <c r="AQ145" i="68" s="1"/>
  <c r="AR101" i="68"/>
  <c r="AP138" i="68"/>
  <c r="AP143" i="68" s="1"/>
  <c r="AP147" i="68" s="1"/>
  <c r="AP137" i="68"/>
  <c r="AP142" i="68" s="1"/>
  <c r="AP239" i="68"/>
  <c r="AO144" i="68"/>
  <c r="AO148" i="68" s="1"/>
  <c r="AO146" i="68"/>
  <c r="AS6" i="68"/>
  <c r="AS238" i="69" l="1"/>
  <c r="AS241" i="69" s="1"/>
  <c r="AS237" i="69"/>
  <c r="AS134" i="69"/>
  <c r="AS133" i="69"/>
  <c r="AS131" i="69"/>
  <c r="AS130" i="69"/>
  <c r="AS129" i="69"/>
  <c r="AS128" i="69"/>
  <c r="AS127" i="69"/>
  <c r="AS123" i="69"/>
  <c r="AS122" i="69"/>
  <c r="AS121" i="69"/>
  <c r="AS120" i="69"/>
  <c r="AS116" i="69"/>
  <c r="AS115" i="69"/>
  <c r="AS114" i="69"/>
  <c r="AS113" i="69"/>
  <c r="AS110" i="69"/>
  <c r="AS107" i="69"/>
  <c r="AS106" i="69"/>
  <c r="AS136" i="69" s="1"/>
  <c r="AS141" i="69" s="1"/>
  <c r="AS145" i="69" s="1"/>
  <c r="AT101" i="69"/>
  <c r="AR138" i="69"/>
  <c r="AR143" i="69" s="1"/>
  <c r="AR147" i="69" s="1"/>
  <c r="AR137" i="69"/>
  <c r="AR142" i="69" s="1"/>
  <c r="AR239" i="69"/>
  <c r="AQ144" i="69"/>
  <c r="AQ148" i="69" s="1"/>
  <c r="AQ146" i="69"/>
  <c r="AT6" i="69"/>
  <c r="AT6" i="68"/>
  <c r="AR238" i="68"/>
  <c r="AR241" i="68" s="1"/>
  <c r="AR237" i="68"/>
  <c r="AR134" i="68"/>
  <c r="AR133" i="68"/>
  <c r="AR131" i="68"/>
  <c r="AR130" i="68"/>
  <c r="AR129" i="68"/>
  <c r="AR128" i="68"/>
  <c r="AR127" i="68"/>
  <c r="AR123" i="68"/>
  <c r="AR122" i="68"/>
  <c r="AR121" i="68"/>
  <c r="AR120" i="68"/>
  <c r="AR116" i="68"/>
  <c r="AR115" i="68"/>
  <c r="AR114" i="68"/>
  <c r="AR113" i="68"/>
  <c r="AR110" i="68"/>
  <c r="AR107" i="68"/>
  <c r="AR106" i="68"/>
  <c r="AR136" i="68" s="1"/>
  <c r="AR141" i="68" s="1"/>
  <c r="AR145" i="68" s="1"/>
  <c r="AS101" i="68"/>
  <c r="AQ138" i="68"/>
  <c r="AQ143" i="68" s="1"/>
  <c r="AQ147" i="68" s="1"/>
  <c r="AQ137" i="68"/>
  <c r="AQ142" i="68" s="1"/>
  <c r="AP144" i="68"/>
  <c r="AP148" i="68" s="1"/>
  <c r="AP146" i="68"/>
  <c r="AU6" i="69" l="1"/>
  <c r="AT238" i="69"/>
  <c r="AT241" i="69" s="1"/>
  <c r="AT237" i="69"/>
  <c r="AT134" i="69"/>
  <c r="AT131" i="69"/>
  <c r="AT130" i="69"/>
  <c r="AT129" i="69"/>
  <c r="AT128" i="69"/>
  <c r="AT127" i="69"/>
  <c r="AT123" i="69"/>
  <c r="AT122" i="69"/>
  <c r="AT121" i="69"/>
  <c r="AT120" i="69"/>
  <c r="AT116" i="69"/>
  <c r="AT115" i="69"/>
  <c r="AT133" i="69"/>
  <c r="AT114" i="69"/>
  <c r="AT113" i="69"/>
  <c r="AT110" i="69"/>
  <c r="AT107" i="69"/>
  <c r="AT106" i="69"/>
  <c r="AT136" i="69" s="1"/>
  <c r="AT141" i="69" s="1"/>
  <c r="AT145" i="69" s="1"/>
  <c r="AU101" i="69"/>
  <c r="AS138" i="69"/>
  <c r="AS143" i="69" s="1"/>
  <c r="AS147" i="69" s="1"/>
  <c r="AS137" i="69"/>
  <c r="AS142" i="69" s="1"/>
  <c r="AS239" i="69"/>
  <c r="AR144" i="69"/>
  <c r="AR148" i="69" s="1"/>
  <c r="AR146" i="69"/>
  <c r="AS238" i="68"/>
  <c r="AS241" i="68" s="1"/>
  <c r="AS237" i="68"/>
  <c r="AS134" i="68"/>
  <c r="AS133" i="68"/>
  <c r="AS131" i="68"/>
  <c r="AS130" i="68"/>
  <c r="AS129" i="68"/>
  <c r="AS128" i="68"/>
  <c r="AS127" i="68"/>
  <c r="AS123" i="68"/>
  <c r="AS122" i="68"/>
  <c r="AS121" i="68"/>
  <c r="AS120" i="68"/>
  <c r="AS116" i="68"/>
  <c r="AS115" i="68"/>
  <c r="AS114" i="68"/>
  <c r="AS113" i="68"/>
  <c r="AS110" i="68"/>
  <c r="AS107" i="68"/>
  <c r="AS106" i="68"/>
  <c r="AS136" i="68" s="1"/>
  <c r="AT101" i="68"/>
  <c r="AR138" i="68"/>
  <c r="AR143" i="68" s="1"/>
  <c r="AR147" i="68" s="1"/>
  <c r="AR137" i="68"/>
  <c r="AR142" i="68" s="1"/>
  <c r="AU6" i="68"/>
  <c r="AQ144" i="68"/>
  <c r="AQ148" i="68" s="1"/>
  <c r="AQ146" i="68"/>
  <c r="AR239" i="68"/>
  <c r="AT239" i="69" l="1"/>
  <c r="AS144" i="69"/>
  <c r="AS148" i="69" s="1"/>
  <c r="AS146" i="69"/>
  <c r="AU238" i="69"/>
  <c r="AU241" i="69" s="1"/>
  <c r="AU237" i="69"/>
  <c r="AU134" i="69"/>
  <c r="AU133" i="69"/>
  <c r="AU131" i="69"/>
  <c r="AU130" i="69"/>
  <c r="AU129" i="69"/>
  <c r="AU128" i="69"/>
  <c r="AU127" i="69"/>
  <c r="AU123" i="69"/>
  <c r="AU122" i="69"/>
  <c r="AU121" i="69"/>
  <c r="AU120" i="69"/>
  <c r="AU116" i="69"/>
  <c r="AU115" i="69"/>
  <c r="AU114" i="69"/>
  <c r="AU113" i="69"/>
  <c r="AU110" i="69"/>
  <c r="AU107" i="69"/>
  <c r="AU106" i="69"/>
  <c r="AU136" i="69" s="1"/>
  <c r="AU141" i="69" s="1"/>
  <c r="AU145" i="69" s="1"/>
  <c r="AV101" i="69"/>
  <c r="AV6" i="69"/>
  <c r="AT138" i="69"/>
  <c r="AT143" i="69" s="1"/>
  <c r="AT147" i="69" s="1"/>
  <c r="AT137" i="69"/>
  <c r="AT142" i="69" s="1"/>
  <c r="AV6" i="68"/>
  <c r="AT238" i="68"/>
  <c r="AT241" i="68" s="1"/>
  <c r="AT237" i="68"/>
  <c r="AT134" i="68"/>
  <c r="AT133" i="68"/>
  <c r="AT131" i="68"/>
  <c r="AT130" i="68"/>
  <c r="AT129" i="68"/>
  <c r="AT128" i="68"/>
  <c r="AT127" i="68"/>
  <c r="AT123" i="68"/>
  <c r="AT122" i="68"/>
  <c r="AT121" i="68"/>
  <c r="AT120" i="68"/>
  <c r="AT116" i="68"/>
  <c r="AT115" i="68"/>
  <c r="AT114" i="68"/>
  <c r="AT113" i="68"/>
  <c r="AT110" i="68"/>
  <c r="AT107" i="68"/>
  <c r="AT106" i="68"/>
  <c r="AT136" i="68" s="1"/>
  <c r="AT141" i="68" s="1"/>
  <c r="AU101" i="68"/>
  <c r="AS138" i="68"/>
  <c r="AS143" i="68" s="1"/>
  <c r="AS147" i="68" s="1"/>
  <c r="AS137" i="68"/>
  <c r="AS142" i="68" s="1"/>
  <c r="AS141" i="68"/>
  <c r="AS145" i="68" s="1"/>
  <c r="AS239" i="68"/>
  <c r="AR144" i="68"/>
  <c r="AR148" i="68" s="1"/>
  <c r="AR146" i="68"/>
  <c r="AU239" i="69" l="1"/>
  <c r="AT145" i="68"/>
  <c r="AT239" i="68"/>
  <c r="AW6" i="69"/>
  <c r="AT144" i="69"/>
  <c r="AT148" i="69" s="1"/>
  <c r="AT146" i="69"/>
  <c r="AV238" i="69"/>
  <c r="AV241" i="69" s="1"/>
  <c r="AV237" i="69"/>
  <c r="AV134" i="69"/>
  <c r="AV133" i="69"/>
  <c r="AV131" i="69"/>
  <c r="AV130" i="69"/>
  <c r="AV129" i="69"/>
  <c r="AV128" i="69"/>
  <c r="AV127" i="69"/>
  <c r="AV123" i="69"/>
  <c r="AV122" i="69"/>
  <c r="AV121" i="69"/>
  <c r="AV120" i="69"/>
  <c r="AV116" i="69"/>
  <c r="AV115" i="69"/>
  <c r="AV114" i="69"/>
  <c r="AV113" i="69"/>
  <c r="AV110" i="69"/>
  <c r="AV107" i="69"/>
  <c r="AV106" i="69"/>
  <c r="AV136" i="69" s="1"/>
  <c r="AV141" i="69" s="1"/>
  <c r="AV145" i="69" s="1"/>
  <c r="AW101" i="69"/>
  <c r="AU138" i="69"/>
  <c r="AU143" i="69" s="1"/>
  <c r="AU147" i="69" s="1"/>
  <c r="AU137" i="69"/>
  <c r="AU142" i="69" s="1"/>
  <c r="AS144" i="68"/>
  <c r="AS148" i="68" s="1"/>
  <c r="AS146" i="68"/>
  <c r="AW6" i="68"/>
  <c r="AU238" i="68"/>
  <c r="AU241" i="68" s="1"/>
  <c r="AU237" i="68"/>
  <c r="AU134" i="68"/>
  <c r="AU133" i="68"/>
  <c r="AU131" i="68"/>
  <c r="AU130" i="68"/>
  <c r="AU129" i="68"/>
  <c r="AU128" i="68"/>
  <c r="AU127" i="68"/>
  <c r="AU123" i="68"/>
  <c r="AU122" i="68"/>
  <c r="AU121" i="68"/>
  <c r="AU120" i="68"/>
  <c r="AU116" i="68"/>
  <c r="AU115" i="68"/>
  <c r="AU114" i="68"/>
  <c r="AU113" i="68"/>
  <c r="AU110" i="68"/>
  <c r="AU107" i="68"/>
  <c r="AU106" i="68"/>
  <c r="AU136" i="68" s="1"/>
  <c r="AV101" i="68"/>
  <c r="AT138" i="68"/>
  <c r="AT143" i="68" s="1"/>
  <c r="AT147" i="68" s="1"/>
  <c r="AT137" i="68"/>
  <c r="AT142" i="68" s="1"/>
  <c r="AV239" i="69" l="1"/>
  <c r="AW238" i="69"/>
  <c r="AW241" i="69" s="1"/>
  <c r="AW237" i="69"/>
  <c r="AW134" i="69"/>
  <c r="AW133" i="69"/>
  <c r="AW131" i="69"/>
  <c r="AW130" i="69"/>
  <c r="AW129" i="69"/>
  <c r="AW128" i="69"/>
  <c r="AW127" i="69"/>
  <c r="AW123" i="69"/>
  <c r="AW122" i="69"/>
  <c r="AW121" i="69"/>
  <c r="AW120" i="69"/>
  <c r="AW116" i="69"/>
  <c r="AW115" i="69"/>
  <c r="AW114" i="69"/>
  <c r="AW113" i="69"/>
  <c r="AW110" i="69"/>
  <c r="AW107" i="69"/>
  <c r="AW106" i="69"/>
  <c r="AW136" i="69" s="1"/>
  <c r="AW141" i="69" s="1"/>
  <c r="AW145" i="69" s="1"/>
  <c r="AX101" i="69"/>
  <c r="AV138" i="69"/>
  <c r="AV143" i="69" s="1"/>
  <c r="AV147" i="69" s="1"/>
  <c r="AV137" i="69"/>
  <c r="AV142" i="69" s="1"/>
  <c r="AX6" i="69"/>
  <c r="AU144" i="69"/>
  <c r="AU148" i="69" s="1"/>
  <c r="AU146" i="69"/>
  <c r="AV238" i="68"/>
  <c r="AV241" i="68" s="1"/>
  <c r="AV237" i="68"/>
  <c r="AV134" i="68"/>
  <c r="AV133" i="68"/>
  <c r="AV131" i="68"/>
  <c r="AV130" i="68"/>
  <c r="AV129" i="68"/>
  <c r="AV128" i="68"/>
  <c r="AV127" i="68"/>
  <c r="AV123" i="68"/>
  <c r="AV122" i="68"/>
  <c r="AV121" i="68"/>
  <c r="AV120" i="68"/>
  <c r="AV116" i="68"/>
  <c r="AV115" i="68"/>
  <c r="AV114" i="68"/>
  <c r="AV113" i="68"/>
  <c r="AV110" i="68"/>
  <c r="AV107" i="68"/>
  <c r="AV106" i="68"/>
  <c r="AV136" i="68" s="1"/>
  <c r="AW101" i="68"/>
  <c r="AU138" i="68"/>
  <c r="AU143" i="68" s="1"/>
  <c r="AU147" i="68" s="1"/>
  <c r="AU137" i="68"/>
  <c r="AU142" i="68" s="1"/>
  <c r="AX6" i="68"/>
  <c r="AU141" i="68"/>
  <c r="AU145" i="68" s="1"/>
  <c r="AU239" i="68"/>
  <c r="AT144" i="68"/>
  <c r="AT148" i="68" s="1"/>
  <c r="AT146" i="68"/>
  <c r="AW239" i="69" l="1"/>
  <c r="AY6" i="69"/>
  <c r="AX238" i="69"/>
  <c r="AX241" i="69" s="1"/>
  <c r="AX237" i="69"/>
  <c r="AX239" i="69" s="1"/>
  <c r="AX134" i="69"/>
  <c r="AX131" i="69"/>
  <c r="AX130" i="69"/>
  <c r="AX129" i="69"/>
  <c r="AX128" i="69"/>
  <c r="AX127" i="69"/>
  <c r="AX123" i="69"/>
  <c r="AX122" i="69"/>
  <c r="AX121" i="69"/>
  <c r="AX120" i="69"/>
  <c r="AX116" i="69"/>
  <c r="AX115" i="69"/>
  <c r="AX133" i="69"/>
  <c r="AX114" i="69"/>
  <c r="AX113" i="69"/>
  <c r="AX110" i="69"/>
  <c r="AX107" i="69"/>
  <c r="AX106" i="69"/>
  <c r="AX136" i="69" s="1"/>
  <c r="AX141" i="69" s="1"/>
  <c r="AX145" i="69" s="1"/>
  <c r="AY101" i="69"/>
  <c r="AW138" i="69"/>
  <c r="AW143" i="69" s="1"/>
  <c r="AW147" i="69" s="1"/>
  <c r="AW137" i="69"/>
  <c r="AW142" i="69" s="1"/>
  <c r="AV144" i="69"/>
  <c r="AV148" i="69" s="1"/>
  <c r="AV146" i="69"/>
  <c r="AW238" i="68"/>
  <c r="AW241" i="68" s="1"/>
  <c r="AW237" i="68"/>
  <c r="AW134" i="68"/>
  <c r="AW133" i="68"/>
  <c r="AW131" i="68"/>
  <c r="AW130" i="68"/>
  <c r="AW129" i="68"/>
  <c r="AW128" i="68"/>
  <c r="AW127" i="68"/>
  <c r="AW123" i="68"/>
  <c r="AW122" i="68"/>
  <c r="AW121" i="68"/>
  <c r="AW120" i="68"/>
  <c r="AW116" i="68"/>
  <c r="AW115" i="68"/>
  <c r="AW114" i="68"/>
  <c r="AW113" i="68"/>
  <c r="AW110" i="68"/>
  <c r="AW107" i="68"/>
  <c r="AW106" i="68"/>
  <c r="AW136" i="68" s="1"/>
  <c r="AX101" i="68"/>
  <c r="AV138" i="68"/>
  <c r="AV143" i="68" s="1"/>
  <c r="AV147" i="68" s="1"/>
  <c r="AV137" i="68"/>
  <c r="AV142" i="68" s="1"/>
  <c r="AY6" i="68"/>
  <c r="AV141" i="68"/>
  <c r="AV145" i="68" s="1"/>
  <c r="AV239" i="68"/>
  <c r="AU144" i="68"/>
  <c r="AU148" i="68" s="1"/>
  <c r="AU146" i="68"/>
  <c r="AX138" i="69" l="1"/>
  <c r="AX143" i="69" s="1"/>
  <c r="AX147" i="69" s="1"/>
  <c r="AX137" i="69"/>
  <c r="AX142" i="69" s="1"/>
  <c r="AW144" i="69"/>
  <c r="AW148" i="69" s="1"/>
  <c r="AW146" i="69"/>
  <c r="AY238" i="69"/>
  <c r="AY241" i="69" s="1"/>
  <c r="AY237" i="69"/>
  <c r="AY134" i="69"/>
  <c r="AY133" i="69"/>
  <c r="AY131" i="69"/>
  <c r="AY130" i="69"/>
  <c r="AY129" i="69"/>
  <c r="AY128" i="69"/>
  <c r="AY127" i="69"/>
  <c r="AY123" i="69"/>
  <c r="AY122" i="69"/>
  <c r="AY121" i="69"/>
  <c r="AY120" i="69"/>
  <c r="AY116" i="69"/>
  <c r="AY115" i="69"/>
  <c r="AY114" i="69"/>
  <c r="AY113" i="69"/>
  <c r="AY110" i="69"/>
  <c r="AY107" i="69"/>
  <c r="AY106" i="69"/>
  <c r="AY136" i="69" s="1"/>
  <c r="AY141" i="69" s="1"/>
  <c r="AY145" i="69" s="1"/>
  <c r="AZ101" i="69"/>
  <c r="AZ6" i="69"/>
  <c r="AZ6" i="68"/>
  <c r="AX238" i="68"/>
  <c r="AX241" i="68" s="1"/>
  <c r="AX237" i="68"/>
  <c r="AX134" i="68"/>
  <c r="AX133" i="68"/>
  <c r="AX131" i="68"/>
  <c r="AX130" i="68"/>
  <c r="AX129" i="68"/>
  <c r="AX128" i="68"/>
  <c r="AX127" i="68"/>
  <c r="AX123" i="68"/>
  <c r="AX122" i="68"/>
  <c r="AX121" i="68"/>
  <c r="AX120" i="68"/>
  <c r="AX116" i="68"/>
  <c r="AX115" i="68"/>
  <c r="AX114" i="68"/>
  <c r="AX113" i="68"/>
  <c r="AX110" i="68"/>
  <c r="AX107" i="68"/>
  <c r="AX106" i="68"/>
  <c r="AX136" i="68" s="1"/>
  <c r="AX141" i="68" s="1"/>
  <c r="AY101" i="68"/>
  <c r="AW138" i="68"/>
  <c r="AW143" i="68" s="1"/>
  <c r="AW147" i="68" s="1"/>
  <c r="AW137" i="68"/>
  <c r="AW142" i="68" s="1"/>
  <c r="AW141" i="68"/>
  <c r="AW145" i="68" s="1"/>
  <c r="AW239" i="68"/>
  <c r="AV144" i="68"/>
  <c r="AV148" i="68" s="1"/>
  <c r="AV146" i="68"/>
  <c r="AY239" i="69" l="1"/>
  <c r="AX145" i="68"/>
  <c r="AX239" i="68"/>
  <c r="BA6" i="69"/>
  <c r="AZ238" i="69"/>
  <c r="AZ241" i="69" s="1"/>
  <c r="AZ237" i="69"/>
  <c r="AZ134" i="69"/>
  <c r="AZ133" i="69"/>
  <c r="AZ131" i="69"/>
  <c r="AZ130" i="69"/>
  <c r="AZ129" i="69"/>
  <c r="AZ128" i="69"/>
  <c r="AZ127" i="69"/>
  <c r="AZ123" i="69"/>
  <c r="AZ122" i="69"/>
  <c r="AZ121" i="69"/>
  <c r="AZ120" i="69"/>
  <c r="AZ116" i="69"/>
  <c r="AZ115" i="69"/>
  <c r="AZ114" i="69"/>
  <c r="AZ113" i="69"/>
  <c r="AZ110" i="69"/>
  <c r="AZ107" i="69"/>
  <c r="AZ106" i="69"/>
  <c r="AZ136" i="69" s="1"/>
  <c r="AZ141" i="69" s="1"/>
  <c r="AZ145" i="69" s="1"/>
  <c r="BA101" i="69"/>
  <c r="AY138" i="69"/>
  <c r="AY143" i="69" s="1"/>
  <c r="AY147" i="69" s="1"/>
  <c r="AY137" i="69"/>
  <c r="AY142" i="69" s="1"/>
  <c r="AX144" i="69"/>
  <c r="AX148" i="69" s="1"/>
  <c r="AX146" i="69"/>
  <c r="BA6" i="68"/>
  <c r="AW144" i="68"/>
  <c r="AW148" i="68" s="1"/>
  <c r="AW146" i="68"/>
  <c r="AY238" i="68"/>
  <c r="AY241" i="68" s="1"/>
  <c r="AY237" i="68"/>
  <c r="AY134" i="68"/>
  <c r="AY133" i="68"/>
  <c r="AY131" i="68"/>
  <c r="AY130" i="68"/>
  <c r="AY129" i="68"/>
  <c r="AY128" i="68"/>
  <c r="AY127" i="68"/>
  <c r="AY123" i="68"/>
  <c r="AY122" i="68"/>
  <c r="AY121" i="68"/>
  <c r="AY120" i="68"/>
  <c r="AY116" i="68"/>
  <c r="AY115" i="68"/>
  <c r="AY114" i="68"/>
  <c r="AY113" i="68"/>
  <c r="AY110" i="68"/>
  <c r="AY107" i="68"/>
  <c r="AY106" i="68"/>
  <c r="AY136" i="68" s="1"/>
  <c r="AY141" i="68" s="1"/>
  <c r="AY145" i="68" s="1"/>
  <c r="AZ101" i="68"/>
  <c r="AX138" i="68"/>
  <c r="AX143" i="68" s="1"/>
  <c r="AX147" i="68" s="1"/>
  <c r="AX137" i="68"/>
  <c r="AX142" i="68" s="1"/>
  <c r="AZ239" i="69" l="1"/>
  <c r="AY239" i="68"/>
  <c r="AY144" i="69"/>
  <c r="AY148" i="69" s="1"/>
  <c r="AY146" i="69"/>
  <c r="BB6" i="69"/>
  <c r="BA238" i="69"/>
  <c r="BA241" i="69" s="1"/>
  <c r="BA237" i="69"/>
  <c r="BA134" i="69"/>
  <c r="BA133" i="69"/>
  <c r="BA131" i="69"/>
  <c r="BA130" i="69"/>
  <c r="BA129" i="69"/>
  <c r="BA128" i="69"/>
  <c r="BA127" i="69"/>
  <c r="BA123" i="69"/>
  <c r="BA122" i="69"/>
  <c r="BA121" i="69"/>
  <c r="BA120" i="69"/>
  <c r="BA116" i="69"/>
  <c r="BA115" i="69"/>
  <c r="BA114" i="69"/>
  <c r="BA113" i="69"/>
  <c r="BA110" i="69"/>
  <c r="BA107" i="69"/>
  <c r="BA106" i="69"/>
  <c r="BA136" i="69" s="1"/>
  <c r="BA141" i="69" s="1"/>
  <c r="BA145" i="69" s="1"/>
  <c r="BB101" i="69"/>
  <c r="AZ138" i="69"/>
  <c r="AZ143" i="69" s="1"/>
  <c r="AZ147" i="69" s="1"/>
  <c r="AZ137" i="69"/>
  <c r="AZ142" i="69" s="1"/>
  <c r="AZ238" i="68"/>
  <c r="AZ241" i="68" s="1"/>
  <c r="AZ237" i="68"/>
  <c r="AZ134" i="68"/>
  <c r="AZ133" i="68"/>
  <c r="AZ131" i="68"/>
  <c r="AZ130" i="68"/>
  <c r="AZ129" i="68"/>
  <c r="AZ128" i="68"/>
  <c r="AZ127" i="68"/>
  <c r="AZ123" i="68"/>
  <c r="AZ122" i="68"/>
  <c r="AZ121" i="68"/>
  <c r="AZ120" i="68"/>
  <c r="AZ116" i="68"/>
  <c r="AZ115" i="68"/>
  <c r="AZ114" i="68"/>
  <c r="AZ113" i="68"/>
  <c r="AZ110" i="68"/>
  <c r="AZ107" i="68"/>
  <c r="AZ106" i="68"/>
  <c r="AZ136" i="68" s="1"/>
  <c r="AZ141" i="68" s="1"/>
  <c r="AZ145" i="68" s="1"/>
  <c r="BA101" i="68"/>
  <c r="AY138" i="68"/>
  <c r="AY143" i="68" s="1"/>
  <c r="AY147" i="68" s="1"/>
  <c r="AY137" i="68"/>
  <c r="AY142" i="68" s="1"/>
  <c r="AX144" i="68"/>
  <c r="AX148" i="68" s="1"/>
  <c r="AX146" i="68"/>
  <c r="BB6" i="68"/>
  <c r="AZ239" i="68" l="1"/>
  <c r="BC6" i="69"/>
  <c r="BB238" i="69"/>
  <c r="BB241" i="69" s="1"/>
  <c r="BB237" i="69"/>
  <c r="BB239" i="69" s="1"/>
  <c r="BB134" i="69"/>
  <c r="BB131" i="69"/>
  <c r="BB130" i="69"/>
  <c r="BB129" i="69"/>
  <c r="BB128" i="69"/>
  <c r="BB127" i="69"/>
  <c r="BB123" i="69"/>
  <c r="BB122" i="69"/>
  <c r="BB121" i="69"/>
  <c r="BB120" i="69"/>
  <c r="BB116" i="69"/>
  <c r="BB115" i="69"/>
  <c r="BB133" i="69"/>
  <c r="BB114" i="69"/>
  <c r="BB113" i="69"/>
  <c r="BB110" i="69"/>
  <c r="BB107" i="69"/>
  <c r="BB106" i="69"/>
  <c r="BB136" i="69" s="1"/>
  <c r="BB141" i="69" s="1"/>
  <c r="BB145" i="69" s="1"/>
  <c r="BC101" i="69"/>
  <c r="BA138" i="69"/>
  <c r="BA143" i="69" s="1"/>
  <c r="BA147" i="69" s="1"/>
  <c r="BA137" i="69"/>
  <c r="BA142" i="69" s="1"/>
  <c r="BA239" i="69"/>
  <c r="AZ144" i="69"/>
  <c r="AZ148" i="69" s="1"/>
  <c r="AZ146" i="69"/>
  <c r="BC6" i="68"/>
  <c r="BA238" i="68"/>
  <c r="BA241" i="68" s="1"/>
  <c r="BA237" i="68"/>
  <c r="BA134" i="68"/>
  <c r="BA133" i="68"/>
  <c r="BA131" i="68"/>
  <c r="BA130" i="68"/>
  <c r="BA129" i="68"/>
  <c r="BA128" i="68"/>
  <c r="BA127" i="68"/>
  <c r="BA123" i="68"/>
  <c r="BA122" i="68"/>
  <c r="BA121" i="68"/>
  <c r="BA120" i="68"/>
  <c r="BA116" i="68"/>
  <c r="BA115" i="68"/>
  <c r="BA114" i="68"/>
  <c r="BA113" i="68"/>
  <c r="BA110" i="68"/>
  <c r="BA107" i="68"/>
  <c r="BA106" i="68"/>
  <c r="BA136" i="68" s="1"/>
  <c r="BA141" i="68" s="1"/>
  <c r="BA145" i="68" s="1"/>
  <c r="BB101" i="68"/>
  <c r="AZ138" i="68"/>
  <c r="AZ143" i="68" s="1"/>
  <c r="AZ147" i="68" s="1"/>
  <c r="AZ137" i="68"/>
  <c r="AZ142" i="68" s="1"/>
  <c r="AY144" i="68"/>
  <c r="AY148" i="68" s="1"/>
  <c r="AY146" i="68"/>
  <c r="BA239" i="68" l="1"/>
  <c r="BB138" i="69"/>
  <c r="BB143" i="69" s="1"/>
  <c r="BB147" i="69" s="1"/>
  <c r="BB137" i="69"/>
  <c r="BB142" i="69" s="1"/>
  <c r="BA144" i="69"/>
  <c r="BA148" i="69" s="1"/>
  <c r="BA146" i="69"/>
  <c r="BC238" i="69"/>
  <c r="BC241" i="69" s="1"/>
  <c r="BC237" i="69"/>
  <c r="BC134" i="69"/>
  <c r="BC133" i="69"/>
  <c r="BC131" i="69"/>
  <c r="BC130" i="69"/>
  <c r="BC129" i="69"/>
  <c r="BC128" i="69"/>
  <c r="BC127" i="69"/>
  <c r="BC123" i="69"/>
  <c r="BC122" i="69"/>
  <c r="BC121" i="69"/>
  <c r="BC120" i="69"/>
  <c r="BC116" i="69"/>
  <c r="BC115" i="69"/>
  <c r="BC114" i="69"/>
  <c r="BC113" i="69"/>
  <c r="BC110" i="69"/>
  <c r="BC107" i="69"/>
  <c r="BC106" i="69"/>
  <c r="BC136" i="69" s="1"/>
  <c r="BC141" i="69" s="1"/>
  <c r="BC145" i="69" s="1"/>
  <c r="BD101" i="69"/>
  <c r="BD6" i="69"/>
  <c r="AZ144" i="68"/>
  <c r="AZ148" i="68" s="1"/>
  <c r="AZ146" i="68"/>
  <c r="BD6" i="68"/>
  <c r="BB238" i="68"/>
  <c r="BB241" i="68" s="1"/>
  <c r="BB237" i="68"/>
  <c r="BB239" i="68" s="1"/>
  <c r="BB134" i="68"/>
  <c r="BB133" i="68"/>
  <c r="BB131" i="68"/>
  <c r="BB130" i="68"/>
  <c r="BB129" i="68"/>
  <c r="BB128" i="68"/>
  <c r="BB127" i="68"/>
  <c r="BB123" i="68"/>
  <c r="BB122" i="68"/>
  <c r="BB121" i="68"/>
  <c r="BB120" i="68"/>
  <c r="BB116" i="68"/>
  <c r="BB115" i="68"/>
  <c r="BB114" i="68"/>
  <c r="BB113" i="68"/>
  <c r="BB110" i="68"/>
  <c r="BB107" i="68"/>
  <c r="BB106" i="68"/>
  <c r="BB136" i="68" s="1"/>
  <c r="BB141" i="68" s="1"/>
  <c r="BB145" i="68" s="1"/>
  <c r="BC101" i="68"/>
  <c r="BA138" i="68"/>
  <c r="BA143" i="68" s="1"/>
  <c r="BA147" i="68" s="1"/>
  <c r="BA137" i="68"/>
  <c r="BA142" i="68" s="1"/>
  <c r="BE6" i="69" l="1"/>
  <c r="BD238" i="69"/>
  <c r="BD241" i="69" s="1"/>
  <c r="BD237" i="69"/>
  <c r="BD134" i="69"/>
  <c r="BD133" i="69"/>
  <c r="BD131" i="69"/>
  <c r="BD130" i="69"/>
  <c r="BD129" i="69"/>
  <c r="BD128" i="69"/>
  <c r="BD127" i="69"/>
  <c r="BD123" i="69"/>
  <c r="BD122" i="69"/>
  <c r="BD121" i="69"/>
  <c r="BD120" i="69"/>
  <c r="BD116" i="69"/>
  <c r="BD115" i="69"/>
  <c r="BD114" i="69"/>
  <c r="BD113" i="69"/>
  <c r="BD110" i="69"/>
  <c r="BD107" i="69"/>
  <c r="BD106" i="69"/>
  <c r="BD136" i="69" s="1"/>
  <c r="BD141" i="69" s="1"/>
  <c r="BD145" i="69" s="1"/>
  <c r="BE101" i="69"/>
  <c r="BC138" i="69"/>
  <c r="BC143" i="69" s="1"/>
  <c r="BC147" i="69" s="1"/>
  <c r="BC137" i="69"/>
  <c r="BC142" i="69" s="1"/>
  <c r="BC239" i="69"/>
  <c r="BB144" i="69"/>
  <c r="BB148" i="69" s="1"/>
  <c r="BB146" i="69"/>
  <c r="BE6" i="68"/>
  <c r="BC238" i="68"/>
  <c r="BC241" i="68" s="1"/>
  <c r="BC237" i="68"/>
  <c r="BC134" i="68"/>
  <c r="BC133" i="68"/>
  <c r="BC131" i="68"/>
  <c r="BC130" i="68"/>
  <c r="BC129" i="68"/>
  <c r="BC128" i="68"/>
  <c r="BC127" i="68"/>
  <c r="BC123" i="68"/>
  <c r="BC122" i="68"/>
  <c r="BC121" i="68"/>
  <c r="BC120" i="68"/>
  <c r="BC116" i="68"/>
  <c r="BC115" i="68"/>
  <c r="BC114" i="68"/>
  <c r="BC113" i="68"/>
  <c r="BC110" i="68"/>
  <c r="BC107" i="68"/>
  <c r="BC106" i="68"/>
  <c r="BC136" i="68" s="1"/>
  <c r="BC141" i="68" s="1"/>
  <c r="BC145" i="68" s="1"/>
  <c r="BD101" i="68"/>
  <c r="BB138" i="68"/>
  <c r="BB143" i="68" s="1"/>
  <c r="BB147" i="68" s="1"/>
  <c r="BB137" i="68"/>
  <c r="BB142" i="68" s="1"/>
  <c r="BA144" i="68"/>
  <c r="BA148" i="68" s="1"/>
  <c r="BA146" i="68"/>
  <c r="BD239" i="69" l="1"/>
  <c r="BC239" i="68"/>
  <c r="BC144" i="69"/>
  <c r="BC148" i="69" s="1"/>
  <c r="BC146" i="69"/>
  <c r="BF6" i="69"/>
  <c r="BE238" i="69"/>
  <c r="BE241" i="69" s="1"/>
  <c r="BE237" i="69"/>
  <c r="BE134" i="69"/>
  <c r="BE133" i="69"/>
  <c r="BE131" i="69"/>
  <c r="BE130" i="69"/>
  <c r="BE129" i="69"/>
  <c r="BE128" i="69"/>
  <c r="BE127" i="69"/>
  <c r="BE123" i="69"/>
  <c r="BE122" i="69"/>
  <c r="BE121" i="69"/>
  <c r="BE120" i="69"/>
  <c r="BE116" i="69"/>
  <c r="BE115" i="69"/>
  <c r="BE114" i="69"/>
  <c r="BE113" i="69"/>
  <c r="BE110" i="69"/>
  <c r="BE107" i="69"/>
  <c r="BE106" i="69"/>
  <c r="BE136" i="69" s="1"/>
  <c r="BE141" i="69" s="1"/>
  <c r="BE145" i="69" s="1"/>
  <c r="BF101" i="69"/>
  <c r="BD138" i="69"/>
  <c r="BD143" i="69" s="1"/>
  <c r="BD147" i="69" s="1"/>
  <c r="BD137" i="69"/>
  <c r="BD142" i="69" s="1"/>
  <c r="BB144" i="68"/>
  <c r="BB148" i="68" s="1"/>
  <c r="BB146" i="68"/>
  <c r="BD238" i="68"/>
  <c r="BD241" i="68" s="1"/>
  <c r="BD237" i="68"/>
  <c r="BD239" i="68" s="1"/>
  <c r="BD134" i="68"/>
  <c r="BD133" i="68"/>
  <c r="BD131" i="68"/>
  <c r="BD130" i="68"/>
  <c r="BD129" i="68"/>
  <c r="BD128" i="68"/>
  <c r="BD127" i="68"/>
  <c r="BD123" i="68"/>
  <c r="BD122" i="68"/>
  <c r="BD121" i="68"/>
  <c r="BD120" i="68"/>
  <c r="BD116" i="68"/>
  <c r="BD115" i="68"/>
  <c r="BD114" i="68"/>
  <c r="BD113" i="68"/>
  <c r="BD110" i="68"/>
  <c r="BD107" i="68"/>
  <c r="BD106" i="68"/>
  <c r="BD136" i="68" s="1"/>
  <c r="BD141" i="68" s="1"/>
  <c r="BD145" i="68" s="1"/>
  <c r="BE101" i="68"/>
  <c r="BC138" i="68"/>
  <c r="BC143" i="68" s="1"/>
  <c r="BC147" i="68" s="1"/>
  <c r="BC137" i="68"/>
  <c r="BC142" i="68" s="1"/>
  <c r="BF6" i="68"/>
  <c r="BG6" i="69" l="1"/>
  <c r="BF238" i="69"/>
  <c r="BF241" i="69" s="1"/>
  <c r="BF237" i="69"/>
  <c r="BF134" i="69"/>
  <c r="BF131" i="69"/>
  <c r="BF130" i="69"/>
  <c r="BF129" i="69"/>
  <c r="BF128" i="69"/>
  <c r="BF127" i="69"/>
  <c r="BF123" i="69"/>
  <c r="BF122" i="69"/>
  <c r="BF121" i="69"/>
  <c r="BF120" i="69"/>
  <c r="BF116" i="69"/>
  <c r="BF115" i="69"/>
  <c r="BF133" i="69"/>
  <c r="BF114" i="69"/>
  <c r="BF113" i="69"/>
  <c r="BF110" i="69"/>
  <c r="BF107" i="69"/>
  <c r="BF106" i="69"/>
  <c r="BF136" i="69" s="1"/>
  <c r="BF141" i="69" s="1"/>
  <c r="BF145" i="69" s="1"/>
  <c r="BG101" i="69"/>
  <c r="BE138" i="69"/>
  <c r="BE143" i="69" s="1"/>
  <c r="BE147" i="69" s="1"/>
  <c r="BE137" i="69"/>
  <c r="BE142" i="69" s="1"/>
  <c r="BE239" i="69"/>
  <c r="BD144" i="69"/>
  <c r="BD148" i="69" s="1"/>
  <c r="BD146" i="69"/>
  <c r="BG6" i="68"/>
  <c r="BC144" i="68"/>
  <c r="BC148" i="68" s="1"/>
  <c r="BC146" i="68"/>
  <c r="BE238" i="68"/>
  <c r="BE241" i="68" s="1"/>
  <c r="BE237" i="68"/>
  <c r="BE239" i="68" s="1"/>
  <c r="BE134" i="68"/>
  <c r="BE133" i="68"/>
  <c r="BE131" i="68"/>
  <c r="BE130" i="68"/>
  <c r="BE129" i="68"/>
  <c r="BE128" i="68"/>
  <c r="BE127" i="68"/>
  <c r="BE123" i="68"/>
  <c r="BE122" i="68"/>
  <c r="BE121" i="68"/>
  <c r="BE120" i="68"/>
  <c r="BE116" i="68"/>
  <c r="BE115" i="68"/>
  <c r="BE114" i="68"/>
  <c r="BE113" i="68"/>
  <c r="BE110" i="68"/>
  <c r="BE107" i="68"/>
  <c r="BE106" i="68"/>
  <c r="BE136" i="68" s="1"/>
  <c r="BE141" i="68" s="1"/>
  <c r="BE145" i="68" s="1"/>
  <c r="BF101" i="68"/>
  <c r="BD138" i="68"/>
  <c r="BD143" i="68" s="1"/>
  <c r="BD147" i="68" s="1"/>
  <c r="BD137" i="68"/>
  <c r="BD142" i="68" s="1"/>
  <c r="BF239" i="69" l="1"/>
  <c r="BF138" i="69"/>
  <c r="BF143" i="69" s="1"/>
  <c r="BF147" i="69" s="1"/>
  <c r="BF137" i="69"/>
  <c r="BF142" i="69" s="1"/>
  <c r="BE144" i="69"/>
  <c r="BE148" i="69" s="1"/>
  <c r="BE146" i="69"/>
  <c r="BG238" i="69"/>
  <c r="BG241" i="69" s="1"/>
  <c r="BG237" i="69"/>
  <c r="BG134" i="69"/>
  <c r="BG133" i="69"/>
  <c r="BG131" i="69"/>
  <c r="BG130" i="69"/>
  <c r="BG129" i="69"/>
  <c r="BG128" i="69"/>
  <c r="BG127" i="69"/>
  <c r="BG123" i="69"/>
  <c r="BG122" i="69"/>
  <c r="BG121" i="69"/>
  <c r="BG120" i="69"/>
  <c r="BG116" i="69"/>
  <c r="BG115" i="69"/>
  <c r="BG114" i="69"/>
  <c r="BG113" i="69"/>
  <c r="BG110" i="69"/>
  <c r="BG107" i="69"/>
  <c r="BG106" i="69"/>
  <c r="BG136" i="69" s="1"/>
  <c r="BG141" i="69" s="1"/>
  <c r="BG145" i="69" s="1"/>
  <c r="BH101" i="69"/>
  <c r="BH6" i="69"/>
  <c r="BF238" i="68"/>
  <c r="BF241" i="68" s="1"/>
  <c r="BF237" i="68"/>
  <c r="BF134" i="68"/>
  <c r="BF133" i="68"/>
  <c r="BF131" i="68"/>
  <c r="BF130" i="68"/>
  <c r="BF129" i="68"/>
  <c r="BF128" i="68"/>
  <c r="BF127" i="68"/>
  <c r="BF123" i="68"/>
  <c r="BF122" i="68"/>
  <c r="BF121" i="68"/>
  <c r="BF120" i="68"/>
  <c r="BF116" i="68"/>
  <c r="BF115" i="68"/>
  <c r="BF114" i="68"/>
  <c r="BF113" i="68"/>
  <c r="BF110" i="68"/>
  <c r="BF107" i="68"/>
  <c r="BF106" i="68"/>
  <c r="BF136" i="68" s="1"/>
  <c r="BF141" i="68" s="1"/>
  <c r="BF145" i="68" s="1"/>
  <c r="BG101" i="68"/>
  <c r="BE138" i="68"/>
  <c r="BE143" i="68" s="1"/>
  <c r="BE147" i="68" s="1"/>
  <c r="BE137" i="68"/>
  <c r="BE142" i="68" s="1"/>
  <c r="BH6" i="68"/>
  <c r="BD144" i="68"/>
  <c r="BD148" i="68" s="1"/>
  <c r="BD146" i="68"/>
  <c r="BF239" i="68" l="1"/>
  <c r="BG239" i="69"/>
  <c r="BI6" i="69"/>
  <c r="BH238" i="69"/>
  <c r="BH241" i="69" s="1"/>
  <c r="BH237" i="69"/>
  <c r="BH239" i="69" s="1"/>
  <c r="BH134" i="69"/>
  <c r="BH133" i="69"/>
  <c r="BH131" i="69"/>
  <c r="BH130" i="69"/>
  <c r="BH129" i="69"/>
  <c r="BH128" i="69"/>
  <c r="BH127" i="69"/>
  <c r="BH123" i="69"/>
  <c r="BH122" i="69"/>
  <c r="BH121" i="69"/>
  <c r="BH120" i="69"/>
  <c r="BH116" i="69"/>
  <c r="BH115" i="69"/>
  <c r="BH114" i="69"/>
  <c r="BH113" i="69"/>
  <c r="BH110" i="69"/>
  <c r="BH107" i="69"/>
  <c r="BH106" i="69"/>
  <c r="BH136" i="69" s="1"/>
  <c r="BH141" i="69" s="1"/>
  <c r="BH145" i="69" s="1"/>
  <c r="BI101" i="69"/>
  <c r="BG138" i="69"/>
  <c r="BG143" i="69" s="1"/>
  <c r="BG147" i="69" s="1"/>
  <c r="BG137" i="69"/>
  <c r="BG142" i="69" s="1"/>
  <c r="BF144" i="69"/>
  <c r="BF148" i="69" s="1"/>
  <c r="BF146" i="69"/>
  <c r="BE144" i="68"/>
  <c r="BE148" i="68" s="1"/>
  <c r="BE146" i="68"/>
  <c r="BI6" i="68"/>
  <c r="BG238" i="68"/>
  <c r="BG241" i="68" s="1"/>
  <c r="BG237" i="68"/>
  <c r="BG134" i="68"/>
  <c r="BG133" i="68"/>
  <c r="BG131" i="68"/>
  <c r="BG130" i="68"/>
  <c r="BG129" i="68"/>
  <c r="BG128" i="68"/>
  <c r="BG127" i="68"/>
  <c r="BG123" i="68"/>
  <c r="BG122" i="68"/>
  <c r="BG121" i="68"/>
  <c r="BG120" i="68"/>
  <c r="BG116" i="68"/>
  <c r="BG115" i="68"/>
  <c r="BG114" i="68"/>
  <c r="BG113" i="68"/>
  <c r="BG110" i="68"/>
  <c r="BG107" i="68"/>
  <c r="BG106" i="68"/>
  <c r="BG136" i="68" s="1"/>
  <c r="BG141" i="68" s="1"/>
  <c r="BG145" i="68" s="1"/>
  <c r="BH101" i="68"/>
  <c r="BF138" i="68"/>
  <c r="BF143" i="68" s="1"/>
  <c r="BF147" i="68" s="1"/>
  <c r="BF137" i="68"/>
  <c r="BF142" i="68" s="1"/>
  <c r="BG239" i="68" l="1"/>
  <c r="BG144" i="69"/>
  <c r="BG148" i="69" s="1"/>
  <c r="BG146" i="69"/>
  <c r="BJ6" i="69"/>
  <c r="BI238" i="69"/>
  <c r="BI241" i="69" s="1"/>
  <c r="BI237" i="69"/>
  <c r="BI134" i="69"/>
  <c r="BI133" i="69"/>
  <c r="BI131" i="69"/>
  <c r="BI130" i="69"/>
  <c r="BI129" i="69"/>
  <c r="BI128" i="69"/>
  <c r="BI127" i="69"/>
  <c r="BI123" i="69"/>
  <c r="BI122" i="69"/>
  <c r="BI121" i="69"/>
  <c r="BI120" i="69"/>
  <c r="BI116" i="69"/>
  <c r="BI115" i="69"/>
  <c r="BI114" i="69"/>
  <c r="BI113" i="69"/>
  <c r="BI110" i="69"/>
  <c r="BI107" i="69"/>
  <c r="BI106" i="69"/>
  <c r="BI136" i="69" s="1"/>
  <c r="BJ101" i="69"/>
  <c r="BH138" i="69"/>
  <c r="BH143" i="69" s="1"/>
  <c r="BH147" i="69" s="1"/>
  <c r="BH137" i="69"/>
  <c r="BH142" i="69" s="1"/>
  <c r="BH238" i="68"/>
  <c r="BH241" i="68" s="1"/>
  <c r="BH237" i="68"/>
  <c r="BH133" i="68"/>
  <c r="BH131" i="68"/>
  <c r="BH130" i="68"/>
  <c r="BH129" i="68"/>
  <c r="BH128" i="68"/>
  <c r="BH127" i="68"/>
  <c r="BH123" i="68"/>
  <c r="BH122" i="68"/>
  <c r="BH121" i="68"/>
  <c r="BH120" i="68"/>
  <c r="BH116" i="68"/>
  <c r="BH134" i="68"/>
  <c r="BH115" i="68"/>
  <c r="BH114" i="68"/>
  <c r="BH113" i="68"/>
  <c r="BH110" i="68"/>
  <c r="BH107" i="68"/>
  <c r="BH106" i="68"/>
  <c r="BH136" i="68" s="1"/>
  <c r="BH141" i="68" s="1"/>
  <c r="BH145" i="68" s="1"/>
  <c r="BI101" i="68"/>
  <c r="BG138" i="68"/>
  <c r="BG143" i="68" s="1"/>
  <c r="BG147" i="68" s="1"/>
  <c r="BG137" i="68"/>
  <c r="BG142" i="68" s="1"/>
  <c r="BJ6" i="68"/>
  <c r="BF144" i="68"/>
  <c r="BF148" i="68" s="1"/>
  <c r="BF146" i="68"/>
  <c r="BH239" i="68" l="1"/>
  <c r="BK6" i="69"/>
  <c r="BJ238" i="69"/>
  <c r="BJ241" i="69" s="1"/>
  <c r="BJ237" i="69"/>
  <c r="BJ134" i="69"/>
  <c r="BJ133" i="69"/>
  <c r="BJ131" i="69"/>
  <c r="BJ130" i="69"/>
  <c r="BJ129" i="69"/>
  <c r="BJ128" i="69"/>
  <c r="BJ127" i="69"/>
  <c r="BJ123" i="69"/>
  <c r="BJ122" i="69"/>
  <c r="BJ121" i="69"/>
  <c r="BJ120" i="69"/>
  <c r="BJ116" i="69"/>
  <c r="BJ115" i="69"/>
  <c r="BJ114" i="69"/>
  <c r="BJ113" i="69"/>
  <c r="BJ110" i="69"/>
  <c r="BJ107" i="69"/>
  <c r="BJ106" i="69"/>
  <c r="BJ136" i="69" s="1"/>
  <c r="BJ141" i="69" s="1"/>
  <c r="BK101" i="69"/>
  <c r="BI138" i="69"/>
  <c r="BI143" i="69" s="1"/>
  <c r="BI147" i="69" s="1"/>
  <c r="BI137" i="69"/>
  <c r="BI142" i="69" s="1"/>
  <c r="BI141" i="69"/>
  <c r="BI145" i="69" s="1"/>
  <c r="BI239" i="69"/>
  <c r="BH144" i="69"/>
  <c r="BH148" i="69" s="1"/>
  <c r="BH146" i="69"/>
  <c r="BI238" i="68"/>
  <c r="BI241" i="68" s="1"/>
  <c r="BI237" i="68"/>
  <c r="BI134" i="68"/>
  <c r="BI133" i="68"/>
  <c r="BI131" i="68"/>
  <c r="BI130" i="68"/>
  <c r="BI129" i="68"/>
  <c r="BI128" i="68"/>
  <c r="BI127" i="68"/>
  <c r="BI123" i="68"/>
  <c r="BI122" i="68"/>
  <c r="BI121" i="68"/>
  <c r="BI120" i="68"/>
  <c r="BI116" i="68"/>
  <c r="BI115" i="68"/>
  <c r="BI114" i="68"/>
  <c r="BI113" i="68"/>
  <c r="BI110" i="68"/>
  <c r="BI107" i="68"/>
  <c r="BI106" i="68"/>
  <c r="BI136" i="68" s="1"/>
  <c r="BI141" i="68" s="1"/>
  <c r="BI145" i="68" s="1"/>
  <c r="BJ101" i="68"/>
  <c r="BK6" i="68"/>
  <c r="BH138" i="68"/>
  <c r="BH143" i="68" s="1"/>
  <c r="BH147" i="68" s="1"/>
  <c r="BH137" i="68"/>
  <c r="BH142" i="68" s="1"/>
  <c r="BG144" i="68"/>
  <c r="BG148" i="68" s="1"/>
  <c r="BG146" i="68"/>
  <c r="BJ239" i="69" l="1"/>
  <c r="BI239" i="68"/>
  <c r="BJ145" i="69"/>
  <c r="BI144" i="69"/>
  <c r="BI148" i="69" s="1"/>
  <c r="BI146" i="69"/>
  <c r="BK238" i="69"/>
  <c r="BK241" i="69" s="1"/>
  <c r="BK237" i="69"/>
  <c r="BK134" i="69"/>
  <c r="BK133" i="69"/>
  <c r="BK131" i="69"/>
  <c r="BK130" i="69"/>
  <c r="BK129" i="69"/>
  <c r="BK128" i="69"/>
  <c r="BK127" i="69"/>
  <c r="BK123" i="69"/>
  <c r="BK122" i="69"/>
  <c r="BK121" i="69"/>
  <c r="BK120" i="69"/>
  <c r="BK116" i="69"/>
  <c r="BK115" i="69"/>
  <c r="BK114" i="69"/>
  <c r="BK113" i="69"/>
  <c r="BK110" i="69"/>
  <c r="BK107" i="69"/>
  <c r="BK106" i="69"/>
  <c r="BK136" i="69" s="1"/>
  <c r="BK141" i="69" s="1"/>
  <c r="BK145" i="69" s="1"/>
  <c r="BL101" i="69"/>
  <c r="BJ138" i="69"/>
  <c r="BJ143" i="69" s="1"/>
  <c r="BJ147" i="69" s="1"/>
  <c r="BJ137" i="69"/>
  <c r="BJ142" i="69" s="1"/>
  <c r="BL6" i="69"/>
  <c r="BH144" i="68"/>
  <c r="BH148" i="68" s="1"/>
  <c r="BH146" i="68"/>
  <c r="BJ238" i="68"/>
  <c r="BJ241" i="68" s="1"/>
  <c r="BJ237" i="68"/>
  <c r="BJ134" i="68"/>
  <c r="BJ133" i="68"/>
  <c r="BJ131" i="68"/>
  <c r="BJ130" i="68"/>
  <c r="BJ129" i="68"/>
  <c r="BJ128" i="68"/>
  <c r="BJ127" i="68"/>
  <c r="BJ123" i="68"/>
  <c r="BJ122" i="68"/>
  <c r="BJ121" i="68"/>
  <c r="BJ120" i="68"/>
  <c r="BJ116" i="68"/>
  <c r="BJ115" i="68"/>
  <c r="BJ114" i="68"/>
  <c r="BJ113" i="68"/>
  <c r="BJ110" i="68"/>
  <c r="BJ107" i="68"/>
  <c r="BJ106" i="68"/>
  <c r="BJ136" i="68" s="1"/>
  <c r="BJ141" i="68" s="1"/>
  <c r="BJ145" i="68" s="1"/>
  <c r="BK101" i="68"/>
  <c r="BI138" i="68"/>
  <c r="BI143" i="68" s="1"/>
  <c r="BI147" i="68" s="1"/>
  <c r="BI137" i="68"/>
  <c r="BI142" i="68" s="1"/>
  <c r="BL6" i="68"/>
  <c r="BJ239" i="68" l="1"/>
  <c r="BK239" i="69"/>
  <c r="BM6" i="69"/>
  <c r="BJ144" i="69"/>
  <c r="BJ148" i="69" s="1"/>
  <c r="BJ146" i="69"/>
  <c r="BL238" i="69"/>
  <c r="BL241" i="69" s="1"/>
  <c r="BL237" i="69"/>
  <c r="BL239" i="69" s="1"/>
  <c r="BL134" i="69"/>
  <c r="BL133" i="69"/>
  <c r="BL131" i="69"/>
  <c r="BL130" i="69"/>
  <c r="BL129" i="69"/>
  <c r="BL128" i="69"/>
  <c r="BL127" i="69"/>
  <c r="BL123" i="69"/>
  <c r="BL122" i="69"/>
  <c r="BL121" i="69"/>
  <c r="BL120" i="69"/>
  <c r="BL116" i="69"/>
  <c r="BL115" i="69"/>
  <c r="BL114" i="69"/>
  <c r="BL113" i="69"/>
  <c r="BL110" i="69"/>
  <c r="BL107" i="69"/>
  <c r="BL106" i="69"/>
  <c r="BL136" i="69" s="1"/>
  <c r="BL141" i="69" s="1"/>
  <c r="BL145" i="69" s="1"/>
  <c r="BM101" i="69"/>
  <c r="BK138" i="69"/>
  <c r="BK143" i="69" s="1"/>
  <c r="BK147" i="69" s="1"/>
  <c r="BK137" i="69"/>
  <c r="BK142" i="69" s="1"/>
  <c r="BI144" i="68"/>
  <c r="BI148" i="68" s="1"/>
  <c r="BI146" i="68"/>
  <c r="BM6" i="68"/>
  <c r="BK238" i="68"/>
  <c r="BK241" i="68" s="1"/>
  <c r="BK237" i="68"/>
  <c r="BK134" i="68"/>
  <c r="BK133" i="68"/>
  <c r="BK131" i="68"/>
  <c r="BK130" i="68"/>
  <c r="BK129" i="68"/>
  <c r="BK128" i="68"/>
  <c r="BK127" i="68"/>
  <c r="BK123" i="68"/>
  <c r="BK122" i="68"/>
  <c r="BK121" i="68"/>
  <c r="BK120" i="68"/>
  <c r="BK116" i="68"/>
  <c r="BK115" i="68"/>
  <c r="BK114" i="68"/>
  <c r="BK113" i="68"/>
  <c r="BK110" i="68"/>
  <c r="BK107" i="68"/>
  <c r="BK106" i="68"/>
  <c r="BK136" i="68" s="1"/>
  <c r="BK141" i="68" s="1"/>
  <c r="BK145" i="68" s="1"/>
  <c r="BL101" i="68"/>
  <c r="BJ138" i="68"/>
  <c r="BJ143" i="68" s="1"/>
  <c r="BJ147" i="68" s="1"/>
  <c r="BJ137" i="68"/>
  <c r="BJ142" i="68" s="1"/>
  <c r="BK239" i="68" l="1"/>
  <c r="BM238" i="69"/>
  <c r="BM241" i="69" s="1"/>
  <c r="BM237" i="69"/>
  <c r="BM134" i="69"/>
  <c r="BM133" i="69"/>
  <c r="BM131" i="69"/>
  <c r="BM130" i="69"/>
  <c r="BM129" i="69"/>
  <c r="BM128" i="69"/>
  <c r="BM127" i="69"/>
  <c r="BM123" i="69"/>
  <c r="BM122" i="69"/>
  <c r="BM121" i="69"/>
  <c r="BM120" i="69"/>
  <c r="BM116" i="69"/>
  <c r="BM115" i="69"/>
  <c r="BM114" i="69"/>
  <c r="BM113" i="69"/>
  <c r="BM110" i="69"/>
  <c r="BM107" i="69"/>
  <c r="BM106" i="69"/>
  <c r="BM136" i="69" s="1"/>
  <c r="BM141" i="69" s="1"/>
  <c r="BM145" i="69" s="1"/>
  <c r="BN101" i="69"/>
  <c r="BL138" i="69"/>
  <c r="BL143" i="69" s="1"/>
  <c r="BL147" i="69" s="1"/>
  <c r="BL137" i="69"/>
  <c r="BL142" i="69" s="1"/>
  <c r="BN6" i="69"/>
  <c r="BK144" i="69"/>
  <c r="BK148" i="69" s="1"/>
  <c r="BK146" i="69"/>
  <c r="BJ144" i="68"/>
  <c r="BJ148" i="68" s="1"/>
  <c r="BJ146" i="68"/>
  <c r="BL238" i="68"/>
  <c r="BL241" i="68" s="1"/>
  <c r="BL237" i="68"/>
  <c r="BL134" i="68"/>
  <c r="BL133" i="68"/>
  <c r="BL131" i="68"/>
  <c r="BL130" i="68"/>
  <c r="BL129" i="68"/>
  <c r="BL128" i="68"/>
  <c r="BL127" i="68"/>
  <c r="BL123" i="68"/>
  <c r="BL122" i="68"/>
  <c r="BL121" i="68"/>
  <c r="BL120" i="68"/>
  <c r="BL116" i="68"/>
  <c r="BL115" i="68"/>
  <c r="BL114" i="68"/>
  <c r="BL113" i="68"/>
  <c r="BL110" i="68"/>
  <c r="BL107" i="68"/>
  <c r="BL106" i="68"/>
  <c r="BL136" i="68" s="1"/>
  <c r="BL141" i="68" s="1"/>
  <c r="BL145" i="68" s="1"/>
  <c r="BM101" i="68"/>
  <c r="BK138" i="68"/>
  <c r="BK143" i="68" s="1"/>
  <c r="BK147" i="68" s="1"/>
  <c r="BK137" i="68"/>
  <c r="BK142" i="68" s="1"/>
  <c r="BN6" i="68"/>
  <c r="BL239" i="68" l="1"/>
  <c r="BM239" i="69"/>
  <c r="BO6" i="69"/>
  <c r="BN238" i="69"/>
  <c r="BN241" i="69" s="1"/>
  <c r="BN237" i="69"/>
  <c r="BN239" i="69" s="1"/>
  <c r="BN134" i="69"/>
  <c r="BN133" i="69"/>
  <c r="BN131" i="69"/>
  <c r="BN130" i="69"/>
  <c r="BN129" i="69"/>
  <c r="BN128" i="69"/>
  <c r="BN127" i="69"/>
  <c r="BN123" i="69"/>
  <c r="BN122" i="69"/>
  <c r="BN121" i="69"/>
  <c r="BN120" i="69"/>
  <c r="BN116" i="69"/>
  <c r="BN115" i="69"/>
  <c r="BN114" i="69"/>
  <c r="BN113" i="69"/>
  <c r="BN110" i="69"/>
  <c r="BN107" i="69"/>
  <c r="BN106" i="69"/>
  <c r="BN136" i="69" s="1"/>
  <c r="BN141" i="69" s="1"/>
  <c r="BN145" i="69" s="1"/>
  <c r="BO101" i="69"/>
  <c r="BP101" i="69" s="1"/>
  <c r="BQ101" i="69" s="1"/>
  <c r="BR101" i="69" s="1"/>
  <c r="BS101" i="69" s="1"/>
  <c r="BM138" i="69"/>
  <c r="BM143" i="69" s="1"/>
  <c r="BM147" i="69" s="1"/>
  <c r="BM137" i="69"/>
  <c r="BM142" i="69" s="1"/>
  <c r="BL144" i="69"/>
  <c r="BL148" i="69" s="1"/>
  <c r="BL146" i="69"/>
  <c r="BO6" i="68"/>
  <c r="BK144" i="68"/>
  <c r="BK148" i="68" s="1"/>
  <c r="BK146" i="68"/>
  <c r="BM238" i="68"/>
  <c r="BM241" i="68" s="1"/>
  <c r="BM237" i="68"/>
  <c r="BM134" i="68"/>
  <c r="BM133" i="68"/>
  <c r="BM131" i="68"/>
  <c r="BM130" i="68"/>
  <c r="BM129" i="68"/>
  <c r="BM128" i="68"/>
  <c r="BM127" i="68"/>
  <c r="BM123" i="68"/>
  <c r="BM122" i="68"/>
  <c r="BM121" i="68"/>
  <c r="BM120" i="68"/>
  <c r="BM116" i="68"/>
  <c r="BM115" i="68"/>
  <c r="BM114" i="68"/>
  <c r="BM113" i="68"/>
  <c r="BM110" i="68"/>
  <c r="BM107" i="68"/>
  <c r="BM106" i="68"/>
  <c r="BM136" i="68" s="1"/>
  <c r="BM141" i="68" s="1"/>
  <c r="BM145" i="68" s="1"/>
  <c r="BN101" i="68"/>
  <c r="BL138" i="68"/>
  <c r="BL143" i="68" s="1"/>
  <c r="BL147" i="68" s="1"/>
  <c r="BL137" i="68"/>
  <c r="BL142" i="68" s="1"/>
  <c r="BM239" i="68" l="1"/>
  <c r="AL40" i="69"/>
  <c r="AH40" i="69"/>
  <c r="AD40" i="69"/>
  <c r="Z40" i="69"/>
  <c r="V40" i="69"/>
  <c r="R40" i="69"/>
  <c r="N40" i="69"/>
  <c r="J40" i="69"/>
  <c r="AM20" i="69"/>
  <c r="AI20" i="69"/>
  <c r="AE20" i="69"/>
  <c r="AA20" i="69"/>
  <c r="W20" i="69"/>
  <c r="S20" i="69"/>
  <c r="O20" i="69"/>
  <c r="K20" i="69"/>
  <c r="AM40" i="69"/>
  <c r="AA40" i="69"/>
  <c r="O40" i="69"/>
  <c r="T20" i="69"/>
  <c r="L20" i="69"/>
  <c r="AK40" i="69"/>
  <c r="AG40" i="69"/>
  <c r="AC40" i="69"/>
  <c r="Y40" i="69"/>
  <c r="U40" i="69"/>
  <c r="Q40" i="69"/>
  <c r="M40" i="69"/>
  <c r="I40" i="69"/>
  <c r="AL20" i="69"/>
  <c r="AH20" i="69"/>
  <c r="AD20" i="69"/>
  <c r="Z20" i="69"/>
  <c r="V20" i="69"/>
  <c r="R20" i="69"/>
  <c r="N20" i="69"/>
  <c r="J20" i="69"/>
  <c r="AE40" i="69"/>
  <c r="K40" i="69"/>
  <c r="AJ40" i="69"/>
  <c r="AF40" i="69"/>
  <c r="AB40" i="69"/>
  <c r="X40" i="69"/>
  <c r="T40" i="69"/>
  <c r="P40" i="69"/>
  <c r="L40" i="69"/>
  <c r="H40" i="69"/>
  <c r="AK20" i="69"/>
  <c r="AG20" i="69"/>
  <c r="AC20" i="69"/>
  <c r="Y20" i="69"/>
  <c r="U20" i="69"/>
  <c r="Q20" i="69"/>
  <c r="M20" i="69"/>
  <c r="I20" i="69"/>
  <c r="AI40" i="69"/>
  <c r="W40" i="69"/>
  <c r="S40" i="69"/>
  <c r="AJ20" i="69"/>
  <c r="AF20" i="69"/>
  <c r="AB20" i="69"/>
  <c r="X20" i="69"/>
  <c r="P20" i="69"/>
  <c r="H20" i="69"/>
  <c r="BM144" i="69"/>
  <c r="BM148" i="69" s="1"/>
  <c r="BM146" i="69"/>
  <c r="BN138" i="69"/>
  <c r="BN143" i="69" s="1"/>
  <c r="BN147" i="69" s="1"/>
  <c r="BN137" i="69"/>
  <c r="BN142" i="69" s="1"/>
  <c r="BP6" i="69"/>
  <c r="BQ6" i="69" s="1"/>
  <c r="BR6" i="69" s="1"/>
  <c r="BS6" i="69" s="1"/>
  <c r="BT6" i="69" s="1"/>
  <c r="BN238" i="68"/>
  <c r="BN241" i="68" s="1"/>
  <c r="BN237" i="68"/>
  <c r="BN239" i="68" s="1"/>
  <c r="BN134" i="68"/>
  <c r="BN133" i="68"/>
  <c r="BN131" i="68"/>
  <c r="BN130" i="68"/>
  <c r="BN129" i="68"/>
  <c r="BN128" i="68"/>
  <c r="BN127" i="68"/>
  <c r="BN123" i="68"/>
  <c r="BN122" i="68"/>
  <c r="BN121" i="68"/>
  <c r="BN120" i="68"/>
  <c r="BN116" i="68"/>
  <c r="BN115" i="68"/>
  <c r="BN114" i="68"/>
  <c r="BN113" i="68"/>
  <c r="BN110" i="68"/>
  <c r="BN107" i="68"/>
  <c r="BN106" i="68"/>
  <c r="BN136" i="68" s="1"/>
  <c r="BN141" i="68" s="1"/>
  <c r="BN145" i="68" s="1"/>
  <c r="BO101" i="68"/>
  <c r="BP101" i="68" s="1"/>
  <c r="BQ101" i="68" s="1"/>
  <c r="BR101" i="68" s="1"/>
  <c r="BS101" i="68" s="1"/>
  <c r="BM138" i="68"/>
  <c r="BM143" i="68" s="1"/>
  <c r="BM147" i="68" s="1"/>
  <c r="BM137" i="68"/>
  <c r="BM142" i="68" s="1"/>
  <c r="BP6" i="68"/>
  <c r="BQ6" i="68" s="1"/>
  <c r="BR6" i="68" s="1"/>
  <c r="BS6" i="68" s="1"/>
  <c r="BT6" i="68" s="1"/>
  <c r="BL144" i="68"/>
  <c r="BL148" i="68" s="1"/>
  <c r="BL146" i="68"/>
  <c r="AL40" i="68" l="1"/>
  <c r="AH40" i="68"/>
  <c r="AD40" i="68"/>
  <c r="Z40" i="68"/>
  <c r="V40" i="68"/>
  <c r="R40" i="68"/>
  <c r="N40" i="68"/>
  <c r="J40" i="68"/>
  <c r="AM20" i="68"/>
  <c r="AI20" i="68"/>
  <c r="AE20" i="68"/>
  <c r="AA20" i="68"/>
  <c r="W20" i="68"/>
  <c r="S20" i="68"/>
  <c r="O20" i="68"/>
  <c r="K20" i="68"/>
  <c r="AK40" i="68"/>
  <c r="AG40" i="68"/>
  <c r="AC40" i="68"/>
  <c r="Y40" i="68"/>
  <c r="U40" i="68"/>
  <c r="Q40" i="68"/>
  <c r="M40" i="68"/>
  <c r="I40" i="68"/>
  <c r="AF40" i="68"/>
  <c r="X40" i="68"/>
  <c r="P40" i="68"/>
  <c r="H40" i="68"/>
  <c r="AH20" i="68"/>
  <c r="AC20" i="68"/>
  <c r="X20" i="68"/>
  <c r="R20" i="68"/>
  <c r="M20" i="68"/>
  <c r="H20" i="68"/>
  <c r="AJ40" i="68"/>
  <c r="AB40" i="68"/>
  <c r="L40" i="68"/>
  <c r="AK20" i="68"/>
  <c r="AF20" i="68"/>
  <c r="U20" i="68"/>
  <c r="P20" i="68"/>
  <c r="K40" i="68"/>
  <c r="AJ20" i="68"/>
  <c r="AD20" i="68"/>
  <c r="T20" i="68"/>
  <c r="I20" i="68"/>
  <c r="AM40" i="68"/>
  <c r="AE40" i="68"/>
  <c r="W40" i="68"/>
  <c r="O40" i="68"/>
  <c r="AL20" i="68"/>
  <c r="AG20" i="68"/>
  <c r="AB20" i="68"/>
  <c r="V20" i="68"/>
  <c r="Q20" i="68"/>
  <c r="L20" i="68"/>
  <c r="T40" i="68"/>
  <c r="Z20" i="68"/>
  <c r="J20" i="68"/>
  <c r="AI40" i="68"/>
  <c r="AA40" i="68"/>
  <c r="S40" i="68"/>
  <c r="Y20" i="68"/>
  <c r="N20" i="68"/>
  <c r="BN144" i="69"/>
  <c r="BN148" i="69" s="1"/>
  <c r="G18" i="49" s="1"/>
  <c r="BN146" i="69"/>
  <c r="AL202" i="69"/>
  <c r="AL153" i="69"/>
  <c r="AJ202" i="69"/>
  <c r="AJ153" i="69"/>
  <c r="AH216" i="69"/>
  <c r="AH167" i="69"/>
  <c r="AF216" i="69"/>
  <c r="AF167" i="69"/>
  <c r="AD202" i="69"/>
  <c r="AD153" i="69"/>
  <c r="AB216" i="69"/>
  <c r="AB167" i="69"/>
  <c r="Z202" i="69"/>
  <c r="Z153" i="69"/>
  <c r="X216" i="69"/>
  <c r="X167" i="69"/>
  <c r="V216" i="69"/>
  <c r="V167" i="69"/>
  <c r="T202" i="69"/>
  <c r="T153" i="69"/>
  <c r="R202" i="69"/>
  <c r="R153" i="69"/>
  <c r="P216" i="69"/>
  <c r="P167" i="69"/>
  <c r="N216" i="69"/>
  <c r="N167" i="69"/>
  <c r="L202" i="69"/>
  <c r="L153" i="69"/>
  <c r="J202" i="69"/>
  <c r="J153" i="69"/>
  <c r="H216" i="69"/>
  <c r="H167" i="69"/>
  <c r="AL216" i="69"/>
  <c r="AL167" i="69"/>
  <c r="AJ216" i="69"/>
  <c r="AJ167" i="69"/>
  <c r="AH202" i="69"/>
  <c r="AH233" i="69" s="1"/>
  <c r="AH237" i="69" s="1"/>
  <c r="AH239" i="69" s="1"/>
  <c r="AH153" i="69"/>
  <c r="AH186" i="69" s="1"/>
  <c r="AH190" i="69" s="1"/>
  <c r="AH192" i="69" s="1"/>
  <c r="AF202" i="69"/>
  <c r="AF233" i="69" s="1"/>
  <c r="AF237" i="69" s="1"/>
  <c r="AF239" i="69" s="1"/>
  <c r="AF153" i="69"/>
  <c r="AF186" i="69" s="1"/>
  <c r="AF190" i="69" s="1"/>
  <c r="AF192" i="69" s="1"/>
  <c r="AD216" i="69"/>
  <c r="AD167" i="69"/>
  <c r="AB202" i="69"/>
  <c r="AB233" i="69" s="1"/>
  <c r="AB237" i="69" s="1"/>
  <c r="AB239" i="69" s="1"/>
  <c r="AB153" i="69"/>
  <c r="AB186" i="69" s="1"/>
  <c r="AB190" i="69" s="1"/>
  <c r="AB192" i="69" s="1"/>
  <c r="Z216" i="69"/>
  <c r="Z167" i="69"/>
  <c r="X202" i="69"/>
  <c r="X233" i="69" s="1"/>
  <c r="X237" i="69" s="1"/>
  <c r="X239" i="69" s="1"/>
  <c r="X153" i="69"/>
  <c r="X186" i="69" s="1"/>
  <c r="X190" i="69" s="1"/>
  <c r="X192" i="69" s="1"/>
  <c r="V202" i="69"/>
  <c r="V233" i="69" s="1"/>
  <c r="V237" i="69" s="1"/>
  <c r="V239" i="69" s="1"/>
  <c r="V153" i="69"/>
  <c r="V186" i="69" s="1"/>
  <c r="V190" i="69" s="1"/>
  <c r="V192" i="69" s="1"/>
  <c r="T216" i="69"/>
  <c r="T167" i="69"/>
  <c r="R216" i="69"/>
  <c r="R167" i="69"/>
  <c r="P202" i="69"/>
  <c r="P233" i="69" s="1"/>
  <c r="P237" i="69" s="1"/>
  <c r="P239" i="69" s="1"/>
  <c r="P153" i="69"/>
  <c r="P186" i="69" s="1"/>
  <c r="P190" i="69" s="1"/>
  <c r="P192" i="69" s="1"/>
  <c r="N202" i="69"/>
  <c r="N233" i="69" s="1"/>
  <c r="N237" i="69" s="1"/>
  <c r="N239" i="69" s="1"/>
  <c r="N153" i="69"/>
  <c r="N186" i="69" s="1"/>
  <c r="N190" i="69" s="1"/>
  <c r="N192" i="69" s="1"/>
  <c r="L216" i="69"/>
  <c r="L167" i="69"/>
  <c r="J216" i="69"/>
  <c r="J167" i="69"/>
  <c r="H202" i="69"/>
  <c r="H233" i="69" s="1"/>
  <c r="H237" i="69" s="1"/>
  <c r="H239" i="69" s="1"/>
  <c r="H153" i="69"/>
  <c r="H186" i="69" s="1"/>
  <c r="H190" i="69" s="1"/>
  <c r="H192" i="69" s="1"/>
  <c r="AK202" i="69"/>
  <c r="AK153" i="69"/>
  <c r="AI216" i="69"/>
  <c r="AI167" i="69"/>
  <c r="AG202" i="69"/>
  <c r="AG153" i="69"/>
  <c r="AE202" i="69"/>
  <c r="AE153" i="69"/>
  <c r="AC216" i="69"/>
  <c r="AC167" i="69"/>
  <c r="AA216" i="69"/>
  <c r="AA167" i="69"/>
  <c r="Y202" i="69"/>
  <c r="Y153" i="69"/>
  <c r="W202" i="69"/>
  <c r="W153" i="69"/>
  <c r="U202" i="69"/>
  <c r="U153" i="69"/>
  <c r="S216" i="69"/>
  <c r="S167" i="69"/>
  <c r="Q202" i="69"/>
  <c r="Q153" i="69"/>
  <c r="O216" i="69"/>
  <c r="O167" i="69"/>
  <c r="M216" i="69"/>
  <c r="M167" i="69"/>
  <c r="K216" i="69"/>
  <c r="K167" i="69"/>
  <c r="I202" i="69"/>
  <c r="I153" i="69"/>
  <c r="G202" i="69"/>
  <c r="G153" i="69"/>
  <c r="AK216" i="69"/>
  <c r="AK167" i="69"/>
  <c r="AI202" i="69"/>
  <c r="AI233" i="69" s="1"/>
  <c r="AI237" i="69" s="1"/>
  <c r="AI239" i="69" s="1"/>
  <c r="AI153" i="69"/>
  <c r="AI186" i="69" s="1"/>
  <c r="AI190" i="69" s="1"/>
  <c r="AI192" i="69" s="1"/>
  <c r="AG216" i="69"/>
  <c r="AG167" i="69"/>
  <c r="AE216" i="69"/>
  <c r="AE167" i="69"/>
  <c r="AC202" i="69"/>
  <c r="AC233" i="69" s="1"/>
  <c r="AC237" i="69" s="1"/>
  <c r="AC239" i="69" s="1"/>
  <c r="AC153" i="69"/>
  <c r="AC186" i="69" s="1"/>
  <c r="AC190" i="69" s="1"/>
  <c r="AC192" i="69" s="1"/>
  <c r="AA202" i="69"/>
  <c r="AA233" i="69" s="1"/>
  <c r="AA237" i="69" s="1"/>
  <c r="AA239" i="69" s="1"/>
  <c r="AA153" i="69"/>
  <c r="AA186" i="69" s="1"/>
  <c r="AA190" i="69" s="1"/>
  <c r="AA192" i="69" s="1"/>
  <c r="Y216" i="69"/>
  <c r="Y167" i="69"/>
  <c r="W216" i="69"/>
  <c r="W167" i="69"/>
  <c r="U216" i="69"/>
  <c r="U167" i="69"/>
  <c r="S202" i="69"/>
  <c r="S233" i="69" s="1"/>
  <c r="S237" i="69" s="1"/>
  <c r="S239" i="69" s="1"/>
  <c r="S153" i="69"/>
  <c r="S186" i="69" s="1"/>
  <c r="S190" i="69" s="1"/>
  <c r="S192" i="69" s="1"/>
  <c r="Q216" i="69"/>
  <c r="Q167" i="69"/>
  <c r="O202" i="69"/>
  <c r="O233" i="69" s="1"/>
  <c r="O237" i="69" s="1"/>
  <c r="O239" i="69" s="1"/>
  <c r="O153" i="69"/>
  <c r="O186" i="69" s="1"/>
  <c r="O190" i="69" s="1"/>
  <c r="O192" i="69" s="1"/>
  <c r="M202" i="69"/>
  <c r="M233" i="69" s="1"/>
  <c r="M237" i="69" s="1"/>
  <c r="M239" i="69" s="1"/>
  <c r="M153" i="69"/>
  <c r="M186" i="69" s="1"/>
  <c r="M190" i="69" s="1"/>
  <c r="M192" i="69" s="1"/>
  <c r="K202" i="69"/>
  <c r="K233" i="69" s="1"/>
  <c r="K237" i="69" s="1"/>
  <c r="K239" i="69" s="1"/>
  <c r="K153" i="69"/>
  <c r="K186" i="69" s="1"/>
  <c r="K190" i="69" s="1"/>
  <c r="K192" i="69" s="1"/>
  <c r="I216" i="69"/>
  <c r="I167" i="69"/>
  <c r="G216" i="69"/>
  <c r="G167" i="69"/>
  <c r="BN138" i="68"/>
  <c r="BN143" i="68" s="1"/>
  <c r="BN147" i="68" s="1"/>
  <c r="BN137" i="68"/>
  <c r="BN142" i="68" s="1"/>
  <c r="BM144" i="68"/>
  <c r="BM148" i="68" s="1"/>
  <c r="BM146" i="68"/>
  <c r="I186" i="69" l="1"/>
  <c r="I190" i="69" s="1"/>
  <c r="I192" i="69" s="1"/>
  <c r="Q186" i="69"/>
  <c r="Q190" i="69" s="1"/>
  <c r="Q192" i="69" s="1"/>
  <c r="U186" i="69"/>
  <c r="U190" i="69" s="1"/>
  <c r="U192" i="69" s="1"/>
  <c r="Y186" i="69"/>
  <c r="Y190" i="69" s="1"/>
  <c r="Y192" i="69" s="1"/>
  <c r="AG186" i="69"/>
  <c r="AG190" i="69" s="1"/>
  <c r="AG192" i="69" s="1"/>
  <c r="AK186" i="69"/>
  <c r="AK190" i="69" s="1"/>
  <c r="AK192" i="69" s="1"/>
  <c r="J186" i="69"/>
  <c r="J190" i="69" s="1"/>
  <c r="J192" i="69" s="1"/>
  <c r="R186" i="69"/>
  <c r="R190" i="69" s="1"/>
  <c r="R192" i="69" s="1"/>
  <c r="Z186" i="69"/>
  <c r="Z190" i="69" s="1"/>
  <c r="Z192" i="69" s="1"/>
  <c r="AD186" i="69"/>
  <c r="AD190" i="69" s="1"/>
  <c r="AD192" i="69" s="1"/>
  <c r="AL186" i="69"/>
  <c r="AL190" i="69" s="1"/>
  <c r="AL192" i="69" s="1"/>
  <c r="I233" i="69"/>
  <c r="I237" i="69" s="1"/>
  <c r="I239" i="69" s="1"/>
  <c r="Q233" i="69"/>
  <c r="Q237" i="69" s="1"/>
  <c r="Q239" i="69" s="1"/>
  <c r="U233" i="69"/>
  <c r="U237" i="69" s="1"/>
  <c r="U239" i="69" s="1"/>
  <c r="Y233" i="69"/>
  <c r="Y237" i="69" s="1"/>
  <c r="Y239" i="69" s="1"/>
  <c r="AG233" i="69"/>
  <c r="AG237" i="69" s="1"/>
  <c r="AG239" i="69" s="1"/>
  <c r="AK233" i="69"/>
  <c r="AK237" i="69" s="1"/>
  <c r="AK239" i="69" s="1"/>
  <c r="J233" i="69"/>
  <c r="J237" i="69" s="1"/>
  <c r="J239" i="69" s="1"/>
  <c r="R233" i="69"/>
  <c r="R237" i="69" s="1"/>
  <c r="R239" i="69" s="1"/>
  <c r="Z233" i="69"/>
  <c r="Z237" i="69" s="1"/>
  <c r="Z239" i="69" s="1"/>
  <c r="AD233" i="69"/>
  <c r="AD237" i="69" s="1"/>
  <c r="AD239" i="69" s="1"/>
  <c r="AL233" i="69"/>
  <c r="AL237" i="69" s="1"/>
  <c r="AL239" i="69" s="1"/>
  <c r="G186" i="69"/>
  <c r="G190" i="69" s="1"/>
  <c r="W186" i="69"/>
  <c r="W190" i="69" s="1"/>
  <c r="W192" i="69" s="1"/>
  <c r="AE186" i="69"/>
  <c r="AE190" i="69" s="1"/>
  <c r="AE192" i="69" s="1"/>
  <c r="L186" i="69"/>
  <c r="L190" i="69" s="1"/>
  <c r="L192" i="69" s="1"/>
  <c r="T186" i="69"/>
  <c r="T190" i="69" s="1"/>
  <c r="T192" i="69" s="1"/>
  <c r="AJ186" i="69"/>
  <c r="AJ190" i="69" s="1"/>
  <c r="AJ192" i="69" s="1"/>
  <c r="G233" i="69"/>
  <c r="G237" i="69" s="1"/>
  <c r="W233" i="69"/>
  <c r="W237" i="69" s="1"/>
  <c r="W239" i="69" s="1"/>
  <c r="AE233" i="69"/>
  <c r="AE237" i="69" s="1"/>
  <c r="AE239" i="69" s="1"/>
  <c r="L233" i="69"/>
  <c r="L237" i="69" s="1"/>
  <c r="L239" i="69" s="1"/>
  <c r="T233" i="69"/>
  <c r="T237" i="69" s="1"/>
  <c r="T239" i="69" s="1"/>
  <c r="AJ233" i="69"/>
  <c r="AJ237" i="69" s="1"/>
  <c r="AJ239" i="69" s="1"/>
  <c r="AK202" i="68"/>
  <c r="AK153" i="68"/>
  <c r="AI202" i="68"/>
  <c r="AI153" i="68"/>
  <c r="AG202" i="68"/>
  <c r="AG153" i="68"/>
  <c r="AE216" i="68"/>
  <c r="AE167" i="68"/>
  <c r="AC202" i="68"/>
  <c r="AC153" i="68"/>
  <c r="AA202" i="68"/>
  <c r="AA153" i="68"/>
  <c r="Y216" i="68"/>
  <c r="Y167" i="68"/>
  <c r="W216" i="68"/>
  <c r="W167" i="68"/>
  <c r="U216" i="68"/>
  <c r="U167" i="68"/>
  <c r="S216" i="68"/>
  <c r="S167" i="68"/>
  <c r="Q216" i="68"/>
  <c r="Q167" i="68"/>
  <c r="O202" i="68"/>
  <c r="O153" i="68"/>
  <c r="M202" i="68"/>
  <c r="M153" i="68"/>
  <c r="K202" i="68"/>
  <c r="K153" i="68"/>
  <c r="I202" i="68"/>
  <c r="I153" i="68"/>
  <c r="G202" i="68"/>
  <c r="G153" i="68"/>
  <c r="AK216" i="68"/>
  <c r="AK167" i="68"/>
  <c r="AI216" i="68"/>
  <c r="AI167" i="68"/>
  <c r="AG216" i="68"/>
  <c r="AG167" i="68"/>
  <c r="AE202" i="68"/>
  <c r="AE233" i="68" s="1"/>
  <c r="AE237" i="68" s="1"/>
  <c r="AE239" i="68" s="1"/>
  <c r="AE153" i="68"/>
  <c r="AE186" i="68" s="1"/>
  <c r="AE190" i="68" s="1"/>
  <c r="AE192" i="68" s="1"/>
  <c r="AC216" i="68"/>
  <c r="AC167" i="68"/>
  <c r="AA216" i="68"/>
  <c r="AA167" i="68"/>
  <c r="Y202" i="68"/>
  <c r="Y233" i="68" s="1"/>
  <c r="Y237" i="68" s="1"/>
  <c r="Y239" i="68" s="1"/>
  <c r="Y153" i="68"/>
  <c r="Y186" i="68" s="1"/>
  <c r="Y190" i="68" s="1"/>
  <c r="Y192" i="68" s="1"/>
  <c r="W202" i="68"/>
  <c r="W153" i="68"/>
  <c r="W186" i="68" s="1"/>
  <c r="W190" i="68" s="1"/>
  <c r="W192" i="68" s="1"/>
  <c r="U202" i="68"/>
  <c r="U233" i="68" s="1"/>
  <c r="U237" i="68" s="1"/>
  <c r="U239" i="68" s="1"/>
  <c r="U153" i="68"/>
  <c r="U186" i="68" s="1"/>
  <c r="U190" i="68" s="1"/>
  <c r="U192" i="68" s="1"/>
  <c r="S202" i="68"/>
  <c r="S233" i="68" s="1"/>
  <c r="S237" i="68" s="1"/>
  <c r="S239" i="68" s="1"/>
  <c r="S153" i="68"/>
  <c r="S186" i="68" s="1"/>
  <c r="S190" i="68" s="1"/>
  <c r="S192" i="68" s="1"/>
  <c r="Q202" i="68"/>
  <c r="Q233" i="68" s="1"/>
  <c r="Q237" i="68" s="1"/>
  <c r="Q239" i="68" s="1"/>
  <c r="Q153" i="68"/>
  <c r="Q186" i="68" s="1"/>
  <c r="Q190" i="68" s="1"/>
  <c r="Q192" i="68" s="1"/>
  <c r="O216" i="68"/>
  <c r="O167" i="68"/>
  <c r="M216" i="68"/>
  <c r="M167" i="68"/>
  <c r="K216" i="68"/>
  <c r="K167" i="68"/>
  <c r="I216" i="68"/>
  <c r="I167" i="68"/>
  <c r="G216" i="68"/>
  <c r="G167" i="68"/>
  <c r="AL202" i="68"/>
  <c r="AL153" i="68"/>
  <c r="AJ216" i="68"/>
  <c r="AJ167" i="68"/>
  <c r="AH216" i="68"/>
  <c r="AH167" i="68"/>
  <c r="AF216" i="68"/>
  <c r="AF167" i="68"/>
  <c r="AD216" i="68"/>
  <c r="AD167" i="68"/>
  <c r="AB202" i="68"/>
  <c r="AB153" i="68"/>
  <c r="Z202" i="68"/>
  <c r="Z153" i="68"/>
  <c r="X202" i="68"/>
  <c r="X153" i="68"/>
  <c r="V202" i="68"/>
  <c r="V153" i="68"/>
  <c r="T202" i="68"/>
  <c r="T153" i="68"/>
  <c r="R216" i="68"/>
  <c r="R167" i="68"/>
  <c r="P202" i="68"/>
  <c r="P153" i="68"/>
  <c r="N216" i="68"/>
  <c r="N167" i="68"/>
  <c r="L216" i="68"/>
  <c r="L167" i="68"/>
  <c r="J216" i="68"/>
  <c r="J167" i="68"/>
  <c r="H202" i="68"/>
  <c r="H153" i="68"/>
  <c r="BN144" i="68"/>
  <c r="BN148" i="68" s="1"/>
  <c r="M18" i="49" s="1"/>
  <c r="BN146" i="68"/>
  <c r="AL216" i="68"/>
  <c r="AL167" i="68"/>
  <c r="AJ202" i="68"/>
  <c r="AJ153" i="68"/>
  <c r="AJ186" i="68" s="1"/>
  <c r="AJ190" i="68" s="1"/>
  <c r="AJ192" i="68" s="1"/>
  <c r="AH202" i="68"/>
  <c r="AH153" i="68"/>
  <c r="AF202" i="68"/>
  <c r="AF153" i="68"/>
  <c r="AF186" i="68" s="1"/>
  <c r="AF190" i="68" s="1"/>
  <c r="AF192" i="68" s="1"/>
  <c r="AD202" i="68"/>
  <c r="AD153" i="68"/>
  <c r="AB216" i="68"/>
  <c r="AB167" i="68"/>
  <c r="Z216" i="68"/>
  <c r="Z167" i="68"/>
  <c r="X216" i="68"/>
  <c r="X167" i="68"/>
  <c r="V216" i="68"/>
  <c r="V167" i="68"/>
  <c r="T216" i="68"/>
  <c r="T167" i="68"/>
  <c r="R202" i="68"/>
  <c r="R153" i="68"/>
  <c r="P216" i="68"/>
  <c r="P167" i="68"/>
  <c r="N202" i="68"/>
  <c r="N153" i="68"/>
  <c r="L202" i="68"/>
  <c r="L153" i="68"/>
  <c r="L186" i="68" s="1"/>
  <c r="L190" i="68" s="1"/>
  <c r="L192" i="68" s="1"/>
  <c r="J202" i="68"/>
  <c r="J153" i="68"/>
  <c r="H216" i="68"/>
  <c r="H167" i="68"/>
  <c r="W233" i="68" l="1"/>
  <c r="W237" i="68" s="1"/>
  <c r="W239" i="68" s="1"/>
  <c r="L233" i="68"/>
  <c r="L237" i="68" s="1"/>
  <c r="L239" i="68" s="1"/>
  <c r="AF233" i="68"/>
  <c r="AF237" i="68" s="1"/>
  <c r="AF239" i="68" s="1"/>
  <c r="AJ233" i="68"/>
  <c r="AJ237" i="68" s="1"/>
  <c r="AJ239" i="68" s="1"/>
  <c r="J186" i="68"/>
  <c r="J190" i="68" s="1"/>
  <c r="J192" i="68" s="1"/>
  <c r="N186" i="68"/>
  <c r="N190" i="68" s="1"/>
  <c r="N192" i="68" s="1"/>
  <c r="R186" i="68"/>
  <c r="R190" i="68" s="1"/>
  <c r="R192" i="68" s="1"/>
  <c r="AD186" i="68"/>
  <c r="AD190" i="68" s="1"/>
  <c r="AD192" i="68" s="1"/>
  <c r="AH186" i="68"/>
  <c r="AH190" i="68" s="1"/>
  <c r="AH192" i="68" s="1"/>
  <c r="J233" i="68"/>
  <c r="J237" i="68" s="1"/>
  <c r="J239" i="68" s="1"/>
  <c r="N233" i="68"/>
  <c r="N237" i="68" s="1"/>
  <c r="N239" i="68" s="1"/>
  <c r="R233" i="68"/>
  <c r="R237" i="68" s="1"/>
  <c r="R239" i="68" s="1"/>
  <c r="AD233" i="68"/>
  <c r="AD237" i="68" s="1"/>
  <c r="AD239" i="68" s="1"/>
  <c r="AH233" i="68"/>
  <c r="AH237" i="68" s="1"/>
  <c r="AH239" i="68" s="1"/>
  <c r="AK193" i="69"/>
  <c r="AG193" i="69"/>
  <c r="AC193" i="69"/>
  <c r="Y193" i="69"/>
  <c r="U193" i="69"/>
  <c r="Q193" i="69"/>
  <c r="M193" i="69"/>
  <c r="I193" i="69"/>
  <c r="AJ193" i="69"/>
  <c r="AF193" i="69"/>
  <c r="AB193" i="69"/>
  <c r="X193" i="69"/>
  <c r="T193" i="69"/>
  <c r="P193" i="69"/>
  <c r="L193" i="69"/>
  <c r="H193" i="69"/>
  <c r="AI193" i="69"/>
  <c r="AE193" i="69"/>
  <c r="AA193" i="69"/>
  <c r="W193" i="69"/>
  <c r="S193" i="69"/>
  <c r="O193" i="69"/>
  <c r="K193" i="69"/>
  <c r="G193" i="69"/>
  <c r="G192" i="69"/>
  <c r="Z193" i="69"/>
  <c r="J193" i="69"/>
  <c r="AL193" i="69"/>
  <c r="V193" i="69"/>
  <c r="AH193" i="69"/>
  <c r="R193" i="69"/>
  <c r="AD193" i="69"/>
  <c r="N193" i="69"/>
  <c r="BN240" i="69"/>
  <c r="BJ240" i="69"/>
  <c r="BF240" i="69"/>
  <c r="BB240" i="69"/>
  <c r="AX240" i="69"/>
  <c r="AT240" i="69"/>
  <c r="AP240" i="69"/>
  <c r="AL240" i="69"/>
  <c r="AH240" i="69"/>
  <c r="AD240" i="69"/>
  <c r="Z240" i="69"/>
  <c r="V240" i="69"/>
  <c r="R240" i="69"/>
  <c r="N240" i="69"/>
  <c r="J240" i="69"/>
  <c r="BM240" i="69"/>
  <c r="BI240" i="69"/>
  <c r="BE240" i="69"/>
  <c r="BA240" i="69"/>
  <c r="AW240" i="69"/>
  <c r="AS240" i="69"/>
  <c r="AO240" i="69"/>
  <c r="AK240" i="69"/>
  <c r="AG240" i="69"/>
  <c r="AC240" i="69"/>
  <c r="Y240" i="69"/>
  <c r="U240" i="69"/>
  <c r="Q240" i="69"/>
  <c r="M240" i="69"/>
  <c r="I240" i="69"/>
  <c r="BL240" i="69"/>
  <c r="BH240" i="69"/>
  <c r="BD240" i="69"/>
  <c r="AZ240" i="69"/>
  <c r="AV240" i="69"/>
  <c r="AR240" i="69"/>
  <c r="AN240" i="69"/>
  <c r="AJ240" i="69"/>
  <c r="AF240" i="69"/>
  <c r="AB240" i="69"/>
  <c r="X240" i="69"/>
  <c r="T240" i="69"/>
  <c r="P240" i="69"/>
  <c r="L240" i="69"/>
  <c r="H240" i="69"/>
  <c r="BK240" i="69"/>
  <c r="BG240" i="69"/>
  <c r="BC240" i="69"/>
  <c r="AY240" i="69"/>
  <c r="AU240" i="69"/>
  <c r="AQ240" i="69"/>
  <c r="AM240" i="69"/>
  <c r="AI240" i="69"/>
  <c r="AE240" i="69"/>
  <c r="AA240" i="69"/>
  <c r="W240" i="69"/>
  <c r="S240" i="69"/>
  <c r="O240" i="69"/>
  <c r="K240" i="69"/>
  <c r="G240" i="69"/>
  <c r="G239" i="69"/>
  <c r="H186" i="68"/>
  <c r="H190" i="68" s="1"/>
  <c r="H192" i="68" s="1"/>
  <c r="P186" i="68"/>
  <c r="P190" i="68" s="1"/>
  <c r="P192" i="68" s="1"/>
  <c r="T186" i="68"/>
  <c r="T190" i="68" s="1"/>
  <c r="T192" i="68" s="1"/>
  <c r="X186" i="68"/>
  <c r="X190" i="68" s="1"/>
  <c r="X192" i="68" s="1"/>
  <c r="AB186" i="68"/>
  <c r="AB190" i="68" s="1"/>
  <c r="AB192" i="68" s="1"/>
  <c r="G186" i="68"/>
  <c r="G190" i="68" s="1"/>
  <c r="K186" i="68"/>
  <c r="K190" i="68" s="1"/>
  <c r="K192" i="68" s="1"/>
  <c r="O186" i="68"/>
  <c r="O190" i="68" s="1"/>
  <c r="O192" i="68" s="1"/>
  <c r="AA186" i="68"/>
  <c r="AA190" i="68" s="1"/>
  <c r="AA192" i="68" s="1"/>
  <c r="AI186" i="68"/>
  <c r="AI190" i="68" s="1"/>
  <c r="AI192" i="68" s="1"/>
  <c r="H233" i="68"/>
  <c r="H237" i="68" s="1"/>
  <c r="H239" i="68" s="1"/>
  <c r="P233" i="68"/>
  <c r="P237" i="68" s="1"/>
  <c r="P239" i="68" s="1"/>
  <c r="T233" i="68"/>
  <c r="T237" i="68" s="1"/>
  <c r="T239" i="68" s="1"/>
  <c r="X233" i="68"/>
  <c r="X237" i="68" s="1"/>
  <c r="X239" i="68" s="1"/>
  <c r="AB233" i="68"/>
  <c r="AB237" i="68" s="1"/>
  <c r="AB239" i="68" s="1"/>
  <c r="G233" i="68"/>
  <c r="G237" i="68" s="1"/>
  <c r="K233" i="68"/>
  <c r="K237" i="68" s="1"/>
  <c r="K239" i="68" s="1"/>
  <c r="O233" i="68"/>
  <c r="O237" i="68" s="1"/>
  <c r="O239" i="68" s="1"/>
  <c r="AA233" i="68"/>
  <c r="AA237" i="68" s="1"/>
  <c r="AA239" i="68" s="1"/>
  <c r="AI233" i="68"/>
  <c r="AI237" i="68" s="1"/>
  <c r="AI239" i="68" s="1"/>
  <c r="V186" i="68"/>
  <c r="V190" i="68" s="1"/>
  <c r="V192" i="68" s="1"/>
  <c r="Z186" i="68"/>
  <c r="Z190" i="68" s="1"/>
  <c r="Z192" i="68" s="1"/>
  <c r="AL186" i="68"/>
  <c r="AL190" i="68" s="1"/>
  <c r="AL192" i="68" s="1"/>
  <c r="I186" i="68"/>
  <c r="I190" i="68" s="1"/>
  <c r="I192" i="68" s="1"/>
  <c r="M186" i="68"/>
  <c r="M190" i="68" s="1"/>
  <c r="M192" i="68" s="1"/>
  <c r="AC186" i="68"/>
  <c r="AC190" i="68" s="1"/>
  <c r="AC192" i="68" s="1"/>
  <c r="AG186" i="68"/>
  <c r="AG190" i="68" s="1"/>
  <c r="AG192" i="68" s="1"/>
  <c r="AK186" i="68"/>
  <c r="AK190" i="68" s="1"/>
  <c r="AK192" i="68" s="1"/>
  <c r="V233" i="68"/>
  <c r="V237" i="68" s="1"/>
  <c r="V239" i="68" s="1"/>
  <c r="Z233" i="68"/>
  <c r="Z237" i="68" s="1"/>
  <c r="Z239" i="68" s="1"/>
  <c r="AL233" i="68"/>
  <c r="AL237" i="68" s="1"/>
  <c r="AL239" i="68" s="1"/>
  <c r="I233" i="68"/>
  <c r="I237" i="68" s="1"/>
  <c r="I239" i="68" s="1"/>
  <c r="M233" i="68"/>
  <c r="M237" i="68" s="1"/>
  <c r="M239" i="68" s="1"/>
  <c r="AC233" i="68"/>
  <c r="AC237" i="68" s="1"/>
  <c r="AC239" i="68" s="1"/>
  <c r="AG233" i="68"/>
  <c r="AG237" i="68" s="1"/>
  <c r="AG239" i="68" s="1"/>
  <c r="AK233" i="68"/>
  <c r="AK237" i="68" s="1"/>
  <c r="AK239" i="68" s="1"/>
  <c r="BN242" i="69" l="1"/>
  <c r="G20" i="49" s="1"/>
  <c r="BJ242" i="69"/>
  <c r="BF242" i="69"/>
  <c r="BB242" i="69"/>
  <c r="AX242" i="69"/>
  <c r="AT242" i="69"/>
  <c r="AP242" i="69"/>
  <c r="AL242" i="69"/>
  <c r="F20" i="49" s="1"/>
  <c r="AH242" i="69"/>
  <c r="AD242" i="69"/>
  <c r="Z242" i="69"/>
  <c r="V242" i="69"/>
  <c r="R242" i="69"/>
  <c r="N242" i="69"/>
  <c r="J242" i="69"/>
  <c r="BM242" i="69"/>
  <c r="BI242" i="69"/>
  <c r="BE242" i="69"/>
  <c r="BA242" i="69"/>
  <c r="AW242" i="69"/>
  <c r="AS242" i="69"/>
  <c r="AO242" i="69"/>
  <c r="AK242" i="69"/>
  <c r="AG242" i="69"/>
  <c r="AC242" i="69"/>
  <c r="Y242" i="69"/>
  <c r="U242" i="69"/>
  <c r="Q242" i="69"/>
  <c r="M242" i="69"/>
  <c r="I242" i="69"/>
  <c r="BL242" i="69"/>
  <c r="BH242" i="69"/>
  <c r="BD242" i="69"/>
  <c r="AZ242" i="69"/>
  <c r="AV242" i="69"/>
  <c r="AR242" i="69"/>
  <c r="AN242" i="69"/>
  <c r="AJ242" i="69"/>
  <c r="AF242" i="69"/>
  <c r="AB242" i="69"/>
  <c r="X242" i="69"/>
  <c r="T242" i="69"/>
  <c r="P242" i="69"/>
  <c r="L242" i="69"/>
  <c r="H242" i="69"/>
  <c r="BK242" i="69"/>
  <c r="BG242" i="69"/>
  <c r="BC242" i="69"/>
  <c r="AY242" i="69"/>
  <c r="AU242" i="69"/>
  <c r="AQ242" i="69"/>
  <c r="AM242" i="69"/>
  <c r="AI242" i="69"/>
  <c r="AE242" i="69"/>
  <c r="AA242" i="69"/>
  <c r="W242" i="69"/>
  <c r="S242" i="69"/>
  <c r="O242" i="69"/>
  <c r="K242" i="69"/>
  <c r="G242" i="69"/>
  <c r="AK195" i="69"/>
  <c r="AG195" i="69"/>
  <c r="AC195" i="69"/>
  <c r="Y195" i="69"/>
  <c r="U195" i="69"/>
  <c r="Q195" i="69"/>
  <c r="M195" i="69"/>
  <c r="I195" i="69"/>
  <c r="AJ195" i="69"/>
  <c r="AF195" i="69"/>
  <c r="AB195" i="69"/>
  <c r="X195" i="69"/>
  <c r="T195" i="69"/>
  <c r="P195" i="69"/>
  <c r="L195" i="69"/>
  <c r="H195" i="69"/>
  <c r="AI195" i="69"/>
  <c r="AE195" i="69"/>
  <c r="AA195" i="69"/>
  <c r="W195" i="69"/>
  <c r="S195" i="69"/>
  <c r="O195" i="69"/>
  <c r="K195" i="69"/>
  <c r="G195" i="69"/>
  <c r="Z195" i="69"/>
  <c r="J195" i="69"/>
  <c r="AL195" i="69"/>
  <c r="F19" i="49" s="1"/>
  <c r="V195" i="69"/>
  <c r="AH195" i="69"/>
  <c r="R195" i="69"/>
  <c r="AD195" i="69"/>
  <c r="N195" i="69"/>
  <c r="BN240" i="68"/>
  <c r="BJ240" i="68"/>
  <c r="BF240" i="68"/>
  <c r="BB240" i="68"/>
  <c r="AX240" i="68"/>
  <c r="AT240" i="68"/>
  <c r="AP240" i="68"/>
  <c r="AL240" i="68"/>
  <c r="AH240" i="68"/>
  <c r="AD240" i="68"/>
  <c r="Z240" i="68"/>
  <c r="V240" i="68"/>
  <c r="R240" i="68"/>
  <c r="N240" i="68"/>
  <c r="J240" i="68"/>
  <c r="BM240" i="68"/>
  <c r="BI240" i="68"/>
  <c r="BE240" i="68"/>
  <c r="BA240" i="68"/>
  <c r="AW240" i="68"/>
  <c r="AS240" i="68"/>
  <c r="AO240" i="68"/>
  <c r="AK240" i="68"/>
  <c r="AG240" i="68"/>
  <c r="AC240" i="68"/>
  <c r="Y240" i="68"/>
  <c r="U240" i="68"/>
  <c r="Q240" i="68"/>
  <c r="M240" i="68"/>
  <c r="I240" i="68"/>
  <c r="BL240" i="68"/>
  <c r="BH240" i="68"/>
  <c r="BD240" i="68"/>
  <c r="AZ240" i="68"/>
  <c r="AV240" i="68"/>
  <c r="AR240" i="68"/>
  <c r="AN240" i="68"/>
  <c r="AJ240" i="68"/>
  <c r="AF240" i="68"/>
  <c r="AB240" i="68"/>
  <c r="X240" i="68"/>
  <c r="T240" i="68"/>
  <c r="P240" i="68"/>
  <c r="L240" i="68"/>
  <c r="H240" i="68"/>
  <c r="BK240" i="68"/>
  <c r="BG240" i="68"/>
  <c r="BC240" i="68"/>
  <c r="AY240" i="68"/>
  <c r="AU240" i="68"/>
  <c r="AQ240" i="68"/>
  <c r="AM240" i="68"/>
  <c r="AI240" i="68"/>
  <c r="AE240" i="68"/>
  <c r="AA240" i="68"/>
  <c r="W240" i="68"/>
  <c r="S240" i="68"/>
  <c r="O240" i="68"/>
  <c r="K240" i="68"/>
  <c r="G240" i="68"/>
  <c r="G239" i="68"/>
  <c r="AL193" i="68"/>
  <c r="AH193" i="68"/>
  <c r="AD193" i="68"/>
  <c r="Z193" i="68"/>
  <c r="V193" i="68"/>
  <c r="R193" i="68"/>
  <c r="N193" i="68"/>
  <c r="J193" i="68"/>
  <c r="AK193" i="68"/>
  <c r="AG193" i="68"/>
  <c r="AC193" i="68"/>
  <c r="Y193" i="68"/>
  <c r="U193" i="68"/>
  <c r="Q193" i="68"/>
  <c r="M193" i="68"/>
  <c r="I193" i="68"/>
  <c r="AJ193" i="68"/>
  <c r="AF193" i="68"/>
  <c r="AB193" i="68"/>
  <c r="X193" i="68"/>
  <c r="T193" i="68"/>
  <c r="P193" i="68"/>
  <c r="L193" i="68"/>
  <c r="H193" i="68"/>
  <c r="AI193" i="68"/>
  <c r="AE193" i="68"/>
  <c r="AA193" i="68"/>
  <c r="W193" i="68"/>
  <c r="S193" i="68"/>
  <c r="O193" i="68"/>
  <c r="K193" i="68"/>
  <c r="G193" i="68"/>
  <c r="G192" i="68"/>
  <c r="AL195" i="68" l="1"/>
  <c r="L19" i="49" s="1"/>
  <c r="AH195" i="68"/>
  <c r="AD195" i="68"/>
  <c r="Z195" i="68"/>
  <c r="V195" i="68"/>
  <c r="R195" i="68"/>
  <c r="N195" i="68"/>
  <c r="J195" i="68"/>
  <c r="AK195" i="68"/>
  <c r="AG195" i="68"/>
  <c r="AC195" i="68"/>
  <c r="Y195" i="68"/>
  <c r="U195" i="68"/>
  <c r="Q195" i="68"/>
  <c r="M195" i="68"/>
  <c r="I195" i="68"/>
  <c r="AJ195" i="68"/>
  <c r="AF195" i="68"/>
  <c r="AB195" i="68"/>
  <c r="X195" i="68"/>
  <c r="T195" i="68"/>
  <c r="P195" i="68"/>
  <c r="L195" i="68"/>
  <c r="H195" i="68"/>
  <c r="AI195" i="68"/>
  <c r="AE195" i="68"/>
  <c r="AA195" i="68"/>
  <c r="W195" i="68"/>
  <c r="S195" i="68"/>
  <c r="O195" i="68"/>
  <c r="K195" i="68"/>
  <c r="G195" i="68"/>
  <c r="BN242" i="68"/>
  <c r="M20" i="49" s="1"/>
  <c r="BJ242" i="68"/>
  <c r="BF242" i="68"/>
  <c r="BB242" i="68"/>
  <c r="AX242" i="68"/>
  <c r="AT242" i="68"/>
  <c r="AP242" i="68"/>
  <c r="AL242" i="68"/>
  <c r="L20" i="49" s="1"/>
  <c r="AH242" i="68"/>
  <c r="AD242" i="68"/>
  <c r="Z242" i="68"/>
  <c r="V242" i="68"/>
  <c r="R242" i="68"/>
  <c r="N242" i="68"/>
  <c r="J242" i="68"/>
  <c r="BM242" i="68"/>
  <c r="BI242" i="68"/>
  <c r="BE242" i="68"/>
  <c r="BA242" i="68"/>
  <c r="AW242" i="68"/>
  <c r="AS242" i="68"/>
  <c r="AO242" i="68"/>
  <c r="AK242" i="68"/>
  <c r="AG242" i="68"/>
  <c r="AC242" i="68"/>
  <c r="Y242" i="68"/>
  <c r="U242" i="68"/>
  <c r="Q242" i="68"/>
  <c r="M242" i="68"/>
  <c r="I242" i="68"/>
  <c r="BL242" i="68"/>
  <c r="BH242" i="68"/>
  <c r="BD242" i="68"/>
  <c r="AZ242" i="68"/>
  <c r="AV242" i="68"/>
  <c r="AR242" i="68"/>
  <c r="AN242" i="68"/>
  <c r="AJ242" i="68"/>
  <c r="AF242" i="68"/>
  <c r="AB242" i="68"/>
  <c r="X242" i="68"/>
  <c r="T242" i="68"/>
  <c r="P242" i="68"/>
  <c r="L242" i="68"/>
  <c r="H242" i="68"/>
  <c r="BK242" i="68"/>
  <c r="BG242" i="68"/>
  <c r="BC242" i="68"/>
  <c r="AY242" i="68"/>
  <c r="AU242" i="68"/>
  <c r="AQ242" i="68"/>
  <c r="AM242" i="68"/>
  <c r="AI242" i="68"/>
  <c r="AE242" i="68"/>
  <c r="AA242" i="68"/>
  <c r="W242" i="68"/>
  <c r="S242" i="68"/>
  <c r="O242" i="68"/>
  <c r="K242" i="68"/>
  <c r="G242" i="68"/>
  <c r="G69" i="64" l="1"/>
  <c r="J13" i="49" l="1"/>
  <c r="J12" i="49"/>
  <c r="J11" i="49"/>
  <c r="I10" i="49"/>
  <c r="G236" i="64"/>
  <c r="G235" i="64"/>
  <c r="G189" i="64"/>
  <c r="G188" i="64"/>
  <c r="G140" i="64"/>
  <c r="G139" i="64"/>
  <c r="G94" i="64"/>
  <c r="G90" i="64"/>
  <c r="G92" i="64" s="1"/>
  <c r="G86" i="64"/>
  <c r="G88" i="64" s="1"/>
  <c r="G82" i="64"/>
  <c r="G84" i="64" s="1"/>
  <c r="G68" i="64"/>
  <c r="G50" i="64"/>
  <c r="G49" i="64"/>
  <c r="G39" i="64"/>
  <c r="G43" i="64" s="1"/>
  <c r="G31" i="64"/>
  <c r="G34" i="64" s="1"/>
  <c r="G27" i="64"/>
  <c r="G28" i="64" s="1"/>
  <c r="G24" i="64"/>
  <c r="G16" i="64"/>
  <c r="BO13" i="64"/>
  <c r="BN13" i="64"/>
  <c r="BM13" i="64"/>
  <c r="BL13" i="64"/>
  <c r="BK13" i="64"/>
  <c r="BJ13" i="64"/>
  <c r="BI13" i="64"/>
  <c r="BH13" i="64"/>
  <c r="BG13" i="64"/>
  <c r="BF13" i="64"/>
  <c r="BE13" i="64"/>
  <c r="BD13" i="64"/>
  <c r="BC13" i="64"/>
  <c r="BB13" i="64"/>
  <c r="BA13" i="64"/>
  <c r="AZ13" i="64"/>
  <c r="AY13" i="64"/>
  <c r="AX13" i="64"/>
  <c r="AW13" i="64"/>
  <c r="AV13" i="64"/>
  <c r="AU13" i="64"/>
  <c r="AT13" i="64"/>
  <c r="AS13" i="64"/>
  <c r="AR13" i="64"/>
  <c r="AQ13" i="64"/>
  <c r="AP13" i="64"/>
  <c r="AO13" i="64"/>
  <c r="AN13" i="64"/>
  <c r="AM13" i="64"/>
  <c r="AL13" i="64"/>
  <c r="AK13" i="64"/>
  <c r="AJ13" i="64"/>
  <c r="AI13" i="64"/>
  <c r="AH13" i="64"/>
  <c r="AG13" i="64"/>
  <c r="AF13" i="64"/>
  <c r="AE13" i="64"/>
  <c r="AD13" i="64"/>
  <c r="AC13" i="64"/>
  <c r="AB13" i="64"/>
  <c r="AA13" i="64"/>
  <c r="Z13" i="64"/>
  <c r="Y13" i="64"/>
  <c r="X13" i="64"/>
  <c r="W13" i="64"/>
  <c r="V13" i="64"/>
  <c r="U13" i="64"/>
  <c r="T13" i="64"/>
  <c r="S13" i="64"/>
  <c r="R13" i="64"/>
  <c r="Q13" i="64"/>
  <c r="P13" i="64"/>
  <c r="O13" i="64"/>
  <c r="N13" i="64"/>
  <c r="M13" i="64"/>
  <c r="L13" i="64"/>
  <c r="K13" i="64"/>
  <c r="J13" i="64"/>
  <c r="I13" i="64"/>
  <c r="H13" i="64"/>
  <c r="G11" i="64"/>
  <c r="G10" i="64"/>
  <c r="H75" i="59"/>
  <c r="H60" i="59"/>
  <c r="G63" i="64" s="1"/>
  <c r="J10" i="59"/>
  <c r="K10" i="59" s="1"/>
  <c r="L10" i="59" s="1"/>
  <c r="M10" i="59" s="1"/>
  <c r="N10" i="59" s="1"/>
  <c r="O10" i="59" s="1"/>
  <c r="P10" i="59" s="1"/>
  <c r="Q10" i="59" s="1"/>
  <c r="R10" i="59" s="1"/>
  <c r="S10" i="59" s="1"/>
  <c r="T10" i="59" s="1"/>
  <c r="U10" i="59" s="1"/>
  <c r="V10" i="59" s="1"/>
  <c r="W10" i="59" s="1"/>
  <c r="X10" i="59" s="1"/>
  <c r="Y10" i="59" s="1"/>
  <c r="Z10" i="59" s="1"/>
  <c r="AA10" i="59" s="1"/>
  <c r="AB10" i="59" s="1"/>
  <c r="AC10" i="59" s="1"/>
  <c r="AD10" i="59" s="1"/>
  <c r="AE10" i="59" s="1"/>
  <c r="AF10" i="59" s="1"/>
  <c r="AG10" i="59" s="1"/>
  <c r="AH10" i="59" s="1"/>
  <c r="AI10" i="59" s="1"/>
  <c r="AJ10" i="59" s="1"/>
  <c r="AK10" i="59" s="1"/>
  <c r="AL10" i="59" s="1"/>
  <c r="AM10" i="59" s="1"/>
  <c r="AN10" i="59" s="1"/>
  <c r="AO10" i="59" s="1"/>
  <c r="AP10" i="59" s="1"/>
  <c r="AQ10" i="59" s="1"/>
  <c r="AR10" i="59" s="1"/>
  <c r="AS10" i="59" s="1"/>
  <c r="AT10" i="59" s="1"/>
  <c r="AU10" i="59" s="1"/>
  <c r="AV10" i="59" s="1"/>
  <c r="AW10" i="59" s="1"/>
  <c r="AX10" i="59" s="1"/>
  <c r="AY10" i="59" s="1"/>
  <c r="AZ10" i="59" s="1"/>
  <c r="BA10" i="59" s="1"/>
  <c r="BB10" i="59" s="1"/>
  <c r="BC10" i="59" s="1"/>
  <c r="BD10" i="59" s="1"/>
  <c r="BE10" i="59" s="1"/>
  <c r="BF10" i="59" s="1"/>
  <c r="BG10" i="59" s="1"/>
  <c r="BH10" i="59" s="1"/>
  <c r="BI10" i="59" s="1"/>
  <c r="BJ10" i="59" s="1"/>
  <c r="BK10" i="59" s="1"/>
  <c r="BL10" i="59" s="1"/>
  <c r="BM10" i="59" s="1"/>
  <c r="BN10" i="59" s="1"/>
  <c r="BO10" i="59" s="1"/>
  <c r="BP10" i="59" s="1"/>
  <c r="BQ10" i="59" s="1"/>
  <c r="BR10" i="59" s="1"/>
  <c r="BS10" i="59" s="1"/>
  <c r="BT10" i="59" s="1"/>
  <c r="BU10" i="59" s="1"/>
  <c r="G95" i="64" l="1"/>
  <c r="G76" i="64"/>
  <c r="G73" i="64"/>
  <c r="G72" i="64"/>
  <c r="G77" i="64"/>
  <c r="G57" i="64"/>
  <c r="G53" i="64"/>
  <c r="G83" i="64"/>
  <c r="G91" i="64"/>
  <c r="H12" i="64"/>
  <c r="G32" i="64"/>
  <c r="G87" i="64"/>
  <c r="G56" i="64"/>
  <c r="G41" i="64"/>
  <c r="G45" i="64" l="1"/>
  <c r="G55" i="64"/>
  <c r="G44" i="64"/>
  <c r="G54" i="64"/>
  <c r="G35" i="64"/>
  <c r="G36" i="64"/>
  <c r="BN234" i="64" l="1"/>
  <c r="BM234" i="64"/>
  <c r="BL234" i="64"/>
  <c r="BK234" i="64"/>
  <c r="BJ234" i="64"/>
  <c r="BI234" i="64"/>
  <c r="BH234" i="64"/>
  <c r="BG234" i="64"/>
  <c r="BF234" i="64"/>
  <c r="BE234" i="64"/>
  <c r="BD234" i="64"/>
  <c r="BC234" i="64"/>
  <c r="BB234" i="64"/>
  <c r="BA234" i="64"/>
  <c r="AZ234" i="64"/>
  <c r="AY234" i="64"/>
  <c r="AX234" i="64"/>
  <c r="AW234" i="64"/>
  <c r="AV234" i="64"/>
  <c r="AU234" i="64"/>
  <c r="AT234" i="64"/>
  <c r="AS234" i="64"/>
  <c r="AR234" i="64"/>
  <c r="AQ234" i="64"/>
  <c r="AP234" i="64"/>
  <c r="AO234" i="64"/>
  <c r="AN234" i="64"/>
  <c r="AM234" i="64"/>
  <c r="G107" i="64"/>
  <c r="G106" i="64"/>
  <c r="BK105" i="64"/>
  <c r="BG105" i="64"/>
  <c r="BC105" i="64"/>
  <c r="AY105" i="64"/>
  <c r="AU105" i="64"/>
  <c r="AQ105" i="64"/>
  <c r="AM105" i="64"/>
  <c r="AI105" i="64"/>
  <c r="AE105" i="64"/>
  <c r="AA105" i="64"/>
  <c r="W105" i="64"/>
  <c r="S105" i="64"/>
  <c r="O105" i="64"/>
  <c r="K105" i="64"/>
  <c r="G105" i="64"/>
  <c r="H101" i="64"/>
  <c r="G110" i="64"/>
  <c r="BN105" i="64"/>
  <c r="BM105" i="64"/>
  <c r="BL105" i="64"/>
  <c r="BJ105" i="64"/>
  <c r="BI105" i="64"/>
  <c r="BH105" i="64"/>
  <c r="BF105" i="64"/>
  <c r="BE105" i="64"/>
  <c r="BD105" i="64"/>
  <c r="BB105" i="64"/>
  <c r="BA105" i="64"/>
  <c r="AZ105" i="64"/>
  <c r="AX105" i="64"/>
  <c r="AW105" i="64"/>
  <c r="AV105" i="64"/>
  <c r="AT105" i="64"/>
  <c r="AS105" i="64"/>
  <c r="AR105" i="64"/>
  <c r="AP105" i="64"/>
  <c r="AO105" i="64"/>
  <c r="AN105" i="64"/>
  <c r="AL105" i="64"/>
  <c r="AK105" i="64"/>
  <c r="AJ105" i="64"/>
  <c r="AH105" i="64"/>
  <c r="AG105" i="64"/>
  <c r="AF105" i="64"/>
  <c r="AD105" i="64"/>
  <c r="AC105" i="64"/>
  <c r="AB105" i="64"/>
  <c r="Z105" i="64"/>
  <c r="Y105" i="64"/>
  <c r="X105" i="64"/>
  <c r="V105" i="64"/>
  <c r="U105" i="64"/>
  <c r="T105" i="64"/>
  <c r="R105" i="64"/>
  <c r="Q105" i="64"/>
  <c r="P105" i="64"/>
  <c r="N105" i="64"/>
  <c r="M105" i="64"/>
  <c r="L105" i="64"/>
  <c r="J105" i="64"/>
  <c r="I105" i="64"/>
  <c r="H105" i="64"/>
  <c r="I6" i="64"/>
  <c r="J6" i="64" s="1"/>
  <c r="I12" i="64" l="1"/>
  <c r="H181" i="64"/>
  <c r="I206" i="64"/>
  <c r="J12" i="64"/>
  <c r="H236" i="64"/>
  <c r="H235" i="64"/>
  <c r="H189" i="64"/>
  <c r="H188" i="64"/>
  <c r="H140" i="64"/>
  <c r="H139" i="64"/>
  <c r="G136" i="64"/>
  <c r="G141" i="64" s="1"/>
  <c r="G145" i="64" s="1"/>
  <c r="H115" i="64"/>
  <c r="G122" i="64"/>
  <c r="G113" i="64"/>
  <c r="BL201" i="64"/>
  <c r="BH201" i="64"/>
  <c r="BD201" i="64"/>
  <c r="AZ201" i="64"/>
  <c r="AV201" i="64"/>
  <c r="AR201" i="64"/>
  <c r="AN201" i="64"/>
  <c r="BK201" i="64"/>
  <c r="BG201" i="64"/>
  <c r="BC201" i="64"/>
  <c r="AY201" i="64"/>
  <c r="AU201" i="64"/>
  <c r="AQ201" i="64"/>
  <c r="AM201" i="64"/>
  <c r="BN201" i="64"/>
  <c r="BJ201" i="64"/>
  <c r="BF201" i="64"/>
  <c r="BB201" i="64"/>
  <c r="AX201" i="64"/>
  <c r="AT201" i="64"/>
  <c r="AP201" i="64"/>
  <c r="BI201" i="64"/>
  <c r="AS201" i="64"/>
  <c r="BE201" i="64"/>
  <c r="AO201" i="64"/>
  <c r="BA201" i="64"/>
  <c r="BM201" i="64"/>
  <c r="AW201" i="64"/>
  <c r="H230" i="64"/>
  <c r="H228" i="64"/>
  <c r="H133" i="64"/>
  <c r="H131" i="64"/>
  <c r="H127" i="64"/>
  <c r="H120" i="64"/>
  <c r="H113" i="64"/>
  <c r="H110" i="64"/>
  <c r="H107" i="64"/>
  <c r="H106" i="64"/>
  <c r="H136" i="64" s="1"/>
  <c r="I101" i="64"/>
  <c r="K6" i="64"/>
  <c r="H217" i="64"/>
  <c r="H168" i="64"/>
  <c r="G120" i="64"/>
  <c r="G123" i="64"/>
  <c r="H200" i="64"/>
  <c r="H116" i="64"/>
  <c r="H224" i="64"/>
  <c r="G134" i="64"/>
  <c r="G133" i="64"/>
  <c r="G131" i="64"/>
  <c r="G130" i="64"/>
  <c r="G127" i="64"/>
  <c r="G230" i="64"/>
  <c r="H160" i="64" l="1"/>
  <c r="H209" i="64"/>
  <c r="H162" i="64"/>
  <c r="H176" i="64"/>
  <c r="H187" i="64" s="1"/>
  <c r="H191" i="64" s="1"/>
  <c r="H203" i="64"/>
  <c r="H157" i="64"/>
  <c r="H183" i="64"/>
  <c r="I211" i="64"/>
  <c r="I203" i="64"/>
  <c r="I224" i="64"/>
  <c r="I234" i="64" s="1"/>
  <c r="H154" i="64"/>
  <c r="H152" i="64"/>
  <c r="H206" i="64"/>
  <c r="H141" i="64"/>
  <c r="H145" i="64" s="1"/>
  <c r="I209" i="64"/>
  <c r="H211" i="64"/>
  <c r="I152" i="64"/>
  <c r="I157" i="64"/>
  <c r="G115" i="64"/>
  <c r="I200" i="64"/>
  <c r="I176" i="64"/>
  <c r="I187" i="64" s="1"/>
  <c r="I160" i="64"/>
  <c r="I154" i="64"/>
  <c r="K12" i="64"/>
  <c r="J212" i="64"/>
  <c r="I236" i="64"/>
  <c r="I235" i="64"/>
  <c r="I189" i="64"/>
  <c r="I188" i="64"/>
  <c r="I140" i="64"/>
  <c r="I139" i="64"/>
  <c r="H219" i="64"/>
  <c r="I170" i="64"/>
  <c r="H122" i="64"/>
  <c r="H170" i="64"/>
  <c r="I219" i="64"/>
  <c r="I168" i="64"/>
  <c r="I162" i="64"/>
  <c r="I217" i="64"/>
  <c r="G219" i="64"/>
  <c r="G181" i="64"/>
  <c r="G176" i="64"/>
  <c r="G209" i="64"/>
  <c r="G154" i="64"/>
  <c r="I231" i="64"/>
  <c r="H231" i="64"/>
  <c r="G231" i="64"/>
  <c r="H184" i="64"/>
  <c r="I184" i="64"/>
  <c r="G184" i="64"/>
  <c r="G157" i="64"/>
  <c r="G206" i="64"/>
  <c r="L6" i="64"/>
  <c r="G211" i="64"/>
  <c r="H134" i="64"/>
  <c r="I183" i="64"/>
  <c r="I230" i="64"/>
  <c r="G170" i="64"/>
  <c r="H220" i="64"/>
  <c r="G220" i="64"/>
  <c r="I220" i="64"/>
  <c r="H172" i="64"/>
  <c r="G172" i="64"/>
  <c r="I172" i="64"/>
  <c r="G228" i="64"/>
  <c r="G138" i="64"/>
  <c r="G143" i="64" s="1"/>
  <c r="H227" i="64"/>
  <c r="G227" i="64"/>
  <c r="H179" i="64"/>
  <c r="I227" i="64"/>
  <c r="I179" i="64"/>
  <c r="G179" i="64"/>
  <c r="H123" i="64"/>
  <c r="H130" i="64"/>
  <c r="I181" i="64"/>
  <c r="I228" i="64"/>
  <c r="H212" i="64"/>
  <c r="G212" i="64"/>
  <c r="I212" i="64"/>
  <c r="H163" i="64"/>
  <c r="G163" i="64"/>
  <c r="I163" i="64"/>
  <c r="G116" i="64"/>
  <c r="G224" i="64"/>
  <c r="H234" i="64"/>
  <c r="H238" i="64" s="1"/>
  <c r="G160" i="64"/>
  <c r="G203" i="64"/>
  <c r="G152" i="64"/>
  <c r="G200" i="64"/>
  <c r="G168" i="64"/>
  <c r="G217" i="64"/>
  <c r="G162" i="64"/>
  <c r="I130" i="64"/>
  <c r="I123" i="64"/>
  <c r="I131" i="64"/>
  <c r="I127" i="64"/>
  <c r="I122" i="64"/>
  <c r="I120" i="64"/>
  <c r="I116" i="64"/>
  <c r="I115" i="64"/>
  <c r="I113" i="64"/>
  <c r="I110" i="64"/>
  <c r="I107" i="64"/>
  <c r="I106" i="64"/>
  <c r="I136" i="64" s="1"/>
  <c r="J101" i="64"/>
  <c r="I133" i="64"/>
  <c r="I134" i="64"/>
  <c r="H138" i="64"/>
  <c r="H143" i="64" s="1"/>
  <c r="G183" i="64"/>
  <c r="J227" i="64" l="1"/>
  <c r="J172" i="64"/>
  <c r="J220" i="64"/>
  <c r="J179" i="64"/>
  <c r="J163" i="64"/>
  <c r="L12" i="64"/>
  <c r="J236" i="64"/>
  <c r="J235" i="64"/>
  <c r="J189" i="64"/>
  <c r="J188" i="64"/>
  <c r="J140" i="64"/>
  <c r="J139" i="64"/>
  <c r="I238" i="64"/>
  <c r="I138" i="64"/>
  <c r="I143" i="64" s="1"/>
  <c r="I191" i="64"/>
  <c r="J183" i="64"/>
  <c r="J217" i="64"/>
  <c r="J168" i="64"/>
  <c r="J200" i="64"/>
  <c r="J152" i="64"/>
  <c r="J203" i="64"/>
  <c r="J224" i="64"/>
  <c r="J170" i="64"/>
  <c r="J162" i="64"/>
  <c r="J160" i="64"/>
  <c r="J154" i="64"/>
  <c r="J230" i="64"/>
  <c r="J228" i="64"/>
  <c r="J181" i="64"/>
  <c r="J211" i="64"/>
  <c r="J206" i="64"/>
  <c r="J157" i="64"/>
  <c r="J209" i="64"/>
  <c r="J176" i="64"/>
  <c r="J219" i="64"/>
  <c r="J231" i="64"/>
  <c r="J134" i="64"/>
  <c r="J133" i="64"/>
  <c r="J131" i="64"/>
  <c r="J130" i="64"/>
  <c r="J127" i="64"/>
  <c r="J123" i="64"/>
  <c r="J122" i="64"/>
  <c r="J120" i="64"/>
  <c r="J116" i="64"/>
  <c r="J115" i="64"/>
  <c r="J113" i="64"/>
  <c r="J110" i="64"/>
  <c r="J107" i="64"/>
  <c r="J106" i="64"/>
  <c r="J136" i="64" s="1"/>
  <c r="K101" i="64"/>
  <c r="J184" i="64"/>
  <c r="I141" i="64"/>
  <c r="G234" i="64"/>
  <c r="G238" i="64" s="1"/>
  <c r="H147" i="64"/>
  <c r="G147" i="64"/>
  <c r="M6" i="64"/>
  <c r="G187" i="64"/>
  <c r="G191" i="64" s="1"/>
  <c r="K236" i="64" l="1"/>
  <c r="K235" i="64"/>
  <c r="K189" i="64"/>
  <c r="K188" i="64"/>
  <c r="K140" i="64"/>
  <c r="K139" i="64"/>
  <c r="M12" i="64"/>
  <c r="J141" i="64"/>
  <c r="J145" i="64" s="1"/>
  <c r="K176" i="64"/>
  <c r="K162" i="64"/>
  <c r="K168" i="64"/>
  <c r="K200" i="64"/>
  <c r="K152" i="64"/>
  <c r="K160" i="64"/>
  <c r="K211" i="64"/>
  <c r="K206" i="64"/>
  <c r="K157" i="64"/>
  <c r="K154" i="64"/>
  <c r="K209" i="64"/>
  <c r="K181" i="64"/>
  <c r="K217" i="64"/>
  <c r="K230" i="64"/>
  <c r="K183" i="64"/>
  <c r="K228" i="64"/>
  <c r="K219" i="64"/>
  <c r="K170" i="64"/>
  <c r="K203" i="64"/>
  <c r="K224" i="64"/>
  <c r="K212" i="64"/>
  <c r="K163" i="64"/>
  <c r="K184" i="64"/>
  <c r="K179" i="64"/>
  <c r="K231" i="64"/>
  <c r="K227" i="64"/>
  <c r="K220" i="64"/>
  <c r="K172" i="64"/>
  <c r="I147" i="64"/>
  <c r="I145" i="64"/>
  <c r="J187" i="64"/>
  <c r="J191" i="64" s="1"/>
  <c r="I194" i="64"/>
  <c r="H194" i="64"/>
  <c r="G194" i="64"/>
  <c r="N6" i="64"/>
  <c r="I241" i="64"/>
  <c r="H241" i="64"/>
  <c r="G241" i="64"/>
  <c r="K134" i="64"/>
  <c r="K133" i="64"/>
  <c r="K131" i="64"/>
  <c r="K130" i="64"/>
  <c r="K127" i="64"/>
  <c r="K123" i="64"/>
  <c r="K122" i="64"/>
  <c r="K115" i="64"/>
  <c r="K107" i="64"/>
  <c r="K116" i="64"/>
  <c r="K110" i="64"/>
  <c r="K120" i="64"/>
  <c r="K113" i="64"/>
  <c r="L101" i="64"/>
  <c r="K106" i="64"/>
  <c r="K136" i="64" s="1"/>
  <c r="J138" i="64"/>
  <c r="J143" i="64" s="1"/>
  <c r="J234" i="64"/>
  <c r="J238" i="64" s="1"/>
  <c r="K141" i="64" l="1"/>
  <c r="N12" i="64"/>
  <c r="L236" i="64"/>
  <c r="L235" i="64"/>
  <c r="L189" i="64"/>
  <c r="L188" i="64"/>
  <c r="L140" i="64"/>
  <c r="L139" i="64"/>
  <c r="K234" i="64"/>
  <c r="K238" i="64" s="1"/>
  <c r="K241" i="64" s="1"/>
  <c r="L134" i="64"/>
  <c r="L133" i="64"/>
  <c r="L131" i="64"/>
  <c r="L130" i="64"/>
  <c r="L127" i="64"/>
  <c r="L123" i="64"/>
  <c r="L122" i="64"/>
  <c r="L120" i="64"/>
  <c r="L116" i="64"/>
  <c r="L115" i="64"/>
  <c r="L113" i="64"/>
  <c r="L110" i="64"/>
  <c r="L107" i="64"/>
  <c r="L106" i="64"/>
  <c r="L136" i="64" s="1"/>
  <c r="L141" i="64" s="1"/>
  <c r="M101" i="64"/>
  <c r="J241" i="64"/>
  <c r="J194" i="64"/>
  <c r="K187" i="64"/>
  <c r="K191" i="64" s="1"/>
  <c r="K194" i="64" s="1"/>
  <c r="O6" i="64"/>
  <c r="K145" i="64"/>
  <c r="K138" i="64"/>
  <c r="K143" i="64" s="1"/>
  <c r="K147" i="64" s="1"/>
  <c r="J147" i="64"/>
  <c r="L181" i="64"/>
  <c r="L157" i="64"/>
  <c r="L200" i="64"/>
  <c r="L160" i="64"/>
  <c r="L230" i="64"/>
  <c r="L183" i="64"/>
  <c r="L211" i="64"/>
  <c r="L206" i="64"/>
  <c r="L170" i="64"/>
  <c r="L154" i="64"/>
  <c r="L209" i="64"/>
  <c r="L176" i="64"/>
  <c r="L162" i="64"/>
  <c r="L217" i="64"/>
  <c r="L203" i="64"/>
  <c r="L168" i="64"/>
  <c r="L219" i="64"/>
  <c r="L152" i="64"/>
  <c r="L228" i="64"/>
  <c r="L224" i="64"/>
  <c r="L184" i="64"/>
  <c r="L220" i="64"/>
  <c r="L172" i="64"/>
  <c r="L231" i="64"/>
  <c r="L212" i="64"/>
  <c r="L163" i="64"/>
  <c r="L179" i="64"/>
  <c r="L227" i="64"/>
  <c r="O12" i="64" l="1"/>
  <c r="G19" i="64" s="1"/>
  <c r="G96" i="64" s="1"/>
  <c r="M189" i="64"/>
  <c r="M235" i="64"/>
  <c r="M188" i="64"/>
  <c r="M140" i="64"/>
  <c r="M139" i="64"/>
  <c r="M236" i="64"/>
  <c r="P6" i="64"/>
  <c r="L187" i="64"/>
  <c r="L191" i="64" s="1"/>
  <c r="L234" i="64"/>
  <c r="L238" i="64" s="1"/>
  <c r="M154" i="64"/>
  <c r="M160" i="64"/>
  <c r="M152" i="64"/>
  <c r="M228" i="64"/>
  <c r="M217" i="64"/>
  <c r="M168" i="64"/>
  <c r="M203" i="64"/>
  <c r="M224" i="64"/>
  <c r="M219" i="64"/>
  <c r="M170" i="64"/>
  <c r="M176" i="64"/>
  <c r="M230" i="64"/>
  <c r="M162" i="64"/>
  <c r="M183" i="64"/>
  <c r="M181" i="64"/>
  <c r="M211" i="64"/>
  <c r="M206" i="64"/>
  <c r="M157" i="64"/>
  <c r="M200" i="64"/>
  <c r="M209" i="64"/>
  <c r="M227" i="64"/>
  <c r="M179" i="64"/>
  <c r="M231" i="64"/>
  <c r="M184" i="64"/>
  <c r="M220" i="64"/>
  <c r="M163" i="64"/>
  <c r="M172" i="64"/>
  <c r="M212" i="64"/>
  <c r="L145" i="64"/>
  <c r="M131" i="64"/>
  <c r="M127" i="64"/>
  <c r="M133" i="64"/>
  <c r="M122" i="64"/>
  <c r="M120" i="64"/>
  <c r="M116" i="64"/>
  <c r="M115" i="64"/>
  <c r="M113" i="64"/>
  <c r="M110" i="64"/>
  <c r="M107" i="64"/>
  <c r="M106" i="64"/>
  <c r="M136" i="64" s="1"/>
  <c r="N101" i="64"/>
  <c r="M134" i="64"/>
  <c r="M130" i="64"/>
  <c r="M123" i="64"/>
  <c r="L138" i="64"/>
  <c r="L143" i="64" s="1"/>
  <c r="G97" i="64" l="1"/>
  <c r="G51" i="64" s="1"/>
  <c r="M141" i="64"/>
  <c r="M145" i="64" s="1"/>
  <c r="P12" i="64"/>
  <c r="N236" i="64"/>
  <c r="N235" i="64"/>
  <c r="N189" i="64"/>
  <c r="N188" i="64"/>
  <c r="N140" i="64"/>
  <c r="N139" i="64"/>
  <c r="M138" i="64"/>
  <c r="M143" i="64" s="1"/>
  <c r="M147" i="64" s="1"/>
  <c r="L147" i="64"/>
  <c r="N134" i="64"/>
  <c r="N133" i="64"/>
  <c r="N131" i="64"/>
  <c r="N130" i="64"/>
  <c r="N127" i="64"/>
  <c r="N123" i="64"/>
  <c r="N122" i="64"/>
  <c r="N120" i="64"/>
  <c r="N116" i="64"/>
  <c r="N115" i="64"/>
  <c r="N113" i="64"/>
  <c r="N110" i="64"/>
  <c r="N107" i="64"/>
  <c r="N106" i="64"/>
  <c r="N136" i="64" s="1"/>
  <c r="O101" i="64"/>
  <c r="L194" i="64"/>
  <c r="M187" i="64"/>
  <c r="M191" i="64" s="1"/>
  <c r="M194" i="64" s="1"/>
  <c r="L241" i="64"/>
  <c r="N162" i="64"/>
  <c r="N160" i="64"/>
  <c r="N152" i="64"/>
  <c r="N230" i="64"/>
  <c r="N228" i="64"/>
  <c r="N181" i="64"/>
  <c r="N211" i="64"/>
  <c r="N206" i="64"/>
  <c r="N157" i="64"/>
  <c r="N209" i="64"/>
  <c r="N176" i="64"/>
  <c r="N168" i="64"/>
  <c r="N203" i="64"/>
  <c r="N224" i="64"/>
  <c r="N219" i="64"/>
  <c r="N170" i="64"/>
  <c r="N154" i="64"/>
  <c r="N183" i="64"/>
  <c r="N217" i="64"/>
  <c r="N200" i="64"/>
  <c r="N184" i="64"/>
  <c r="N227" i="64"/>
  <c r="N212" i="64"/>
  <c r="N163" i="64"/>
  <c r="N231" i="64"/>
  <c r="N179" i="64"/>
  <c r="N220" i="64"/>
  <c r="N172" i="64"/>
  <c r="Q6" i="64"/>
  <c r="M234" i="64"/>
  <c r="M238" i="64" s="1"/>
  <c r="M241" i="64" s="1"/>
  <c r="M128" i="64" l="1"/>
  <c r="G225" i="64"/>
  <c r="J177" i="64"/>
  <c r="H177" i="64"/>
  <c r="G177" i="64"/>
  <c r="J128" i="64"/>
  <c r="M225" i="64"/>
  <c r="K128" i="64"/>
  <c r="N177" i="64"/>
  <c r="N128" i="64"/>
  <c r="L225" i="64"/>
  <c r="N225" i="64"/>
  <c r="M177" i="64"/>
  <c r="G128" i="64"/>
  <c r="K225" i="64"/>
  <c r="I177" i="64"/>
  <c r="H225" i="64"/>
  <c r="J225" i="64"/>
  <c r="I225" i="64"/>
  <c r="K177" i="64"/>
  <c r="H128" i="64"/>
  <c r="L128" i="64"/>
  <c r="L177" i="64"/>
  <c r="I128" i="64"/>
  <c r="O236" i="64"/>
  <c r="O235" i="64"/>
  <c r="O189" i="64"/>
  <c r="O188" i="64"/>
  <c r="O140" i="64"/>
  <c r="O139" i="64"/>
  <c r="Q12" i="64"/>
  <c r="O230" i="64"/>
  <c r="O211" i="64"/>
  <c r="O206" i="64"/>
  <c r="O157" i="64"/>
  <c r="O154" i="64"/>
  <c r="O209" i="64"/>
  <c r="O228" i="64"/>
  <c r="O219" i="64"/>
  <c r="O170" i="64"/>
  <c r="O176" i="64"/>
  <c r="O181" i="64"/>
  <c r="O162" i="64"/>
  <c r="O217" i="64"/>
  <c r="O168" i="64"/>
  <c r="O200" i="64"/>
  <c r="O152" i="64"/>
  <c r="O203" i="64"/>
  <c r="O160" i="64"/>
  <c r="O224" i="64"/>
  <c r="O183" i="64"/>
  <c r="O231" i="64"/>
  <c r="O227" i="64"/>
  <c r="O163" i="64"/>
  <c r="O184" i="64"/>
  <c r="O220" i="64"/>
  <c r="O172" i="64"/>
  <c r="O179" i="64"/>
  <c r="O212" i="64"/>
  <c r="N187" i="64"/>
  <c r="N191" i="64" s="1"/>
  <c r="O134" i="64"/>
  <c r="O133" i="64"/>
  <c r="O131" i="64"/>
  <c r="O130" i="64"/>
  <c r="O129" i="64"/>
  <c r="O128" i="64"/>
  <c r="O127" i="64"/>
  <c r="O123" i="64"/>
  <c r="O116" i="64"/>
  <c r="O110" i="64"/>
  <c r="O122" i="64"/>
  <c r="O120" i="64"/>
  <c r="O113" i="64"/>
  <c r="P101" i="64"/>
  <c r="O107" i="64"/>
  <c r="O121" i="64"/>
  <c r="O114" i="64"/>
  <c r="O106" i="64"/>
  <c r="O136" i="64" s="1"/>
  <c r="O141" i="64" s="1"/>
  <c r="O115" i="64"/>
  <c r="N138" i="64"/>
  <c r="N143" i="64" s="1"/>
  <c r="R6" i="64"/>
  <c r="N234" i="64"/>
  <c r="N238" i="64" s="1"/>
  <c r="O177" i="64"/>
  <c r="O225" i="64"/>
  <c r="N141" i="64"/>
  <c r="R12" i="64" l="1"/>
  <c r="P236" i="64"/>
  <c r="P235" i="64"/>
  <c r="P189" i="64"/>
  <c r="P188" i="64"/>
  <c r="P140" i="64"/>
  <c r="P139" i="64"/>
  <c r="O145" i="64"/>
  <c r="P134" i="64"/>
  <c r="P133" i="64"/>
  <c r="P131" i="64"/>
  <c r="P130" i="64"/>
  <c r="P129" i="64"/>
  <c r="P128" i="64"/>
  <c r="P127" i="64"/>
  <c r="P123" i="64"/>
  <c r="P122" i="64"/>
  <c r="P121" i="64"/>
  <c r="P120" i="64"/>
  <c r="P116" i="64"/>
  <c r="P115" i="64"/>
  <c r="P114" i="64"/>
  <c r="P113" i="64"/>
  <c r="P110" i="64"/>
  <c r="P107" i="64"/>
  <c r="P106" i="64"/>
  <c r="P136" i="64" s="1"/>
  <c r="Q101" i="64"/>
  <c r="N145" i="64"/>
  <c r="P230" i="64"/>
  <c r="P183" i="64"/>
  <c r="P211" i="64"/>
  <c r="P206" i="64"/>
  <c r="P170" i="64"/>
  <c r="P154" i="64"/>
  <c r="P209" i="64"/>
  <c r="P176" i="64"/>
  <c r="P181" i="64"/>
  <c r="P168" i="64"/>
  <c r="P219" i="64"/>
  <c r="P152" i="64"/>
  <c r="P228" i="64"/>
  <c r="P162" i="64"/>
  <c r="P217" i="64"/>
  <c r="P200" i="64"/>
  <c r="P203" i="64"/>
  <c r="P160" i="64"/>
  <c r="P224" i="64"/>
  <c r="P157" i="64"/>
  <c r="P231" i="64"/>
  <c r="P212" i="64"/>
  <c r="P163" i="64"/>
  <c r="P172" i="64"/>
  <c r="P227" i="64"/>
  <c r="P220" i="64"/>
  <c r="P179" i="64"/>
  <c r="P184" i="64"/>
  <c r="P225" i="64"/>
  <c r="P177" i="64"/>
  <c r="O138" i="64"/>
  <c r="O143" i="64" s="1"/>
  <c r="O147" i="64" s="1"/>
  <c r="O137" i="64"/>
  <c r="O142" i="64" s="1"/>
  <c r="O234" i="64"/>
  <c r="O238" i="64" s="1"/>
  <c r="O241" i="64" s="1"/>
  <c r="O187" i="64"/>
  <c r="O191" i="64" s="1"/>
  <c r="O194" i="64" s="1"/>
  <c r="N241" i="64"/>
  <c r="S6" i="64"/>
  <c r="N147" i="64"/>
  <c r="N194" i="64"/>
  <c r="P141" i="64" l="1"/>
  <c r="P145" i="64" s="1"/>
  <c r="S12" i="64"/>
  <c r="Q188" i="64"/>
  <c r="Q140" i="64"/>
  <c r="Q139" i="64"/>
  <c r="Q236" i="64"/>
  <c r="Q235" i="64"/>
  <c r="Q189" i="64"/>
  <c r="O144" i="64"/>
  <c r="Q230" i="64"/>
  <c r="Q181" i="64"/>
  <c r="Q211" i="64"/>
  <c r="Q206" i="64"/>
  <c r="Q157" i="64"/>
  <c r="Q200" i="64"/>
  <c r="Q209" i="64"/>
  <c r="Q160" i="64"/>
  <c r="Q228" i="64"/>
  <c r="Q183" i="64"/>
  <c r="Q219" i="64"/>
  <c r="Q170" i="64"/>
  <c r="Q162" i="64"/>
  <c r="Q176" i="64"/>
  <c r="Q217" i="64"/>
  <c r="Q168" i="64"/>
  <c r="Q152" i="64"/>
  <c r="Q203" i="64"/>
  <c r="Q154" i="64"/>
  <c r="Q224" i="64"/>
  <c r="Q231" i="64"/>
  <c r="Q184" i="64"/>
  <c r="Q220" i="64"/>
  <c r="Q179" i="64"/>
  <c r="Q172" i="64"/>
  <c r="Q212" i="64"/>
  <c r="Q227" i="64"/>
  <c r="Q163" i="64"/>
  <c r="Q225" i="64"/>
  <c r="Q177" i="64"/>
  <c r="P234" i="64"/>
  <c r="P238" i="64" s="1"/>
  <c r="P187" i="64"/>
  <c r="P191" i="64" s="1"/>
  <c r="Q133" i="64"/>
  <c r="Q128" i="64"/>
  <c r="Q131" i="64"/>
  <c r="Q134" i="64"/>
  <c r="Q129" i="64"/>
  <c r="Q122" i="64"/>
  <c r="Q121" i="64"/>
  <c r="Q120" i="64"/>
  <c r="Q116" i="64"/>
  <c r="Q115" i="64"/>
  <c r="Q114" i="64"/>
  <c r="Q113" i="64"/>
  <c r="Q110" i="64"/>
  <c r="Q107" i="64"/>
  <c r="Q106" i="64"/>
  <c r="Q136" i="64" s="1"/>
  <c r="R101" i="64"/>
  <c r="Q130" i="64"/>
  <c r="Q123" i="64"/>
  <c r="Q127" i="64"/>
  <c r="P138" i="64"/>
  <c r="P143" i="64" s="1"/>
  <c r="P137" i="64"/>
  <c r="P142" i="64" s="1"/>
  <c r="T6" i="64"/>
  <c r="T12" i="64" l="1"/>
  <c r="R236" i="64"/>
  <c r="R235" i="64"/>
  <c r="R189" i="64"/>
  <c r="R188" i="64"/>
  <c r="R140" i="64"/>
  <c r="R139" i="64"/>
  <c r="U6" i="64"/>
  <c r="P144" i="64"/>
  <c r="P194" i="64"/>
  <c r="P147" i="64"/>
  <c r="R134" i="64"/>
  <c r="R133" i="64"/>
  <c r="R131" i="64"/>
  <c r="R130" i="64"/>
  <c r="R129" i="64"/>
  <c r="R128" i="64"/>
  <c r="R127" i="64"/>
  <c r="R123" i="64"/>
  <c r="R122" i="64"/>
  <c r="R121" i="64"/>
  <c r="R120" i="64"/>
  <c r="R116" i="64"/>
  <c r="R115" i="64"/>
  <c r="R114" i="64"/>
  <c r="R113" i="64"/>
  <c r="R110" i="64"/>
  <c r="R107" i="64"/>
  <c r="R106" i="64"/>
  <c r="R136" i="64" s="1"/>
  <c r="S101" i="64"/>
  <c r="P241" i="64"/>
  <c r="R230" i="64"/>
  <c r="R228" i="64"/>
  <c r="R181" i="64"/>
  <c r="R211" i="64"/>
  <c r="R206" i="64"/>
  <c r="R157" i="64"/>
  <c r="R209" i="64"/>
  <c r="R176" i="64"/>
  <c r="R219" i="64"/>
  <c r="R170" i="64"/>
  <c r="R154" i="64"/>
  <c r="R160" i="64"/>
  <c r="R183" i="64"/>
  <c r="R217" i="64"/>
  <c r="R168" i="64"/>
  <c r="R200" i="64"/>
  <c r="R152" i="64"/>
  <c r="R203" i="64"/>
  <c r="R224" i="64"/>
  <c r="R162" i="64"/>
  <c r="R231" i="64"/>
  <c r="R179" i="64"/>
  <c r="R184" i="64"/>
  <c r="R220" i="64"/>
  <c r="R172" i="64"/>
  <c r="R212" i="64"/>
  <c r="R163" i="64"/>
  <c r="R227" i="64"/>
  <c r="R225" i="64"/>
  <c r="R177" i="64"/>
  <c r="Q138" i="64"/>
  <c r="Q143" i="64" s="1"/>
  <c r="Q147" i="64" s="1"/>
  <c r="Q137" i="64"/>
  <c r="Q142" i="64" s="1"/>
  <c r="Q141" i="64"/>
  <c r="Q145" i="64" s="1"/>
  <c r="Q234" i="64"/>
  <c r="Q238" i="64" s="1"/>
  <c r="Q187" i="64"/>
  <c r="Q191" i="64" s="1"/>
  <c r="Q194" i="64" s="1"/>
  <c r="R141" i="64" l="1"/>
  <c r="S236" i="64"/>
  <c r="S235" i="64"/>
  <c r="S189" i="64"/>
  <c r="S188" i="64"/>
  <c r="S140" i="64"/>
  <c r="S139" i="64"/>
  <c r="U12" i="64"/>
  <c r="V6" i="64"/>
  <c r="Q241" i="64"/>
  <c r="Q144" i="64"/>
  <c r="R145" i="64"/>
  <c r="R234" i="64"/>
  <c r="R238" i="64" s="1"/>
  <c r="R241" i="64" s="1"/>
  <c r="S219" i="64"/>
  <c r="S170" i="64"/>
  <c r="S211" i="64"/>
  <c r="S157" i="64"/>
  <c r="S183" i="64"/>
  <c r="S162" i="64"/>
  <c r="S217" i="64"/>
  <c r="S168" i="64"/>
  <c r="S200" i="64"/>
  <c r="S152" i="64"/>
  <c r="S203" i="64"/>
  <c r="S160" i="64"/>
  <c r="S224" i="64"/>
  <c r="S206" i="64"/>
  <c r="S154" i="64"/>
  <c r="S230" i="64"/>
  <c r="S209" i="64"/>
  <c r="S176" i="64"/>
  <c r="S184" i="64"/>
  <c r="S227" i="64"/>
  <c r="S179" i="64"/>
  <c r="S231" i="64"/>
  <c r="S213" i="64"/>
  <c r="S164" i="64"/>
  <c r="S182" i="64"/>
  <c r="S229" i="64"/>
  <c r="S221" i="64"/>
  <c r="S173" i="64"/>
  <c r="S225" i="64"/>
  <c r="S177" i="64"/>
  <c r="S134" i="64"/>
  <c r="S133" i="64"/>
  <c r="S131" i="64"/>
  <c r="S130" i="64"/>
  <c r="S129" i="64"/>
  <c r="S128" i="64"/>
  <c r="S127" i="64"/>
  <c r="S123" i="64"/>
  <c r="S120" i="64"/>
  <c r="S113" i="64"/>
  <c r="T101" i="64"/>
  <c r="S121" i="64"/>
  <c r="S114" i="64"/>
  <c r="S106" i="64"/>
  <c r="S136" i="64" s="1"/>
  <c r="S116" i="64"/>
  <c r="S122" i="64"/>
  <c r="S115" i="64"/>
  <c r="S107" i="64"/>
  <c r="S110" i="64"/>
  <c r="R138" i="64"/>
  <c r="R143" i="64" s="1"/>
  <c r="R147" i="64" s="1"/>
  <c r="R137" i="64"/>
  <c r="R142" i="64" s="1"/>
  <c r="R187" i="64"/>
  <c r="R191" i="64" s="1"/>
  <c r="R194" i="64" s="1"/>
  <c r="S141" i="64" l="1"/>
  <c r="S145" i="64" s="1"/>
  <c r="V12" i="64"/>
  <c r="T236" i="64"/>
  <c r="T235" i="64"/>
  <c r="T189" i="64"/>
  <c r="T188" i="64"/>
  <c r="T140" i="64"/>
  <c r="T139" i="64"/>
  <c r="T168" i="64"/>
  <c r="T219" i="64"/>
  <c r="T152" i="64"/>
  <c r="T230" i="64"/>
  <c r="T183" i="64"/>
  <c r="T170" i="64"/>
  <c r="T154" i="64"/>
  <c r="T162" i="64"/>
  <c r="T217" i="64"/>
  <c r="T200" i="64"/>
  <c r="T203" i="64"/>
  <c r="T160" i="64"/>
  <c r="T224" i="64"/>
  <c r="T209" i="64"/>
  <c r="T157" i="64"/>
  <c r="T211" i="64"/>
  <c r="T206" i="64"/>
  <c r="T176" i="64"/>
  <c r="T227" i="64"/>
  <c r="T179" i="64"/>
  <c r="T184" i="64"/>
  <c r="T231" i="64"/>
  <c r="T182" i="64"/>
  <c r="T213" i="64"/>
  <c r="T221" i="64"/>
  <c r="T173" i="64"/>
  <c r="T229" i="64"/>
  <c r="T164" i="64"/>
  <c r="T225" i="64"/>
  <c r="T177" i="64"/>
  <c r="R144" i="64"/>
  <c r="W6" i="64"/>
  <c r="S234" i="64"/>
  <c r="S238" i="64" s="1"/>
  <c r="S241" i="64" s="1"/>
  <c r="S187" i="64"/>
  <c r="S191" i="64" s="1"/>
  <c r="S194" i="64" s="1"/>
  <c r="T134" i="64"/>
  <c r="T133" i="64"/>
  <c r="T131" i="64"/>
  <c r="T130" i="64"/>
  <c r="T129" i="64"/>
  <c r="T128" i="64"/>
  <c r="T127" i="64"/>
  <c r="T123" i="64"/>
  <c r="T122" i="64"/>
  <c r="T121" i="64"/>
  <c r="T120" i="64"/>
  <c r="T116" i="64"/>
  <c r="T115" i="64"/>
  <c r="T114" i="64"/>
  <c r="T113" i="64"/>
  <c r="T110" i="64"/>
  <c r="T107" i="64"/>
  <c r="T106" i="64"/>
  <c r="T136" i="64" s="1"/>
  <c r="U101" i="64"/>
  <c r="S138" i="64"/>
  <c r="S143" i="64" s="1"/>
  <c r="S147" i="64" s="1"/>
  <c r="S137" i="64"/>
  <c r="S142" i="64" s="1"/>
  <c r="U139" i="64" l="1"/>
  <c r="U236" i="64"/>
  <c r="U235" i="64"/>
  <c r="U189" i="64"/>
  <c r="U188" i="64"/>
  <c r="U140" i="64"/>
  <c r="T141" i="64"/>
  <c r="T145" i="64" s="1"/>
  <c r="W12" i="64"/>
  <c r="U211" i="64"/>
  <c r="U217" i="64"/>
  <c r="U168" i="64"/>
  <c r="U152" i="64"/>
  <c r="U154" i="64"/>
  <c r="U224" i="64"/>
  <c r="U230" i="64"/>
  <c r="U183" i="64"/>
  <c r="U162" i="64"/>
  <c r="U206" i="64"/>
  <c r="U157" i="64"/>
  <c r="U200" i="64"/>
  <c r="U203" i="64"/>
  <c r="U209" i="64"/>
  <c r="U160" i="64"/>
  <c r="U176" i="64"/>
  <c r="U219" i="64"/>
  <c r="U170" i="64"/>
  <c r="U184" i="64"/>
  <c r="U231" i="64"/>
  <c r="U227" i="64"/>
  <c r="U179" i="64"/>
  <c r="U182" i="64"/>
  <c r="U164" i="64"/>
  <c r="U221" i="64"/>
  <c r="U229" i="64"/>
  <c r="U213" i="64"/>
  <c r="U173" i="64"/>
  <c r="U177" i="64"/>
  <c r="U225" i="64"/>
  <c r="T187" i="64"/>
  <c r="T191" i="64" s="1"/>
  <c r="T194" i="64" s="1"/>
  <c r="S144" i="64"/>
  <c r="X6" i="64"/>
  <c r="U134" i="64"/>
  <c r="U129" i="64"/>
  <c r="U130" i="64"/>
  <c r="U123" i="64"/>
  <c r="U122" i="64"/>
  <c r="U121" i="64"/>
  <c r="U120" i="64"/>
  <c r="U116" i="64"/>
  <c r="U115" i="64"/>
  <c r="U114" i="64"/>
  <c r="U113" i="64"/>
  <c r="U110" i="64"/>
  <c r="U107" i="64"/>
  <c r="U106" i="64"/>
  <c r="U136" i="64" s="1"/>
  <c r="V101" i="64"/>
  <c r="U131" i="64"/>
  <c r="U127" i="64"/>
  <c r="U133" i="64"/>
  <c r="U128" i="64"/>
  <c r="T138" i="64"/>
  <c r="T143" i="64" s="1"/>
  <c r="T147" i="64" s="1"/>
  <c r="T137" i="64"/>
  <c r="T142" i="64" s="1"/>
  <c r="T234" i="64"/>
  <c r="T238" i="64" s="1"/>
  <c r="T241" i="64" s="1"/>
  <c r="U141" i="64" l="1"/>
  <c r="U145" i="64" s="1"/>
  <c r="V236" i="64"/>
  <c r="V235" i="64"/>
  <c r="V189" i="64"/>
  <c r="V188" i="64"/>
  <c r="V140" i="64"/>
  <c r="V139" i="64"/>
  <c r="X12" i="64"/>
  <c r="V134" i="64"/>
  <c r="V133" i="64"/>
  <c r="V131" i="64"/>
  <c r="V130" i="64"/>
  <c r="V129" i="64"/>
  <c r="V128" i="64"/>
  <c r="V127" i="64"/>
  <c r="V123" i="64"/>
  <c r="V122" i="64"/>
  <c r="V121" i="64"/>
  <c r="V120" i="64"/>
  <c r="V116" i="64"/>
  <c r="V115" i="64"/>
  <c r="V114" i="64"/>
  <c r="V113" i="64"/>
  <c r="V110" i="64"/>
  <c r="V107" i="64"/>
  <c r="V106" i="64"/>
  <c r="V136" i="64" s="1"/>
  <c r="W101" i="64"/>
  <c r="U187" i="64"/>
  <c r="U191" i="64" s="1"/>
  <c r="U194" i="64" s="1"/>
  <c r="U234" i="64"/>
  <c r="U238" i="64" s="1"/>
  <c r="U241" i="64" s="1"/>
  <c r="Y6" i="64"/>
  <c r="T144" i="64"/>
  <c r="U138" i="64"/>
  <c r="U143" i="64" s="1"/>
  <c r="U147" i="64" s="1"/>
  <c r="U137" i="64"/>
  <c r="U142" i="64" s="1"/>
  <c r="V219" i="64"/>
  <c r="V170" i="64"/>
  <c r="V154" i="64"/>
  <c r="V211" i="64"/>
  <c r="V206" i="64"/>
  <c r="V176" i="64"/>
  <c r="V183" i="64"/>
  <c r="V217" i="64"/>
  <c r="V168" i="64"/>
  <c r="V200" i="64"/>
  <c r="V152" i="64"/>
  <c r="V203" i="64"/>
  <c r="V224" i="64"/>
  <c r="V230" i="64"/>
  <c r="V157" i="64"/>
  <c r="V162" i="64"/>
  <c r="V160" i="64"/>
  <c r="V209" i="64"/>
  <c r="V231" i="64"/>
  <c r="V179" i="64"/>
  <c r="V184" i="64"/>
  <c r="V227" i="64"/>
  <c r="V229" i="64"/>
  <c r="V173" i="64"/>
  <c r="V213" i="64"/>
  <c r="V164" i="64"/>
  <c r="V182" i="64"/>
  <c r="V221" i="64"/>
  <c r="V177" i="64"/>
  <c r="V225" i="64"/>
  <c r="W236" i="64" l="1"/>
  <c r="W235" i="64"/>
  <c r="W189" i="64"/>
  <c r="W188" i="64"/>
  <c r="W140" i="64"/>
  <c r="W139" i="64"/>
  <c r="Y12" i="64"/>
  <c r="U144" i="64"/>
  <c r="V234" i="64"/>
  <c r="V238" i="64" s="1"/>
  <c r="V241" i="64" s="1"/>
  <c r="V187" i="64"/>
  <c r="V191" i="64" s="1"/>
  <c r="V194" i="64" s="1"/>
  <c r="W162" i="64"/>
  <c r="W217" i="64"/>
  <c r="W168" i="64"/>
  <c r="W200" i="64"/>
  <c r="W152" i="64"/>
  <c r="W203" i="64"/>
  <c r="W160" i="64"/>
  <c r="W224" i="64"/>
  <c r="W219" i="64"/>
  <c r="W170" i="64"/>
  <c r="W230" i="64"/>
  <c r="W183" i="64"/>
  <c r="W211" i="64"/>
  <c r="W206" i="64"/>
  <c r="W157" i="64"/>
  <c r="W154" i="64"/>
  <c r="W209" i="64"/>
  <c r="W176" i="64"/>
  <c r="W227" i="64"/>
  <c r="W179" i="64"/>
  <c r="W231" i="64"/>
  <c r="W184" i="64"/>
  <c r="W229" i="64"/>
  <c r="W221" i="64"/>
  <c r="W173" i="64"/>
  <c r="W182" i="64"/>
  <c r="W213" i="64"/>
  <c r="W164" i="64"/>
  <c r="W177" i="64"/>
  <c r="W225" i="64"/>
  <c r="W134" i="64"/>
  <c r="W133" i="64"/>
  <c r="W131" i="64"/>
  <c r="W130" i="64"/>
  <c r="W129" i="64"/>
  <c r="W128" i="64"/>
  <c r="W127" i="64"/>
  <c r="W123" i="64"/>
  <c r="W121" i="64"/>
  <c r="W114" i="64"/>
  <c r="W106" i="64"/>
  <c r="W136" i="64" s="1"/>
  <c r="W141" i="64" s="1"/>
  <c r="W122" i="64"/>
  <c r="W115" i="64"/>
  <c r="W107" i="64"/>
  <c r="W113" i="64"/>
  <c r="W116" i="64"/>
  <c r="W110" i="64"/>
  <c r="W120" i="64"/>
  <c r="X101" i="64"/>
  <c r="V138" i="64"/>
  <c r="V143" i="64" s="1"/>
  <c r="V147" i="64" s="1"/>
  <c r="V137" i="64"/>
  <c r="V142" i="64" s="1"/>
  <c r="Z6" i="64"/>
  <c r="V141" i="64"/>
  <c r="V145" i="64" s="1"/>
  <c r="X236" i="64" l="1"/>
  <c r="X235" i="64"/>
  <c r="X189" i="64"/>
  <c r="X188" i="64"/>
  <c r="X140" i="64"/>
  <c r="X139" i="64"/>
  <c r="Z12" i="64"/>
  <c r="AA6" i="64"/>
  <c r="W234" i="64"/>
  <c r="W238" i="64" s="1"/>
  <c r="W241" i="64" s="1"/>
  <c r="V144" i="64"/>
  <c r="W187" i="64"/>
  <c r="W191" i="64" s="1"/>
  <c r="W194" i="64" s="1"/>
  <c r="X162" i="64"/>
  <c r="X217" i="64"/>
  <c r="X200" i="64"/>
  <c r="X203" i="64"/>
  <c r="X160" i="64"/>
  <c r="X224" i="64"/>
  <c r="X168" i="64"/>
  <c r="X219" i="64"/>
  <c r="X152" i="64"/>
  <c r="X157" i="64"/>
  <c r="X230" i="64"/>
  <c r="X183" i="64"/>
  <c r="X211" i="64"/>
  <c r="X206" i="64"/>
  <c r="X170" i="64"/>
  <c r="X154" i="64"/>
  <c r="X209" i="64"/>
  <c r="X176" i="64"/>
  <c r="X179" i="64"/>
  <c r="X184" i="64"/>
  <c r="X231" i="64"/>
  <c r="X227" i="64"/>
  <c r="X221" i="64"/>
  <c r="X173" i="64"/>
  <c r="X229" i="64"/>
  <c r="X164" i="64"/>
  <c r="X213" i="64"/>
  <c r="X182" i="64"/>
  <c r="X177" i="64"/>
  <c r="X225" i="64"/>
  <c r="X134" i="64"/>
  <c r="X133" i="64"/>
  <c r="X131" i="64"/>
  <c r="X130" i="64"/>
  <c r="X129" i="64"/>
  <c r="X128" i="64"/>
  <c r="X127" i="64"/>
  <c r="X123" i="64"/>
  <c r="X122" i="64"/>
  <c r="X121" i="64"/>
  <c r="X120" i="64"/>
  <c r="X116" i="64"/>
  <c r="X115" i="64"/>
  <c r="X114" i="64"/>
  <c r="X113" i="64"/>
  <c r="X110" i="64"/>
  <c r="X107" i="64"/>
  <c r="X106" i="64"/>
  <c r="X136" i="64" s="1"/>
  <c r="X141" i="64" s="1"/>
  <c r="X145" i="64" s="1"/>
  <c r="Y101" i="64"/>
  <c r="W145" i="64"/>
  <c r="W138" i="64"/>
  <c r="W143" i="64" s="1"/>
  <c r="W147" i="64" s="1"/>
  <c r="W137" i="64"/>
  <c r="W142" i="64" s="1"/>
  <c r="Y236" i="64" l="1"/>
  <c r="Y235" i="64"/>
  <c r="Y189" i="64"/>
  <c r="Y188" i="64"/>
  <c r="Y140" i="64"/>
  <c r="Y139" i="64"/>
  <c r="AA12" i="64"/>
  <c r="Y130" i="64"/>
  <c r="Y123" i="64"/>
  <c r="Y131" i="64"/>
  <c r="Y127" i="64"/>
  <c r="Y122" i="64"/>
  <c r="Y121" i="64"/>
  <c r="Y120" i="64"/>
  <c r="Y116" i="64"/>
  <c r="Y115" i="64"/>
  <c r="Y114" i="64"/>
  <c r="Y113" i="64"/>
  <c r="Y110" i="64"/>
  <c r="Y107" i="64"/>
  <c r="Y106" i="64"/>
  <c r="Y136" i="64" s="1"/>
  <c r="Z101" i="64"/>
  <c r="Y134" i="64"/>
  <c r="Y133" i="64"/>
  <c r="Y128" i="64"/>
  <c r="Y129" i="64"/>
  <c r="W144" i="64"/>
  <c r="X187" i="64"/>
  <c r="X191" i="64" s="1"/>
  <c r="X194" i="64" s="1"/>
  <c r="Y183" i="64"/>
  <c r="Y219" i="64"/>
  <c r="Y170" i="64"/>
  <c r="Y154" i="64"/>
  <c r="Y157" i="64"/>
  <c r="Y200" i="64"/>
  <c r="Y160" i="64"/>
  <c r="Y217" i="64"/>
  <c r="Y168" i="64"/>
  <c r="Y152" i="64"/>
  <c r="Y203" i="64"/>
  <c r="Y224" i="64"/>
  <c r="Y206" i="64"/>
  <c r="Y209" i="64"/>
  <c r="Y230" i="64"/>
  <c r="Y162" i="64"/>
  <c r="Y176" i="64"/>
  <c r="Y211" i="64"/>
  <c r="Y227" i="64"/>
  <c r="Y179" i="64"/>
  <c r="Y231" i="64"/>
  <c r="Y184" i="64"/>
  <c r="Y229" i="64"/>
  <c r="Y213" i="64"/>
  <c r="Y182" i="64"/>
  <c r="Y173" i="64"/>
  <c r="Y164" i="64"/>
  <c r="Y221" i="64"/>
  <c r="Y225" i="64"/>
  <c r="Y177" i="64"/>
  <c r="X138" i="64"/>
  <c r="X143" i="64" s="1"/>
  <c r="X147" i="64" s="1"/>
  <c r="X137" i="64"/>
  <c r="X142" i="64" s="1"/>
  <c r="X234" i="64"/>
  <c r="X238" i="64" s="1"/>
  <c r="X241" i="64" s="1"/>
  <c r="AB6" i="64"/>
  <c r="AB12" i="64" l="1"/>
  <c r="Z236" i="64"/>
  <c r="Z235" i="64"/>
  <c r="Z189" i="64"/>
  <c r="Z188" i="64"/>
  <c r="Z140" i="64"/>
  <c r="Z139" i="64"/>
  <c r="Y187" i="64"/>
  <c r="Y191" i="64" s="1"/>
  <c r="Y194" i="64" s="1"/>
  <c r="Y137" i="64"/>
  <c r="Y142" i="64" s="1"/>
  <c r="Y138" i="64"/>
  <c r="Y143" i="64" s="1"/>
  <c r="Y147" i="64" s="1"/>
  <c r="Z183" i="64"/>
  <c r="Z217" i="64"/>
  <c r="Z168" i="64"/>
  <c r="Z200" i="64"/>
  <c r="Z152" i="64"/>
  <c r="Z203" i="64"/>
  <c r="Z224" i="64"/>
  <c r="Z219" i="64"/>
  <c r="Z162" i="64"/>
  <c r="Z160" i="64"/>
  <c r="Z230" i="64"/>
  <c r="Z211" i="64"/>
  <c r="Z206" i="64"/>
  <c r="Z157" i="64"/>
  <c r="Z209" i="64"/>
  <c r="Z176" i="64"/>
  <c r="Z170" i="64"/>
  <c r="Z154" i="64"/>
  <c r="Z184" i="64"/>
  <c r="Z227" i="64"/>
  <c r="Z231" i="64"/>
  <c r="Z179" i="64"/>
  <c r="Z213" i="64"/>
  <c r="Z164" i="64"/>
  <c r="Z229" i="64"/>
  <c r="Z182" i="64"/>
  <c r="Z221" i="64"/>
  <c r="Z173" i="64"/>
  <c r="Z177" i="64"/>
  <c r="Z225" i="64"/>
  <c r="X144" i="64"/>
  <c r="Y234" i="64"/>
  <c r="Y238" i="64" s="1"/>
  <c r="Y241" i="64" s="1"/>
  <c r="Z134" i="64"/>
  <c r="Z133" i="64"/>
  <c r="Z131" i="64"/>
  <c r="Z130" i="64"/>
  <c r="Z129" i="64"/>
  <c r="Z128" i="64"/>
  <c r="Z127" i="64"/>
  <c r="Z123" i="64"/>
  <c r="Z122" i="64"/>
  <c r="Z121" i="64"/>
  <c r="Z120" i="64"/>
  <c r="Z116" i="64"/>
  <c r="Z115" i="64"/>
  <c r="Z114" i="64"/>
  <c r="Z113" i="64"/>
  <c r="Z110" i="64"/>
  <c r="Z107" i="64"/>
  <c r="Z106" i="64"/>
  <c r="Z136" i="64" s="1"/>
  <c r="AA101" i="64"/>
  <c r="Y141" i="64"/>
  <c r="Y145" i="64" s="1"/>
  <c r="AC6" i="64"/>
  <c r="Z141" i="64" l="1"/>
  <c r="AC12" i="64"/>
  <c r="AA236" i="64"/>
  <c r="AA235" i="64"/>
  <c r="AA189" i="64"/>
  <c r="AA188" i="64"/>
  <c r="AA140" i="64"/>
  <c r="AA139" i="64"/>
  <c r="Z145" i="64"/>
  <c r="Z234" i="64"/>
  <c r="Z238" i="64" s="1"/>
  <c r="Z241" i="64" s="1"/>
  <c r="AA183" i="64"/>
  <c r="AA224" i="64"/>
  <c r="AA230" i="64"/>
  <c r="AA211" i="64"/>
  <c r="AA206" i="64"/>
  <c r="AA157" i="64"/>
  <c r="AA154" i="64"/>
  <c r="AA209" i="64"/>
  <c r="AA152" i="64"/>
  <c r="AA203" i="64"/>
  <c r="AA160" i="64"/>
  <c r="AA219" i="64"/>
  <c r="AA170" i="64"/>
  <c r="AA176" i="64"/>
  <c r="AA162" i="64"/>
  <c r="AA217" i="64"/>
  <c r="AA168" i="64"/>
  <c r="AA200" i="64"/>
  <c r="AA179" i="64"/>
  <c r="AA231" i="64"/>
  <c r="AA184" i="64"/>
  <c r="AA227" i="64"/>
  <c r="AA229" i="64"/>
  <c r="AA221" i="64"/>
  <c r="AA173" i="64"/>
  <c r="AA182" i="64"/>
  <c r="AA213" i="64"/>
  <c r="AA164" i="64"/>
  <c r="AA225" i="64"/>
  <c r="AA177" i="64"/>
  <c r="Y144" i="64"/>
  <c r="AD6" i="64"/>
  <c r="AA134" i="64"/>
  <c r="AA133" i="64"/>
  <c r="AA131" i="64"/>
  <c r="AA130" i="64"/>
  <c r="AA129" i="64"/>
  <c r="AA128" i="64"/>
  <c r="AA127" i="64"/>
  <c r="AA123" i="64"/>
  <c r="AA122" i="64"/>
  <c r="AA115" i="64"/>
  <c r="AA107" i="64"/>
  <c r="AA106" i="64"/>
  <c r="AA136" i="64" s="1"/>
  <c r="AA116" i="64"/>
  <c r="AA110" i="64"/>
  <c r="AA121" i="64"/>
  <c r="AA120" i="64"/>
  <c r="AA113" i="64"/>
  <c r="AB101" i="64"/>
  <c r="AA114" i="64"/>
  <c r="Z138" i="64"/>
  <c r="Z143" i="64" s="1"/>
  <c r="Z147" i="64" s="1"/>
  <c r="Z137" i="64"/>
  <c r="Z142" i="64" s="1"/>
  <c r="Z187" i="64"/>
  <c r="Z191" i="64" s="1"/>
  <c r="Z194" i="64" s="1"/>
  <c r="AB236" i="64" l="1"/>
  <c r="AB235" i="64"/>
  <c r="AB189" i="64"/>
  <c r="AB188" i="64"/>
  <c r="AB140" i="64"/>
  <c r="AB139" i="64"/>
  <c r="AA141" i="64"/>
  <c r="AA145" i="64" s="1"/>
  <c r="AD12" i="64"/>
  <c r="Z144" i="64"/>
  <c r="AB157" i="64"/>
  <c r="AB162" i="64"/>
  <c r="AB230" i="64"/>
  <c r="AB183" i="64"/>
  <c r="AB211" i="64"/>
  <c r="AB206" i="64"/>
  <c r="AB170" i="64"/>
  <c r="AB154" i="64"/>
  <c r="AB209" i="64"/>
  <c r="AB176" i="64"/>
  <c r="AB200" i="64"/>
  <c r="AB203" i="64"/>
  <c r="AB224" i="64"/>
  <c r="AB168" i="64"/>
  <c r="AB219" i="64"/>
  <c r="AB152" i="64"/>
  <c r="AB217" i="64"/>
  <c r="AB160" i="64"/>
  <c r="AB184" i="64"/>
  <c r="AB179" i="64"/>
  <c r="AB231" i="64"/>
  <c r="AB227" i="64"/>
  <c r="AB229" i="64"/>
  <c r="AB164" i="64"/>
  <c r="AB173" i="64"/>
  <c r="AB213" i="64"/>
  <c r="AB221" i="64"/>
  <c r="AB182" i="64"/>
  <c r="AB225" i="64"/>
  <c r="AB177" i="64"/>
  <c r="AA138" i="64"/>
  <c r="AA143" i="64" s="1"/>
  <c r="AA147" i="64" s="1"/>
  <c r="AA137" i="64"/>
  <c r="AA142" i="64" s="1"/>
  <c r="AA187" i="64"/>
  <c r="AA191" i="64" s="1"/>
  <c r="AA194" i="64" s="1"/>
  <c r="AB134" i="64"/>
  <c r="AB133" i="64"/>
  <c r="AB131" i="64"/>
  <c r="AB130" i="64"/>
  <c r="AB129" i="64"/>
  <c r="AB128" i="64"/>
  <c r="AB127" i="64"/>
  <c r="AB123" i="64"/>
  <c r="AB122" i="64"/>
  <c r="AB121" i="64"/>
  <c r="AB120" i="64"/>
  <c r="AB116" i="64"/>
  <c r="AB115" i="64"/>
  <c r="AB114" i="64"/>
  <c r="AB113" i="64"/>
  <c r="AB110" i="64"/>
  <c r="AB107" i="64"/>
  <c r="AB106" i="64"/>
  <c r="AB136" i="64" s="1"/>
  <c r="AC101" i="64"/>
  <c r="AE6" i="64"/>
  <c r="AA234" i="64"/>
  <c r="AA238" i="64" s="1"/>
  <c r="AA241" i="64" s="1"/>
  <c r="AE12" i="64" l="1"/>
  <c r="AC189" i="64"/>
  <c r="AC188" i="64"/>
  <c r="AC140" i="64"/>
  <c r="AC139" i="64"/>
  <c r="AC236" i="64"/>
  <c r="AC235" i="64"/>
  <c r="AF6" i="64"/>
  <c r="AA144" i="64"/>
  <c r="AB234" i="64"/>
  <c r="AB238" i="64" s="1"/>
  <c r="AB241" i="64" s="1"/>
  <c r="AC131" i="64"/>
  <c r="AC127" i="64"/>
  <c r="AC133" i="64"/>
  <c r="AC128" i="64"/>
  <c r="AC122" i="64"/>
  <c r="AC121" i="64"/>
  <c r="AC120" i="64"/>
  <c r="AC116" i="64"/>
  <c r="AC115" i="64"/>
  <c r="AC114" i="64"/>
  <c r="AC113" i="64"/>
  <c r="AC110" i="64"/>
  <c r="AC107" i="64"/>
  <c r="AC106" i="64"/>
  <c r="AC136" i="64" s="1"/>
  <c r="AD101" i="64"/>
  <c r="AC134" i="64"/>
  <c r="AC129" i="64"/>
  <c r="AC123" i="64"/>
  <c r="AC130" i="64"/>
  <c r="AB138" i="64"/>
  <c r="AB143" i="64" s="1"/>
  <c r="AB147" i="64" s="1"/>
  <c r="AB137" i="64"/>
  <c r="AB142" i="64" s="1"/>
  <c r="AC183" i="64"/>
  <c r="AC152" i="64"/>
  <c r="AC154" i="64"/>
  <c r="AC230" i="64"/>
  <c r="AC211" i="64"/>
  <c r="AC206" i="64"/>
  <c r="AC157" i="64"/>
  <c r="AC200" i="64"/>
  <c r="AC209" i="64"/>
  <c r="AC176" i="64"/>
  <c r="AC217" i="64"/>
  <c r="AC168" i="64"/>
  <c r="AC224" i="64"/>
  <c r="AC160" i="64"/>
  <c r="AC162" i="64"/>
  <c r="AC219" i="64"/>
  <c r="AC170" i="64"/>
  <c r="AC203" i="64"/>
  <c r="AC227" i="64"/>
  <c r="AC184" i="64"/>
  <c r="AC231" i="64"/>
  <c r="AC179" i="64"/>
  <c r="AC173" i="64"/>
  <c r="AC182" i="64"/>
  <c r="AC164" i="64"/>
  <c r="AC221" i="64"/>
  <c r="AC229" i="64"/>
  <c r="AC213" i="64"/>
  <c r="AC225" i="64"/>
  <c r="AC177" i="64"/>
  <c r="AB141" i="64"/>
  <c r="AB145" i="64" s="1"/>
  <c r="AB187" i="64"/>
  <c r="AB191" i="64" s="1"/>
  <c r="AB194" i="64" s="1"/>
  <c r="AC141" i="64" l="1"/>
  <c r="AD236" i="64"/>
  <c r="AD235" i="64"/>
  <c r="AD189" i="64"/>
  <c r="AD188" i="64"/>
  <c r="AD140" i="64"/>
  <c r="AD139" i="64"/>
  <c r="AF12" i="64"/>
  <c r="AG6" i="64"/>
  <c r="AC234" i="64"/>
  <c r="AC238" i="64" s="1"/>
  <c r="AC241" i="64" s="1"/>
  <c r="AC137" i="64"/>
  <c r="AC142" i="64" s="1"/>
  <c r="AC138" i="64"/>
  <c r="AC143" i="64" s="1"/>
  <c r="AC147" i="64" s="1"/>
  <c r="AC187" i="64"/>
  <c r="AC191" i="64" s="1"/>
  <c r="AC194" i="64" s="1"/>
  <c r="AD134" i="64"/>
  <c r="AD133" i="64"/>
  <c r="AD131" i="64"/>
  <c r="AD130" i="64"/>
  <c r="AD129" i="64"/>
  <c r="AD128" i="64"/>
  <c r="AD127" i="64"/>
  <c r="AD123" i="64"/>
  <c r="AD122" i="64"/>
  <c r="AD121" i="64"/>
  <c r="AD120" i="64"/>
  <c r="AD116" i="64"/>
  <c r="AD115" i="64"/>
  <c r="AD114" i="64"/>
  <c r="AD113" i="64"/>
  <c r="AD110" i="64"/>
  <c r="AD107" i="64"/>
  <c r="AD106" i="64"/>
  <c r="AD136" i="64" s="1"/>
  <c r="AD141" i="64" s="1"/>
  <c r="AE101" i="64"/>
  <c r="BL199" i="64"/>
  <c r="BL233" i="64" s="1"/>
  <c r="BH199" i="64"/>
  <c r="BH233" i="64" s="1"/>
  <c r="BD199" i="64"/>
  <c r="BD233" i="64" s="1"/>
  <c r="AZ199" i="64"/>
  <c r="AZ233" i="64" s="1"/>
  <c r="AV199" i="64"/>
  <c r="AV233" i="64" s="1"/>
  <c r="AR199" i="64"/>
  <c r="AR233" i="64" s="1"/>
  <c r="AN199" i="64"/>
  <c r="AN233" i="64" s="1"/>
  <c r="AJ199" i="64"/>
  <c r="AF199" i="64"/>
  <c r="BK199" i="64"/>
  <c r="BK233" i="64" s="1"/>
  <c r="BG199" i="64"/>
  <c r="BG233" i="64" s="1"/>
  <c r="BC199" i="64"/>
  <c r="BC233" i="64" s="1"/>
  <c r="AY199" i="64"/>
  <c r="AY233" i="64" s="1"/>
  <c r="AU199" i="64"/>
  <c r="AU233" i="64" s="1"/>
  <c r="AQ199" i="64"/>
  <c r="AQ233" i="64" s="1"/>
  <c r="AM199" i="64"/>
  <c r="AM233" i="64" s="1"/>
  <c r="AI199" i="64"/>
  <c r="AE199" i="64"/>
  <c r="BN199" i="64"/>
  <c r="BN233" i="64" s="1"/>
  <c r="BJ199" i="64"/>
  <c r="BJ233" i="64" s="1"/>
  <c r="BF199" i="64"/>
  <c r="BF233" i="64" s="1"/>
  <c r="BB199" i="64"/>
  <c r="BB233" i="64" s="1"/>
  <c r="AX199" i="64"/>
  <c r="AX233" i="64" s="1"/>
  <c r="AT199" i="64"/>
  <c r="AT233" i="64" s="1"/>
  <c r="AP199" i="64"/>
  <c r="AP233" i="64" s="1"/>
  <c r="AL199" i="64"/>
  <c r="AH199" i="64"/>
  <c r="BE199" i="64"/>
  <c r="BE233" i="64" s="1"/>
  <c r="AO199" i="64"/>
  <c r="AO233" i="64" s="1"/>
  <c r="BA199" i="64"/>
  <c r="BA233" i="64" s="1"/>
  <c r="AK199" i="64"/>
  <c r="BM199" i="64"/>
  <c r="BM233" i="64" s="1"/>
  <c r="AW199" i="64"/>
  <c r="AW233" i="64" s="1"/>
  <c r="AG199" i="64"/>
  <c r="BI199" i="64"/>
  <c r="BI233" i="64" s="1"/>
  <c r="AS199" i="64"/>
  <c r="AS233" i="64" s="1"/>
  <c r="AD162" i="64"/>
  <c r="AD160" i="64"/>
  <c r="AD183" i="64"/>
  <c r="AD217" i="64"/>
  <c r="AD224" i="64"/>
  <c r="AD230" i="64"/>
  <c r="AD211" i="64"/>
  <c r="AD206" i="64"/>
  <c r="AD157" i="64"/>
  <c r="AD209" i="64"/>
  <c r="AD176" i="64"/>
  <c r="AD200" i="64"/>
  <c r="AD152" i="64"/>
  <c r="AD219" i="64"/>
  <c r="AD170" i="64"/>
  <c r="AD154" i="64"/>
  <c r="AD168" i="64"/>
  <c r="AD203" i="64"/>
  <c r="AD184" i="64"/>
  <c r="AD227" i="64"/>
  <c r="AD231" i="64"/>
  <c r="AD179" i="64"/>
  <c r="AD213" i="64"/>
  <c r="AD164" i="64"/>
  <c r="AD182" i="64"/>
  <c r="AD221" i="64"/>
  <c r="AD173" i="64"/>
  <c r="AD229" i="64"/>
  <c r="AD177" i="64"/>
  <c r="AD225" i="64"/>
  <c r="AB144" i="64"/>
  <c r="AC145" i="64"/>
  <c r="AD145" i="64" l="1"/>
  <c r="AE236" i="64"/>
  <c r="AE235" i="64"/>
  <c r="AE189" i="64"/>
  <c r="AE188" i="64"/>
  <c r="AE140" i="64"/>
  <c r="AE139" i="64"/>
  <c r="AG12" i="64"/>
  <c r="AE134" i="64"/>
  <c r="AE133" i="64"/>
  <c r="AE131" i="64"/>
  <c r="AE130" i="64"/>
  <c r="AE129" i="64"/>
  <c r="AE128" i="64"/>
  <c r="AE127" i="64"/>
  <c r="AE123" i="64"/>
  <c r="AE116" i="64"/>
  <c r="AE110" i="64"/>
  <c r="AE107" i="64"/>
  <c r="AE120" i="64"/>
  <c r="AE113" i="64"/>
  <c r="AF101" i="64"/>
  <c r="AE122" i="64"/>
  <c r="AE115" i="64"/>
  <c r="AE121" i="64"/>
  <c r="AE114" i="64"/>
  <c r="AE106" i="64"/>
  <c r="AE136" i="64" s="1"/>
  <c r="AD187" i="64"/>
  <c r="AD191" i="64" s="1"/>
  <c r="AD194" i="64" s="1"/>
  <c r="AH6" i="64"/>
  <c r="AD138" i="64"/>
  <c r="AD143" i="64" s="1"/>
  <c r="AD147" i="64" s="1"/>
  <c r="AD137" i="64"/>
  <c r="AD142" i="64" s="1"/>
  <c r="AC144" i="64"/>
  <c r="AD234" i="64"/>
  <c r="AD238" i="64" s="1"/>
  <c r="AD241" i="64" s="1"/>
  <c r="AE211" i="64"/>
  <c r="AE206" i="64"/>
  <c r="AE157" i="64"/>
  <c r="AE154" i="64"/>
  <c r="AE209" i="64"/>
  <c r="AE183" i="64"/>
  <c r="AE219" i="64"/>
  <c r="AE170" i="64"/>
  <c r="AE162" i="64"/>
  <c r="AE217" i="64"/>
  <c r="AE168" i="64"/>
  <c r="AE200" i="64"/>
  <c r="AE152" i="64"/>
  <c r="AE203" i="64"/>
  <c r="AE160" i="64"/>
  <c r="AE224" i="64"/>
  <c r="AE230" i="64"/>
  <c r="AE176" i="64"/>
  <c r="AE227" i="64"/>
  <c r="AE179" i="64"/>
  <c r="AE231" i="64"/>
  <c r="AE184" i="64"/>
  <c r="AE213" i="64"/>
  <c r="AE164" i="64"/>
  <c r="AE173" i="64"/>
  <c r="AE182" i="64"/>
  <c r="AE229" i="64"/>
  <c r="AE221" i="64"/>
  <c r="AE225" i="64"/>
  <c r="AE177" i="64"/>
  <c r="AE141" i="64" l="1"/>
  <c r="AE145" i="64" s="1"/>
  <c r="AH12" i="64"/>
  <c r="AF236" i="64"/>
  <c r="AF235" i="64"/>
  <c r="AF189" i="64"/>
  <c r="AF188" i="64"/>
  <c r="AF140" i="64"/>
  <c r="AF139" i="64"/>
  <c r="AF230" i="64"/>
  <c r="AF183" i="64"/>
  <c r="AF211" i="64"/>
  <c r="AF206" i="64"/>
  <c r="AF170" i="64"/>
  <c r="AF154" i="64"/>
  <c r="AF209" i="64"/>
  <c r="AF176" i="64"/>
  <c r="AF157" i="64"/>
  <c r="AF168" i="64"/>
  <c r="AF219" i="64"/>
  <c r="AF152" i="64"/>
  <c r="AF162" i="64"/>
  <c r="AF217" i="64"/>
  <c r="AF200" i="64"/>
  <c r="AF203" i="64"/>
  <c r="AF160" i="64"/>
  <c r="AF224" i="64"/>
  <c r="AF231" i="64"/>
  <c r="AF227" i="64"/>
  <c r="AF184" i="64"/>
  <c r="AF179" i="64"/>
  <c r="AF213" i="64"/>
  <c r="AF164" i="64"/>
  <c r="AF182" i="64"/>
  <c r="AF229" i="64"/>
  <c r="AF221" i="64"/>
  <c r="AF173" i="64"/>
  <c r="AF225" i="64"/>
  <c r="AF177" i="64"/>
  <c r="AD144" i="64"/>
  <c r="AI6" i="64"/>
  <c r="AE187" i="64"/>
  <c r="AE191" i="64" s="1"/>
  <c r="AE194" i="64" s="1"/>
  <c r="AF134" i="64"/>
  <c r="AF133" i="64"/>
  <c r="AF131" i="64"/>
  <c r="AF130" i="64"/>
  <c r="AF129" i="64"/>
  <c r="AF128" i="64"/>
  <c r="AF127" i="64"/>
  <c r="AF123" i="64"/>
  <c r="AF122" i="64"/>
  <c r="AF121" i="64"/>
  <c r="AF120" i="64"/>
  <c r="AF116" i="64"/>
  <c r="AF115" i="64"/>
  <c r="AF114" i="64"/>
  <c r="AF113" i="64"/>
  <c r="AF110" i="64"/>
  <c r="AF107" i="64"/>
  <c r="AF106" i="64"/>
  <c r="AF136" i="64" s="1"/>
  <c r="AG101" i="64"/>
  <c r="AE138" i="64"/>
  <c r="AE143" i="64" s="1"/>
  <c r="AE147" i="64" s="1"/>
  <c r="AE137" i="64"/>
  <c r="AE142" i="64" s="1"/>
  <c r="AE234" i="64"/>
  <c r="AE238" i="64" s="1"/>
  <c r="AE241" i="64" s="1"/>
  <c r="AG188" i="64" l="1"/>
  <c r="AG140" i="64"/>
  <c r="AG139" i="64"/>
  <c r="AG189" i="64"/>
  <c r="AG236" i="64"/>
  <c r="AG235" i="64"/>
  <c r="AI12" i="64"/>
  <c r="AF141" i="64"/>
  <c r="AF145" i="64" s="1"/>
  <c r="AF234" i="64"/>
  <c r="AF238" i="64" s="1"/>
  <c r="AF241" i="64" s="1"/>
  <c r="AJ6" i="64"/>
  <c r="AE144" i="64"/>
  <c r="AG133" i="64"/>
  <c r="AG128" i="64"/>
  <c r="AG134" i="64"/>
  <c r="AG129" i="64"/>
  <c r="AG122" i="64"/>
  <c r="AG121" i="64"/>
  <c r="AG120" i="64"/>
  <c r="AG116" i="64"/>
  <c r="AG115" i="64"/>
  <c r="AG114" i="64"/>
  <c r="AG113" i="64"/>
  <c r="AG110" i="64"/>
  <c r="AG107" i="64"/>
  <c r="AG106" i="64"/>
  <c r="AG136" i="64" s="1"/>
  <c r="AH101" i="64"/>
  <c r="AG130" i="64"/>
  <c r="AG123" i="64"/>
  <c r="AG131" i="64"/>
  <c r="AG127" i="64"/>
  <c r="AF138" i="64"/>
  <c r="AF143" i="64" s="1"/>
  <c r="AF147" i="64" s="1"/>
  <c r="AF137" i="64"/>
  <c r="AF142" i="64" s="1"/>
  <c r="AG230" i="64"/>
  <c r="AG219" i="64"/>
  <c r="AG170" i="64"/>
  <c r="AG209" i="64"/>
  <c r="AG217" i="64"/>
  <c r="AG168" i="64"/>
  <c r="AG152" i="64"/>
  <c r="AG203" i="64"/>
  <c r="AG154" i="64"/>
  <c r="AG224" i="64"/>
  <c r="AG176" i="64"/>
  <c r="AG183" i="64"/>
  <c r="AG211" i="64"/>
  <c r="AG200" i="64"/>
  <c r="AG162" i="64"/>
  <c r="AG206" i="64"/>
  <c r="AG157" i="64"/>
  <c r="AG160" i="64"/>
  <c r="AG231" i="64"/>
  <c r="AG227" i="64"/>
  <c r="AG184" i="64"/>
  <c r="AG179" i="64"/>
  <c r="AG182" i="64"/>
  <c r="AG221" i="64"/>
  <c r="AG164" i="64"/>
  <c r="AG173" i="64"/>
  <c r="AG229" i="64"/>
  <c r="AG213" i="64"/>
  <c r="AG225" i="64"/>
  <c r="AG177" i="64"/>
  <c r="AF187" i="64"/>
  <c r="AF191" i="64" s="1"/>
  <c r="AF194" i="64" s="1"/>
  <c r="AG141" i="64" l="1"/>
  <c r="AG145" i="64" s="1"/>
  <c r="AH236" i="64"/>
  <c r="AH235" i="64"/>
  <c r="AH189" i="64"/>
  <c r="AH188" i="64"/>
  <c r="AH140" i="64"/>
  <c r="AH139" i="64"/>
  <c r="AJ12" i="64"/>
  <c r="AF144" i="64"/>
  <c r="AH230" i="64"/>
  <c r="AH211" i="64"/>
  <c r="AH206" i="64"/>
  <c r="AH157" i="64"/>
  <c r="AH209" i="64"/>
  <c r="AH176" i="64"/>
  <c r="AH219" i="64"/>
  <c r="AH170" i="64"/>
  <c r="AH154" i="64"/>
  <c r="AH162" i="64"/>
  <c r="AH183" i="64"/>
  <c r="AH217" i="64"/>
  <c r="AH168" i="64"/>
  <c r="AH200" i="64"/>
  <c r="AH152" i="64"/>
  <c r="AH203" i="64"/>
  <c r="AH224" i="64"/>
  <c r="AH160" i="64"/>
  <c r="AH231" i="64"/>
  <c r="AH179" i="64"/>
  <c r="AH184" i="64"/>
  <c r="AH227" i="64"/>
  <c r="AH182" i="64"/>
  <c r="AH221" i="64"/>
  <c r="AH173" i="64"/>
  <c r="AH229" i="64"/>
  <c r="AH213" i="64"/>
  <c r="AH164" i="64"/>
  <c r="AH225" i="64"/>
  <c r="AH177" i="64"/>
  <c r="AG138" i="64"/>
  <c r="AG143" i="64" s="1"/>
  <c r="AG147" i="64" s="1"/>
  <c r="AG137" i="64"/>
  <c r="AG142" i="64" s="1"/>
  <c r="AH134" i="64"/>
  <c r="AH133" i="64"/>
  <c r="AH131" i="64"/>
  <c r="AH130" i="64"/>
  <c r="AH129" i="64"/>
  <c r="AH128" i="64"/>
  <c r="AH127" i="64"/>
  <c r="AH123" i="64"/>
  <c r="AH122" i="64"/>
  <c r="AH121" i="64"/>
  <c r="AH120" i="64"/>
  <c r="AH116" i="64"/>
  <c r="AH115" i="64"/>
  <c r="AH114" i="64"/>
  <c r="AH113" i="64"/>
  <c r="AH110" i="64"/>
  <c r="AH107" i="64"/>
  <c r="AH106" i="64"/>
  <c r="AH136" i="64" s="1"/>
  <c r="AH141" i="64" s="1"/>
  <c r="AH145" i="64" s="1"/>
  <c r="AI101" i="64"/>
  <c r="AK6" i="64"/>
  <c r="AG234" i="64"/>
  <c r="AG238" i="64" s="1"/>
  <c r="AG241" i="64" s="1"/>
  <c r="AG187" i="64"/>
  <c r="AG191" i="64" s="1"/>
  <c r="AG194" i="64" s="1"/>
  <c r="AI236" i="64" l="1"/>
  <c r="AI235" i="64"/>
  <c r="AI189" i="64"/>
  <c r="AI188" i="64"/>
  <c r="AI140" i="64"/>
  <c r="AI139" i="64"/>
  <c r="AK12" i="64"/>
  <c r="AL6" i="64"/>
  <c r="AG144" i="64"/>
  <c r="AI219" i="64"/>
  <c r="AI170" i="64"/>
  <c r="AI183" i="64"/>
  <c r="AI206" i="64"/>
  <c r="AI209" i="64"/>
  <c r="AI230" i="64"/>
  <c r="AI162" i="64"/>
  <c r="AI217" i="64"/>
  <c r="AI168" i="64"/>
  <c r="AI200" i="64"/>
  <c r="AI152" i="64"/>
  <c r="AI203" i="64"/>
  <c r="AI160" i="64"/>
  <c r="AI224" i="64"/>
  <c r="AI176" i="64"/>
  <c r="AI211" i="64"/>
  <c r="AI157" i="64"/>
  <c r="AI154" i="64"/>
  <c r="AI231" i="64"/>
  <c r="AI184" i="64"/>
  <c r="AI179" i="64"/>
  <c r="AI227" i="64"/>
  <c r="AI213" i="64"/>
  <c r="AI164" i="64"/>
  <c r="AI229" i="64"/>
  <c r="AI182" i="64"/>
  <c r="AI221" i="64"/>
  <c r="AI173" i="64"/>
  <c r="AI225" i="64"/>
  <c r="AI177" i="64"/>
  <c r="AH187" i="64"/>
  <c r="AH191" i="64" s="1"/>
  <c r="AH194" i="64" s="1"/>
  <c r="AI134" i="64"/>
  <c r="AI133" i="64"/>
  <c r="AI131" i="64"/>
  <c r="AI130" i="64"/>
  <c r="AI129" i="64"/>
  <c r="AI128" i="64"/>
  <c r="AI127" i="64"/>
  <c r="AI123" i="64"/>
  <c r="AI120" i="64"/>
  <c r="AI113" i="64"/>
  <c r="AJ101" i="64"/>
  <c r="AI121" i="64"/>
  <c r="AI114" i="64"/>
  <c r="AI106" i="64"/>
  <c r="AI136" i="64" s="1"/>
  <c r="AI110" i="64"/>
  <c r="AI122" i="64"/>
  <c r="AI115" i="64"/>
  <c r="AI107" i="64"/>
  <c r="AI116" i="64"/>
  <c r="AH138" i="64"/>
  <c r="AH143" i="64" s="1"/>
  <c r="AH147" i="64" s="1"/>
  <c r="AH137" i="64"/>
  <c r="AH142" i="64" s="1"/>
  <c r="AH234" i="64"/>
  <c r="AH238" i="64" s="1"/>
  <c r="AH241" i="64" s="1"/>
  <c r="AI141" i="64" l="1"/>
  <c r="AI145" i="64" s="1"/>
  <c r="AL12" i="64"/>
  <c r="AJ236" i="64"/>
  <c r="AJ235" i="64"/>
  <c r="AJ189" i="64"/>
  <c r="AJ188" i="64"/>
  <c r="AJ140" i="64"/>
  <c r="AJ139" i="64"/>
  <c r="AJ168" i="64"/>
  <c r="AJ219" i="64"/>
  <c r="AJ152" i="64"/>
  <c r="AJ211" i="64"/>
  <c r="AJ176" i="64"/>
  <c r="AJ162" i="64"/>
  <c r="AJ217" i="64"/>
  <c r="AJ200" i="64"/>
  <c r="AJ203" i="64"/>
  <c r="AJ160" i="64"/>
  <c r="AJ224" i="64"/>
  <c r="AJ183" i="64"/>
  <c r="AJ206" i="64"/>
  <c r="AJ154" i="64"/>
  <c r="AJ157" i="64"/>
  <c r="AJ230" i="64"/>
  <c r="AJ170" i="64"/>
  <c r="AJ209" i="64"/>
  <c r="AJ227" i="64"/>
  <c r="AJ179" i="64"/>
  <c r="AJ231" i="64"/>
  <c r="AJ184" i="64"/>
  <c r="AJ182" i="64"/>
  <c r="AJ173" i="64"/>
  <c r="AJ221" i="64"/>
  <c r="AJ229" i="64"/>
  <c r="AJ164" i="64"/>
  <c r="AJ213" i="64"/>
  <c r="AJ177" i="64"/>
  <c r="AJ225" i="64"/>
  <c r="AI234" i="64"/>
  <c r="AI238" i="64" s="1"/>
  <c r="AI241" i="64" s="1"/>
  <c r="AM6" i="64"/>
  <c r="AH144" i="64"/>
  <c r="AJ134" i="64"/>
  <c r="AJ133" i="64"/>
  <c r="AJ131" i="64"/>
  <c r="AJ130" i="64"/>
  <c r="AJ129" i="64"/>
  <c r="AJ128" i="64"/>
  <c r="AJ127" i="64"/>
  <c r="AJ123" i="64"/>
  <c r="AJ122" i="64"/>
  <c r="AJ121" i="64"/>
  <c r="AJ120" i="64"/>
  <c r="AJ116" i="64"/>
  <c r="AJ115" i="64"/>
  <c r="AJ114" i="64"/>
  <c r="AJ113" i="64"/>
  <c r="AJ110" i="64"/>
  <c r="AJ107" i="64"/>
  <c r="AJ106" i="64"/>
  <c r="AJ136" i="64" s="1"/>
  <c r="AK101" i="64"/>
  <c r="AI138" i="64"/>
  <c r="AI143" i="64" s="1"/>
  <c r="AI147" i="64" s="1"/>
  <c r="AI137" i="64"/>
  <c r="AI142" i="64" s="1"/>
  <c r="AI187" i="64"/>
  <c r="AI191" i="64" s="1"/>
  <c r="AI194" i="64" s="1"/>
  <c r="AK188" i="64" l="1"/>
  <c r="AK140" i="64"/>
  <c r="AK236" i="64"/>
  <c r="AK235" i="64"/>
  <c r="AK139" i="64"/>
  <c r="AK189" i="64"/>
  <c r="AM12" i="64"/>
  <c r="AJ141" i="64"/>
  <c r="AJ145" i="64" s="1"/>
  <c r="AJ234" i="64"/>
  <c r="AJ238" i="64" s="1"/>
  <c r="AJ241" i="64" s="1"/>
  <c r="AN6" i="64"/>
  <c r="AK134" i="64"/>
  <c r="AK129" i="64"/>
  <c r="AK130" i="64"/>
  <c r="AK123" i="64"/>
  <c r="AK122" i="64"/>
  <c r="AK121" i="64"/>
  <c r="AK120" i="64"/>
  <c r="AK116" i="64"/>
  <c r="AK115" i="64"/>
  <c r="AK114" i="64"/>
  <c r="AK113" i="64"/>
  <c r="AK110" i="64"/>
  <c r="AK107" i="64"/>
  <c r="AK106" i="64"/>
  <c r="AK136" i="64" s="1"/>
  <c r="AL101" i="64"/>
  <c r="AK133" i="64"/>
  <c r="AK131" i="64"/>
  <c r="AK127" i="64"/>
  <c r="AK128" i="64"/>
  <c r="AJ138" i="64"/>
  <c r="AJ143" i="64" s="1"/>
  <c r="AJ147" i="64" s="1"/>
  <c r="AJ137" i="64"/>
  <c r="AJ142" i="64" s="1"/>
  <c r="AJ187" i="64"/>
  <c r="AJ191" i="64" s="1"/>
  <c r="AJ194" i="64" s="1"/>
  <c r="AI144" i="64"/>
  <c r="AK162" i="64"/>
  <c r="AK176" i="64"/>
  <c r="AK168" i="64"/>
  <c r="AK203" i="64"/>
  <c r="AK154" i="64"/>
  <c r="AK211" i="64"/>
  <c r="AK206" i="64"/>
  <c r="AK157" i="64"/>
  <c r="AK200" i="64"/>
  <c r="AK209" i="64"/>
  <c r="AK160" i="64"/>
  <c r="AK152" i="64"/>
  <c r="AK224" i="64"/>
  <c r="AK219" i="64"/>
  <c r="AK170" i="64"/>
  <c r="AK230" i="64"/>
  <c r="AK183" i="64"/>
  <c r="AK217" i="64"/>
  <c r="AK179" i="64"/>
  <c r="AK184" i="64"/>
  <c r="AK227" i="64"/>
  <c r="AK231" i="64"/>
  <c r="AK229" i="64"/>
  <c r="AK213" i="64"/>
  <c r="AK173" i="64"/>
  <c r="AK182" i="64"/>
  <c r="AK164" i="64"/>
  <c r="AK221" i="64"/>
  <c r="AK225" i="64"/>
  <c r="AK177" i="64"/>
  <c r="AL236" i="64" l="1"/>
  <c r="AL235" i="64"/>
  <c r="AL189" i="64"/>
  <c r="AL188" i="64"/>
  <c r="AL140" i="64"/>
  <c r="AL139" i="64"/>
  <c r="AN12" i="64"/>
  <c r="AL219" i="64"/>
  <c r="AL170" i="64"/>
  <c r="AL154" i="64"/>
  <c r="AL230" i="64"/>
  <c r="AL183" i="64"/>
  <c r="AL217" i="64"/>
  <c r="AL168" i="64"/>
  <c r="AL200" i="64"/>
  <c r="AL152" i="64"/>
  <c r="AL203" i="64"/>
  <c r="AL224" i="64"/>
  <c r="AL206" i="64"/>
  <c r="AL209" i="64"/>
  <c r="AL162" i="64"/>
  <c r="AL160" i="64"/>
  <c r="AL211" i="64"/>
  <c r="AL157" i="64"/>
  <c r="AL176" i="64"/>
  <c r="AL231" i="64"/>
  <c r="AL184" i="64"/>
  <c r="AL227" i="64"/>
  <c r="AL179" i="64"/>
  <c r="AL229" i="64"/>
  <c r="AL182" i="64"/>
  <c r="AL221" i="64"/>
  <c r="AL213" i="64"/>
  <c r="AL164" i="64"/>
  <c r="AL173" i="64"/>
  <c r="AL177" i="64"/>
  <c r="AL225" i="64"/>
  <c r="AK137" i="64"/>
  <c r="AK142" i="64" s="1"/>
  <c r="AK138" i="64"/>
  <c r="AK143" i="64" s="1"/>
  <c r="AK147" i="64" s="1"/>
  <c r="AJ144" i="64"/>
  <c r="AL134" i="64"/>
  <c r="AL133" i="64"/>
  <c r="AL131" i="64"/>
  <c r="AL130" i="64"/>
  <c r="AL129" i="64"/>
  <c r="AL128" i="64"/>
  <c r="AL127" i="64"/>
  <c r="AL123" i="64"/>
  <c r="AL122" i="64"/>
  <c r="AL121" i="64"/>
  <c r="AL120" i="64"/>
  <c r="AL116" i="64"/>
  <c r="AL115" i="64"/>
  <c r="AL114" i="64"/>
  <c r="AL113" i="64"/>
  <c r="AL110" i="64"/>
  <c r="AL107" i="64"/>
  <c r="AL106" i="64"/>
  <c r="AL136" i="64" s="1"/>
  <c r="AM101" i="64"/>
  <c r="AO6" i="64"/>
  <c r="AK234" i="64"/>
  <c r="AK238" i="64" s="1"/>
  <c r="AK241" i="64" s="1"/>
  <c r="AK187" i="64"/>
  <c r="AK191" i="64" s="1"/>
  <c r="AK194" i="64" s="1"/>
  <c r="AK141" i="64"/>
  <c r="AK145" i="64" s="1"/>
  <c r="AL141" i="64" l="1"/>
  <c r="AL145" i="64" s="1"/>
  <c r="AO12" i="64"/>
  <c r="AM236" i="64"/>
  <c r="AM238" i="64" s="1"/>
  <c r="AM235" i="64"/>
  <c r="AM237" i="64" s="1"/>
  <c r="AM140" i="64"/>
  <c r="AM139" i="64"/>
  <c r="AL187" i="64"/>
  <c r="AL191" i="64" s="1"/>
  <c r="AL194" i="64" s="1"/>
  <c r="AP6" i="64"/>
  <c r="AM134" i="64"/>
  <c r="AM133" i="64"/>
  <c r="AM131" i="64"/>
  <c r="AM130" i="64"/>
  <c r="AM129" i="64"/>
  <c r="AM128" i="64"/>
  <c r="AM127" i="64"/>
  <c r="AM123" i="64"/>
  <c r="AM121" i="64"/>
  <c r="AM114" i="64"/>
  <c r="AM106" i="64"/>
  <c r="AM136" i="64" s="1"/>
  <c r="AM122" i="64"/>
  <c r="AM115" i="64"/>
  <c r="AM107" i="64"/>
  <c r="AM120" i="64"/>
  <c r="AM116" i="64"/>
  <c r="AM110" i="64"/>
  <c r="AM113" i="64"/>
  <c r="AN101" i="64"/>
  <c r="AL138" i="64"/>
  <c r="AL143" i="64" s="1"/>
  <c r="AL147" i="64" s="1"/>
  <c r="AL137" i="64"/>
  <c r="AL142" i="64" s="1"/>
  <c r="AK144" i="64"/>
  <c r="AL234" i="64"/>
  <c r="AL238" i="64" s="1"/>
  <c r="AL241" i="64" s="1"/>
  <c r="AM141" i="64" l="1"/>
  <c r="AM145" i="64" s="1"/>
  <c r="AP12" i="64"/>
  <c r="AN236" i="64"/>
  <c r="AN238" i="64" s="1"/>
  <c r="AN241" i="64" s="1"/>
  <c r="AN235" i="64"/>
  <c r="AN237" i="64" s="1"/>
  <c r="AN140" i="64"/>
  <c r="AN139" i="64"/>
  <c r="AM239" i="64"/>
  <c r="AL144" i="64"/>
  <c r="AM241" i="64"/>
  <c r="AN134" i="64"/>
  <c r="AN133" i="64"/>
  <c r="AN131" i="64"/>
  <c r="AN130" i="64"/>
  <c r="AN129" i="64"/>
  <c r="AN128" i="64"/>
  <c r="AN127" i="64"/>
  <c r="AN123" i="64"/>
  <c r="AN122" i="64"/>
  <c r="AN121" i="64"/>
  <c r="AN120" i="64"/>
  <c r="AN116" i="64"/>
  <c r="AN115" i="64"/>
  <c r="AN114" i="64"/>
  <c r="AN113" i="64"/>
  <c r="AN110" i="64"/>
  <c r="AN107" i="64"/>
  <c r="AN106" i="64"/>
  <c r="AN136" i="64" s="1"/>
  <c r="AO101" i="64"/>
  <c r="AM138" i="64"/>
  <c r="AM143" i="64" s="1"/>
  <c r="AM147" i="64" s="1"/>
  <c r="AM137" i="64"/>
  <c r="AM142" i="64" s="1"/>
  <c r="AQ6" i="64"/>
  <c r="AN239" i="64" l="1"/>
  <c r="AQ12" i="64"/>
  <c r="AO236" i="64"/>
  <c r="AO238" i="64" s="1"/>
  <c r="AO241" i="64" s="1"/>
  <c r="AO235" i="64"/>
  <c r="AO237" i="64" s="1"/>
  <c r="AO140" i="64"/>
  <c r="AO139" i="64"/>
  <c r="AO130" i="64"/>
  <c r="AO123" i="64"/>
  <c r="AO134" i="64"/>
  <c r="AO131" i="64"/>
  <c r="AO127" i="64"/>
  <c r="AO122" i="64"/>
  <c r="AO121" i="64"/>
  <c r="AO120" i="64"/>
  <c r="AO116" i="64"/>
  <c r="AO115" i="64"/>
  <c r="AO114" i="64"/>
  <c r="AO113" i="64"/>
  <c r="AO110" i="64"/>
  <c r="AO107" i="64"/>
  <c r="AO106" i="64"/>
  <c r="AO136" i="64" s="1"/>
  <c r="AP101" i="64"/>
  <c r="AO133" i="64"/>
  <c r="AO128" i="64"/>
  <c r="AO129" i="64"/>
  <c r="AN138" i="64"/>
  <c r="AN143" i="64" s="1"/>
  <c r="AN147" i="64" s="1"/>
  <c r="AN137" i="64"/>
  <c r="AN142" i="64" s="1"/>
  <c r="AN141" i="64"/>
  <c r="AN145" i="64" s="1"/>
  <c r="AR6" i="64"/>
  <c r="AM144" i="64"/>
  <c r="AO239" i="64" l="1"/>
  <c r="AP236" i="64"/>
  <c r="AP235" i="64"/>
  <c r="AP237" i="64" s="1"/>
  <c r="AP140" i="64"/>
  <c r="AP139" i="64"/>
  <c r="AR12" i="64"/>
  <c r="AO137" i="64"/>
  <c r="AO142" i="64" s="1"/>
  <c r="AO138" i="64"/>
  <c r="AO143" i="64" s="1"/>
  <c r="AO147" i="64" s="1"/>
  <c r="AS6" i="64"/>
  <c r="AP238" i="64"/>
  <c r="AP241" i="64" s="1"/>
  <c r="AP134" i="64"/>
  <c r="AP133" i="64"/>
  <c r="AP131" i="64"/>
  <c r="AP130" i="64"/>
  <c r="AP129" i="64"/>
  <c r="AP128" i="64"/>
  <c r="AP127" i="64"/>
  <c r="AP123" i="64"/>
  <c r="AP122" i="64"/>
  <c r="AP121" i="64"/>
  <c r="AP120" i="64"/>
  <c r="AP116" i="64"/>
  <c r="AP115" i="64"/>
  <c r="AP114" i="64"/>
  <c r="AP113" i="64"/>
  <c r="AP110" i="64"/>
  <c r="AP107" i="64"/>
  <c r="AP106" i="64"/>
  <c r="AP136" i="64" s="1"/>
  <c r="AQ101" i="64"/>
  <c r="AN144" i="64"/>
  <c r="AO141" i="64"/>
  <c r="AO145" i="64" s="1"/>
  <c r="AP141" i="64" l="1"/>
  <c r="AQ236" i="64"/>
  <c r="AQ238" i="64" s="1"/>
  <c r="AQ241" i="64" s="1"/>
  <c r="AQ235" i="64"/>
  <c r="AQ237" i="64" s="1"/>
  <c r="AQ140" i="64"/>
  <c r="AQ139" i="64"/>
  <c r="AS12" i="64"/>
  <c r="AP145" i="64"/>
  <c r="AP239" i="64"/>
  <c r="AQ134" i="64"/>
  <c r="AQ133" i="64"/>
  <c r="AQ131" i="64"/>
  <c r="AQ130" i="64"/>
  <c r="AQ129" i="64"/>
  <c r="AQ128" i="64"/>
  <c r="AQ127" i="64"/>
  <c r="AQ123" i="64"/>
  <c r="AQ122" i="64"/>
  <c r="AQ115" i="64"/>
  <c r="AQ107" i="64"/>
  <c r="AQ121" i="64"/>
  <c r="AQ116" i="64"/>
  <c r="AQ110" i="64"/>
  <c r="AQ114" i="64"/>
  <c r="AQ106" i="64"/>
  <c r="AQ136" i="64" s="1"/>
  <c r="AQ120" i="64"/>
  <c r="AQ113" i="64"/>
  <c r="AR101" i="64"/>
  <c r="AP138" i="64"/>
  <c r="AP143" i="64" s="1"/>
  <c r="AP147" i="64" s="1"/>
  <c r="AP137" i="64"/>
  <c r="AP142" i="64" s="1"/>
  <c r="AT6" i="64"/>
  <c r="AO144" i="64"/>
  <c r="AQ141" i="64" l="1"/>
  <c r="AQ145" i="64" s="1"/>
  <c r="AR236" i="64"/>
  <c r="AR235" i="64"/>
  <c r="AR237" i="64" s="1"/>
  <c r="AR140" i="64"/>
  <c r="AR139" i="64"/>
  <c r="AT12" i="64"/>
  <c r="AQ239" i="64"/>
  <c r="AP144" i="64"/>
  <c r="AU6" i="64"/>
  <c r="AU12" i="64" s="1"/>
  <c r="AR238" i="64"/>
  <c r="AR241" i="64" s="1"/>
  <c r="AR134" i="64"/>
  <c r="AR133" i="64"/>
  <c r="AR131" i="64"/>
  <c r="AR130" i="64"/>
  <c r="AR129" i="64"/>
  <c r="AR128" i="64"/>
  <c r="AR127" i="64"/>
  <c r="AR123" i="64"/>
  <c r="AR122" i="64"/>
  <c r="AR121" i="64"/>
  <c r="AR120" i="64"/>
  <c r="AR116" i="64"/>
  <c r="AR115" i="64"/>
  <c r="AR114" i="64"/>
  <c r="AR113" i="64"/>
  <c r="AR110" i="64"/>
  <c r="AR107" i="64"/>
  <c r="AR106" i="64"/>
  <c r="AR136" i="64" s="1"/>
  <c r="AR141" i="64" s="1"/>
  <c r="AR145" i="64" s="1"/>
  <c r="AS101" i="64"/>
  <c r="AQ138" i="64"/>
  <c r="AQ143" i="64" s="1"/>
  <c r="AQ147" i="64" s="1"/>
  <c r="AQ137" i="64"/>
  <c r="AQ142" i="64" s="1"/>
  <c r="AS236" i="64" l="1"/>
  <c r="AS238" i="64" s="1"/>
  <c r="AS241" i="64" s="1"/>
  <c r="AS235" i="64"/>
  <c r="AS237" i="64" s="1"/>
  <c r="AS140" i="64"/>
  <c r="AS139" i="64"/>
  <c r="AS131" i="64"/>
  <c r="AS127" i="64"/>
  <c r="AS130" i="64"/>
  <c r="AS133" i="64"/>
  <c r="AS128" i="64"/>
  <c r="AS122" i="64"/>
  <c r="AS121" i="64"/>
  <c r="AS120" i="64"/>
  <c r="AS116" i="64"/>
  <c r="AS115" i="64"/>
  <c r="AS114" i="64"/>
  <c r="AS113" i="64"/>
  <c r="AS110" i="64"/>
  <c r="AS107" i="64"/>
  <c r="AS106" i="64"/>
  <c r="AS136" i="64" s="1"/>
  <c r="AT101" i="64"/>
  <c r="AS134" i="64"/>
  <c r="AS129" i="64"/>
  <c r="AS123" i="64"/>
  <c r="AR239" i="64"/>
  <c r="AQ144" i="64"/>
  <c r="AR138" i="64"/>
  <c r="AR143" i="64" s="1"/>
  <c r="AR147" i="64" s="1"/>
  <c r="AR137" i="64"/>
  <c r="AR142" i="64" s="1"/>
  <c r="AV6" i="64"/>
  <c r="AV12" i="64" s="1"/>
  <c r="AS141" i="64" l="1"/>
  <c r="AS145" i="64" s="1"/>
  <c r="AS239" i="64"/>
  <c r="AT236" i="64"/>
  <c r="AT238" i="64" s="1"/>
  <c r="AT241" i="64" s="1"/>
  <c r="AT235" i="64"/>
  <c r="AT237" i="64" s="1"/>
  <c r="AT140" i="64"/>
  <c r="AT139" i="64"/>
  <c r="AS137" i="64"/>
  <c r="AS142" i="64" s="1"/>
  <c r="AS138" i="64"/>
  <c r="AS143" i="64" s="1"/>
  <c r="AS147" i="64" s="1"/>
  <c r="AR144" i="64"/>
  <c r="AT134" i="64"/>
  <c r="AT133" i="64"/>
  <c r="AT131" i="64"/>
  <c r="AT130" i="64"/>
  <c r="AT129" i="64"/>
  <c r="AT128" i="64"/>
  <c r="AT127" i="64"/>
  <c r="AT123" i="64"/>
  <c r="AT122" i="64"/>
  <c r="AT121" i="64"/>
  <c r="AT120" i="64"/>
  <c r="AT116" i="64"/>
  <c r="AT115" i="64"/>
  <c r="AT114" i="64"/>
  <c r="AT113" i="64"/>
  <c r="AT110" i="64"/>
  <c r="AT107" i="64"/>
  <c r="AT106" i="64"/>
  <c r="AT136" i="64" s="1"/>
  <c r="AU101" i="64"/>
  <c r="AW6" i="64"/>
  <c r="AW12" i="64" s="1"/>
  <c r="AT239" i="64" l="1"/>
  <c r="AU236" i="64"/>
  <c r="AU238" i="64" s="1"/>
  <c r="AU241" i="64" s="1"/>
  <c r="AU235" i="64"/>
  <c r="AU237" i="64" s="1"/>
  <c r="AU140" i="64"/>
  <c r="AU139" i="64"/>
  <c r="AX6" i="64"/>
  <c r="AX12" i="64" s="1"/>
  <c r="AU134" i="64"/>
  <c r="AU133" i="64"/>
  <c r="AU131" i="64"/>
  <c r="AU130" i="64"/>
  <c r="AU129" i="64"/>
  <c r="AU128" i="64"/>
  <c r="AU127" i="64"/>
  <c r="AU123" i="64"/>
  <c r="AU116" i="64"/>
  <c r="AU110" i="64"/>
  <c r="AU120" i="64"/>
  <c r="AU113" i="64"/>
  <c r="AV101" i="64"/>
  <c r="AU121" i="64"/>
  <c r="AU114" i="64"/>
  <c r="AU106" i="64"/>
  <c r="AU136" i="64" s="1"/>
  <c r="AU122" i="64"/>
  <c r="AU115" i="64"/>
  <c r="AU107" i="64"/>
  <c r="AT138" i="64"/>
  <c r="AT143" i="64" s="1"/>
  <c r="AT147" i="64" s="1"/>
  <c r="AT137" i="64"/>
  <c r="AT142" i="64" s="1"/>
  <c r="AT141" i="64"/>
  <c r="AT145" i="64" s="1"/>
  <c r="AS144" i="64"/>
  <c r="AU141" i="64" l="1"/>
  <c r="AV236" i="64"/>
  <c r="AV238" i="64" s="1"/>
  <c r="AV241" i="64" s="1"/>
  <c r="AV235" i="64"/>
  <c r="AV237" i="64" s="1"/>
  <c r="AV140" i="64"/>
  <c r="AV139" i="64"/>
  <c r="AU239" i="64"/>
  <c r="AT144" i="64"/>
  <c r="AV134" i="64"/>
  <c r="AV133" i="64"/>
  <c r="AV131" i="64"/>
  <c r="AV130" i="64"/>
  <c r="AV129" i="64"/>
  <c r="AV128" i="64"/>
  <c r="AV127" i="64"/>
  <c r="AV123" i="64"/>
  <c r="AV122" i="64"/>
  <c r="AV121" i="64"/>
  <c r="AV120" i="64"/>
  <c r="AV116" i="64"/>
  <c r="AV115" i="64"/>
  <c r="AV114" i="64"/>
  <c r="AV113" i="64"/>
  <c r="AV110" i="64"/>
  <c r="AV107" i="64"/>
  <c r="AV106" i="64"/>
  <c r="AV136" i="64" s="1"/>
  <c r="AW101" i="64"/>
  <c r="AU145" i="64"/>
  <c r="AY6" i="64"/>
  <c r="AY12" i="64" s="1"/>
  <c r="AU138" i="64"/>
  <c r="AU143" i="64" s="1"/>
  <c r="AU147" i="64" s="1"/>
  <c r="AU137" i="64"/>
  <c r="AU142" i="64" s="1"/>
  <c r="AV239" i="64" l="1"/>
  <c r="AW140" i="64"/>
  <c r="AW139" i="64"/>
  <c r="AW236" i="64"/>
  <c r="AW238" i="64" s="1"/>
  <c r="AW241" i="64" s="1"/>
  <c r="AW235" i="64"/>
  <c r="AW237" i="64" s="1"/>
  <c r="AV141" i="64"/>
  <c r="AV145" i="64" s="1"/>
  <c r="AZ6" i="64"/>
  <c r="AZ12" i="64" s="1"/>
  <c r="AU144" i="64"/>
  <c r="AW133" i="64"/>
  <c r="AW128" i="64"/>
  <c r="AW134" i="64"/>
  <c r="AW129" i="64"/>
  <c r="AW122" i="64"/>
  <c r="AW121" i="64"/>
  <c r="AW120" i="64"/>
  <c r="AW116" i="64"/>
  <c r="AW115" i="64"/>
  <c r="AW114" i="64"/>
  <c r="AW113" i="64"/>
  <c r="AW110" i="64"/>
  <c r="AW107" i="64"/>
  <c r="AW106" i="64"/>
  <c r="AW136" i="64" s="1"/>
  <c r="AX101" i="64"/>
  <c r="AW131" i="64"/>
  <c r="AW130" i="64"/>
  <c r="AW123" i="64"/>
  <c r="AW127" i="64"/>
  <c r="AV138" i="64"/>
  <c r="AV143" i="64" s="1"/>
  <c r="AV147" i="64" s="1"/>
  <c r="AV137" i="64"/>
  <c r="AV142" i="64" s="1"/>
  <c r="AX236" i="64" l="1"/>
  <c r="AX238" i="64" s="1"/>
  <c r="AX241" i="64" s="1"/>
  <c r="AX235" i="64"/>
  <c r="AX237" i="64" s="1"/>
  <c r="AX140" i="64"/>
  <c r="AX139" i="64"/>
  <c r="AW239" i="64"/>
  <c r="AW138" i="64"/>
  <c r="AW143" i="64" s="1"/>
  <c r="AW147" i="64" s="1"/>
  <c r="AW137" i="64"/>
  <c r="AW142" i="64" s="1"/>
  <c r="AX134" i="64"/>
  <c r="AX133" i="64"/>
  <c r="AX131" i="64"/>
  <c r="AX130" i="64"/>
  <c r="AX129" i="64"/>
  <c r="AX128" i="64"/>
  <c r="AX127" i="64"/>
  <c r="AX123" i="64"/>
  <c r="AX122" i="64"/>
  <c r="AX121" i="64"/>
  <c r="AX120" i="64"/>
  <c r="AX116" i="64"/>
  <c r="AX115" i="64"/>
  <c r="AX114" i="64"/>
  <c r="AX113" i="64"/>
  <c r="AX110" i="64"/>
  <c r="AX107" i="64"/>
  <c r="AX106" i="64"/>
  <c r="AX136" i="64" s="1"/>
  <c r="AY101" i="64"/>
  <c r="AW141" i="64"/>
  <c r="AW145" i="64" s="1"/>
  <c r="AV144" i="64"/>
  <c r="BA6" i="64"/>
  <c r="BA12" i="64" s="1"/>
  <c r="AX141" i="64" l="1"/>
  <c r="AX145" i="64" s="1"/>
  <c r="AY236" i="64"/>
  <c r="AY238" i="64" s="1"/>
  <c r="AY241" i="64" s="1"/>
  <c r="AY235" i="64"/>
  <c r="AY237" i="64" s="1"/>
  <c r="AY140" i="64"/>
  <c r="AY139" i="64"/>
  <c r="AX239" i="64"/>
  <c r="AW144" i="64"/>
  <c r="BB6" i="64"/>
  <c r="BB12" i="64" s="1"/>
  <c r="AY134" i="64"/>
  <c r="AY133" i="64"/>
  <c r="AY131" i="64"/>
  <c r="AY130" i="64"/>
  <c r="AY129" i="64"/>
  <c r="AY128" i="64"/>
  <c r="AY127" i="64"/>
  <c r="AY123" i="64"/>
  <c r="AY120" i="64"/>
  <c r="AY113" i="64"/>
  <c r="AZ101" i="64"/>
  <c r="AY121" i="64"/>
  <c r="AY114" i="64"/>
  <c r="AY106" i="64"/>
  <c r="AY136" i="64" s="1"/>
  <c r="AY116" i="64"/>
  <c r="AY122" i="64"/>
  <c r="AY115" i="64"/>
  <c r="AY107" i="64"/>
  <c r="AY110" i="64"/>
  <c r="AX138" i="64"/>
  <c r="AX143" i="64" s="1"/>
  <c r="AX147" i="64" s="1"/>
  <c r="AX137" i="64"/>
  <c r="AX142" i="64" s="1"/>
  <c r="AY141" i="64" l="1"/>
  <c r="AY145" i="64" s="1"/>
  <c r="AZ236" i="64"/>
  <c r="AZ238" i="64" s="1"/>
  <c r="AZ241" i="64" s="1"/>
  <c r="AZ235" i="64"/>
  <c r="AZ237" i="64" s="1"/>
  <c r="AZ140" i="64"/>
  <c r="AZ139" i="64"/>
  <c r="AY239" i="64"/>
  <c r="BC6" i="64"/>
  <c r="BC12" i="64" s="1"/>
  <c r="AZ134" i="64"/>
  <c r="AZ133" i="64"/>
  <c r="AZ131" i="64"/>
  <c r="AZ130" i="64"/>
  <c r="AZ129" i="64"/>
  <c r="AZ128" i="64"/>
  <c r="AZ127" i="64"/>
  <c r="AZ123" i="64"/>
  <c r="AZ122" i="64"/>
  <c r="AZ121" i="64"/>
  <c r="AZ120" i="64"/>
  <c r="AZ116" i="64"/>
  <c r="AZ115" i="64"/>
  <c r="AZ114" i="64"/>
  <c r="AZ113" i="64"/>
  <c r="AZ110" i="64"/>
  <c r="AZ107" i="64"/>
  <c r="AZ106" i="64"/>
  <c r="AZ136" i="64" s="1"/>
  <c r="BA101" i="64"/>
  <c r="AY138" i="64"/>
  <c r="AY143" i="64" s="1"/>
  <c r="AY147" i="64" s="1"/>
  <c r="AY137" i="64"/>
  <c r="AY142" i="64" s="1"/>
  <c r="AX144" i="64"/>
  <c r="AZ141" i="64" l="1"/>
  <c r="AZ145" i="64" s="1"/>
  <c r="AZ239" i="64"/>
  <c r="BA236" i="64"/>
  <c r="BA238" i="64" s="1"/>
  <c r="BA241" i="64" s="1"/>
  <c r="BA235" i="64"/>
  <c r="BA237" i="64" s="1"/>
  <c r="BA140" i="64"/>
  <c r="BA139" i="64"/>
  <c r="AY144" i="64"/>
  <c r="BD6" i="64"/>
  <c r="BD12" i="64" s="1"/>
  <c r="BA134" i="64"/>
  <c r="BA129" i="64"/>
  <c r="BA133" i="64"/>
  <c r="BA130" i="64"/>
  <c r="BA123" i="64"/>
  <c r="BA122" i="64"/>
  <c r="BA121" i="64"/>
  <c r="BA120" i="64"/>
  <c r="BA116" i="64"/>
  <c r="BA115" i="64"/>
  <c r="BA114" i="64"/>
  <c r="BA113" i="64"/>
  <c r="BA110" i="64"/>
  <c r="BA107" i="64"/>
  <c r="BA106" i="64"/>
  <c r="BA136" i="64" s="1"/>
  <c r="BB101" i="64"/>
  <c r="BA131" i="64"/>
  <c r="BA127" i="64"/>
  <c r="BA128" i="64"/>
  <c r="AZ138" i="64"/>
  <c r="AZ143" i="64" s="1"/>
  <c r="AZ147" i="64" s="1"/>
  <c r="AZ137" i="64"/>
  <c r="AZ142" i="64" s="1"/>
  <c r="BA239" i="64" l="1"/>
  <c r="BB236" i="64"/>
  <c r="BB238" i="64" s="1"/>
  <c r="BB241" i="64" s="1"/>
  <c r="BB235" i="64"/>
  <c r="BB237" i="64" s="1"/>
  <c r="BB140" i="64"/>
  <c r="BB139" i="64"/>
  <c r="BA138" i="64"/>
  <c r="BA143" i="64" s="1"/>
  <c r="BA147" i="64" s="1"/>
  <c r="BA137" i="64"/>
  <c r="BA142" i="64" s="1"/>
  <c r="BE6" i="64"/>
  <c r="BE12" i="64" s="1"/>
  <c r="BB134" i="64"/>
  <c r="BB133" i="64"/>
  <c r="BB131" i="64"/>
  <c r="BB130" i="64"/>
  <c r="BB129" i="64"/>
  <c r="BB128" i="64"/>
  <c r="BB127" i="64"/>
  <c r="BB123" i="64"/>
  <c r="BB122" i="64"/>
  <c r="BB121" i="64"/>
  <c r="BB120" i="64"/>
  <c r="BB116" i="64"/>
  <c r="BB115" i="64"/>
  <c r="BB114" i="64"/>
  <c r="BB113" i="64"/>
  <c r="BB110" i="64"/>
  <c r="BB107" i="64"/>
  <c r="BB106" i="64"/>
  <c r="BB136" i="64" s="1"/>
  <c r="BC101" i="64"/>
  <c r="AZ144" i="64"/>
  <c r="BA141" i="64"/>
  <c r="BA145" i="64" s="1"/>
  <c r="BC236" i="64" l="1"/>
  <c r="BC238" i="64" s="1"/>
  <c r="BC241" i="64" s="1"/>
  <c r="BC235" i="64"/>
  <c r="BC237" i="64" s="1"/>
  <c r="BC140" i="64"/>
  <c r="BC139" i="64"/>
  <c r="BB141" i="64"/>
  <c r="BB145" i="64" s="1"/>
  <c r="BC134" i="64"/>
  <c r="BC133" i="64"/>
  <c r="BC131" i="64"/>
  <c r="BC130" i="64"/>
  <c r="BC129" i="64"/>
  <c r="BC128" i="64"/>
  <c r="BC127" i="64"/>
  <c r="BC123" i="64"/>
  <c r="BC121" i="64"/>
  <c r="BC114" i="64"/>
  <c r="BC106" i="64"/>
  <c r="BC136" i="64" s="1"/>
  <c r="BC120" i="64"/>
  <c r="BC113" i="64"/>
  <c r="BC122" i="64"/>
  <c r="BC115" i="64"/>
  <c r="BC107" i="64"/>
  <c r="BD101" i="64"/>
  <c r="BC116" i="64"/>
  <c r="BC110" i="64"/>
  <c r="BB138" i="64"/>
  <c r="BB143" i="64" s="1"/>
  <c r="BB147" i="64" s="1"/>
  <c r="BB137" i="64"/>
  <c r="BB142" i="64" s="1"/>
  <c r="BF6" i="64"/>
  <c r="BF12" i="64" s="1"/>
  <c r="BA144" i="64"/>
  <c r="BB239" i="64"/>
  <c r="BC239" i="64" l="1"/>
  <c r="BD236" i="64"/>
  <c r="BD235" i="64"/>
  <c r="BD140" i="64"/>
  <c r="BD139" i="64"/>
  <c r="BG6" i="64"/>
  <c r="BG12" i="64" s="1"/>
  <c r="BC141" i="64"/>
  <c r="BC145" i="64" s="1"/>
  <c r="BC138" i="64"/>
  <c r="BC143" i="64" s="1"/>
  <c r="BC147" i="64" s="1"/>
  <c r="BC137" i="64"/>
  <c r="BC142" i="64" s="1"/>
  <c r="BB144" i="64"/>
  <c r="BD238" i="64"/>
  <c r="BD241" i="64" s="1"/>
  <c r="BD237" i="64"/>
  <c r="BD134" i="64"/>
  <c r="BD133" i="64"/>
  <c r="BD131" i="64"/>
  <c r="BD130" i="64"/>
  <c r="BD129" i="64"/>
  <c r="BD128" i="64"/>
  <c r="BD127" i="64"/>
  <c r="BD123" i="64"/>
  <c r="BD122" i="64"/>
  <c r="BD121" i="64"/>
  <c r="BD120" i="64"/>
  <c r="BD116" i="64"/>
  <c r="BD115" i="64"/>
  <c r="BD114" i="64"/>
  <c r="BD113" i="64"/>
  <c r="BD110" i="64"/>
  <c r="BD107" i="64"/>
  <c r="BD106" i="64"/>
  <c r="BD136" i="64" s="1"/>
  <c r="BD141" i="64" s="1"/>
  <c r="BE101" i="64"/>
  <c r="BD145" i="64" l="1"/>
  <c r="BE236" i="64"/>
  <c r="BE235" i="64"/>
  <c r="BE237" i="64" s="1"/>
  <c r="BE140" i="64"/>
  <c r="BE139" i="64"/>
  <c r="BE238" i="64"/>
  <c r="BE241" i="64" s="1"/>
  <c r="BE130" i="64"/>
  <c r="BE123" i="64"/>
  <c r="BE131" i="64"/>
  <c r="BE127" i="64"/>
  <c r="BE122" i="64"/>
  <c r="BE121" i="64"/>
  <c r="BE120" i="64"/>
  <c r="BE116" i="64"/>
  <c r="BE115" i="64"/>
  <c r="BE114" i="64"/>
  <c r="BE113" i="64"/>
  <c r="BE110" i="64"/>
  <c r="BE107" i="64"/>
  <c r="BE106" i="64"/>
  <c r="BE136" i="64" s="1"/>
  <c r="BE141" i="64" s="1"/>
  <c r="BE145" i="64" s="1"/>
  <c r="BF101" i="64"/>
  <c r="BE133" i="64"/>
  <c r="BE128" i="64"/>
  <c r="BE134" i="64"/>
  <c r="BE129" i="64"/>
  <c r="BD138" i="64"/>
  <c r="BD143" i="64" s="1"/>
  <c r="BD147" i="64" s="1"/>
  <c r="BD137" i="64"/>
  <c r="BD142" i="64" s="1"/>
  <c r="BH6" i="64"/>
  <c r="BH12" i="64" s="1"/>
  <c r="BD239" i="64"/>
  <c r="BC144" i="64"/>
  <c r="BF236" i="64" l="1"/>
  <c r="BF238" i="64" s="1"/>
  <c r="BF241" i="64" s="1"/>
  <c r="BF235" i="64"/>
  <c r="BF237" i="64" s="1"/>
  <c r="BF140" i="64"/>
  <c r="BF139" i="64"/>
  <c r="BE239" i="64"/>
  <c r="BI6" i="64"/>
  <c r="BI12" i="64" s="1"/>
  <c r="BE137" i="64"/>
  <c r="BE142" i="64" s="1"/>
  <c r="BE138" i="64"/>
  <c r="BE143" i="64" s="1"/>
  <c r="BE147" i="64" s="1"/>
  <c r="BD144" i="64"/>
  <c r="BF134" i="64"/>
  <c r="BF133" i="64"/>
  <c r="BF131" i="64"/>
  <c r="BF130" i="64"/>
  <c r="BF129" i="64"/>
  <c r="BF128" i="64"/>
  <c r="BF127" i="64"/>
  <c r="BF123" i="64"/>
  <c r="BF122" i="64"/>
  <c r="BF121" i="64"/>
  <c r="BF120" i="64"/>
  <c r="BF116" i="64"/>
  <c r="BF115" i="64"/>
  <c r="BF114" i="64"/>
  <c r="BF113" i="64"/>
  <c r="BF110" i="64"/>
  <c r="BF107" i="64"/>
  <c r="BF106" i="64"/>
  <c r="BF136" i="64" s="1"/>
  <c r="BG101" i="64"/>
  <c r="BF141" i="64" l="1"/>
  <c r="BF145" i="64" s="1"/>
  <c r="BG236" i="64"/>
  <c r="BG238" i="64" s="1"/>
  <c r="BG241" i="64" s="1"/>
  <c r="BG235" i="64"/>
  <c r="BG237" i="64" s="1"/>
  <c r="BG140" i="64"/>
  <c r="BG139" i="64"/>
  <c r="BF239" i="64"/>
  <c r="BE144" i="64"/>
  <c r="BG134" i="64"/>
  <c r="BG133" i="64"/>
  <c r="BG131" i="64"/>
  <c r="BG130" i="64"/>
  <c r="BG129" i="64"/>
  <c r="BG128" i="64"/>
  <c r="BG127" i="64"/>
  <c r="BG123" i="64"/>
  <c r="BG122" i="64"/>
  <c r="BG115" i="64"/>
  <c r="BG107" i="64"/>
  <c r="BG114" i="64"/>
  <c r="BG116" i="64"/>
  <c r="BG110" i="64"/>
  <c r="BG120" i="64"/>
  <c r="BG113" i="64"/>
  <c r="BH101" i="64"/>
  <c r="BG121" i="64"/>
  <c r="BG106" i="64"/>
  <c r="BG136" i="64" s="1"/>
  <c r="BF138" i="64"/>
  <c r="BF143" i="64" s="1"/>
  <c r="BF147" i="64" s="1"/>
  <c r="BF137" i="64"/>
  <c r="BF142" i="64" s="1"/>
  <c r="BJ6" i="64"/>
  <c r="BJ12" i="64" s="1"/>
  <c r="BG141" i="64" l="1"/>
  <c r="BG145" i="64" s="1"/>
  <c r="BH236" i="64"/>
  <c r="BH238" i="64" s="1"/>
  <c r="BH241" i="64" s="1"/>
  <c r="BH235" i="64"/>
  <c r="BH237" i="64" s="1"/>
  <c r="BH140" i="64"/>
  <c r="BH139" i="64"/>
  <c r="BG239" i="64"/>
  <c r="BF144" i="64"/>
  <c r="BH134" i="64"/>
  <c r="BH133" i="64"/>
  <c r="BH131" i="64"/>
  <c r="BH130" i="64"/>
  <c r="BH129" i="64"/>
  <c r="BH128" i="64"/>
  <c r="BH127" i="64"/>
  <c r="BH123" i="64"/>
  <c r="BH122" i="64"/>
  <c r="BH121" i="64"/>
  <c r="BH120" i="64"/>
  <c r="BH116" i="64"/>
  <c r="BH115" i="64"/>
  <c r="BH114" i="64"/>
  <c r="BH113" i="64"/>
  <c r="BH110" i="64"/>
  <c r="BH107" i="64"/>
  <c r="BH106" i="64"/>
  <c r="BH136" i="64" s="1"/>
  <c r="BI101" i="64"/>
  <c r="BK6" i="64"/>
  <c r="BK12" i="64" s="1"/>
  <c r="BG138" i="64"/>
  <c r="BG143" i="64" s="1"/>
  <c r="BG147" i="64" s="1"/>
  <c r="BG137" i="64"/>
  <c r="BG142" i="64" s="1"/>
  <c r="BH239" i="64" l="1"/>
  <c r="BI140" i="64"/>
  <c r="BI139" i="64"/>
  <c r="BI236" i="64"/>
  <c r="BI238" i="64" s="1"/>
  <c r="BI241" i="64" s="1"/>
  <c r="BI235" i="64"/>
  <c r="BI237" i="64" s="1"/>
  <c r="BH141" i="64"/>
  <c r="BH145" i="64" s="1"/>
  <c r="BL6" i="64"/>
  <c r="BL12" i="64" s="1"/>
  <c r="BG144" i="64"/>
  <c r="BI131" i="64"/>
  <c r="BI127" i="64"/>
  <c r="BI133" i="64"/>
  <c r="BI128" i="64"/>
  <c r="BI121" i="64"/>
  <c r="BI120" i="64"/>
  <c r="BI116" i="64"/>
  <c r="BI115" i="64"/>
  <c r="BI114" i="64"/>
  <c r="BI113" i="64"/>
  <c r="BI110" i="64"/>
  <c r="BI107" i="64"/>
  <c r="BI106" i="64"/>
  <c r="BI136" i="64" s="1"/>
  <c r="BJ101" i="64"/>
  <c r="BI134" i="64"/>
  <c r="BI129" i="64"/>
  <c r="BI123" i="64"/>
  <c r="BI122" i="64"/>
  <c r="BI130" i="64"/>
  <c r="BH138" i="64"/>
  <c r="BH143" i="64" s="1"/>
  <c r="BH147" i="64" s="1"/>
  <c r="BH137" i="64"/>
  <c r="BH142" i="64" s="1"/>
  <c r="BI141" i="64" l="1"/>
  <c r="BI145" i="64" s="1"/>
  <c r="BJ236" i="64"/>
  <c r="BJ238" i="64" s="1"/>
  <c r="BJ241" i="64" s="1"/>
  <c r="BJ235" i="64"/>
  <c r="BJ237" i="64" s="1"/>
  <c r="BJ140" i="64"/>
  <c r="BJ139" i="64"/>
  <c r="BI239" i="64"/>
  <c r="BI137" i="64"/>
  <c r="BI142" i="64" s="1"/>
  <c r="BI138" i="64"/>
  <c r="BI143" i="64" s="1"/>
  <c r="BI147" i="64" s="1"/>
  <c r="BJ134" i="64"/>
  <c r="BJ133" i="64"/>
  <c r="BJ131" i="64"/>
  <c r="BJ130" i="64"/>
  <c r="BJ129" i="64"/>
  <c r="BJ128" i="64"/>
  <c r="BJ127" i="64"/>
  <c r="BJ123" i="64"/>
  <c r="BJ121" i="64"/>
  <c r="BJ120" i="64"/>
  <c r="BJ116" i="64"/>
  <c r="BJ115" i="64"/>
  <c r="BJ114" i="64"/>
  <c r="BJ113" i="64"/>
  <c r="BJ110" i="64"/>
  <c r="BJ107" i="64"/>
  <c r="BJ106" i="64"/>
  <c r="BJ136" i="64" s="1"/>
  <c r="BK101" i="64"/>
  <c r="BJ122" i="64"/>
  <c r="BH144" i="64"/>
  <c r="BM6" i="64"/>
  <c r="BM12" i="64" s="1"/>
  <c r="BK236" i="64" l="1"/>
  <c r="BK238" i="64" s="1"/>
  <c r="BK241" i="64" s="1"/>
  <c r="BK235" i="64"/>
  <c r="BK237" i="64" s="1"/>
  <c r="BK140" i="64"/>
  <c r="BK139" i="64"/>
  <c r="BJ141" i="64"/>
  <c r="BJ145" i="64" s="1"/>
  <c r="BJ239" i="64"/>
  <c r="BN6" i="64"/>
  <c r="BN12" i="64" s="1"/>
  <c r="BK134" i="64"/>
  <c r="BK133" i="64"/>
  <c r="BK131" i="64"/>
  <c r="BK130" i="64"/>
  <c r="BK129" i="64"/>
  <c r="BK128" i="64"/>
  <c r="BK127" i="64"/>
  <c r="BK123" i="64"/>
  <c r="BK122" i="64"/>
  <c r="BK116" i="64"/>
  <c r="BK110" i="64"/>
  <c r="BK120" i="64"/>
  <c r="BK113" i="64"/>
  <c r="BL101" i="64"/>
  <c r="BK107" i="64"/>
  <c r="BK121" i="64"/>
  <c r="BK114" i="64"/>
  <c r="BK106" i="64"/>
  <c r="BK136" i="64" s="1"/>
  <c r="BK115" i="64"/>
  <c r="BJ138" i="64"/>
  <c r="BJ143" i="64" s="1"/>
  <c r="BJ147" i="64" s="1"/>
  <c r="BJ137" i="64"/>
  <c r="BJ142" i="64" s="1"/>
  <c r="BI144" i="64"/>
  <c r="BK141" i="64" l="1"/>
  <c r="BK145" i="64" s="1"/>
  <c r="BL236" i="64"/>
  <c r="BL235" i="64"/>
  <c r="BL237" i="64" s="1"/>
  <c r="BL140" i="64"/>
  <c r="BL139" i="64"/>
  <c r="BK239" i="64"/>
  <c r="BJ144" i="64"/>
  <c r="BL238" i="64"/>
  <c r="BL241" i="64" s="1"/>
  <c r="BL134" i="64"/>
  <c r="BL133" i="64"/>
  <c r="BL131" i="64"/>
  <c r="BL130" i="64"/>
  <c r="BL129" i="64"/>
  <c r="BL128" i="64"/>
  <c r="BL127" i="64"/>
  <c r="BL123" i="64"/>
  <c r="BL122" i="64"/>
  <c r="BL121" i="64"/>
  <c r="BL120" i="64"/>
  <c r="BL116" i="64"/>
  <c r="BL115" i="64"/>
  <c r="BL114" i="64"/>
  <c r="BL113" i="64"/>
  <c r="BL110" i="64"/>
  <c r="BL107" i="64"/>
  <c r="BL106" i="64"/>
  <c r="BL136" i="64" s="1"/>
  <c r="BM101" i="64"/>
  <c r="BO6" i="64"/>
  <c r="BO12" i="64" s="1"/>
  <c r="BK138" i="64"/>
  <c r="BK143" i="64" s="1"/>
  <c r="BK147" i="64" s="1"/>
  <c r="BK137" i="64"/>
  <c r="BK142" i="64" s="1"/>
  <c r="BL141" i="64" l="1"/>
  <c r="BL145" i="64" s="1"/>
  <c r="BM140" i="64"/>
  <c r="BM139" i="64"/>
  <c r="BM236" i="64"/>
  <c r="BM238" i="64" s="1"/>
  <c r="BM241" i="64" s="1"/>
  <c r="BM235" i="64"/>
  <c r="BM237" i="64" s="1"/>
  <c r="BL239" i="64"/>
  <c r="BP6" i="64"/>
  <c r="BQ6" i="64" s="1"/>
  <c r="BR6" i="64" s="1"/>
  <c r="BS6" i="64" s="1"/>
  <c r="BT6" i="64" s="1"/>
  <c r="BK144" i="64"/>
  <c r="BM133" i="64"/>
  <c r="BM128" i="64"/>
  <c r="BM131" i="64"/>
  <c r="BM134" i="64"/>
  <c r="BM129" i="64"/>
  <c r="BM122" i="64"/>
  <c r="BM121" i="64"/>
  <c r="BM120" i="64"/>
  <c r="BM116" i="64"/>
  <c r="BM115" i="64"/>
  <c r="BM114" i="64"/>
  <c r="BM113" i="64"/>
  <c r="BM110" i="64"/>
  <c r="BM107" i="64"/>
  <c r="BM106" i="64"/>
  <c r="BM136" i="64" s="1"/>
  <c r="BN101" i="64"/>
  <c r="BM130" i="64"/>
  <c r="BM123" i="64"/>
  <c r="BM127" i="64"/>
  <c r="BL138" i="64"/>
  <c r="BL143" i="64" s="1"/>
  <c r="BL147" i="64" s="1"/>
  <c r="BL137" i="64"/>
  <c r="BL142" i="64" s="1"/>
  <c r="BM239" i="64" l="1"/>
  <c r="BN236" i="64"/>
  <c r="BN238" i="64" s="1"/>
  <c r="BN241" i="64" s="1"/>
  <c r="BN235" i="64"/>
  <c r="BN237" i="64" s="1"/>
  <c r="BN140" i="64"/>
  <c r="BN139" i="64"/>
  <c r="BM138" i="64"/>
  <c r="BM143" i="64" s="1"/>
  <c r="BM147" i="64" s="1"/>
  <c r="BM137" i="64"/>
  <c r="BM142" i="64" s="1"/>
  <c r="BM141" i="64"/>
  <c r="BM145" i="64" s="1"/>
  <c r="BN134" i="64"/>
  <c r="BN133" i="64"/>
  <c r="BN131" i="64"/>
  <c r="BN130" i="64"/>
  <c r="BN129" i="64"/>
  <c r="BN128" i="64"/>
  <c r="BN127" i="64"/>
  <c r="BN123" i="64"/>
  <c r="BN122" i="64"/>
  <c r="BN121" i="64"/>
  <c r="BN120" i="64"/>
  <c r="BN116" i="64"/>
  <c r="BN115" i="64"/>
  <c r="BN114" i="64"/>
  <c r="BN113" i="64"/>
  <c r="BN110" i="64"/>
  <c r="BN107" i="64"/>
  <c r="BN106" i="64"/>
  <c r="BN136" i="64" s="1"/>
  <c r="BO101" i="64"/>
  <c r="BP101" i="64" s="1"/>
  <c r="BQ101" i="64" s="1"/>
  <c r="BR101" i="64" s="1"/>
  <c r="BS101" i="64" s="1"/>
  <c r="BL144" i="64"/>
  <c r="BN141" i="64" l="1"/>
  <c r="BN145" i="64" s="1"/>
  <c r="AJ40" i="64" s="1"/>
  <c r="Q40" i="64"/>
  <c r="AA40" i="64"/>
  <c r="S40" i="64"/>
  <c r="K40" i="64"/>
  <c r="AF20" i="64"/>
  <c r="X20" i="64"/>
  <c r="P20" i="64"/>
  <c r="H20" i="64"/>
  <c r="AC40" i="64"/>
  <c r="I40" i="64"/>
  <c r="AD20" i="64"/>
  <c r="R20" i="64"/>
  <c r="J20" i="64"/>
  <c r="AL40" i="64"/>
  <c r="AD40" i="64"/>
  <c r="Z40" i="64"/>
  <c r="V40" i="64"/>
  <c r="R40" i="64"/>
  <c r="N40" i="64"/>
  <c r="J40" i="64"/>
  <c r="AM20" i="64"/>
  <c r="AI20" i="64"/>
  <c r="AE20" i="64"/>
  <c r="AA20" i="64"/>
  <c r="W20" i="64"/>
  <c r="S20" i="64"/>
  <c r="O20" i="64"/>
  <c r="K20" i="64"/>
  <c r="Y40" i="64"/>
  <c r="M40" i="64"/>
  <c r="AH20" i="64"/>
  <c r="BN138" i="64"/>
  <c r="BN143" i="64" s="1"/>
  <c r="BN147" i="64" s="1"/>
  <c r="BN137" i="64"/>
  <c r="BN142" i="64" s="1"/>
  <c r="BM144" i="64"/>
  <c r="BN239" i="64"/>
  <c r="I20" i="64" l="1"/>
  <c r="AI40" i="64"/>
  <c r="Y20" i="64"/>
  <c r="N20" i="64"/>
  <c r="M202" i="64" s="1"/>
  <c r="H40" i="64"/>
  <c r="X40" i="64"/>
  <c r="Q20" i="64"/>
  <c r="P153" i="64" s="1"/>
  <c r="P40" i="64"/>
  <c r="O216" i="64" s="1"/>
  <c r="AG20" i="64"/>
  <c r="AF202" i="64" s="1"/>
  <c r="AF40" i="64"/>
  <c r="AE216" i="64" s="1"/>
  <c r="AH40" i="64"/>
  <c r="AG167" i="64" s="1"/>
  <c r="V20" i="64"/>
  <c r="U153" i="64" s="1"/>
  <c r="U40" i="64"/>
  <c r="T216" i="64" s="1"/>
  <c r="L20" i="64"/>
  <c r="K202" i="64" s="1"/>
  <c r="AB20" i="64"/>
  <c r="O40" i="64"/>
  <c r="N216" i="64" s="1"/>
  <c r="AE40" i="64"/>
  <c r="AD167" i="64" s="1"/>
  <c r="Z20" i="64"/>
  <c r="Y202" i="64" s="1"/>
  <c r="M20" i="64"/>
  <c r="L202" i="64" s="1"/>
  <c r="AC20" i="64"/>
  <c r="AB202" i="64" s="1"/>
  <c r="L40" i="64"/>
  <c r="K216" i="64" s="1"/>
  <c r="AB40" i="64"/>
  <c r="AA216" i="64" s="1"/>
  <c r="AL20" i="64"/>
  <c r="AK40" i="64"/>
  <c r="AJ167" i="64" s="1"/>
  <c r="T20" i="64"/>
  <c r="S202" i="64" s="1"/>
  <c r="AJ20" i="64"/>
  <c r="AI202" i="64" s="1"/>
  <c r="W40" i="64"/>
  <c r="V216" i="64" s="1"/>
  <c r="AM40" i="64"/>
  <c r="AL216" i="64" s="1"/>
  <c r="AG40" i="64"/>
  <c r="AF216" i="64" s="1"/>
  <c r="U20" i="64"/>
  <c r="T202" i="64" s="1"/>
  <c r="AK20" i="64"/>
  <c r="AJ202" i="64" s="1"/>
  <c r="T40" i="64"/>
  <c r="S216" i="64" s="1"/>
  <c r="AD202" i="64"/>
  <c r="AD153" i="64"/>
  <c r="X202" i="64"/>
  <c r="X153" i="64"/>
  <c r="R216" i="64"/>
  <c r="R167" i="64"/>
  <c r="L216" i="64"/>
  <c r="L167" i="64"/>
  <c r="I216" i="64"/>
  <c r="I167" i="64"/>
  <c r="AL202" i="64"/>
  <c r="AL153" i="64"/>
  <c r="AH202" i="64"/>
  <c r="AH153" i="64"/>
  <c r="AB216" i="64"/>
  <c r="AB167" i="64"/>
  <c r="Z216" i="64"/>
  <c r="Z167" i="64"/>
  <c r="X216" i="64"/>
  <c r="X167" i="64"/>
  <c r="R202" i="64"/>
  <c r="R153" i="64"/>
  <c r="P216" i="64"/>
  <c r="P167" i="64"/>
  <c r="N202" i="64"/>
  <c r="N153" i="64"/>
  <c r="L153" i="64"/>
  <c r="J216" i="64"/>
  <c r="J167" i="64"/>
  <c r="G216" i="64"/>
  <c r="G167" i="64"/>
  <c r="AH216" i="64"/>
  <c r="AH167" i="64"/>
  <c r="V202" i="64"/>
  <c r="V153" i="64"/>
  <c r="P202" i="64"/>
  <c r="AK216" i="64"/>
  <c r="AK167" i="64"/>
  <c r="AG216" i="64"/>
  <c r="AE202" i="64"/>
  <c r="AE153" i="64"/>
  <c r="AC202" i="64"/>
  <c r="AC153" i="64"/>
  <c r="W202" i="64"/>
  <c r="W153" i="64"/>
  <c r="U167" i="64"/>
  <c r="U216" i="64"/>
  <c r="Q202" i="64"/>
  <c r="Q153" i="64"/>
  <c r="M216" i="64"/>
  <c r="M167" i="64"/>
  <c r="H216" i="64"/>
  <c r="H167" i="64"/>
  <c r="H202" i="64"/>
  <c r="H153" i="64"/>
  <c r="BN144" i="64"/>
  <c r="Z202" i="64"/>
  <c r="Z153" i="64"/>
  <c r="J202" i="64"/>
  <c r="J153" i="64"/>
  <c r="AK202" i="64"/>
  <c r="AK153" i="64"/>
  <c r="AI216" i="64"/>
  <c r="AI167" i="64"/>
  <c r="AG202" i="64"/>
  <c r="AG153" i="64"/>
  <c r="AC216" i="64"/>
  <c r="AC167" i="64"/>
  <c r="AA202" i="64"/>
  <c r="AA153" i="64"/>
  <c r="Y216" i="64"/>
  <c r="Y167" i="64"/>
  <c r="W216" i="64"/>
  <c r="W167" i="64"/>
  <c r="Q216" i="64"/>
  <c r="Q167" i="64"/>
  <c r="O202" i="64"/>
  <c r="O153" i="64"/>
  <c r="I202" i="64"/>
  <c r="I153" i="64"/>
  <c r="G202" i="64"/>
  <c r="G153" i="64"/>
  <c r="M153" i="64" l="1"/>
  <c r="V167" i="64"/>
  <c r="AJ216" i="64"/>
  <c r="N167" i="64"/>
  <c r="U202" i="64"/>
  <c r="AL167" i="64"/>
  <c r="AJ153" i="64"/>
  <c r="S167" i="64"/>
  <c r="O167" i="64"/>
  <c r="AB153" i="64"/>
  <c r="AD216" i="64"/>
  <c r="AF153" i="64"/>
  <c r="K167" i="64"/>
  <c r="AE167" i="64"/>
  <c r="AF167" i="64"/>
  <c r="T167" i="64"/>
  <c r="Y153" i="64"/>
  <c r="K153" i="64"/>
  <c r="S153" i="64"/>
  <c r="AA167" i="64"/>
  <c r="AI153" i="64"/>
  <c r="T153" i="64"/>
  <c r="M30" i="49" l="1"/>
  <c r="L29" i="49"/>
  <c r="G30" i="49" l="1"/>
  <c r="G33" i="64" l="1"/>
  <c r="AJ161" i="64" s="1"/>
  <c r="G42" i="64"/>
  <c r="G52" i="64"/>
  <c r="I114" i="64" l="1"/>
  <c r="J210" i="64"/>
  <c r="G210" i="64"/>
  <c r="Z161" i="64"/>
  <c r="AG210" i="64"/>
  <c r="H161" i="64"/>
  <c r="AI161" i="64"/>
  <c r="AA210" i="64"/>
  <c r="G114" i="64"/>
  <c r="J161" i="64"/>
  <c r="X161" i="64"/>
  <c r="AC210" i="64"/>
  <c r="H114" i="64"/>
  <c r="G161" i="64"/>
  <c r="AH161" i="64"/>
  <c r="AB161" i="64"/>
  <c r="L114" i="64"/>
  <c r="K161" i="64"/>
  <c r="K114" i="64"/>
  <c r="V161" i="64"/>
  <c r="AD210" i="64"/>
  <c r="S210" i="64"/>
  <c r="W161" i="64"/>
  <c r="AH210" i="64"/>
  <c r="P161" i="64"/>
  <c r="H210" i="64"/>
  <c r="Y161" i="64"/>
  <c r="K210" i="64"/>
  <c r="Y210" i="64"/>
  <c r="AE161" i="64"/>
  <c r="L210" i="64"/>
  <c r="X210" i="64"/>
  <c r="AC161" i="64"/>
  <c r="O210" i="64"/>
  <c r="AA161" i="64"/>
  <c r="O161" i="64"/>
  <c r="AJ210" i="64"/>
  <c r="M161" i="64"/>
  <c r="L161" i="64"/>
  <c r="AL210" i="64"/>
  <c r="AB210" i="64"/>
  <c r="I210" i="64"/>
  <c r="AG161" i="64"/>
  <c r="P210" i="64"/>
  <c r="U161" i="64"/>
  <c r="T161" i="64"/>
  <c r="M210" i="64"/>
  <c r="R210" i="64"/>
  <c r="Q210" i="64"/>
  <c r="AK161" i="64"/>
  <c r="T210" i="64"/>
  <c r="W210" i="64"/>
  <c r="AD161" i="64"/>
  <c r="I161" i="64"/>
  <c r="M114" i="64"/>
  <c r="J114" i="64"/>
  <c r="AL161" i="64"/>
  <c r="N114" i="64"/>
  <c r="R161" i="64"/>
  <c r="V210" i="64"/>
  <c r="U210" i="64"/>
  <c r="AK210" i="64"/>
  <c r="S161" i="64"/>
  <c r="Q161" i="64"/>
  <c r="AF210" i="64"/>
  <c r="AF161" i="64"/>
  <c r="AE210" i="64"/>
  <c r="N161" i="64"/>
  <c r="AI210" i="64"/>
  <c r="Z210" i="64"/>
  <c r="N210" i="64"/>
  <c r="AI178" i="64"/>
  <c r="V226" i="64"/>
  <c r="I226" i="64"/>
  <c r="AK178" i="64"/>
  <c r="K178" i="64"/>
  <c r="Y178" i="64"/>
  <c r="S226" i="64"/>
  <c r="AG226" i="64"/>
  <c r="Z178" i="64"/>
  <c r="Y226" i="64"/>
  <c r="M129" i="64"/>
  <c r="I178" i="64"/>
  <c r="AL178" i="64"/>
  <c r="H226" i="64"/>
  <c r="X226" i="64"/>
  <c r="O178" i="64"/>
  <c r="AE178" i="64"/>
  <c r="L129" i="64"/>
  <c r="AG178" i="64"/>
  <c r="AD178" i="64"/>
  <c r="AA178" i="64"/>
  <c r="AB226" i="64"/>
  <c r="H129" i="64"/>
  <c r="K129" i="64"/>
  <c r="J129" i="64"/>
  <c r="AH178" i="64"/>
  <c r="L226" i="64"/>
  <c r="AJ178" i="64"/>
  <c r="AL226" i="64"/>
  <c r="R178" i="64"/>
  <c r="AK226" i="64"/>
  <c r="J226" i="64"/>
  <c r="M178" i="64"/>
  <c r="Z226" i="64"/>
  <c r="AI226" i="64"/>
  <c r="AB178" i="64"/>
  <c r="O226" i="64"/>
  <c r="AE226" i="64"/>
  <c r="AH226" i="64"/>
  <c r="AD226" i="64"/>
  <c r="AJ226" i="64"/>
  <c r="U226" i="64"/>
  <c r="G129" i="64"/>
  <c r="J178" i="64"/>
  <c r="T178" i="64"/>
  <c r="W178" i="64"/>
  <c r="N178" i="64"/>
  <c r="R226" i="64"/>
  <c r="Q226" i="64"/>
  <c r="AC178" i="64"/>
  <c r="M226" i="64"/>
  <c r="U178" i="64"/>
  <c r="AC226" i="64"/>
  <c r="Q178" i="64"/>
  <c r="AA226" i="64"/>
  <c r="AF226" i="64"/>
  <c r="P178" i="64"/>
  <c r="K226" i="64"/>
  <c r="N226" i="64"/>
  <c r="G226" i="64"/>
  <c r="L178" i="64"/>
  <c r="V178" i="64"/>
  <c r="H178" i="64"/>
  <c r="X178" i="64"/>
  <c r="G178" i="64"/>
  <c r="N129" i="64"/>
  <c r="S178" i="64"/>
  <c r="I129" i="64"/>
  <c r="T226" i="64"/>
  <c r="W226" i="64"/>
  <c r="AF178" i="64"/>
  <c r="P226" i="64"/>
  <c r="AL169" i="64"/>
  <c r="AC218" i="64"/>
  <c r="AD169" i="64"/>
  <c r="J218" i="64"/>
  <c r="J233" i="64" s="1"/>
  <c r="J237" i="64" s="1"/>
  <c r="J239" i="64" s="1"/>
  <c r="W169" i="64"/>
  <c r="W218" i="64"/>
  <c r="AB169" i="64"/>
  <c r="I169" i="64"/>
  <c r="AA218" i="64"/>
  <c r="V169" i="64"/>
  <c r="N169" i="64"/>
  <c r="O169" i="64"/>
  <c r="Y169" i="64"/>
  <c r="AI218" i="64"/>
  <c r="J121" i="64"/>
  <c r="K218" i="64"/>
  <c r="K121" i="64"/>
  <c r="L121" i="64"/>
  <c r="L137" i="64" s="1"/>
  <c r="L142" i="64" s="1"/>
  <c r="L144" i="64" s="1"/>
  <c r="S169" i="64"/>
  <c r="R218" i="64"/>
  <c r="G169" i="64"/>
  <c r="G186" i="64" s="1"/>
  <c r="G190" i="64" s="1"/>
  <c r="X169" i="64"/>
  <c r="AB218" i="64"/>
  <c r="AF169" i="64"/>
  <c r="N121" i="64"/>
  <c r="H218" i="64"/>
  <c r="Q169" i="64"/>
  <c r="AJ218" i="64"/>
  <c r="V218" i="64"/>
  <c r="R169" i="64"/>
  <c r="T169" i="64"/>
  <c r="AA169" i="64"/>
  <c r="AG169" i="64"/>
  <c r="H169" i="64"/>
  <c r="I218" i="64"/>
  <c r="I233" i="64" s="1"/>
  <c r="I237" i="64" s="1"/>
  <c r="I239" i="64" s="1"/>
  <c r="AI169" i="64"/>
  <c r="G121" i="64"/>
  <c r="S218" i="64"/>
  <c r="AK218" i="64"/>
  <c r="AK233" i="64" s="1"/>
  <c r="AK237" i="64" s="1"/>
  <c r="AK239" i="64" s="1"/>
  <c r="I121" i="64"/>
  <c r="I137" i="64" s="1"/>
  <c r="I142" i="64" s="1"/>
  <c r="I144" i="64" s="1"/>
  <c r="AJ169" i="64"/>
  <c r="AF218" i="64"/>
  <c r="N218" i="64"/>
  <c r="Q218" i="64"/>
  <c r="U218" i="64"/>
  <c r="Z169" i="64"/>
  <c r="AL218" i="64"/>
  <c r="AE218" i="64"/>
  <c r="X218" i="64"/>
  <c r="AK169" i="64"/>
  <c r="AC169" i="64"/>
  <c r="M169" i="64"/>
  <c r="J169" i="64"/>
  <c r="H121" i="64"/>
  <c r="M218" i="64"/>
  <c r="L218" i="64"/>
  <c r="AH218" i="64"/>
  <c r="Z218" i="64"/>
  <c r="P218" i="64"/>
  <c r="AG218" i="64"/>
  <c r="M121" i="64"/>
  <c r="U169" i="64"/>
  <c r="G218" i="64"/>
  <c r="O218" i="64"/>
  <c r="K169" i="64"/>
  <c r="K186" i="64" s="1"/>
  <c r="K190" i="64" s="1"/>
  <c r="K192" i="64" s="1"/>
  <c r="P169" i="64"/>
  <c r="Y218" i="64"/>
  <c r="AH169" i="64"/>
  <c r="AD218" i="64"/>
  <c r="AE169" i="64"/>
  <c r="L169" i="64"/>
  <c r="T218" i="64"/>
  <c r="AG233" i="64" l="1"/>
  <c r="AG237" i="64" s="1"/>
  <c r="AG239" i="64" s="1"/>
  <c r="V186" i="64"/>
  <c r="V190" i="64" s="1"/>
  <c r="V192" i="64" s="1"/>
  <c r="G137" i="64"/>
  <c r="G142" i="64" s="1"/>
  <c r="G146" i="64" s="1"/>
  <c r="Z233" i="64"/>
  <c r="Z237" i="64" s="1"/>
  <c r="Z239" i="64" s="1"/>
  <c r="H137" i="64"/>
  <c r="H142" i="64" s="1"/>
  <c r="H144" i="64" s="1"/>
  <c r="S233" i="64"/>
  <c r="S237" i="64" s="1"/>
  <c r="S239" i="64" s="1"/>
  <c r="H186" i="64"/>
  <c r="H190" i="64" s="1"/>
  <c r="H192" i="64" s="1"/>
  <c r="H233" i="64"/>
  <c r="H237" i="64" s="1"/>
  <c r="H239" i="64" s="1"/>
  <c r="AI233" i="64"/>
  <c r="AI237" i="64" s="1"/>
  <c r="AI239" i="64" s="1"/>
  <c r="M137" i="64"/>
  <c r="M142" i="64" s="1"/>
  <c r="M144" i="64" s="1"/>
  <c r="AH233" i="64"/>
  <c r="AH237" i="64" s="1"/>
  <c r="AH239" i="64" s="1"/>
  <c r="X233" i="64"/>
  <c r="X237" i="64" s="1"/>
  <c r="X239" i="64" s="1"/>
  <c r="AG186" i="64"/>
  <c r="AG190" i="64" s="1"/>
  <c r="AG192" i="64" s="1"/>
  <c r="AA233" i="64"/>
  <c r="AA237" i="64" s="1"/>
  <c r="AA239" i="64" s="1"/>
  <c r="L233" i="64"/>
  <c r="L237" i="64" s="1"/>
  <c r="L239" i="64" s="1"/>
  <c r="AF186" i="64"/>
  <c r="AF190" i="64" s="1"/>
  <c r="AF192" i="64" s="1"/>
  <c r="I186" i="64"/>
  <c r="I190" i="64" s="1"/>
  <c r="I192" i="64" s="1"/>
  <c r="N137" i="64"/>
  <c r="N142" i="64" s="1"/>
  <c r="N144" i="64" s="1"/>
  <c r="AL186" i="64"/>
  <c r="AL190" i="64" s="1"/>
  <c r="AL192" i="64" s="1"/>
  <c r="AH186" i="64"/>
  <c r="AH190" i="64" s="1"/>
  <c r="AH192" i="64" s="1"/>
  <c r="O186" i="64"/>
  <c r="O190" i="64" s="1"/>
  <c r="O192" i="64" s="1"/>
  <c r="U233" i="64"/>
  <c r="U237" i="64" s="1"/>
  <c r="U239" i="64" s="1"/>
  <c r="V233" i="64"/>
  <c r="V237" i="64" s="1"/>
  <c r="V239" i="64" s="1"/>
  <c r="Y186" i="64"/>
  <c r="Y190" i="64" s="1"/>
  <c r="Y192" i="64" s="1"/>
  <c r="W186" i="64"/>
  <c r="W190" i="64" s="1"/>
  <c r="W192" i="64" s="1"/>
  <c r="AB233" i="64"/>
  <c r="AB237" i="64" s="1"/>
  <c r="AB239" i="64" s="1"/>
  <c r="N186" i="64"/>
  <c r="N190" i="64" s="1"/>
  <c r="N192" i="64" s="1"/>
  <c r="T233" i="64"/>
  <c r="T237" i="64" s="1"/>
  <c r="T239" i="64" s="1"/>
  <c r="M186" i="64"/>
  <c r="M190" i="64" s="1"/>
  <c r="M192" i="64" s="1"/>
  <c r="Q233" i="64"/>
  <c r="Q237" i="64" s="1"/>
  <c r="Q239" i="64" s="1"/>
  <c r="AI186" i="64"/>
  <c r="AI190" i="64" s="1"/>
  <c r="AI192" i="64" s="1"/>
  <c r="AA186" i="64"/>
  <c r="AA190" i="64" s="1"/>
  <c r="AA192" i="64" s="1"/>
  <c r="AJ233" i="64"/>
  <c r="AJ237" i="64" s="1"/>
  <c r="AJ239" i="64" s="1"/>
  <c r="R233" i="64"/>
  <c r="R237" i="64" s="1"/>
  <c r="R239" i="64" s="1"/>
  <c r="L186" i="64"/>
  <c r="L190" i="64" s="1"/>
  <c r="L192" i="64" s="1"/>
  <c r="M233" i="64"/>
  <c r="M237" i="64" s="1"/>
  <c r="M239" i="64" s="1"/>
  <c r="AL233" i="64"/>
  <c r="AL237" i="64" s="1"/>
  <c r="AL239" i="64" s="1"/>
  <c r="T186" i="64"/>
  <c r="T190" i="64" s="1"/>
  <c r="T192" i="64" s="1"/>
  <c r="Q186" i="64"/>
  <c r="Q190" i="64" s="1"/>
  <c r="Q192" i="64" s="1"/>
  <c r="J137" i="64"/>
  <c r="J142" i="64" s="1"/>
  <c r="J144" i="64" s="1"/>
  <c r="O233" i="64"/>
  <c r="O237" i="64" s="1"/>
  <c r="O239" i="64" s="1"/>
  <c r="AE186" i="64"/>
  <c r="AE190" i="64" s="1"/>
  <c r="AE192" i="64" s="1"/>
  <c r="P186" i="64"/>
  <c r="P190" i="64" s="1"/>
  <c r="P192" i="64" s="1"/>
  <c r="Z186" i="64"/>
  <c r="Z190" i="64" s="1"/>
  <c r="Z192" i="64" s="1"/>
  <c r="W233" i="64"/>
  <c r="W237" i="64" s="1"/>
  <c r="W239" i="64" s="1"/>
  <c r="AC233" i="64"/>
  <c r="AC237" i="64" s="1"/>
  <c r="AC239" i="64" s="1"/>
  <c r="J186" i="64"/>
  <c r="J190" i="64" s="1"/>
  <c r="J192" i="64" s="1"/>
  <c r="AJ186" i="64"/>
  <c r="AJ190" i="64" s="1"/>
  <c r="AJ192" i="64" s="1"/>
  <c r="N233" i="64"/>
  <c r="N237" i="64" s="1"/>
  <c r="N239" i="64" s="1"/>
  <c r="G233" i="64"/>
  <c r="G237" i="64" s="1"/>
  <c r="P233" i="64"/>
  <c r="P237" i="64" s="1"/>
  <c r="P239" i="64" s="1"/>
  <c r="S186" i="64"/>
  <c r="S190" i="64" s="1"/>
  <c r="S192" i="64" s="1"/>
  <c r="U186" i="64"/>
  <c r="U190" i="64" s="1"/>
  <c r="U192" i="64" s="1"/>
  <c r="R186" i="64"/>
  <c r="R190" i="64" s="1"/>
  <c r="R192" i="64" s="1"/>
  <c r="AD233" i="64"/>
  <c r="AD237" i="64" s="1"/>
  <c r="AD239" i="64" s="1"/>
  <c r="AB186" i="64"/>
  <c r="AB190" i="64" s="1"/>
  <c r="AB192" i="64" s="1"/>
  <c r="AD186" i="64"/>
  <c r="AD190" i="64" s="1"/>
  <c r="AD192" i="64" s="1"/>
  <c r="AK186" i="64"/>
  <c r="AK190" i="64" s="1"/>
  <c r="AK192" i="64" s="1"/>
  <c r="AF233" i="64"/>
  <c r="AF237" i="64" s="1"/>
  <c r="AF239" i="64" s="1"/>
  <c r="X186" i="64"/>
  <c r="X190" i="64" s="1"/>
  <c r="X192" i="64" s="1"/>
  <c r="K233" i="64"/>
  <c r="K237" i="64" s="1"/>
  <c r="K239" i="64" s="1"/>
  <c r="AC186" i="64"/>
  <c r="AC190" i="64" s="1"/>
  <c r="AC192" i="64" s="1"/>
  <c r="AE233" i="64"/>
  <c r="AE237" i="64" s="1"/>
  <c r="AE239" i="64" s="1"/>
  <c r="Y233" i="64"/>
  <c r="Y237" i="64" s="1"/>
  <c r="Y239" i="64" s="1"/>
  <c r="K137" i="64"/>
  <c r="K142" i="64" s="1"/>
  <c r="K144" i="64" s="1"/>
  <c r="G193" i="64"/>
  <c r="G192" i="64"/>
  <c r="G144" i="64" l="1"/>
  <c r="X148" i="64" s="1"/>
  <c r="H146" i="64"/>
  <c r="I146" i="64"/>
  <c r="I193" i="64"/>
  <c r="H240" i="64"/>
  <c r="BF146" i="64"/>
  <c r="I240" i="64"/>
  <c r="J240" i="64"/>
  <c r="G240" i="64"/>
  <c r="AC146" i="64"/>
  <c r="G239" i="64"/>
  <c r="X242" i="64" s="1"/>
  <c r="H193" i="64"/>
  <c r="BB146" i="64"/>
  <c r="O240" i="64"/>
  <c r="AO146" i="64"/>
  <c r="J146" i="64"/>
  <c r="T240" i="64"/>
  <c r="AA193" i="64"/>
  <c r="BK146" i="64"/>
  <c r="BG146" i="64"/>
  <c r="BA146" i="64"/>
  <c r="K240" i="64"/>
  <c r="AD146" i="64"/>
  <c r="BM146" i="64"/>
  <c r="AW146" i="64"/>
  <c r="N240" i="64"/>
  <c r="AV146" i="64"/>
  <c r="M146" i="64"/>
  <c r="AX146" i="64"/>
  <c r="V146" i="64"/>
  <c r="AU146" i="64"/>
  <c r="BH146" i="64"/>
  <c r="AL146" i="64"/>
  <c r="BJ146" i="64"/>
  <c r="AJ193" i="64"/>
  <c r="Q193" i="64"/>
  <c r="L240" i="64"/>
  <c r="L146" i="64"/>
  <c r="BC146" i="64"/>
  <c r="AK146" i="64"/>
  <c r="Z193" i="64"/>
  <c r="Y240" i="64"/>
  <c r="V240" i="64"/>
  <c r="AJ146" i="64"/>
  <c r="AZ146" i="64"/>
  <c r="AS146" i="64"/>
  <c r="AH146" i="64"/>
  <c r="AM146" i="64"/>
  <c r="Z146" i="64"/>
  <c r="AB146" i="64"/>
  <c r="Y193" i="64"/>
  <c r="P240" i="64"/>
  <c r="S240" i="64"/>
  <c r="X240" i="64"/>
  <c r="X146" i="64"/>
  <c r="W146" i="64"/>
  <c r="S146" i="64"/>
  <c r="BE146" i="64"/>
  <c r="AE146" i="64"/>
  <c r="BN146" i="64"/>
  <c r="AP146" i="64"/>
  <c r="AK193" i="64"/>
  <c r="AB193" i="64"/>
  <c r="L193" i="64"/>
  <c r="N193" i="64"/>
  <c r="O193" i="64"/>
  <c r="U240" i="64"/>
  <c r="AD240" i="64"/>
  <c r="X193" i="64"/>
  <c r="T193" i="64"/>
  <c r="P193" i="64"/>
  <c r="K193" i="64"/>
  <c r="W240" i="64"/>
  <c r="R240" i="64"/>
  <c r="AC240" i="64"/>
  <c r="AY146" i="64"/>
  <c r="K146" i="64"/>
  <c r="AA146" i="64"/>
  <c r="AT146" i="64"/>
  <c r="R146" i="64"/>
  <c r="AI146" i="64"/>
  <c r="Q146" i="64"/>
  <c r="U146" i="64"/>
  <c r="U193" i="64"/>
  <c r="M193" i="64"/>
  <c r="J193" i="64"/>
  <c r="W193" i="64"/>
  <c r="AD193" i="64"/>
  <c r="S193" i="64"/>
  <c r="AC193" i="64"/>
  <c r="V193" i="64"/>
  <c r="R193" i="64"/>
  <c r="AN240" i="64"/>
  <c r="AF240" i="64"/>
  <c r="AK240" i="64"/>
  <c r="AW240" i="64"/>
  <c r="BA240" i="64"/>
  <c r="AE240" i="64"/>
  <c r="BF240" i="64"/>
  <c r="AH240" i="64"/>
  <c r="AH193" i="64"/>
  <c r="BC240" i="64"/>
  <c r="AJ240" i="64"/>
  <c r="BE240" i="64"/>
  <c r="AS240" i="64"/>
  <c r="BG240" i="64"/>
  <c r="AG240" i="64"/>
  <c r="BH240" i="64"/>
  <c r="AP240" i="64"/>
  <c r="BD240" i="64"/>
  <c r="BK240" i="64"/>
  <c r="AT240" i="64"/>
  <c r="AI240" i="64"/>
  <c r="AY240" i="64"/>
  <c r="BB240" i="64"/>
  <c r="AZ240" i="64"/>
  <c r="AM240" i="64"/>
  <c r="BN240" i="64"/>
  <c r="AR240" i="64"/>
  <c r="AO240" i="64"/>
  <c r="AG193" i="64"/>
  <c r="AF193" i="64"/>
  <c r="AI193" i="64"/>
  <c r="AA240" i="64"/>
  <c r="AL240" i="64"/>
  <c r="BJ240" i="64"/>
  <c r="BL240" i="64"/>
  <c r="Q240" i="64"/>
  <c r="BM240" i="64"/>
  <c r="BI240" i="64"/>
  <c r="AX240" i="64"/>
  <c r="M240" i="64"/>
  <c r="Z240" i="64"/>
  <c r="AV240" i="64"/>
  <c r="AQ240" i="64"/>
  <c r="AB240" i="64"/>
  <c r="AU240" i="64"/>
  <c r="AR146" i="64"/>
  <c r="AN146" i="64"/>
  <c r="AF146" i="64"/>
  <c r="P146" i="64"/>
  <c r="Y146" i="64"/>
  <c r="AQ146" i="64"/>
  <c r="BD146" i="64"/>
  <c r="BI146" i="64"/>
  <c r="N146" i="64"/>
  <c r="T146" i="64"/>
  <c r="BL146" i="64"/>
  <c r="O146" i="64"/>
  <c r="AG146" i="64"/>
  <c r="AL193" i="64"/>
  <c r="AE193" i="64"/>
  <c r="AH195" i="64"/>
  <c r="AC195" i="64"/>
  <c r="R195" i="64"/>
  <c r="AA195" i="64"/>
  <c r="AK195" i="64"/>
  <c r="L195" i="64"/>
  <c r="Q195" i="64"/>
  <c r="AG195" i="64"/>
  <c r="W195" i="64"/>
  <c r="AI195" i="64"/>
  <c r="T195" i="64"/>
  <c r="AD195" i="64"/>
  <c r="I195" i="64"/>
  <c r="X195" i="64"/>
  <c r="O195" i="64"/>
  <c r="U195" i="64"/>
  <c r="K195" i="64"/>
  <c r="AJ195" i="64"/>
  <c r="AE195" i="64"/>
  <c r="S195" i="64"/>
  <c r="V195" i="64"/>
  <c r="G195" i="64"/>
  <c r="J195" i="64"/>
  <c r="AF195" i="64"/>
  <c r="P195" i="64"/>
  <c r="AL195" i="64"/>
  <c r="I19" i="49" s="1"/>
  <c r="Y195" i="64"/>
  <c r="H195" i="64"/>
  <c r="N195" i="64"/>
  <c r="M195" i="64"/>
  <c r="AB195" i="64"/>
  <c r="Z195" i="64"/>
  <c r="BM148" i="64"/>
  <c r="AY148" i="64"/>
  <c r="AU148" i="64"/>
  <c r="AI148" i="64"/>
  <c r="AZ148" i="64"/>
  <c r="S148" i="64"/>
  <c r="H148" i="64"/>
  <c r="BB148" i="64"/>
  <c r="W148" i="64"/>
  <c r="AK148" i="64"/>
  <c r="AP148" i="64"/>
  <c r="AV148" i="64"/>
  <c r="M148" i="64"/>
  <c r="BL148" i="64"/>
  <c r="R148" i="64"/>
  <c r="G148" i="64"/>
  <c r="AM148" i="64"/>
  <c r="AF148" i="64"/>
  <c r="AN148" i="64"/>
  <c r="AL148" i="64"/>
  <c r="I18" i="49" s="1"/>
  <c r="AE148" i="64"/>
  <c r="BG148" i="64"/>
  <c r="U148" i="64"/>
  <c r="BI148" i="64"/>
  <c r="V148" i="64"/>
  <c r="AH148" i="64"/>
  <c r="Y148" i="64"/>
  <c r="T148" i="64"/>
  <c r="AG148" i="64"/>
  <c r="AJ148" i="64"/>
  <c r="N148" i="64"/>
  <c r="BK148" i="64"/>
  <c r="AO148" i="64"/>
  <c r="AW148" i="64"/>
  <c r="BJ148" i="64"/>
  <c r="Z148" i="64"/>
  <c r="AA148" i="64"/>
  <c r="BE148" i="64"/>
  <c r="AC148" i="64"/>
  <c r="BN148" i="64" l="1"/>
  <c r="J18" i="49" s="1"/>
  <c r="AT148" i="64"/>
  <c r="BF148" i="64"/>
  <c r="AQ148" i="64"/>
  <c r="AX148" i="64"/>
  <c r="Q148" i="64"/>
  <c r="BD148" i="64"/>
  <c r="P148" i="64"/>
  <c r="AR148" i="64"/>
  <c r="AS148" i="64"/>
  <c r="BC148" i="64"/>
  <c r="AB148" i="64"/>
  <c r="L148" i="64"/>
  <c r="K148" i="64"/>
  <c r="I148" i="64"/>
  <c r="BH148" i="64"/>
  <c r="BA148" i="64"/>
  <c r="J148" i="64"/>
  <c r="AD148" i="64"/>
  <c r="O148" i="64"/>
  <c r="O242" i="64"/>
  <c r="AN242" i="64"/>
  <c r="AD242" i="64"/>
  <c r="V242" i="64"/>
  <c r="AH242" i="64"/>
  <c r="AK242" i="64"/>
  <c r="P242" i="64"/>
  <c r="BB242" i="64"/>
  <c r="BD242" i="64"/>
  <c r="G242" i="64"/>
  <c r="AJ242" i="64"/>
  <c r="BK242" i="64"/>
  <c r="T242" i="64"/>
  <c r="U242" i="64"/>
  <c r="N242" i="64"/>
  <c r="Y242" i="64"/>
  <c r="AC242" i="64"/>
  <c r="AR242" i="64"/>
  <c r="K242" i="64"/>
  <c r="M242" i="64"/>
  <c r="AS242" i="64"/>
  <c r="J242" i="64"/>
  <c r="I242" i="64"/>
  <c r="AI242" i="64"/>
  <c r="AB242" i="64"/>
  <c r="W242" i="64"/>
  <c r="AX242" i="64"/>
  <c r="BF242" i="64"/>
  <c r="BI242" i="64"/>
  <c r="AZ242" i="64"/>
  <c r="BL242" i="64"/>
  <c r="AL242" i="64"/>
  <c r="I20" i="49" s="1"/>
  <c r="AU242" i="64"/>
  <c r="BE242" i="64"/>
  <c r="BJ242" i="64"/>
  <c r="AG242" i="64"/>
  <c r="AO242" i="64"/>
  <c r="Q242" i="64"/>
  <c r="AQ242" i="64"/>
  <c r="BM242" i="64"/>
  <c r="AW242" i="64"/>
  <c r="AE242" i="64"/>
  <c r="BN242" i="64"/>
  <c r="J20" i="49" s="1"/>
  <c r="J30" i="49" s="1"/>
  <c r="AY242" i="64"/>
  <c r="AF242" i="64"/>
  <c r="BH242" i="64"/>
  <c r="AT242" i="64"/>
  <c r="AM242" i="64"/>
  <c r="AA242" i="64"/>
  <c r="L242" i="64"/>
  <c r="R242" i="64"/>
  <c r="S242" i="64"/>
  <c r="Z242" i="64"/>
  <c r="BA242" i="64"/>
  <c r="BG242" i="64"/>
  <c r="H242" i="64"/>
  <c r="BC242" i="64"/>
  <c r="AV242" i="64"/>
  <c r="AP242" i="64"/>
  <c r="I29" i="49"/>
</calcChain>
</file>

<file path=xl/sharedStrings.xml><?xml version="1.0" encoding="utf-8"?>
<sst xmlns="http://schemas.openxmlformats.org/spreadsheetml/2006/main" count="2951" uniqueCount="335">
  <si>
    <t>£m</t>
  </si>
  <si>
    <t>2013/14</t>
  </si>
  <si>
    <t>Loss of lease</t>
  </si>
  <si>
    <t>Low</t>
  </si>
  <si>
    <t>High</t>
  </si>
  <si>
    <t>To 2024</t>
  </si>
  <si>
    <t>From 2024 to 2072</t>
  </si>
  <si>
    <t>Tunnel replacement</t>
  </si>
  <si>
    <t>Cost of mattressing</t>
  </si>
  <si>
    <t>Freespan develops despite mattressing (less than 20m section)</t>
  </si>
  <si>
    <t>Freespan develops despite mattressing (between 20m and 55m section)</t>
  </si>
  <si>
    <t>Freespan develops despite mattressing (greater than 55m section)</t>
  </si>
  <si>
    <t>Cost of intervention</t>
  </si>
  <si>
    <t>Probability of event</t>
  </si>
  <si>
    <t>Third party interference</t>
  </si>
  <si>
    <t>Shipwreck clear up costs (£m) (09/10 prices)</t>
  </si>
  <si>
    <t xml:space="preserve">Probablity adjusted cost of losing lease in any year </t>
  </si>
  <si>
    <t>Revenue impact of construction cost</t>
  </si>
  <si>
    <t>Operational costs</t>
  </si>
  <si>
    <t>Mattressing cost</t>
  </si>
  <si>
    <t>Freespan (&lt;20m)</t>
  </si>
  <si>
    <t>Emergency mattressing following freespan</t>
  </si>
  <si>
    <t>Freespan (20-55m)</t>
  </si>
  <si>
    <t>Freespan (&gt;55m)</t>
  </si>
  <si>
    <t>Third party impact</t>
  </si>
  <si>
    <t>Probability adjusted cost associated with possible loss of life</t>
  </si>
  <si>
    <t>Cost minor mattressing work</t>
  </si>
  <si>
    <t>Cost of major mattressing work</t>
  </si>
  <si>
    <t>Probability that major work is required following exposure</t>
  </si>
  <si>
    <t>Probability that minor work is required following exposure</t>
  </si>
  <si>
    <t>Probability of TPI/anchor strike on the pipeline</t>
  </si>
  <si>
    <t>Estimated casualties following TPI - base case</t>
  </si>
  <si>
    <t>Number/year</t>
  </si>
  <si>
    <t>Estimated casualties following TPI - worst case</t>
  </si>
  <si>
    <t>Probability of loss of lease</t>
  </si>
  <si>
    <t>kWh</t>
  </si>
  <si>
    <t>Total annual domestic gas consumption</t>
  </si>
  <si>
    <t>kWh to Therm conversion factor</t>
  </si>
  <si>
    <t>kWh/therm</t>
  </si>
  <si>
    <t>Gas price impact in first month (summer) (to 2024)</t>
  </si>
  <si>
    <t>Gas price impact in first month (winter) (to 2024)</t>
  </si>
  <si>
    <t>Gas price impact in subsequent months (to 2024)</t>
  </si>
  <si>
    <t>Gas price impact in first month (summer) (2024 onwards)</t>
  </si>
  <si>
    <t>Gas price impact in first month (winter) (2024 onwards)</t>
  </si>
  <si>
    <t>Gas price impact in subsequent months (2024 onwards)</t>
  </si>
  <si>
    <t>p/therm</t>
  </si>
  <si>
    <t>Annual cost of regular inspections/pigging</t>
  </si>
  <si>
    <t>Annual cost of pigging</t>
  </si>
  <si>
    <t>Annual cost of regular inspections of the riverbed/pipeline</t>
  </si>
  <si>
    <t>Constraint costs</t>
  </si>
  <si>
    <t>Cost of pipeline repair/replacement following damage</t>
  </si>
  <si>
    <t>Repair clamp following localised mechanical/impact damage</t>
  </si>
  <si>
    <t>Short replacement spool following localised failure</t>
  </si>
  <si>
    <t>Long replacement spool following extensive failure</t>
  </si>
  <si>
    <t>Tunnel replacement following extensive failure</t>
  </si>
  <si>
    <t>Other adverse consequences</t>
  </si>
  <si>
    <t>Ship clear up costs following accident</t>
  </si>
  <si>
    <t>Discount factor for other costs</t>
  </si>
  <si>
    <t>Possible loss of life</t>
  </si>
  <si>
    <t>Assumed cost of a life</t>
  </si>
  <si>
    <t>Disproportionality factor</t>
  </si>
  <si>
    <t>%</t>
  </si>
  <si>
    <t>Discount factor for loss of life costs</t>
  </si>
  <si>
    <t>Option 1: Tunnel in 2012</t>
  </si>
  <si>
    <t>Option 3: Mitigation upto 2044 then tunnel</t>
  </si>
  <si>
    <t>Option 1: Tunnel in 2012 (base case)</t>
  </si>
  <si>
    <t xml:space="preserve">Duration of gas price increase following a 20-55m freespan (months) </t>
  </si>
  <si>
    <t>Months</t>
  </si>
  <si>
    <t xml:space="preserve">Duration of gas price increase following a &gt;55m freespan (months) </t>
  </si>
  <si>
    <t>NGGT proposed expenditure profile</t>
  </si>
  <si>
    <t>Ofgem estimate of revenue profile (after efficiency challenge)</t>
  </si>
  <si>
    <t>Expenditure profile after Ofgem efficiency challenge</t>
  </si>
  <si>
    <t>Annual cost of inspections/pigging</t>
  </si>
  <si>
    <t>Cost of replacing pipeline with a tunnel (after Ofgem efficiency challenge)</t>
  </si>
  <si>
    <t>Tunnel revenue profile to be used for modelling</t>
  </si>
  <si>
    <t>Probability of freespan of less than 20m developing</t>
  </si>
  <si>
    <t>Probability of freespan of between 20m and 55m developing</t>
  </si>
  <si>
    <t>Probability of freespan greater than 55m developing</t>
  </si>
  <si>
    <t>Probability that the lease is still in force and current pipeline is operational</t>
  </si>
  <si>
    <t>Cost of building a tunnel replacement</t>
  </si>
  <si>
    <t>Cost of building a replacement tunnel</t>
  </si>
  <si>
    <t>TABLE OF CONTENTS</t>
  </si>
  <si>
    <t>KEY</t>
  </si>
  <si>
    <t>Text</t>
  </si>
  <si>
    <t>Contents</t>
  </si>
  <si>
    <t>Input</t>
  </si>
  <si>
    <t>Calculation / formula</t>
  </si>
  <si>
    <t>Item</t>
  </si>
  <si>
    <t>Unit</t>
  </si>
  <si>
    <t>Index</t>
  </si>
  <si>
    <t>Source</t>
  </si>
  <si>
    <t>Constant</t>
  </si>
  <si>
    <t>Comments</t>
  </si>
  <si>
    <t>09/10</t>
  </si>
  <si>
    <t>Treasury Green Book 2018</t>
  </si>
  <si>
    <t>Notes</t>
  </si>
  <si>
    <t xml:space="preserve">Operating Expenediture </t>
  </si>
  <si>
    <t>Capital Expenditure</t>
  </si>
  <si>
    <t>NGGT</t>
  </si>
  <si>
    <t>Revenue profile</t>
  </si>
  <si>
    <t>NGGT estimate of revenue profile for tunnel option (before efficiency challenge)</t>
  </si>
  <si>
    <t xml:space="preserve">Date </t>
  </si>
  <si>
    <t xml:space="preserve">Version </t>
  </si>
  <si>
    <t>Various</t>
  </si>
  <si>
    <t>Footnote.</t>
  </si>
  <si>
    <t>fraction</t>
  </si>
  <si>
    <t>Probability that a section of the pipeline is exposed (scouring)</t>
  </si>
  <si>
    <t xml:space="preserve">Probabilities </t>
  </si>
  <si>
    <t>Probability of third party incidents (TPI)</t>
  </si>
  <si>
    <t>Potential delays from damage to existing pipeline</t>
  </si>
  <si>
    <t>Probability minor</t>
  </si>
  <si>
    <t>Delays from damage</t>
  </si>
  <si>
    <t>weeks</t>
  </si>
  <si>
    <t>Costs of adverse events</t>
  </si>
  <si>
    <t xml:space="preserve">Gas price impact </t>
  </si>
  <si>
    <t>No.</t>
  </si>
  <si>
    <t>16/17</t>
  </si>
  <si>
    <t>Option: Tunnel 2012</t>
  </si>
  <si>
    <t>Option: Mitigate 2044</t>
  </si>
  <si>
    <t xml:space="preserve">Option: Mitigate with tunnel replacement in 2044 </t>
  </si>
  <si>
    <t>Team</t>
  </si>
  <si>
    <t>OUTPUT| Summary results</t>
  </si>
  <si>
    <t>See footnote 1</t>
  </si>
  <si>
    <t>See footnote 2</t>
  </si>
  <si>
    <t>Probability of major</t>
  </si>
  <si>
    <t>Cost of emergency mattressing</t>
  </si>
  <si>
    <t>Cost of loss of lease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</si>
  <si>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</si>
  <si>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</si>
  <si>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</si>
  <si>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</si>
  <si>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</si>
  <si>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</si>
  <si>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</si>
  <si>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</si>
  <si>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</si>
  <si>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</si>
  <si>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</si>
  <si>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</si>
  <si>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</si>
  <si>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</si>
  <si>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</si>
  <si>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</si>
  <si>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</si>
  <si>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</si>
  <si>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</si>
  <si>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</si>
  <si>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</si>
  <si>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</si>
  <si>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</si>
  <si>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</si>
  <si>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</si>
  <si>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</si>
  <si>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</si>
  <si>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</si>
  <si>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</si>
  <si>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</si>
  <si>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</si>
  <si>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</si>
  <si>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</si>
  <si>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</si>
  <si>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</si>
  <si>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</si>
  <si>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</si>
  <si>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</si>
  <si>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</si>
  <si>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</si>
  <si>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</si>
  <si>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</si>
  <si>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</si>
  <si>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</si>
  <si>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</si>
  <si>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</si>
  <si>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</si>
  <si>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</si>
  <si>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</si>
  <si>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2063/64</t>
  </si>
  <si>
    <t>2064/65</t>
  </si>
  <si>
    <t>2065/66</t>
  </si>
  <si>
    <t>2066/67</t>
  </si>
  <si>
    <t>2067/68</t>
  </si>
  <si>
    <t>2068/69</t>
  </si>
  <si>
    <t>2069/70</t>
  </si>
  <si>
    <t>2070/71</t>
  </si>
  <si>
    <t>2071/72</t>
  </si>
  <si>
    <t>2072/73</t>
  </si>
  <si>
    <t>2073/74</t>
  </si>
  <si>
    <t>2074/75</t>
  </si>
  <si>
    <t>2075/76</t>
  </si>
  <si>
    <t>2076/77</t>
  </si>
  <si>
    <t>2077/78</t>
  </si>
  <si>
    <t>Discount rate</t>
  </si>
  <si>
    <t>Cost of emergency mattressing - major</t>
  </si>
  <si>
    <t>General</t>
  </si>
  <si>
    <t>years</t>
  </si>
  <si>
    <t>Discounted total tunnel construction and operation cost</t>
  </si>
  <si>
    <t>Cumulative total discounted cost</t>
  </si>
  <si>
    <t>Cumulative discounted cost of loss of life</t>
  </si>
  <si>
    <t>Cumulative discounted costs (excluding loss of life)</t>
  </si>
  <si>
    <t>Cumulative discounted tunnel construction and operation cost</t>
  </si>
  <si>
    <t>Assumed that remediation could be minor or major (weighted using probability of each) - NGGT assumed Major which is not reasonable or in line with probabilities presented to Ofgem.</t>
  </si>
  <si>
    <t>Based on NG forecast that a reduction in Easington area capability could result in 78-103 days of constraints per year, which could result in buyback costs …[…]. See slide 21 of NG presentation to Ofgem on 7Feb2018.</t>
  </si>
  <si>
    <t xml:space="preserve"> Costs and expenditure profile Tunnel</t>
  </si>
  <si>
    <t xml:space="preserve"> Costs and expenditure profile Mitigation </t>
  </si>
  <si>
    <t>Shipwreck clear up costs</t>
  </si>
  <si>
    <t>Total tunnel construction and operation cost</t>
  </si>
  <si>
    <t xml:space="preserve">Total costs (excluding loss of life) </t>
  </si>
  <si>
    <t>Cost of possible loss of life</t>
  </si>
  <si>
    <t xml:space="preserve">Discounted costs (excluding loss of life) </t>
  </si>
  <si>
    <t>Discounted cost of loss of life</t>
  </si>
  <si>
    <t>Total discounted cost</t>
  </si>
  <si>
    <t xml:space="preserve">Cost of possible loss of life </t>
  </si>
  <si>
    <t>Discounted costs (excluding loss of life)</t>
  </si>
  <si>
    <t xml:space="preserve">Discounted cost of loss of life </t>
  </si>
  <si>
    <t xml:space="preserve">Cumulative discounted cost of loss of life </t>
  </si>
  <si>
    <t xml:space="preserve">Cumulative total discounted cost </t>
  </si>
  <si>
    <t>See footnote 5</t>
  </si>
  <si>
    <t>Probability adjusted annual cost of mattressing</t>
  </si>
  <si>
    <t xml:space="preserve">Cost of emergency mattressing - major </t>
  </si>
  <si>
    <t>Monthy domestic gas consumption</t>
  </si>
  <si>
    <t>Monthly average (excluding first month)</t>
  </si>
  <si>
    <t xml:space="preserve">First month average </t>
  </si>
  <si>
    <t>Worksheet names</t>
  </si>
  <si>
    <t xml:space="preserve">Shipwreck clear up costs </t>
  </si>
  <si>
    <t>Probability of scouring, freespan and third party incidents (TPI)</t>
  </si>
  <si>
    <t>Revenue impact of tunnel commissioned in 2045/46</t>
  </si>
  <si>
    <t>Operational costs untill 2044/45</t>
  </si>
  <si>
    <t>Operational costs for tunnel commissioned in 2045/46</t>
  </si>
  <si>
    <t>NGGT, Ofgem</t>
  </si>
  <si>
    <t>Explanatory text</t>
  </si>
  <si>
    <t>National Grid Gas Transmission</t>
  </si>
  <si>
    <t>TPI</t>
  </si>
  <si>
    <t>Third Party Incident</t>
  </si>
  <si>
    <t>Weighted Average Cost of Capital</t>
  </si>
  <si>
    <t>NPC horizon</t>
  </si>
  <si>
    <t>General note: We have used the assumptions used by NGGT unless otherwise specified. This does not imply endorsement of these assumptions.</t>
  </si>
  <si>
    <t>Acronyms</t>
  </si>
  <si>
    <t xml:space="preserve">Tunnel capital expenditure </t>
  </si>
  <si>
    <t>Discount rate for future costs (up to 30 years)</t>
  </si>
  <si>
    <t>Discount rate for future costs (beyond 30 years)</t>
  </si>
  <si>
    <t>Discount rate for loss of life (up to 30 years)</t>
  </si>
  <si>
    <t>Discount rate for loss of life (beyond 30 years)</t>
  </si>
  <si>
    <t>Ofgem calculations</t>
  </si>
  <si>
    <t>Adjustment factor to reflect outcome of Ofgem's efficiency challenge (if the needs case were to be approved)</t>
  </si>
  <si>
    <t>Conversion factor from 09/10 to 16/17 prices</t>
  </si>
  <si>
    <t>Ofgem calculation</t>
  </si>
  <si>
    <t>Tunnel construction time</t>
  </si>
  <si>
    <t>Tunnel construction period</t>
  </si>
  <si>
    <t>Probabilities</t>
  </si>
  <si>
    <t>WACC</t>
  </si>
  <si>
    <t>Scenario 1</t>
  </si>
  <si>
    <t>Scenario 3</t>
  </si>
  <si>
    <t>Scenario 2</t>
  </si>
  <si>
    <t>INPUT1</t>
  </si>
  <si>
    <t>therm</t>
  </si>
  <si>
    <t xml:space="preserve">Damage intervention </t>
  </si>
  <si>
    <t>Localised mechanical/impact damage leading to repair clamp</t>
  </si>
  <si>
    <t>4.4.1</t>
  </si>
  <si>
    <t>Probability</t>
  </si>
  <si>
    <t>Expected duration</t>
  </si>
  <si>
    <t>Expected cost</t>
  </si>
  <si>
    <t>4.4.2</t>
  </si>
  <si>
    <t>4.4.3</t>
  </si>
  <si>
    <t>4.4.4</t>
  </si>
  <si>
    <t xml:space="preserve">Average cost of intervention </t>
  </si>
  <si>
    <t>Detailed Working: Constraint costs</t>
  </si>
  <si>
    <t>INPUT2</t>
  </si>
  <si>
    <t>INPUT3</t>
  </si>
  <si>
    <t>CALC|1</t>
  </si>
  <si>
    <t>CALC|2</t>
  </si>
  <si>
    <t>CALC|3</t>
  </si>
  <si>
    <t>FOOTNOTES</t>
  </si>
  <si>
    <t xml:space="preserve">Key results from different scenarios presented. </t>
  </si>
  <si>
    <t xml:space="preserve">Footnotes that are hyperlinked in the remainder of the model. </t>
  </si>
  <si>
    <t>Option: Mitigation</t>
  </si>
  <si>
    <t>Option: Tunnel</t>
  </si>
  <si>
    <t>Purpose</t>
  </si>
  <si>
    <t>See footnote 3</t>
  </si>
  <si>
    <t>see footnote 4</t>
  </si>
  <si>
    <t xml:space="preserve">These probabilities are absolute probabilities based on a decision tree and are calculated by multiplying the different relevant probabilities on the relevant branch of a decision tree. </t>
  </si>
  <si>
    <t>Probability calculated on the basis that there is a 20% chance that the lease would be lost by 2044, this is equivalent to NGGT's calculations set out in response to SQ54.</t>
  </si>
  <si>
    <t xml:space="preserve">The revenue profile to NGGT for a tunnel commissioned in 2045/46 commences in 2037/38 (assuming an eight-year construction phase). </t>
  </si>
  <si>
    <t>Systems &amp; Networks</t>
  </si>
  <si>
    <t>Inputs for Scenario 1.</t>
  </si>
  <si>
    <t>Inputs for Scenario 2.</t>
  </si>
  <si>
    <t>Inputs for Scenario 3.</t>
  </si>
  <si>
    <t>Calculations for Scenario 2</t>
  </si>
  <si>
    <t>Calculations for Scenario 3</t>
  </si>
  <si>
    <t>Calculations for Scenario 1</t>
  </si>
  <si>
    <t>Worksheet names, keys, acronyms</t>
  </si>
  <si>
    <t>Tunnel efficient costs, £m (2009/10 prices)</t>
  </si>
  <si>
    <t>Cumulative Net Present Costs (NPC)</t>
  </si>
  <si>
    <t>NPC of option relative to Option 1</t>
  </si>
  <si>
    <t>Option 2: Mitigation upto 2044</t>
  </si>
  <si>
    <t>Tunnel costs, £m</t>
  </si>
  <si>
    <t>Enduring WACC</t>
  </si>
  <si>
    <t>RESULTS</t>
  </si>
  <si>
    <t>Daily cost of estuary disruption following TPI</t>
  </si>
  <si>
    <t>Disruption costs</t>
  </si>
  <si>
    <t>Feeder 9 Cost Benefit Analysis - adapted from NGGT's traditional CBA</t>
  </si>
  <si>
    <t>days</t>
  </si>
  <si>
    <t xml:space="preserve">Electricity price impact </t>
  </si>
  <si>
    <t>Total annual domestic electricity consumption</t>
  </si>
  <si>
    <t>Daily constraint cost</t>
  </si>
  <si>
    <t>Value of lost load (VOLL)</t>
  </si>
  <si>
    <t>Cost of VOLL over a 10-day period per isolation</t>
  </si>
  <si>
    <t>Localised failure leading to short replacement spool</t>
  </si>
  <si>
    <t>Extensive failure over pipeline span /rupture leading to long replacement spool</t>
  </si>
  <si>
    <t xml:space="preserve">Detailed Workings: Wholesale Gas and Electricity Price Impacts </t>
  </si>
  <si>
    <t>Energy consumption</t>
  </si>
  <si>
    <t>Monthly domestic electricity consumption</t>
  </si>
  <si>
    <t xml:space="preserve">Duration of electricity price increase following a 20-55m freespan (months) </t>
  </si>
  <si>
    <t>Duration of electricity price increase following a &gt;55m freespan (months)</t>
  </si>
  <si>
    <t>Electricity price impact in first month (summer) (to 2024)</t>
  </si>
  <si>
    <t>Electricity price impact in subsequent months (to 2024)</t>
  </si>
  <si>
    <t>Electricity price impact in first month (summer) (2024 onwards)</t>
  </si>
  <si>
    <t>Electricity price impact in first month (winter) (2024 onwards)</t>
  </si>
  <si>
    <t>Electricity price impact in subsequent months (2024 onwards)</t>
  </si>
  <si>
    <t>Electricity price impact in first month (winter) (to 2024)</t>
  </si>
  <si>
    <t xml:space="preserve">Constraint costs </t>
  </si>
  <si>
    <t>VOLL</t>
  </si>
  <si>
    <t>Total constraint costs following isolation/rupture</t>
  </si>
  <si>
    <t>Ofgem</t>
  </si>
  <si>
    <t>Wholesale gas and electricity price impact up to 2024</t>
  </si>
  <si>
    <t>Wholesale gas and electricity price beyond 2024</t>
  </si>
  <si>
    <t>Wholesale gas and electricity price impact for 16 months up to 2024</t>
  </si>
  <si>
    <t>Wholesale gas and electricity price impact for 16 months beyond 2024</t>
  </si>
  <si>
    <t>Wholesale gas and electricity price impact beyond 2024</t>
  </si>
  <si>
    <t>Estuary disruption costs</t>
  </si>
  <si>
    <t>Maximum days of constraint following loss of Feeder 9</t>
  </si>
  <si>
    <t>Probability that loss of Feeder 9 occurs during winter peak</t>
  </si>
  <si>
    <t>Probability of energy price impact and constraint costs</t>
  </si>
  <si>
    <t>The constraint cost estimates are divided by 2 to reflect the assumption that failure of the pipeline during the winter peak period of 78-103 days would occur at the mid-point of the period.</t>
  </si>
  <si>
    <t>See footnote 6</t>
  </si>
  <si>
    <t>This spreadsheet implements an adapted version of NGGT's traditional CBA to support our assessment of NGGT's request for funding for a replacement to Feeder 9 as part of the 2018 RIIO-T1 reopener. We submitted v 1.01 alongside our consultation document. Since then NGGT has provided further information. We have reflected the new information in our revised CBA.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</si>
</sst>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%"/>
    <numFmt numFmtId="167" formatCode="#,##0;\-#,##0;\-"/>
    <numFmt numFmtId="168" formatCode="#,##0.000;\-#,##0.000;\-"/>
    <numFmt numFmtId="169" formatCode="0.000%"/>
    <numFmt numFmtId="170" formatCode="#,##0.00;\-#,##0.00;\-"/>
    <numFmt numFmtId="171" formatCode="0.0"/>
    <numFmt numFmtId="172" formatCode="0.0000000"/>
    <numFmt numFmtId="173" formatCode="0.0000"/>
    <numFmt numFmtId="174" formatCode="#,##0.000000;\-#,##0.000000;\-"/>
    <numFmt numFmtId="175" formatCode="0.00000"/>
    <numFmt numFmtId="176" formatCode="#,##0.00000;\-#,##0.00000;\-"/>
    <numFmt numFmtId="177" formatCode="#,##0.00_ ;[Red]\-#,##0.00\ "/>
    <numFmt numFmtId="178" formatCode="0.000000"/>
  </numFmts>
  <fonts count="4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2"/>
      <color theme="1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Gill Sans MT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0" tint="-0.499984740745262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Gill Sans MT"/>
      <family val="2"/>
    </font>
    <font>
      <sz val="36"/>
      <color theme="0"/>
      <name val="Calibri"/>
      <family val="2"/>
      <scheme val="minor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4"/>
      <color theme="0"/>
      <name val="Calibri"/>
      <family val="2"/>
      <scheme val="minor"/>
    </font>
    <font>
      <sz val="10"/>
      <color theme="0"/>
      <name val="Gill Sans MT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i/>
      <sz val="10"/>
      <color theme="1"/>
      <name val="Verdana"/>
      <family val="2"/>
    </font>
    <font>
      <b/>
      <sz val="18"/>
      <color theme="0"/>
      <name val="Calibri"/>
      <family val="2"/>
      <scheme val="minor"/>
    </font>
    <font>
      <sz val="8"/>
      <color theme="1"/>
      <name val="Verdana"/>
      <family val="2"/>
    </font>
    <font>
      <sz val="10"/>
      <name val="Verdana"/>
      <family val="2"/>
    </font>
    <font>
      <b/>
      <sz val="9"/>
      <color theme="1"/>
      <name val="Arial"/>
      <family val="2"/>
    </font>
    <font>
      <i/>
      <sz val="11"/>
      <color theme="1"/>
      <name val="Verdana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Gill Sans MT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3" fillId="4" borderId="1" applyAlignment="0" applyProtection="0">
      <protection locked="0"/>
    </xf>
    <xf numFmtId="167" fontId="23" fillId="0" borderId="2" applyAlignment="0"/>
    <xf numFmtId="0" fontId="24" fillId="0" borderId="2" applyBorder="0" applyAlignment="0" applyProtection="0"/>
    <xf numFmtId="0" fontId="8" fillId="0" borderId="0"/>
    <xf numFmtId="10" fontId="16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/>
  </cellStyleXfs>
  <cellXfs count="184">
    <xf numFmtId="0" fontId="0" fillId="0" borderId="0" xfId="0"/>
    <xf numFmtId="0" fontId="16" fillId="2" borderId="0" xfId="0" applyFont="1" applyFill="1" applyBorder="1"/>
    <xf numFmtId="164" fontId="16" fillId="2" borderId="0" xfId="5" applyNumberFormat="1" applyFont="1" applyFill="1" applyBorder="1"/>
    <xf numFmtId="0" fontId="17" fillId="2" borderId="0" xfId="0" applyFont="1" applyFill="1" applyBorder="1"/>
    <xf numFmtId="0" fontId="16" fillId="2" borderId="0" xfId="0" applyFont="1" applyFill="1" applyBorder="1" applyProtection="1"/>
    <xf numFmtId="2" fontId="0" fillId="2" borderId="0" xfId="0" applyNumberForma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/>
    <xf numFmtId="0" fontId="19" fillId="2" borderId="0" xfId="0" applyFont="1" applyFill="1" applyBorder="1" applyAlignment="1">
      <alignment wrapText="1"/>
    </xf>
    <xf numFmtId="0" fontId="22" fillId="2" borderId="0" xfId="0" quotePrefix="1" applyFont="1" applyFill="1" applyBorder="1" applyAlignment="1">
      <alignment horizontal="right" vertical="center" wrapText="1"/>
    </xf>
    <xf numFmtId="166" fontId="0" fillId="2" borderId="0" xfId="6" applyNumberFormat="1" applyFont="1" applyFill="1" applyBorder="1"/>
    <xf numFmtId="2" fontId="19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1" fillId="2" borderId="0" xfId="0" applyFont="1" applyFill="1" applyBorder="1"/>
    <xf numFmtId="44" fontId="22" fillId="2" borderId="0" xfId="0" quotePrefix="1" applyNumberFormat="1" applyFont="1" applyFill="1" applyBorder="1" applyAlignment="1">
      <alignment horizontal="right" vertical="center" wrapText="1"/>
    </xf>
    <xf numFmtId="0" fontId="0" fillId="2" borderId="0" xfId="0" applyFill="1"/>
    <xf numFmtId="167" fontId="23" fillId="4" borderId="1" xfId="7">
      <protection locked="0"/>
    </xf>
    <xf numFmtId="167" fontId="23" fillId="0" borderId="2" xfId="8"/>
    <xf numFmtId="0" fontId="24" fillId="0" borderId="0" xfId="9" applyBorder="1"/>
    <xf numFmtId="0" fontId="19" fillId="2" borderId="0" xfId="0" applyFont="1" applyFill="1"/>
    <xf numFmtId="0" fontId="0" fillId="5" borderId="0" xfId="0" applyFill="1"/>
    <xf numFmtId="0" fontId="16" fillId="5" borderId="0" xfId="0" applyFont="1" applyFill="1" applyBorder="1"/>
    <xf numFmtId="0" fontId="18" fillId="5" borderId="0" xfId="0" applyFont="1" applyFill="1" applyBorder="1"/>
    <xf numFmtId="0" fontId="16" fillId="5" borderId="0" xfId="0" applyFont="1" applyFill="1" applyBorder="1" applyProtection="1"/>
    <xf numFmtId="0" fontId="22" fillId="2" borderId="0" xfId="0" quotePrefix="1" applyNumberFormat="1" applyFont="1" applyFill="1" applyBorder="1" applyAlignment="1">
      <alignment horizontal="right" vertical="center" wrapText="1"/>
    </xf>
    <xf numFmtId="0" fontId="25" fillId="5" borderId="0" xfId="0" applyFont="1" applyFill="1" applyBorder="1"/>
    <xf numFmtId="0" fontId="16" fillId="6" borderId="0" xfId="0" applyFont="1" applyFill="1" applyBorder="1"/>
    <xf numFmtId="2" fontId="0" fillId="6" borderId="0" xfId="0" applyNumberFormat="1" applyFill="1" applyBorder="1"/>
    <xf numFmtId="0" fontId="16" fillId="6" borderId="0" xfId="0" applyFont="1" applyFill="1" applyBorder="1" applyProtection="1"/>
    <xf numFmtId="0" fontId="19" fillId="6" borderId="0" xfId="0" applyFont="1" applyFill="1" applyBorder="1"/>
    <xf numFmtId="168" fontId="23" fillId="4" borderId="1" xfId="7" applyNumberFormat="1">
      <protection locked="0"/>
    </xf>
    <xf numFmtId="10" fontId="23" fillId="4" borderId="1" xfId="6" applyNumberFormat="1" applyFont="1" applyFill="1" applyBorder="1" applyProtection="1">
      <protection locked="0"/>
    </xf>
    <xf numFmtId="0" fontId="26" fillId="2" borderId="0" xfId="0" applyFont="1" applyFill="1" applyBorder="1"/>
    <xf numFmtId="0" fontId="27" fillId="5" borderId="0" xfId="0" applyFont="1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6" fillId="6" borderId="0" xfId="0" applyFont="1" applyFill="1" applyBorder="1"/>
    <xf numFmtId="166" fontId="23" fillId="4" borderId="1" xfId="6" applyNumberFormat="1" applyFont="1" applyFill="1" applyBorder="1" applyProtection="1">
      <protection locked="0"/>
    </xf>
    <xf numFmtId="169" fontId="23" fillId="4" borderId="1" xfId="6" applyNumberFormat="1" applyFont="1" applyFill="1" applyBorder="1" applyProtection="1">
      <protection locked="0"/>
    </xf>
    <xf numFmtId="9" fontId="23" fillId="4" borderId="1" xfId="6" applyNumberFormat="1" applyFont="1" applyFill="1" applyBorder="1" applyProtection="1">
      <protection locked="0"/>
    </xf>
    <xf numFmtId="0" fontId="19" fillId="6" borderId="0" xfId="0" applyFont="1" applyFill="1" applyBorder="1" applyAlignment="1">
      <alignment wrapText="1"/>
    </xf>
    <xf numFmtId="170" fontId="23" fillId="4" borderId="1" xfId="7" applyNumberFormat="1">
      <protection locked="0"/>
    </xf>
    <xf numFmtId="167" fontId="23" fillId="4" borderId="1" xfId="7" applyNumberFormat="1">
      <protection locked="0"/>
    </xf>
    <xf numFmtId="0" fontId="32" fillId="6" borderId="0" xfId="0" applyFont="1" applyFill="1" applyBorder="1"/>
    <xf numFmtId="0" fontId="33" fillId="2" borderId="0" xfId="0" applyFont="1" applyFill="1" applyBorder="1"/>
    <xf numFmtId="0" fontId="14" fillId="2" borderId="0" xfId="0" applyFont="1" applyFill="1" applyBorder="1"/>
    <xf numFmtId="0" fontId="29" fillId="2" borderId="0" xfId="0" applyFont="1" applyFill="1" applyBorder="1"/>
    <xf numFmtId="0" fontId="33" fillId="0" borderId="0" xfId="0" applyFont="1"/>
    <xf numFmtId="0" fontId="32" fillId="2" borderId="0" xfId="0" applyFont="1" applyFill="1" applyBorder="1"/>
    <xf numFmtId="0" fontId="14" fillId="5" borderId="0" xfId="0" applyFont="1" applyFill="1" applyBorder="1"/>
    <xf numFmtId="0" fontId="34" fillId="5" borderId="0" xfId="0" applyFont="1" applyFill="1" applyBorder="1"/>
    <xf numFmtId="0" fontId="28" fillId="5" borderId="0" xfId="0" applyFont="1" applyFill="1" applyBorder="1"/>
    <xf numFmtId="0" fontId="29" fillId="6" borderId="0" xfId="0" applyFont="1" applyFill="1" applyBorder="1"/>
    <xf numFmtId="167" fontId="23" fillId="4" borderId="1" xfId="7" applyProtection="1"/>
    <xf numFmtId="0" fontId="24" fillId="0" borderId="0" xfId="9" applyBorder="1" applyAlignment="1">
      <alignment horizontal="right"/>
    </xf>
    <xf numFmtId="0" fontId="24" fillId="0" borderId="0" xfId="9" applyBorder="1" applyAlignment="1">
      <alignment horizontal="center"/>
    </xf>
    <xf numFmtId="166" fontId="31" fillId="2" borderId="0" xfId="0" applyNumberFormat="1" applyFont="1" applyFill="1" applyBorder="1"/>
    <xf numFmtId="166" fontId="16" fillId="2" borderId="0" xfId="0" applyNumberFormat="1" applyFont="1" applyFill="1" applyBorder="1"/>
    <xf numFmtId="166" fontId="0" fillId="0" borderId="0" xfId="0" applyNumberFormat="1"/>
    <xf numFmtId="0" fontId="14" fillId="5" borderId="0" xfId="0" applyFont="1" applyFill="1" applyBorder="1" applyProtection="1"/>
    <xf numFmtId="0" fontId="14" fillId="2" borderId="0" xfId="0" applyFont="1" applyFill="1" applyBorder="1" applyProtection="1"/>
    <xf numFmtId="0" fontId="29" fillId="2" borderId="0" xfId="0" quotePrefix="1" applyFont="1" applyFill="1" applyBorder="1" applyAlignment="1">
      <alignment horizontal="right" vertical="center" wrapText="1"/>
    </xf>
    <xf numFmtId="0" fontId="14" fillId="6" borderId="0" xfId="0" applyFont="1" applyFill="1" applyBorder="1"/>
    <xf numFmtId="0" fontId="14" fillId="6" borderId="0" xfId="0" applyFont="1" applyFill="1" applyBorder="1" applyProtection="1"/>
    <xf numFmtId="0" fontId="14" fillId="0" borderId="0" xfId="0" applyFont="1"/>
    <xf numFmtId="2" fontId="14" fillId="0" borderId="0" xfId="0" applyNumberFormat="1" applyFont="1"/>
    <xf numFmtId="0" fontId="29" fillId="0" borderId="0" xfId="0" applyFont="1"/>
    <xf numFmtId="0" fontId="35" fillId="0" borderId="0" xfId="0" applyFont="1"/>
    <xf numFmtId="0" fontId="14" fillId="3" borderId="0" xfId="0" applyFont="1" applyFill="1"/>
    <xf numFmtId="0" fontId="29" fillId="3" borderId="0" xfId="0" applyFont="1" applyFill="1"/>
    <xf numFmtId="0" fontId="29" fillId="5" borderId="0" xfId="0" applyFont="1" applyFill="1" applyBorder="1"/>
    <xf numFmtId="2" fontId="14" fillId="6" borderId="0" xfId="0" applyNumberFormat="1" applyFont="1" applyFill="1" applyBorder="1"/>
    <xf numFmtId="0" fontId="36" fillId="5" borderId="0" xfId="0" applyFont="1" applyFill="1"/>
    <xf numFmtId="0" fontId="32" fillId="0" borderId="0" xfId="0" applyFont="1"/>
    <xf numFmtId="4" fontId="33" fillId="0" borderId="0" xfId="0" applyNumberFormat="1" applyFont="1"/>
    <xf numFmtId="1" fontId="33" fillId="0" borderId="0" xfId="0" applyNumberFormat="1" applyFont="1"/>
    <xf numFmtId="170" fontId="23" fillId="0" borderId="2" xfId="8" applyNumberFormat="1"/>
    <xf numFmtId="170" fontId="23" fillId="4" borderId="1" xfId="7" applyNumberFormat="1" applyAlignment="1" applyProtection="1">
      <alignment horizontal="right"/>
    </xf>
    <xf numFmtId="170" fontId="23" fillId="4" borderId="1" xfId="7" applyNumberFormat="1" applyProtection="1"/>
    <xf numFmtId="170" fontId="33" fillId="0" borderId="0" xfId="0" applyNumberFormat="1" applyFont="1"/>
    <xf numFmtId="171" fontId="32" fillId="0" borderId="0" xfId="0" applyNumberFormat="1" applyFont="1"/>
    <xf numFmtId="0" fontId="16" fillId="0" borderId="0" xfId="0" applyFont="1" applyFill="1" applyBorder="1"/>
    <xf numFmtId="0" fontId="32" fillId="0" borderId="0" xfId="0" applyFont="1" applyFill="1" applyBorder="1"/>
    <xf numFmtId="2" fontId="0" fillId="0" borderId="0" xfId="0" applyNumberFormat="1" applyFill="1" applyBorder="1"/>
    <xf numFmtId="0" fontId="16" fillId="0" borderId="0" xfId="0" applyFont="1" applyFill="1" applyBorder="1" applyProtection="1"/>
    <xf numFmtId="10" fontId="23" fillId="0" borderId="2" xfId="6" applyNumberFormat="1" applyFont="1" applyBorder="1"/>
    <xf numFmtId="168" fontId="23" fillId="0" borderId="2" xfId="8" applyNumberFormat="1"/>
    <xf numFmtId="0" fontId="29" fillId="0" borderId="0" xfId="0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0" fontId="14" fillId="0" borderId="0" xfId="0" applyFont="1" applyFill="1" applyBorder="1" applyProtection="1"/>
    <xf numFmtId="0" fontId="14" fillId="0" borderId="0" xfId="0" applyFont="1" applyFill="1"/>
    <xf numFmtId="0" fontId="29" fillId="0" borderId="0" xfId="0" applyFont="1" applyFill="1"/>
    <xf numFmtId="0" fontId="13" fillId="0" borderId="0" xfId="0" applyFont="1"/>
    <xf numFmtId="0" fontId="13" fillId="3" borderId="0" xfId="0" applyFont="1" applyFill="1"/>
    <xf numFmtId="172" fontId="14" fillId="0" borderId="0" xfId="0" applyNumberFormat="1" applyFont="1"/>
    <xf numFmtId="174" fontId="23" fillId="0" borderId="2" xfId="8" applyNumberFormat="1"/>
    <xf numFmtId="173" fontId="14" fillId="0" borderId="0" xfId="0" applyNumberFormat="1" applyFont="1"/>
    <xf numFmtId="170" fontId="13" fillId="3" borderId="0" xfId="0" applyNumberFormat="1" applyFont="1" applyFill="1"/>
    <xf numFmtId="170" fontId="26" fillId="3" borderId="0" xfId="0" applyNumberFormat="1" applyFont="1" applyFill="1" applyBorder="1"/>
    <xf numFmtId="170" fontId="24" fillId="3" borderId="0" xfId="9" applyNumberFormat="1" applyFill="1" applyBorder="1"/>
    <xf numFmtId="170" fontId="14" fillId="3" borderId="0" xfId="0" applyNumberFormat="1" applyFont="1" applyFill="1"/>
    <xf numFmtId="170" fontId="29" fillId="3" borderId="0" xfId="0" applyNumberFormat="1" applyFont="1" applyFill="1"/>
    <xf numFmtId="170" fontId="23" fillId="3" borderId="2" xfId="8" applyNumberFormat="1" applyFill="1"/>
    <xf numFmtId="170" fontId="39" fillId="3" borderId="2" xfId="8" applyNumberFormat="1" applyFont="1" applyFill="1"/>
    <xf numFmtId="0" fontId="12" fillId="0" borderId="0" xfId="0" applyFont="1"/>
    <xf numFmtId="0" fontId="12" fillId="3" borderId="0" xfId="0" applyFont="1" applyFill="1"/>
    <xf numFmtId="170" fontId="23" fillId="4" borderId="1" xfId="7" applyNumberFormat="1" applyProtection="1">
      <protection locked="0"/>
    </xf>
    <xf numFmtId="1" fontId="29" fillId="6" borderId="0" xfId="0" applyNumberFormat="1" applyFont="1" applyFill="1" applyBorder="1"/>
    <xf numFmtId="0" fontId="11" fillId="0" borderId="0" xfId="0" applyFont="1"/>
    <xf numFmtId="0" fontId="11" fillId="0" borderId="0" xfId="0" applyFont="1" applyFill="1" applyBorder="1"/>
    <xf numFmtId="0" fontId="35" fillId="2" borderId="0" xfId="0" applyFont="1" applyFill="1" applyBorder="1"/>
    <xf numFmtId="0" fontId="11" fillId="6" borderId="0" xfId="0" applyFont="1" applyFill="1" applyBorder="1"/>
    <xf numFmtId="2" fontId="11" fillId="6" borderId="0" xfId="0" applyNumberFormat="1" applyFont="1" applyFill="1" applyBorder="1"/>
    <xf numFmtId="171" fontId="29" fillId="0" borderId="0" xfId="0" applyNumberFormat="1" applyFont="1"/>
    <xf numFmtId="0" fontId="10" fillId="2" borderId="0" xfId="0" applyFont="1" applyFill="1" applyBorder="1"/>
    <xf numFmtId="0" fontId="10" fillId="0" borderId="0" xfId="0" applyFont="1"/>
    <xf numFmtId="0" fontId="40" fillId="2" borderId="0" xfId="0" applyFont="1" applyFill="1" applyBorder="1"/>
    <xf numFmtId="0" fontId="0" fillId="2" borderId="0" xfId="0" applyFont="1" applyFill="1"/>
    <xf numFmtId="0" fontId="9" fillId="2" borderId="0" xfId="0" applyFont="1" applyFill="1" applyBorder="1"/>
    <xf numFmtId="175" fontId="23" fillId="4" borderId="1" xfId="6" applyNumberFormat="1" applyFont="1" applyFill="1" applyBorder="1" applyProtection="1">
      <protection locked="0"/>
    </xf>
    <xf numFmtId="0" fontId="9" fillId="0" borderId="0" xfId="0" applyFont="1"/>
    <xf numFmtId="176" fontId="23" fillId="0" borderId="2" xfId="8" applyNumberFormat="1"/>
    <xf numFmtId="167" fontId="23" fillId="4" borderId="1" xfId="7" applyNumberFormat="1" applyProtection="1"/>
    <xf numFmtId="0" fontId="29" fillId="7" borderId="0" xfId="0" applyFont="1" applyFill="1" applyBorder="1"/>
    <xf numFmtId="0" fontId="16" fillId="7" borderId="0" xfId="0" applyFont="1" applyFill="1" applyBorder="1"/>
    <xf numFmtId="0" fontId="7" fillId="7" borderId="0" xfId="0" applyFont="1" applyFill="1" applyBorder="1"/>
    <xf numFmtId="0" fontId="7" fillId="0" borderId="0" xfId="0" applyFont="1"/>
    <xf numFmtId="0" fontId="6" fillId="5" borderId="0" xfId="0" applyFont="1" applyFill="1" applyBorder="1"/>
    <xf numFmtId="0" fontId="6" fillId="2" borderId="0" xfId="0" applyFont="1" applyFill="1" applyBorder="1"/>
    <xf numFmtId="0" fontId="6" fillId="0" borderId="0" xfId="0" applyFont="1"/>
    <xf numFmtId="2" fontId="16" fillId="7" borderId="0" xfId="0" applyNumberFormat="1" applyFont="1" applyFill="1" applyBorder="1"/>
    <xf numFmtId="177" fontId="41" fillId="0" borderId="2" xfId="8" applyNumberFormat="1" applyFont="1"/>
    <xf numFmtId="177" fontId="11" fillId="0" borderId="0" xfId="0" applyNumberFormat="1" applyFont="1"/>
    <xf numFmtId="177" fontId="0" fillId="0" borderId="0" xfId="0" applyNumberFormat="1"/>
    <xf numFmtId="0" fontId="30" fillId="5" borderId="0" xfId="0" applyFont="1" applyFill="1" applyAlignment="1">
      <alignment horizontal="left"/>
    </xf>
    <xf numFmtId="14" fontId="30" fillId="5" borderId="0" xfId="0" applyNumberFormat="1" applyFont="1" applyFill="1" applyAlignment="1">
      <alignment horizontal="left"/>
    </xf>
    <xf numFmtId="0" fontId="30" fillId="5" borderId="0" xfId="0" applyFont="1" applyFill="1" applyAlignment="1">
      <alignment horizontal="left" wrapText="1"/>
    </xf>
    <xf numFmtId="0" fontId="42" fillId="2" borderId="0" xfId="12" applyFill="1"/>
    <xf numFmtId="0" fontId="42" fillId="0" borderId="0" xfId="12"/>
    <xf numFmtId="165" fontId="23" fillId="4" borderId="1" xfId="6" applyNumberFormat="1" applyFont="1" applyFill="1" applyBorder="1" applyProtection="1">
      <protection locked="0"/>
    </xf>
    <xf numFmtId="0" fontId="38" fillId="2" borderId="3" xfId="0" applyFont="1" applyFill="1" applyBorder="1"/>
    <xf numFmtId="0" fontId="38" fillId="2" borderId="4" xfId="0" applyFont="1" applyFill="1" applyBorder="1"/>
    <xf numFmtId="0" fontId="33" fillId="2" borderId="4" xfId="0" applyFont="1" applyFill="1" applyBorder="1"/>
    <xf numFmtId="0" fontId="33" fillId="2" borderId="5" xfId="0" applyFont="1" applyFill="1" applyBorder="1"/>
    <xf numFmtId="0" fontId="42" fillId="0" borderId="0" xfId="12" applyBorder="1"/>
    <xf numFmtId="178" fontId="33" fillId="2" borderId="4" xfId="0" applyNumberFormat="1" applyFont="1" applyFill="1" applyBorder="1"/>
    <xf numFmtId="0" fontId="42" fillId="6" borderId="0" xfId="12" applyFill="1" applyBorder="1"/>
    <xf numFmtId="0" fontId="42" fillId="2" borderId="0" xfId="12" applyFill="1" applyBorder="1"/>
    <xf numFmtId="0" fontId="5" fillId="7" borderId="0" xfId="0" applyFont="1" applyFill="1" applyBorder="1"/>
    <xf numFmtId="0" fontId="5" fillId="0" borderId="0" xfId="0" applyFont="1"/>
    <xf numFmtId="0" fontId="43" fillId="7" borderId="0" xfId="0" applyFont="1" applyFill="1" applyBorder="1"/>
    <xf numFmtId="0" fontId="44" fillId="7" borderId="0" xfId="0" applyFont="1" applyFill="1" applyBorder="1"/>
    <xf numFmtId="0" fontId="45" fillId="0" borderId="0" xfId="0" applyFont="1"/>
    <xf numFmtId="0" fontId="46" fillId="0" borderId="0" xfId="0" applyFont="1"/>
    <xf numFmtId="0" fontId="45" fillId="7" borderId="0" xfId="0" applyFont="1" applyFill="1" applyBorder="1" applyAlignment="1">
      <alignment wrapText="1"/>
    </xf>
    <xf numFmtId="2" fontId="45" fillId="7" borderId="0" xfId="0" applyNumberFormat="1" applyFont="1" applyFill="1" applyBorder="1" applyAlignment="1">
      <alignment horizontal="right"/>
    </xf>
    <xf numFmtId="0" fontId="45" fillId="7" borderId="0" xfId="0" applyFont="1" applyFill="1" applyBorder="1" applyAlignment="1">
      <alignment horizontal="right"/>
    </xf>
    <xf numFmtId="10" fontId="16" fillId="7" borderId="0" xfId="6" applyNumberFormat="1" applyFont="1" applyFill="1" applyBorder="1"/>
    <xf numFmtId="0" fontId="16" fillId="7" borderId="0" xfId="0" applyFont="1" applyFill="1" applyBorder="1" applyAlignment="1">
      <alignment horizontal="right"/>
    </xf>
    <xf numFmtId="10" fontId="45" fillId="7" borderId="0" xfId="6" applyNumberFormat="1" applyFont="1" applyFill="1" applyBorder="1" applyAlignment="1">
      <alignment horizontal="right"/>
    </xf>
    <xf numFmtId="0" fontId="4" fillId="2" borderId="0" xfId="0" applyFont="1" applyFill="1" applyBorder="1"/>
    <xf numFmtId="0" fontId="3" fillId="2" borderId="0" xfId="0" applyFont="1" applyFill="1" applyBorder="1"/>
    <xf numFmtId="0" fontId="24" fillId="8" borderId="0" xfId="9" applyFill="1" applyBorder="1"/>
    <xf numFmtId="0" fontId="42" fillId="8" borderId="0" xfId="12" applyFill="1" applyBorder="1"/>
    <xf numFmtId="167" fontId="23" fillId="8" borderId="1" xfId="7" applyNumberFormat="1" applyFill="1">
      <protection locked="0"/>
    </xf>
    <xf numFmtId="170" fontId="23" fillId="8" borderId="1" xfId="7" applyNumberFormat="1" applyFill="1">
      <protection locked="0"/>
    </xf>
    <xf numFmtId="0" fontId="3" fillId="0" borderId="0" xfId="0" applyFont="1"/>
    <xf numFmtId="1" fontId="23" fillId="8" borderId="1" xfId="6" applyNumberFormat="1" applyFont="1" applyFill="1" applyBorder="1" applyProtection="1">
      <protection locked="0"/>
    </xf>
    <xf numFmtId="0" fontId="3" fillId="0" borderId="0" xfId="0" applyFont="1" applyFill="1" applyBorder="1"/>
    <xf numFmtId="170" fontId="23" fillId="8" borderId="2" xfId="8" applyNumberFormat="1" applyFill="1"/>
    <xf numFmtId="2" fontId="3" fillId="7" borderId="0" xfId="6" applyNumberFormat="1" applyFont="1" applyFill="1" applyBorder="1" applyAlignment="1">
      <alignment horizontal="right"/>
    </xf>
    <xf numFmtId="171" fontId="32" fillId="8" borderId="0" xfId="0" applyNumberFormat="1" applyFont="1" applyFill="1"/>
    <xf numFmtId="0" fontId="33" fillId="8" borderId="0" xfId="0" applyFont="1" applyFill="1"/>
    <xf numFmtId="0" fontId="26" fillId="8" borderId="0" xfId="0" applyFont="1" applyFill="1" applyBorder="1"/>
    <xf numFmtId="0" fontId="10" fillId="8" borderId="0" xfId="0" applyFont="1" applyFill="1" applyBorder="1"/>
    <xf numFmtId="0" fontId="37" fillId="8" borderId="0" xfId="0" applyFont="1" applyFill="1"/>
    <xf numFmtId="168" fontId="23" fillId="8" borderId="2" xfId="8" applyNumberFormat="1" applyFill="1"/>
    <xf numFmtId="0" fontId="2" fillId="0" borderId="0" xfId="0" applyFont="1"/>
    <xf numFmtId="0" fontId="1" fillId="2" borderId="0" xfId="0" applyFont="1" applyFill="1" applyBorder="1"/>
    <xf numFmtId="0" fontId="0" fillId="0" borderId="0" xfId="0" applyAlignment="1">
      <alignment horizontal="center"/>
    </xf>
  </cellXfs>
  <cellStyles count="13">
    <cellStyle name="=C:\WINNT\SYSTEM32\COMMAND.COM 6" xfId="3"/>
    <cellStyle name="Comma" xfId="5" builtinId="3"/>
    <cellStyle name="Comma 4" xfId="4"/>
    <cellStyle name="ECA_Calc" xfId="8"/>
    <cellStyle name="ECA_Comment" xfId="9"/>
    <cellStyle name="ECA_Input" xfId="7"/>
    <cellStyle name="Hyperlink" xfId="12" builtinId="8"/>
    <cellStyle name="Normal" xfId="0" builtinId="0"/>
    <cellStyle name="Normal 2" xfId="10"/>
    <cellStyle name="Normal 20" xfId="1"/>
    <cellStyle name="Normal 3" xfId="2"/>
    <cellStyle name="Percent" xfId="6" builtinId="5"/>
    <cellStyle name="Percent 2" xfId="11"/>
  </cellStyles>
  <dxfs count="0"/>
  <tableStyles count="0" defaultTableStyle="TableStyleMedium9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835217" cy="72266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5217" cy="72266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835217" cy="72266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5217" cy="72266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835217" cy="72266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5217" cy="72266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" name="TextBox 2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" name="TextBox 3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6" name="TextBox 5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8" name="TextBox 7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0" name="TextBox 9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1" name="TextBox 10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3" name="TextBox 12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5" name="TextBox 14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6" name="TextBox 15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8" name="TextBox 17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9" name="TextBox 18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1" name="TextBox 20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3" name="TextBox 22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4" name="TextBox 23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6" name="TextBox 25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7" name="TextBox 26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8" name="TextBox 27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9" name="TextBox 28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0" name="TextBox 29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1" name="TextBox 30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2" name="TextBox 31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3" name="TextBox 32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4" name="TextBox 33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5" name="TextBox 34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6" name="TextBox 35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7" name="TextBox 36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8" name="TextBox 37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9" name="TextBox 38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0" name="TextBox 39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1" name="TextBox 40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2" name="TextBox 41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3" name="TextBox 42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4" name="TextBox 43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5" name="TextBox 44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6" name="TextBox 45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1</xdr:colOff>
      <xdr:row>0</xdr:row>
      <xdr:rowOff>0</xdr:rowOff>
    </xdr:from>
    <xdr:ext cx="2835217" cy="722665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5217" cy="72266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" name="TextBox 2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" name="TextBox 3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6" name="TextBox 5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8" name="TextBox 7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0" name="TextBox 9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1" name="TextBox 10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3" name="TextBox 12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5" name="TextBox 14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6" name="TextBox 15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8" name="TextBox 17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9" name="TextBox 18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1" name="TextBox 20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3" name="TextBox 22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4" name="TextBox 23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6" name="TextBox 25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7" name="TextBox 26"/>
        <xdr:cNvSpPr txBox="1"/>
      </xdr:nvSpPr>
      <xdr:spPr>
        <a:xfrm>
          <a:off x="74458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8" name="TextBox 27"/>
        <xdr:cNvSpPr txBox="1"/>
      </xdr:nvSpPr>
      <xdr:spPr>
        <a:xfrm>
          <a:off x="7445829" y="2728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9" name="TextBox 28"/>
        <xdr:cNvSpPr txBox="1"/>
      </xdr:nvSpPr>
      <xdr:spPr>
        <a:xfrm>
          <a:off x="7445829" y="2728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0" name="TextBox 29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1" name="TextBox 30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2" name="TextBox 31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3" name="TextBox 32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4" name="TextBox 33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5" name="TextBox 34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6" name="TextBox 35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7" name="TextBox 36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8" name="TextBox 37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9" name="TextBox 38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0" name="TextBox 39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1" name="TextBox 40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2" name="TextBox 41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3" name="TextBox 42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4" name="TextBox 43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5" name="TextBox 44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6" name="TextBox 45"/>
        <xdr:cNvSpPr txBox="1"/>
      </xdr:nvSpPr>
      <xdr:spPr>
        <a:xfrm>
          <a:off x="7698242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1</xdr:colOff>
      <xdr:row>0</xdr:row>
      <xdr:rowOff>0</xdr:rowOff>
    </xdr:from>
    <xdr:ext cx="2835217" cy="722665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5217" cy="72266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" name="TextBox 2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" name="TextBox 3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6" name="TextBox 5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8" name="TextBox 7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0" name="TextBox 9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1" name="TextBox 10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3" name="TextBox 12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5" name="TextBox 14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6" name="TextBox 15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8" name="TextBox 17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19" name="TextBox 18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1" name="TextBox 20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3" name="TextBox 22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4" name="TextBox 23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6" name="TextBox 25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7" name="TextBox 26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8" name="TextBox 27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29" name="TextBox 28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0" name="TextBox 29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1" name="TextBox 30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2" name="TextBox 31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3" name="TextBox 32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4" name="TextBox 33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5" name="TextBox 34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6" name="TextBox 35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7" name="TextBox 36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8" name="TextBox 37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39" name="TextBox 38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0" name="TextBox 39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1" name="TextBox 40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2" name="TextBox 41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3" name="TextBox 42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4" name="TextBox 43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5" name="TextBox 44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321129</xdr:colOff>
      <xdr:row>18</xdr:row>
      <xdr:rowOff>70757</xdr:rowOff>
    </xdr:from>
    <xdr:ext cx="184731" cy="264560"/>
    <xdr:sp macro="" textlink="">
      <xdr:nvSpPr>
        <xdr:cNvPr id="46" name="TextBox 45"/>
        <xdr:cNvSpPr txBox="1"/>
      </xdr:nvSpPr>
      <xdr:spPr>
        <a:xfrm>
          <a:off x="7712529" y="3509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1</xdr:colOff>
      <xdr:row>0</xdr:row>
      <xdr:rowOff>0</xdr:rowOff>
    </xdr:from>
    <xdr:ext cx="2835217" cy="722665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5217" cy="72266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835217" cy="72266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5217" cy="72266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835217" cy="72266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5217" cy="72266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835217" cy="72266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5217" cy="72266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835217" cy="72266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35217" cy="7226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C1:AF14"/>
  <sheetViews>
    <sheetView zoomScaleNormal="100" workbookViewId="0">
      <selection activeCell="D3" sqref="D3"/>
    </sheetView>
  </sheetViews>
  <sheetFormatPr defaultColWidth="9.140625" defaultRowHeight="15" x14ac:dyDescent="0.25"/>
  <cols>
    <col min="1" max="2" width="9.140625" style="22"/>
    <col min="3" max="3" width="19.42578125" style="22" customWidth="1"/>
    <col min="4" max="4" width="3.140625" style="22" customWidth="1"/>
    <col min="5" max="5" width="145.85546875" style="22" customWidth="1"/>
    <col min="6" max="16384" width="9.140625" style="22"/>
  </cols>
  <sheetData>
    <row r="1" spans="3:32" s="183" customFormat="1" ht="57" customHeight="1" x14ac:dyDescent="0.25"/>
    <row r="2" spans="3:32" s="23" customFormat="1" x14ac:dyDescent="0.3"/>
    <row r="3" spans="3:32" s="23" customFormat="1" ht="19.5" x14ac:dyDescent="0.4">
      <c r="C3" s="24"/>
      <c r="AF3" s="25"/>
    </row>
    <row r="4" spans="3:32" s="23" customFormat="1" x14ac:dyDescent="0.3">
      <c r="AF4" s="25"/>
    </row>
    <row r="8" spans="3:32" ht="46.5" x14ac:dyDescent="0.7">
      <c r="C8" s="35" t="s">
        <v>299</v>
      </c>
    </row>
    <row r="11" spans="3:32" ht="23.25" x14ac:dyDescent="0.35">
      <c r="C11" s="75" t="s">
        <v>102</v>
      </c>
      <c r="E11" s="138">
        <v>2.0099999999999998</v>
      </c>
    </row>
    <row r="12" spans="3:32" ht="23.25" x14ac:dyDescent="0.35">
      <c r="C12" s="75" t="s">
        <v>101</v>
      </c>
      <c r="E12" s="139">
        <v>43371</v>
      </c>
    </row>
    <row r="13" spans="3:32" ht="23.25" x14ac:dyDescent="0.35">
      <c r="C13" s="75" t="s">
        <v>120</v>
      </c>
      <c r="E13" s="138" t="s">
        <v>282</v>
      </c>
    </row>
    <row r="14" spans="3:32" ht="63" customHeight="1" x14ac:dyDescent="0.35">
      <c r="C14" s="75" t="s">
        <v>276</v>
      </c>
      <c r="E14" s="140" t="s">
        <v>334</v>
      </c>
    </row>
  </sheetData>
  <mergeCells count="1">
    <mergeCell ref="A1:XFD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D21"/>
  <sheetViews>
    <sheetView zoomScale="85" zoomScaleNormal="85" workbookViewId="0">
      <selection activeCell="C6" sqref="C6"/>
    </sheetView>
  </sheetViews>
  <sheetFormatPr defaultColWidth="9.140625" defaultRowHeight="15" x14ac:dyDescent="0.25"/>
  <cols>
    <col min="1" max="2" width="9.140625" style="17"/>
    <col min="3" max="3" width="226.85546875" style="17" customWidth="1"/>
    <col min="4" max="16384" width="9.140625" style="17"/>
  </cols>
  <sheetData>
    <row r="1" spans="2:30" s="183" customFormat="1" ht="57.75" customHeight="1" x14ac:dyDescent="0.25"/>
    <row r="2" spans="2:30" s="52" customFormat="1" ht="12.75" x14ac:dyDescent="0.2"/>
    <row r="3" spans="2:30" s="52" customFormat="1" ht="12.75" x14ac:dyDescent="0.2">
      <c r="C3" s="73"/>
      <c r="AD3" s="62"/>
    </row>
    <row r="4" spans="2:30" s="52" customFormat="1" ht="12.75" x14ac:dyDescent="0.2">
      <c r="AD4" s="62"/>
    </row>
    <row r="5" spans="2:30" s="48" customFormat="1" ht="12.75" x14ac:dyDescent="0.2">
      <c r="AD5" s="63"/>
    </row>
    <row r="6" spans="2:30" s="54" customFormat="1" ht="12.75" x14ac:dyDescent="0.2"/>
    <row r="9" spans="2:30" ht="15.75" thickBot="1" x14ac:dyDescent="0.3">
      <c r="B9" s="21" t="s">
        <v>104</v>
      </c>
      <c r="C9" s="21" t="s">
        <v>95</v>
      </c>
    </row>
    <row r="10" spans="2:30" x14ac:dyDescent="0.25">
      <c r="B10" s="36">
        <v>1</v>
      </c>
      <c r="C10" s="144" t="s">
        <v>279</v>
      </c>
    </row>
    <row r="11" spans="2:30" x14ac:dyDescent="0.25">
      <c r="B11" s="37">
        <v>2</v>
      </c>
      <c r="C11" s="145" t="s">
        <v>280</v>
      </c>
    </row>
    <row r="12" spans="2:30" x14ac:dyDescent="0.25">
      <c r="B12" s="37">
        <v>3</v>
      </c>
      <c r="C12" s="145" t="s">
        <v>201</v>
      </c>
    </row>
    <row r="13" spans="2:30" x14ac:dyDescent="0.25">
      <c r="B13" s="37">
        <v>4</v>
      </c>
      <c r="C13" s="145" t="s">
        <v>200</v>
      </c>
    </row>
    <row r="14" spans="2:30" x14ac:dyDescent="0.25">
      <c r="B14" s="37">
        <v>5</v>
      </c>
      <c r="C14" s="146" t="s">
        <v>281</v>
      </c>
    </row>
    <row r="15" spans="2:30" x14ac:dyDescent="0.25">
      <c r="B15" s="37">
        <v>6</v>
      </c>
      <c r="C15" s="146" t="s">
        <v>332</v>
      </c>
    </row>
    <row r="16" spans="2:30" x14ac:dyDescent="0.25">
      <c r="B16" s="37">
        <v>7</v>
      </c>
      <c r="C16" s="146"/>
    </row>
    <row r="17" spans="2:3" x14ac:dyDescent="0.25">
      <c r="B17" s="37">
        <v>8</v>
      </c>
      <c r="C17" s="146"/>
    </row>
    <row r="18" spans="2:3" x14ac:dyDescent="0.25">
      <c r="B18" s="37">
        <v>9</v>
      </c>
      <c r="C18" s="146"/>
    </row>
    <row r="19" spans="2:3" x14ac:dyDescent="0.25">
      <c r="B19" s="37">
        <v>10</v>
      </c>
      <c r="C19" s="149"/>
    </row>
    <row r="20" spans="2:3" x14ac:dyDescent="0.25">
      <c r="B20" s="37">
        <v>11</v>
      </c>
      <c r="C20" s="146"/>
    </row>
    <row r="21" spans="2:3" ht="15.75" thickBot="1" x14ac:dyDescent="0.3">
      <c r="B21" s="38">
        <v>12</v>
      </c>
      <c r="C21" s="147"/>
    </row>
  </sheetData>
  <mergeCells count="1">
    <mergeCell ref="A1:XF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F31"/>
  <sheetViews>
    <sheetView zoomScaleNormal="100" workbookViewId="0">
      <selection activeCell="I9" sqref="I9"/>
    </sheetView>
  </sheetViews>
  <sheetFormatPr defaultColWidth="9.140625" defaultRowHeight="15" x14ac:dyDescent="0.25"/>
  <cols>
    <col min="1" max="1" width="9.140625" style="17"/>
    <col min="2" max="2" width="34.5703125" style="17" customWidth="1"/>
    <col min="3" max="3" width="21" style="17" customWidth="1"/>
    <col min="4" max="5" width="9.140625" style="17" customWidth="1"/>
    <col min="6" max="6" width="35.7109375" style="17" customWidth="1"/>
    <col min="7" max="16384" width="9.140625" style="17"/>
  </cols>
  <sheetData>
    <row r="1" spans="2:32" s="183" customFormat="1" ht="57.75" customHeight="1" x14ac:dyDescent="0.25"/>
    <row r="2" spans="2:32" s="23" customFormat="1" x14ac:dyDescent="0.3"/>
    <row r="3" spans="2:32" s="23" customFormat="1" ht="19.5" x14ac:dyDescent="0.4">
      <c r="C3" s="24"/>
      <c r="AF3" s="25"/>
    </row>
    <row r="4" spans="2:32" s="23" customFormat="1" x14ac:dyDescent="0.3">
      <c r="AF4" s="25"/>
    </row>
    <row r="6" spans="2:32" s="22" customFormat="1" x14ac:dyDescent="0.25"/>
    <row r="7" spans="2:32" x14ac:dyDescent="0.25">
      <c r="B7" s="21" t="s">
        <v>81</v>
      </c>
    </row>
    <row r="9" spans="2:32" x14ac:dyDescent="0.25">
      <c r="B9" s="21" t="s">
        <v>222</v>
      </c>
      <c r="D9" s="21"/>
    </row>
    <row r="10" spans="2:32" x14ac:dyDescent="0.25">
      <c r="B10" s="141" t="s">
        <v>84</v>
      </c>
      <c r="C10" s="121" t="s">
        <v>289</v>
      </c>
    </row>
    <row r="11" spans="2:32" x14ac:dyDescent="0.25">
      <c r="B11" s="141" t="s">
        <v>253</v>
      </c>
      <c r="C11" s="121" t="s">
        <v>283</v>
      </c>
    </row>
    <row r="12" spans="2:32" x14ac:dyDescent="0.25">
      <c r="B12" s="141" t="s">
        <v>266</v>
      </c>
      <c r="C12" s="121" t="s">
        <v>284</v>
      </c>
    </row>
    <row r="13" spans="2:32" x14ac:dyDescent="0.25">
      <c r="B13" s="141" t="s">
        <v>267</v>
      </c>
      <c r="C13" s="121" t="s">
        <v>285</v>
      </c>
    </row>
    <row r="14" spans="2:32" x14ac:dyDescent="0.25">
      <c r="B14" s="141" t="s">
        <v>268</v>
      </c>
      <c r="C14" s="121" t="s">
        <v>288</v>
      </c>
    </row>
    <row r="15" spans="2:32" x14ac:dyDescent="0.25">
      <c r="B15" s="141" t="s">
        <v>269</v>
      </c>
      <c r="C15" s="121" t="s">
        <v>286</v>
      </c>
    </row>
    <row r="16" spans="2:32" x14ac:dyDescent="0.25">
      <c r="B16" s="141" t="s">
        <v>270</v>
      </c>
      <c r="C16" s="121" t="s">
        <v>287</v>
      </c>
    </row>
    <row r="17" spans="2:7" x14ac:dyDescent="0.25">
      <c r="B17" s="141" t="s">
        <v>121</v>
      </c>
      <c r="C17" s="121" t="s">
        <v>272</v>
      </c>
    </row>
    <row r="18" spans="2:7" x14ac:dyDescent="0.25">
      <c r="B18" s="142" t="s">
        <v>271</v>
      </c>
      <c r="C18" s="121" t="s">
        <v>273</v>
      </c>
    </row>
    <row r="19" spans="2:7" x14ac:dyDescent="0.25">
      <c r="G19" s="20"/>
    </row>
    <row r="20" spans="2:7" x14ac:dyDescent="0.25">
      <c r="B20" s="21" t="s">
        <v>82</v>
      </c>
    </row>
    <row r="22" spans="2:7" x14ac:dyDescent="0.25">
      <c r="B22" s="21" t="s">
        <v>83</v>
      </c>
    </row>
    <row r="23" spans="2:7" x14ac:dyDescent="0.25">
      <c r="B23" s="18" t="s">
        <v>85</v>
      </c>
    </row>
    <row r="24" spans="2:7" x14ac:dyDescent="0.25">
      <c r="B24" s="19" t="s">
        <v>86</v>
      </c>
    </row>
    <row r="25" spans="2:7" x14ac:dyDescent="0.25">
      <c r="B25" s="20" t="s">
        <v>229</v>
      </c>
    </row>
    <row r="28" spans="2:7" x14ac:dyDescent="0.25">
      <c r="B28" s="21" t="s">
        <v>236</v>
      </c>
    </row>
    <row r="29" spans="2:7" x14ac:dyDescent="0.25">
      <c r="B29" s="17" t="s">
        <v>98</v>
      </c>
      <c r="C29" s="17" t="s">
        <v>230</v>
      </c>
    </row>
    <row r="30" spans="2:7" x14ac:dyDescent="0.25">
      <c r="B30" s="17" t="s">
        <v>231</v>
      </c>
      <c r="C30" s="17" t="s">
        <v>232</v>
      </c>
    </row>
    <row r="31" spans="2:7" x14ac:dyDescent="0.25">
      <c r="B31" s="17" t="s">
        <v>249</v>
      </c>
      <c r="C31" s="17" t="s">
        <v>233</v>
      </c>
    </row>
  </sheetData>
  <mergeCells count="1">
    <mergeCell ref="A1:XFD1"/>
  </mergeCells>
  <hyperlinks>
    <hyperlink ref="B10" location="Contents!A1" display="Contents"/>
    <hyperlink ref="B11" location="INPUT1!A1" display="INPUT1"/>
    <hyperlink ref="B12" location="INPUT2!A1" display="INPUT2"/>
    <hyperlink ref="B13" location="INPUT3!A1" display="INPUT3"/>
    <hyperlink ref="B14" location="'CALC| 1'!A1" display="CALC|1"/>
    <hyperlink ref="B15" location="'CALC| 2'!A1" display="CALC|2"/>
    <hyperlink ref="B16" location="'CALC| 3'!A1" display="CALC|3"/>
    <hyperlink ref="B17" location="'OUTPUT| Summary results'!A1" display="OUTPUT| Summary results"/>
    <hyperlink ref="B18" location="FOOTNOTES!A1" display="FOOTNOTE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BU129"/>
  <sheetViews>
    <sheetView showGridLines="0" zoomScaleNormal="100" workbookViewId="0">
      <pane xSplit="2" ySplit="10" topLeftCell="C11" activePane="bottomRight" state="frozen"/>
      <selection activeCell="F7" sqref="F7"/>
      <selection pane="topRight" activeCell="F7" sqref="F7"/>
      <selection pane="bottomLeft" activeCell="F7" sqref="F7"/>
      <selection pane="bottomRight" activeCell="A10" sqref="A10"/>
    </sheetView>
  </sheetViews>
  <sheetFormatPr defaultColWidth="9.140625" defaultRowHeight="15" x14ac:dyDescent="0.3"/>
  <cols>
    <col min="1" max="1" width="6.140625" style="1" customWidth="1"/>
    <col min="2" max="2" width="6.28515625" style="132" customWidth="1"/>
    <col min="3" max="3" width="78.42578125" style="48" customWidth="1"/>
    <col min="4" max="4" width="7.7109375" style="1" customWidth="1"/>
    <col min="5" max="5" width="5.7109375" style="1" customWidth="1"/>
    <col min="6" max="6" width="19.85546875" style="1" customWidth="1"/>
    <col min="7" max="7" width="24.5703125" style="1" customWidth="1"/>
    <col min="8" max="8" width="14.42578125" style="1" customWidth="1"/>
    <col min="9" max="73" width="13.42578125" style="1" customWidth="1"/>
    <col min="74" max="16384" width="9.140625" style="1"/>
  </cols>
  <sheetData>
    <row r="1" spans="2:73" s="183" customFormat="1" ht="57.75" customHeight="1" x14ac:dyDescent="0.25"/>
    <row r="2" spans="2:73" s="23" customFormat="1" x14ac:dyDescent="0.3">
      <c r="B2" s="131"/>
      <c r="C2" s="52"/>
    </row>
    <row r="3" spans="2:73" s="23" customFormat="1" ht="16.5" x14ac:dyDescent="0.3">
      <c r="B3" s="131"/>
      <c r="C3" s="53"/>
      <c r="AF3" s="25"/>
    </row>
    <row r="4" spans="2:73" s="23" customFormat="1" x14ac:dyDescent="0.3">
      <c r="B4" s="131"/>
      <c r="C4" s="52"/>
      <c r="AF4" s="25"/>
    </row>
    <row r="5" spans="2:73" x14ac:dyDescent="0.3">
      <c r="AF5" s="4"/>
    </row>
    <row r="6" spans="2:73" x14ac:dyDescent="0.3">
      <c r="C6" s="127" t="s">
        <v>250</v>
      </c>
      <c r="D6" s="128"/>
      <c r="AF6" s="4"/>
    </row>
    <row r="7" spans="2:73" x14ac:dyDescent="0.3">
      <c r="C7" s="152" t="s">
        <v>290</v>
      </c>
      <c r="D7" s="174">
        <v>139.88697999999999</v>
      </c>
      <c r="AF7" s="4"/>
    </row>
    <row r="8" spans="2:73" x14ac:dyDescent="0.3">
      <c r="C8" s="129" t="s">
        <v>248</v>
      </c>
      <c r="D8" s="162" t="s">
        <v>98</v>
      </c>
      <c r="AF8" s="4"/>
    </row>
    <row r="9" spans="2:73" x14ac:dyDescent="0.3">
      <c r="C9" s="152" t="s">
        <v>295</v>
      </c>
      <c r="D9" s="161">
        <v>4.3749999999999997E-2</v>
      </c>
      <c r="AF9" s="4"/>
    </row>
    <row r="10" spans="2:73" s="27" customFormat="1" ht="12.75" x14ac:dyDescent="0.2">
      <c r="B10" s="54"/>
      <c r="C10" s="54" t="s">
        <v>87</v>
      </c>
      <c r="D10" s="27" t="s">
        <v>88</v>
      </c>
      <c r="E10" s="27" t="s">
        <v>89</v>
      </c>
      <c r="F10" s="27" t="s">
        <v>90</v>
      </c>
      <c r="G10" s="27" t="s">
        <v>92</v>
      </c>
      <c r="H10" s="27" t="s">
        <v>91</v>
      </c>
      <c r="I10" s="27">
        <v>1</v>
      </c>
      <c r="J10" s="27">
        <f>I10+1</f>
        <v>2</v>
      </c>
      <c r="K10" s="27">
        <f t="shared" ref="K10:BU10" si="0">J10+1</f>
        <v>3</v>
      </c>
      <c r="L10" s="27">
        <f t="shared" si="0"/>
        <v>4</v>
      </c>
      <c r="M10" s="27">
        <f t="shared" si="0"/>
        <v>5</v>
      </c>
      <c r="N10" s="27">
        <f t="shared" si="0"/>
        <v>6</v>
      </c>
      <c r="O10" s="27">
        <f t="shared" si="0"/>
        <v>7</v>
      </c>
      <c r="P10" s="27">
        <f t="shared" si="0"/>
        <v>8</v>
      </c>
      <c r="Q10" s="27">
        <f t="shared" si="0"/>
        <v>9</v>
      </c>
      <c r="R10" s="27">
        <f t="shared" si="0"/>
        <v>10</v>
      </c>
      <c r="S10" s="27">
        <f t="shared" si="0"/>
        <v>11</v>
      </c>
      <c r="T10" s="27">
        <f t="shared" si="0"/>
        <v>12</v>
      </c>
      <c r="U10" s="27">
        <f t="shared" si="0"/>
        <v>13</v>
      </c>
      <c r="V10" s="27">
        <f t="shared" si="0"/>
        <v>14</v>
      </c>
      <c r="W10" s="27">
        <f t="shared" si="0"/>
        <v>15</v>
      </c>
      <c r="X10" s="27">
        <f t="shared" si="0"/>
        <v>16</v>
      </c>
      <c r="Y10" s="27">
        <f t="shared" si="0"/>
        <v>17</v>
      </c>
      <c r="Z10" s="27">
        <f t="shared" si="0"/>
        <v>18</v>
      </c>
      <c r="AA10" s="27">
        <f t="shared" si="0"/>
        <v>19</v>
      </c>
      <c r="AB10" s="27">
        <f t="shared" si="0"/>
        <v>20</v>
      </c>
      <c r="AC10" s="27">
        <f t="shared" si="0"/>
        <v>21</v>
      </c>
      <c r="AD10" s="27">
        <f t="shared" si="0"/>
        <v>22</v>
      </c>
      <c r="AE10" s="27">
        <f t="shared" si="0"/>
        <v>23</v>
      </c>
      <c r="AF10" s="27">
        <f t="shared" si="0"/>
        <v>24</v>
      </c>
      <c r="AG10" s="27">
        <f t="shared" si="0"/>
        <v>25</v>
      </c>
      <c r="AH10" s="27">
        <f t="shared" si="0"/>
        <v>26</v>
      </c>
      <c r="AI10" s="27">
        <f t="shared" si="0"/>
        <v>27</v>
      </c>
      <c r="AJ10" s="27">
        <f t="shared" si="0"/>
        <v>28</v>
      </c>
      <c r="AK10" s="27">
        <f t="shared" si="0"/>
        <v>29</v>
      </c>
      <c r="AL10" s="27">
        <f t="shared" si="0"/>
        <v>30</v>
      </c>
      <c r="AM10" s="27">
        <f t="shared" si="0"/>
        <v>31</v>
      </c>
      <c r="AN10" s="27">
        <f t="shared" si="0"/>
        <v>32</v>
      </c>
      <c r="AO10" s="27">
        <f t="shared" si="0"/>
        <v>33</v>
      </c>
      <c r="AP10" s="27">
        <f t="shared" si="0"/>
        <v>34</v>
      </c>
      <c r="AQ10" s="27">
        <f t="shared" si="0"/>
        <v>35</v>
      </c>
      <c r="AR10" s="27">
        <f>AQ10+1</f>
        <v>36</v>
      </c>
      <c r="AS10" s="27">
        <f t="shared" si="0"/>
        <v>37</v>
      </c>
      <c r="AT10" s="27">
        <f t="shared" si="0"/>
        <v>38</v>
      </c>
      <c r="AU10" s="27">
        <f t="shared" si="0"/>
        <v>39</v>
      </c>
      <c r="AV10" s="27">
        <f t="shared" si="0"/>
        <v>40</v>
      </c>
      <c r="AW10" s="27">
        <f t="shared" si="0"/>
        <v>41</v>
      </c>
      <c r="AX10" s="27">
        <f t="shared" si="0"/>
        <v>42</v>
      </c>
      <c r="AY10" s="27">
        <f t="shared" si="0"/>
        <v>43</v>
      </c>
      <c r="AZ10" s="27">
        <f t="shared" si="0"/>
        <v>44</v>
      </c>
      <c r="BA10" s="27">
        <f t="shared" si="0"/>
        <v>45</v>
      </c>
      <c r="BB10" s="27">
        <f t="shared" si="0"/>
        <v>46</v>
      </c>
      <c r="BC10" s="27">
        <f t="shared" si="0"/>
        <v>47</v>
      </c>
      <c r="BD10" s="27">
        <f t="shared" si="0"/>
        <v>48</v>
      </c>
      <c r="BE10" s="27">
        <f t="shared" si="0"/>
        <v>49</v>
      </c>
      <c r="BF10" s="27">
        <f t="shared" si="0"/>
        <v>50</v>
      </c>
      <c r="BG10" s="27">
        <f t="shared" si="0"/>
        <v>51</v>
      </c>
      <c r="BH10" s="27">
        <f t="shared" si="0"/>
        <v>52</v>
      </c>
      <c r="BI10" s="27">
        <f t="shared" si="0"/>
        <v>53</v>
      </c>
      <c r="BJ10" s="27">
        <f t="shared" si="0"/>
        <v>54</v>
      </c>
      <c r="BK10" s="27">
        <f t="shared" si="0"/>
        <v>55</v>
      </c>
      <c r="BL10" s="27">
        <f t="shared" si="0"/>
        <v>56</v>
      </c>
      <c r="BM10" s="27">
        <f t="shared" si="0"/>
        <v>57</v>
      </c>
      <c r="BN10" s="27">
        <f>BM10+1</f>
        <v>58</v>
      </c>
      <c r="BO10" s="27">
        <f t="shared" si="0"/>
        <v>59</v>
      </c>
      <c r="BP10" s="27">
        <f t="shared" si="0"/>
        <v>60</v>
      </c>
      <c r="BQ10" s="27">
        <f t="shared" si="0"/>
        <v>61</v>
      </c>
      <c r="BR10" s="27">
        <f t="shared" si="0"/>
        <v>62</v>
      </c>
      <c r="BS10" s="27">
        <f t="shared" si="0"/>
        <v>63</v>
      </c>
      <c r="BT10" s="27">
        <f t="shared" si="0"/>
        <v>64</v>
      </c>
      <c r="BU10" s="27">
        <f t="shared" si="0"/>
        <v>65</v>
      </c>
    </row>
    <row r="11" spans="2:73" s="48" customFormat="1" ht="12.75" x14ac:dyDescent="0.2">
      <c r="B11" s="132"/>
      <c r="I11" s="64" t="s">
        <v>1</v>
      </c>
      <c r="J11" s="64" t="s">
        <v>127</v>
      </c>
      <c r="K11" s="64" t="s">
        <v>128</v>
      </c>
      <c r="L11" s="64" t="s">
        <v>129</v>
      </c>
      <c r="M11" s="64" t="s">
        <v>130</v>
      </c>
      <c r="N11" s="64" t="s">
        <v>131</v>
      </c>
      <c r="O11" s="64" t="s">
        <v>132</v>
      </c>
      <c r="P11" s="64" t="s">
        <v>133</v>
      </c>
      <c r="Q11" s="64" t="s">
        <v>134</v>
      </c>
      <c r="R11" s="64" t="s">
        <v>135</v>
      </c>
      <c r="S11" s="64" t="s">
        <v>136</v>
      </c>
      <c r="T11" s="64" t="s">
        <v>137</v>
      </c>
      <c r="U11" s="64" t="s">
        <v>138</v>
      </c>
      <c r="V11" s="64" t="s">
        <v>139</v>
      </c>
      <c r="W11" s="64" t="s">
        <v>140</v>
      </c>
      <c r="X11" s="64" t="s">
        <v>141</v>
      </c>
      <c r="Y11" s="64" t="s">
        <v>142</v>
      </c>
      <c r="Z11" s="64" t="s">
        <v>143</v>
      </c>
      <c r="AA11" s="64" t="s">
        <v>144</v>
      </c>
      <c r="AB11" s="64" t="s">
        <v>145</v>
      </c>
      <c r="AC11" s="64" t="s">
        <v>146</v>
      </c>
      <c r="AD11" s="64" t="s">
        <v>147</v>
      </c>
      <c r="AE11" s="64" t="s">
        <v>148</v>
      </c>
      <c r="AF11" s="64" t="s">
        <v>149</v>
      </c>
      <c r="AG11" s="64" t="s">
        <v>150</v>
      </c>
      <c r="AH11" s="64" t="s">
        <v>151</v>
      </c>
      <c r="AI11" s="64" t="s">
        <v>152</v>
      </c>
      <c r="AJ11" s="64" t="s">
        <v>153</v>
      </c>
      <c r="AK11" s="64" t="s">
        <v>154</v>
      </c>
      <c r="AL11" s="64" t="s">
        <v>155</v>
      </c>
      <c r="AM11" s="64" t="s">
        <v>156</v>
      </c>
      <c r="AN11" s="64" t="s">
        <v>157</v>
      </c>
      <c r="AO11" s="64" t="s">
        <v>158</v>
      </c>
      <c r="AP11" s="64" t="s">
        <v>159</v>
      </c>
      <c r="AQ11" s="64" t="s">
        <v>160</v>
      </c>
      <c r="AR11" s="64" t="s">
        <v>161</v>
      </c>
      <c r="AS11" s="64" t="s">
        <v>162</v>
      </c>
      <c r="AT11" s="64" t="s">
        <v>163</v>
      </c>
      <c r="AU11" s="64" t="s">
        <v>164</v>
      </c>
      <c r="AV11" s="64" t="s">
        <v>165</v>
      </c>
      <c r="AW11" s="64" t="s">
        <v>166</v>
      </c>
      <c r="AX11" s="64" t="s">
        <v>167</v>
      </c>
      <c r="AY11" s="64" t="s">
        <v>168</v>
      </c>
      <c r="AZ11" s="64" t="s">
        <v>169</v>
      </c>
      <c r="BA11" s="64" t="s">
        <v>170</v>
      </c>
      <c r="BB11" s="64" t="s">
        <v>171</v>
      </c>
      <c r="BC11" s="64" t="s">
        <v>172</v>
      </c>
      <c r="BD11" s="64" t="s">
        <v>173</v>
      </c>
      <c r="BE11" s="64" t="s">
        <v>174</v>
      </c>
      <c r="BF11" s="64" t="s">
        <v>175</v>
      </c>
      <c r="BG11" s="64" t="s">
        <v>176</v>
      </c>
      <c r="BH11" s="64" t="s">
        <v>177</v>
      </c>
      <c r="BI11" s="64" t="s">
        <v>178</v>
      </c>
      <c r="BJ11" s="64" t="s">
        <v>179</v>
      </c>
      <c r="BK11" s="64" t="s">
        <v>180</v>
      </c>
      <c r="BL11" s="64" t="s">
        <v>181</v>
      </c>
      <c r="BM11" s="64" t="s">
        <v>182</v>
      </c>
      <c r="BN11" s="64" t="s">
        <v>183</v>
      </c>
      <c r="BO11" s="64" t="s">
        <v>184</v>
      </c>
      <c r="BP11" s="64" t="s">
        <v>185</v>
      </c>
      <c r="BQ11" s="64" t="s">
        <v>186</v>
      </c>
      <c r="BR11" s="64" t="s">
        <v>187</v>
      </c>
      <c r="BS11" s="64" t="s">
        <v>188</v>
      </c>
      <c r="BT11" s="64" t="s">
        <v>189</v>
      </c>
      <c r="BU11" s="64" t="s">
        <v>190</v>
      </c>
    </row>
    <row r="12" spans="2:73" s="48" customFormat="1" ht="14.25" x14ac:dyDescent="0.2">
      <c r="B12" s="132"/>
      <c r="C12" s="120" t="s">
        <v>235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</row>
    <row r="13" spans="2:73" ht="15.75" x14ac:dyDescent="0.3">
      <c r="C13" s="47"/>
      <c r="H13" s="5"/>
      <c r="I13" s="11"/>
      <c r="J13" s="4"/>
    </row>
    <row r="14" spans="2:73" ht="15.75" x14ac:dyDescent="0.3">
      <c r="B14" s="55">
        <v>1</v>
      </c>
      <c r="C14" s="46" t="s">
        <v>191</v>
      </c>
      <c r="D14" s="28"/>
      <c r="E14" s="28"/>
      <c r="F14" s="29"/>
      <c r="G14" s="29"/>
      <c r="H14" s="29"/>
      <c r="I14" s="28"/>
      <c r="J14" s="30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</row>
    <row r="15" spans="2:73" ht="15.75" x14ac:dyDescent="0.3">
      <c r="C15" s="47"/>
      <c r="H15" s="13"/>
      <c r="I15" s="14"/>
      <c r="J15" s="4"/>
      <c r="K15" s="15"/>
    </row>
    <row r="16" spans="2:73" x14ac:dyDescent="0.3">
      <c r="C16" s="122" t="s">
        <v>238</v>
      </c>
      <c r="D16" s="34" t="s">
        <v>61</v>
      </c>
      <c r="E16" s="20"/>
      <c r="F16" s="20" t="s">
        <v>94</v>
      </c>
      <c r="G16" s="20"/>
      <c r="H16" s="33">
        <v>3.5000000000000003E-2</v>
      </c>
      <c r="J16" s="4"/>
    </row>
    <row r="17" spans="2:73" ht="15.75" x14ac:dyDescent="0.3">
      <c r="C17" s="122" t="s">
        <v>239</v>
      </c>
      <c r="D17" s="34" t="s">
        <v>61</v>
      </c>
      <c r="E17" s="20"/>
      <c r="F17" s="20" t="s">
        <v>94</v>
      </c>
      <c r="G17" s="20"/>
      <c r="H17" s="33">
        <v>0.03</v>
      </c>
      <c r="I17" s="12"/>
      <c r="J17" s="4"/>
    </row>
    <row r="18" spans="2:73" x14ac:dyDescent="0.3">
      <c r="C18" s="122" t="s">
        <v>240</v>
      </c>
      <c r="D18" s="34" t="s">
        <v>61</v>
      </c>
      <c r="E18" s="20"/>
      <c r="F18" s="20" t="s">
        <v>94</v>
      </c>
      <c r="G18" s="20"/>
      <c r="H18" s="33">
        <v>1.4999999999999999E-2</v>
      </c>
      <c r="J18" s="4"/>
    </row>
    <row r="19" spans="2:73" x14ac:dyDescent="0.3">
      <c r="C19" s="122" t="s">
        <v>241</v>
      </c>
      <c r="D19" s="34" t="s">
        <v>61</v>
      </c>
      <c r="E19" s="20"/>
      <c r="F19" s="20" t="s">
        <v>94</v>
      </c>
      <c r="G19" s="20"/>
      <c r="H19" s="33">
        <v>1.29E-2</v>
      </c>
      <c r="I19" s="4"/>
      <c r="J19" s="4"/>
    </row>
    <row r="20" spans="2:73" ht="15.75" x14ac:dyDescent="0.3">
      <c r="D20" s="34"/>
      <c r="E20" s="20"/>
      <c r="F20" s="20"/>
      <c r="G20" s="20"/>
      <c r="H20" s="12"/>
      <c r="I20" s="4"/>
      <c r="J20" s="4"/>
    </row>
    <row r="21" spans="2:73" ht="15.75" x14ac:dyDescent="0.3">
      <c r="B21" s="55">
        <v>2</v>
      </c>
      <c r="C21" s="46" t="s">
        <v>97</v>
      </c>
      <c r="D21" s="39"/>
      <c r="E21" s="39"/>
      <c r="F21" s="39"/>
      <c r="G21" s="39"/>
      <c r="H21" s="39"/>
      <c r="I21" s="39"/>
      <c r="J21" s="30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</row>
    <row r="22" spans="2:73" ht="29.25" customHeight="1" x14ac:dyDescent="0.3">
      <c r="B22" s="49">
        <v>2.1</v>
      </c>
      <c r="C22" s="49" t="s">
        <v>237</v>
      </c>
      <c r="D22" s="34"/>
      <c r="E22" s="20"/>
      <c r="F22" s="20"/>
      <c r="G22" s="20"/>
      <c r="I22" s="11"/>
      <c r="J22" s="11"/>
      <c r="K22" s="11"/>
      <c r="L22" s="11"/>
      <c r="M22" s="11"/>
      <c r="N22" s="11"/>
      <c r="O22" s="11"/>
      <c r="P22" s="11"/>
      <c r="Q22" s="11"/>
    </row>
    <row r="23" spans="2:73" x14ac:dyDescent="0.3">
      <c r="C23" s="122" t="s">
        <v>69</v>
      </c>
      <c r="D23" s="34" t="s">
        <v>0</v>
      </c>
      <c r="E23" s="20" t="s">
        <v>93</v>
      </c>
      <c r="F23" s="20" t="s">
        <v>98</v>
      </c>
      <c r="G23" s="20"/>
      <c r="I23" s="32">
        <v>7.2392999999999999E-2</v>
      </c>
      <c r="J23" s="32">
        <v>3.8383430000000001</v>
      </c>
      <c r="K23" s="32">
        <v>2.431816</v>
      </c>
      <c r="L23" s="32">
        <v>25.031786</v>
      </c>
      <c r="M23" s="32">
        <v>42.927916000000003</v>
      </c>
      <c r="N23" s="32">
        <v>50.812714999999997</v>
      </c>
      <c r="O23" s="32">
        <v>11.737833999999999</v>
      </c>
      <c r="P23" s="32">
        <v>3.0341770000000001</v>
      </c>
    </row>
    <row r="24" spans="2:73" x14ac:dyDescent="0.3">
      <c r="C24" s="122" t="s">
        <v>243</v>
      </c>
      <c r="D24" s="34" t="s">
        <v>61</v>
      </c>
      <c r="E24" s="20"/>
      <c r="F24" s="20" t="s">
        <v>98</v>
      </c>
      <c r="G24" s="20"/>
      <c r="H24" s="110">
        <v>1</v>
      </c>
      <c r="J24" s="4"/>
    </row>
    <row r="25" spans="2:73" x14ac:dyDescent="0.3">
      <c r="D25" s="34"/>
      <c r="E25" s="20"/>
      <c r="F25" s="20"/>
      <c r="G25" s="20"/>
    </row>
    <row r="26" spans="2:73" x14ac:dyDescent="0.3">
      <c r="B26" s="49">
        <v>2.1</v>
      </c>
      <c r="C26" s="49" t="s">
        <v>99</v>
      </c>
      <c r="D26" s="34"/>
      <c r="E26" s="20"/>
      <c r="F26" s="20"/>
      <c r="G26" s="20"/>
      <c r="H26" s="16"/>
      <c r="I26" s="26"/>
      <c r="J26" s="26"/>
      <c r="K26" s="26"/>
      <c r="L26" s="26"/>
      <c r="M26" s="2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2:73" ht="15.75" x14ac:dyDescent="0.3">
      <c r="C27" s="48" t="s">
        <v>100</v>
      </c>
      <c r="D27" s="34" t="s">
        <v>0</v>
      </c>
      <c r="E27" s="20" t="s">
        <v>93</v>
      </c>
      <c r="F27" s="20" t="s">
        <v>98</v>
      </c>
      <c r="G27" s="20"/>
      <c r="H27" s="9"/>
      <c r="I27" s="32">
        <v>0.56454888531209235</v>
      </c>
      <c r="J27" s="32">
        <v>0.57302994822941855</v>
      </c>
      <c r="K27" s="32">
        <v>2.890072928332529</v>
      </c>
      <c r="L27" s="32">
        <v>5.2497925837230923</v>
      </c>
      <c r="M27" s="32">
        <v>5.6479696394848133</v>
      </c>
      <c r="N27" s="32">
        <v>6.7417013826168386</v>
      </c>
      <c r="O27" s="32">
        <v>5.0915718477565406</v>
      </c>
      <c r="P27" s="32">
        <v>5.1811245814571976</v>
      </c>
      <c r="Q27" s="32">
        <v>7.6862543142116513</v>
      </c>
      <c r="R27" s="32">
        <v>7.5660943119263875</v>
      </c>
      <c r="S27" s="32">
        <v>7.4459343096411246</v>
      </c>
      <c r="T27" s="32">
        <v>7.3257743073558617</v>
      </c>
      <c r="U27" s="32">
        <v>7.2056143050705987</v>
      </c>
      <c r="V27" s="32">
        <v>7.0854543027853349</v>
      </c>
      <c r="W27" s="32">
        <v>6.965294300500072</v>
      </c>
      <c r="X27" s="32">
        <v>6.8451342982148091</v>
      </c>
      <c r="Y27" s="32">
        <v>6.7249742959295453</v>
      </c>
      <c r="Z27" s="32">
        <v>6.6048142936442824</v>
      </c>
      <c r="AA27" s="32">
        <v>6.4846542913590195</v>
      </c>
      <c r="AB27" s="32">
        <v>6.3644942890737566</v>
      </c>
      <c r="AC27" s="32">
        <v>6.2443342867884928</v>
      </c>
      <c r="AD27" s="32">
        <v>6.1241742845032299</v>
      </c>
      <c r="AE27" s="32">
        <v>6.004014282217967</v>
      </c>
      <c r="AF27" s="32">
        <v>5.883854279932704</v>
      </c>
      <c r="AG27" s="32">
        <v>5.7636942776474402</v>
      </c>
      <c r="AH27" s="32">
        <v>5.6435342753621773</v>
      </c>
      <c r="AI27" s="32">
        <v>5.5233742730769144</v>
      </c>
      <c r="AJ27" s="32">
        <v>5.4032142707916515</v>
      </c>
      <c r="AK27" s="32">
        <v>5.2830542685063877</v>
      </c>
      <c r="AL27" s="32">
        <v>5.1628942662211239</v>
      </c>
      <c r="AM27" s="32">
        <v>5.0427342639358619</v>
      </c>
      <c r="AN27" s="32">
        <v>4.922574261650599</v>
      </c>
      <c r="AO27" s="32">
        <v>4.8024142593653352</v>
      </c>
      <c r="AP27" s="32">
        <v>4.6822542570800723</v>
      </c>
      <c r="AQ27" s="32">
        <v>4.5620942547948093</v>
      </c>
      <c r="AR27" s="32">
        <v>4.4419342525095464</v>
      </c>
      <c r="AS27" s="32">
        <v>4.3217742502242826</v>
      </c>
      <c r="AT27" s="32">
        <v>4.2016142479390197</v>
      </c>
      <c r="AU27" s="32">
        <v>4.0814542456537568</v>
      </c>
      <c r="AV27" s="32">
        <v>3.9612942433684935</v>
      </c>
      <c r="AW27" s="32">
        <v>3.8411342410832305</v>
      </c>
      <c r="AX27" s="32">
        <v>3.7209742387979672</v>
      </c>
      <c r="AY27" s="32">
        <v>3.6008142365127043</v>
      </c>
      <c r="AZ27" s="32">
        <v>3.4806542342274409</v>
      </c>
      <c r="BA27" s="32">
        <v>3.360494231942178</v>
      </c>
      <c r="BB27" s="32">
        <v>3.2403342296569093</v>
      </c>
      <c r="BC27" s="32">
        <v>2.9572125611090501</v>
      </c>
      <c r="BD27" s="32">
        <v>2.7549090354571812</v>
      </c>
      <c r="BE27" s="32">
        <v>1.9131326654083933</v>
      </c>
      <c r="BF27" s="32">
        <v>1.1720493060869355</v>
      </c>
      <c r="BG27" s="32">
        <v>0.59854780884183811</v>
      </c>
      <c r="BH27" s="32">
        <v>3.2968404370316937E-2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</row>
    <row r="28" spans="2:73" ht="15.75" x14ac:dyDescent="0.3">
      <c r="C28" s="48" t="s">
        <v>70</v>
      </c>
      <c r="D28" s="34" t="s">
        <v>0</v>
      </c>
      <c r="E28" s="20" t="s">
        <v>93</v>
      </c>
      <c r="F28" s="20" t="s">
        <v>242</v>
      </c>
      <c r="G28" s="20"/>
      <c r="H28" s="9"/>
      <c r="I28" s="32">
        <v>0.56454888531209235</v>
      </c>
      <c r="J28" s="32">
        <v>0.57302994822941855</v>
      </c>
      <c r="K28" s="32">
        <v>2.890072928332529</v>
      </c>
      <c r="L28" s="32">
        <v>5.2497925837230923</v>
      </c>
      <c r="M28" s="32">
        <v>5.6479696394848133</v>
      </c>
      <c r="N28" s="32">
        <v>6.7417013826168386</v>
      </c>
      <c r="O28" s="32">
        <v>5.0915718477565406</v>
      </c>
      <c r="P28" s="32">
        <v>5.1811245814571976</v>
      </c>
      <c r="Q28" s="32">
        <v>7.6862543142116513</v>
      </c>
      <c r="R28" s="32">
        <v>7.5660943119263875</v>
      </c>
      <c r="S28" s="32">
        <v>7.4459343096411246</v>
      </c>
      <c r="T28" s="32">
        <v>7.3257743073558617</v>
      </c>
      <c r="U28" s="32">
        <v>7.2056143050705987</v>
      </c>
      <c r="V28" s="32">
        <v>7.0854543027853349</v>
      </c>
      <c r="W28" s="32">
        <v>6.965294300500072</v>
      </c>
      <c r="X28" s="32">
        <v>6.8451342982148091</v>
      </c>
      <c r="Y28" s="32">
        <v>6.7249742959295453</v>
      </c>
      <c r="Z28" s="32">
        <v>6.6048142936442824</v>
      </c>
      <c r="AA28" s="32">
        <v>6.4846542913590195</v>
      </c>
      <c r="AB28" s="32">
        <v>6.3644942890737566</v>
      </c>
      <c r="AC28" s="32">
        <v>6.2443342867884928</v>
      </c>
      <c r="AD28" s="32">
        <v>6.1241742845032299</v>
      </c>
      <c r="AE28" s="32">
        <v>6.004014282217967</v>
      </c>
      <c r="AF28" s="32">
        <v>5.883854279932704</v>
      </c>
      <c r="AG28" s="32">
        <v>5.7636942776474402</v>
      </c>
      <c r="AH28" s="32">
        <v>5.6435342753621773</v>
      </c>
      <c r="AI28" s="32">
        <v>5.5233742730769144</v>
      </c>
      <c r="AJ28" s="32">
        <v>5.4032142707916515</v>
      </c>
      <c r="AK28" s="32">
        <v>5.2830542685063877</v>
      </c>
      <c r="AL28" s="32">
        <v>5.1628942662211239</v>
      </c>
      <c r="AM28" s="32">
        <v>5.0427342639358619</v>
      </c>
      <c r="AN28" s="32">
        <v>4.922574261650599</v>
      </c>
      <c r="AO28" s="32">
        <v>4.8024142593653352</v>
      </c>
      <c r="AP28" s="32">
        <v>4.6822542570800723</v>
      </c>
      <c r="AQ28" s="32">
        <v>4.5620942547948093</v>
      </c>
      <c r="AR28" s="32">
        <v>4.4419342525095464</v>
      </c>
      <c r="AS28" s="32">
        <v>4.3217742502242826</v>
      </c>
      <c r="AT28" s="32">
        <v>4.2016142479390197</v>
      </c>
      <c r="AU28" s="32">
        <v>4.0814542456537568</v>
      </c>
      <c r="AV28" s="32">
        <v>3.9612942433684935</v>
      </c>
      <c r="AW28" s="32">
        <v>3.8411342410832305</v>
      </c>
      <c r="AX28" s="32">
        <v>3.7209742387979672</v>
      </c>
      <c r="AY28" s="32">
        <v>3.6008142365127043</v>
      </c>
      <c r="AZ28" s="32">
        <v>3.4806542342274409</v>
      </c>
      <c r="BA28" s="32">
        <v>3.360494231942178</v>
      </c>
      <c r="BB28" s="32">
        <v>3.2403342296569093</v>
      </c>
      <c r="BC28" s="32">
        <v>2.9572125611090501</v>
      </c>
      <c r="BD28" s="32">
        <v>2.7549090354571812</v>
      </c>
      <c r="BE28" s="32">
        <v>1.9131326654083933</v>
      </c>
      <c r="BF28" s="32">
        <v>1.1720493060869355</v>
      </c>
      <c r="BG28" s="32">
        <v>0.59854780884183811</v>
      </c>
      <c r="BH28" s="32">
        <v>3.2968404370316937E-2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</row>
    <row r="29" spans="2:73" ht="15.75" x14ac:dyDescent="0.3">
      <c r="C29" s="47"/>
      <c r="D29" s="34"/>
      <c r="E29" s="20"/>
      <c r="F29" s="20"/>
      <c r="G29" s="20"/>
      <c r="H29" s="2"/>
      <c r="K29" s="2"/>
      <c r="N29" s="2"/>
      <c r="Q29" s="2"/>
      <c r="T29" s="2"/>
      <c r="W29" s="2"/>
      <c r="Z29" s="2"/>
      <c r="AC29" s="2"/>
      <c r="AF29" s="2"/>
      <c r="AI29" s="2"/>
      <c r="AL29" s="2"/>
      <c r="AO29" s="2"/>
      <c r="AR29" s="2"/>
      <c r="AU29" s="2"/>
      <c r="AX29" s="2"/>
      <c r="BA29" s="2"/>
      <c r="BD29" s="2"/>
      <c r="BG29" s="2"/>
    </row>
    <row r="30" spans="2:73" ht="15.75" x14ac:dyDescent="0.3">
      <c r="B30" s="55">
        <v>3</v>
      </c>
      <c r="C30" s="46" t="s">
        <v>96</v>
      </c>
      <c r="D30" s="39"/>
      <c r="E30" s="39"/>
      <c r="F30" s="39"/>
      <c r="G30" s="39"/>
      <c r="H30" s="39"/>
      <c r="I30" s="39"/>
      <c r="J30" s="39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</row>
    <row r="31" spans="2:73" x14ac:dyDescent="0.3">
      <c r="D31" s="34"/>
      <c r="E31" s="20"/>
      <c r="F31" s="20"/>
      <c r="G31" s="20"/>
      <c r="H31" s="2"/>
    </row>
    <row r="32" spans="2:73" x14ac:dyDescent="0.3">
      <c r="B32" s="49">
        <v>3.1</v>
      </c>
      <c r="C32" s="49" t="s">
        <v>274</v>
      </c>
      <c r="D32" s="34"/>
      <c r="E32" s="20"/>
      <c r="F32" s="20"/>
      <c r="G32" s="20"/>
      <c r="H32" s="2"/>
    </row>
    <row r="33" spans="2:69" x14ac:dyDescent="0.3">
      <c r="C33" s="48" t="s">
        <v>48</v>
      </c>
      <c r="D33" s="34" t="s">
        <v>0</v>
      </c>
      <c r="E33" s="20" t="s">
        <v>93</v>
      </c>
      <c r="F33" s="20" t="s">
        <v>98</v>
      </c>
      <c r="G33" s="20"/>
      <c r="H33" s="32">
        <v>0.2859931458610071</v>
      </c>
    </row>
    <row r="34" spans="2:69" x14ac:dyDescent="0.3">
      <c r="C34" s="48" t="s">
        <v>47</v>
      </c>
      <c r="D34" s="34" t="s">
        <v>0</v>
      </c>
      <c r="E34" s="20" t="s">
        <v>93</v>
      </c>
      <c r="F34" s="20" t="s">
        <v>98</v>
      </c>
      <c r="G34" s="20"/>
      <c r="H34" s="32">
        <v>1.3516359814635913E-2</v>
      </c>
    </row>
    <row r="35" spans="2:69" x14ac:dyDescent="0.3">
      <c r="C35" s="48" t="s">
        <v>26</v>
      </c>
      <c r="D35" s="34" t="s">
        <v>0</v>
      </c>
      <c r="E35" s="20" t="s">
        <v>93</v>
      </c>
      <c r="F35" s="20" t="s">
        <v>98</v>
      </c>
      <c r="G35" s="20"/>
      <c r="H35" s="32">
        <v>0.88200000000000001</v>
      </c>
    </row>
    <row r="36" spans="2:69" x14ac:dyDescent="0.3">
      <c r="C36" s="48" t="s">
        <v>27</v>
      </c>
      <c r="D36" s="34" t="s">
        <v>0</v>
      </c>
      <c r="E36" s="20" t="s">
        <v>93</v>
      </c>
      <c r="F36" s="20" t="s">
        <v>98</v>
      </c>
      <c r="G36" s="20"/>
      <c r="H36" s="32">
        <v>7.0810000000000004</v>
      </c>
    </row>
    <row r="37" spans="2:69" x14ac:dyDescent="0.3">
      <c r="D37" s="34"/>
      <c r="E37" s="20"/>
      <c r="F37" s="20"/>
      <c r="G37" s="20"/>
      <c r="H37" s="2"/>
    </row>
    <row r="38" spans="2:69" x14ac:dyDescent="0.3">
      <c r="B38" s="49">
        <v>3.2</v>
      </c>
      <c r="C38" s="49" t="s">
        <v>275</v>
      </c>
      <c r="D38" s="34"/>
      <c r="E38" s="20"/>
      <c r="F38" s="20"/>
      <c r="G38" s="20"/>
      <c r="H38" s="2"/>
    </row>
    <row r="39" spans="2:69" x14ac:dyDescent="0.3">
      <c r="C39" s="48" t="s">
        <v>46</v>
      </c>
      <c r="D39" s="34" t="s">
        <v>0</v>
      </c>
      <c r="E39" s="20" t="s">
        <v>93</v>
      </c>
      <c r="F39" s="20" t="s">
        <v>98</v>
      </c>
      <c r="G39" s="20"/>
      <c r="H39" s="32">
        <v>5.974475309631988E-2</v>
      </c>
    </row>
    <row r="40" spans="2:69" x14ac:dyDescent="0.3">
      <c r="E40" s="20"/>
      <c r="F40" s="20"/>
      <c r="G40" s="20"/>
      <c r="H40" s="2"/>
    </row>
    <row r="41" spans="2:69" ht="15.75" x14ac:dyDescent="0.3">
      <c r="B41" s="55">
        <v>4</v>
      </c>
      <c r="C41" s="46" t="s">
        <v>107</v>
      </c>
      <c r="D41" s="31"/>
      <c r="E41" s="31"/>
      <c r="F41" s="31"/>
      <c r="G41" s="150" t="s">
        <v>122</v>
      </c>
      <c r="H41" s="31"/>
      <c r="I41" s="31"/>
      <c r="J41" s="3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2:69" x14ac:dyDescent="0.3">
      <c r="E42" s="20"/>
      <c r="F42" s="20"/>
      <c r="H42" s="3"/>
    </row>
    <row r="43" spans="2:69" x14ac:dyDescent="0.3">
      <c r="B43" s="49">
        <v>4.0999999999999996</v>
      </c>
      <c r="C43" s="49" t="s">
        <v>224</v>
      </c>
      <c r="E43" s="20"/>
      <c r="F43" s="20"/>
      <c r="G43" s="20"/>
      <c r="H43" s="3"/>
    </row>
    <row r="44" spans="2:69" x14ac:dyDescent="0.3">
      <c r="C44" s="48" t="s">
        <v>106</v>
      </c>
      <c r="D44" s="34" t="s">
        <v>61</v>
      </c>
      <c r="E44" s="20"/>
      <c r="F44" s="20" t="s">
        <v>103</v>
      </c>
      <c r="G44" s="20"/>
      <c r="H44" s="40">
        <v>0.35</v>
      </c>
      <c r="I44" s="59"/>
    </row>
    <row r="45" spans="2:69" x14ac:dyDescent="0.3">
      <c r="C45" s="48" t="s">
        <v>28</v>
      </c>
      <c r="D45" s="34" t="s">
        <v>61</v>
      </c>
      <c r="E45" s="20"/>
      <c r="F45" s="20" t="s">
        <v>98</v>
      </c>
      <c r="G45" s="20"/>
      <c r="H45" s="40">
        <v>0.2</v>
      </c>
      <c r="I45" s="59"/>
    </row>
    <row r="46" spans="2:69" x14ac:dyDescent="0.3">
      <c r="C46" s="48" t="s">
        <v>29</v>
      </c>
      <c r="D46" s="34" t="s">
        <v>61</v>
      </c>
      <c r="E46" s="20"/>
      <c r="F46" s="20" t="s">
        <v>98</v>
      </c>
      <c r="G46" s="20"/>
      <c r="H46" s="40">
        <v>0.8</v>
      </c>
      <c r="I46" s="59"/>
    </row>
    <row r="47" spans="2:69" x14ac:dyDescent="0.3">
      <c r="C47" s="48" t="s">
        <v>75</v>
      </c>
      <c r="D47" s="34" t="s">
        <v>61</v>
      </c>
      <c r="E47" s="20"/>
      <c r="F47" s="20" t="s">
        <v>103</v>
      </c>
      <c r="G47" s="20"/>
      <c r="H47" s="40">
        <v>0.123</v>
      </c>
      <c r="I47" s="59"/>
    </row>
    <row r="48" spans="2:69" x14ac:dyDescent="0.3">
      <c r="C48" s="48" t="s">
        <v>76</v>
      </c>
      <c r="D48" s="34" t="s">
        <v>61</v>
      </c>
      <c r="E48" s="20"/>
      <c r="F48" s="20" t="s">
        <v>103</v>
      </c>
      <c r="G48" s="20"/>
      <c r="H48" s="40">
        <v>2.4E-2</v>
      </c>
      <c r="I48" s="59"/>
    </row>
    <row r="49" spans="2:73" x14ac:dyDescent="0.3">
      <c r="C49" s="48" t="s">
        <v>77</v>
      </c>
      <c r="D49" s="34" t="s">
        <v>61</v>
      </c>
      <c r="E49" s="20"/>
      <c r="F49" s="20" t="s">
        <v>103</v>
      </c>
      <c r="G49" s="20"/>
      <c r="H49" s="40">
        <v>5.11E-3</v>
      </c>
      <c r="I49" s="59"/>
    </row>
    <row r="50" spans="2:73" x14ac:dyDescent="0.3">
      <c r="C50" s="48" t="s">
        <v>30</v>
      </c>
      <c r="D50" s="34" t="s">
        <v>61</v>
      </c>
      <c r="E50" s="20"/>
      <c r="F50" s="20" t="s">
        <v>98</v>
      </c>
      <c r="G50" s="57"/>
      <c r="H50" s="40">
        <v>3.1250000000000001E-4</v>
      </c>
      <c r="I50" s="59"/>
    </row>
    <row r="51" spans="2:73" ht="15.75" x14ac:dyDescent="0.3">
      <c r="D51" s="34"/>
      <c r="E51" s="20"/>
      <c r="F51" s="20"/>
      <c r="G51" s="20"/>
      <c r="H51" s="61"/>
      <c r="I51" s="61"/>
    </row>
    <row r="52" spans="2:73" ht="15.75" x14ac:dyDescent="0.3">
      <c r="B52" s="49">
        <v>4.2</v>
      </c>
      <c r="C52" s="49" t="s">
        <v>2</v>
      </c>
      <c r="D52" s="34"/>
      <c r="E52" s="20"/>
      <c r="F52" s="20"/>
      <c r="G52" s="20"/>
      <c r="H52" s="61"/>
      <c r="I52" s="61"/>
    </row>
    <row r="53" spans="2:73" ht="15.75" x14ac:dyDescent="0.3">
      <c r="C53" s="48" t="s">
        <v>34</v>
      </c>
      <c r="D53" s="34" t="s">
        <v>61</v>
      </c>
      <c r="E53" s="20"/>
      <c r="F53" s="20" t="s">
        <v>228</v>
      </c>
      <c r="G53" s="151" t="s">
        <v>123</v>
      </c>
      <c r="H53" s="41">
        <v>9.6500000000000006E-3</v>
      </c>
      <c r="I53" s="59"/>
    </row>
    <row r="54" spans="2:73" x14ac:dyDescent="0.3">
      <c r="E54" s="20"/>
      <c r="F54" s="20"/>
      <c r="G54" s="20"/>
      <c r="H54" s="60"/>
      <c r="I54" s="60"/>
    </row>
    <row r="55" spans="2:73" x14ac:dyDescent="0.3">
      <c r="B55" s="49">
        <v>4.3</v>
      </c>
      <c r="C55" s="49" t="s">
        <v>108</v>
      </c>
      <c r="E55" s="20"/>
      <c r="F55" s="20"/>
      <c r="G55" s="20"/>
      <c r="H55" s="60"/>
      <c r="I55" s="60"/>
    </row>
    <row r="56" spans="2:73" x14ac:dyDescent="0.3">
      <c r="C56" s="48" t="s">
        <v>31</v>
      </c>
      <c r="D56" s="34" t="s">
        <v>105</v>
      </c>
      <c r="E56" s="20"/>
      <c r="F56" s="20" t="s">
        <v>98</v>
      </c>
      <c r="G56" s="20" t="s">
        <v>32</v>
      </c>
      <c r="H56" s="143">
        <v>2.2100000000000002E-3</v>
      </c>
      <c r="I56" s="59"/>
    </row>
    <row r="57" spans="2:73" x14ac:dyDescent="0.3">
      <c r="C57" s="48" t="s">
        <v>33</v>
      </c>
      <c r="D57" s="34" t="s">
        <v>105</v>
      </c>
      <c r="E57" s="20"/>
      <c r="F57" s="20" t="s">
        <v>98</v>
      </c>
      <c r="G57" s="20" t="s">
        <v>32</v>
      </c>
      <c r="H57" s="143">
        <v>1.55E-2</v>
      </c>
      <c r="I57" s="59"/>
    </row>
    <row r="58" spans="2:73" ht="15.75" x14ac:dyDescent="0.3">
      <c r="C58" s="50"/>
      <c r="D58"/>
      <c r="E58" s="20"/>
      <c r="F58" s="20"/>
      <c r="G58" s="20"/>
      <c r="H58" s="61"/>
      <c r="I58" s="61"/>
      <c r="J58"/>
    </row>
    <row r="59" spans="2:73" ht="15.75" x14ac:dyDescent="0.3">
      <c r="B59" s="49">
        <v>4.4000000000000004</v>
      </c>
      <c r="C59" s="49" t="s">
        <v>331</v>
      </c>
      <c r="D59"/>
      <c r="E59" s="20"/>
      <c r="F59" s="20"/>
      <c r="G59" s="20"/>
      <c r="H59" s="61"/>
      <c r="I59" s="61"/>
      <c r="J59"/>
    </row>
    <row r="60" spans="2:73" ht="17.649999999999999" customHeight="1" x14ac:dyDescent="0.3">
      <c r="C60" s="182" t="s">
        <v>330</v>
      </c>
      <c r="D60" s="34" t="s">
        <v>61</v>
      </c>
      <c r="E60" s="20"/>
      <c r="F60" s="20" t="s">
        <v>103</v>
      </c>
      <c r="G60" s="148" t="s">
        <v>277</v>
      </c>
      <c r="H60" s="40">
        <v>0.5</v>
      </c>
      <c r="I60" s="59"/>
    </row>
    <row r="61" spans="2:73" ht="17.649999999999999" customHeight="1" x14ac:dyDescent="0.3">
      <c r="C61" s="182" t="s">
        <v>329</v>
      </c>
      <c r="D61" s="34" t="s">
        <v>300</v>
      </c>
      <c r="E61" s="20"/>
      <c r="F61" s="166" t="s">
        <v>98</v>
      </c>
      <c r="G61" s="167"/>
      <c r="H61" s="171">
        <v>103</v>
      </c>
      <c r="I61" s="59"/>
    </row>
    <row r="62" spans="2:73" ht="15.75" x14ac:dyDescent="0.3">
      <c r="E62" s="20"/>
      <c r="F62" s="58"/>
      <c r="G62" s="58"/>
      <c r="H62" s="8"/>
    </row>
    <row r="63" spans="2:73" ht="15.75" x14ac:dyDescent="0.3">
      <c r="B63" s="55">
        <v>5</v>
      </c>
      <c r="C63" s="46" t="s">
        <v>109</v>
      </c>
      <c r="D63" s="31"/>
      <c r="E63" s="31"/>
      <c r="F63" s="31"/>
      <c r="G63" s="31"/>
      <c r="H63" s="43"/>
      <c r="I63" s="43"/>
      <c r="J63" s="43"/>
      <c r="K63" s="43"/>
      <c r="L63" s="31"/>
      <c r="M63" s="31"/>
      <c r="N63" s="31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</row>
    <row r="64" spans="2:73" ht="15.75" x14ac:dyDescent="0.3">
      <c r="E64" s="20"/>
      <c r="F64" s="58"/>
      <c r="G64" s="58"/>
      <c r="H64" s="8"/>
    </row>
    <row r="65" spans="2:73" ht="15.75" x14ac:dyDescent="0.3">
      <c r="B65" s="49">
        <v>5.0999999999999996</v>
      </c>
      <c r="C65" s="51" t="s">
        <v>111</v>
      </c>
      <c r="E65" s="20"/>
      <c r="F65" s="20"/>
      <c r="G65" s="20"/>
      <c r="H65" s="10"/>
      <c r="I65" s="10"/>
      <c r="J65" s="10"/>
      <c r="K65" s="10"/>
      <c r="L65" s="10"/>
    </row>
    <row r="66" spans="2:73" ht="15.75" x14ac:dyDescent="0.3">
      <c r="C66" s="48" t="s">
        <v>51</v>
      </c>
      <c r="D66" s="34" t="s">
        <v>112</v>
      </c>
      <c r="E66" s="20"/>
      <c r="F66" s="20" t="s">
        <v>98</v>
      </c>
      <c r="G66" s="20"/>
      <c r="H66" s="45">
        <v>48</v>
      </c>
      <c r="I66" s="8"/>
      <c r="J66" s="10"/>
      <c r="K66" s="10"/>
      <c r="L66" s="10"/>
    </row>
    <row r="67" spans="2:73" ht="15.75" x14ac:dyDescent="0.3">
      <c r="C67" s="48" t="s">
        <v>110</v>
      </c>
      <c r="D67" s="34" t="s">
        <v>61</v>
      </c>
      <c r="E67" s="20"/>
      <c r="F67" s="20" t="s">
        <v>98</v>
      </c>
      <c r="G67" s="20"/>
      <c r="H67" s="42">
        <v>0.9</v>
      </c>
      <c r="I67" s="8"/>
      <c r="J67" s="10"/>
      <c r="K67" s="10"/>
      <c r="L67" s="10"/>
    </row>
    <row r="68" spans="2:73" ht="15.75" x14ac:dyDescent="0.3">
      <c r="C68" s="48" t="s">
        <v>124</v>
      </c>
      <c r="D68" s="34" t="s">
        <v>61</v>
      </c>
      <c r="E68" s="20"/>
      <c r="F68" s="20" t="s">
        <v>98</v>
      </c>
      <c r="G68" s="20"/>
      <c r="H68" s="42">
        <v>0.5</v>
      </c>
      <c r="I68" s="8"/>
      <c r="J68" s="10"/>
      <c r="K68" s="10"/>
      <c r="L68" s="10"/>
    </row>
    <row r="69" spans="2:73" ht="15.75" x14ac:dyDescent="0.3">
      <c r="C69" s="48" t="s">
        <v>52</v>
      </c>
      <c r="D69" s="34" t="s">
        <v>112</v>
      </c>
      <c r="E69" s="20"/>
      <c r="F69" s="20" t="s">
        <v>98</v>
      </c>
      <c r="G69" s="20"/>
      <c r="H69" s="45">
        <v>69</v>
      </c>
      <c r="I69" s="8"/>
      <c r="J69" s="10"/>
      <c r="K69" s="10"/>
      <c r="L69" s="10"/>
    </row>
    <row r="70" spans="2:73" ht="15.75" x14ac:dyDescent="0.3">
      <c r="C70" s="48" t="s">
        <v>110</v>
      </c>
      <c r="D70" s="34" t="s">
        <v>61</v>
      </c>
      <c r="E70" s="20"/>
      <c r="F70" s="20" t="s">
        <v>98</v>
      </c>
      <c r="G70" s="20"/>
      <c r="H70" s="42">
        <v>0.05</v>
      </c>
      <c r="I70" s="8"/>
      <c r="J70" s="10"/>
      <c r="K70" s="10"/>
      <c r="L70" s="10"/>
    </row>
    <row r="71" spans="2:73" ht="15.75" x14ac:dyDescent="0.3">
      <c r="C71" s="48" t="s">
        <v>124</v>
      </c>
      <c r="D71" s="34" t="s">
        <v>61</v>
      </c>
      <c r="E71" s="20"/>
      <c r="F71" s="20" t="s">
        <v>98</v>
      </c>
      <c r="G71" s="20"/>
      <c r="H71" s="42">
        <v>0.3</v>
      </c>
      <c r="I71" s="8"/>
      <c r="J71" s="10"/>
      <c r="K71" s="10"/>
      <c r="L71" s="10"/>
    </row>
    <row r="72" spans="2:73" ht="15.75" x14ac:dyDescent="0.3">
      <c r="C72" s="48" t="s">
        <v>53</v>
      </c>
      <c r="D72" s="34" t="s">
        <v>112</v>
      </c>
      <c r="E72" s="20"/>
      <c r="F72" s="20" t="s">
        <v>98</v>
      </c>
      <c r="G72" s="20"/>
      <c r="H72" s="45">
        <v>75</v>
      </c>
      <c r="I72" s="8"/>
      <c r="J72" s="10"/>
      <c r="K72" s="10"/>
      <c r="L72" s="10"/>
    </row>
    <row r="73" spans="2:73" ht="15.75" x14ac:dyDescent="0.3">
      <c r="C73" s="48" t="s">
        <v>110</v>
      </c>
      <c r="D73" s="34" t="s">
        <v>61</v>
      </c>
      <c r="E73" s="20"/>
      <c r="F73" s="20" t="s">
        <v>98</v>
      </c>
      <c r="G73" s="20"/>
      <c r="H73" s="42">
        <v>0.05</v>
      </c>
      <c r="I73" s="8"/>
      <c r="J73" s="10"/>
      <c r="K73" s="10"/>
      <c r="L73" s="10"/>
    </row>
    <row r="74" spans="2:73" ht="15.75" x14ac:dyDescent="0.3">
      <c r="C74" s="48" t="s">
        <v>124</v>
      </c>
      <c r="D74" s="34" t="s">
        <v>61</v>
      </c>
      <c r="E74" s="20"/>
      <c r="F74" s="20" t="s">
        <v>98</v>
      </c>
      <c r="G74" s="20"/>
      <c r="H74" s="42">
        <v>0.1</v>
      </c>
      <c r="I74" s="8"/>
      <c r="J74" s="10"/>
      <c r="K74" s="10"/>
      <c r="L74" s="10"/>
    </row>
    <row r="75" spans="2:73" ht="15.75" x14ac:dyDescent="0.3">
      <c r="C75" s="48" t="s">
        <v>54</v>
      </c>
      <c r="D75" s="34" t="s">
        <v>112</v>
      </c>
      <c r="E75" s="20"/>
      <c r="F75" s="20" t="s">
        <v>98</v>
      </c>
      <c r="G75" s="20"/>
      <c r="H75" s="45">
        <f>52*6</f>
        <v>312</v>
      </c>
      <c r="I75" s="8"/>
      <c r="J75" s="10"/>
      <c r="K75" s="10"/>
      <c r="L75" s="10"/>
    </row>
    <row r="76" spans="2:73" ht="15.75" x14ac:dyDescent="0.3">
      <c r="C76" s="48" t="s">
        <v>110</v>
      </c>
      <c r="D76" s="34" t="s">
        <v>61</v>
      </c>
      <c r="E76" s="20"/>
      <c r="F76" s="20" t="s">
        <v>98</v>
      </c>
      <c r="G76" s="20"/>
      <c r="H76" s="42">
        <v>0</v>
      </c>
      <c r="I76" s="8"/>
      <c r="J76" s="10"/>
      <c r="K76" s="10"/>
      <c r="L76" s="10"/>
    </row>
    <row r="77" spans="2:73" ht="15.75" x14ac:dyDescent="0.3">
      <c r="C77" s="48" t="s">
        <v>124</v>
      </c>
      <c r="D77" s="34" t="s">
        <v>61</v>
      </c>
      <c r="E77" s="20"/>
      <c r="F77" s="20" t="s">
        <v>98</v>
      </c>
      <c r="G77" s="20"/>
      <c r="H77" s="42">
        <v>0.1</v>
      </c>
      <c r="I77" s="8"/>
      <c r="J77" s="10"/>
      <c r="K77" s="10"/>
      <c r="L77" s="10"/>
    </row>
    <row r="78" spans="2:73" x14ac:dyDescent="0.3">
      <c r="E78" s="20"/>
      <c r="F78" s="20"/>
      <c r="G78" s="20"/>
    </row>
    <row r="79" spans="2:73" ht="15.75" x14ac:dyDescent="0.3">
      <c r="B79" s="55">
        <v>6</v>
      </c>
      <c r="C79" s="46" t="s">
        <v>113</v>
      </c>
      <c r="D79" s="31"/>
      <c r="E79" s="31"/>
      <c r="F79" s="31"/>
      <c r="G79" s="31"/>
      <c r="H79" s="31"/>
      <c r="I79" s="43"/>
      <c r="J79" s="43"/>
      <c r="K79" s="43"/>
      <c r="L79" s="31"/>
      <c r="M79" s="31"/>
      <c r="N79" s="31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</row>
    <row r="80" spans="2:73" ht="15.75" x14ac:dyDescent="0.3">
      <c r="E80" s="20"/>
      <c r="F80" s="20"/>
      <c r="G80" s="20"/>
      <c r="N80" s="6"/>
      <c r="O80" s="7"/>
    </row>
    <row r="81" spans="2:15" ht="15.75" x14ac:dyDescent="0.3">
      <c r="B81" s="49">
        <v>6.1</v>
      </c>
      <c r="C81" s="49" t="s">
        <v>114</v>
      </c>
      <c r="E81" s="20"/>
      <c r="F81" s="20"/>
      <c r="G81" s="20"/>
      <c r="N81" s="6"/>
      <c r="O81" s="7"/>
    </row>
    <row r="82" spans="2:15" x14ac:dyDescent="0.3">
      <c r="B82" s="49"/>
      <c r="C82" s="48" t="s">
        <v>36</v>
      </c>
      <c r="D82" s="34" t="s">
        <v>35</v>
      </c>
      <c r="E82" s="20"/>
      <c r="F82" s="20" t="s">
        <v>98</v>
      </c>
      <c r="G82" s="20"/>
      <c r="H82" s="45">
        <v>297563000000</v>
      </c>
    </row>
    <row r="83" spans="2:15" x14ac:dyDescent="0.3">
      <c r="B83" s="49"/>
      <c r="C83" s="48" t="s">
        <v>37</v>
      </c>
      <c r="D83" s="34" t="s">
        <v>38</v>
      </c>
      <c r="E83" s="20"/>
      <c r="F83" s="20" t="s">
        <v>98</v>
      </c>
      <c r="G83" s="20"/>
      <c r="H83" s="44">
        <v>29.3</v>
      </c>
    </row>
    <row r="84" spans="2:15" x14ac:dyDescent="0.3">
      <c r="B84" s="49"/>
      <c r="C84" s="48" t="s">
        <v>66</v>
      </c>
      <c r="D84" s="34" t="s">
        <v>67</v>
      </c>
      <c r="E84" s="20"/>
      <c r="F84" s="20" t="s">
        <v>98</v>
      </c>
      <c r="G84" s="20"/>
      <c r="H84" s="44">
        <v>3</v>
      </c>
    </row>
    <row r="85" spans="2:15" x14ac:dyDescent="0.3">
      <c r="B85" s="49"/>
      <c r="C85" s="48" t="s">
        <v>68</v>
      </c>
      <c r="D85" s="34" t="s">
        <v>67</v>
      </c>
      <c r="E85" s="20"/>
      <c r="F85" s="20" t="s">
        <v>98</v>
      </c>
      <c r="G85" s="20"/>
      <c r="H85" s="44">
        <v>16</v>
      </c>
    </row>
    <row r="86" spans="2:15" x14ac:dyDescent="0.3">
      <c r="B86" s="49"/>
      <c r="C86" s="48" t="s">
        <v>39</v>
      </c>
      <c r="D86" s="34" t="s">
        <v>45</v>
      </c>
      <c r="E86" s="20" t="s">
        <v>116</v>
      </c>
      <c r="F86" s="20" t="s">
        <v>98</v>
      </c>
      <c r="G86" s="20"/>
      <c r="H86" s="169">
        <v>2</v>
      </c>
    </row>
    <row r="87" spans="2:15" x14ac:dyDescent="0.3">
      <c r="B87" s="49"/>
      <c r="C87" s="48" t="s">
        <v>40</v>
      </c>
      <c r="D87" s="34" t="s">
        <v>45</v>
      </c>
      <c r="E87" s="20" t="s">
        <v>116</v>
      </c>
      <c r="F87" s="20" t="s">
        <v>98</v>
      </c>
      <c r="G87" s="20"/>
      <c r="H87" s="44">
        <v>25</v>
      </c>
    </row>
    <row r="88" spans="2:15" x14ac:dyDescent="0.3">
      <c r="B88" s="49"/>
      <c r="C88" s="48" t="s">
        <v>41</v>
      </c>
      <c r="D88" s="34" t="s">
        <v>45</v>
      </c>
      <c r="E88" s="20" t="s">
        <v>116</v>
      </c>
      <c r="F88" s="20" t="s">
        <v>98</v>
      </c>
      <c r="G88" s="20"/>
      <c r="H88" s="169">
        <v>7.8</v>
      </c>
    </row>
    <row r="89" spans="2:15" x14ac:dyDescent="0.3">
      <c r="B89" s="49"/>
      <c r="C89" s="48" t="s">
        <v>42</v>
      </c>
      <c r="D89" s="34" t="s">
        <v>45</v>
      </c>
      <c r="E89" s="20" t="s">
        <v>116</v>
      </c>
      <c r="F89" s="20" t="s">
        <v>98</v>
      </c>
      <c r="G89" s="20"/>
      <c r="H89" s="169">
        <v>1.5</v>
      </c>
    </row>
    <row r="90" spans="2:15" x14ac:dyDescent="0.3">
      <c r="B90" s="49"/>
      <c r="C90" s="48" t="s">
        <v>43</v>
      </c>
      <c r="D90" s="34" t="s">
        <v>45</v>
      </c>
      <c r="E90" s="20" t="s">
        <v>116</v>
      </c>
      <c r="F90" s="20" t="s">
        <v>98</v>
      </c>
      <c r="G90" s="20"/>
      <c r="H90" s="44">
        <v>18.75</v>
      </c>
    </row>
    <row r="91" spans="2:15" x14ac:dyDescent="0.3">
      <c r="B91" s="49"/>
      <c r="C91" s="48" t="s">
        <v>44</v>
      </c>
      <c r="D91" s="34" t="s">
        <v>45</v>
      </c>
      <c r="E91" s="20" t="s">
        <v>116</v>
      </c>
      <c r="F91" s="20" t="s">
        <v>98</v>
      </c>
      <c r="G91" s="20"/>
      <c r="H91" s="169">
        <v>5.85</v>
      </c>
    </row>
    <row r="92" spans="2:15" x14ac:dyDescent="0.3">
      <c r="B92" s="49"/>
      <c r="D92" s="34"/>
      <c r="E92" s="20"/>
      <c r="F92" s="20"/>
      <c r="G92" s="20"/>
    </row>
    <row r="93" spans="2:15" x14ac:dyDescent="0.3">
      <c r="B93" s="49">
        <v>6.2</v>
      </c>
      <c r="C93" s="49" t="s">
        <v>301</v>
      </c>
      <c r="E93" s="20"/>
      <c r="F93" s="20"/>
      <c r="G93" s="20"/>
    </row>
    <row r="94" spans="2:15" x14ac:dyDescent="0.3">
      <c r="B94" s="49"/>
      <c r="C94" s="165" t="s">
        <v>302</v>
      </c>
      <c r="D94" s="34" t="s">
        <v>35</v>
      </c>
      <c r="E94" s="20"/>
      <c r="F94" s="20" t="s">
        <v>98</v>
      </c>
      <c r="G94" s="20"/>
      <c r="H94" s="168">
        <v>84628524399.999985</v>
      </c>
    </row>
    <row r="95" spans="2:15" x14ac:dyDescent="0.3">
      <c r="B95" s="49"/>
      <c r="C95" s="48" t="s">
        <v>37</v>
      </c>
      <c r="D95" s="34" t="s">
        <v>38</v>
      </c>
      <c r="E95" s="20"/>
      <c r="F95" s="20" t="s">
        <v>98</v>
      </c>
      <c r="G95" s="20"/>
      <c r="H95" s="169">
        <v>29.3</v>
      </c>
    </row>
    <row r="96" spans="2:15" x14ac:dyDescent="0.3">
      <c r="B96" s="49"/>
      <c r="C96" s="165" t="s">
        <v>311</v>
      </c>
      <c r="D96" s="34" t="s">
        <v>67</v>
      </c>
      <c r="E96" s="20"/>
      <c r="F96" s="20" t="s">
        <v>98</v>
      </c>
      <c r="G96" s="20"/>
      <c r="H96" s="169">
        <v>3</v>
      </c>
    </row>
    <row r="97" spans="2:8" x14ac:dyDescent="0.3">
      <c r="B97" s="49"/>
      <c r="C97" s="165" t="s">
        <v>312</v>
      </c>
      <c r="D97" s="34" t="s">
        <v>67</v>
      </c>
      <c r="E97" s="20"/>
      <c r="F97" s="20" t="s">
        <v>98</v>
      </c>
      <c r="G97" s="20"/>
      <c r="H97" s="169">
        <v>16</v>
      </c>
    </row>
    <row r="98" spans="2:8" x14ac:dyDescent="0.3">
      <c r="B98" s="49"/>
      <c r="C98" s="165" t="s">
        <v>313</v>
      </c>
      <c r="D98" s="34" t="s">
        <v>45</v>
      </c>
      <c r="E98" s="20" t="s">
        <v>116</v>
      </c>
      <c r="F98" s="20" t="s">
        <v>98</v>
      </c>
      <c r="G98" s="20"/>
      <c r="H98" s="169">
        <v>5.8</v>
      </c>
    </row>
    <row r="99" spans="2:8" x14ac:dyDescent="0.3">
      <c r="B99" s="49"/>
      <c r="C99" s="165" t="s">
        <v>318</v>
      </c>
      <c r="D99" s="34" t="s">
        <v>45</v>
      </c>
      <c r="E99" s="20" t="s">
        <v>116</v>
      </c>
      <c r="F99" s="20" t="s">
        <v>98</v>
      </c>
      <c r="G99" s="20"/>
      <c r="H99" s="169">
        <v>72.5</v>
      </c>
    </row>
    <row r="100" spans="2:8" x14ac:dyDescent="0.3">
      <c r="B100" s="49"/>
      <c r="C100" s="165" t="s">
        <v>314</v>
      </c>
      <c r="D100" s="34" t="s">
        <v>45</v>
      </c>
      <c r="E100" s="20" t="s">
        <v>116</v>
      </c>
      <c r="F100" s="20" t="s">
        <v>98</v>
      </c>
      <c r="G100" s="20"/>
      <c r="H100" s="169">
        <v>22.619999999999997</v>
      </c>
    </row>
    <row r="101" spans="2:8" x14ac:dyDescent="0.3">
      <c r="B101" s="49"/>
      <c r="C101" s="165" t="s">
        <v>315</v>
      </c>
      <c r="D101" s="34" t="s">
        <v>45</v>
      </c>
      <c r="E101" s="20" t="s">
        <v>116</v>
      </c>
      <c r="F101" s="20" t="s">
        <v>98</v>
      </c>
      <c r="G101" s="20"/>
      <c r="H101" s="169">
        <v>4.3499999999999996</v>
      </c>
    </row>
    <row r="102" spans="2:8" x14ac:dyDescent="0.3">
      <c r="B102" s="49"/>
      <c r="C102" s="165" t="s">
        <v>316</v>
      </c>
      <c r="D102" s="34" t="s">
        <v>45</v>
      </c>
      <c r="E102" s="20" t="s">
        <v>116</v>
      </c>
      <c r="F102" s="20" t="s">
        <v>98</v>
      </c>
      <c r="G102" s="20"/>
      <c r="H102" s="169">
        <v>54.375</v>
      </c>
    </row>
    <row r="103" spans="2:8" x14ac:dyDescent="0.3">
      <c r="B103" s="49"/>
      <c r="C103" s="165" t="s">
        <v>317</v>
      </c>
      <c r="D103" s="34" t="s">
        <v>45</v>
      </c>
      <c r="E103" s="20" t="s">
        <v>116</v>
      </c>
      <c r="F103" s="20" t="s">
        <v>98</v>
      </c>
      <c r="G103" s="20"/>
      <c r="H103" s="169">
        <v>16.965</v>
      </c>
    </row>
    <row r="104" spans="2:8" x14ac:dyDescent="0.3">
      <c r="B104" s="49"/>
      <c r="D104" s="34"/>
      <c r="E104" s="20"/>
      <c r="F104" s="20"/>
      <c r="G104" s="20"/>
    </row>
    <row r="105" spans="2:8" x14ac:dyDescent="0.3">
      <c r="B105" s="49">
        <v>6.3</v>
      </c>
      <c r="C105" s="49" t="s">
        <v>49</v>
      </c>
      <c r="D105" s="34"/>
      <c r="E105" s="20"/>
      <c r="F105" s="20"/>
      <c r="G105" s="20"/>
    </row>
    <row r="106" spans="2:8" x14ac:dyDescent="0.3">
      <c r="B106" s="49"/>
      <c r="C106" s="165" t="s">
        <v>303</v>
      </c>
      <c r="D106" s="34" t="s">
        <v>0</v>
      </c>
      <c r="E106" s="20" t="s">
        <v>116</v>
      </c>
      <c r="F106" s="20" t="s">
        <v>98</v>
      </c>
      <c r="G106" s="20"/>
      <c r="H106" s="169">
        <v>28</v>
      </c>
    </row>
    <row r="107" spans="2:8" x14ac:dyDescent="0.3">
      <c r="B107" s="49"/>
      <c r="D107" s="34"/>
      <c r="E107" s="20"/>
      <c r="F107" s="20"/>
      <c r="G107" s="57"/>
      <c r="H107" s="44"/>
    </row>
    <row r="108" spans="2:8" x14ac:dyDescent="0.3">
      <c r="B108" s="49">
        <v>6.3</v>
      </c>
      <c r="C108" s="49" t="s">
        <v>304</v>
      </c>
      <c r="D108" s="34"/>
      <c r="E108" s="20"/>
      <c r="F108" s="20"/>
      <c r="G108" s="20"/>
    </row>
    <row r="109" spans="2:8" x14ac:dyDescent="0.3">
      <c r="B109" s="49"/>
      <c r="C109" s="165" t="s">
        <v>305</v>
      </c>
      <c r="D109" s="34" t="s">
        <v>0</v>
      </c>
      <c r="E109" s="20" t="s">
        <v>93</v>
      </c>
      <c r="F109" s="20" t="s">
        <v>98</v>
      </c>
      <c r="G109" s="20"/>
      <c r="H109" s="169">
        <v>33.5</v>
      </c>
    </row>
    <row r="110" spans="2:8" x14ac:dyDescent="0.3">
      <c r="B110" s="49"/>
      <c r="C110" s="1"/>
    </row>
    <row r="111" spans="2:8" x14ac:dyDescent="0.3">
      <c r="B111" s="49">
        <v>6.4</v>
      </c>
      <c r="C111" s="49" t="s">
        <v>58</v>
      </c>
      <c r="D111" s="34"/>
      <c r="E111" s="20"/>
      <c r="F111" s="20"/>
      <c r="G111" s="20"/>
    </row>
    <row r="112" spans="2:8" x14ac:dyDescent="0.3">
      <c r="B112" s="49"/>
      <c r="C112" s="48" t="s">
        <v>59</v>
      </c>
      <c r="D112" s="34" t="s">
        <v>0</v>
      </c>
      <c r="E112" s="20" t="s">
        <v>116</v>
      </c>
      <c r="F112" s="20" t="s">
        <v>98</v>
      </c>
      <c r="G112" s="20"/>
      <c r="H112" s="81">
        <v>1.6</v>
      </c>
    </row>
    <row r="113" spans="2:73" x14ac:dyDescent="0.3">
      <c r="B113" s="49"/>
      <c r="C113" s="48" t="s">
        <v>60</v>
      </c>
      <c r="D113" s="34" t="s">
        <v>115</v>
      </c>
      <c r="E113" s="20"/>
      <c r="F113" s="20" t="s">
        <v>98</v>
      </c>
      <c r="G113" s="20"/>
      <c r="H113" s="56">
        <v>10</v>
      </c>
    </row>
    <row r="114" spans="2:73" x14ac:dyDescent="0.3">
      <c r="B114" s="49"/>
      <c r="D114" s="34"/>
      <c r="E114" s="20"/>
      <c r="F114" s="20"/>
      <c r="G114" s="20"/>
    </row>
    <row r="115" spans="2:73" x14ac:dyDescent="0.3">
      <c r="B115" s="49">
        <v>6.5</v>
      </c>
      <c r="C115" s="49" t="s">
        <v>50</v>
      </c>
      <c r="D115" s="34"/>
      <c r="E115" s="20"/>
      <c r="F115" s="20"/>
      <c r="G115" s="20"/>
    </row>
    <row r="116" spans="2:73" x14ac:dyDescent="0.3">
      <c r="B116" s="49"/>
      <c r="C116" s="48" t="s">
        <v>51</v>
      </c>
      <c r="D116" s="34" t="s">
        <v>0</v>
      </c>
      <c r="E116" s="20" t="s">
        <v>116</v>
      </c>
      <c r="F116" s="20" t="s">
        <v>98</v>
      </c>
      <c r="G116" s="57"/>
      <c r="H116" s="80">
        <v>2.61</v>
      </c>
    </row>
    <row r="117" spans="2:73" x14ac:dyDescent="0.3">
      <c r="B117" s="49"/>
      <c r="C117" s="48" t="s">
        <v>52</v>
      </c>
      <c r="D117" s="34" t="s">
        <v>0</v>
      </c>
      <c r="E117" s="20" t="s">
        <v>116</v>
      </c>
      <c r="F117" s="20" t="s">
        <v>98</v>
      </c>
      <c r="G117" s="57"/>
      <c r="H117" s="80">
        <v>12.6</v>
      </c>
    </row>
    <row r="118" spans="2:73" x14ac:dyDescent="0.3">
      <c r="B118" s="49"/>
      <c r="C118" s="48" t="s">
        <v>53</v>
      </c>
      <c r="D118" s="34" t="s">
        <v>0</v>
      </c>
      <c r="E118" s="20" t="s">
        <v>116</v>
      </c>
      <c r="F118" s="20" t="s">
        <v>98</v>
      </c>
      <c r="G118" s="57"/>
      <c r="H118" s="80">
        <v>18.14</v>
      </c>
    </row>
    <row r="119" spans="2:73" x14ac:dyDescent="0.3">
      <c r="B119" s="49"/>
      <c r="C119" s="48" t="s">
        <v>54</v>
      </c>
      <c r="D119" s="34" t="s">
        <v>0</v>
      </c>
      <c r="E119" s="20" t="s">
        <v>116</v>
      </c>
      <c r="F119" s="20" t="s">
        <v>98</v>
      </c>
      <c r="G119" s="57"/>
      <c r="H119" s="80">
        <v>181.71700000000001</v>
      </c>
    </row>
    <row r="120" spans="2:73" x14ac:dyDescent="0.3">
      <c r="B120" s="49"/>
      <c r="D120" s="34"/>
      <c r="E120" s="20"/>
      <c r="F120" s="20"/>
      <c r="G120" s="20"/>
    </row>
    <row r="121" spans="2:73" x14ac:dyDescent="0.3">
      <c r="B121" s="49">
        <v>6.6</v>
      </c>
      <c r="C121" s="49" t="s">
        <v>55</v>
      </c>
      <c r="D121" s="34"/>
      <c r="E121" s="20"/>
      <c r="F121" s="20"/>
      <c r="G121" s="20"/>
    </row>
    <row r="122" spans="2:73" x14ac:dyDescent="0.3">
      <c r="B122" s="49"/>
      <c r="C122" s="164" t="s">
        <v>297</v>
      </c>
      <c r="D122" s="34" t="s">
        <v>0</v>
      </c>
      <c r="E122" s="20" t="s">
        <v>116</v>
      </c>
      <c r="F122" s="20" t="s">
        <v>98</v>
      </c>
      <c r="G122" s="20"/>
      <c r="H122" s="81">
        <v>8.5</v>
      </c>
    </row>
    <row r="123" spans="2:73" x14ac:dyDescent="0.3">
      <c r="B123" s="49"/>
      <c r="C123" s="48" t="s">
        <v>56</v>
      </c>
      <c r="D123" s="34" t="s">
        <v>0</v>
      </c>
      <c r="E123" s="20" t="s">
        <v>116</v>
      </c>
      <c r="F123" s="20" t="s">
        <v>98</v>
      </c>
      <c r="H123" s="81">
        <v>241</v>
      </c>
    </row>
    <row r="124" spans="2:73" x14ac:dyDescent="0.3">
      <c r="B124" s="49"/>
    </row>
    <row r="125" spans="2:73" ht="15.75" x14ac:dyDescent="0.3">
      <c r="B125" s="55">
        <v>7</v>
      </c>
      <c r="C125" s="46" t="s">
        <v>193</v>
      </c>
      <c r="D125" s="28"/>
      <c r="E125" s="28"/>
      <c r="F125" s="29"/>
      <c r="G125" s="29"/>
      <c r="H125" s="29"/>
      <c r="I125" s="28"/>
      <c r="J125" s="30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</row>
    <row r="126" spans="2:73" s="84" customFormat="1" ht="15.75" x14ac:dyDescent="0.3">
      <c r="B126" s="90"/>
      <c r="C126" s="85"/>
      <c r="F126" s="86"/>
      <c r="G126" s="86"/>
      <c r="H126" s="86"/>
      <c r="J126" s="87"/>
    </row>
    <row r="127" spans="2:73" x14ac:dyDescent="0.3">
      <c r="C127" s="122" t="s">
        <v>244</v>
      </c>
      <c r="E127" s="20"/>
      <c r="F127" s="20" t="s">
        <v>245</v>
      </c>
      <c r="H127" s="81">
        <v>1.22814132115846</v>
      </c>
    </row>
    <row r="128" spans="2:73" x14ac:dyDescent="0.3">
      <c r="C128" s="122" t="s">
        <v>246</v>
      </c>
      <c r="D128" s="1" t="s">
        <v>194</v>
      </c>
      <c r="F128" s="20" t="s">
        <v>98</v>
      </c>
      <c r="H128" s="126">
        <v>8</v>
      </c>
      <c r="I128" s="84"/>
    </row>
    <row r="129" spans="9:9" x14ac:dyDescent="0.3">
      <c r="I129" s="84"/>
    </row>
  </sheetData>
  <scenarios current="1">
    <scenario name="Upper Case" locked="1" count="6" user="Muhammad Uddin" comment="Created by Muhammad Uddin on 19/07/2018">
      <inputCells r="H44" val="0.2"/>
      <inputCells r="H47" val="0.02"/>
      <inputCells r="H48" val="0.004"/>
      <inputCells r="H49" val="0.0008"/>
      <inputCells r="H53" val="0.00965"/>
      <inputCells r="H60" val="0.282191780821918"/>
    </scenario>
    <scenario name="Lower Case" locked="1" count="6" user="Muhammad Uddin" comment="Created by Muhammad Uddin on 19/07/2018">
      <inputCells r="H44" val="0.058"/>
      <inputCells r="H47" val="0.0058"/>
      <inputCells r="H48" val="0.00117"/>
      <inputCells r="H49" val="0.00023"/>
      <inputCells r="H53" val="0.00365"/>
      <inputCells r="H60" val="0.282191780821918"/>
    </scenario>
  </scenarios>
  <mergeCells count="1">
    <mergeCell ref="A1:XFD1"/>
  </mergeCells>
  <hyperlinks>
    <hyperlink ref="G41" location="FOOTNOTES!A1" display="See footnote 1"/>
    <hyperlink ref="G60" location="FOOTNOTES!A1" display="See footnote 3"/>
    <hyperlink ref="G53" location="FOOTNOTES!A1" display="See footnote 2"/>
  </hyperlinks>
  <pageMargins left="0.70866141732283472" right="0.70866141732283472" top="0.74803149606299213" bottom="0.74803149606299213" header="0.31496062992125984" footer="0.31496062992125984"/>
  <pageSetup paperSize="9" scale="1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BU129"/>
  <sheetViews>
    <sheetView showGridLines="0" zoomScaleNormal="100" workbookViewId="0">
      <pane xSplit="2" ySplit="10" topLeftCell="C11" activePane="bottomRight" state="frozen"/>
      <selection activeCell="F7" sqref="F7"/>
      <selection pane="topRight" activeCell="F7" sqref="F7"/>
      <selection pane="bottomLeft" activeCell="F7" sqref="F7"/>
      <selection pane="bottomRight" activeCell="A10" sqref="A10"/>
    </sheetView>
  </sheetViews>
  <sheetFormatPr defaultColWidth="9.140625" defaultRowHeight="15" x14ac:dyDescent="0.3"/>
  <cols>
    <col min="1" max="1" width="6.140625" style="1" customWidth="1"/>
    <col min="2" max="2" width="6.28515625" style="132" customWidth="1"/>
    <col min="3" max="3" width="78.42578125" style="48" customWidth="1"/>
    <col min="4" max="4" width="7" style="1" customWidth="1"/>
    <col min="5" max="5" width="5.7109375" style="1" customWidth="1"/>
    <col min="6" max="6" width="19.85546875" style="1" customWidth="1"/>
    <col min="7" max="7" width="24.5703125" style="1" customWidth="1"/>
    <col min="8" max="8" width="14.42578125" style="1" customWidth="1"/>
    <col min="9" max="73" width="13.42578125" style="1" customWidth="1"/>
    <col min="74" max="16384" width="9.140625" style="1"/>
  </cols>
  <sheetData>
    <row r="1" spans="2:73" s="183" customFormat="1" ht="57.75" customHeight="1" x14ac:dyDescent="0.25"/>
    <row r="2" spans="2:73" s="23" customFormat="1" x14ac:dyDescent="0.3">
      <c r="B2" s="131"/>
      <c r="C2" s="52"/>
    </row>
    <row r="3" spans="2:73" s="23" customFormat="1" ht="16.5" x14ac:dyDescent="0.3">
      <c r="B3" s="131"/>
      <c r="C3" s="53"/>
      <c r="AF3" s="25"/>
    </row>
    <row r="4" spans="2:73" s="23" customFormat="1" x14ac:dyDescent="0.3">
      <c r="B4" s="131"/>
      <c r="C4" s="52"/>
      <c r="AF4" s="25"/>
    </row>
    <row r="5" spans="2:73" x14ac:dyDescent="0.3">
      <c r="AF5" s="4"/>
    </row>
    <row r="6" spans="2:73" x14ac:dyDescent="0.3">
      <c r="C6" s="127" t="s">
        <v>252</v>
      </c>
      <c r="D6" s="128"/>
      <c r="AF6" s="4"/>
    </row>
    <row r="7" spans="2:73" x14ac:dyDescent="0.3">
      <c r="C7" s="152" t="s">
        <v>290</v>
      </c>
      <c r="D7" s="134">
        <v>111.29900000000001</v>
      </c>
      <c r="AF7" s="4"/>
    </row>
    <row r="8" spans="2:73" x14ac:dyDescent="0.3">
      <c r="C8" s="129" t="s">
        <v>248</v>
      </c>
      <c r="D8" s="162" t="s">
        <v>4</v>
      </c>
      <c r="AF8" s="4"/>
    </row>
    <row r="9" spans="2:73" x14ac:dyDescent="0.3">
      <c r="C9" s="152" t="s">
        <v>295</v>
      </c>
      <c r="D9" s="161">
        <v>1.2695E-2</v>
      </c>
      <c r="AF9" s="4"/>
    </row>
    <row r="10" spans="2:73" s="27" customFormat="1" ht="12.75" x14ac:dyDescent="0.2">
      <c r="B10" s="54"/>
      <c r="C10" s="54" t="s">
        <v>87</v>
      </c>
      <c r="D10" s="27" t="s">
        <v>88</v>
      </c>
      <c r="E10" s="27" t="s">
        <v>89</v>
      </c>
      <c r="F10" s="27" t="s">
        <v>90</v>
      </c>
      <c r="G10" s="27" t="s">
        <v>92</v>
      </c>
      <c r="H10" s="27" t="s">
        <v>91</v>
      </c>
      <c r="I10" s="27">
        <v>1</v>
      </c>
      <c r="J10" s="27">
        <f>I10+1</f>
        <v>2</v>
      </c>
      <c r="K10" s="27">
        <f t="shared" ref="K10:BU10" si="0">J10+1</f>
        <v>3</v>
      </c>
      <c r="L10" s="27">
        <f t="shared" si="0"/>
        <v>4</v>
      </c>
      <c r="M10" s="27">
        <f t="shared" si="0"/>
        <v>5</v>
      </c>
      <c r="N10" s="27">
        <f t="shared" si="0"/>
        <v>6</v>
      </c>
      <c r="O10" s="27">
        <f t="shared" si="0"/>
        <v>7</v>
      </c>
      <c r="P10" s="27">
        <f t="shared" si="0"/>
        <v>8</v>
      </c>
      <c r="Q10" s="27">
        <f t="shared" si="0"/>
        <v>9</v>
      </c>
      <c r="R10" s="27">
        <f t="shared" si="0"/>
        <v>10</v>
      </c>
      <c r="S10" s="27">
        <f t="shared" si="0"/>
        <v>11</v>
      </c>
      <c r="T10" s="27">
        <f t="shared" si="0"/>
        <v>12</v>
      </c>
      <c r="U10" s="27">
        <f t="shared" si="0"/>
        <v>13</v>
      </c>
      <c r="V10" s="27">
        <f t="shared" si="0"/>
        <v>14</v>
      </c>
      <c r="W10" s="27">
        <f t="shared" si="0"/>
        <v>15</v>
      </c>
      <c r="X10" s="27">
        <f t="shared" si="0"/>
        <v>16</v>
      </c>
      <c r="Y10" s="27">
        <f t="shared" si="0"/>
        <v>17</v>
      </c>
      <c r="Z10" s="27">
        <f t="shared" si="0"/>
        <v>18</v>
      </c>
      <c r="AA10" s="27">
        <f t="shared" si="0"/>
        <v>19</v>
      </c>
      <c r="AB10" s="27">
        <f t="shared" si="0"/>
        <v>20</v>
      </c>
      <c r="AC10" s="27">
        <f t="shared" si="0"/>
        <v>21</v>
      </c>
      <c r="AD10" s="27">
        <f t="shared" si="0"/>
        <v>22</v>
      </c>
      <c r="AE10" s="27">
        <f t="shared" si="0"/>
        <v>23</v>
      </c>
      <c r="AF10" s="27">
        <f t="shared" si="0"/>
        <v>24</v>
      </c>
      <c r="AG10" s="27">
        <f t="shared" si="0"/>
        <v>25</v>
      </c>
      <c r="AH10" s="27">
        <f t="shared" si="0"/>
        <v>26</v>
      </c>
      <c r="AI10" s="27">
        <f t="shared" si="0"/>
        <v>27</v>
      </c>
      <c r="AJ10" s="27">
        <f t="shared" si="0"/>
        <v>28</v>
      </c>
      <c r="AK10" s="27">
        <f t="shared" si="0"/>
        <v>29</v>
      </c>
      <c r="AL10" s="27">
        <f t="shared" si="0"/>
        <v>30</v>
      </c>
      <c r="AM10" s="27">
        <f t="shared" si="0"/>
        <v>31</v>
      </c>
      <c r="AN10" s="27">
        <f t="shared" si="0"/>
        <v>32</v>
      </c>
      <c r="AO10" s="27">
        <f t="shared" si="0"/>
        <v>33</v>
      </c>
      <c r="AP10" s="27">
        <f t="shared" si="0"/>
        <v>34</v>
      </c>
      <c r="AQ10" s="27">
        <f t="shared" si="0"/>
        <v>35</v>
      </c>
      <c r="AR10" s="27">
        <f>AQ10+1</f>
        <v>36</v>
      </c>
      <c r="AS10" s="27">
        <f t="shared" si="0"/>
        <v>37</v>
      </c>
      <c r="AT10" s="27">
        <f t="shared" si="0"/>
        <v>38</v>
      </c>
      <c r="AU10" s="27">
        <f t="shared" si="0"/>
        <v>39</v>
      </c>
      <c r="AV10" s="27">
        <f t="shared" si="0"/>
        <v>40</v>
      </c>
      <c r="AW10" s="27">
        <f t="shared" si="0"/>
        <v>41</v>
      </c>
      <c r="AX10" s="27">
        <f t="shared" si="0"/>
        <v>42</v>
      </c>
      <c r="AY10" s="27">
        <f t="shared" si="0"/>
        <v>43</v>
      </c>
      <c r="AZ10" s="27">
        <f t="shared" si="0"/>
        <v>44</v>
      </c>
      <c r="BA10" s="27">
        <f t="shared" si="0"/>
        <v>45</v>
      </c>
      <c r="BB10" s="27">
        <f t="shared" si="0"/>
        <v>46</v>
      </c>
      <c r="BC10" s="27">
        <f t="shared" si="0"/>
        <v>47</v>
      </c>
      <c r="BD10" s="27">
        <f t="shared" si="0"/>
        <v>48</v>
      </c>
      <c r="BE10" s="27">
        <f t="shared" si="0"/>
        <v>49</v>
      </c>
      <c r="BF10" s="27">
        <f t="shared" si="0"/>
        <v>50</v>
      </c>
      <c r="BG10" s="27">
        <f t="shared" si="0"/>
        <v>51</v>
      </c>
      <c r="BH10" s="27">
        <f t="shared" si="0"/>
        <v>52</v>
      </c>
      <c r="BI10" s="27">
        <f t="shared" si="0"/>
        <v>53</v>
      </c>
      <c r="BJ10" s="27">
        <f t="shared" si="0"/>
        <v>54</v>
      </c>
      <c r="BK10" s="27">
        <f t="shared" si="0"/>
        <v>55</v>
      </c>
      <c r="BL10" s="27">
        <f t="shared" si="0"/>
        <v>56</v>
      </c>
      <c r="BM10" s="27">
        <f t="shared" si="0"/>
        <v>57</v>
      </c>
      <c r="BN10" s="27">
        <f>BM10+1</f>
        <v>58</v>
      </c>
      <c r="BO10" s="27">
        <f t="shared" si="0"/>
        <v>59</v>
      </c>
      <c r="BP10" s="27">
        <f t="shared" si="0"/>
        <v>60</v>
      </c>
      <c r="BQ10" s="27">
        <f t="shared" si="0"/>
        <v>61</v>
      </c>
      <c r="BR10" s="27">
        <f t="shared" si="0"/>
        <v>62</v>
      </c>
      <c r="BS10" s="27">
        <f t="shared" si="0"/>
        <v>63</v>
      </c>
      <c r="BT10" s="27">
        <f t="shared" si="0"/>
        <v>64</v>
      </c>
      <c r="BU10" s="27">
        <f t="shared" si="0"/>
        <v>65</v>
      </c>
    </row>
    <row r="11" spans="2:73" s="48" customFormat="1" ht="12.75" x14ac:dyDescent="0.2">
      <c r="B11" s="132"/>
      <c r="I11" s="64" t="s">
        <v>1</v>
      </c>
      <c r="J11" s="64" t="s">
        <v>127</v>
      </c>
      <c r="K11" s="64" t="s">
        <v>128</v>
      </c>
      <c r="L11" s="64" t="s">
        <v>129</v>
      </c>
      <c r="M11" s="64" t="s">
        <v>130</v>
      </c>
      <c r="N11" s="64" t="s">
        <v>131</v>
      </c>
      <c r="O11" s="64" t="s">
        <v>132</v>
      </c>
      <c r="P11" s="64" t="s">
        <v>133</v>
      </c>
      <c r="Q11" s="64" t="s">
        <v>134</v>
      </c>
      <c r="R11" s="64" t="s">
        <v>135</v>
      </c>
      <c r="S11" s="64" t="s">
        <v>136</v>
      </c>
      <c r="T11" s="64" t="s">
        <v>137</v>
      </c>
      <c r="U11" s="64" t="s">
        <v>138</v>
      </c>
      <c r="V11" s="64" t="s">
        <v>139</v>
      </c>
      <c r="W11" s="64" t="s">
        <v>140</v>
      </c>
      <c r="X11" s="64" t="s">
        <v>141</v>
      </c>
      <c r="Y11" s="64" t="s">
        <v>142</v>
      </c>
      <c r="Z11" s="64" t="s">
        <v>143</v>
      </c>
      <c r="AA11" s="64" t="s">
        <v>144</v>
      </c>
      <c r="AB11" s="64" t="s">
        <v>145</v>
      </c>
      <c r="AC11" s="64" t="s">
        <v>146</v>
      </c>
      <c r="AD11" s="64" t="s">
        <v>147</v>
      </c>
      <c r="AE11" s="64" t="s">
        <v>148</v>
      </c>
      <c r="AF11" s="64" t="s">
        <v>149</v>
      </c>
      <c r="AG11" s="64" t="s">
        <v>150</v>
      </c>
      <c r="AH11" s="64" t="s">
        <v>151</v>
      </c>
      <c r="AI11" s="64" t="s">
        <v>152</v>
      </c>
      <c r="AJ11" s="64" t="s">
        <v>153</v>
      </c>
      <c r="AK11" s="64" t="s">
        <v>154</v>
      </c>
      <c r="AL11" s="64" t="s">
        <v>155</v>
      </c>
      <c r="AM11" s="64" t="s">
        <v>156</v>
      </c>
      <c r="AN11" s="64" t="s">
        <v>157</v>
      </c>
      <c r="AO11" s="64" t="s">
        <v>158</v>
      </c>
      <c r="AP11" s="64" t="s">
        <v>159</v>
      </c>
      <c r="AQ11" s="64" t="s">
        <v>160</v>
      </c>
      <c r="AR11" s="64" t="s">
        <v>161</v>
      </c>
      <c r="AS11" s="64" t="s">
        <v>162</v>
      </c>
      <c r="AT11" s="64" t="s">
        <v>163</v>
      </c>
      <c r="AU11" s="64" t="s">
        <v>164</v>
      </c>
      <c r="AV11" s="64" t="s">
        <v>165</v>
      </c>
      <c r="AW11" s="64" t="s">
        <v>166</v>
      </c>
      <c r="AX11" s="64" t="s">
        <v>167</v>
      </c>
      <c r="AY11" s="64" t="s">
        <v>168</v>
      </c>
      <c r="AZ11" s="64" t="s">
        <v>169</v>
      </c>
      <c r="BA11" s="64" t="s">
        <v>170</v>
      </c>
      <c r="BB11" s="64" t="s">
        <v>171</v>
      </c>
      <c r="BC11" s="64" t="s">
        <v>172</v>
      </c>
      <c r="BD11" s="64" t="s">
        <v>173</v>
      </c>
      <c r="BE11" s="64" t="s">
        <v>174</v>
      </c>
      <c r="BF11" s="64" t="s">
        <v>175</v>
      </c>
      <c r="BG11" s="64" t="s">
        <v>176</v>
      </c>
      <c r="BH11" s="64" t="s">
        <v>177</v>
      </c>
      <c r="BI11" s="64" t="s">
        <v>178</v>
      </c>
      <c r="BJ11" s="64" t="s">
        <v>179</v>
      </c>
      <c r="BK11" s="64" t="s">
        <v>180</v>
      </c>
      <c r="BL11" s="64" t="s">
        <v>181</v>
      </c>
      <c r="BM11" s="64" t="s">
        <v>182</v>
      </c>
      <c r="BN11" s="64" t="s">
        <v>183</v>
      </c>
      <c r="BO11" s="64" t="s">
        <v>184</v>
      </c>
      <c r="BP11" s="64" t="s">
        <v>185</v>
      </c>
      <c r="BQ11" s="64" t="s">
        <v>186</v>
      </c>
      <c r="BR11" s="64" t="s">
        <v>187</v>
      </c>
      <c r="BS11" s="64" t="s">
        <v>188</v>
      </c>
      <c r="BT11" s="64" t="s">
        <v>189</v>
      </c>
      <c r="BU11" s="64" t="s">
        <v>190</v>
      </c>
    </row>
    <row r="12" spans="2:73" s="48" customFormat="1" ht="14.25" x14ac:dyDescent="0.2">
      <c r="B12" s="132"/>
      <c r="C12" s="120" t="s">
        <v>235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</row>
    <row r="13" spans="2:73" ht="15.75" x14ac:dyDescent="0.3">
      <c r="C13" s="47"/>
      <c r="H13" s="5"/>
      <c r="I13" s="11"/>
      <c r="J13" s="4"/>
    </row>
    <row r="14" spans="2:73" ht="15.75" x14ac:dyDescent="0.3">
      <c r="B14" s="55">
        <v>1</v>
      </c>
      <c r="C14" s="46" t="s">
        <v>191</v>
      </c>
      <c r="D14" s="28"/>
      <c r="E14" s="28"/>
      <c r="F14" s="29"/>
      <c r="G14" s="29"/>
      <c r="H14" s="29"/>
      <c r="I14" s="28"/>
      <c r="J14" s="30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</row>
    <row r="15" spans="2:73" ht="15.75" x14ac:dyDescent="0.3">
      <c r="C15" s="47"/>
      <c r="H15" s="13"/>
      <c r="I15" s="14"/>
      <c r="J15" s="4"/>
      <c r="K15" s="15"/>
    </row>
    <row r="16" spans="2:73" x14ac:dyDescent="0.3">
      <c r="C16" s="122" t="s">
        <v>238</v>
      </c>
      <c r="D16" s="34" t="s">
        <v>61</v>
      </c>
      <c r="E16" s="20"/>
      <c r="F16" s="20" t="s">
        <v>94</v>
      </c>
      <c r="G16" s="20"/>
      <c r="H16" s="33">
        <v>3.5000000000000003E-2</v>
      </c>
      <c r="J16" s="4"/>
    </row>
    <row r="17" spans="2:73" ht="15.75" x14ac:dyDescent="0.3">
      <c r="C17" s="122" t="s">
        <v>239</v>
      </c>
      <c r="D17" s="34" t="s">
        <v>61</v>
      </c>
      <c r="E17" s="20"/>
      <c r="F17" s="20" t="s">
        <v>94</v>
      </c>
      <c r="G17" s="20"/>
      <c r="H17" s="33">
        <v>0.03</v>
      </c>
      <c r="I17" s="12"/>
      <c r="J17" s="4"/>
    </row>
    <row r="18" spans="2:73" x14ac:dyDescent="0.3">
      <c r="C18" s="122" t="s">
        <v>240</v>
      </c>
      <c r="D18" s="34" t="s">
        <v>61</v>
      </c>
      <c r="E18" s="20"/>
      <c r="F18" s="20" t="s">
        <v>94</v>
      </c>
      <c r="G18" s="20"/>
      <c r="H18" s="33">
        <v>1.4999999999999999E-2</v>
      </c>
      <c r="J18" s="4"/>
    </row>
    <row r="19" spans="2:73" x14ac:dyDescent="0.3">
      <c r="C19" s="122" t="s">
        <v>241</v>
      </c>
      <c r="D19" s="34" t="s">
        <v>61</v>
      </c>
      <c r="E19" s="20"/>
      <c r="F19" s="20" t="s">
        <v>94</v>
      </c>
      <c r="G19" s="20"/>
      <c r="H19" s="33">
        <v>1.29E-2</v>
      </c>
      <c r="I19" s="4"/>
      <c r="J19" s="4"/>
    </row>
    <row r="20" spans="2:73" ht="15.75" x14ac:dyDescent="0.3">
      <c r="D20" s="34"/>
      <c r="E20" s="20"/>
      <c r="F20" s="20"/>
      <c r="G20" s="20"/>
      <c r="H20" s="12"/>
      <c r="I20" s="4"/>
      <c r="J20" s="4"/>
    </row>
    <row r="21" spans="2:73" ht="15.75" x14ac:dyDescent="0.3">
      <c r="B21" s="55">
        <v>2</v>
      </c>
      <c r="C21" s="46" t="s">
        <v>97</v>
      </c>
      <c r="D21" s="39"/>
      <c r="E21" s="39"/>
      <c r="F21" s="39"/>
      <c r="G21" s="39"/>
      <c r="H21" s="39"/>
      <c r="I21" s="39"/>
      <c r="J21" s="30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</row>
    <row r="22" spans="2:73" ht="29.25" customHeight="1" x14ac:dyDescent="0.3">
      <c r="B22" s="49">
        <v>2.1</v>
      </c>
      <c r="C22" s="49" t="s">
        <v>237</v>
      </c>
      <c r="D22" s="34"/>
      <c r="E22" s="20"/>
      <c r="F22" s="20"/>
      <c r="G22" s="20"/>
      <c r="I22" s="11"/>
      <c r="J22" s="11"/>
      <c r="K22" s="11"/>
      <c r="L22" s="11"/>
      <c r="M22" s="11"/>
      <c r="N22" s="11"/>
      <c r="O22" s="11"/>
      <c r="P22" s="11"/>
      <c r="Q22" s="11"/>
    </row>
    <row r="23" spans="2:73" x14ac:dyDescent="0.3">
      <c r="C23" s="122" t="s">
        <v>69</v>
      </c>
      <c r="D23" s="34" t="s">
        <v>0</v>
      </c>
      <c r="E23" s="20" t="s">
        <v>93</v>
      </c>
      <c r="F23" s="20" t="s">
        <v>98</v>
      </c>
      <c r="G23" s="20"/>
      <c r="I23" s="32">
        <v>7.2392999999999999E-2</v>
      </c>
      <c r="J23" s="32">
        <v>3.8383430000000001</v>
      </c>
      <c r="K23" s="32">
        <v>2.431816</v>
      </c>
      <c r="L23" s="32">
        <v>25.031786</v>
      </c>
      <c r="M23" s="32">
        <v>42.927916000000003</v>
      </c>
      <c r="N23" s="32">
        <v>50.812714999999997</v>
      </c>
      <c r="O23" s="32">
        <v>11.737833999999999</v>
      </c>
      <c r="P23" s="32">
        <v>3.0341770000000001</v>
      </c>
    </row>
    <row r="24" spans="2:73" x14ac:dyDescent="0.3">
      <c r="C24" s="122" t="s">
        <v>243</v>
      </c>
      <c r="D24" s="34" t="s">
        <v>61</v>
      </c>
      <c r="E24" s="20"/>
      <c r="F24" s="20" t="s">
        <v>98</v>
      </c>
      <c r="G24" s="20"/>
      <c r="H24" s="110">
        <v>0.79563516204295792</v>
      </c>
      <c r="J24" s="4"/>
    </row>
    <row r="25" spans="2:73" x14ac:dyDescent="0.3">
      <c r="D25" s="34"/>
      <c r="E25" s="20"/>
      <c r="F25" s="20"/>
      <c r="G25" s="20"/>
    </row>
    <row r="26" spans="2:73" x14ac:dyDescent="0.3">
      <c r="B26" s="49">
        <v>2.1</v>
      </c>
      <c r="C26" s="49" t="s">
        <v>99</v>
      </c>
      <c r="D26" s="34"/>
      <c r="E26" s="20"/>
      <c r="F26" s="20"/>
      <c r="G26" s="20"/>
      <c r="H26" s="16"/>
      <c r="I26" s="26"/>
      <c r="J26" s="26"/>
      <c r="K26" s="26"/>
      <c r="L26" s="26"/>
      <c r="M26" s="2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2:73" ht="15.75" x14ac:dyDescent="0.3">
      <c r="C27" s="48" t="s">
        <v>100</v>
      </c>
      <c r="D27" s="34" t="s">
        <v>0</v>
      </c>
      <c r="E27" s="20" t="s">
        <v>93</v>
      </c>
      <c r="F27" s="20" t="s">
        <v>98</v>
      </c>
      <c r="G27" s="20"/>
      <c r="H27" s="9"/>
      <c r="I27" s="32">
        <v>0.56454888531209235</v>
      </c>
      <c r="J27" s="32">
        <v>0.57302994822941855</v>
      </c>
      <c r="K27" s="32">
        <v>2.890072928332529</v>
      </c>
      <c r="L27" s="32">
        <v>5.2497925837230923</v>
      </c>
      <c r="M27" s="32">
        <v>5.6479696394848133</v>
      </c>
      <c r="N27" s="32">
        <v>6.7417013826168386</v>
      </c>
      <c r="O27" s="32">
        <v>5.0915718477565406</v>
      </c>
      <c r="P27" s="32">
        <v>5.1811245814571976</v>
      </c>
      <c r="Q27" s="32">
        <v>7.6862543142116513</v>
      </c>
      <c r="R27" s="32">
        <v>7.5660943119263875</v>
      </c>
      <c r="S27" s="32">
        <v>7.4459343096411246</v>
      </c>
      <c r="T27" s="32">
        <v>7.3257743073558617</v>
      </c>
      <c r="U27" s="32">
        <v>7.2056143050705987</v>
      </c>
      <c r="V27" s="32">
        <v>7.0854543027853349</v>
      </c>
      <c r="W27" s="32">
        <v>6.965294300500072</v>
      </c>
      <c r="X27" s="32">
        <v>6.8451342982148091</v>
      </c>
      <c r="Y27" s="32">
        <v>6.7249742959295453</v>
      </c>
      <c r="Z27" s="32">
        <v>6.6048142936442824</v>
      </c>
      <c r="AA27" s="32">
        <v>6.4846542913590195</v>
      </c>
      <c r="AB27" s="32">
        <v>6.3644942890737566</v>
      </c>
      <c r="AC27" s="32">
        <v>6.2443342867884928</v>
      </c>
      <c r="AD27" s="32">
        <v>6.1241742845032299</v>
      </c>
      <c r="AE27" s="32">
        <v>6.004014282217967</v>
      </c>
      <c r="AF27" s="32">
        <v>5.883854279932704</v>
      </c>
      <c r="AG27" s="32">
        <v>5.7636942776474402</v>
      </c>
      <c r="AH27" s="32">
        <v>5.6435342753621773</v>
      </c>
      <c r="AI27" s="32">
        <v>5.5233742730769144</v>
      </c>
      <c r="AJ27" s="32">
        <v>5.4032142707916515</v>
      </c>
      <c r="AK27" s="32">
        <v>5.2830542685063877</v>
      </c>
      <c r="AL27" s="32">
        <v>5.1628942662211239</v>
      </c>
      <c r="AM27" s="32">
        <v>5.0427342639358619</v>
      </c>
      <c r="AN27" s="32">
        <v>4.922574261650599</v>
      </c>
      <c r="AO27" s="32">
        <v>4.8024142593653352</v>
      </c>
      <c r="AP27" s="32">
        <v>4.6822542570800723</v>
      </c>
      <c r="AQ27" s="32">
        <v>4.5620942547948093</v>
      </c>
      <c r="AR27" s="32">
        <v>4.4419342525095464</v>
      </c>
      <c r="AS27" s="32">
        <v>4.3217742502242826</v>
      </c>
      <c r="AT27" s="32">
        <v>4.2016142479390197</v>
      </c>
      <c r="AU27" s="32">
        <v>4.0814542456537568</v>
      </c>
      <c r="AV27" s="32">
        <v>3.9612942433684935</v>
      </c>
      <c r="AW27" s="32">
        <v>3.8411342410832305</v>
      </c>
      <c r="AX27" s="32">
        <v>3.7209742387979672</v>
      </c>
      <c r="AY27" s="32">
        <v>3.6008142365127043</v>
      </c>
      <c r="AZ27" s="32">
        <v>3.4806542342274409</v>
      </c>
      <c r="BA27" s="32">
        <v>3.360494231942178</v>
      </c>
      <c r="BB27" s="32">
        <v>3.2403342296569093</v>
      </c>
      <c r="BC27" s="32">
        <v>2.9572125611090501</v>
      </c>
      <c r="BD27" s="32">
        <v>2.7549090354571812</v>
      </c>
      <c r="BE27" s="32">
        <v>1.9131326654083933</v>
      </c>
      <c r="BF27" s="32">
        <v>1.1720493060869355</v>
      </c>
      <c r="BG27" s="32">
        <v>0.59854780884183811</v>
      </c>
      <c r="BH27" s="32">
        <v>3.2968404370316937E-2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</row>
    <row r="28" spans="2:73" ht="15.75" x14ac:dyDescent="0.3">
      <c r="C28" s="48" t="s">
        <v>70</v>
      </c>
      <c r="D28" s="34" t="s">
        <v>0</v>
      </c>
      <c r="E28" s="20" t="s">
        <v>93</v>
      </c>
      <c r="F28" s="20" t="s">
        <v>242</v>
      </c>
      <c r="G28" s="20"/>
      <c r="H28" s="9"/>
      <c r="I28" s="32">
        <v>5.6228308506916427E-3</v>
      </c>
      <c r="J28" s="32">
        <v>0.30641532589545339</v>
      </c>
      <c r="K28" s="32">
        <v>0.33760916295040844</v>
      </c>
      <c r="L28" s="32">
        <v>2.2177741967024809</v>
      </c>
      <c r="M28" s="32">
        <v>4.5614429766134377</v>
      </c>
      <c r="N28" s="32">
        <v>6.6234953964641239</v>
      </c>
      <c r="O28" s="32">
        <v>4.9886226113151588</v>
      </c>
      <c r="P28" s="32">
        <v>4.7307961863981918</v>
      </c>
      <c r="Q28" s="32">
        <v>2.5742699777750109</v>
      </c>
      <c r="R28" s="32">
        <v>2.6709895599394882</v>
      </c>
      <c r="S28" s="32">
        <v>2.7545981592321209</v>
      </c>
      <c r="T28" s="32">
        <v>2.8265193992688182</v>
      </c>
      <c r="U28" s="32">
        <v>2.8880223230196616</v>
      </c>
      <c r="V28" s="32">
        <v>2.9402381775656323</v>
      </c>
      <c r="W28" s="32">
        <v>2.9841753763240808</v>
      </c>
      <c r="X28" s="32">
        <v>3.0207328366379951</v>
      </c>
      <c r="Y28" s="32">
        <v>3.0507118691361499</v>
      </c>
      <c r="Z28" s="32">
        <v>3.0748267761165184</v>
      </c>
      <c r="AA28" s="32">
        <v>3.09371429913047</v>
      </c>
      <c r="AB28" s="32">
        <v>3.1079420407244163</v>
      </c>
      <c r="AC28" s="32">
        <v>3.1180159717274956</v>
      </c>
      <c r="AD28" s="32">
        <v>3.1243871233790128</v>
      </c>
      <c r="AE28" s="32">
        <v>3.127457552807781</v>
      </c>
      <c r="AF28" s="32">
        <v>3.1275856607646673</v>
      </c>
      <c r="AG28" s="32">
        <v>3.1250909319423075</v>
      </c>
      <c r="AH28" s="32">
        <v>3.1202581605789446</v>
      </c>
      <c r="AI28" s="32">
        <v>3.1133412172355373</v>
      </c>
      <c r="AJ28" s="32">
        <v>3.1045664065666934</v>
      </c>
      <c r="AK28" s="32">
        <v>3.0941354604963722</v>
      </c>
      <c r="AL28" s="32">
        <v>3.0822282063870023</v>
      </c>
      <c r="AM28" s="32">
        <v>3.069004945492066</v>
      </c>
      <c r="AN28" s="32">
        <v>3.0546085731502988</v>
      </c>
      <c r="AO28" s="32">
        <v>3.0391664687638502</v>
      </c>
      <c r="AP28" s="32">
        <v>3.0227921805578433</v>
      </c>
      <c r="AQ28" s="32">
        <v>3.0055869274044915</v>
      </c>
      <c r="AR28" s="32">
        <v>2.9876409375753585</v>
      </c>
      <c r="AS28" s="32">
        <v>2.9690346421285212</v>
      </c>
      <c r="AT28" s="32">
        <v>2.9498397387147417</v>
      </c>
      <c r="AU28" s="32">
        <v>2.930120139872876</v>
      </c>
      <c r="AV28" s="32">
        <v>2.9099328183569804</v>
      </c>
      <c r="AW28" s="32">
        <v>2.88932856067566</v>
      </c>
      <c r="AX28" s="32">
        <v>2.868352638810217</v>
      </c>
      <c r="AY28" s="32">
        <v>2.8470454089959447</v>
      </c>
      <c r="AZ28" s="32">
        <v>2.8254428454862381</v>
      </c>
      <c r="BA28" s="32">
        <v>2.8035770163592506</v>
      </c>
      <c r="BB28" s="32">
        <v>2.7814765076602597</v>
      </c>
      <c r="BC28" s="32">
        <v>2.7577850497728904</v>
      </c>
      <c r="BD28" s="32">
        <v>2.6620395571944968</v>
      </c>
      <c r="BE28" s="32">
        <v>2.5936332278227723</v>
      </c>
      <c r="BF28" s="32">
        <v>2.0941349852244735</v>
      </c>
      <c r="BG28" s="32">
        <v>1.2572240320463104</v>
      </c>
      <c r="BH28" s="32">
        <v>0.27707298031122984</v>
      </c>
      <c r="BI28" s="32">
        <v>-2.8007137169327789E-2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</row>
    <row r="29" spans="2:73" ht="15.75" x14ac:dyDescent="0.3">
      <c r="C29" s="47"/>
      <c r="D29" s="34"/>
      <c r="E29" s="20"/>
      <c r="F29" s="20"/>
      <c r="G29" s="20"/>
      <c r="H29" s="2"/>
      <c r="K29" s="2"/>
      <c r="N29" s="2"/>
      <c r="Q29" s="2"/>
      <c r="T29" s="2"/>
      <c r="W29" s="2"/>
      <c r="Z29" s="2"/>
      <c r="AC29" s="2"/>
      <c r="AF29" s="2"/>
      <c r="AI29" s="2"/>
      <c r="AL29" s="2"/>
      <c r="AO29" s="2"/>
      <c r="AR29" s="2"/>
      <c r="AU29" s="2"/>
      <c r="AX29" s="2"/>
      <c r="BA29" s="2"/>
      <c r="BD29" s="2"/>
      <c r="BG29" s="2"/>
    </row>
    <row r="30" spans="2:73" ht="15.75" x14ac:dyDescent="0.3">
      <c r="B30" s="55">
        <v>3</v>
      </c>
      <c r="C30" s="46" t="s">
        <v>96</v>
      </c>
      <c r="D30" s="39"/>
      <c r="E30" s="39"/>
      <c r="F30" s="39"/>
      <c r="G30" s="39"/>
      <c r="H30" s="39"/>
      <c r="I30" s="39"/>
      <c r="J30" s="39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</row>
    <row r="31" spans="2:73" x14ac:dyDescent="0.3">
      <c r="D31" s="34"/>
      <c r="E31" s="20"/>
      <c r="F31" s="20"/>
      <c r="G31" s="20"/>
      <c r="H31" s="2"/>
    </row>
    <row r="32" spans="2:73" x14ac:dyDescent="0.3">
      <c r="B32" s="49">
        <v>3.1</v>
      </c>
      <c r="C32" s="49" t="s">
        <v>274</v>
      </c>
      <c r="D32" s="34"/>
      <c r="E32" s="20"/>
      <c r="F32" s="20"/>
      <c r="G32" s="20"/>
      <c r="H32" s="2"/>
    </row>
    <row r="33" spans="2:69" x14ac:dyDescent="0.3">
      <c r="C33" s="48" t="s">
        <v>48</v>
      </c>
      <c r="D33" s="34" t="s">
        <v>0</v>
      </c>
      <c r="E33" s="20" t="s">
        <v>93</v>
      </c>
      <c r="F33" s="20" t="s">
        <v>98</v>
      </c>
      <c r="G33" s="20"/>
      <c r="H33" s="32">
        <v>0.2859931458610071</v>
      </c>
    </row>
    <row r="34" spans="2:69" x14ac:dyDescent="0.3">
      <c r="C34" s="48" t="s">
        <v>47</v>
      </c>
      <c r="D34" s="34" t="s">
        <v>0</v>
      </c>
      <c r="E34" s="20" t="s">
        <v>93</v>
      </c>
      <c r="F34" s="20" t="s">
        <v>98</v>
      </c>
      <c r="G34" s="20"/>
      <c r="H34" s="32">
        <v>1.3516359814635913E-2</v>
      </c>
    </row>
    <row r="35" spans="2:69" x14ac:dyDescent="0.3">
      <c r="C35" s="48" t="s">
        <v>26</v>
      </c>
      <c r="D35" s="34" t="s">
        <v>0</v>
      </c>
      <c r="E35" s="20" t="s">
        <v>93</v>
      </c>
      <c r="F35" s="20" t="s">
        <v>98</v>
      </c>
      <c r="G35" s="20"/>
      <c r="H35" s="32">
        <v>0.88200000000000001</v>
      </c>
    </row>
    <row r="36" spans="2:69" x14ac:dyDescent="0.3">
      <c r="C36" s="48" t="s">
        <v>27</v>
      </c>
      <c r="D36" s="34" t="s">
        <v>0</v>
      </c>
      <c r="E36" s="20" t="s">
        <v>93</v>
      </c>
      <c r="F36" s="20" t="s">
        <v>98</v>
      </c>
      <c r="G36" s="20"/>
      <c r="H36" s="32">
        <v>7.0810000000000004</v>
      </c>
    </row>
    <row r="37" spans="2:69" x14ac:dyDescent="0.3">
      <c r="D37" s="34"/>
      <c r="E37" s="20"/>
      <c r="F37" s="20"/>
      <c r="G37" s="20"/>
      <c r="H37" s="2"/>
    </row>
    <row r="38" spans="2:69" x14ac:dyDescent="0.3">
      <c r="B38" s="49">
        <v>3.2</v>
      </c>
      <c r="C38" s="49" t="s">
        <v>275</v>
      </c>
      <c r="D38" s="34"/>
      <c r="E38" s="20"/>
      <c r="F38" s="20"/>
      <c r="G38" s="20"/>
      <c r="H38" s="2"/>
    </row>
    <row r="39" spans="2:69" x14ac:dyDescent="0.3">
      <c r="C39" s="48" t="s">
        <v>46</v>
      </c>
      <c r="D39" s="34" t="s">
        <v>0</v>
      </c>
      <c r="E39" s="20" t="s">
        <v>93</v>
      </c>
      <c r="F39" s="20" t="s">
        <v>98</v>
      </c>
      <c r="G39" s="20"/>
      <c r="H39" s="32">
        <v>5.974475309631988E-2</v>
      </c>
    </row>
    <row r="40" spans="2:69" x14ac:dyDescent="0.3">
      <c r="E40" s="20"/>
      <c r="F40" s="20"/>
      <c r="G40" s="20"/>
      <c r="H40" s="2"/>
    </row>
    <row r="41" spans="2:69" ht="15.75" x14ac:dyDescent="0.3">
      <c r="B41" s="55">
        <v>4</v>
      </c>
      <c r="C41" s="46" t="s">
        <v>107</v>
      </c>
      <c r="D41" s="31"/>
      <c r="E41" s="31"/>
      <c r="F41" s="31"/>
      <c r="G41" s="150" t="s">
        <v>122</v>
      </c>
      <c r="H41" s="31"/>
      <c r="I41" s="31"/>
      <c r="J41" s="3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2:69" x14ac:dyDescent="0.3">
      <c r="E42" s="20"/>
      <c r="F42" s="20"/>
      <c r="H42" s="3"/>
    </row>
    <row r="43" spans="2:69" x14ac:dyDescent="0.3">
      <c r="B43" s="49">
        <v>4.0999999999999996</v>
      </c>
      <c r="C43" s="49" t="s">
        <v>224</v>
      </c>
      <c r="E43" s="20"/>
      <c r="F43" s="20"/>
      <c r="G43" s="20"/>
      <c r="H43" s="3"/>
    </row>
    <row r="44" spans="2:69" x14ac:dyDescent="0.3">
      <c r="C44" s="48" t="s">
        <v>106</v>
      </c>
      <c r="D44" s="34" t="s">
        <v>61</v>
      </c>
      <c r="E44" s="20"/>
      <c r="F44" s="20" t="s">
        <v>103</v>
      </c>
      <c r="G44" s="20"/>
      <c r="H44" s="40">
        <v>0.2</v>
      </c>
      <c r="I44" s="59"/>
    </row>
    <row r="45" spans="2:69" x14ac:dyDescent="0.3">
      <c r="C45" s="48" t="s">
        <v>28</v>
      </c>
      <c r="D45" s="34" t="s">
        <v>61</v>
      </c>
      <c r="E45" s="20"/>
      <c r="F45" s="20" t="s">
        <v>98</v>
      </c>
      <c r="G45" s="20"/>
      <c r="H45" s="40">
        <v>0.2</v>
      </c>
      <c r="I45" s="59"/>
    </row>
    <row r="46" spans="2:69" x14ac:dyDescent="0.3">
      <c r="C46" s="48" t="s">
        <v>29</v>
      </c>
      <c r="D46" s="34" t="s">
        <v>61</v>
      </c>
      <c r="E46" s="20"/>
      <c r="F46" s="20" t="s">
        <v>98</v>
      </c>
      <c r="G46" s="20"/>
      <c r="H46" s="40">
        <v>0.8</v>
      </c>
      <c r="I46" s="59"/>
    </row>
    <row r="47" spans="2:69" x14ac:dyDescent="0.3">
      <c r="C47" s="48" t="s">
        <v>75</v>
      </c>
      <c r="D47" s="34" t="s">
        <v>61</v>
      </c>
      <c r="E47" s="20"/>
      <c r="F47" s="20" t="s">
        <v>103</v>
      </c>
      <c r="G47" s="20"/>
      <c r="H47" s="33">
        <v>0.02</v>
      </c>
      <c r="I47" s="59"/>
    </row>
    <row r="48" spans="2:69" x14ac:dyDescent="0.3">
      <c r="C48" s="48" t="s">
        <v>76</v>
      </c>
      <c r="D48" s="34" t="s">
        <v>61</v>
      </c>
      <c r="E48" s="20"/>
      <c r="F48" s="20" t="s">
        <v>103</v>
      </c>
      <c r="G48" s="20"/>
      <c r="H48" s="33">
        <v>4.0000000000000001E-3</v>
      </c>
      <c r="I48" s="59"/>
    </row>
    <row r="49" spans="2:73" x14ac:dyDescent="0.3">
      <c r="C49" s="48" t="s">
        <v>77</v>
      </c>
      <c r="D49" s="34" t="s">
        <v>61</v>
      </c>
      <c r="E49" s="20"/>
      <c r="F49" s="20" t="s">
        <v>103</v>
      </c>
      <c r="G49" s="20"/>
      <c r="H49" s="33">
        <v>8.0000000000000004E-4</v>
      </c>
      <c r="I49" s="59"/>
    </row>
    <row r="50" spans="2:73" x14ac:dyDescent="0.3">
      <c r="C50" s="48" t="s">
        <v>30</v>
      </c>
      <c r="D50" s="34" t="s">
        <v>61</v>
      </c>
      <c r="E50" s="20"/>
      <c r="F50" s="20" t="s">
        <v>98</v>
      </c>
      <c r="G50" s="57"/>
      <c r="H50" s="33">
        <v>3.1250000000000001E-4</v>
      </c>
      <c r="I50" s="59"/>
    </row>
    <row r="51" spans="2:73" ht="15.75" x14ac:dyDescent="0.3">
      <c r="D51" s="34"/>
      <c r="E51" s="20"/>
      <c r="F51" s="20"/>
      <c r="G51" s="20"/>
      <c r="H51" s="61"/>
      <c r="I51" s="61"/>
    </row>
    <row r="52" spans="2:73" ht="15.75" x14ac:dyDescent="0.3">
      <c r="B52" s="49">
        <v>4.2</v>
      </c>
      <c r="C52" s="49" t="s">
        <v>2</v>
      </c>
      <c r="D52" s="34"/>
      <c r="E52" s="20"/>
      <c r="F52" s="20"/>
      <c r="G52" s="20"/>
      <c r="H52" s="61"/>
      <c r="I52" s="61"/>
    </row>
    <row r="53" spans="2:73" ht="15.75" x14ac:dyDescent="0.3">
      <c r="C53" s="48" t="s">
        <v>34</v>
      </c>
      <c r="D53" s="34" t="s">
        <v>61</v>
      </c>
      <c r="E53" s="20"/>
      <c r="F53" s="20" t="s">
        <v>228</v>
      </c>
      <c r="G53" s="151" t="s">
        <v>123</v>
      </c>
      <c r="H53" s="41">
        <v>9.6500000000000006E-3</v>
      </c>
      <c r="I53" s="59"/>
    </row>
    <row r="54" spans="2:73" x14ac:dyDescent="0.3">
      <c r="E54" s="20"/>
      <c r="F54" s="20"/>
      <c r="G54" s="20"/>
      <c r="H54" s="60"/>
      <c r="I54" s="60"/>
    </row>
    <row r="55" spans="2:73" x14ac:dyDescent="0.3">
      <c r="B55" s="49">
        <v>4.3</v>
      </c>
      <c r="C55" s="49" t="s">
        <v>108</v>
      </c>
      <c r="E55" s="20"/>
      <c r="F55" s="20"/>
      <c r="G55" s="20"/>
      <c r="H55" s="60"/>
      <c r="I55" s="60"/>
    </row>
    <row r="56" spans="2:73" x14ac:dyDescent="0.3">
      <c r="C56" s="48" t="s">
        <v>31</v>
      </c>
      <c r="D56" s="34" t="s">
        <v>105</v>
      </c>
      <c r="E56" s="20"/>
      <c r="F56" s="20" t="s">
        <v>98</v>
      </c>
      <c r="G56" s="20" t="s">
        <v>32</v>
      </c>
      <c r="H56" s="123">
        <v>2.2100000000000002E-3</v>
      </c>
      <c r="I56" s="59"/>
    </row>
    <row r="57" spans="2:73" x14ac:dyDescent="0.3">
      <c r="C57" s="48" t="s">
        <v>33</v>
      </c>
      <c r="D57" s="34" t="s">
        <v>105</v>
      </c>
      <c r="E57" s="20"/>
      <c r="F57" s="20" t="s">
        <v>98</v>
      </c>
      <c r="G57" s="20" t="s">
        <v>32</v>
      </c>
      <c r="H57" s="123">
        <v>1.55E-2</v>
      </c>
      <c r="I57" s="59"/>
    </row>
    <row r="58" spans="2:73" ht="15.75" x14ac:dyDescent="0.3">
      <c r="C58" s="50"/>
      <c r="D58"/>
      <c r="E58" s="20"/>
      <c r="F58" s="20"/>
      <c r="G58" s="20"/>
      <c r="H58" s="61"/>
      <c r="I58" s="61"/>
      <c r="J58"/>
    </row>
    <row r="59" spans="2:73" ht="15.75" x14ac:dyDescent="0.3">
      <c r="B59" s="49">
        <v>4.4000000000000004</v>
      </c>
      <c r="C59" s="49" t="s">
        <v>331</v>
      </c>
      <c r="D59"/>
      <c r="E59" s="20"/>
      <c r="F59" s="20"/>
      <c r="G59" s="20"/>
      <c r="H59" s="61"/>
      <c r="I59" s="61"/>
      <c r="J59"/>
    </row>
    <row r="60" spans="2:73" ht="17.649999999999999" customHeight="1" x14ac:dyDescent="0.3">
      <c r="C60" s="182" t="s">
        <v>330</v>
      </c>
      <c r="D60" s="34" t="s">
        <v>61</v>
      </c>
      <c r="E60" s="20"/>
      <c r="F60" s="20" t="s">
        <v>103</v>
      </c>
      <c r="G60" s="148" t="s">
        <v>277</v>
      </c>
      <c r="H60" s="40">
        <f>103/365</f>
        <v>0.28219178082191781</v>
      </c>
      <c r="I60" s="59"/>
    </row>
    <row r="61" spans="2:73" ht="17.649999999999999" customHeight="1" x14ac:dyDescent="0.3">
      <c r="C61" s="182" t="s">
        <v>329</v>
      </c>
      <c r="D61" s="34" t="s">
        <v>300</v>
      </c>
      <c r="E61" s="20"/>
      <c r="F61" s="166" t="s">
        <v>98</v>
      </c>
      <c r="G61" s="167"/>
      <c r="H61" s="171">
        <v>103</v>
      </c>
      <c r="I61" s="59"/>
    </row>
    <row r="62" spans="2:73" ht="15.75" x14ac:dyDescent="0.3">
      <c r="E62" s="20"/>
      <c r="F62" s="58"/>
      <c r="G62" s="58"/>
      <c r="H62" s="8"/>
    </row>
    <row r="63" spans="2:73" ht="15.75" x14ac:dyDescent="0.3">
      <c r="B63" s="55">
        <v>5</v>
      </c>
      <c r="C63" s="46" t="s">
        <v>109</v>
      </c>
      <c r="D63" s="31"/>
      <c r="E63" s="31"/>
      <c r="F63" s="31"/>
      <c r="G63" s="31"/>
      <c r="H63" s="43"/>
      <c r="I63" s="43"/>
      <c r="J63" s="43"/>
      <c r="K63" s="43"/>
      <c r="L63" s="31"/>
      <c r="M63" s="31"/>
      <c r="N63" s="31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</row>
    <row r="64" spans="2:73" ht="15.75" x14ac:dyDescent="0.3">
      <c r="E64" s="20"/>
      <c r="F64" s="58"/>
      <c r="G64" s="58"/>
      <c r="H64" s="8"/>
    </row>
    <row r="65" spans="2:73" ht="15.75" x14ac:dyDescent="0.3">
      <c r="B65" s="49">
        <v>5.0999999999999996</v>
      </c>
      <c r="C65" s="51" t="s">
        <v>111</v>
      </c>
      <c r="E65" s="20"/>
      <c r="F65" s="20"/>
      <c r="G65" s="20"/>
      <c r="H65" s="10"/>
      <c r="I65" s="10"/>
      <c r="J65" s="10"/>
      <c r="K65" s="10"/>
      <c r="L65" s="10"/>
    </row>
    <row r="66" spans="2:73" ht="15.75" x14ac:dyDescent="0.3">
      <c r="C66" s="48" t="s">
        <v>51</v>
      </c>
      <c r="D66" s="34" t="s">
        <v>112</v>
      </c>
      <c r="E66" s="20"/>
      <c r="F66" s="20" t="s">
        <v>98</v>
      </c>
      <c r="G66" s="20"/>
      <c r="H66" s="45">
        <v>48</v>
      </c>
      <c r="I66" s="8"/>
      <c r="J66" s="10"/>
      <c r="K66" s="10"/>
      <c r="L66" s="10"/>
    </row>
    <row r="67" spans="2:73" ht="15.75" x14ac:dyDescent="0.3">
      <c r="C67" s="48" t="s">
        <v>110</v>
      </c>
      <c r="D67" s="34" t="s">
        <v>61</v>
      </c>
      <c r="E67" s="20"/>
      <c r="F67" s="20" t="s">
        <v>98</v>
      </c>
      <c r="G67" s="20"/>
      <c r="H67" s="42">
        <v>0.9</v>
      </c>
      <c r="I67" s="8"/>
      <c r="J67" s="10"/>
      <c r="K67" s="10"/>
      <c r="L67" s="10"/>
    </row>
    <row r="68" spans="2:73" ht="15.75" x14ac:dyDescent="0.3">
      <c r="C68" s="48" t="s">
        <v>124</v>
      </c>
      <c r="D68" s="34" t="s">
        <v>61</v>
      </c>
      <c r="E68" s="20"/>
      <c r="F68" s="20" t="s">
        <v>98</v>
      </c>
      <c r="G68" s="20"/>
      <c r="H68" s="42">
        <v>0.5</v>
      </c>
      <c r="I68" s="8"/>
      <c r="J68" s="10"/>
      <c r="K68" s="10"/>
      <c r="L68" s="10"/>
    </row>
    <row r="69" spans="2:73" ht="15.75" x14ac:dyDescent="0.3">
      <c r="C69" s="48" t="s">
        <v>52</v>
      </c>
      <c r="D69" s="34" t="s">
        <v>112</v>
      </c>
      <c r="E69" s="20"/>
      <c r="F69" s="20" t="s">
        <v>98</v>
      </c>
      <c r="G69" s="20"/>
      <c r="H69" s="45">
        <v>69</v>
      </c>
      <c r="I69" s="8"/>
      <c r="J69" s="10"/>
      <c r="K69" s="10"/>
      <c r="L69" s="10"/>
    </row>
    <row r="70" spans="2:73" ht="15.75" x14ac:dyDescent="0.3">
      <c r="C70" s="48" t="s">
        <v>110</v>
      </c>
      <c r="D70" s="34" t="s">
        <v>61</v>
      </c>
      <c r="E70" s="20"/>
      <c r="F70" s="20" t="s">
        <v>98</v>
      </c>
      <c r="G70" s="20"/>
      <c r="H70" s="42">
        <v>0.05</v>
      </c>
      <c r="I70" s="8"/>
      <c r="J70" s="10"/>
      <c r="K70" s="10"/>
      <c r="L70" s="10"/>
    </row>
    <row r="71" spans="2:73" ht="15.75" x14ac:dyDescent="0.3">
      <c r="C71" s="48" t="s">
        <v>124</v>
      </c>
      <c r="D71" s="34" t="s">
        <v>61</v>
      </c>
      <c r="E71" s="20"/>
      <c r="F71" s="20" t="s">
        <v>98</v>
      </c>
      <c r="G71" s="20"/>
      <c r="H71" s="42">
        <v>0.3</v>
      </c>
      <c r="I71" s="8"/>
      <c r="J71" s="10"/>
      <c r="K71" s="10"/>
      <c r="L71" s="10"/>
    </row>
    <row r="72" spans="2:73" ht="15.75" x14ac:dyDescent="0.3">
      <c r="C72" s="48" t="s">
        <v>53</v>
      </c>
      <c r="D72" s="34" t="s">
        <v>112</v>
      </c>
      <c r="E72" s="20"/>
      <c r="F72" s="20" t="s">
        <v>98</v>
      </c>
      <c r="G72" s="20"/>
      <c r="H72" s="45">
        <v>75</v>
      </c>
      <c r="I72" s="8"/>
      <c r="J72" s="10"/>
      <c r="K72" s="10"/>
      <c r="L72" s="10"/>
    </row>
    <row r="73" spans="2:73" ht="15.75" x14ac:dyDescent="0.3">
      <c r="C73" s="48" t="s">
        <v>110</v>
      </c>
      <c r="D73" s="34" t="s">
        <v>61</v>
      </c>
      <c r="E73" s="20"/>
      <c r="F73" s="20" t="s">
        <v>98</v>
      </c>
      <c r="G73" s="20"/>
      <c r="H73" s="42">
        <v>0.05</v>
      </c>
      <c r="I73" s="8"/>
      <c r="J73" s="10"/>
      <c r="K73" s="10"/>
      <c r="L73" s="10"/>
    </row>
    <row r="74" spans="2:73" ht="15.75" x14ac:dyDescent="0.3">
      <c r="C74" s="48" t="s">
        <v>124</v>
      </c>
      <c r="D74" s="34" t="s">
        <v>61</v>
      </c>
      <c r="E74" s="20"/>
      <c r="F74" s="20" t="s">
        <v>98</v>
      </c>
      <c r="G74" s="20"/>
      <c r="H74" s="42">
        <v>0.1</v>
      </c>
      <c r="I74" s="8"/>
      <c r="J74" s="10"/>
      <c r="K74" s="10"/>
      <c r="L74" s="10"/>
    </row>
    <row r="75" spans="2:73" ht="15.75" x14ac:dyDescent="0.3">
      <c r="C75" s="48" t="s">
        <v>54</v>
      </c>
      <c r="D75" s="34" t="s">
        <v>112</v>
      </c>
      <c r="E75" s="20"/>
      <c r="F75" s="20" t="s">
        <v>98</v>
      </c>
      <c r="G75" s="20"/>
      <c r="H75" s="45">
        <f>52*6</f>
        <v>312</v>
      </c>
      <c r="I75" s="8"/>
      <c r="J75" s="10"/>
      <c r="K75" s="10"/>
      <c r="L75" s="10"/>
    </row>
    <row r="76" spans="2:73" ht="15.75" x14ac:dyDescent="0.3">
      <c r="C76" s="48" t="s">
        <v>110</v>
      </c>
      <c r="D76" s="34" t="s">
        <v>61</v>
      </c>
      <c r="E76" s="20"/>
      <c r="F76" s="20" t="s">
        <v>98</v>
      </c>
      <c r="G76" s="20"/>
      <c r="H76" s="42">
        <v>0</v>
      </c>
      <c r="I76" s="8"/>
      <c r="J76" s="10"/>
      <c r="K76" s="10"/>
      <c r="L76" s="10"/>
    </row>
    <row r="77" spans="2:73" ht="15.75" x14ac:dyDescent="0.3">
      <c r="C77" s="48" t="s">
        <v>124</v>
      </c>
      <c r="D77" s="34" t="s">
        <v>61</v>
      </c>
      <c r="E77" s="20"/>
      <c r="F77" s="20" t="s">
        <v>98</v>
      </c>
      <c r="G77" s="20"/>
      <c r="H77" s="42">
        <v>0.1</v>
      </c>
      <c r="I77" s="8"/>
      <c r="J77" s="10"/>
      <c r="K77" s="10"/>
      <c r="L77" s="10"/>
    </row>
    <row r="78" spans="2:73" x14ac:dyDescent="0.3">
      <c r="E78" s="20"/>
      <c r="F78" s="20"/>
      <c r="G78" s="20"/>
    </row>
    <row r="79" spans="2:73" ht="15.75" x14ac:dyDescent="0.3">
      <c r="B79" s="55">
        <v>6</v>
      </c>
      <c r="C79" s="46" t="s">
        <v>113</v>
      </c>
      <c r="D79" s="31"/>
      <c r="E79" s="31"/>
      <c r="F79" s="31"/>
      <c r="G79" s="31"/>
      <c r="H79" s="31"/>
      <c r="I79" s="43"/>
      <c r="J79" s="43"/>
      <c r="K79" s="43"/>
      <c r="L79" s="31"/>
      <c r="M79" s="31"/>
      <c r="N79" s="31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</row>
    <row r="80" spans="2:73" ht="15.75" x14ac:dyDescent="0.3">
      <c r="E80" s="20"/>
      <c r="F80" s="20"/>
      <c r="G80" s="20"/>
      <c r="N80" s="6"/>
      <c r="O80" s="7"/>
    </row>
    <row r="81" spans="2:15" ht="15.75" x14ac:dyDescent="0.3">
      <c r="B81" s="49">
        <v>6.1</v>
      </c>
      <c r="C81" s="49" t="s">
        <v>114</v>
      </c>
      <c r="E81" s="20"/>
      <c r="F81" s="20"/>
      <c r="G81" s="20"/>
      <c r="N81" s="6"/>
      <c r="O81" s="7"/>
    </row>
    <row r="82" spans="2:15" x14ac:dyDescent="0.3">
      <c r="B82" s="49"/>
      <c r="C82" s="48" t="s">
        <v>36</v>
      </c>
      <c r="D82" s="34" t="s">
        <v>35</v>
      </c>
      <c r="E82" s="20"/>
      <c r="F82" s="20" t="s">
        <v>98</v>
      </c>
      <c r="G82" s="20"/>
      <c r="H82" s="45">
        <v>297563000000</v>
      </c>
    </row>
    <row r="83" spans="2:15" x14ac:dyDescent="0.3">
      <c r="B83" s="49"/>
      <c r="C83" s="48" t="s">
        <v>37</v>
      </c>
      <c r="D83" s="34" t="s">
        <v>38</v>
      </c>
      <c r="E83" s="20"/>
      <c r="F83" s="20" t="s">
        <v>98</v>
      </c>
      <c r="G83" s="20"/>
      <c r="H83" s="44">
        <v>29.3</v>
      </c>
    </row>
    <row r="84" spans="2:15" x14ac:dyDescent="0.3">
      <c r="B84" s="49"/>
      <c r="C84" s="48" t="s">
        <v>66</v>
      </c>
      <c r="D84" s="34" t="s">
        <v>67</v>
      </c>
      <c r="E84" s="20"/>
      <c r="F84" s="20" t="s">
        <v>98</v>
      </c>
      <c r="G84" s="20"/>
      <c r="H84" s="44">
        <v>3</v>
      </c>
    </row>
    <row r="85" spans="2:15" x14ac:dyDescent="0.3">
      <c r="B85" s="49"/>
      <c r="C85" s="48" t="s">
        <v>68</v>
      </c>
      <c r="D85" s="34" t="s">
        <v>67</v>
      </c>
      <c r="E85" s="20"/>
      <c r="F85" s="20" t="s">
        <v>98</v>
      </c>
      <c r="G85" s="20"/>
      <c r="H85" s="44">
        <v>16</v>
      </c>
    </row>
    <row r="86" spans="2:15" x14ac:dyDescent="0.3">
      <c r="B86" s="49"/>
      <c r="C86" s="48" t="s">
        <v>39</v>
      </c>
      <c r="D86" s="34" t="s">
        <v>45</v>
      </c>
      <c r="E86" s="20" t="s">
        <v>116</v>
      </c>
      <c r="F86" s="20" t="s">
        <v>98</v>
      </c>
      <c r="G86" s="20"/>
      <c r="H86" s="169">
        <v>2</v>
      </c>
    </row>
    <row r="87" spans="2:15" x14ac:dyDescent="0.3">
      <c r="B87" s="49"/>
      <c r="C87" s="48" t="s">
        <v>40</v>
      </c>
      <c r="D87" s="34" t="s">
        <v>45</v>
      </c>
      <c r="E87" s="20" t="s">
        <v>116</v>
      </c>
      <c r="F87" s="20" t="s">
        <v>98</v>
      </c>
      <c r="G87" s="20"/>
      <c r="H87" s="44">
        <v>25</v>
      </c>
    </row>
    <row r="88" spans="2:15" x14ac:dyDescent="0.3">
      <c r="B88" s="49"/>
      <c r="C88" s="48" t="s">
        <v>41</v>
      </c>
      <c r="D88" s="34" t="s">
        <v>45</v>
      </c>
      <c r="E88" s="20" t="s">
        <v>116</v>
      </c>
      <c r="F88" s="20" t="s">
        <v>98</v>
      </c>
      <c r="G88" s="20"/>
      <c r="H88" s="169">
        <v>7.8</v>
      </c>
    </row>
    <row r="89" spans="2:15" x14ac:dyDescent="0.3">
      <c r="B89" s="49"/>
      <c r="C89" s="48" t="s">
        <v>42</v>
      </c>
      <c r="D89" s="34" t="s">
        <v>45</v>
      </c>
      <c r="E89" s="20" t="s">
        <v>116</v>
      </c>
      <c r="F89" s="20" t="s">
        <v>98</v>
      </c>
      <c r="G89" s="20"/>
      <c r="H89" s="169">
        <v>1.5</v>
      </c>
    </row>
    <row r="90" spans="2:15" x14ac:dyDescent="0.3">
      <c r="B90" s="49"/>
      <c r="C90" s="48" t="s">
        <v>43</v>
      </c>
      <c r="D90" s="34" t="s">
        <v>45</v>
      </c>
      <c r="E90" s="20" t="s">
        <v>116</v>
      </c>
      <c r="F90" s="20" t="s">
        <v>98</v>
      </c>
      <c r="G90" s="20"/>
      <c r="H90" s="44">
        <v>18.75</v>
      </c>
    </row>
    <row r="91" spans="2:15" x14ac:dyDescent="0.3">
      <c r="B91" s="49"/>
      <c r="C91" s="48" t="s">
        <v>44</v>
      </c>
      <c r="D91" s="34" t="s">
        <v>45</v>
      </c>
      <c r="E91" s="20" t="s">
        <v>116</v>
      </c>
      <c r="F91" s="20" t="s">
        <v>98</v>
      </c>
      <c r="G91" s="20"/>
      <c r="H91" s="169">
        <v>5.85</v>
      </c>
    </row>
    <row r="92" spans="2:15" x14ac:dyDescent="0.3">
      <c r="B92" s="49"/>
      <c r="D92" s="34"/>
      <c r="E92" s="20"/>
      <c r="F92" s="20"/>
      <c r="G92" s="20"/>
    </row>
    <row r="93" spans="2:15" x14ac:dyDescent="0.3">
      <c r="B93" s="49">
        <v>6.2</v>
      </c>
      <c r="C93" s="49" t="s">
        <v>301</v>
      </c>
      <c r="E93" s="20"/>
      <c r="F93" s="20"/>
      <c r="G93" s="20"/>
    </row>
    <row r="94" spans="2:15" x14ac:dyDescent="0.3">
      <c r="B94" s="49"/>
      <c r="C94" s="165" t="s">
        <v>302</v>
      </c>
      <c r="D94" s="34" t="s">
        <v>35</v>
      </c>
      <c r="E94" s="20"/>
      <c r="F94" s="20" t="s">
        <v>98</v>
      </c>
      <c r="G94" s="20"/>
      <c r="H94" s="168">
        <v>84628524399.999985</v>
      </c>
    </row>
    <row r="95" spans="2:15" x14ac:dyDescent="0.3">
      <c r="B95" s="49"/>
      <c r="C95" s="48" t="s">
        <v>37</v>
      </c>
      <c r="D95" s="34" t="s">
        <v>38</v>
      </c>
      <c r="E95" s="20"/>
      <c r="F95" s="20" t="s">
        <v>98</v>
      </c>
      <c r="G95" s="20"/>
      <c r="H95" s="169">
        <v>29.3</v>
      </c>
    </row>
    <row r="96" spans="2:15" x14ac:dyDescent="0.3">
      <c r="B96" s="49"/>
      <c r="C96" s="165" t="s">
        <v>311</v>
      </c>
      <c r="D96" s="34" t="s">
        <v>67</v>
      </c>
      <c r="E96" s="20"/>
      <c r="F96" s="20" t="s">
        <v>98</v>
      </c>
      <c r="G96" s="20"/>
      <c r="H96" s="169">
        <v>3</v>
      </c>
    </row>
    <row r="97" spans="2:8" x14ac:dyDescent="0.3">
      <c r="B97" s="49"/>
      <c r="C97" s="165" t="s">
        <v>312</v>
      </c>
      <c r="D97" s="34" t="s">
        <v>67</v>
      </c>
      <c r="E97" s="20"/>
      <c r="F97" s="20" t="s">
        <v>98</v>
      </c>
      <c r="G97" s="20"/>
      <c r="H97" s="169">
        <v>16</v>
      </c>
    </row>
    <row r="98" spans="2:8" x14ac:dyDescent="0.3">
      <c r="B98" s="49"/>
      <c r="C98" s="165" t="s">
        <v>313</v>
      </c>
      <c r="D98" s="34" t="s">
        <v>45</v>
      </c>
      <c r="E98" s="20" t="s">
        <v>116</v>
      </c>
      <c r="F98" s="20" t="s">
        <v>98</v>
      </c>
      <c r="G98" s="20"/>
      <c r="H98" s="169">
        <v>5.8</v>
      </c>
    </row>
    <row r="99" spans="2:8" x14ac:dyDescent="0.3">
      <c r="B99" s="49"/>
      <c r="C99" s="165" t="s">
        <v>318</v>
      </c>
      <c r="D99" s="34" t="s">
        <v>45</v>
      </c>
      <c r="E99" s="20" t="s">
        <v>116</v>
      </c>
      <c r="F99" s="20" t="s">
        <v>98</v>
      </c>
      <c r="G99" s="20"/>
      <c r="H99" s="169">
        <v>72.5</v>
      </c>
    </row>
    <row r="100" spans="2:8" x14ac:dyDescent="0.3">
      <c r="B100" s="49"/>
      <c r="C100" s="165" t="s">
        <v>314</v>
      </c>
      <c r="D100" s="34" t="s">
        <v>45</v>
      </c>
      <c r="E100" s="20" t="s">
        <v>116</v>
      </c>
      <c r="F100" s="20" t="s">
        <v>98</v>
      </c>
      <c r="G100" s="20"/>
      <c r="H100" s="169">
        <v>22.619999999999997</v>
      </c>
    </row>
    <row r="101" spans="2:8" x14ac:dyDescent="0.3">
      <c r="B101" s="49"/>
      <c r="C101" s="165" t="s">
        <v>315</v>
      </c>
      <c r="D101" s="34" t="s">
        <v>45</v>
      </c>
      <c r="E101" s="20" t="s">
        <v>116</v>
      </c>
      <c r="F101" s="20" t="s">
        <v>98</v>
      </c>
      <c r="G101" s="20"/>
      <c r="H101" s="169">
        <v>4.3499999999999996</v>
      </c>
    </row>
    <row r="102" spans="2:8" x14ac:dyDescent="0.3">
      <c r="B102" s="49"/>
      <c r="C102" s="165" t="s">
        <v>316</v>
      </c>
      <c r="D102" s="34" t="s">
        <v>45</v>
      </c>
      <c r="E102" s="20" t="s">
        <v>116</v>
      </c>
      <c r="F102" s="20" t="s">
        <v>98</v>
      </c>
      <c r="G102" s="20"/>
      <c r="H102" s="169">
        <v>54.375</v>
      </c>
    </row>
    <row r="103" spans="2:8" x14ac:dyDescent="0.3">
      <c r="B103" s="49"/>
      <c r="C103" s="165" t="s">
        <v>317</v>
      </c>
      <c r="D103" s="34" t="s">
        <v>45</v>
      </c>
      <c r="E103" s="20" t="s">
        <v>116</v>
      </c>
      <c r="F103" s="20" t="s">
        <v>98</v>
      </c>
      <c r="G103" s="20"/>
      <c r="H103" s="169">
        <v>16.965</v>
      </c>
    </row>
    <row r="104" spans="2:8" x14ac:dyDescent="0.3">
      <c r="B104" s="49"/>
      <c r="D104" s="34"/>
      <c r="E104" s="20"/>
      <c r="F104" s="20"/>
      <c r="G104" s="20"/>
    </row>
    <row r="105" spans="2:8" x14ac:dyDescent="0.3">
      <c r="B105" s="49">
        <v>6.3</v>
      </c>
      <c r="C105" s="49" t="s">
        <v>49</v>
      </c>
      <c r="D105" s="34"/>
      <c r="E105" s="20"/>
      <c r="F105" s="20"/>
      <c r="G105" s="20"/>
    </row>
    <row r="106" spans="2:8" x14ac:dyDescent="0.3">
      <c r="B106" s="49"/>
      <c r="C106" s="165" t="s">
        <v>303</v>
      </c>
      <c r="D106" s="34" t="s">
        <v>0</v>
      </c>
      <c r="E106" s="20" t="s">
        <v>116</v>
      </c>
      <c r="F106" s="20" t="s">
        <v>98</v>
      </c>
      <c r="G106" s="20"/>
      <c r="H106" s="169">
        <v>28</v>
      </c>
    </row>
    <row r="107" spans="2:8" x14ac:dyDescent="0.3">
      <c r="B107" s="49"/>
      <c r="D107" s="34"/>
      <c r="E107" s="20"/>
      <c r="F107" s="20"/>
      <c r="G107" s="57"/>
      <c r="H107" s="44"/>
    </row>
    <row r="108" spans="2:8" x14ac:dyDescent="0.3">
      <c r="B108" s="49">
        <v>6.3</v>
      </c>
      <c r="C108" s="49" t="s">
        <v>304</v>
      </c>
      <c r="D108" s="34"/>
      <c r="E108" s="20"/>
      <c r="F108" s="20"/>
      <c r="G108" s="20"/>
    </row>
    <row r="109" spans="2:8" x14ac:dyDescent="0.3">
      <c r="B109" s="49"/>
      <c r="C109" s="165" t="s">
        <v>305</v>
      </c>
      <c r="D109" s="34" t="s">
        <v>0</v>
      </c>
      <c r="E109" s="20" t="s">
        <v>93</v>
      </c>
      <c r="F109" s="20" t="s">
        <v>98</v>
      </c>
      <c r="G109" s="20"/>
      <c r="H109" s="169">
        <v>33.5</v>
      </c>
    </row>
    <row r="110" spans="2:8" x14ac:dyDescent="0.3">
      <c r="B110" s="49"/>
      <c r="C110" s="1"/>
    </row>
    <row r="111" spans="2:8" x14ac:dyDescent="0.3">
      <c r="B111" s="49">
        <v>6.4</v>
      </c>
      <c r="C111" s="49" t="s">
        <v>58</v>
      </c>
      <c r="D111" s="34"/>
      <c r="E111" s="20"/>
      <c r="F111" s="20"/>
      <c r="G111" s="20"/>
    </row>
    <row r="112" spans="2:8" x14ac:dyDescent="0.3">
      <c r="B112" s="49"/>
      <c r="C112" s="48" t="s">
        <v>59</v>
      </c>
      <c r="D112" s="34" t="s">
        <v>0</v>
      </c>
      <c r="E112" s="20" t="s">
        <v>116</v>
      </c>
      <c r="F112" s="20" t="s">
        <v>98</v>
      </c>
      <c r="G112" s="20"/>
      <c r="H112" s="81">
        <v>1.6</v>
      </c>
    </row>
    <row r="113" spans="2:73" x14ac:dyDescent="0.3">
      <c r="B113" s="49"/>
      <c r="C113" s="48" t="s">
        <v>60</v>
      </c>
      <c r="D113" s="34" t="s">
        <v>115</v>
      </c>
      <c r="E113" s="20"/>
      <c r="F113" s="20" t="s">
        <v>98</v>
      </c>
      <c r="G113" s="20"/>
      <c r="H113" s="56">
        <v>10</v>
      </c>
    </row>
    <row r="114" spans="2:73" x14ac:dyDescent="0.3">
      <c r="B114" s="49"/>
      <c r="D114" s="34"/>
      <c r="E114" s="20"/>
      <c r="F114" s="20"/>
      <c r="G114" s="20"/>
    </row>
    <row r="115" spans="2:73" x14ac:dyDescent="0.3">
      <c r="B115" s="49">
        <v>6.5</v>
      </c>
      <c r="C115" s="49" t="s">
        <v>50</v>
      </c>
      <c r="D115" s="34"/>
      <c r="E115" s="20"/>
      <c r="F115" s="20"/>
      <c r="G115" s="20"/>
    </row>
    <row r="116" spans="2:73" x14ac:dyDescent="0.3">
      <c r="B116" s="49"/>
      <c r="C116" s="48" t="s">
        <v>51</v>
      </c>
      <c r="D116" s="34" t="s">
        <v>0</v>
      </c>
      <c r="E116" s="20" t="s">
        <v>116</v>
      </c>
      <c r="F116" s="20" t="s">
        <v>98</v>
      </c>
      <c r="G116" s="57"/>
      <c r="H116" s="80">
        <v>2.61</v>
      </c>
    </row>
    <row r="117" spans="2:73" x14ac:dyDescent="0.3">
      <c r="B117" s="49"/>
      <c r="C117" s="48" t="s">
        <v>52</v>
      </c>
      <c r="D117" s="34" t="s">
        <v>0</v>
      </c>
      <c r="E117" s="20" t="s">
        <v>116</v>
      </c>
      <c r="F117" s="20" t="s">
        <v>98</v>
      </c>
      <c r="G117" s="57"/>
      <c r="H117" s="80">
        <v>12.6</v>
      </c>
    </row>
    <row r="118" spans="2:73" x14ac:dyDescent="0.3">
      <c r="B118" s="49"/>
      <c r="C118" s="48" t="s">
        <v>53</v>
      </c>
      <c r="D118" s="34" t="s">
        <v>0</v>
      </c>
      <c r="E118" s="20" t="s">
        <v>116</v>
      </c>
      <c r="F118" s="20" t="s">
        <v>98</v>
      </c>
      <c r="G118" s="57"/>
      <c r="H118" s="80">
        <v>18.14</v>
      </c>
    </row>
    <row r="119" spans="2:73" x14ac:dyDescent="0.3">
      <c r="B119" s="49"/>
      <c r="C119" s="48" t="s">
        <v>54</v>
      </c>
      <c r="D119" s="34" t="s">
        <v>0</v>
      </c>
      <c r="E119" s="20" t="s">
        <v>116</v>
      </c>
      <c r="F119" s="20" t="s">
        <v>98</v>
      </c>
      <c r="G119" s="57"/>
      <c r="H119" s="80">
        <v>181.71700000000001</v>
      </c>
    </row>
    <row r="120" spans="2:73" x14ac:dyDescent="0.3">
      <c r="B120" s="49"/>
      <c r="D120" s="34"/>
      <c r="E120" s="20"/>
      <c r="F120" s="20"/>
      <c r="G120" s="20"/>
    </row>
    <row r="121" spans="2:73" x14ac:dyDescent="0.3">
      <c r="B121" s="49">
        <v>6.6</v>
      </c>
      <c r="C121" s="49" t="s">
        <v>55</v>
      </c>
      <c r="D121" s="34"/>
      <c r="E121" s="20"/>
      <c r="F121" s="20"/>
      <c r="G121" s="20"/>
    </row>
    <row r="122" spans="2:73" x14ac:dyDescent="0.3">
      <c r="B122" s="49"/>
      <c r="C122" s="164" t="s">
        <v>297</v>
      </c>
      <c r="D122" s="34" t="s">
        <v>0</v>
      </c>
      <c r="E122" s="20" t="s">
        <v>116</v>
      </c>
      <c r="F122" s="20" t="s">
        <v>98</v>
      </c>
      <c r="G122" s="20"/>
      <c r="H122" s="81">
        <v>8.5</v>
      </c>
    </row>
    <row r="123" spans="2:73" x14ac:dyDescent="0.3">
      <c r="B123" s="49"/>
      <c r="C123" s="48" t="s">
        <v>56</v>
      </c>
      <c r="D123" s="34" t="s">
        <v>0</v>
      </c>
      <c r="E123" s="20" t="s">
        <v>116</v>
      </c>
      <c r="F123" s="20" t="s">
        <v>98</v>
      </c>
      <c r="H123" s="81">
        <v>241</v>
      </c>
    </row>
    <row r="124" spans="2:73" x14ac:dyDescent="0.3">
      <c r="B124" s="49"/>
    </row>
    <row r="125" spans="2:73" ht="15.75" x14ac:dyDescent="0.3">
      <c r="B125" s="55">
        <v>7</v>
      </c>
      <c r="C125" s="46" t="s">
        <v>193</v>
      </c>
      <c r="D125" s="28"/>
      <c r="E125" s="28"/>
      <c r="F125" s="29"/>
      <c r="G125" s="29"/>
      <c r="H125" s="29"/>
      <c r="I125" s="28"/>
      <c r="J125" s="30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</row>
    <row r="126" spans="2:73" s="84" customFormat="1" ht="15.75" x14ac:dyDescent="0.3">
      <c r="B126" s="90"/>
      <c r="C126" s="85"/>
      <c r="F126" s="86"/>
      <c r="G126" s="86"/>
      <c r="H126" s="86"/>
      <c r="J126" s="87"/>
    </row>
    <row r="127" spans="2:73" x14ac:dyDescent="0.3">
      <c r="C127" s="122" t="s">
        <v>244</v>
      </c>
      <c r="E127" s="20"/>
      <c r="F127" s="20" t="s">
        <v>245</v>
      </c>
      <c r="H127" s="81">
        <v>1.22814132115846</v>
      </c>
    </row>
    <row r="128" spans="2:73" x14ac:dyDescent="0.3">
      <c r="C128" s="122" t="s">
        <v>246</v>
      </c>
      <c r="D128" s="1" t="s">
        <v>194</v>
      </c>
      <c r="F128" s="20" t="s">
        <v>98</v>
      </c>
      <c r="H128" s="126">
        <v>8</v>
      </c>
      <c r="I128" s="84"/>
    </row>
    <row r="129" spans="9:9" x14ac:dyDescent="0.3">
      <c r="I129" s="84"/>
    </row>
  </sheetData>
  <scenarios current="1">
    <scenario name="Upper Case" locked="1" count="6" user="Muhammad Uddin" comment="Created by Muhammad Uddin on 19/07/2018">
      <inputCells r="H44" val="0.2"/>
      <inputCells r="H47" val="0.02"/>
      <inputCells r="H48" val="0.004"/>
      <inputCells r="H49" val="0.0008"/>
      <inputCells r="H53" val="0.00965"/>
      <inputCells r="H60" val="0.282191780821918"/>
    </scenario>
    <scenario name="Lower Case" locked="1" count="6" user="Muhammad Uddin" comment="Created by Muhammad Uddin on 19/07/2018">
      <inputCells r="H44" val="0.058"/>
      <inputCells r="H47" val="0.0058"/>
      <inputCells r="H48" val="0.00117"/>
      <inputCells r="H49" val="0.00023"/>
      <inputCells r="H53" val="0.00365"/>
      <inputCells r="H60" val="0.282191780821918"/>
    </scenario>
  </scenarios>
  <mergeCells count="1">
    <mergeCell ref="A1:XFD1"/>
  </mergeCells>
  <hyperlinks>
    <hyperlink ref="G41" location="FOOTNOTES!A1" display="See footnote 1"/>
    <hyperlink ref="G60" location="FOOTNOTES!A1" display="See footnote 3"/>
    <hyperlink ref="G53" location="FOOTNOTES!A1" display="See footnote 2"/>
  </hyperlinks>
  <pageMargins left="0.70866141732283472" right="0.70866141732283472" top="0.74803149606299213" bottom="0.74803149606299213" header="0.31496062992125984" footer="0.31496062992125984"/>
  <pageSetup paperSize="9" scale="1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BU129"/>
  <sheetViews>
    <sheetView showGridLines="0" zoomScale="70" zoomScaleNormal="70" workbookViewId="0">
      <pane xSplit="2" ySplit="10" topLeftCell="C11" activePane="bottomRight" state="frozen"/>
      <selection activeCell="F7" sqref="F7"/>
      <selection pane="topRight" activeCell="F7" sqref="F7"/>
      <selection pane="bottomLeft" activeCell="F7" sqref="F7"/>
      <selection pane="bottomRight" activeCell="A10" sqref="A10"/>
    </sheetView>
  </sheetViews>
  <sheetFormatPr defaultColWidth="9.140625" defaultRowHeight="15" x14ac:dyDescent="0.3"/>
  <cols>
    <col min="1" max="1" width="6.140625" style="1" customWidth="1"/>
    <col min="2" max="2" width="6.28515625" style="132" customWidth="1"/>
    <col min="3" max="3" width="78.42578125" style="48" customWidth="1"/>
    <col min="4" max="4" width="7" style="1" customWidth="1"/>
    <col min="5" max="5" width="5.7109375" style="1" customWidth="1"/>
    <col min="6" max="6" width="19.85546875" style="1" customWidth="1"/>
    <col min="7" max="7" width="24.5703125" style="1" customWidth="1"/>
    <col min="8" max="8" width="14.42578125" style="1" customWidth="1"/>
    <col min="9" max="73" width="13.42578125" style="1" customWidth="1"/>
    <col min="74" max="16384" width="9.140625" style="1"/>
  </cols>
  <sheetData>
    <row r="1" spans="2:73" s="183" customFormat="1" ht="57.75" customHeight="1" x14ac:dyDescent="0.25"/>
    <row r="2" spans="2:73" s="23" customFormat="1" x14ac:dyDescent="0.3">
      <c r="B2" s="131"/>
      <c r="C2" s="52"/>
    </row>
    <row r="3" spans="2:73" s="23" customFormat="1" ht="16.5" x14ac:dyDescent="0.3">
      <c r="B3" s="131"/>
      <c r="C3" s="53"/>
      <c r="AF3" s="25"/>
    </row>
    <row r="4" spans="2:73" s="23" customFormat="1" x14ac:dyDescent="0.3">
      <c r="B4" s="131"/>
      <c r="C4" s="52"/>
      <c r="AF4" s="25"/>
    </row>
    <row r="5" spans="2:73" x14ac:dyDescent="0.3">
      <c r="AF5" s="4"/>
    </row>
    <row r="6" spans="2:73" x14ac:dyDescent="0.3">
      <c r="C6" s="127" t="s">
        <v>251</v>
      </c>
      <c r="D6" s="128"/>
      <c r="AF6" s="4"/>
    </row>
    <row r="7" spans="2:73" x14ac:dyDescent="0.3">
      <c r="C7" s="152" t="s">
        <v>290</v>
      </c>
      <c r="D7" s="128">
        <v>111.29900000000001</v>
      </c>
      <c r="AF7" s="4"/>
    </row>
    <row r="8" spans="2:73" x14ac:dyDescent="0.3">
      <c r="C8" s="129" t="s">
        <v>248</v>
      </c>
      <c r="D8" s="162" t="s">
        <v>3</v>
      </c>
      <c r="AF8" s="4"/>
    </row>
    <row r="9" spans="2:73" x14ac:dyDescent="0.3">
      <c r="C9" s="152" t="s">
        <v>295</v>
      </c>
      <c r="D9" s="161">
        <v>3.6150000000000002E-2</v>
      </c>
      <c r="AF9" s="4"/>
    </row>
    <row r="10" spans="2:73" s="27" customFormat="1" ht="12.75" x14ac:dyDescent="0.2">
      <c r="B10" s="54"/>
      <c r="C10" s="54" t="s">
        <v>87</v>
      </c>
      <c r="D10" s="27" t="s">
        <v>88</v>
      </c>
      <c r="E10" s="27" t="s">
        <v>89</v>
      </c>
      <c r="F10" s="27" t="s">
        <v>90</v>
      </c>
      <c r="G10" s="27" t="s">
        <v>92</v>
      </c>
      <c r="H10" s="27" t="s">
        <v>91</v>
      </c>
      <c r="I10" s="27">
        <v>1</v>
      </c>
      <c r="J10" s="27">
        <f>I10+1</f>
        <v>2</v>
      </c>
      <c r="K10" s="27">
        <f t="shared" ref="K10:BU10" si="0">J10+1</f>
        <v>3</v>
      </c>
      <c r="L10" s="27">
        <f t="shared" si="0"/>
        <v>4</v>
      </c>
      <c r="M10" s="27">
        <f t="shared" si="0"/>
        <v>5</v>
      </c>
      <c r="N10" s="27">
        <f t="shared" si="0"/>
        <v>6</v>
      </c>
      <c r="O10" s="27">
        <f t="shared" si="0"/>
        <v>7</v>
      </c>
      <c r="P10" s="27">
        <f t="shared" si="0"/>
        <v>8</v>
      </c>
      <c r="Q10" s="27">
        <f t="shared" si="0"/>
        <v>9</v>
      </c>
      <c r="R10" s="27">
        <f t="shared" si="0"/>
        <v>10</v>
      </c>
      <c r="S10" s="27">
        <f t="shared" si="0"/>
        <v>11</v>
      </c>
      <c r="T10" s="27">
        <f t="shared" si="0"/>
        <v>12</v>
      </c>
      <c r="U10" s="27">
        <f t="shared" si="0"/>
        <v>13</v>
      </c>
      <c r="V10" s="27">
        <f t="shared" si="0"/>
        <v>14</v>
      </c>
      <c r="W10" s="27">
        <f t="shared" si="0"/>
        <v>15</v>
      </c>
      <c r="X10" s="27">
        <f t="shared" si="0"/>
        <v>16</v>
      </c>
      <c r="Y10" s="27">
        <f t="shared" si="0"/>
        <v>17</v>
      </c>
      <c r="Z10" s="27">
        <f t="shared" si="0"/>
        <v>18</v>
      </c>
      <c r="AA10" s="27">
        <f t="shared" si="0"/>
        <v>19</v>
      </c>
      <c r="AB10" s="27">
        <f t="shared" si="0"/>
        <v>20</v>
      </c>
      <c r="AC10" s="27">
        <f t="shared" si="0"/>
        <v>21</v>
      </c>
      <c r="AD10" s="27">
        <f t="shared" si="0"/>
        <v>22</v>
      </c>
      <c r="AE10" s="27">
        <f t="shared" si="0"/>
        <v>23</v>
      </c>
      <c r="AF10" s="27">
        <f t="shared" si="0"/>
        <v>24</v>
      </c>
      <c r="AG10" s="27">
        <f t="shared" si="0"/>
        <v>25</v>
      </c>
      <c r="AH10" s="27">
        <f t="shared" si="0"/>
        <v>26</v>
      </c>
      <c r="AI10" s="27">
        <f t="shared" si="0"/>
        <v>27</v>
      </c>
      <c r="AJ10" s="27">
        <f t="shared" si="0"/>
        <v>28</v>
      </c>
      <c r="AK10" s="27">
        <f t="shared" si="0"/>
        <v>29</v>
      </c>
      <c r="AL10" s="27">
        <f t="shared" si="0"/>
        <v>30</v>
      </c>
      <c r="AM10" s="27">
        <f t="shared" si="0"/>
        <v>31</v>
      </c>
      <c r="AN10" s="27">
        <f t="shared" si="0"/>
        <v>32</v>
      </c>
      <c r="AO10" s="27">
        <f t="shared" si="0"/>
        <v>33</v>
      </c>
      <c r="AP10" s="27">
        <f t="shared" si="0"/>
        <v>34</v>
      </c>
      <c r="AQ10" s="27">
        <f t="shared" si="0"/>
        <v>35</v>
      </c>
      <c r="AR10" s="27">
        <f>AQ10+1</f>
        <v>36</v>
      </c>
      <c r="AS10" s="27">
        <f t="shared" si="0"/>
        <v>37</v>
      </c>
      <c r="AT10" s="27">
        <f t="shared" si="0"/>
        <v>38</v>
      </c>
      <c r="AU10" s="27">
        <f t="shared" si="0"/>
        <v>39</v>
      </c>
      <c r="AV10" s="27">
        <f t="shared" si="0"/>
        <v>40</v>
      </c>
      <c r="AW10" s="27">
        <f t="shared" si="0"/>
        <v>41</v>
      </c>
      <c r="AX10" s="27">
        <f t="shared" si="0"/>
        <v>42</v>
      </c>
      <c r="AY10" s="27">
        <f t="shared" si="0"/>
        <v>43</v>
      </c>
      <c r="AZ10" s="27">
        <f t="shared" si="0"/>
        <v>44</v>
      </c>
      <c r="BA10" s="27">
        <f t="shared" si="0"/>
        <v>45</v>
      </c>
      <c r="BB10" s="27">
        <f t="shared" si="0"/>
        <v>46</v>
      </c>
      <c r="BC10" s="27">
        <f t="shared" si="0"/>
        <v>47</v>
      </c>
      <c r="BD10" s="27">
        <f t="shared" si="0"/>
        <v>48</v>
      </c>
      <c r="BE10" s="27">
        <f t="shared" si="0"/>
        <v>49</v>
      </c>
      <c r="BF10" s="27">
        <f t="shared" si="0"/>
        <v>50</v>
      </c>
      <c r="BG10" s="27">
        <f t="shared" si="0"/>
        <v>51</v>
      </c>
      <c r="BH10" s="27">
        <f t="shared" si="0"/>
        <v>52</v>
      </c>
      <c r="BI10" s="27">
        <f t="shared" si="0"/>
        <v>53</v>
      </c>
      <c r="BJ10" s="27">
        <f t="shared" si="0"/>
        <v>54</v>
      </c>
      <c r="BK10" s="27">
        <f t="shared" si="0"/>
        <v>55</v>
      </c>
      <c r="BL10" s="27">
        <f t="shared" si="0"/>
        <v>56</v>
      </c>
      <c r="BM10" s="27">
        <f t="shared" si="0"/>
        <v>57</v>
      </c>
      <c r="BN10" s="27">
        <f>BM10+1</f>
        <v>58</v>
      </c>
      <c r="BO10" s="27">
        <f t="shared" si="0"/>
        <v>59</v>
      </c>
      <c r="BP10" s="27">
        <f t="shared" si="0"/>
        <v>60</v>
      </c>
      <c r="BQ10" s="27">
        <f t="shared" si="0"/>
        <v>61</v>
      </c>
      <c r="BR10" s="27">
        <f t="shared" si="0"/>
        <v>62</v>
      </c>
      <c r="BS10" s="27">
        <f t="shared" si="0"/>
        <v>63</v>
      </c>
      <c r="BT10" s="27">
        <f t="shared" si="0"/>
        <v>64</v>
      </c>
      <c r="BU10" s="27">
        <f t="shared" si="0"/>
        <v>65</v>
      </c>
    </row>
    <row r="11" spans="2:73" s="48" customFormat="1" ht="12.75" x14ac:dyDescent="0.2">
      <c r="B11" s="132"/>
      <c r="I11" s="64" t="s">
        <v>1</v>
      </c>
      <c r="J11" s="64" t="s">
        <v>127</v>
      </c>
      <c r="K11" s="64" t="s">
        <v>128</v>
      </c>
      <c r="L11" s="64" t="s">
        <v>129</v>
      </c>
      <c r="M11" s="64" t="s">
        <v>130</v>
      </c>
      <c r="N11" s="64" t="s">
        <v>131</v>
      </c>
      <c r="O11" s="64" t="s">
        <v>132</v>
      </c>
      <c r="P11" s="64" t="s">
        <v>133</v>
      </c>
      <c r="Q11" s="64" t="s">
        <v>134</v>
      </c>
      <c r="R11" s="64" t="s">
        <v>135</v>
      </c>
      <c r="S11" s="64" t="s">
        <v>136</v>
      </c>
      <c r="T11" s="64" t="s">
        <v>137</v>
      </c>
      <c r="U11" s="64" t="s">
        <v>138</v>
      </c>
      <c r="V11" s="64" t="s">
        <v>139</v>
      </c>
      <c r="W11" s="64" t="s">
        <v>140</v>
      </c>
      <c r="X11" s="64" t="s">
        <v>141</v>
      </c>
      <c r="Y11" s="64" t="s">
        <v>142</v>
      </c>
      <c r="Z11" s="64" t="s">
        <v>143</v>
      </c>
      <c r="AA11" s="64" t="s">
        <v>144</v>
      </c>
      <c r="AB11" s="64" t="s">
        <v>145</v>
      </c>
      <c r="AC11" s="64" t="s">
        <v>146</v>
      </c>
      <c r="AD11" s="64" t="s">
        <v>147</v>
      </c>
      <c r="AE11" s="64" t="s">
        <v>148</v>
      </c>
      <c r="AF11" s="64" t="s">
        <v>149</v>
      </c>
      <c r="AG11" s="64" t="s">
        <v>150</v>
      </c>
      <c r="AH11" s="64" t="s">
        <v>151</v>
      </c>
      <c r="AI11" s="64" t="s">
        <v>152</v>
      </c>
      <c r="AJ11" s="64" t="s">
        <v>153</v>
      </c>
      <c r="AK11" s="64" t="s">
        <v>154</v>
      </c>
      <c r="AL11" s="64" t="s">
        <v>155</v>
      </c>
      <c r="AM11" s="64" t="s">
        <v>156</v>
      </c>
      <c r="AN11" s="64" t="s">
        <v>157</v>
      </c>
      <c r="AO11" s="64" t="s">
        <v>158</v>
      </c>
      <c r="AP11" s="64" t="s">
        <v>159</v>
      </c>
      <c r="AQ11" s="64" t="s">
        <v>160</v>
      </c>
      <c r="AR11" s="64" t="s">
        <v>161</v>
      </c>
      <c r="AS11" s="64" t="s">
        <v>162</v>
      </c>
      <c r="AT11" s="64" t="s">
        <v>163</v>
      </c>
      <c r="AU11" s="64" t="s">
        <v>164</v>
      </c>
      <c r="AV11" s="64" t="s">
        <v>165</v>
      </c>
      <c r="AW11" s="64" t="s">
        <v>166</v>
      </c>
      <c r="AX11" s="64" t="s">
        <v>167</v>
      </c>
      <c r="AY11" s="64" t="s">
        <v>168</v>
      </c>
      <c r="AZ11" s="64" t="s">
        <v>169</v>
      </c>
      <c r="BA11" s="64" t="s">
        <v>170</v>
      </c>
      <c r="BB11" s="64" t="s">
        <v>171</v>
      </c>
      <c r="BC11" s="64" t="s">
        <v>172</v>
      </c>
      <c r="BD11" s="64" t="s">
        <v>173</v>
      </c>
      <c r="BE11" s="64" t="s">
        <v>174</v>
      </c>
      <c r="BF11" s="64" t="s">
        <v>175</v>
      </c>
      <c r="BG11" s="64" t="s">
        <v>176</v>
      </c>
      <c r="BH11" s="64" t="s">
        <v>177</v>
      </c>
      <c r="BI11" s="64" t="s">
        <v>178</v>
      </c>
      <c r="BJ11" s="64" t="s">
        <v>179</v>
      </c>
      <c r="BK11" s="64" t="s">
        <v>180</v>
      </c>
      <c r="BL11" s="64" t="s">
        <v>181</v>
      </c>
      <c r="BM11" s="64" t="s">
        <v>182</v>
      </c>
      <c r="BN11" s="64" t="s">
        <v>183</v>
      </c>
      <c r="BO11" s="64" t="s">
        <v>184</v>
      </c>
      <c r="BP11" s="64" t="s">
        <v>185</v>
      </c>
      <c r="BQ11" s="64" t="s">
        <v>186</v>
      </c>
      <c r="BR11" s="64" t="s">
        <v>187</v>
      </c>
      <c r="BS11" s="64" t="s">
        <v>188</v>
      </c>
      <c r="BT11" s="64" t="s">
        <v>189</v>
      </c>
      <c r="BU11" s="64" t="s">
        <v>190</v>
      </c>
    </row>
    <row r="12" spans="2:73" s="48" customFormat="1" ht="14.25" x14ac:dyDescent="0.2">
      <c r="B12" s="132"/>
      <c r="C12" s="120" t="s">
        <v>235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</row>
    <row r="13" spans="2:73" ht="15.75" x14ac:dyDescent="0.3">
      <c r="C13" s="47"/>
      <c r="H13" s="5"/>
      <c r="I13" s="11"/>
      <c r="J13" s="4"/>
    </row>
    <row r="14" spans="2:73" ht="15.75" x14ac:dyDescent="0.3">
      <c r="B14" s="55">
        <v>1</v>
      </c>
      <c r="C14" s="46" t="s">
        <v>191</v>
      </c>
      <c r="D14" s="28"/>
      <c r="E14" s="28"/>
      <c r="F14" s="29"/>
      <c r="G14" s="29"/>
      <c r="H14" s="29"/>
      <c r="I14" s="28"/>
      <c r="J14" s="30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</row>
    <row r="15" spans="2:73" ht="15.75" x14ac:dyDescent="0.3">
      <c r="C15" s="47"/>
      <c r="H15" s="13"/>
      <c r="I15" s="14"/>
      <c r="J15" s="4"/>
      <c r="K15" s="15"/>
    </row>
    <row r="16" spans="2:73" x14ac:dyDescent="0.3">
      <c r="C16" s="122" t="s">
        <v>238</v>
      </c>
      <c r="D16" s="34" t="s">
        <v>61</v>
      </c>
      <c r="E16" s="20"/>
      <c r="F16" s="20" t="s">
        <v>94</v>
      </c>
      <c r="G16" s="20"/>
      <c r="H16" s="33">
        <v>3.5000000000000003E-2</v>
      </c>
      <c r="J16" s="4"/>
    </row>
    <row r="17" spans="2:73" ht="15.75" x14ac:dyDescent="0.3">
      <c r="C17" s="122" t="s">
        <v>239</v>
      </c>
      <c r="D17" s="34" t="s">
        <v>61</v>
      </c>
      <c r="E17" s="20"/>
      <c r="F17" s="20" t="s">
        <v>94</v>
      </c>
      <c r="G17" s="20"/>
      <c r="H17" s="33">
        <v>0.03</v>
      </c>
      <c r="I17" s="12"/>
      <c r="J17" s="4"/>
    </row>
    <row r="18" spans="2:73" x14ac:dyDescent="0.3">
      <c r="C18" s="122" t="s">
        <v>240</v>
      </c>
      <c r="D18" s="34" t="s">
        <v>61</v>
      </c>
      <c r="E18" s="20"/>
      <c r="F18" s="20" t="s">
        <v>94</v>
      </c>
      <c r="G18" s="20"/>
      <c r="H18" s="33">
        <v>1.4999999999999999E-2</v>
      </c>
      <c r="J18" s="4"/>
    </row>
    <row r="19" spans="2:73" x14ac:dyDescent="0.3">
      <c r="C19" s="122" t="s">
        <v>241</v>
      </c>
      <c r="D19" s="34" t="s">
        <v>61</v>
      </c>
      <c r="E19" s="20"/>
      <c r="F19" s="20" t="s">
        <v>94</v>
      </c>
      <c r="G19" s="20"/>
      <c r="H19" s="33">
        <v>1.29E-2</v>
      </c>
      <c r="I19" s="4"/>
      <c r="J19" s="4"/>
    </row>
    <row r="20" spans="2:73" ht="15.75" x14ac:dyDescent="0.3">
      <c r="D20" s="34"/>
      <c r="E20" s="20"/>
      <c r="F20" s="20"/>
      <c r="G20" s="20"/>
      <c r="H20" s="12"/>
      <c r="I20" s="4"/>
      <c r="J20" s="4"/>
    </row>
    <row r="21" spans="2:73" ht="15.75" x14ac:dyDescent="0.3">
      <c r="B21" s="55">
        <v>2</v>
      </c>
      <c r="C21" s="46" t="s">
        <v>97</v>
      </c>
      <c r="D21" s="39"/>
      <c r="E21" s="39"/>
      <c r="F21" s="39"/>
      <c r="G21" s="39"/>
      <c r="H21" s="39"/>
      <c r="I21" s="39"/>
      <c r="J21" s="30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</row>
    <row r="22" spans="2:73" ht="29.25" customHeight="1" x14ac:dyDescent="0.3">
      <c r="B22" s="49">
        <v>2.1</v>
      </c>
      <c r="C22" s="49" t="s">
        <v>237</v>
      </c>
      <c r="D22" s="34"/>
      <c r="E22" s="20"/>
      <c r="F22" s="20"/>
      <c r="G22" s="20"/>
      <c r="I22" s="11"/>
      <c r="J22" s="11"/>
      <c r="K22" s="11"/>
      <c r="L22" s="11"/>
      <c r="M22" s="11"/>
      <c r="N22" s="11"/>
      <c r="O22" s="11"/>
      <c r="P22" s="11"/>
      <c r="Q22" s="11"/>
    </row>
    <row r="23" spans="2:73" x14ac:dyDescent="0.3">
      <c r="C23" s="122" t="s">
        <v>69</v>
      </c>
      <c r="D23" s="34" t="s">
        <v>0</v>
      </c>
      <c r="E23" s="20" t="s">
        <v>93</v>
      </c>
      <c r="F23" s="20" t="s">
        <v>98</v>
      </c>
      <c r="G23" s="20"/>
      <c r="I23" s="32">
        <v>7.2392999999999999E-2</v>
      </c>
      <c r="J23" s="32">
        <v>3.8383430000000001</v>
      </c>
      <c r="K23" s="32">
        <v>2.431816</v>
      </c>
      <c r="L23" s="32">
        <v>25.031786</v>
      </c>
      <c r="M23" s="32">
        <v>42.927916000000003</v>
      </c>
      <c r="N23" s="32">
        <v>50.812714999999997</v>
      </c>
      <c r="O23" s="32">
        <v>11.737833999999999</v>
      </c>
      <c r="P23" s="32">
        <v>3.0341770000000001</v>
      </c>
    </row>
    <row r="24" spans="2:73" x14ac:dyDescent="0.3">
      <c r="C24" s="122" t="s">
        <v>243</v>
      </c>
      <c r="D24" s="34" t="s">
        <v>61</v>
      </c>
      <c r="E24" s="20"/>
      <c r="F24" s="20" t="s">
        <v>98</v>
      </c>
      <c r="G24" s="20"/>
      <c r="H24" s="110">
        <v>0.79563516204295792</v>
      </c>
      <c r="J24" s="4"/>
    </row>
    <row r="25" spans="2:73" x14ac:dyDescent="0.3">
      <c r="D25" s="34"/>
      <c r="E25" s="20"/>
      <c r="F25" s="20"/>
      <c r="G25" s="20"/>
    </row>
    <row r="26" spans="2:73" x14ac:dyDescent="0.3">
      <c r="B26" s="49">
        <v>2.1</v>
      </c>
      <c r="C26" s="49" t="s">
        <v>99</v>
      </c>
      <c r="D26" s="34"/>
      <c r="E26" s="20"/>
      <c r="F26" s="20"/>
      <c r="G26" s="20"/>
      <c r="H26" s="16"/>
      <c r="I26" s="26"/>
      <c r="J26" s="26"/>
      <c r="K26" s="26"/>
      <c r="L26" s="26"/>
      <c r="M26" s="2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2:73" ht="15.75" x14ac:dyDescent="0.3">
      <c r="C27" s="48" t="s">
        <v>100</v>
      </c>
      <c r="D27" s="34" t="s">
        <v>0</v>
      </c>
      <c r="E27" s="20" t="s">
        <v>93</v>
      </c>
      <c r="F27" s="20" t="s">
        <v>98</v>
      </c>
      <c r="G27" s="20"/>
      <c r="H27" s="9"/>
      <c r="I27" s="32">
        <v>0.56454888531209235</v>
      </c>
      <c r="J27" s="32">
        <v>0.57302994822941855</v>
      </c>
      <c r="K27" s="32">
        <v>2.890072928332529</v>
      </c>
      <c r="L27" s="32">
        <v>5.2497925837230923</v>
      </c>
      <c r="M27" s="32">
        <v>5.6479696394848133</v>
      </c>
      <c r="N27" s="32">
        <v>6.7417013826168386</v>
      </c>
      <c r="O27" s="32">
        <v>5.0915718477565406</v>
      </c>
      <c r="P27" s="32">
        <v>5.1811245814571976</v>
      </c>
      <c r="Q27" s="32">
        <v>7.6862543142116513</v>
      </c>
      <c r="R27" s="32">
        <v>7.5660943119263875</v>
      </c>
      <c r="S27" s="32">
        <v>7.4459343096411246</v>
      </c>
      <c r="T27" s="32">
        <v>7.3257743073558617</v>
      </c>
      <c r="U27" s="32">
        <v>7.2056143050705987</v>
      </c>
      <c r="V27" s="32">
        <v>7.0854543027853349</v>
      </c>
      <c r="W27" s="32">
        <v>6.965294300500072</v>
      </c>
      <c r="X27" s="32">
        <v>6.8451342982148091</v>
      </c>
      <c r="Y27" s="32">
        <v>6.7249742959295453</v>
      </c>
      <c r="Z27" s="32">
        <v>6.6048142936442824</v>
      </c>
      <c r="AA27" s="32">
        <v>6.4846542913590195</v>
      </c>
      <c r="AB27" s="32">
        <v>6.3644942890737566</v>
      </c>
      <c r="AC27" s="32">
        <v>6.2443342867884928</v>
      </c>
      <c r="AD27" s="32">
        <v>6.1241742845032299</v>
      </c>
      <c r="AE27" s="32">
        <v>6.004014282217967</v>
      </c>
      <c r="AF27" s="32">
        <v>5.883854279932704</v>
      </c>
      <c r="AG27" s="32">
        <v>5.7636942776474402</v>
      </c>
      <c r="AH27" s="32">
        <v>5.6435342753621773</v>
      </c>
      <c r="AI27" s="32">
        <v>5.5233742730769144</v>
      </c>
      <c r="AJ27" s="32">
        <v>5.4032142707916515</v>
      </c>
      <c r="AK27" s="32">
        <v>5.2830542685063877</v>
      </c>
      <c r="AL27" s="32">
        <v>5.1628942662211239</v>
      </c>
      <c r="AM27" s="32">
        <v>5.0427342639358619</v>
      </c>
      <c r="AN27" s="32">
        <v>4.922574261650599</v>
      </c>
      <c r="AO27" s="32">
        <v>4.8024142593653352</v>
      </c>
      <c r="AP27" s="32">
        <v>4.6822542570800723</v>
      </c>
      <c r="AQ27" s="32">
        <v>4.5620942547948093</v>
      </c>
      <c r="AR27" s="32">
        <v>4.4419342525095464</v>
      </c>
      <c r="AS27" s="32">
        <v>4.3217742502242826</v>
      </c>
      <c r="AT27" s="32">
        <v>4.2016142479390197</v>
      </c>
      <c r="AU27" s="32">
        <v>4.0814542456537568</v>
      </c>
      <c r="AV27" s="32">
        <v>3.9612942433684935</v>
      </c>
      <c r="AW27" s="32">
        <v>3.8411342410832305</v>
      </c>
      <c r="AX27" s="32">
        <v>3.7209742387979672</v>
      </c>
      <c r="AY27" s="32">
        <v>3.6008142365127043</v>
      </c>
      <c r="AZ27" s="32">
        <v>3.4806542342274409</v>
      </c>
      <c r="BA27" s="32">
        <v>3.360494231942178</v>
      </c>
      <c r="BB27" s="32">
        <v>3.2403342296569093</v>
      </c>
      <c r="BC27" s="32">
        <v>2.9572125611090501</v>
      </c>
      <c r="BD27" s="32">
        <v>2.7549090354571812</v>
      </c>
      <c r="BE27" s="32">
        <v>1.9131326654083933</v>
      </c>
      <c r="BF27" s="32">
        <v>1.1720493060869355</v>
      </c>
      <c r="BG27" s="32">
        <v>0.59854780884183811</v>
      </c>
      <c r="BH27" s="32">
        <v>3.2968404370316937E-2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</row>
    <row r="28" spans="2:73" ht="15.75" x14ac:dyDescent="0.3">
      <c r="C28" s="48" t="s">
        <v>70</v>
      </c>
      <c r="D28" s="34" t="s">
        <v>0</v>
      </c>
      <c r="E28" s="20" t="s">
        <v>93</v>
      </c>
      <c r="F28" s="20" t="s">
        <v>242</v>
      </c>
      <c r="G28" s="20"/>
      <c r="H28" s="9"/>
      <c r="I28" s="32">
        <v>5.6228308506916427E-3</v>
      </c>
      <c r="J28" s="32">
        <v>0.30641532589545339</v>
      </c>
      <c r="K28" s="32">
        <v>0.33760916295040844</v>
      </c>
      <c r="L28" s="32">
        <v>2.2177741967024809</v>
      </c>
      <c r="M28" s="32">
        <v>4.5614429766134377</v>
      </c>
      <c r="N28" s="32">
        <v>6.6234953964641239</v>
      </c>
      <c r="O28" s="32">
        <v>4.9886226113151588</v>
      </c>
      <c r="P28" s="32">
        <v>4.7307961863981918</v>
      </c>
      <c r="Q28" s="32">
        <v>5.0555285829609051</v>
      </c>
      <c r="R28" s="32">
        <v>5.0929027959219404</v>
      </c>
      <c r="S28" s="32">
        <v>5.1171660260111302</v>
      </c>
      <c r="T28" s="32">
        <v>5.1297418968443864</v>
      </c>
      <c r="U28" s="32">
        <v>5.1318994513917868</v>
      </c>
      <c r="V28" s="32">
        <v>5.1247699367343147</v>
      </c>
      <c r="W28" s="32">
        <v>5.1093617662893198</v>
      </c>
      <c r="X28" s="32">
        <v>5.0865738573997934</v>
      </c>
      <c r="Y28" s="32">
        <v>5.0572075206945035</v>
      </c>
      <c r="Z28" s="32">
        <v>5.0219770584714301</v>
      </c>
      <c r="AA28" s="32">
        <v>4.9815192122819392</v>
      </c>
      <c r="AB28" s="32">
        <v>4.9364015846724429</v>
      </c>
      <c r="AC28" s="32">
        <v>4.8871301464720798</v>
      </c>
      <c r="AD28" s="32">
        <v>4.834155928920155</v>
      </c>
      <c r="AE28" s="32">
        <v>4.7778809891454808</v>
      </c>
      <c r="AF28" s="32">
        <v>4.7186637278989245</v>
      </c>
      <c r="AG28" s="32">
        <v>4.6568236298731218</v>
      </c>
      <c r="AH28" s="32">
        <v>4.5926454893063164</v>
      </c>
      <c r="AI28" s="32">
        <v>4.5263831767594667</v>
      </c>
      <c r="AJ28" s="32">
        <v>4.4582629968871803</v>
      </c>
      <c r="AK28" s="32">
        <v>4.3884866816134167</v>
      </c>
      <c r="AL28" s="32">
        <v>4.3172340583006044</v>
      </c>
      <c r="AM28" s="32">
        <v>4.244665428202226</v>
      </c>
      <c r="AN28" s="32">
        <v>4.1709236866570158</v>
      </c>
      <c r="AO28" s="32">
        <v>4.0961362130671253</v>
      </c>
      <c r="AP28" s="32">
        <v>4.0204165556576763</v>
      </c>
      <c r="AQ28" s="32">
        <v>3.9438659333008816</v>
      </c>
      <c r="AR28" s="32">
        <v>3.8665745742683058</v>
      </c>
      <c r="AS28" s="32">
        <v>3.7886229096180268</v>
      </c>
      <c r="AT28" s="32">
        <v>3.7100826370008049</v>
      </c>
      <c r="AU28" s="32">
        <v>3.6310176689554967</v>
      </c>
      <c r="AV28" s="32">
        <v>3.5514849782361591</v>
      </c>
      <c r="AW28" s="32">
        <v>3.4715353513513962</v>
      </c>
      <c r="AX28" s="32">
        <v>3.3912140602825107</v>
      </c>
      <c r="AY28" s="32">
        <v>3.3105614612647956</v>
      </c>
      <c r="AZ28" s="32">
        <v>3.2296135285516474</v>
      </c>
      <c r="BA28" s="32">
        <v>3.1484023302212174</v>
      </c>
      <c r="BB28" s="32">
        <v>3.066956452318784</v>
      </c>
      <c r="BC28" s="32">
        <v>2.9839345987576795</v>
      </c>
      <c r="BD28" s="32">
        <v>2.8296683590609049</v>
      </c>
      <c r="BE28" s="32">
        <v>2.7040787320220918</v>
      </c>
      <c r="BF28" s="32">
        <v>2.1531033638197621</v>
      </c>
      <c r="BG28" s="32">
        <v>1.2790362958468788</v>
      </c>
      <c r="BH28" s="32">
        <v>0.28157164735437995</v>
      </c>
      <c r="BI28" s="32">
        <v>-2.734750323955374E-2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</row>
    <row r="29" spans="2:73" ht="15.75" x14ac:dyDescent="0.3">
      <c r="C29" s="47"/>
      <c r="D29" s="34"/>
      <c r="E29" s="20"/>
      <c r="F29" s="20"/>
      <c r="G29" s="20"/>
      <c r="H29" s="2"/>
      <c r="K29" s="2"/>
      <c r="N29" s="2"/>
      <c r="Q29" s="2"/>
      <c r="T29" s="2"/>
      <c r="W29" s="2"/>
      <c r="Z29" s="2"/>
      <c r="AC29" s="2"/>
      <c r="AF29" s="2"/>
      <c r="AI29" s="2"/>
      <c r="AL29" s="2"/>
      <c r="AO29" s="2"/>
      <c r="AR29" s="2"/>
      <c r="AU29" s="2"/>
      <c r="AX29" s="2"/>
      <c r="BA29" s="2"/>
      <c r="BD29" s="2"/>
      <c r="BG29" s="2"/>
    </row>
    <row r="30" spans="2:73" ht="15.75" x14ac:dyDescent="0.3">
      <c r="B30" s="55">
        <v>3</v>
      </c>
      <c r="C30" s="46" t="s">
        <v>96</v>
      </c>
      <c r="D30" s="39"/>
      <c r="E30" s="39"/>
      <c r="F30" s="39"/>
      <c r="G30" s="39"/>
      <c r="H30" s="39"/>
      <c r="I30" s="39"/>
      <c r="J30" s="39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</row>
    <row r="31" spans="2:73" x14ac:dyDescent="0.3">
      <c r="D31" s="34"/>
      <c r="E31" s="20"/>
      <c r="F31" s="20"/>
      <c r="G31" s="20"/>
      <c r="H31" s="2"/>
    </row>
    <row r="32" spans="2:73" x14ac:dyDescent="0.3">
      <c r="B32" s="49">
        <v>3.1</v>
      </c>
      <c r="C32" s="49" t="s">
        <v>274</v>
      </c>
      <c r="D32" s="34"/>
      <c r="E32" s="20"/>
      <c r="F32" s="20"/>
      <c r="G32" s="20"/>
      <c r="H32" s="2"/>
    </row>
    <row r="33" spans="2:69" x14ac:dyDescent="0.3">
      <c r="C33" s="48" t="s">
        <v>48</v>
      </c>
      <c r="D33" s="34" t="s">
        <v>0</v>
      </c>
      <c r="E33" s="20" t="s">
        <v>93</v>
      </c>
      <c r="F33" s="20" t="s">
        <v>98</v>
      </c>
      <c r="G33" s="20"/>
      <c r="H33" s="32">
        <v>0.2859931458610071</v>
      </c>
    </row>
    <row r="34" spans="2:69" x14ac:dyDescent="0.3">
      <c r="C34" s="48" t="s">
        <v>47</v>
      </c>
      <c r="D34" s="34" t="s">
        <v>0</v>
      </c>
      <c r="E34" s="20" t="s">
        <v>93</v>
      </c>
      <c r="F34" s="20" t="s">
        <v>98</v>
      </c>
      <c r="G34" s="20"/>
      <c r="H34" s="32">
        <v>1.3516359814635913E-2</v>
      </c>
    </row>
    <row r="35" spans="2:69" x14ac:dyDescent="0.3">
      <c r="C35" s="48" t="s">
        <v>26</v>
      </c>
      <c r="D35" s="34" t="s">
        <v>0</v>
      </c>
      <c r="E35" s="20" t="s">
        <v>93</v>
      </c>
      <c r="F35" s="20" t="s">
        <v>98</v>
      </c>
      <c r="G35" s="20"/>
      <c r="H35" s="32">
        <v>0.88200000000000001</v>
      </c>
    </row>
    <row r="36" spans="2:69" x14ac:dyDescent="0.3">
      <c r="C36" s="48" t="s">
        <v>27</v>
      </c>
      <c r="D36" s="34" t="s">
        <v>0</v>
      </c>
      <c r="E36" s="20" t="s">
        <v>93</v>
      </c>
      <c r="F36" s="20" t="s">
        <v>98</v>
      </c>
      <c r="G36" s="20"/>
      <c r="H36" s="32">
        <v>7.0810000000000004</v>
      </c>
    </row>
    <row r="37" spans="2:69" x14ac:dyDescent="0.3">
      <c r="D37" s="34"/>
      <c r="E37" s="20"/>
      <c r="F37" s="20"/>
      <c r="G37" s="20"/>
      <c r="H37" s="2"/>
    </row>
    <row r="38" spans="2:69" x14ac:dyDescent="0.3">
      <c r="B38" s="49">
        <v>3.2</v>
      </c>
      <c r="C38" s="49" t="s">
        <v>275</v>
      </c>
      <c r="D38" s="34"/>
      <c r="E38" s="20"/>
      <c r="F38" s="20"/>
      <c r="G38" s="20"/>
      <c r="H38" s="2"/>
    </row>
    <row r="39" spans="2:69" x14ac:dyDescent="0.3">
      <c r="C39" s="48" t="s">
        <v>46</v>
      </c>
      <c r="D39" s="34" t="s">
        <v>0</v>
      </c>
      <c r="E39" s="20" t="s">
        <v>93</v>
      </c>
      <c r="F39" s="20" t="s">
        <v>98</v>
      </c>
      <c r="G39" s="20"/>
      <c r="H39" s="32">
        <v>5.974475309631988E-2</v>
      </c>
    </row>
    <row r="40" spans="2:69" x14ac:dyDescent="0.3">
      <c r="E40" s="20"/>
      <c r="F40" s="20"/>
      <c r="G40" s="20"/>
      <c r="H40" s="2"/>
    </row>
    <row r="41" spans="2:69" ht="15.75" x14ac:dyDescent="0.3">
      <c r="B41" s="55">
        <v>4</v>
      </c>
      <c r="C41" s="46" t="s">
        <v>107</v>
      </c>
      <c r="D41" s="31"/>
      <c r="E41" s="31"/>
      <c r="F41" s="31"/>
      <c r="G41" s="150" t="s">
        <v>122</v>
      </c>
      <c r="H41" s="31"/>
      <c r="I41" s="31"/>
      <c r="J41" s="3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2:69" x14ac:dyDescent="0.3">
      <c r="E42" s="20"/>
      <c r="F42" s="20"/>
      <c r="H42" s="3"/>
    </row>
    <row r="43" spans="2:69" x14ac:dyDescent="0.3">
      <c r="B43" s="49">
        <v>4.0999999999999996</v>
      </c>
      <c r="C43" s="49" t="s">
        <v>224</v>
      </c>
      <c r="E43" s="20"/>
      <c r="F43" s="20"/>
      <c r="G43" s="20"/>
      <c r="H43" s="3"/>
    </row>
    <row r="44" spans="2:69" x14ac:dyDescent="0.3">
      <c r="C44" s="48" t="s">
        <v>106</v>
      </c>
      <c r="D44" s="34" t="s">
        <v>61</v>
      </c>
      <c r="E44" s="20"/>
      <c r="F44" s="20" t="s">
        <v>103</v>
      </c>
      <c r="G44" s="20"/>
      <c r="H44" s="40">
        <v>0.1</v>
      </c>
      <c r="I44" s="59"/>
    </row>
    <row r="45" spans="2:69" x14ac:dyDescent="0.3">
      <c r="C45" s="48" t="s">
        <v>28</v>
      </c>
      <c r="D45" s="34" t="s">
        <v>61</v>
      </c>
      <c r="E45" s="20"/>
      <c r="F45" s="20" t="s">
        <v>98</v>
      </c>
      <c r="G45" s="20"/>
      <c r="H45" s="40">
        <v>0.2</v>
      </c>
      <c r="I45" s="59"/>
    </row>
    <row r="46" spans="2:69" x14ac:dyDescent="0.3">
      <c r="C46" s="48" t="s">
        <v>29</v>
      </c>
      <c r="D46" s="34" t="s">
        <v>61</v>
      </c>
      <c r="E46" s="20"/>
      <c r="F46" s="20" t="s">
        <v>98</v>
      </c>
      <c r="G46" s="20"/>
      <c r="H46" s="40">
        <v>0.8</v>
      </c>
      <c r="I46" s="59"/>
    </row>
    <row r="47" spans="2:69" x14ac:dyDescent="0.3">
      <c r="C47" s="48" t="s">
        <v>75</v>
      </c>
      <c r="D47" s="34" t="s">
        <v>61</v>
      </c>
      <c r="E47" s="20"/>
      <c r="F47" s="20" t="s">
        <v>103</v>
      </c>
      <c r="G47" s="20"/>
      <c r="H47" s="33">
        <v>5.7999999999999996E-3</v>
      </c>
      <c r="I47" s="59"/>
    </row>
    <row r="48" spans="2:69" x14ac:dyDescent="0.3">
      <c r="C48" s="48" t="s">
        <v>76</v>
      </c>
      <c r="D48" s="34" t="s">
        <v>61</v>
      </c>
      <c r="E48" s="20"/>
      <c r="F48" s="20" t="s">
        <v>103</v>
      </c>
      <c r="G48" s="20"/>
      <c r="H48" s="33">
        <v>1.17E-3</v>
      </c>
      <c r="I48" s="59"/>
    </row>
    <row r="49" spans="2:73" x14ac:dyDescent="0.3">
      <c r="C49" s="48" t="s">
        <v>77</v>
      </c>
      <c r="D49" s="34" t="s">
        <v>61</v>
      </c>
      <c r="E49" s="20"/>
      <c r="F49" s="20" t="s">
        <v>103</v>
      </c>
      <c r="G49" s="20"/>
      <c r="H49" s="33">
        <v>2.3000000000000001E-4</v>
      </c>
      <c r="I49" s="59"/>
    </row>
    <row r="50" spans="2:73" x14ac:dyDescent="0.3">
      <c r="C50" s="48" t="s">
        <v>30</v>
      </c>
      <c r="D50" s="34" t="s">
        <v>61</v>
      </c>
      <c r="E50" s="20"/>
      <c r="F50" s="20" t="s">
        <v>98</v>
      </c>
      <c r="G50" s="57"/>
      <c r="H50" s="33">
        <v>3.1250000000000001E-4</v>
      </c>
      <c r="I50" s="59"/>
    </row>
    <row r="51" spans="2:73" ht="15.75" x14ac:dyDescent="0.3">
      <c r="D51" s="34"/>
      <c r="E51" s="20"/>
      <c r="F51" s="20"/>
      <c r="G51" s="20"/>
      <c r="H51" s="61"/>
      <c r="I51" s="61"/>
    </row>
    <row r="52" spans="2:73" ht="15.75" x14ac:dyDescent="0.3">
      <c r="B52" s="49">
        <v>4.2</v>
      </c>
      <c r="C52" s="49" t="s">
        <v>2</v>
      </c>
      <c r="D52" s="34"/>
      <c r="E52" s="20"/>
      <c r="F52" s="20"/>
      <c r="G52" s="20"/>
      <c r="H52" s="61"/>
      <c r="I52" s="61"/>
    </row>
    <row r="53" spans="2:73" ht="15.75" x14ac:dyDescent="0.3">
      <c r="C53" s="48" t="s">
        <v>34</v>
      </c>
      <c r="D53" s="34" t="s">
        <v>61</v>
      </c>
      <c r="E53" s="20"/>
      <c r="F53" s="20" t="s">
        <v>228</v>
      </c>
      <c r="G53" s="151" t="s">
        <v>123</v>
      </c>
      <c r="H53" s="41">
        <v>9.6500000000000006E-3</v>
      </c>
      <c r="I53" s="59"/>
    </row>
    <row r="54" spans="2:73" x14ac:dyDescent="0.3">
      <c r="E54" s="20"/>
      <c r="F54" s="20"/>
      <c r="G54" s="20"/>
      <c r="H54" s="60"/>
      <c r="I54" s="60"/>
    </row>
    <row r="55" spans="2:73" x14ac:dyDescent="0.3">
      <c r="B55" s="49">
        <v>4.3</v>
      </c>
      <c r="C55" s="49" t="s">
        <v>108</v>
      </c>
      <c r="E55" s="20"/>
      <c r="F55" s="20"/>
      <c r="G55" s="20"/>
      <c r="H55" s="60"/>
      <c r="I55" s="60"/>
    </row>
    <row r="56" spans="2:73" x14ac:dyDescent="0.3">
      <c r="C56" s="48" t="s">
        <v>31</v>
      </c>
      <c r="D56" s="34" t="s">
        <v>105</v>
      </c>
      <c r="E56" s="20"/>
      <c r="F56" s="20" t="s">
        <v>98</v>
      </c>
      <c r="G56" s="20" t="s">
        <v>32</v>
      </c>
      <c r="H56" s="123">
        <v>2.2100000000000002E-3</v>
      </c>
      <c r="I56" s="59"/>
    </row>
    <row r="57" spans="2:73" x14ac:dyDescent="0.3">
      <c r="C57" s="48" t="s">
        <v>33</v>
      </c>
      <c r="D57" s="34" t="s">
        <v>105</v>
      </c>
      <c r="E57" s="20"/>
      <c r="F57" s="20" t="s">
        <v>98</v>
      </c>
      <c r="G57" s="20" t="s">
        <v>32</v>
      </c>
      <c r="H57" s="123">
        <v>1.55E-2</v>
      </c>
      <c r="I57" s="59"/>
    </row>
    <row r="58" spans="2:73" ht="15.75" x14ac:dyDescent="0.3">
      <c r="C58" s="50"/>
      <c r="D58"/>
      <c r="E58" s="20"/>
      <c r="F58" s="20"/>
      <c r="G58" s="20"/>
      <c r="H58" s="61"/>
      <c r="I58" s="61"/>
      <c r="J58"/>
    </row>
    <row r="59" spans="2:73" ht="15.75" x14ac:dyDescent="0.3">
      <c r="B59" s="49">
        <v>4.4000000000000004</v>
      </c>
      <c r="C59" s="49" t="s">
        <v>331</v>
      </c>
      <c r="D59"/>
      <c r="E59" s="20"/>
      <c r="F59" s="20"/>
      <c r="G59" s="20"/>
      <c r="H59" s="61"/>
      <c r="I59" s="61"/>
      <c r="J59"/>
    </row>
    <row r="60" spans="2:73" ht="17.649999999999999" customHeight="1" x14ac:dyDescent="0.3">
      <c r="C60" s="182" t="s">
        <v>330</v>
      </c>
      <c r="D60" s="34" t="s">
        <v>61</v>
      </c>
      <c r="E60" s="20"/>
      <c r="F60" s="20" t="s">
        <v>103</v>
      </c>
      <c r="G60" s="148" t="s">
        <v>277</v>
      </c>
      <c r="H60" s="40">
        <v>0.21369863013698631</v>
      </c>
      <c r="I60" s="59"/>
    </row>
    <row r="61" spans="2:73" ht="17.649999999999999" customHeight="1" x14ac:dyDescent="0.3">
      <c r="C61" s="182" t="s">
        <v>329</v>
      </c>
      <c r="D61" s="34" t="s">
        <v>300</v>
      </c>
      <c r="E61" s="20"/>
      <c r="F61" s="166" t="s">
        <v>98</v>
      </c>
      <c r="G61" s="167"/>
      <c r="H61" s="171">
        <v>78</v>
      </c>
      <c r="I61" s="59"/>
    </row>
    <row r="62" spans="2:73" ht="15.75" x14ac:dyDescent="0.3">
      <c r="E62" s="20"/>
      <c r="F62" s="58"/>
      <c r="G62" s="58"/>
      <c r="H62" s="8"/>
    </row>
    <row r="63" spans="2:73" ht="15.75" x14ac:dyDescent="0.3">
      <c r="B63" s="55">
        <v>5</v>
      </c>
      <c r="C63" s="46" t="s">
        <v>109</v>
      </c>
      <c r="D63" s="31"/>
      <c r="E63" s="31"/>
      <c r="F63" s="31"/>
      <c r="G63" s="31"/>
      <c r="H63" s="43"/>
      <c r="I63" s="43"/>
      <c r="J63" s="43"/>
      <c r="K63" s="43"/>
      <c r="L63" s="31"/>
      <c r="M63" s="31"/>
      <c r="N63" s="31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</row>
    <row r="64" spans="2:73" ht="15.75" x14ac:dyDescent="0.3">
      <c r="E64" s="20"/>
      <c r="F64" s="58"/>
      <c r="G64" s="58"/>
      <c r="H64" s="8"/>
    </row>
    <row r="65" spans="2:73" ht="15.75" x14ac:dyDescent="0.3">
      <c r="B65" s="49">
        <v>5.0999999999999996</v>
      </c>
      <c r="C65" s="51" t="s">
        <v>111</v>
      </c>
      <c r="E65" s="20"/>
      <c r="F65" s="20"/>
      <c r="G65" s="20"/>
      <c r="H65" s="10"/>
      <c r="I65" s="10"/>
      <c r="J65" s="10"/>
      <c r="K65" s="10"/>
      <c r="L65" s="10"/>
    </row>
    <row r="66" spans="2:73" ht="15.75" x14ac:dyDescent="0.3">
      <c r="C66" s="48" t="s">
        <v>51</v>
      </c>
      <c r="D66" s="34" t="s">
        <v>112</v>
      </c>
      <c r="E66" s="20"/>
      <c r="F66" s="20" t="s">
        <v>98</v>
      </c>
      <c r="G66" s="20"/>
      <c r="H66" s="45">
        <v>48</v>
      </c>
      <c r="I66" s="8"/>
      <c r="J66" s="10"/>
      <c r="K66" s="10"/>
      <c r="L66" s="10"/>
    </row>
    <row r="67" spans="2:73" ht="15.75" x14ac:dyDescent="0.3">
      <c r="C67" s="48" t="s">
        <v>110</v>
      </c>
      <c r="D67" s="34" t="s">
        <v>61</v>
      </c>
      <c r="E67" s="20"/>
      <c r="F67" s="20" t="s">
        <v>98</v>
      </c>
      <c r="G67" s="20"/>
      <c r="H67" s="42">
        <v>0.9</v>
      </c>
      <c r="I67" s="8"/>
      <c r="J67" s="10"/>
      <c r="K67" s="10"/>
      <c r="L67" s="10"/>
    </row>
    <row r="68" spans="2:73" ht="15.75" x14ac:dyDescent="0.3">
      <c r="C68" s="48" t="s">
        <v>124</v>
      </c>
      <c r="D68" s="34" t="s">
        <v>61</v>
      </c>
      <c r="E68" s="20"/>
      <c r="F68" s="20" t="s">
        <v>98</v>
      </c>
      <c r="G68" s="20"/>
      <c r="H68" s="42">
        <v>0.5</v>
      </c>
      <c r="I68" s="8"/>
      <c r="J68" s="10"/>
      <c r="K68" s="10"/>
      <c r="L68" s="10"/>
    </row>
    <row r="69" spans="2:73" ht="15.75" x14ac:dyDescent="0.3">
      <c r="C69" s="48" t="s">
        <v>52</v>
      </c>
      <c r="D69" s="34" t="s">
        <v>112</v>
      </c>
      <c r="E69" s="20"/>
      <c r="F69" s="20" t="s">
        <v>98</v>
      </c>
      <c r="G69" s="20"/>
      <c r="H69" s="45">
        <v>69</v>
      </c>
      <c r="I69" s="8"/>
      <c r="J69" s="10"/>
      <c r="K69" s="10"/>
      <c r="L69" s="10"/>
    </row>
    <row r="70" spans="2:73" ht="15.75" x14ac:dyDescent="0.3">
      <c r="C70" s="48" t="s">
        <v>110</v>
      </c>
      <c r="D70" s="34" t="s">
        <v>61</v>
      </c>
      <c r="E70" s="20"/>
      <c r="F70" s="20" t="s">
        <v>98</v>
      </c>
      <c r="G70" s="20"/>
      <c r="H70" s="42">
        <v>0.05</v>
      </c>
      <c r="I70" s="8"/>
      <c r="J70" s="10"/>
      <c r="K70" s="10"/>
      <c r="L70" s="10"/>
    </row>
    <row r="71" spans="2:73" ht="15.75" x14ac:dyDescent="0.3">
      <c r="C71" s="48" t="s">
        <v>124</v>
      </c>
      <c r="D71" s="34" t="s">
        <v>61</v>
      </c>
      <c r="E71" s="20"/>
      <c r="F71" s="20" t="s">
        <v>98</v>
      </c>
      <c r="G71" s="20"/>
      <c r="H71" s="42">
        <v>0.3</v>
      </c>
      <c r="I71" s="8"/>
      <c r="J71" s="10"/>
      <c r="K71" s="10"/>
      <c r="L71" s="10"/>
    </row>
    <row r="72" spans="2:73" ht="15.75" x14ac:dyDescent="0.3">
      <c r="C72" s="48" t="s">
        <v>53</v>
      </c>
      <c r="D72" s="34" t="s">
        <v>112</v>
      </c>
      <c r="E72" s="20"/>
      <c r="F72" s="20" t="s">
        <v>98</v>
      </c>
      <c r="G72" s="20"/>
      <c r="H72" s="45">
        <v>75</v>
      </c>
      <c r="I72" s="8"/>
      <c r="J72" s="10"/>
      <c r="K72" s="10"/>
      <c r="L72" s="10"/>
    </row>
    <row r="73" spans="2:73" ht="15.75" x14ac:dyDescent="0.3">
      <c r="C73" s="48" t="s">
        <v>110</v>
      </c>
      <c r="D73" s="34" t="s">
        <v>61</v>
      </c>
      <c r="E73" s="20"/>
      <c r="F73" s="20" t="s">
        <v>98</v>
      </c>
      <c r="G73" s="20"/>
      <c r="H73" s="42">
        <v>0.05</v>
      </c>
      <c r="I73" s="8"/>
      <c r="J73" s="10"/>
      <c r="K73" s="10"/>
      <c r="L73" s="10"/>
    </row>
    <row r="74" spans="2:73" ht="15.75" x14ac:dyDescent="0.3">
      <c r="C74" s="48" t="s">
        <v>124</v>
      </c>
      <c r="D74" s="34" t="s">
        <v>61</v>
      </c>
      <c r="E74" s="20"/>
      <c r="F74" s="20" t="s">
        <v>98</v>
      </c>
      <c r="G74" s="20"/>
      <c r="H74" s="42">
        <v>0.1</v>
      </c>
      <c r="I74" s="8"/>
      <c r="J74" s="10"/>
      <c r="K74" s="10"/>
      <c r="L74" s="10"/>
    </row>
    <row r="75" spans="2:73" ht="15.75" x14ac:dyDescent="0.3">
      <c r="C75" s="48" t="s">
        <v>54</v>
      </c>
      <c r="D75" s="34" t="s">
        <v>112</v>
      </c>
      <c r="E75" s="20"/>
      <c r="F75" s="20" t="s">
        <v>98</v>
      </c>
      <c r="G75" s="20"/>
      <c r="H75" s="45">
        <f>52*6</f>
        <v>312</v>
      </c>
      <c r="I75" s="8"/>
      <c r="J75" s="10"/>
      <c r="K75" s="10"/>
      <c r="L75" s="10"/>
    </row>
    <row r="76" spans="2:73" ht="15.75" x14ac:dyDescent="0.3">
      <c r="C76" s="48" t="s">
        <v>110</v>
      </c>
      <c r="D76" s="34" t="s">
        <v>61</v>
      </c>
      <c r="E76" s="20"/>
      <c r="F76" s="20" t="s">
        <v>98</v>
      </c>
      <c r="G76" s="20"/>
      <c r="H76" s="42">
        <v>0</v>
      </c>
      <c r="I76" s="8"/>
      <c r="J76" s="10"/>
      <c r="K76" s="10"/>
      <c r="L76" s="10"/>
    </row>
    <row r="77" spans="2:73" ht="15.75" x14ac:dyDescent="0.3">
      <c r="C77" s="48" t="s">
        <v>124</v>
      </c>
      <c r="D77" s="34" t="s">
        <v>61</v>
      </c>
      <c r="E77" s="20"/>
      <c r="F77" s="20" t="s">
        <v>98</v>
      </c>
      <c r="G77" s="20"/>
      <c r="H77" s="42">
        <v>0.1</v>
      </c>
      <c r="I77" s="8"/>
      <c r="J77" s="10"/>
      <c r="K77" s="10"/>
      <c r="L77" s="10"/>
    </row>
    <row r="78" spans="2:73" x14ac:dyDescent="0.3">
      <c r="E78" s="20"/>
      <c r="F78" s="20"/>
      <c r="G78" s="20"/>
    </row>
    <row r="79" spans="2:73" ht="15.75" x14ac:dyDescent="0.3">
      <c r="B79" s="55">
        <v>6</v>
      </c>
      <c r="C79" s="46" t="s">
        <v>113</v>
      </c>
      <c r="D79" s="31"/>
      <c r="E79" s="31"/>
      <c r="F79" s="31"/>
      <c r="G79" s="31"/>
      <c r="H79" s="31"/>
      <c r="I79" s="43"/>
      <c r="J79" s="43"/>
      <c r="K79" s="43"/>
      <c r="L79" s="31"/>
      <c r="M79" s="31"/>
      <c r="N79" s="31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</row>
    <row r="80" spans="2:73" ht="15.75" x14ac:dyDescent="0.3">
      <c r="E80" s="20"/>
      <c r="F80" s="20"/>
      <c r="G80" s="20"/>
      <c r="N80" s="6"/>
      <c r="O80" s="7"/>
    </row>
    <row r="81" spans="2:15" ht="15.75" x14ac:dyDescent="0.3">
      <c r="B81" s="49">
        <v>6.1</v>
      </c>
      <c r="C81" s="49" t="s">
        <v>114</v>
      </c>
      <c r="E81" s="20"/>
      <c r="F81" s="20"/>
      <c r="G81" s="20"/>
      <c r="N81" s="6"/>
      <c r="O81" s="7"/>
    </row>
    <row r="82" spans="2:15" x14ac:dyDescent="0.3">
      <c r="B82" s="49"/>
      <c r="C82" s="48" t="s">
        <v>36</v>
      </c>
      <c r="D82" s="34" t="s">
        <v>35</v>
      </c>
      <c r="E82" s="20"/>
      <c r="F82" s="20" t="s">
        <v>98</v>
      </c>
      <c r="G82" s="20"/>
      <c r="H82" s="45">
        <v>297563000000</v>
      </c>
    </row>
    <row r="83" spans="2:15" x14ac:dyDescent="0.3">
      <c r="B83" s="49"/>
      <c r="C83" s="48" t="s">
        <v>37</v>
      </c>
      <c r="D83" s="34" t="s">
        <v>38</v>
      </c>
      <c r="E83" s="20"/>
      <c r="F83" s="20" t="s">
        <v>98</v>
      </c>
      <c r="G83" s="20"/>
      <c r="H83" s="44">
        <v>29.3</v>
      </c>
    </row>
    <row r="84" spans="2:15" x14ac:dyDescent="0.3">
      <c r="B84" s="49"/>
      <c r="C84" s="48" t="s">
        <v>66</v>
      </c>
      <c r="D84" s="34" t="s">
        <v>67</v>
      </c>
      <c r="E84" s="20"/>
      <c r="F84" s="20" t="s">
        <v>98</v>
      </c>
      <c r="G84" s="20"/>
      <c r="H84" s="44">
        <v>3</v>
      </c>
    </row>
    <row r="85" spans="2:15" x14ac:dyDescent="0.3">
      <c r="B85" s="49"/>
      <c r="C85" s="48" t="s">
        <v>68</v>
      </c>
      <c r="D85" s="34" t="s">
        <v>67</v>
      </c>
      <c r="E85" s="20"/>
      <c r="F85" s="20" t="s">
        <v>98</v>
      </c>
      <c r="G85" s="20"/>
      <c r="H85" s="44">
        <v>16</v>
      </c>
    </row>
    <row r="86" spans="2:15" x14ac:dyDescent="0.3">
      <c r="B86" s="49"/>
      <c r="C86" s="48" t="s">
        <v>39</v>
      </c>
      <c r="D86" s="34" t="s">
        <v>45</v>
      </c>
      <c r="E86" s="20" t="s">
        <v>116</v>
      </c>
      <c r="F86" s="20" t="s">
        <v>98</v>
      </c>
      <c r="G86" s="20"/>
      <c r="H86" s="169">
        <v>2</v>
      </c>
    </row>
    <row r="87" spans="2:15" x14ac:dyDescent="0.3">
      <c r="B87" s="49"/>
      <c r="C87" s="48" t="s">
        <v>40</v>
      </c>
      <c r="D87" s="34" t="s">
        <v>45</v>
      </c>
      <c r="E87" s="20" t="s">
        <v>116</v>
      </c>
      <c r="F87" s="20" t="s">
        <v>98</v>
      </c>
      <c r="G87" s="20"/>
      <c r="H87" s="44">
        <v>25</v>
      </c>
    </row>
    <row r="88" spans="2:15" x14ac:dyDescent="0.3">
      <c r="B88" s="49"/>
      <c r="C88" s="48" t="s">
        <v>41</v>
      </c>
      <c r="D88" s="34" t="s">
        <v>45</v>
      </c>
      <c r="E88" s="20" t="s">
        <v>116</v>
      </c>
      <c r="F88" s="20" t="s">
        <v>98</v>
      </c>
      <c r="G88" s="20"/>
      <c r="H88" s="169">
        <v>7.8</v>
      </c>
    </row>
    <row r="89" spans="2:15" x14ac:dyDescent="0.3">
      <c r="B89" s="49"/>
      <c r="C89" s="48" t="s">
        <v>42</v>
      </c>
      <c r="D89" s="34" t="s">
        <v>45</v>
      </c>
      <c r="E89" s="20" t="s">
        <v>116</v>
      </c>
      <c r="F89" s="20" t="s">
        <v>98</v>
      </c>
      <c r="G89" s="20"/>
      <c r="H89" s="169">
        <v>1.5</v>
      </c>
    </row>
    <row r="90" spans="2:15" x14ac:dyDescent="0.3">
      <c r="B90" s="49"/>
      <c r="C90" s="48" t="s">
        <v>43</v>
      </c>
      <c r="D90" s="34" t="s">
        <v>45</v>
      </c>
      <c r="E90" s="20" t="s">
        <v>116</v>
      </c>
      <c r="F90" s="20" t="s">
        <v>98</v>
      </c>
      <c r="G90" s="20"/>
      <c r="H90" s="44">
        <v>18.75</v>
      </c>
    </row>
    <row r="91" spans="2:15" x14ac:dyDescent="0.3">
      <c r="B91" s="49"/>
      <c r="C91" s="48" t="s">
        <v>44</v>
      </c>
      <c r="D91" s="34" t="s">
        <v>45</v>
      </c>
      <c r="E91" s="20" t="s">
        <v>116</v>
      </c>
      <c r="F91" s="20" t="s">
        <v>98</v>
      </c>
      <c r="G91" s="20"/>
      <c r="H91" s="169">
        <v>5.85</v>
      </c>
    </row>
    <row r="92" spans="2:15" x14ac:dyDescent="0.3">
      <c r="B92" s="49"/>
      <c r="D92" s="34"/>
      <c r="E92" s="20"/>
      <c r="F92" s="20"/>
      <c r="G92" s="20"/>
    </row>
    <row r="93" spans="2:15" x14ac:dyDescent="0.3">
      <c r="B93" s="49">
        <v>6.2</v>
      </c>
      <c r="C93" s="49" t="s">
        <v>301</v>
      </c>
      <c r="E93" s="20"/>
      <c r="F93" s="20"/>
      <c r="G93" s="20"/>
    </row>
    <row r="94" spans="2:15" x14ac:dyDescent="0.3">
      <c r="B94" s="49"/>
      <c r="C94" s="165" t="s">
        <v>302</v>
      </c>
      <c r="D94" s="34" t="s">
        <v>35</v>
      </c>
      <c r="E94" s="20"/>
      <c r="F94" s="20" t="s">
        <v>98</v>
      </c>
      <c r="G94" s="20"/>
      <c r="H94" s="168">
        <v>84628524399.999985</v>
      </c>
    </row>
    <row r="95" spans="2:15" x14ac:dyDescent="0.3">
      <c r="B95" s="49"/>
      <c r="C95" s="48" t="s">
        <v>37</v>
      </c>
      <c r="D95" s="34" t="s">
        <v>38</v>
      </c>
      <c r="E95" s="20"/>
      <c r="F95" s="20" t="s">
        <v>98</v>
      </c>
      <c r="G95" s="20"/>
      <c r="H95" s="169">
        <v>29.3</v>
      </c>
    </row>
    <row r="96" spans="2:15" x14ac:dyDescent="0.3">
      <c r="B96" s="49"/>
      <c r="C96" s="165" t="s">
        <v>311</v>
      </c>
      <c r="D96" s="34" t="s">
        <v>67</v>
      </c>
      <c r="E96" s="20"/>
      <c r="F96" s="20" t="s">
        <v>98</v>
      </c>
      <c r="G96" s="20"/>
      <c r="H96" s="169">
        <v>3</v>
      </c>
    </row>
    <row r="97" spans="2:8" x14ac:dyDescent="0.3">
      <c r="B97" s="49"/>
      <c r="C97" s="165" t="s">
        <v>312</v>
      </c>
      <c r="D97" s="34" t="s">
        <v>67</v>
      </c>
      <c r="E97" s="20"/>
      <c r="F97" s="20" t="s">
        <v>98</v>
      </c>
      <c r="G97" s="20"/>
      <c r="H97" s="169">
        <v>16</v>
      </c>
    </row>
    <row r="98" spans="2:8" x14ac:dyDescent="0.3">
      <c r="B98" s="49"/>
      <c r="C98" s="165" t="s">
        <v>313</v>
      </c>
      <c r="D98" s="34" t="s">
        <v>45</v>
      </c>
      <c r="E98" s="20" t="s">
        <v>116</v>
      </c>
      <c r="F98" s="20" t="s">
        <v>322</v>
      </c>
      <c r="G98" s="20"/>
      <c r="H98" s="169">
        <v>4</v>
      </c>
    </row>
    <row r="99" spans="2:8" x14ac:dyDescent="0.3">
      <c r="B99" s="49"/>
      <c r="C99" s="165" t="s">
        <v>318</v>
      </c>
      <c r="D99" s="34" t="s">
        <v>45</v>
      </c>
      <c r="E99" s="20" t="s">
        <v>116</v>
      </c>
      <c r="F99" s="20" t="s">
        <v>322</v>
      </c>
      <c r="G99" s="20"/>
      <c r="H99" s="169">
        <v>50</v>
      </c>
    </row>
    <row r="100" spans="2:8" x14ac:dyDescent="0.3">
      <c r="B100" s="49"/>
      <c r="C100" s="165" t="s">
        <v>314</v>
      </c>
      <c r="D100" s="34" t="s">
        <v>45</v>
      </c>
      <c r="E100" s="20" t="s">
        <v>116</v>
      </c>
      <c r="F100" s="20" t="s">
        <v>322</v>
      </c>
      <c r="G100" s="20"/>
      <c r="H100" s="169">
        <v>15.6</v>
      </c>
    </row>
    <row r="101" spans="2:8" x14ac:dyDescent="0.3">
      <c r="B101" s="49"/>
      <c r="C101" s="165" t="s">
        <v>315</v>
      </c>
      <c r="D101" s="34" t="s">
        <v>45</v>
      </c>
      <c r="E101" s="20" t="s">
        <v>116</v>
      </c>
      <c r="F101" s="20" t="s">
        <v>322</v>
      </c>
      <c r="G101" s="20"/>
      <c r="H101" s="169">
        <v>3</v>
      </c>
    </row>
    <row r="102" spans="2:8" x14ac:dyDescent="0.3">
      <c r="B102" s="49"/>
      <c r="C102" s="165" t="s">
        <v>316</v>
      </c>
      <c r="D102" s="34" t="s">
        <v>45</v>
      </c>
      <c r="E102" s="20" t="s">
        <v>116</v>
      </c>
      <c r="F102" s="20" t="s">
        <v>322</v>
      </c>
      <c r="G102" s="20"/>
      <c r="H102" s="169">
        <v>37.5</v>
      </c>
    </row>
    <row r="103" spans="2:8" x14ac:dyDescent="0.3">
      <c r="B103" s="49"/>
      <c r="C103" s="165" t="s">
        <v>317</v>
      </c>
      <c r="D103" s="34" t="s">
        <v>45</v>
      </c>
      <c r="E103" s="20" t="s">
        <v>116</v>
      </c>
      <c r="F103" s="20" t="s">
        <v>322</v>
      </c>
      <c r="G103" s="20"/>
      <c r="H103" s="169">
        <v>11.7</v>
      </c>
    </row>
    <row r="104" spans="2:8" x14ac:dyDescent="0.3">
      <c r="B104" s="49"/>
      <c r="D104" s="34"/>
      <c r="E104" s="20"/>
      <c r="F104" s="20"/>
      <c r="G104" s="20"/>
    </row>
    <row r="105" spans="2:8" x14ac:dyDescent="0.3">
      <c r="B105" s="49">
        <v>6.3</v>
      </c>
      <c r="C105" s="49" t="s">
        <v>49</v>
      </c>
      <c r="D105" s="34"/>
      <c r="E105" s="20"/>
      <c r="F105" s="20"/>
      <c r="G105" s="20"/>
    </row>
    <row r="106" spans="2:8" x14ac:dyDescent="0.3">
      <c r="B106" s="49"/>
      <c r="C106" s="165" t="s">
        <v>303</v>
      </c>
      <c r="D106" s="34" t="s">
        <v>0</v>
      </c>
      <c r="E106" s="20" t="s">
        <v>116</v>
      </c>
      <c r="F106" s="20" t="s">
        <v>98</v>
      </c>
      <c r="G106" s="20"/>
      <c r="H106" s="169">
        <v>28</v>
      </c>
    </row>
    <row r="107" spans="2:8" x14ac:dyDescent="0.3">
      <c r="B107" s="49"/>
      <c r="D107" s="34"/>
      <c r="E107" s="20"/>
      <c r="F107" s="20"/>
      <c r="G107" s="57"/>
      <c r="H107" s="44"/>
    </row>
    <row r="108" spans="2:8" x14ac:dyDescent="0.3">
      <c r="B108" s="49">
        <v>6.3</v>
      </c>
      <c r="C108" s="49" t="s">
        <v>304</v>
      </c>
      <c r="D108" s="34"/>
      <c r="E108" s="20"/>
      <c r="F108" s="20"/>
      <c r="G108" s="20"/>
    </row>
    <row r="109" spans="2:8" x14ac:dyDescent="0.3">
      <c r="B109" s="49"/>
      <c r="C109" s="165" t="s">
        <v>305</v>
      </c>
      <c r="D109" s="34" t="s">
        <v>0</v>
      </c>
      <c r="E109" s="20" t="s">
        <v>93</v>
      </c>
      <c r="F109" s="20" t="s">
        <v>98</v>
      </c>
      <c r="G109" s="20"/>
      <c r="H109" s="169">
        <v>33.5</v>
      </c>
    </row>
    <row r="110" spans="2:8" x14ac:dyDescent="0.3">
      <c r="B110" s="49"/>
      <c r="C110" s="1"/>
    </row>
    <row r="111" spans="2:8" x14ac:dyDescent="0.3">
      <c r="B111" s="49">
        <v>6.4</v>
      </c>
      <c r="C111" s="49" t="s">
        <v>58</v>
      </c>
      <c r="D111" s="34"/>
      <c r="E111" s="20"/>
      <c r="F111" s="20"/>
      <c r="G111" s="20"/>
    </row>
    <row r="112" spans="2:8" x14ac:dyDescent="0.3">
      <c r="B112" s="49"/>
      <c r="C112" s="48" t="s">
        <v>59</v>
      </c>
      <c r="D112" s="34" t="s">
        <v>0</v>
      </c>
      <c r="E112" s="20" t="s">
        <v>116</v>
      </c>
      <c r="F112" s="20" t="s">
        <v>98</v>
      </c>
      <c r="G112" s="20"/>
      <c r="H112" s="81">
        <v>1.6</v>
      </c>
    </row>
    <row r="113" spans="2:73" x14ac:dyDescent="0.3">
      <c r="B113" s="49"/>
      <c r="C113" s="48" t="s">
        <v>60</v>
      </c>
      <c r="D113" s="34" t="s">
        <v>115</v>
      </c>
      <c r="E113" s="20"/>
      <c r="F113" s="20" t="s">
        <v>98</v>
      </c>
      <c r="G113" s="20"/>
      <c r="H113" s="56">
        <v>10</v>
      </c>
    </row>
    <row r="114" spans="2:73" x14ac:dyDescent="0.3">
      <c r="B114" s="49"/>
      <c r="D114" s="34"/>
      <c r="E114" s="20"/>
      <c r="F114" s="20"/>
      <c r="G114" s="20"/>
    </row>
    <row r="115" spans="2:73" x14ac:dyDescent="0.3">
      <c r="B115" s="49">
        <v>6.5</v>
      </c>
      <c r="C115" s="49" t="s">
        <v>50</v>
      </c>
      <c r="D115" s="34"/>
      <c r="E115" s="20"/>
      <c r="F115" s="20"/>
      <c r="G115" s="20"/>
    </row>
    <row r="116" spans="2:73" x14ac:dyDescent="0.3">
      <c r="B116" s="49"/>
      <c r="C116" s="48" t="s">
        <v>51</v>
      </c>
      <c r="D116" s="34" t="s">
        <v>0</v>
      </c>
      <c r="E116" s="20" t="s">
        <v>116</v>
      </c>
      <c r="F116" s="20" t="s">
        <v>98</v>
      </c>
      <c r="G116" s="57"/>
      <c r="H116" s="80">
        <v>2.61</v>
      </c>
    </row>
    <row r="117" spans="2:73" x14ac:dyDescent="0.3">
      <c r="B117" s="49"/>
      <c r="C117" s="48" t="s">
        <v>52</v>
      </c>
      <c r="D117" s="34" t="s">
        <v>0</v>
      </c>
      <c r="E117" s="20" t="s">
        <v>116</v>
      </c>
      <c r="F117" s="20" t="s">
        <v>98</v>
      </c>
      <c r="G117" s="57"/>
      <c r="H117" s="80">
        <v>12.6</v>
      </c>
    </row>
    <row r="118" spans="2:73" x14ac:dyDescent="0.3">
      <c r="B118" s="49"/>
      <c r="C118" s="48" t="s">
        <v>53</v>
      </c>
      <c r="D118" s="34" t="s">
        <v>0</v>
      </c>
      <c r="E118" s="20" t="s">
        <v>116</v>
      </c>
      <c r="F118" s="20" t="s">
        <v>98</v>
      </c>
      <c r="G118" s="57"/>
      <c r="H118" s="80">
        <v>18.14</v>
      </c>
    </row>
    <row r="119" spans="2:73" x14ac:dyDescent="0.3">
      <c r="B119" s="49"/>
      <c r="C119" s="48" t="s">
        <v>54</v>
      </c>
      <c r="D119" s="34" t="s">
        <v>0</v>
      </c>
      <c r="E119" s="20" t="s">
        <v>116</v>
      </c>
      <c r="F119" s="20" t="s">
        <v>98</v>
      </c>
      <c r="G119" s="57"/>
      <c r="H119" s="80">
        <v>181.71700000000001</v>
      </c>
    </row>
    <row r="120" spans="2:73" x14ac:dyDescent="0.3">
      <c r="B120" s="49"/>
      <c r="D120" s="34"/>
      <c r="E120" s="20"/>
      <c r="F120" s="20"/>
      <c r="G120" s="20"/>
    </row>
    <row r="121" spans="2:73" x14ac:dyDescent="0.3">
      <c r="B121" s="49">
        <v>6.6</v>
      </c>
      <c r="C121" s="49" t="s">
        <v>55</v>
      </c>
      <c r="D121" s="34"/>
      <c r="E121" s="20"/>
      <c r="F121" s="20"/>
      <c r="G121" s="20"/>
    </row>
    <row r="122" spans="2:73" x14ac:dyDescent="0.3">
      <c r="B122" s="49"/>
      <c r="C122" s="164" t="s">
        <v>297</v>
      </c>
      <c r="D122" s="34" t="s">
        <v>0</v>
      </c>
      <c r="E122" s="20" t="s">
        <v>116</v>
      </c>
      <c r="F122" s="20" t="s">
        <v>98</v>
      </c>
      <c r="G122" s="20"/>
      <c r="H122" s="81">
        <v>8.5</v>
      </c>
    </row>
    <row r="123" spans="2:73" x14ac:dyDescent="0.3">
      <c r="B123" s="49"/>
      <c r="C123" s="48" t="s">
        <v>56</v>
      </c>
      <c r="D123" s="34" t="s">
        <v>0</v>
      </c>
      <c r="E123" s="20" t="s">
        <v>116</v>
      </c>
      <c r="F123" s="20" t="s">
        <v>98</v>
      </c>
      <c r="H123" s="81">
        <v>241</v>
      </c>
    </row>
    <row r="124" spans="2:73" x14ac:dyDescent="0.3">
      <c r="B124" s="49"/>
    </row>
    <row r="125" spans="2:73" ht="15.75" x14ac:dyDescent="0.3">
      <c r="B125" s="55">
        <v>7</v>
      </c>
      <c r="C125" s="46" t="s">
        <v>193</v>
      </c>
      <c r="D125" s="28"/>
      <c r="E125" s="28"/>
      <c r="F125" s="29"/>
      <c r="G125" s="29"/>
      <c r="H125" s="29"/>
      <c r="I125" s="28"/>
      <c r="J125" s="30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</row>
    <row r="126" spans="2:73" s="84" customFormat="1" ht="15.75" x14ac:dyDescent="0.3">
      <c r="B126" s="90"/>
      <c r="C126" s="85"/>
      <c r="F126" s="86"/>
      <c r="G126" s="86"/>
      <c r="H126" s="86"/>
      <c r="J126" s="87"/>
    </row>
    <row r="127" spans="2:73" x14ac:dyDescent="0.3">
      <c r="C127" s="122" t="s">
        <v>244</v>
      </c>
      <c r="E127" s="20"/>
      <c r="F127" s="20" t="s">
        <v>245</v>
      </c>
      <c r="H127" s="81">
        <v>1.22814132115846</v>
      </c>
    </row>
    <row r="128" spans="2:73" x14ac:dyDescent="0.3">
      <c r="C128" s="122" t="s">
        <v>246</v>
      </c>
      <c r="D128" s="1" t="s">
        <v>194</v>
      </c>
      <c r="F128" s="20" t="s">
        <v>98</v>
      </c>
      <c r="H128" s="126">
        <v>8</v>
      </c>
      <c r="I128" s="84"/>
    </row>
    <row r="129" spans="9:9" x14ac:dyDescent="0.3">
      <c r="I129" s="84"/>
    </row>
  </sheetData>
  <scenarios current="1">
    <scenario name="Upper Case" locked="1" count="6" user="Muhammad Uddin" comment="Created by Muhammad Uddin on 19/07/2018">
      <inputCells r="H44" val="0.2"/>
      <inputCells r="H47" val="0.02"/>
      <inputCells r="H48" val="0.004"/>
      <inputCells r="H49" val="0.0008"/>
      <inputCells r="H53" val="0.00965"/>
      <inputCells r="H60" val="0.282191780821918"/>
    </scenario>
    <scenario name="Lower Case" locked="1" count="6" user="Muhammad Uddin" comment="Created by Muhammad Uddin on 19/07/2018">
      <inputCells r="H44" val="0.058"/>
      <inputCells r="H47" val="0.0058"/>
      <inputCells r="H48" val="0.00117"/>
      <inputCells r="H49" val="0.00023"/>
      <inputCells r="H53" val="0.00365"/>
      <inputCells r="H60" val="0.282191780821918"/>
    </scenario>
  </scenarios>
  <mergeCells count="1">
    <mergeCell ref="A1:XFD1"/>
  </mergeCells>
  <hyperlinks>
    <hyperlink ref="G41" location="FOOTNOTES!A1" display="See footnote 1"/>
    <hyperlink ref="G60" location="FOOTNOTES!A1" display="See footnote 3"/>
    <hyperlink ref="G53" location="FOOTNOTES!A1" display="See footnote 2"/>
  </hyperlinks>
  <pageMargins left="0.70866141732283472" right="0.70866141732283472" top="0.74803149606299213" bottom="0.74803149606299213" header="0.31496062992125984" footer="0.31496062992125984"/>
  <pageSetup paperSize="9" scale="1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U242"/>
  <sheetViews>
    <sheetView showGridLines="0" topLeftCell="A22" zoomScale="70" zoomScaleNormal="70" workbookViewId="0">
      <selection sqref="A1:XFD1"/>
    </sheetView>
  </sheetViews>
  <sheetFormatPr defaultColWidth="9.28515625" defaultRowHeight="14.25" x14ac:dyDescent="0.2"/>
  <cols>
    <col min="1" max="1" width="4.42578125" style="50" customWidth="1"/>
    <col min="2" max="2" width="6.7109375" style="50" customWidth="1"/>
    <col min="3" max="3" width="73.7109375" style="50" customWidth="1"/>
    <col min="4" max="4" width="5.28515625" style="50" customWidth="1"/>
    <col min="5" max="5" width="7.42578125" style="50" customWidth="1"/>
    <col min="6" max="6" width="17.7109375" style="50" customWidth="1"/>
    <col min="7" max="7" width="12.140625" style="50" customWidth="1"/>
    <col min="8" max="72" width="10.7109375" style="50" customWidth="1"/>
    <col min="73" max="16384" width="9.28515625" style="50"/>
  </cols>
  <sheetData>
    <row r="1" spans="1:73" s="183" customFormat="1" ht="57.75" customHeight="1" x14ac:dyDescent="0.25"/>
    <row r="2" spans="1:73" s="52" customFormat="1" ht="12.75" x14ac:dyDescent="0.2"/>
    <row r="3" spans="1:73" s="52" customFormat="1" ht="12.75" x14ac:dyDescent="0.2">
      <c r="C3" s="73"/>
      <c r="AE3" s="62"/>
    </row>
    <row r="4" spans="1:73" s="52" customFormat="1" ht="12.75" x14ac:dyDescent="0.2">
      <c r="AE4" s="62"/>
    </row>
    <row r="5" spans="1:73" s="48" customFormat="1" ht="12.75" x14ac:dyDescent="0.2">
      <c r="AE5" s="63"/>
    </row>
    <row r="6" spans="1:73" s="54" customFormat="1" ht="12.75" x14ac:dyDescent="0.2">
      <c r="C6" s="54" t="s">
        <v>87</v>
      </c>
      <c r="D6" s="54" t="s">
        <v>88</v>
      </c>
      <c r="E6" s="54" t="s">
        <v>89</v>
      </c>
      <c r="F6" s="54" t="s">
        <v>92</v>
      </c>
      <c r="G6" s="54" t="s">
        <v>91</v>
      </c>
      <c r="H6" s="54">
        <v>1</v>
      </c>
      <c r="I6" s="54">
        <f>H6+1</f>
        <v>2</v>
      </c>
      <c r="J6" s="54">
        <f t="shared" ref="J6:BT6" si="0">I6+1</f>
        <v>3</v>
      </c>
      <c r="K6" s="54">
        <f t="shared" si="0"/>
        <v>4</v>
      </c>
      <c r="L6" s="54">
        <f t="shared" si="0"/>
        <v>5</v>
      </c>
      <c r="M6" s="54">
        <f t="shared" si="0"/>
        <v>6</v>
      </c>
      <c r="N6" s="54">
        <f t="shared" si="0"/>
        <v>7</v>
      </c>
      <c r="O6" s="54">
        <f t="shared" si="0"/>
        <v>8</v>
      </c>
      <c r="P6" s="54">
        <f t="shared" si="0"/>
        <v>9</v>
      </c>
      <c r="Q6" s="54">
        <f t="shared" si="0"/>
        <v>10</v>
      </c>
      <c r="R6" s="54">
        <f t="shared" si="0"/>
        <v>11</v>
      </c>
      <c r="S6" s="54">
        <f t="shared" si="0"/>
        <v>12</v>
      </c>
      <c r="T6" s="54">
        <f t="shared" si="0"/>
        <v>13</v>
      </c>
      <c r="U6" s="54">
        <f t="shared" si="0"/>
        <v>14</v>
      </c>
      <c r="V6" s="54">
        <f t="shared" si="0"/>
        <v>15</v>
      </c>
      <c r="W6" s="54">
        <f t="shared" si="0"/>
        <v>16</v>
      </c>
      <c r="X6" s="54">
        <f t="shared" si="0"/>
        <v>17</v>
      </c>
      <c r="Y6" s="54">
        <f t="shared" si="0"/>
        <v>18</v>
      </c>
      <c r="Z6" s="54">
        <f t="shared" si="0"/>
        <v>19</v>
      </c>
      <c r="AA6" s="54">
        <f t="shared" si="0"/>
        <v>20</v>
      </c>
      <c r="AB6" s="54">
        <f t="shared" si="0"/>
        <v>21</v>
      </c>
      <c r="AC6" s="54">
        <f t="shared" si="0"/>
        <v>22</v>
      </c>
      <c r="AD6" s="54">
        <f t="shared" si="0"/>
        <v>23</v>
      </c>
      <c r="AE6" s="54">
        <f t="shared" si="0"/>
        <v>24</v>
      </c>
      <c r="AF6" s="54">
        <f t="shared" si="0"/>
        <v>25</v>
      </c>
      <c r="AG6" s="54">
        <f t="shared" si="0"/>
        <v>26</v>
      </c>
      <c r="AH6" s="54">
        <f t="shared" si="0"/>
        <v>27</v>
      </c>
      <c r="AI6" s="54">
        <f t="shared" si="0"/>
        <v>28</v>
      </c>
      <c r="AJ6" s="54">
        <f t="shared" si="0"/>
        <v>29</v>
      </c>
      <c r="AK6" s="54">
        <f t="shared" si="0"/>
        <v>30</v>
      </c>
      <c r="AL6" s="54">
        <f t="shared" si="0"/>
        <v>31</v>
      </c>
      <c r="AM6" s="54">
        <f t="shared" si="0"/>
        <v>32</v>
      </c>
      <c r="AN6" s="54">
        <f t="shared" si="0"/>
        <v>33</v>
      </c>
      <c r="AO6" s="54">
        <f t="shared" si="0"/>
        <v>34</v>
      </c>
      <c r="AP6" s="54">
        <f t="shared" si="0"/>
        <v>35</v>
      </c>
      <c r="AQ6" s="54">
        <f>AP6+1</f>
        <v>36</v>
      </c>
      <c r="AR6" s="54">
        <f t="shared" si="0"/>
        <v>37</v>
      </c>
      <c r="AS6" s="54">
        <f t="shared" si="0"/>
        <v>38</v>
      </c>
      <c r="AT6" s="54">
        <f t="shared" si="0"/>
        <v>39</v>
      </c>
      <c r="AU6" s="54">
        <f t="shared" si="0"/>
        <v>40</v>
      </c>
      <c r="AV6" s="54">
        <f t="shared" si="0"/>
        <v>41</v>
      </c>
      <c r="AW6" s="54">
        <f t="shared" si="0"/>
        <v>42</v>
      </c>
      <c r="AX6" s="54">
        <f t="shared" si="0"/>
        <v>43</v>
      </c>
      <c r="AY6" s="54">
        <f t="shared" si="0"/>
        <v>44</v>
      </c>
      <c r="AZ6" s="54">
        <f t="shared" si="0"/>
        <v>45</v>
      </c>
      <c r="BA6" s="54">
        <f t="shared" si="0"/>
        <v>46</v>
      </c>
      <c r="BB6" s="54">
        <f t="shared" si="0"/>
        <v>47</v>
      </c>
      <c r="BC6" s="54">
        <f t="shared" si="0"/>
        <v>48</v>
      </c>
      <c r="BD6" s="54">
        <f t="shared" si="0"/>
        <v>49</v>
      </c>
      <c r="BE6" s="54">
        <f t="shared" si="0"/>
        <v>50</v>
      </c>
      <c r="BF6" s="54">
        <f t="shared" si="0"/>
        <v>51</v>
      </c>
      <c r="BG6" s="54">
        <f t="shared" si="0"/>
        <v>52</v>
      </c>
      <c r="BH6" s="54">
        <f t="shared" si="0"/>
        <v>53</v>
      </c>
      <c r="BI6" s="54">
        <f t="shared" si="0"/>
        <v>54</v>
      </c>
      <c r="BJ6" s="54">
        <f t="shared" si="0"/>
        <v>55</v>
      </c>
      <c r="BK6" s="54">
        <f t="shared" si="0"/>
        <v>56</v>
      </c>
      <c r="BL6" s="54">
        <f t="shared" si="0"/>
        <v>57</v>
      </c>
      <c r="BM6" s="54">
        <f>BL6+1</f>
        <v>58</v>
      </c>
      <c r="BN6" s="54">
        <f t="shared" si="0"/>
        <v>59</v>
      </c>
      <c r="BO6" s="54">
        <f t="shared" si="0"/>
        <v>60</v>
      </c>
      <c r="BP6" s="54">
        <f t="shared" si="0"/>
        <v>61</v>
      </c>
      <c r="BQ6" s="54">
        <f t="shared" si="0"/>
        <v>62</v>
      </c>
      <c r="BR6" s="54">
        <f t="shared" si="0"/>
        <v>63</v>
      </c>
      <c r="BS6" s="54">
        <f t="shared" si="0"/>
        <v>64</v>
      </c>
      <c r="BT6" s="54">
        <f t="shared" si="0"/>
        <v>65</v>
      </c>
    </row>
    <row r="7" spans="1:73" s="48" customFormat="1" ht="12.75" x14ac:dyDescent="0.2">
      <c r="H7" s="64" t="s">
        <v>1</v>
      </c>
      <c r="I7" s="64" t="s">
        <v>127</v>
      </c>
      <c r="J7" s="64" t="s">
        <v>128</v>
      </c>
      <c r="K7" s="64" t="s">
        <v>129</v>
      </c>
      <c r="L7" s="64" t="s">
        <v>130</v>
      </c>
      <c r="M7" s="64" t="s">
        <v>131</v>
      </c>
      <c r="N7" s="64" t="s">
        <v>132</v>
      </c>
      <c r="O7" s="64" t="s">
        <v>133</v>
      </c>
      <c r="P7" s="64" t="s">
        <v>134</v>
      </c>
      <c r="Q7" s="64" t="s">
        <v>135</v>
      </c>
      <c r="R7" s="64" t="s">
        <v>136</v>
      </c>
      <c r="S7" s="64" t="s">
        <v>137</v>
      </c>
      <c r="T7" s="64" t="s">
        <v>138</v>
      </c>
      <c r="U7" s="64" t="s">
        <v>139</v>
      </c>
      <c r="V7" s="64" t="s">
        <v>140</v>
      </c>
      <c r="W7" s="64" t="s">
        <v>141</v>
      </c>
      <c r="X7" s="64" t="s">
        <v>142</v>
      </c>
      <c r="Y7" s="64" t="s">
        <v>143</v>
      </c>
      <c r="Z7" s="64" t="s">
        <v>144</v>
      </c>
      <c r="AA7" s="64" t="s">
        <v>145</v>
      </c>
      <c r="AB7" s="64" t="s">
        <v>146</v>
      </c>
      <c r="AC7" s="64" t="s">
        <v>147</v>
      </c>
      <c r="AD7" s="64" t="s">
        <v>148</v>
      </c>
      <c r="AE7" s="64" t="s">
        <v>149</v>
      </c>
      <c r="AF7" s="64" t="s">
        <v>150</v>
      </c>
      <c r="AG7" s="64" t="s">
        <v>151</v>
      </c>
      <c r="AH7" s="64" t="s">
        <v>152</v>
      </c>
      <c r="AI7" s="64" t="s">
        <v>153</v>
      </c>
      <c r="AJ7" s="64" t="s">
        <v>154</v>
      </c>
      <c r="AK7" s="64" t="s">
        <v>155</v>
      </c>
      <c r="AL7" s="64" t="s">
        <v>156</v>
      </c>
      <c r="AM7" s="64" t="s">
        <v>157</v>
      </c>
      <c r="AN7" s="64" t="s">
        <v>158</v>
      </c>
      <c r="AO7" s="64" t="s">
        <v>159</v>
      </c>
      <c r="AP7" s="64" t="s">
        <v>160</v>
      </c>
      <c r="AQ7" s="64" t="s">
        <v>161</v>
      </c>
      <c r="AR7" s="64" t="s">
        <v>162</v>
      </c>
      <c r="AS7" s="64" t="s">
        <v>163</v>
      </c>
      <c r="AT7" s="64" t="s">
        <v>164</v>
      </c>
      <c r="AU7" s="64" t="s">
        <v>165</v>
      </c>
      <c r="AV7" s="64" t="s">
        <v>166</v>
      </c>
      <c r="AW7" s="64" t="s">
        <v>167</v>
      </c>
      <c r="AX7" s="64" t="s">
        <v>168</v>
      </c>
      <c r="AY7" s="64" t="s">
        <v>169</v>
      </c>
      <c r="AZ7" s="64" t="s">
        <v>170</v>
      </c>
      <c r="BA7" s="64" t="s">
        <v>171</v>
      </c>
      <c r="BB7" s="64" t="s">
        <v>172</v>
      </c>
      <c r="BC7" s="64" t="s">
        <v>173</v>
      </c>
      <c r="BD7" s="64" t="s">
        <v>174</v>
      </c>
      <c r="BE7" s="64" t="s">
        <v>175</v>
      </c>
      <c r="BF7" s="64" t="s">
        <v>176</v>
      </c>
      <c r="BG7" s="64" t="s">
        <v>177</v>
      </c>
      <c r="BH7" s="64" t="s">
        <v>178</v>
      </c>
      <c r="BI7" s="64" t="s">
        <v>179</v>
      </c>
      <c r="BJ7" s="64" t="s">
        <v>180</v>
      </c>
      <c r="BK7" s="64" t="s">
        <v>181</v>
      </c>
      <c r="BL7" s="64" t="s">
        <v>182</v>
      </c>
      <c r="BM7" s="64" t="s">
        <v>183</v>
      </c>
      <c r="BN7" s="64" t="s">
        <v>184</v>
      </c>
      <c r="BO7" s="64" t="s">
        <v>185</v>
      </c>
      <c r="BP7" s="64" t="s">
        <v>186</v>
      </c>
      <c r="BQ7" s="64" t="s">
        <v>187</v>
      </c>
      <c r="BR7" s="64" t="s">
        <v>188</v>
      </c>
      <c r="BS7" s="64" t="s">
        <v>189</v>
      </c>
      <c r="BT7" s="64" t="s">
        <v>190</v>
      </c>
    </row>
    <row r="8" spans="1:73" x14ac:dyDescent="0.2">
      <c r="A8" s="76"/>
      <c r="BU8" s="48"/>
    </row>
    <row r="9" spans="1:73" s="1" customFormat="1" ht="15.95" customHeight="1" x14ac:dyDescent="0.3">
      <c r="B9" s="111">
        <v>1</v>
      </c>
      <c r="C9" s="46" t="s">
        <v>202</v>
      </c>
      <c r="D9" s="28"/>
      <c r="E9" s="28"/>
      <c r="F9" s="29"/>
      <c r="G9" s="29"/>
      <c r="H9" s="29"/>
      <c r="I9" s="28"/>
      <c r="J9" s="3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48"/>
    </row>
    <row r="10" spans="1:73" ht="15.75" x14ac:dyDescent="0.3">
      <c r="B10" s="83"/>
      <c r="C10" s="124" t="s">
        <v>247</v>
      </c>
      <c r="D10" s="34" t="s">
        <v>194</v>
      </c>
      <c r="G10" s="79">
        <f>INPUT1!H128</f>
        <v>8</v>
      </c>
    </row>
    <row r="11" spans="1:73" ht="15.75" x14ac:dyDescent="0.3">
      <c r="B11" s="83"/>
      <c r="C11" s="67" t="s">
        <v>72</v>
      </c>
      <c r="D11" s="34" t="s">
        <v>0</v>
      </c>
      <c r="E11" s="20" t="s">
        <v>93</v>
      </c>
      <c r="F11" s="34"/>
      <c r="G11" s="79">
        <f>INPUT1!H39</f>
        <v>5.974475309631988E-2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</row>
    <row r="12" spans="1:73" ht="15.75" x14ac:dyDescent="0.3">
      <c r="B12" s="83"/>
      <c r="C12" s="67" t="s">
        <v>71</v>
      </c>
      <c r="D12" s="34" t="s">
        <v>0</v>
      </c>
      <c r="E12" s="20" t="s">
        <v>93</v>
      </c>
      <c r="F12" s="34"/>
      <c r="G12" s="48"/>
      <c r="H12" s="79">
        <f>IF(H6&lt;=$G$10,INPUT1!I23*INPUT1!$H$24,0)</f>
        <v>7.2392999999999999E-2</v>
      </c>
      <c r="I12" s="79">
        <f>IF(I6&lt;=$G$10,INPUT1!J23*INPUT1!$H$24,0)</f>
        <v>3.8383430000000001</v>
      </c>
      <c r="J12" s="79">
        <f>IF(J6&lt;=$G$10,INPUT1!K23*INPUT1!$H$24,0)</f>
        <v>2.431816</v>
      </c>
      <c r="K12" s="79">
        <f>IF(K6&lt;=$G$10,INPUT1!L23*INPUT1!$H$24,0)</f>
        <v>25.031786</v>
      </c>
      <c r="L12" s="79">
        <f>IF(L6&lt;=$G$10,INPUT1!M23*INPUT1!$H$24,0)</f>
        <v>42.927916000000003</v>
      </c>
      <c r="M12" s="79">
        <f>IF(M6&lt;=$G$10,INPUT1!N23*INPUT1!$H$24,0)</f>
        <v>50.812714999999997</v>
      </c>
      <c r="N12" s="79">
        <f>IF(N6&lt;=$G$10,INPUT1!O23*INPUT1!$H$24,0)</f>
        <v>11.737833999999999</v>
      </c>
      <c r="O12" s="79">
        <f>IF(O6&lt;=$G$10,INPUT1!P23*INPUT1!$H$24,0)</f>
        <v>3.0341770000000001</v>
      </c>
      <c r="P12" s="79">
        <f>IF(P6&lt;=$G$10,INPUT1!Q23*INPUT1!$H$24,0)</f>
        <v>0</v>
      </c>
      <c r="Q12" s="79">
        <f>IF(Q6&lt;=$G$10,INPUT1!R23*INPUT1!$H$24,0)</f>
        <v>0</v>
      </c>
      <c r="R12" s="79">
        <f>IF(R6&lt;=$G$10,INPUT1!S23*INPUT1!$H$24,0)</f>
        <v>0</v>
      </c>
      <c r="S12" s="79">
        <f>IF(S6&lt;=$G$10,INPUT1!T23*INPUT1!$H$24,0)</f>
        <v>0</v>
      </c>
      <c r="T12" s="79">
        <f>IF(T6&lt;=$G$10,INPUT1!U23*INPUT1!$H$24,0)</f>
        <v>0</v>
      </c>
      <c r="U12" s="79">
        <f>IF(U6&lt;=$G$10,INPUT1!V23*INPUT1!$H$24,0)</f>
        <v>0</v>
      </c>
      <c r="V12" s="79">
        <f>IF(V6&lt;=$G$10,INPUT1!W23*INPUT1!$H$24,0)</f>
        <v>0</v>
      </c>
      <c r="W12" s="79">
        <f>IF(W6&lt;=$G$10,INPUT1!X23*INPUT1!$H$24,0)</f>
        <v>0</v>
      </c>
      <c r="X12" s="79">
        <f>IF(X6&lt;=$G$10,INPUT1!Y23*INPUT1!$H$24,0)</f>
        <v>0</v>
      </c>
      <c r="Y12" s="79">
        <f>IF(Y6&lt;=$G$10,INPUT1!Z23*INPUT1!$H$24,0)</f>
        <v>0</v>
      </c>
      <c r="Z12" s="79">
        <f>IF(Z6&lt;=$G$10,INPUT1!AA23*INPUT1!$H$24,0)</f>
        <v>0</v>
      </c>
      <c r="AA12" s="79">
        <f>IF(AA6&lt;=$G$10,INPUT1!AB23*INPUT1!$H$24,0)</f>
        <v>0</v>
      </c>
      <c r="AB12" s="79">
        <f>IF(AB6&lt;=$G$10,INPUT1!AC23*INPUT1!$H$24,0)</f>
        <v>0</v>
      </c>
      <c r="AC12" s="79">
        <f>IF(AC6&lt;=$G$10,INPUT1!AD23*INPUT1!$H$24,0)</f>
        <v>0</v>
      </c>
      <c r="AD12" s="79">
        <f>IF(AD6&lt;=$G$10,INPUT1!AE23*INPUT1!$H$24,0)</f>
        <v>0</v>
      </c>
      <c r="AE12" s="79">
        <f>IF(AE6&lt;=$G$10,INPUT1!AF23*INPUT1!$H$24,0)</f>
        <v>0</v>
      </c>
      <c r="AF12" s="79">
        <f>IF(AF6&lt;=$G$10,INPUT1!AG23*INPUT1!$H$24,0)</f>
        <v>0</v>
      </c>
      <c r="AG12" s="79">
        <f>IF(AG6&lt;=$G$10,INPUT1!AH23*INPUT1!$H$24,0)</f>
        <v>0</v>
      </c>
      <c r="AH12" s="79">
        <f>IF(AH6&lt;=$G$10,INPUT1!AI23*INPUT1!$H$24,0)</f>
        <v>0</v>
      </c>
      <c r="AI12" s="79">
        <f>IF(AI6&lt;=$G$10,INPUT1!AJ23*INPUT1!$H$24,0)</f>
        <v>0</v>
      </c>
      <c r="AJ12" s="79">
        <f>IF(AJ6&lt;=$G$10,INPUT1!AK23*INPUT1!$H$24,0)</f>
        <v>0</v>
      </c>
      <c r="AK12" s="79">
        <f>IF(AK6&lt;=$G$10,INPUT1!AL23*INPUT1!$H$24,0)</f>
        <v>0</v>
      </c>
      <c r="AL12" s="79">
        <f>IF(AL6&lt;=$G$10,INPUT1!AM23*INPUT1!$H$24,0)</f>
        <v>0</v>
      </c>
      <c r="AM12" s="79">
        <f>IF(AM6&lt;=$G$10,INPUT1!AN23*INPUT1!$H$24,0)</f>
        <v>0</v>
      </c>
      <c r="AN12" s="79">
        <f>IF(AN6&lt;=$G$10,INPUT1!AO23*INPUT1!$H$24,0)</f>
        <v>0</v>
      </c>
      <c r="AO12" s="79">
        <f>IF(AO6&lt;=$G$10,INPUT1!AP23*INPUT1!$H$24,0)</f>
        <v>0</v>
      </c>
      <c r="AP12" s="79">
        <f>IF(AP6&lt;=$G$10,INPUT1!AQ23*INPUT1!$H$24,0)</f>
        <v>0</v>
      </c>
      <c r="AQ12" s="79">
        <f>IF(AQ6&lt;=$G$10,INPUT1!AR23*INPUT1!$H$24,0)</f>
        <v>0</v>
      </c>
      <c r="AR12" s="79">
        <f>IF(AR6&lt;=$G$10,INPUT1!AS23*INPUT1!$H$24,0)</f>
        <v>0</v>
      </c>
      <c r="AS12" s="79">
        <f>IF(AS6&lt;=$G$10,INPUT1!AT23*INPUT1!$H$24,0)</f>
        <v>0</v>
      </c>
      <c r="AT12" s="79">
        <f>IF(AT6&lt;=$G$10,INPUT1!AU23*INPUT1!$H$24,0)</f>
        <v>0</v>
      </c>
      <c r="AU12" s="79">
        <f>IF(AU6&lt;=$G$10,INPUT1!AV23*INPUT1!$H$24,0)</f>
        <v>0</v>
      </c>
      <c r="AV12" s="79">
        <f>IF(AV6&lt;=$G$10,INPUT1!AW23*INPUT1!$H$24,0)</f>
        <v>0</v>
      </c>
      <c r="AW12" s="79">
        <f>IF(AW6&lt;=$G$10,INPUT1!AX23*INPUT1!$H$24,0)</f>
        <v>0</v>
      </c>
      <c r="AX12" s="79">
        <f>IF(AX6&lt;=$G$10,INPUT1!AY23*INPUT1!$H$24,0)</f>
        <v>0</v>
      </c>
      <c r="AY12" s="79">
        <f>IF(AY6&lt;=$G$10,INPUT1!AZ23*INPUT1!$H$24,0)</f>
        <v>0</v>
      </c>
      <c r="AZ12" s="79">
        <f>IF(AZ6&lt;=$G$10,INPUT1!BA23*INPUT1!$H$24,0)</f>
        <v>0</v>
      </c>
      <c r="BA12" s="79">
        <f>IF(BA6&lt;=$G$10,INPUT1!BB23*INPUT1!$H$24,0)</f>
        <v>0</v>
      </c>
      <c r="BB12" s="79">
        <f>IF(BB6&lt;=$G$10,INPUT1!BC23*INPUT1!$H$24,0)</f>
        <v>0</v>
      </c>
      <c r="BC12" s="79">
        <f>IF(BC6&lt;=$G$10,INPUT1!BD23*INPUT1!$H$24,0)</f>
        <v>0</v>
      </c>
      <c r="BD12" s="79">
        <f>IF(BD6&lt;=$G$10,INPUT1!BE23*INPUT1!$H$24,0)</f>
        <v>0</v>
      </c>
      <c r="BE12" s="79">
        <f>IF(BE6&lt;=$G$10,INPUT1!BF23*INPUT1!$H$24,0)</f>
        <v>0</v>
      </c>
      <c r="BF12" s="79">
        <f>IF(BF6&lt;=$G$10,INPUT1!BG23*INPUT1!$H$24,0)</f>
        <v>0</v>
      </c>
      <c r="BG12" s="79">
        <f>IF(BG6&lt;=$G$10,INPUT1!BH23*INPUT1!$H$24,0)</f>
        <v>0</v>
      </c>
      <c r="BH12" s="79">
        <f>IF(BH6&lt;=$G$10,INPUT1!BI23*INPUT1!$H$24,0)</f>
        <v>0</v>
      </c>
      <c r="BI12" s="79">
        <f>IF(BI6&lt;=$G$10,INPUT1!BJ23*INPUT1!$H$24,0)</f>
        <v>0</v>
      </c>
      <c r="BJ12" s="79">
        <f>IF(BJ6&lt;=$G$10,INPUT1!BK23*INPUT1!$H$24,0)</f>
        <v>0</v>
      </c>
      <c r="BK12" s="79">
        <f>IF(BK6&lt;=$G$10,INPUT1!BL23*INPUT1!$H$24,0)</f>
        <v>0</v>
      </c>
      <c r="BL12" s="79">
        <f>IF(BL6&lt;=$G$10,INPUT1!BM23*INPUT1!$H$24,0)</f>
        <v>0</v>
      </c>
      <c r="BM12" s="79">
        <f>IF(BM6&lt;=$G$10,INPUT1!BN23*INPUT1!$H$24,0)</f>
        <v>0</v>
      </c>
      <c r="BN12" s="79">
        <f>IF(BN6&lt;=$G$10,INPUT1!BO23*INPUT1!$H$24,0)</f>
        <v>0</v>
      </c>
      <c r="BO12" s="79">
        <f>IF(BO6&lt;=$G$10,INPUT1!BP23*INPUT1!$H$24,0)</f>
        <v>0</v>
      </c>
    </row>
    <row r="13" spans="1:73" ht="15.75" x14ac:dyDescent="0.3">
      <c r="B13" s="83"/>
      <c r="C13" s="118" t="s">
        <v>74</v>
      </c>
      <c r="D13" s="34" t="s">
        <v>0</v>
      </c>
      <c r="E13" s="20" t="s">
        <v>93</v>
      </c>
      <c r="F13" s="34"/>
      <c r="G13" s="48"/>
      <c r="H13" s="79">
        <f>INPUT1!I28</f>
        <v>0.56454888531209235</v>
      </c>
      <c r="I13" s="79">
        <f>INPUT1!J28</f>
        <v>0.57302994822941855</v>
      </c>
      <c r="J13" s="79">
        <f>INPUT1!K28</f>
        <v>2.890072928332529</v>
      </c>
      <c r="K13" s="79">
        <f>INPUT1!L28</f>
        <v>5.2497925837230923</v>
      </c>
      <c r="L13" s="79">
        <f>INPUT1!M28</f>
        <v>5.6479696394848133</v>
      </c>
      <c r="M13" s="79">
        <f>INPUT1!N28</f>
        <v>6.7417013826168386</v>
      </c>
      <c r="N13" s="79">
        <f>INPUT1!O28</f>
        <v>5.0915718477565406</v>
      </c>
      <c r="O13" s="79">
        <f>INPUT1!P28</f>
        <v>5.1811245814571976</v>
      </c>
      <c r="P13" s="79">
        <f>INPUT1!Q28</f>
        <v>7.6862543142116513</v>
      </c>
      <c r="Q13" s="79">
        <f>INPUT1!R28</f>
        <v>7.5660943119263875</v>
      </c>
      <c r="R13" s="79">
        <f>INPUT1!S28</f>
        <v>7.4459343096411246</v>
      </c>
      <c r="S13" s="79">
        <f>INPUT1!T28</f>
        <v>7.3257743073558617</v>
      </c>
      <c r="T13" s="79">
        <f>INPUT1!U28</f>
        <v>7.2056143050705987</v>
      </c>
      <c r="U13" s="79">
        <f>INPUT1!V28</f>
        <v>7.0854543027853349</v>
      </c>
      <c r="V13" s="79">
        <f>INPUT1!W28</f>
        <v>6.965294300500072</v>
      </c>
      <c r="W13" s="79">
        <f>INPUT1!X28</f>
        <v>6.8451342982148091</v>
      </c>
      <c r="X13" s="79">
        <f>INPUT1!Y28</f>
        <v>6.7249742959295453</v>
      </c>
      <c r="Y13" s="79">
        <f>INPUT1!Z28</f>
        <v>6.6048142936442824</v>
      </c>
      <c r="Z13" s="79">
        <f>INPUT1!AA28</f>
        <v>6.4846542913590195</v>
      </c>
      <c r="AA13" s="79">
        <f>INPUT1!AB28</f>
        <v>6.3644942890737566</v>
      </c>
      <c r="AB13" s="79">
        <f>INPUT1!AC28</f>
        <v>6.2443342867884928</v>
      </c>
      <c r="AC13" s="79">
        <f>INPUT1!AD28</f>
        <v>6.1241742845032299</v>
      </c>
      <c r="AD13" s="79">
        <f>INPUT1!AE28</f>
        <v>6.004014282217967</v>
      </c>
      <c r="AE13" s="79">
        <f>INPUT1!AF28</f>
        <v>5.883854279932704</v>
      </c>
      <c r="AF13" s="79">
        <f>INPUT1!AG28</f>
        <v>5.7636942776474402</v>
      </c>
      <c r="AG13" s="79">
        <f>INPUT1!AH28</f>
        <v>5.6435342753621773</v>
      </c>
      <c r="AH13" s="79">
        <f>INPUT1!AI28</f>
        <v>5.5233742730769144</v>
      </c>
      <c r="AI13" s="79">
        <f>INPUT1!AJ28</f>
        <v>5.4032142707916515</v>
      </c>
      <c r="AJ13" s="79">
        <f>INPUT1!AK28</f>
        <v>5.2830542685063877</v>
      </c>
      <c r="AK13" s="79">
        <f>INPUT1!AL28</f>
        <v>5.1628942662211239</v>
      </c>
      <c r="AL13" s="79">
        <f>INPUT1!AM28</f>
        <v>5.0427342639358619</v>
      </c>
      <c r="AM13" s="79">
        <f>INPUT1!AN28</f>
        <v>4.922574261650599</v>
      </c>
      <c r="AN13" s="79">
        <f>INPUT1!AO28</f>
        <v>4.8024142593653352</v>
      </c>
      <c r="AO13" s="79">
        <f>INPUT1!AP28</f>
        <v>4.6822542570800723</v>
      </c>
      <c r="AP13" s="79">
        <f>INPUT1!AQ28</f>
        <v>4.5620942547948093</v>
      </c>
      <c r="AQ13" s="79">
        <f>INPUT1!AR28</f>
        <v>4.4419342525095464</v>
      </c>
      <c r="AR13" s="79">
        <f>INPUT1!AS28</f>
        <v>4.3217742502242826</v>
      </c>
      <c r="AS13" s="79">
        <f>INPUT1!AT28</f>
        <v>4.2016142479390197</v>
      </c>
      <c r="AT13" s="79">
        <f>INPUT1!AU28</f>
        <v>4.0814542456537568</v>
      </c>
      <c r="AU13" s="79">
        <f>INPUT1!AV28</f>
        <v>3.9612942433684935</v>
      </c>
      <c r="AV13" s="79">
        <f>INPUT1!AW28</f>
        <v>3.8411342410832305</v>
      </c>
      <c r="AW13" s="79">
        <f>INPUT1!AX28</f>
        <v>3.7209742387979672</v>
      </c>
      <c r="AX13" s="79">
        <f>INPUT1!AY28</f>
        <v>3.6008142365127043</v>
      </c>
      <c r="AY13" s="79">
        <f>INPUT1!AZ28</f>
        <v>3.4806542342274409</v>
      </c>
      <c r="AZ13" s="79">
        <f>INPUT1!BA28</f>
        <v>3.360494231942178</v>
      </c>
      <c r="BA13" s="79">
        <f>INPUT1!BB28</f>
        <v>3.2403342296569093</v>
      </c>
      <c r="BB13" s="79">
        <f>INPUT1!BC28</f>
        <v>2.9572125611090501</v>
      </c>
      <c r="BC13" s="79">
        <f>INPUT1!BD28</f>
        <v>2.7549090354571812</v>
      </c>
      <c r="BD13" s="79">
        <f>INPUT1!BE28</f>
        <v>1.9131326654083933</v>
      </c>
      <c r="BE13" s="79">
        <f>INPUT1!BF28</f>
        <v>1.1720493060869355</v>
      </c>
      <c r="BF13" s="79">
        <f>INPUT1!BG28</f>
        <v>0.59854780884183811</v>
      </c>
      <c r="BG13" s="79">
        <f>INPUT1!BH28</f>
        <v>3.2968404370316937E-2</v>
      </c>
      <c r="BH13" s="79">
        <f>INPUT1!BI28</f>
        <v>0</v>
      </c>
      <c r="BI13" s="79">
        <f>INPUT1!BJ28</f>
        <v>0</v>
      </c>
      <c r="BJ13" s="79">
        <f>INPUT1!BK28</f>
        <v>0</v>
      </c>
      <c r="BK13" s="79">
        <f>INPUT1!BL28</f>
        <v>0</v>
      </c>
      <c r="BL13" s="79">
        <f>INPUT1!BM28</f>
        <v>0</v>
      </c>
      <c r="BM13" s="79">
        <f>INPUT1!BN28</f>
        <v>0</v>
      </c>
      <c r="BN13" s="79">
        <f>INPUT1!BO28</f>
        <v>0</v>
      </c>
      <c r="BO13" s="79">
        <f>INPUT1!BP28</f>
        <v>0</v>
      </c>
    </row>
    <row r="14" spans="1:73" ht="15.75" x14ac:dyDescent="0.3">
      <c r="B14" s="83"/>
      <c r="D14" s="34"/>
      <c r="E14" s="34"/>
      <c r="F14" s="34"/>
    </row>
    <row r="15" spans="1:73" s="1" customFormat="1" ht="15.95" customHeight="1" x14ac:dyDescent="0.3">
      <c r="B15" s="111">
        <v>2</v>
      </c>
      <c r="C15" s="46" t="s">
        <v>203</v>
      </c>
      <c r="D15" s="28"/>
      <c r="E15" s="28"/>
      <c r="F15" s="29"/>
      <c r="G15" s="29"/>
      <c r="H15" s="29"/>
      <c r="I15" s="28"/>
      <c r="J15" s="3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48"/>
    </row>
    <row r="16" spans="1:73" ht="15.75" x14ac:dyDescent="0.3">
      <c r="B16" s="83"/>
      <c r="C16" s="67" t="s">
        <v>72</v>
      </c>
      <c r="D16" s="34" t="s">
        <v>0</v>
      </c>
      <c r="E16" s="20" t="s">
        <v>93</v>
      </c>
      <c r="F16" s="34"/>
      <c r="G16" s="79">
        <f>INPUT1!H33+INPUT1!H34</f>
        <v>0.299509505675643</v>
      </c>
    </row>
    <row r="17" spans="2:46" ht="15.75" x14ac:dyDescent="0.3">
      <c r="B17" s="83"/>
      <c r="D17" s="34"/>
      <c r="E17" s="34"/>
      <c r="F17" s="34"/>
    </row>
    <row r="18" spans="2:46" ht="15.75" x14ac:dyDescent="0.3">
      <c r="B18" s="83">
        <v>2.1</v>
      </c>
      <c r="C18" s="76" t="s">
        <v>16</v>
      </c>
      <c r="D18" s="34"/>
      <c r="E18" s="34"/>
      <c r="F18" s="34"/>
    </row>
    <row r="19" spans="2:46" ht="15.75" x14ac:dyDescent="0.3">
      <c r="B19" s="83"/>
      <c r="C19" s="48" t="s">
        <v>73</v>
      </c>
      <c r="D19" s="34" t="s">
        <v>0</v>
      </c>
      <c r="E19" s="20" t="s">
        <v>93</v>
      </c>
      <c r="F19" s="34"/>
      <c r="G19" s="79">
        <f>SUM(H12:O12)</f>
        <v>139.88697999999999</v>
      </c>
    </row>
    <row r="20" spans="2:46" s="176" customFormat="1" ht="15.75" x14ac:dyDescent="0.3">
      <c r="B20" s="175"/>
      <c r="C20" s="178" t="s">
        <v>126</v>
      </c>
      <c r="D20" s="177" t="s">
        <v>0</v>
      </c>
      <c r="E20" s="166" t="s">
        <v>93</v>
      </c>
      <c r="F20" s="179"/>
      <c r="H20" s="180">
        <f>INPUT1!$H$53*(1-INPUT1!$H$53)^(MAX(0,'CALC|1'!H6-1))*'CALC|1'!$BN$145</f>
        <v>1.2510909340279219</v>
      </c>
      <c r="I20" s="180">
        <f>INPUT1!$H$53*(1-INPUT1!$H$53)^(MAX(0,'CALC|1'!I6-1))*'CALC|1'!$BN$145</f>
        <v>1.2390179065145523</v>
      </c>
      <c r="J20" s="180">
        <f>INPUT1!$H$53*(1-INPUT1!$H$53)^(MAX(0,'CALC|1'!J6-1))*'CALC|1'!$BN$145</f>
        <v>1.2270613837166868</v>
      </c>
      <c r="K20" s="180">
        <f>INPUT1!$H$53*(1-INPUT1!$H$53)^(MAX(0,'CALC|1'!K6-1))*'CALC|1'!$BN$145</f>
        <v>1.2152202413638209</v>
      </c>
      <c r="L20" s="180">
        <f>INPUT1!$H$53*(1-INPUT1!$H$53)^(MAX(0,'CALC|1'!L6-1))*'CALC|1'!$BN$145</f>
        <v>1.2034933660346601</v>
      </c>
      <c r="M20" s="180">
        <f>INPUT1!$H$53*(1-INPUT1!$H$53)^(MAX(0,'CALC|1'!M6-1))*'CALC|1'!$BN$145</f>
        <v>1.1918796550524255</v>
      </c>
      <c r="N20" s="180">
        <f>INPUT1!$H$53*(1-INPUT1!$H$53)^(MAX(0,'CALC|1'!N6-1))*'CALC|1'!$BN$145</f>
        <v>1.1803780163811695</v>
      </c>
      <c r="O20" s="180">
        <f>INPUT1!$H$53*(1-INPUT1!$H$53)^(MAX(0,'CALC|1'!O6-1))*'CALC|1'!$BN$145</f>
        <v>1.1689873685230914</v>
      </c>
      <c r="P20" s="180">
        <f>INPUT1!$H$53*(1-INPUT1!$H$53)^(MAX(0,'CALC|1'!P6-1))*'CALC|1'!$BN$145</f>
        <v>1.1577066404168432</v>
      </c>
      <c r="Q20" s="180">
        <f>INPUT1!$H$53*(1-INPUT1!$H$53)^(MAX(0,'CALC|1'!Q6-1))*'CALC|1'!$BN$145</f>
        <v>1.1465347713368208</v>
      </c>
      <c r="R20" s="180">
        <f>INPUT1!$H$53*(1-INPUT1!$H$53)^(MAX(0,'CALC|1'!R6-1))*'CALC|1'!$BN$145</f>
        <v>1.1354707107934205</v>
      </c>
      <c r="S20" s="180">
        <f>INPUT1!$H$53*(1-INPUT1!$H$53)^(MAX(0,'CALC|1'!S6-1))*'CALC|1'!$BN$145</f>
        <v>1.1245134184342638</v>
      </c>
      <c r="T20" s="180">
        <f>INPUT1!$H$53*(1-INPUT1!$H$53)^(MAX(0,'CALC|1'!T6-1))*'CALC|1'!$BN$145</f>
        <v>1.1136618639463733</v>
      </c>
      <c r="U20" s="180">
        <f>INPUT1!$H$53*(1-INPUT1!$H$53)^(MAX(0,'CALC|1'!U6-1))*'CALC|1'!$BN$145</f>
        <v>1.1029150269592909</v>
      </c>
      <c r="V20" s="180">
        <f>INPUT1!$H$53*(1-INPUT1!$H$53)^(MAX(0,'CALC|1'!V6-1))*'CALC|1'!$BN$145</f>
        <v>1.0922718969491336</v>
      </c>
      <c r="W20" s="180">
        <f>INPUT1!$H$53*(1-INPUT1!$H$53)^(MAX(0,'CALC|1'!W6-1))*'CALC|1'!$BN$145</f>
        <v>1.0817314731435745</v>
      </c>
      <c r="X20" s="180">
        <f>INPUT1!$H$53*(1-INPUT1!$H$53)^(MAX(0,'CALC|1'!X6-1))*'CALC|1'!$BN$145</f>
        <v>1.0712927644277388</v>
      </c>
      <c r="Y20" s="180">
        <f>INPUT1!$H$53*(1-INPUT1!$H$53)^(MAX(0,'CALC|1'!Y6-1))*'CALC|1'!$BN$145</f>
        <v>1.0609547892510112</v>
      </c>
      <c r="Z20" s="180">
        <f>INPUT1!$H$53*(1-INPUT1!$H$53)^(MAX(0,'CALC|1'!Z6-1))*'CALC|1'!$BN$145</f>
        <v>1.050716575534739</v>
      </c>
      <c r="AA20" s="180">
        <f>INPUT1!$H$53*(1-INPUT1!$H$53)^(MAX(0,'CALC|1'!AA6-1))*'CALC|1'!$BN$145</f>
        <v>1.0405771605808287</v>
      </c>
      <c r="AB20" s="180">
        <f>INPUT1!$H$53*(1-INPUT1!$H$53)^(MAX(0,'CALC|1'!AB6-1))*'CALC|1'!$BN$145</f>
        <v>1.0305355909812235</v>
      </c>
      <c r="AC20" s="180">
        <f>INPUT1!$H$53*(1-INPUT1!$H$53)^(MAX(0,'CALC|1'!AC6-1))*'CALC|1'!$BN$145</f>
        <v>1.0205909225282548</v>
      </c>
      <c r="AD20" s="180">
        <f>INPUT1!$H$53*(1-INPUT1!$H$53)^(MAX(0,'CALC|1'!AD6-1))*'CALC|1'!$BN$145</f>
        <v>1.0107422201258571</v>
      </c>
      <c r="AE20" s="180">
        <f>INPUT1!$H$53*(1-INPUT1!$H$53)^(MAX(0,'CALC|1'!AE6-1))*'CALC|1'!$BN$145</f>
        <v>1.0009885577016426</v>
      </c>
      <c r="AF20" s="180">
        <f>INPUT1!$H$53*(1-INPUT1!$H$53)^(MAX(0,'CALC|1'!AF6-1))*'CALC|1'!$BN$145</f>
        <v>0.99132901811982177</v>
      </c>
      <c r="AG20" s="180">
        <f>INPUT1!$H$53*(1-INPUT1!$H$53)^(MAX(0,'CALC|1'!AG6-1))*'CALC|1'!$BN$145</f>
        <v>0.98176269309496544</v>
      </c>
      <c r="AH20" s="180">
        <f>INPUT1!$H$53*(1-INPUT1!$H$53)^(MAX(0,'CALC|1'!AH6-1))*'CALC|1'!$BN$145</f>
        <v>0.97228868310659899</v>
      </c>
      <c r="AI20" s="180">
        <f>INPUT1!$H$53*(1-INPUT1!$H$53)^(MAX(0,'CALC|1'!AI6-1))*'CALC|1'!$BN$145</f>
        <v>0.96290609731462029</v>
      </c>
      <c r="AJ20" s="180">
        <f>INPUT1!$H$53*(1-INPUT1!$H$53)^(MAX(0,'CALC|1'!AJ6-1))*'CALC|1'!$BN$145</f>
        <v>0.9536140534755343</v>
      </c>
      <c r="AK20" s="180">
        <f>INPUT1!$H$53*(1-INPUT1!$H$53)^(MAX(0,'CALC|1'!AK6-1))*'CALC|1'!$BN$145</f>
        <v>0.9444116778594952</v>
      </c>
      <c r="AL20" s="180">
        <f>INPUT1!$H$53*(1-INPUT1!$H$53)^(MAX(0,'CALC|1'!AL6-1))*'CALC|1'!$BN$145</f>
        <v>0.93529810516815115</v>
      </c>
      <c r="AM20" s="180">
        <f>INPUT1!$H$53*(1-INPUT1!$H$53)^(MAX(0,'CALC|1'!AM6-1))*'CALC|1'!$BN$145</f>
        <v>0.92627247845327843</v>
      </c>
    </row>
    <row r="21" spans="2:46" ht="15.75" x14ac:dyDescent="0.3">
      <c r="B21" s="83"/>
      <c r="C21" s="50" t="s">
        <v>78</v>
      </c>
      <c r="D21" s="34" t="s">
        <v>61</v>
      </c>
      <c r="H21" s="88">
        <f>IF(H6&lt;=$G$10,1,((1-INPUT1!$H$53)*(1-INPUT1!$H$49))^('CALC|1'!H6-$G$10))</f>
        <v>1</v>
      </c>
      <c r="I21" s="88">
        <f>IF(I6&lt;=$G$10,1,((1-INPUT1!$H$53)*(1-INPUT1!$H$49))^('CALC|1'!I6-$G$10))</f>
        <v>1</v>
      </c>
      <c r="J21" s="88">
        <f>IF(J6&lt;=$G$10,1,((1-INPUT1!$H$53)*(1-INPUT1!$H$49))^('CALC|1'!J6-$G$10))</f>
        <v>1</v>
      </c>
      <c r="K21" s="88">
        <f>IF(K6&lt;=$G$10,1,((1-INPUT1!$H$53)*(1-INPUT1!$H$49))^('CALC|1'!K6-$G$10))</f>
        <v>1</v>
      </c>
      <c r="L21" s="88">
        <f>IF(L6&lt;=$G$10,1,((1-INPUT1!$H$53)*(1-INPUT1!$H$49))^('CALC|1'!L6-$G$10))</f>
        <v>1</v>
      </c>
      <c r="M21" s="88">
        <f>IF(M6&lt;=$G$10,1,((1-INPUT1!$H$53)*(1-INPUT1!$H$49))^('CALC|1'!M6-$G$10))</f>
        <v>1</v>
      </c>
      <c r="N21" s="88">
        <f>IF(N6&lt;=$G$10,1,((1-INPUT1!$H$53)*(1-INPUT1!$H$49))^('CALC|1'!N6-$G$10))</f>
        <v>1</v>
      </c>
      <c r="O21" s="88">
        <f>IF(O6&lt;=$G$10,1,((1-INPUT1!$H$53)*(1-INPUT1!$H$49))^('CALC|1'!O6-$G$10))</f>
        <v>1</v>
      </c>
      <c r="P21" s="88">
        <f>IF(P6&lt;=$G$10,1,((1-INPUT1!$H$53)*(1-INPUT1!$H$49))^('CALC|1'!P6-$G$10))</f>
        <v>0.98528931149999999</v>
      </c>
      <c r="Q21" s="88">
        <f>IF(Q6&lt;=$G$10,1,((1-INPUT1!$H$53)*(1-INPUT1!$H$49))^('CALC|1'!Q6-$G$10))</f>
        <v>0.97079502735614398</v>
      </c>
      <c r="R21" s="88">
        <f>IF(R6&lt;=$G$10,1,((1-INPUT1!$H$53)*(1-INPUT1!$H$49))^('CALC|1'!R6-$G$10))</f>
        <v>0.95651396411135881</v>
      </c>
      <c r="S21" s="88">
        <f>IF(S6&lt;=$G$10,1,((1-INPUT1!$H$53)*(1-INPUT1!$H$49))^('CALC|1'!S6-$G$10))</f>
        <v>0.94244298513941638</v>
      </c>
      <c r="T21" s="88">
        <f>IF(T6&lt;=$G$10,1,((1-INPUT1!$H$53)*(1-INPUT1!$H$49))^('CALC|1'!T6-$G$10))</f>
        <v>0.92857899995602033</v>
      </c>
      <c r="U21" s="88">
        <f>IF(U6&lt;=$G$10,1,((1-INPUT1!$H$53)*(1-INPUT1!$H$49))^('CALC|1'!U6-$G$10))</f>
        <v>0.91491896354002566</v>
      </c>
      <c r="V21" s="88">
        <f>IF(V6&lt;=$G$10,1,((1-INPUT1!$H$53)*(1-INPUT1!$H$49))^('CALC|1'!V6-$G$10))</f>
        <v>0.90145987566464558</v>
      </c>
      <c r="W21" s="88">
        <f>IF(W6&lt;=$G$10,1,((1-INPUT1!$H$53)*(1-INPUT1!$H$49))^('CALC|1'!W6-$G$10))</f>
        <v>0.88819878023849419</v>
      </c>
      <c r="X21" s="88">
        <f>IF(X6&lt;=$G$10,1,((1-INPUT1!$H$53)*(1-INPUT1!$H$49))^('CALC|1'!X6-$G$10))</f>
        <v>0.87513276465632572</v>
      </c>
      <c r="Y21" s="88">
        <f>IF(Y6&lt;=$G$10,1,((1-INPUT1!$H$53)*(1-INPUT1!$H$49))^('CALC|1'!Y6-$G$10))</f>
        <v>0.86225895915932271</v>
      </c>
      <c r="Z21" s="88">
        <f>IF(Z6&lt;=$G$10,1,((1-INPUT1!$H$53)*(1-INPUT1!$H$49))^('CALC|1'!Z6-$G$10))</f>
        <v>0.84957453620479573</v>
      </c>
      <c r="AA21" s="88">
        <f>IF(AA6&lt;=$G$10,1,((1-INPUT1!$H$53)*(1-INPUT1!$H$49))^('CALC|1'!AA6-$G$10))</f>
        <v>0.83707670984515492</v>
      </c>
      <c r="AB21" s="88">
        <f>IF(AB6&lt;=$G$10,1,((1-INPUT1!$H$53)*(1-INPUT1!$H$49))^('CALC|1'!AB6-$G$10))</f>
        <v>0.82476273511601805</v>
      </c>
      <c r="AC21" s="88">
        <f>IF(AC6&lt;=$G$10,1,((1-INPUT1!$H$53)*(1-INPUT1!$H$49))^('CALC|1'!AC6-$G$10))</f>
        <v>0.81262990743331809</v>
      </c>
      <c r="AD21" s="88">
        <f>IF(AD6&lt;=$G$10,1,((1-INPUT1!$H$53)*(1-INPUT1!$H$49))^('CALC|1'!AD6-$G$10))</f>
        <v>0.8006755619992828</v>
      </c>
      <c r="AE21" s="88">
        <f>IF(AE6&lt;=$G$10,1,((1-INPUT1!$H$53)*(1-INPUT1!$H$49))^('CALC|1'!AE6-$G$10))</f>
        <v>0.78889707321714886</v>
      </c>
      <c r="AF21" s="88">
        <f>IF(AF6&lt;=$G$10,1,((1-INPUT1!$H$53)*(1-INPUT1!$H$49))^('CALC|1'!AF6-$G$10))</f>
        <v>0.77729185411448964</v>
      </c>
      <c r="AG21" s="88">
        <f>IF(AG6&lt;=$G$10,1,((1-INPUT1!$H$53)*(1-INPUT1!$H$49))^('CALC|1'!AG6-$G$10))</f>
        <v>0.7658573557750239</v>
      </c>
      <c r="AH21" s="88">
        <f>IF(AH6&lt;=$G$10,1,((1-INPUT1!$H$53)*(1-INPUT1!$H$49))^('CALC|1'!AH6-$G$10))</f>
        <v>0.75459106677878396</v>
      </c>
      <c r="AI21" s="88">
        <f>IF(AI6&lt;=$G$10,1,((1-INPUT1!$H$53)*(1-INPUT1!$H$49))^('CALC|1'!AI6-$G$10))</f>
        <v>0.74349051265051846</v>
      </c>
      <c r="AJ21" s="88">
        <f>IF(AJ6&lt;=$G$10,1,((1-INPUT1!$H$53)*(1-INPUT1!$H$49))^('CALC|1'!AJ6-$G$10))</f>
        <v>0.7325532553162114</v>
      </c>
      <c r="AK21" s="88">
        <f>IF(AK6&lt;=$G$10,1,((1-INPUT1!$H$53)*(1-INPUT1!$H$49))^('CALC|1'!AK6-$G$10))</f>
        <v>0.72177689256759359</v>
      </c>
      <c r="AL21" s="88">
        <f>IF(AL6&lt;=$G$10,1,((1-INPUT1!$H$53)*(1-INPUT1!$H$49))^('CALC|1'!AL6-$G$10))</f>
        <v>0.71115905753453379</v>
      </c>
      <c r="AM21" s="88">
        <f>IF(AM6&lt;=$G$10,1,((1-INPUT1!$H$53)*(1-INPUT1!$H$49))^('CALC|1'!AM6-$G$10))</f>
        <v>0.70069741816518971</v>
      </c>
      <c r="AN21" s="88">
        <f>IF(AN6&lt;=$G$10,1,((1-INPUT1!$H$53)*(1-INPUT1!$H$49))^('CALC|1'!AN6-$G$10))</f>
        <v>0.69038967671380724</v>
      </c>
      <c r="AO21" s="88">
        <f>IF(AO6&lt;=$G$10,1,((1-INPUT1!$H$53)*(1-INPUT1!$H$49))^('CALC|1'!AO6-$G$10))</f>
        <v>0.68023356923605482</v>
      </c>
      <c r="AP21" s="88">
        <f>IF(AP6&lt;=$G$10,1,((1-INPUT1!$H$53)*(1-INPUT1!$H$49))^('CALC|1'!AP6-$G$10))</f>
        <v>0.67022686509177998</v>
      </c>
      <c r="AQ21" s="88">
        <f>IF(AQ6&lt;=$G$10,1,((1-INPUT1!$H$53)*(1-INPUT1!$H$49))^('CALC|1'!AQ6-$G$10))</f>
        <v>0.6603673664550832</v>
      </c>
      <c r="AR21" s="88">
        <f>IF(AR6&lt;=$G$10,1,((1-INPUT1!$H$53)*(1-INPUT1!$H$49))^('CALC|1'!AR6-$G$10))</f>
        <v>0.65065290783159724</v>
      </c>
      <c r="AS21" s="88">
        <f>IF(AS6&lt;=$G$10,1,((1-INPUT1!$H$53)*(1-INPUT1!$H$49))^('CALC|1'!AS6-$G$10))</f>
        <v>0.64108135558286727</v>
      </c>
      <c r="AT21" s="88">
        <f>IF(AT6&lt;=$G$10,1,((1-INPUT1!$H$53)*(1-INPUT1!$H$49))^('CALC|1'!AT6-$G$10))</f>
        <v>0.63165060745773005</v>
      </c>
    </row>
    <row r="22" spans="2:46" x14ac:dyDescent="0.2">
      <c r="B22" s="83"/>
      <c r="D22" s="77"/>
    </row>
    <row r="23" spans="2:46" x14ac:dyDescent="0.2">
      <c r="B23" s="83">
        <v>2.2000000000000002</v>
      </c>
      <c r="C23" s="76" t="s">
        <v>8</v>
      </c>
      <c r="D23" s="77"/>
    </row>
    <row r="24" spans="2:46" ht="15.75" x14ac:dyDescent="0.3">
      <c r="B24" s="83"/>
      <c r="C24" s="50" t="s">
        <v>217</v>
      </c>
      <c r="D24" s="34" t="s">
        <v>0</v>
      </c>
      <c r="E24" s="20" t="s">
        <v>93</v>
      </c>
      <c r="G24" s="79">
        <f>INPUT1!H44*(INPUT1!H35*INPUT1!H46+INPUT1!H36*INPUT1!H45)</f>
        <v>0.74263000000000012</v>
      </c>
    </row>
    <row r="25" spans="2:46" x14ac:dyDescent="0.2">
      <c r="B25" s="83"/>
      <c r="D25" s="77"/>
      <c r="G25" s="82"/>
    </row>
    <row r="26" spans="2:46" x14ac:dyDescent="0.2">
      <c r="B26" s="83">
        <v>2.2999999999999998</v>
      </c>
      <c r="C26" s="76" t="s">
        <v>9</v>
      </c>
      <c r="D26" s="77"/>
      <c r="G26" s="82"/>
    </row>
    <row r="27" spans="2:46" x14ac:dyDescent="0.2">
      <c r="B27" s="83"/>
      <c r="C27" s="50" t="s">
        <v>13</v>
      </c>
      <c r="D27" s="50" t="s">
        <v>61</v>
      </c>
      <c r="G27" s="88">
        <f>INPUT1!H47</f>
        <v>0.123</v>
      </c>
    </row>
    <row r="28" spans="2:46" ht="15.75" x14ac:dyDescent="0.3">
      <c r="B28" s="83"/>
      <c r="C28" s="50" t="s">
        <v>125</v>
      </c>
      <c r="D28" s="34" t="s">
        <v>0</v>
      </c>
      <c r="E28" s="20" t="s">
        <v>93</v>
      </c>
      <c r="F28" s="148" t="s">
        <v>278</v>
      </c>
      <c r="G28" s="89">
        <f>G27*(INPUT1!H35*INPUT1!H46+INPUT1!H36*INPUT1!H45)</f>
        <v>0.26098140000000003</v>
      </c>
    </row>
    <row r="29" spans="2:46" x14ac:dyDescent="0.2">
      <c r="B29" s="83"/>
      <c r="D29" s="77"/>
    </row>
    <row r="30" spans="2:46" x14ac:dyDescent="0.2">
      <c r="B30" s="83">
        <v>2.4</v>
      </c>
      <c r="C30" s="76" t="s">
        <v>10</v>
      </c>
      <c r="D30" s="77"/>
    </row>
    <row r="31" spans="2:46" x14ac:dyDescent="0.2">
      <c r="B31" s="83"/>
      <c r="C31" s="50" t="s">
        <v>13</v>
      </c>
      <c r="G31" s="88">
        <f>INPUT1!H48</f>
        <v>2.4E-2</v>
      </c>
    </row>
    <row r="32" spans="2:46" ht="15.75" x14ac:dyDescent="0.3">
      <c r="B32" s="83"/>
      <c r="C32" s="50" t="s">
        <v>218</v>
      </c>
      <c r="D32" s="34" t="s">
        <v>0</v>
      </c>
      <c r="E32" s="20" t="s">
        <v>93</v>
      </c>
      <c r="G32" s="79">
        <f>G31*INPUT1!H36</f>
        <v>0.16994400000000001</v>
      </c>
    </row>
    <row r="33" spans="2:67" ht="15.75" x14ac:dyDescent="0.3">
      <c r="B33" s="83"/>
      <c r="C33" s="50" t="s">
        <v>49</v>
      </c>
      <c r="D33" s="34" t="s">
        <v>0</v>
      </c>
      <c r="E33" s="20" t="s">
        <v>93</v>
      </c>
      <c r="G33" s="79">
        <f>G31*'CALC|1'!G63/INPUT1!H127</f>
        <v>14.089583748943308</v>
      </c>
    </row>
    <row r="34" spans="2:67" ht="15.75" x14ac:dyDescent="0.3">
      <c r="B34" s="83"/>
      <c r="C34" s="50" t="s">
        <v>304</v>
      </c>
      <c r="D34" s="34" t="s">
        <v>0</v>
      </c>
      <c r="E34" s="20" t="s">
        <v>93</v>
      </c>
      <c r="G34" s="79">
        <f>G31*INPUT1!H109</f>
        <v>0.80400000000000005</v>
      </c>
    </row>
    <row r="35" spans="2:67" ht="15.75" x14ac:dyDescent="0.3">
      <c r="B35" s="83"/>
      <c r="C35" s="50" t="s">
        <v>323</v>
      </c>
      <c r="D35" s="34" t="s">
        <v>0</v>
      </c>
      <c r="E35" s="20" t="s">
        <v>93</v>
      </c>
      <c r="G35" s="79">
        <f>G31*('CALC|1'!G72+(INPUT1!$H$84-1)*'CALC|1'!G73)/INPUT1!H127</f>
        <v>8.782040377550274</v>
      </c>
    </row>
    <row r="36" spans="2:67" ht="15.75" x14ac:dyDescent="0.3">
      <c r="B36" s="83"/>
      <c r="C36" s="50" t="s">
        <v>324</v>
      </c>
      <c r="D36" s="34" t="s">
        <v>0</v>
      </c>
      <c r="E36" s="20" t="s">
        <v>93</v>
      </c>
      <c r="F36" s="78"/>
      <c r="G36" s="79">
        <f>G31*('CALC|1'!G76+(INPUT1!$H$84-1)*'CALC|1'!G77)/INPUT1!H127</f>
        <v>6.5865302831627064</v>
      </c>
    </row>
    <row r="37" spans="2:67" x14ac:dyDescent="0.2">
      <c r="B37" s="83"/>
      <c r="D37" s="77"/>
    </row>
    <row r="38" spans="2:67" x14ac:dyDescent="0.2">
      <c r="B38" s="83">
        <v>2.5</v>
      </c>
      <c r="C38" s="76" t="s">
        <v>11</v>
      </c>
      <c r="D38" s="77"/>
    </row>
    <row r="39" spans="2:67" x14ac:dyDescent="0.2">
      <c r="B39" s="83"/>
      <c r="C39" s="50" t="s">
        <v>13</v>
      </c>
      <c r="D39" s="50" t="s">
        <v>61</v>
      </c>
      <c r="G39" s="88">
        <f>INPUT1!H49</f>
        <v>5.11E-3</v>
      </c>
    </row>
    <row r="40" spans="2:67" s="176" customFormat="1" ht="15.75" x14ac:dyDescent="0.3">
      <c r="B40" s="175"/>
      <c r="C40" s="176" t="s">
        <v>79</v>
      </c>
      <c r="D40" s="177" t="s">
        <v>0</v>
      </c>
      <c r="E40" s="166" t="s">
        <v>93</v>
      </c>
      <c r="H40" s="180">
        <f>INPUT1!$H$49*(1-INPUT1!$H$49)^(MAX(0,'CALC|1'!H6-1))*'CALC|1'!$BN$145</f>
        <v>0.66249478475468193</v>
      </c>
      <c r="I40" s="180">
        <f>INPUT1!$H$49*(1-INPUT1!$H$49)^(MAX(0,'CALC|1'!I6-1))*'CALC|1'!$BN$145</f>
        <v>0.65910943640458552</v>
      </c>
      <c r="J40" s="180">
        <f>INPUT1!$H$49*(1-INPUT1!$H$49)^(MAX(0,'CALC|1'!J6-1))*'CALC|1'!$BN$145</f>
        <v>0.6557413871845581</v>
      </c>
      <c r="K40" s="180">
        <f>INPUT1!$H$49*(1-INPUT1!$H$49)^(MAX(0,'CALC|1'!K6-1))*'CALC|1'!$BN$145</f>
        <v>0.65239054869604507</v>
      </c>
      <c r="L40" s="180">
        <f>INPUT1!$H$49*(1-INPUT1!$H$49)^(MAX(0,'CALC|1'!L6-1))*'CALC|1'!$BN$145</f>
        <v>0.6490568329922084</v>
      </c>
      <c r="M40" s="180">
        <f>INPUT1!$H$49*(1-INPUT1!$H$49)^(MAX(0,'CALC|1'!M6-1))*'CALC|1'!$BN$145</f>
        <v>0.64574015257561823</v>
      </c>
      <c r="N40" s="180">
        <f>INPUT1!$H$49*(1-INPUT1!$H$49)^(MAX(0,'CALC|1'!N6-1))*'CALC|1'!$BN$145</f>
        <v>0.64244042039595683</v>
      </c>
      <c r="O40" s="180">
        <f>INPUT1!$H$49*(1-INPUT1!$H$49)^(MAX(0,'CALC|1'!O6-1))*'CALC|1'!$BN$145</f>
        <v>0.63915754984773354</v>
      </c>
      <c r="P40" s="180">
        <f>INPUT1!$H$49*(1-INPUT1!$H$49)^(MAX(0,'CALC|1'!P6-1))*'CALC|1'!$BN$145</f>
        <v>0.63589145476801168</v>
      </c>
      <c r="Q40" s="180">
        <f>INPUT1!$H$49*(1-INPUT1!$H$49)^(MAX(0,'CALC|1'!Q6-1))*'CALC|1'!$BN$145</f>
        <v>0.63264204943414715</v>
      </c>
      <c r="R40" s="180">
        <f>INPUT1!$H$49*(1-INPUT1!$H$49)^(MAX(0,'CALC|1'!R6-1))*'CALC|1'!$BN$145</f>
        <v>0.62940924856153879</v>
      </c>
      <c r="S40" s="180">
        <f>INPUT1!$H$49*(1-INPUT1!$H$49)^(MAX(0,'CALC|1'!S6-1))*'CALC|1'!$BN$145</f>
        <v>0.62619296730138929</v>
      </c>
      <c r="T40" s="180">
        <f>INPUT1!$H$49*(1-INPUT1!$H$49)^(MAX(0,'CALC|1'!T6-1))*'CALC|1'!$BN$145</f>
        <v>0.62299312123847927</v>
      </c>
      <c r="U40" s="180">
        <f>INPUT1!$H$49*(1-INPUT1!$H$49)^(MAX(0,'CALC|1'!U6-1))*'CALC|1'!$BN$145</f>
        <v>0.61980962638895076</v>
      </c>
      <c r="V40" s="180">
        <f>INPUT1!$H$49*(1-INPUT1!$H$49)^(MAX(0,'CALC|1'!V6-1))*'CALC|1'!$BN$145</f>
        <v>0.61664239919810326</v>
      </c>
      <c r="W40" s="180">
        <f>INPUT1!$H$49*(1-INPUT1!$H$49)^(MAX(0,'CALC|1'!W6-1))*'CALC|1'!$BN$145</f>
        <v>0.61349135653820086</v>
      </c>
      <c r="X40" s="180">
        <f>INPUT1!$H$49*(1-INPUT1!$H$49)^(MAX(0,'CALC|1'!X6-1))*'CALC|1'!$BN$145</f>
        <v>0.61035641570629084</v>
      </c>
      <c r="Y40" s="180">
        <f>INPUT1!$H$49*(1-INPUT1!$H$49)^(MAX(0,'CALC|1'!Y6-1))*'CALC|1'!$BN$145</f>
        <v>0.60723749442203179</v>
      </c>
      <c r="Z40" s="180">
        <f>INPUT1!$H$49*(1-INPUT1!$H$49)^(MAX(0,'CALC|1'!Z6-1))*'CALC|1'!$BN$145</f>
        <v>0.60413451082553526</v>
      </c>
      <c r="AA40" s="180">
        <f>INPUT1!$H$49*(1-INPUT1!$H$49)^(MAX(0,'CALC|1'!AA6-1))*'CALC|1'!$BN$145</f>
        <v>0.60104738347521669</v>
      </c>
      <c r="AB40" s="180">
        <f>INPUT1!$H$49*(1-INPUT1!$H$49)^(MAX(0,'CALC|1'!AB6-1))*'CALC|1'!$BN$145</f>
        <v>0.59797603134565847</v>
      </c>
      <c r="AC40" s="180">
        <f>INPUT1!$H$49*(1-INPUT1!$H$49)^(MAX(0,'CALC|1'!AC6-1))*'CALC|1'!$BN$145</f>
        <v>0.59492037382548213</v>
      </c>
      <c r="AD40" s="180">
        <f>INPUT1!$H$49*(1-INPUT1!$H$49)^(MAX(0,'CALC|1'!AD6-1))*'CALC|1'!$BN$145</f>
        <v>0.59188033071523394</v>
      </c>
      <c r="AE40" s="180">
        <f>INPUT1!$H$49*(1-INPUT1!$H$49)^(MAX(0,'CALC|1'!AE6-1))*'CALC|1'!$BN$145</f>
        <v>0.58885582222527932</v>
      </c>
      <c r="AF40" s="180">
        <f>INPUT1!$H$49*(1-INPUT1!$H$49)^(MAX(0,'CALC|1'!AF6-1))*'CALC|1'!$BN$145</f>
        <v>0.58584676897370813</v>
      </c>
      <c r="AG40" s="180">
        <f>INPUT1!$H$49*(1-INPUT1!$H$49)^(MAX(0,'CALC|1'!AG6-1))*'CALC|1'!$BN$145</f>
        <v>0.5828530919842525</v>
      </c>
      <c r="AH40" s="180">
        <f>INPUT1!$H$49*(1-INPUT1!$H$49)^(MAX(0,'CALC|1'!AH6-1))*'CALC|1'!$BN$145</f>
        <v>0.57987471268421298</v>
      </c>
      <c r="AI40" s="180">
        <f>INPUT1!$H$49*(1-INPUT1!$H$49)^(MAX(0,'CALC|1'!AI6-1))*'CALC|1'!$BN$145</f>
        <v>0.5769115529023966</v>
      </c>
      <c r="AJ40" s="180">
        <f>INPUT1!$H$49*(1-INPUT1!$H$49)^(MAX(0,'CALC|1'!AJ6-1))*'CALC|1'!$BN$145</f>
        <v>0.57396353486706542</v>
      </c>
      <c r="AK40" s="180">
        <f>INPUT1!$H$49*(1-INPUT1!$H$49)^(MAX(0,'CALC|1'!AK6-1))*'CALC|1'!$BN$145</f>
        <v>0.57103058120389483</v>
      </c>
      <c r="AL40" s="180">
        <f>INPUT1!$H$49*(1-INPUT1!$H$49)^(MAX(0,'CALC|1'!AL6-1))*'CALC|1'!$BN$145</f>
        <v>0.56811261493394294</v>
      </c>
      <c r="AM40" s="180">
        <f>INPUT1!$H$49*(1-INPUT1!$H$49)^(MAX(0,'CALC|1'!AM6-1))*'CALC|1'!$BN$145</f>
        <v>0.56520955947163054</v>
      </c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</row>
    <row r="41" spans="2:67" ht="15.75" x14ac:dyDescent="0.3">
      <c r="B41" s="83"/>
      <c r="C41" s="50" t="s">
        <v>192</v>
      </c>
      <c r="D41" s="34" t="s">
        <v>0</v>
      </c>
      <c r="E41" s="20" t="s">
        <v>93</v>
      </c>
      <c r="G41" s="89">
        <f>G39*INPUT1!H36</f>
        <v>3.618391E-2</v>
      </c>
    </row>
    <row r="42" spans="2:67" ht="15.75" x14ac:dyDescent="0.3">
      <c r="B42" s="83"/>
      <c r="C42" s="50" t="s">
        <v>319</v>
      </c>
      <c r="D42" s="34" t="s">
        <v>0</v>
      </c>
      <c r="E42" s="20" t="s">
        <v>93</v>
      </c>
      <c r="G42" s="89">
        <f>G39*'CALC|1'!G63/INPUT1!H127</f>
        <v>2.9999072065458456</v>
      </c>
    </row>
    <row r="43" spans="2:67" ht="15.75" x14ac:dyDescent="0.3">
      <c r="B43" s="83"/>
      <c r="C43" s="50" t="s">
        <v>304</v>
      </c>
      <c r="D43" s="34" t="s">
        <v>0</v>
      </c>
      <c r="E43" s="20" t="s">
        <v>93</v>
      </c>
      <c r="G43" s="89">
        <f>G39*INPUT1!H109</f>
        <v>0.171185</v>
      </c>
    </row>
    <row r="44" spans="2:67" ht="15.75" x14ac:dyDescent="0.3">
      <c r="B44" s="83"/>
      <c r="C44" s="50" t="s">
        <v>323</v>
      </c>
      <c r="D44" s="34" t="s">
        <v>0</v>
      </c>
      <c r="E44" s="20" t="s">
        <v>93</v>
      </c>
      <c r="G44" s="89">
        <f>G39*('CALC|1'!G72+(INPUT1!$H$85-1)*'CALC|1'!G73)/INPUT1!H127</f>
        <v>8.3853773424560245</v>
      </c>
    </row>
    <row r="45" spans="2:67" ht="15.75" x14ac:dyDescent="0.3">
      <c r="B45" s="83"/>
      <c r="C45" s="50" t="s">
        <v>324</v>
      </c>
      <c r="D45" s="34" t="s">
        <v>0</v>
      </c>
      <c r="E45" s="20" t="s">
        <v>93</v>
      </c>
      <c r="G45" s="89">
        <f>G39*('CALC|1'!G76+(INPUT1!$H$85-1)*'CALC|1'!G77)/INPUT1!H127</f>
        <v>6.2890330068420184</v>
      </c>
    </row>
    <row r="46" spans="2:67" x14ac:dyDescent="0.2">
      <c r="B46" s="83"/>
    </row>
    <row r="47" spans="2:67" x14ac:dyDescent="0.2">
      <c r="B47" s="83"/>
      <c r="G47" s="77"/>
    </row>
    <row r="48" spans="2:67" x14ac:dyDescent="0.2">
      <c r="B48" s="83">
        <v>2.6</v>
      </c>
      <c r="C48" s="76" t="s">
        <v>14</v>
      </c>
      <c r="G48" s="77"/>
    </row>
    <row r="49" spans="2:73" x14ac:dyDescent="0.2">
      <c r="B49" s="83"/>
      <c r="C49" s="50" t="s">
        <v>13</v>
      </c>
      <c r="D49" s="50" t="s">
        <v>61</v>
      </c>
      <c r="G49" s="88">
        <f>INPUT1!H50</f>
        <v>3.1250000000000001E-4</v>
      </c>
    </row>
    <row r="50" spans="2:73" ht="15.75" x14ac:dyDescent="0.3">
      <c r="B50" s="83"/>
      <c r="C50" s="50" t="s">
        <v>25</v>
      </c>
      <c r="D50" s="34" t="s">
        <v>0</v>
      </c>
      <c r="E50" s="20" t="s">
        <v>93</v>
      </c>
      <c r="G50" s="89">
        <f>(INPUT1!H56+INPUT1!H57)/2*INPUT1!H112*INPUT1!H113/INPUT1!H127</f>
        <v>0.115361316779374</v>
      </c>
    </row>
    <row r="51" spans="2:73" ht="15.75" x14ac:dyDescent="0.3">
      <c r="B51" s="83"/>
      <c r="C51" s="50" t="s">
        <v>12</v>
      </c>
      <c r="D51" s="34" t="s">
        <v>0</v>
      </c>
      <c r="E51" s="20" t="s">
        <v>93</v>
      </c>
      <c r="G51" s="89">
        <f>G49*'CALC|1'!G97</f>
        <v>3.5578532323121961E-3</v>
      </c>
    </row>
    <row r="52" spans="2:73" ht="15.75" x14ac:dyDescent="0.3">
      <c r="B52" s="83"/>
      <c r="C52" s="50" t="s">
        <v>49</v>
      </c>
      <c r="D52" s="34" t="s">
        <v>0</v>
      </c>
      <c r="E52" s="20" t="s">
        <v>93</v>
      </c>
      <c r="G52" s="89">
        <f>G49*'CALC|1'!G63/INPUT1!H127</f>
        <v>0.18345812173103263</v>
      </c>
    </row>
    <row r="53" spans="2:73" ht="15.75" x14ac:dyDescent="0.3">
      <c r="B53" s="83"/>
      <c r="C53" s="50" t="s">
        <v>304</v>
      </c>
      <c r="D53" s="34" t="s">
        <v>0</v>
      </c>
      <c r="E53" s="20" t="s">
        <v>93</v>
      </c>
      <c r="G53" s="89">
        <f>G49*INPUT1!H109</f>
        <v>1.0468750000000001E-2</v>
      </c>
    </row>
    <row r="54" spans="2:73" ht="15.75" x14ac:dyDescent="0.3">
      <c r="B54" s="83"/>
      <c r="C54" s="50" t="s">
        <v>325</v>
      </c>
      <c r="D54" s="34" t="s">
        <v>0</v>
      </c>
      <c r="E54" s="20" t="s">
        <v>93</v>
      </c>
      <c r="G54" s="89">
        <f>G49*('CALC|1'!G72+15*'CALC|1'!G73)/INPUT1!H127</f>
        <v>0.512804387381117</v>
      </c>
    </row>
    <row r="55" spans="2:73" ht="15.75" x14ac:dyDescent="0.3">
      <c r="B55" s="83"/>
      <c r="C55" s="50" t="s">
        <v>326</v>
      </c>
      <c r="D55" s="34" t="s">
        <v>0</v>
      </c>
      <c r="E55" s="20" t="s">
        <v>93</v>
      </c>
      <c r="G55" s="89">
        <f>G49*('CALC|1'!G76+15*'CALC|1'!G77)/INPUT1!H127</f>
        <v>0.38460329053583775</v>
      </c>
    </row>
    <row r="56" spans="2:73" ht="15.75" x14ac:dyDescent="0.3">
      <c r="B56" s="83"/>
      <c r="C56" s="50" t="s">
        <v>298</v>
      </c>
      <c r="D56" s="34" t="s">
        <v>0</v>
      </c>
      <c r="E56" s="20" t="s">
        <v>93</v>
      </c>
      <c r="G56" s="89">
        <f>G49*INPUT1!H122/INPUT1!H127</f>
        <v>2.1628211299775002E-3</v>
      </c>
    </row>
    <row r="57" spans="2:73" ht="15.75" x14ac:dyDescent="0.3">
      <c r="B57" s="83"/>
      <c r="C57" s="50" t="s">
        <v>223</v>
      </c>
      <c r="D57" s="34" t="s">
        <v>0</v>
      </c>
      <c r="E57" s="20" t="s">
        <v>93</v>
      </c>
      <c r="G57" s="89">
        <f>G49*INPUT1!H123/INPUT1!H127</f>
        <v>6.1322340273479707E-2</v>
      </c>
    </row>
    <row r="58" spans="2:73" x14ac:dyDescent="0.2">
      <c r="B58" s="83"/>
    </row>
    <row r="59" spans="2:73" x14ac:dyDescent="0.2">
      <c r="B59" s="83"/>
    </row>
    <row r="60" spans="2:73" s="1" customFormat="1" ht="15.95" customHeight="1" x14ac:dyDescent="0.3">
      <c r="B60" s="111">
        <v>3</v>
      </c>
      <c r="C60" s="46" t="s">
        <v>265</v>
      </c>
      <c r="D60" s="28"/>
      <c r="E60" s="28"/>
      <c r="F60" s="29"/>
      <c r="G60" s="29"/>
      <c r="H60" s="29"/>
      <c r="I60" s="28"/>
      <c r="J60" s="30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48"/>
    </row>
    <row r="61" spans="2:73" x14ac:dyDescent="0.2">
      <c r="B61" s="133"/>
    </row>
    <row r="62" spans="2:73" x14ac:dyDescent="0.2">
      <c r="B62" s="117">
        <v>3.1</v>
      </c>
      <c r="C62" s="76" t="s">
        <v>49</v>
      </c>
      <c r="D62" s="133"/>
      <c r="E62" s="133"/>
    </row>
    <row r="63" spans="2:73" ht="15.75" x14ac:dyDescent="0.3">
      <c r="C63" s="50" t="s">
        <v>321</v>
      </c>
      <c r="D63" s="34" t="s">
        <v>0</v>
      </c>
      <c r="E63" s="20" t="s">
        <v>116</v>
      </c>
      <c r="F63" s="148" t="s">
        <v>333</v>
      </c>
      <c r="G63" s="89">
        <f>INPUT1!H60*INPUT1!H61/2*INPUT1!H106</f>
        <v>721</v>
      </c>
    </row>
    <row r="65" spans="2:73" s="1" customFormat="1" ht="15.75" customHeight="1" x14ac:dyDescent="0.3">
      <c r="B65" s="111">
        <v>4</v>
      </c>
      <c r="C65" s="46" t="s">
        <v>308</v>
      </c>
      <c r="D65" s="28"/>
      <c r="E65" s="28"/>
      <c r="F65" s="29"/>
      <c r="G65" s="29"/>
      <c r="H65" s="29"/>
      <c r="I65" s="28"/>
      <c r="J65" s="30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48"/>
    </row>
    <row r="66" spans="2:73" x14ac:dyDescent="0.2">
      <c r="B66" s="133"/>
      <c r="C66" s="112"/>
      <c r="D66" s="112"/>
      <c r="E66" s="112"/>
      <c r="F66" s="112"/>
      <c r="G66" s="112"/>
    </row>
    <row r="67" spans="2:73" x14ac:dyDescent="0.2">
      <c r="B67" s="69">
        <v>4.0999999999999996</v>
      </c>
      <c r="C67" s="69" t="s">
        <v>309</v>
      </c>
    </row>
    <row r="68" spans="2:73" x14ac:dyDescent="0.2">
      <c r="B68" s="133"/>
      <c r="C68" s="113" t="s">
        <v>219</v>
      </c>
      <c r="D68" s="114" t="s">
        <v>254</v>
      </c>
      <c r="E68" s="112"/>
      <c r="G68" s="79">
        <f>INPUT1!H82/INPUT1!H83/12</f>
        <v>846311149.03299201</v>
      </c>
    </row>
    <row r="69" spans="2:73" x14ac:dyDescent="0.2">
      <c r="B69" s="133"/>
      <c r="C69" s="172" t="s">
        <v>310</v>
      </c>
      <c r="D69" s="114" t="s">
        <v>254</v>
      </c>
      <c r="E69" s="112"/>
      <c r="G69" s="173">
        <f>INPUT1!H94/INPUT1!H95/12</f>
        <v>240695461.88850963</v>
      </c>
    </row>
    <row r="70" spans="2:73" x14ac:dyDescent="0.2">
      <c r="B70" s="133"/>
      <c r="C70" s="113"/>
      <c r="D70" s="114"/>
      <c r="E70" s="20"/>
    </row>
    <row r="71" spans="2:73" x14ac:dyDescent="0.2">
      <c r="B71" s="69">
        <v>4.2</v>
      </c>
      <c r="C71" s="69" t="s">
        <v>5</v>
      </c>
      <c r="D71" s="69"/>
      <c r="E71" s="20"/>
      <c r="G71" s="20"/>
    </row>
    <row r="72" spans="2:73" x14ac:dyDescent="0.2">
      <c r="B72" s="69"/>
      <c r="C72" s="112" t="s">
        <v>221</v>
      </c>
      <c r="D72" s="114" t="s">
        <v>0</v>
      </c>
      <c r="E72" s="20" t="s">
        <v>116</v>
      </c>
      <c r="G72" s="173">
        <f>(INPUT1!H86*(1-INPUT1!H60)+INPUT1!H87*INPUT1!H60)/100*G68/1000000+(INPUT1!H98*(1-INPUT1!H60)+INPUT1!H99*INPUT1!H60)/100*G69/1000000</f>
        <v>208.48427844880544</v>
      </c>
    </row>
    <row r="73" spans="2:73" x14ac:dyDescent="0.2">
      <c r="B73" s="69"/>
      <c r="C73" s="112" t="s">
        <v>220</v>
      </c>
      <c r="D73" s="114" t="s">
        <v>0</v>
      </c>
      <c r="E73" s="20" t="s">
        <v>116</v>
      </c>
      <c r="G73" s="173">
        <f>G68*INPUT1!H88/100/1000000+G69*INPUT1!H100/100/1000000</f>
        <v>120.45758310375425</v>
      </c>
    </row>
    <row r="74" spans="2:73" x14ac:dyDescent="0.2">
      <c r="B74" s="69"/>
      <c r="C74" s="112"/>
      <c r="D74" s="112"/>
      <c r="E74" s="20"/>
      <c r="G74" s="112"/>
    </row>
    <row r="75" spans="2:73" x14ac:dyDescent="0.2">
      <c r="B75" s="69">
        <v>4.3</v>
      </c>
      <c r="C75" s="69" t="s">
        <v>6</v>
      </c>
      <c r="D75" s="112"/>
      <c r="E75" s="20"/>
      <c r="G75" s="112"/>
    </row>
    <row r="76" spans="2:73" x14ac:dyDescent="0.2">
      <c r="B76" s="133"/>
      <c r="C76" s="112" t="s">
        <v>221</v>
      </c>
      <c r="D76" s="114" t="s">
        <v>0</v>
      </c>
      <c r="E76" s="20" t="s">
        <v>116</v>
      </c>
      <c r="G76" s="173">
        <f>(INPUT1!H89*(1-INPUT1!H60)+INPUT1!H90*INPUT1!H60)/100*G68/1000000+(INPUT1!H101*(1-INPUT1!H60)+INPUT1!H102*INPUT1!H60)/100*G69/1000000</f>
        <v>156.36320883660409</v>
      </c>
    </row>
    <row r="77" spans="2:73" x14ac:dyDescent="0.2">
      <c r="B77" s="133"/>
      <c r="C77" s="112" t="s">
        <v>220</v>
      </c>
      <c r="D77" s="114" t="s">
        <v>0</v>
      </c>
      <c r="E77" s="20" t="s">
        <v>116</v>
      </c>
      <c r="G77" s="173">
        <f>G68*INPUT1!H91/100/1000000+G69*INPUT1!H103/100/1000000</f>
        <v>90.343187327815684</v>
      </c>
    </row>
    <row r="78" spans="2:73" x14ac:dyDescent="0.2">
      <c r="B78" s="133"/>
      <c r="E78" s="20"/>
    </row>
    <row r="79" spans="2:73" x14ac:dyDescent="0.2">
      <c r="B79" s="69">
        <v>4.4000000000000004</v>
      </c>
      <c r="C79" s="69" t="s">
        <v>255</v>
      </c>
      <c r="E79" s="20"/>
    </row>
    <row r="80" spans="2:73" x14ac:dyDescent="0.2">
      <c r="B80" s="133"/>
      <c r="E80" s="20"/>
    </row>
    <row r="81" spans="2:7" x14ac:dyDescent="0.2">
      <c r="B81" s="76" t="s">
        <v>257</v>
      </c>
      <c r="C81" s="112" t="s">
        <v>256</v>
      </c>
      <c r="E81" s="20"/>
    </row>
    <row r="82" spans="2:7" x14ac:dyDescent="0.2">
      <c r="C82" s="112" t="s">
        <v>258</v>
      </c>
      <c r="D82" s="50" t="s">
        <v>61</v>
      </c>
      <c r="G82" s="89">
        <f>(INPUT1!H67+INPUT1!H68)/2</f>
        <v>0.7</v>
      </c>
    </row>
    <row r="83" spans="2:7" x14ac:dyDescent="0.2">
      <c r="C83" s="112" t="s">
        <v>259</v>
      </c>
      <c r="D83" s="114" t="s">
        <v>112</v>
      </c>
      <c r="G83" s="89">
        <f>G82*INPUT1!H66</f>
        <v>33.599999999999994</v>
      </c>
    </row>
    <row r="84" spans="2:7" ht="15.75" x14ac:dyDescent="0.3">
      <c r="C84" s="112" t="s">
        <v>260</v>
      </c>
      <c r="D84" s="34" t="s">
        <v>0</v>
      </c>
      <c r="E84" s="20" t="s">
        <v>93</v>
      </c>
      <c r="G84" s="89">
        <f>G82*INPUT1!H116/INPUT1!H127</f>
        <v>1.4876138181529945</v>
      </c>
    </row>
    <row r="85" spans="2:7" x14ac:dyDescent="0.2">
      <c r="B85" s="76" t="s">
        <v>261</v>
      </c>
      <c r="C85" s="170" t="s">
        <v>306</v>
      </c>
      <c r="D85" s="114"/>
    </row>
    <row r="86" spans="2:7" x14ac:dyDescent="0.2">
      <c r="C86" s="112" t="s">
        <v>258</v>
      </c>
      <c r="D86" s="50" t="s">
        <v>61</v>
      </c>
      <c r="G86" s="89">
        <f>(INPUT1!H70+INPUT1!H71)/2</f>
        <v>0.17499999999999999</v>
      </c>
    </row>
    <row r="87" spans="2:7" x14ac:dyDescent="0.2">
      <c r="C87" s="112" t="s">
        <v>259</v>
      </c>
      <c r="D87" s="114" t="s">
        <v>112</v>
      </c>
      <c r="G87" s="89">
        <f>G86*INPUT1!H69</f>
        <v>12.074999999999999</v>
      </c>
    </row>
    <row r="88" spans="2:7" ht="15.75" x14ac:dyDescent="0.3">
      <c r="C88" s="112" t="s">
        <v>260</v>
      </c>
      <c r="D88" s="34" t="s">
        <v>0</v>
      </c>
      <c r="E88" s="20" t="s">
        <v>93</v>
      </c>
      <c r="G88" s="89">
        <f>G86*INPUT1!H117/INPUT1!H127</f>
        <v>1.7953959874260279</v>
      </c>
    </row>
    <row r="89" spans="2:7" x14ac:dyDescent="0.2">
      <c r="B89" s="76" t="s">
        <v>262</v>
      </c>
      <c r="C89" s="170" t="s">
        <v>307</v>
      </c>
      <c r="D89" s="114"/>
    </row>
    <row r="90" spans="2:7" x14ac:dyDescent="0.2">
      <c r="B90" s="76"/>
      <c r="C90" s="112" t="s">
        <v>258</v>
      </c>
      <c r="D90" s="50" t="s">
        <v>61</v>
      </c>
      <c r="G90" s="89">
        <f>(INPUT1!H73+INPUT1!H74)/2</f>
        <v>7.5000000000000011E-2</v>
      </c>
    </row>
    <row r="91" spans="2:7" x14ac:dyDescent="0.2">
      <c r="B91" s="76"/>
      <c r="C91" s="112" t="s">
        <v>259</v>
      </c>
      <c r="D91" s="114" t="s">
        <v>112</v>
      </c>
      <c r="G91" s="89">
        <f>G90*INPUT1!H72</f>
        <v>5.6250000000000009</v>
      </c>
    </row>
    <row r="92" spans="2:7" ht="15.75" x14ac:dyDescent="0.3">
      <c r="B92" s="76"/>
      <c r="C92" s="112" t="s">
        <v>260</v>
      </c>
      <c r="D92" s="34" t="s">
        <v>0</v>
      </c>
      <c r="E92" s="20" t="s">
        <v>93</v>
      </c>
      <c r="G92" s="89">
        <f>G90*INPUT1!H118/INPUT1!H127</f>
        <v>1.1077715378200053</v>
      </c>
    </row>
    <row r="93" spans="2:7" ht="13.5" customHeight="1" x14ac:dyDescent="0.2">
      <c r="B93" s="76" t="s">
        <v>263</v>
      </c>
      <c r="C93" s="112" t="s">
        <v>7</v>
      </c>
    </row>
    <row r="94" spans="2:7" x14ac:dyDescent="0.2">
      <c r="B94" s="76"/>
      <c r="C94" s="112" t="s">
        <v>258</v>
      </c>
      <c r="D94" s="50" t="s">
        <v>61</v>
      </c>
      <c r="G94" s="89">
        <f>(INPUT1!H76+INPUT1!H77)/2</f>
        <v>0.05</v>
      </c>
    </row>
    <row r="95" spans="2:7" x14ac:dyDescent="0.2">
      <c r="B95" s="76"/>
      <c r="C95" s="112" t="s">
        <v>259</v>
      </c>
      <c r="D95" s="114" t="s">
        <v>112</v>
      </c>
      <c r="G95" s="89">
        <f>G94*INPUT1!H75</f>
        <v>15.600000000000001</v>
      </c>
    </row>
    <row r="96" spans="2:7" ht="15.75" x14ac:dyDescent="0.3">
      <c r="B96" s="76"/>
      <c r="C96" s="112" t="s">
        <v>260</v>
      </c>
      <c r="D96" s="34" t="s">
        <v>0</v>
      </c>
      <c r="E96" s="20" t="s">
        <v>93</v>
      </c>
      <c r="G96" s="89">
        <f>G94*'CALC|1'!G19</f>
        <v>6.9943489999999997</v>
      </c>
    </row>
    <row r="97" spans="1:71" ht="15.75" x14ac:dyDescent="0.3">
      <c r="B97" s="76" t="s">
        <v>263</v>
      </c>
      <c r="C97" s="133" t="s">
        <v>264</v>
      </c>
      <c r="D97" s="34" t="s">
        <v>0</v>
      </c>
      <c r="E97" s="20" t="s">
        <v>93</v>
      </c>
      <c r="F97" s="112"/>
      <c r="G97" s="89">
        <f>SUM(G96,G92,G88,G84)</f>
        <v>11.385130343399027</v>
      </c>
    </row>
    <row r="98" spans="1:71" x14ac:dyDescent="0.2">
      <c r="B98" s="133"/>
    </row>
    <row r="101" spans="1:71" x14ac:dyDescent="0.2">
      <c r="A101" s="54"/>
      <c r="B101" s="54"/>
      <c r="C101" s="54" t="s">
        <v>87</v>
      </c>
      <c r="D101" s="54" t="s">
        <v>88</v>
      </c>
      <c r="E101" s="54" t="s">
        <v>89</v>
      </c>
      <c r="F101" s="54" t="s">
        <v>95</v>
      </c>
      <c r="G101" s="54">
        <v>1</v>
      </c>
      <c r="H101" s="54">
        <f t="shared" ref="H101:BS101" si="1">G101+1</f>
        <v>2</v>
      </c>
      <c r="I101" s="54">
        <f t="shared" si="1"/>
        <v>3</v>
      </c>
      <c r="J101" s="54">
        <f t="shared" si="1"/>
        <v>4</v>
      </c>
      <c r="K101" s="54">
        <f t="shared" si="1"/>
        <v>5</v>
      </c>
      <c r="L101" s="54">
        <f t="shared" si="1"/>
        <v>6</v>
      </c>
      <c r="M101" s="54">
        <f t="shared" si="1"/>
        <v>7</v>
      </c>
      <c r="N101" s="54">
        <f t="shared" si="1"/>
        <v>8</v>
      </c>
      <c r="O101" s="54">
        <f t="shared" si="1"/>
        <v>9</v>
      </c>
      <c r="P101" s="54">
        <f t="shared" si="1"/>
        <v>10</v>
      </c>
      <c r="Q101" s="54">
        <f t="shared" si="1"/>
        <v>11</v>
      </c>
      <c r="R101" s="54">
        <f t="shared" si="1"/>
        <v>12</v>
      </c>
      <c r="S101" s="54">
        <f t="shared" si="1"/>
        <v>13</v>
      </c>
      <c r="T101" s="54">
        <f t="shared" si="1"/>
        <v>14</v>
      </c>
      <c r="U101" s="54">
        <f t="shared" si="1"/>
        <v>15</v>
      </c>
      <c r="V101" s="54">
        <f t="shared" si="1"/>
        <v>16</v>
      </c>
      <c r="W101" s="54">
        <f t="shared" si="1"/>
        <v>17</v>
      </c>
      <c r="X101" s="54">
        <f t="shared" si="1"/>
        <v>18</v>
      </c>
      <c r="Y101" s="54">
        <f t="shared" si="1"/>
        <v>19</v>
      </c>
      <c r="Z101" s="54">
        <f t="shared" si="1"/>
        <v>20</v>
      </c>
      <c r="AA101" s="54">
        <f t="shared" si="1"/>
        <v>21</v>
      </c>
      <c r="AB101" s="54">
        <f t="shared" si="1"/>
        <v>22</v>
      </c>
      <c r="AC101" s="54">
        <f t="shared" si="1"/>
        <v>23</v>
      </c>
      <c r="AD101" s="54">
        <f t="shared" si="1"/>
        <v>24</v>
      </c>
      <c r="AE101" s="54">
        <f t="shared" si="1"/>
        <v>25</v>
      </c>
      <c r="AF101" s="54">
        <f t="shared" si="1"/>
        <v>26</v>
      </c>
      <c r="AG101" s="54">
        <f t="shared" si="1"/>
        <v>27</v>
      </c>
      <c r="AH101" s="54">
        <f t="shared" si="1"/>
        <v>28</v>
      </c>
      <c r="AI101" s="54">
        <f t="shared" si="1"/>
        <v>29</v>
      </c>
      <c r="AJ101" s="54">
        <f t="shared" si="1"/>
        <v>30</v>
      </c>
      <c r="AK101" s="54">
        <f t="shared" si="1"/>
        <v>31</v>
      </c>
      <c r="AL101" s="54">
        <f t="shared" si="1"/>
        <v>32</v>
      </c>
      <c r="AM101" s="54">
        <f t="shared" si="1"/>
        <v>33</v>
      </c>
      <c r="AN101" s="54">
        <f t="shared" si="1"/>
        <v>34</v>
      </c>
      <c r="AO101" s="54">
        <f t="shared" si="1"/>
        <v>35</v>
      </c>
      <c r="AP101" s="54">
        <f t="shared" si="1"/>
        <v>36</v>
      </c>
      <c r="AQ101" s="54">
        <f t="shared" si="1"/>
        <v>37</v>
      </c>
      <c r="AR101" s="54">
        <f t="shared" si="1"/>
        <v>38</v>
      </c>
      <c r="AS101" s="54">
        <f t="shared" si="1"/>
        <v>39</v>
      </c>
      <c r="AT101" s="54">
        <f t="shared" si="1"/>
        <v>40</v>
      </c>
      <c r="AU101" s="54">
        <f t="shared" si="1"/>
        <v>41</v>
      </c>
      <c r="AV101" s="54">
        <f t="shared" si="1"/>
        <v>42</v>
      </c>
      <c r="AW101" s="54">
        <f t="shared" si="1"/>
        <v>43</v>
      </c>
      <c r="AX101" s="54">
        <f t="shared" si="1"/>
        <v>44</v>
      </c>
      <c r="AY101" s="54">
        <f t="shared" si="1"/>
        <v>45</v>
      </c>
      <c r="AZ101" s="54">
        <f t="shared" si="1"/>
        <v>46</v>
      </c>
      <c r="BA101" s="54">
        <f t="shared" si="1"/>
        <v>47</v>
      </c>
      <c r="BB101" s="54">
        <f t="shared" si="1"/>
        <v>48</v>
      </c>
      <c r="BC101" s="54">
        <f t="shared" si="1"/>
        <v>49</v>
      </c>
      <c r="BD101" s="54">
        <f t="shared" si="1"/>
        <v>50</v>
      </c>
      <c r="BE101" s="54">
        <f t="shared" si="1"/>
        <v>51</v>
      </c>
      <c r="BF101" s="54">
        <f t="shared" si="1"/>
        <v>52</v>
      </c>
      <c r="BG101" s="54">
        <f t="shared" si="1"/>
        <v>53</v>
      </c>
      <c r="BH101" s="54">
        <f t="shared" si="1"/>
        <v>54</v>
      </c>
      <c r="BI101" s="54">
        <f t="shared" si="1"/>
        <v>55</v>
      </c>
      <c r="BJ101" s="54">
        <f t="shared" si="1"/>
        <v>56</v>
      </c>
      <c r="BK101" s="54">
        <f t="shared" si="1"/>
        <v>57</v>
      </c>
      <c r="BL101" s="54">
        <f t="shared" si="1"/>
        <v>58</v>
      </c>
      <c r="BM101" s="54">
        <f t="shared" si="1"/>
        <v>59</v>
      </c>
      <c r="BN101" s="54">
        <f t="shared" si="1"/>
        <v>60</v>
      </c>
      <c r="BO101" s="54">
        <f t="shared" si="1"/>
        <v>61</v>
      </c>
      <c r="BP101" s="54">
        <f t="shared" si="1"/>
        <v>62</v>
      </c>
      <c r="BQ101" s="54">
        <f t="shared" si="1"/>
        <v>63</v>
      </c>
      <c r="BR101" s="54">
        <f t="shared" si="1"/>
        <v>64</v>
      </c>
      <c r="BS101" s="54">
        <f t="shared" si="1"/>
        <v>65</v>
      </c>
    </row>
    <row r="102" spans="1:71" x14ac:dyDescent="0.2">
      <c r="A102" s="48"/>
      <c r="B102" s="48"/>
      <c r="C102" s="48"/>
      <c r="D102" s="48"/>
      <c r="E102" s="48"/>
      <c r="F102" s="48"/>
      <c r="G102" s="64" t="s">
        <v>1</v>
      </c>
      <c r="H102" s="64" t="s">
        <v>127</v>
      </c>
      <c r="I102" s="64" t="s">
        <v>128</v>
      </c>
      <c r="J102" s="64" t="s">
        <v>129</v>
      </c>
      <c r="K102" s="64" t="s">
        <v>130</v>
      </c>
      <c r="L102" s="64" t="s">
        <v>131</v>
      </c>
      <c r="M102" s="64" t="s">
        <v>132</v>
      </c>
      <c r="N102" s="64" t="s">
        <v>133</v>
      </c>
      <c r="O102" s="64" t="s">
        <v>134</v>
      </c>
      <c r="P102" s="64" t="s">
        <v>135</v>
      </c>
      <c r="Q102" s="64" t="s">
        <v>136</v>
      </c>
      <c r="R102" s="64" t="s">
        <v>137</v>
      </c>
      <c r="S102" s="64" t="s">
        <v>138</v>
      </c>
      <c r="T102" s="64" t="s">
        <v>139</v>
      </c>
      <c r="U102" s="64" t="s">
        <v>140</v>
      </c>
      <c r="V102" s="64" t="s">
        <v>141</v>
      </c>
      <c r="W102" s="64" t="s">
        <v>142</v>
      </c>
      <c r="X102" s="64" t="s">
        <v>143</v>
      </c>
      <c r="Y102" s="64" t="s">
        <v>144</v>
      </c>
      <c r="Z102" s="64" t="s">
        <v>145</v>
      </c>
      <c r="AA102" s="64" t="s">
        <v>146</v>
      </c>
      <c r="AB102" s="64" t="s">
        <v>147</v>
      </c>
      <c r="AC102" s="64" t="s">
        <v>148</v>
      </c>
      <c r="AD102" s="64" t="s">
        <v>149</v>
      </c>
      <c r="AE102" s="64" t="s">
        <v>150</v>
      </c>
      <c r="AF102" s="64" t="s">
        <v>151</v>
      </c>
      <c r="AG102" s="64" t="s">
        <v>152</v>
      </c>
      <c r="AH102" s="64" t="s">
        <v>153</v>
      </c>
      <c r="AI102" s="64" t="s">
        <v>154</v>
      </c>
      <c r="AJ102" s="64" t="s">
        <v>155</v>
      </c>
      <c r="AK102" s="64" t="s">
        <v>156</v>
      </c>
      <c r="AL102" s="64" t="s">
        <v>157</v>
      </c>
      <c r="AM102" s="64" t="s">
        <v>158</v>
      </c>
      <c r="AN102" s="64" t="s">
        <v>159</v>
      </c>
      <c r="AO102" s="64" t="s">
        <v>160</v>
      </c>
      <c r="AP102" s="64" t="s">
        <v>161</v>
      </c>
      <c r="AQ102" s="64" t="s">
        <v>162</v>
      </c>
      <c r="AR102" s="64" t="s">
        <v>163</v>
      </c>
      <c r="AS102" s="64" t="s">
        <v>164</v>
      </c>
      <c r="AT102" s="64" t="s">
        <v>165</v>
      </c>
      <c r="AU102" s="64" t="s">
        <v>166</v>
      </c>
      <c r="AV102" s="64" t="s">
        <v>167</v>
      </c>
      <c r="AW102" s="64" t="s">
        <v>168</v>
      </c>
      <c r="AX102" s="64" t="s">
        <v>169</v>
      </c>
      <c r="AY102" s="64" t="s">
        <v>170</v>
      </c>
      <c r="AZ102" s="64" t="s">
        <v>171</v>
      </c>
      <c r="BA102" s="64" t="s">
        <v>172</v>
      </c>
      <c r="BB102" s="64" t="s">
        <v>173</v>
      </c>
      <c r="BC102" s="64" t="s">
        <v>174</v>
      </c>
      <c r="BD102" s="64" t="s">
        <v>175</v>
      </c>
      <c r="BE102" s="64" t="s">
        <v>176</v>
      </c>
      <c r="BF102" s="64" t="s">
        <v>177</v>
      </c>
      <c r="BG102" s="64" t="s">
        <v>178</v>
      </c>
      <c r="BH102" s="64" t="s">
        <v>179</v>
      </c>
      <c r="BI102" s="64" t="s">
        <v>180</v>
      </c>
      <c r="BJ102" s="64" t="s">
        <v>181</v>
      </c>
      <c r="BK102" s="64" t="s">
        <v>182</v>
      </c>
      <c r="BL102" s="64" t="s">
        <v>183</v>
      </c>
      <c r="BM102" s="64" t="s">
        <v>184</v>
      </c>
      <c r="BN102" s="64" t="s">
        <v>185</v>
      </c>
      <c r="BO102" s="64" t="s">
        <v>186</v>
      </c>
      <c r="BP102" s="64" t="s">
        <v>187</v>
      </c>
      <c r="BQ102" s="64" t="s">
        <v>188</v>
      </c>
      <c r="BR102" s="64" t="s">
        <v>189</v>
      </c>
      <c r="BS102" s="64" t="s">
        <v>190</v>
      </c>
    </row>
    <row r="103" spans="1:71" x14ac:dyDescent="0.2">
      <c r="A103" s="48"/>
      <c r="B103" s="55">
        <v>1</v>
      </c>
      <c r="C103" s="55" t="s">
        <v>117</v>
      </c>
      <c r="D103" s="65"/>
      <c r="E103" s="65"/>
      <c r="F103" s="65"/>
      <c r="G103" s="74"/>
      <c r="H103" s="74"/>
      <c r="I103" s="74"/>
      <c r="J103" s="65"/>
      <c r="K103" s="66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</row>
    <row r="104" spans="1:71" x14ac:dyDescent="0.2">
      <c r="A104" s="91"/>
      <c r="B104" s="90"/>
      <c r="C104" s="90"/>
      <c r="D104" s="91"/>
      <c r="E104" s="91"/>
      <c r="F104" s="91"/>
      <c r="G104" s="92"/>
      <c r="H104" s="92"/>
      <c r="I104" s="92"/>
      <c r="J104" s="91"/>
      <c r="K104" s="93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</row>
    <row r="105" spans="1:71" ht="15.75" x14ac:dyDescent="0.3">
      <c r="A105" s="67"/>
      <c r="B105" s="67"/>
      <c r="C105" s="67" t="s">
        <v>17</v>
      </c>
      <c r="D105" s="34" t="s">
        <v>0</v>
      </c>
      <c r="E105" s="20" t="s">
        <v>93</v>
      </c>
      <c r="F105" s="20"/>
      <c r="G105" s="89">
        <f>'CALC|1'!H13</f>
        <v>0.56454888531209235</v>
      </c>
      <c r="H105" s="89">
        <f>'CALC|1'!I13</f>
        <v>0.57302994822941855</v>
      </c>
      <c r="I105" s="89">
        <f>'CALC|1'!J13</f>
        <v>2.890072928332529</v>
      </c>
      <c r="J105" s="89">
        <f>'CALC|1'!K13</f>
        <v>5.2497925837230923</v>
      </c>
      <c r="K105" s="89">
        <f>'CALC|1'!L13</f>
        <v>5.6479696394848133</v>
      </c>
      <c r="L105" s="89">
        <f>'CALC|1'!M13</f>
        <v>6.7417013826168386</v>
      </c>
      <c r="M105" s="89">
        <f>'CALC|1'!N13</f>
        <v>5.0915718477565406</v>
      </c>
      <c r="N105" s="89">
        <f>'CALC|1'!O13</f>
        <v>5.1811245814571976</v>
      </c>
      <c r="O105" s="99">
        <f>'CALC|1'!P13</f>
        <v>7.6862543142116513</v>
      </c>
      <c r="P105" s="89">
        <f>'CALC|1'!Q13</f>
        <v>7.5660943119263875</v>
      </c>
      <c r="Q105" s="89">
        <f>'CALC|1'!R13</f>
        <v>7.4459343096411246</v>
      </c>
      <c r="R105" s="89">
        <f>'CALC|1'!S13</f>
        <v>7.3257743073558617</v>
      </c>
      <c r="S105" s="89">
        <f>'CALC|1'!T13</f>
        <v>7.2056143050705987</v>
      </c>
      <c r="T105" s="89">
        <f>'CALC|1'!U13</f>
        <v>7.0854543027853349</v>
      </c>
      <c r="U105" s="89">
        <f>'CALC|1'!V13</f>
        <v>6.965294300500072</v>
      </c>
      <c r="V105" s="89">
        <f>'CALC|1'!W13</f>
        <v>6.8451342982148091</v>
      </c>
      <c r="W105" s="89">
        <f>'CALC|1'!X13</f>
        <v>6.7249742959295453</v>
      </c>
      <c r="X105" s="89">
        <f>'CALC|1'!Y13</f>
        <v>6.6048142936442824</v>
      </c>
      <c r="Y105" s="89">
        <f>'CALC|1'!Z13</f>
        <v>6.4846542913590195</v>
      </c>
      <c r="Z105" s="89">
        <f>'CALC|1'!AA13</f>
        <v>6.3644942890737566</v>
      </c>
      <c r="AA105" s="89">
        <f>'CALC|1'!AB13</f>
        <v>6.2443342867884928</v>
      </c>
      <c r="AB105" s="89">
        <f>'CALC|1'!AC13</f>
        <v>6.1241742845032299</v>
      </c>
      <c r="AC105" s="89">
        <f>'CALC|1'!AD13</f>
        <v>6.004014282217967</v>
      </c>
      <c r="AD105" s="89">
        <f>'CALC|1'!AE13</f>
        <v>5.883854279932704</v>
      </c>
      <c r="AE105" s="89">
        <f>'CALC|1'!AF13</f>
        <v>5.7636942776474402</v>
      </c>
      <c r="AF105" s="89">
        <f>'CALC|1'!AG13</f>
        <v>5.6435342753621773</v>
      </c>
      <c r="AG105" s="89">
        <f>'CALC|1'!AH13</f>
        <v>5.5233742730769144</v>
      </c>
      <c r="AH105" s="89">
        <f>'CALC|1'!AI13</f>
        <v>5.4032142707916515</v>
      </c>
      <c r="AI105" s="89">
        <f>'CALC|1'!AJ13</f>
        <v>5.2830542685063877</v>
      </c>
      <c r="AJ105" s="89">
        <f>'CALC|1'!AK13</f>
        <v>5.1628942662211239</v>
      </c>
      <c r="AK105" s="89">
        <f>'CALC|1'!AL13</f>
        <v>5.0427342639358619</v>
      </c>
      <c r="AL105" s="89">
        <f>'CALC|1'!AM13</f>
        <v>4.922574261650599</v>
      </c>
      <c r="AM105" s="89">
        <f>'CALC|1'!AN13</f>
        <v>4.8024142593653352</v>
      </c>
      <c r="AN105" s="89">
        <f>'CALC|1'!AO13</f>
        <v>4.6822542570800723</v>
      </c>
      <c r="AO105" s="89">
        <f>'CALC|1'!AP13</f>
        <v>4.5620942547948093</v>
      </c>
      <c r="AP105" s="89">
        <f>'CALC|1'!AQ13</f>
        <v>4.4419342525095464</v>
      </c>
      <c r="AQ105" s="89">
        <f>'CALC|1'!AR13</f>
        <v>4.3217742502242826</v>
      </c>
      <c r="AR105" s="89">
        <f>'CALC|1'!AS13</f>
        <v>4.2016142479390197</v>
      </c>
      <c r="AS105" s="89">
        <f>'CALC|1'!AT13</f>
        <v>4.0814542456537568</v>
      </c>
      <c r="AT105" s="89">
        <f>'CALC|1'!AU13</f>
        <v>3.9612942433684935</v>
      </c>
      <c r="AU105" s="89">
        <f>'CALC|1'!AV13</f>
        <v>3.8411342410832305</v>
      </c>
      <c r="AV105" s="89">
        <f>'CALC|1'!AW13</f>
        <v>3.7209742387979672</v>
      </c>
      <c r="AW105" s="89">
        <f>'CALC|1'!AX13</f>
        <v>3.6008142365127043</v>
      </c>
      <c r="AX105" s="89">
        <f>'CALC|1'!AY13</f>
        <v>3.4806542342274409</v>
      </c>
      <c r="AY105" s="89">
        <f>'CALC|1'!AZ13</f>
        <v>3.360494231942178</v>
      </c>
      <c r="AZ105" s="89">
        <f>'CALC|1'!BA13</f>
        <v>3.2403342296569093</v>
      </c>
      <c r="BA105" s="89">
        <f>'CALC|1'!BB13</f>
        <v>2.9572125611090501</v>
      </c>
      <c r="BB105" s="89">
        <f>'CALC|1'!BC13</f>
        <v>2.7549090354571812</v>
      </c>
      <c r="BC105" s="89">
        <f>'CALC|1'!BD13</f>
        <v>1.9131326654083933</v>
      </c>
      <c r="BD105" s="89">
        <f>'CALC|1'!BE13</f>
        <v>1.1720493060869355</v>
      </c>
      <c r="BE105" s="89">
        <f>'CALC|1'!BF13</f>
        <v>0.59854780884183811</v>
      </c>
      <c r="BF105" s="89">
        <f>'CALC|1'!BG13</f>
        <v>3.2968404370316937E-2</v>
      </c>
      <c r="BG105" s="89">
        <f>'CALC|1'!BH13</f>
        <v>0</v>
      </c>
      <c r="BH105" s="89">
        <f>'CALC|1'!BI13</f>
        <v>0</v>
      </c>
      <c r="BI105" s="89">
        <f>'CALC|1'!BJ13</f>
        <v>0</v>
      </c>
      <c r="BJ105" s="89">
        <f>'CALC|1'!BK13</f>
        <v>0</v>
      </c>
      <c r="BK105" s="89">
        <f>'CALC|1'!BL13</f>
        <v>0</v>
      </c>
      <c r="BL105" s="89">
        <f>'CALC|1'!BM13</f>
        <v>0</v>
      </c>
      <c r="BM105" s="89">
        <f>'CALC|1'!BN13</f>
        <v>0</v>
      </c>
      <c r="BN105" s="89">
        <f>'CALC|1'!BO13</f>
        <v>0</v>
      </c>
      <c r="BO105" s="67"/>
      <c r="BP105" s="67"/>
      <c r="BQ105" s="67"/>
      <c r="BR105" s="67"/>
      <c r="BS105" s="67"/>
    </row>
    <row r="106" spans="1:71" ht="15.75" x14ac:dyDescent="0.3">
      <c r="A106" s="67"/>
      <c r="B106" s="67"/>
      <c r="C106" s="67" t="s">
        <v>18</v>
      </c>
      <c r="D106" s="34" t="s">
        <v>0</v>
      </c>
      <c r="E106" s="20" t="s">
        <v>93</v>
      </c>
      <c r="F106" s="20"/>
      <c r="G106" s="89">
        <f>IF(G101&lt;='CALC|1'!$G$10,'CALC|1'!$G$16,'CALC|1'!$G$11)</f>
        <v>0.299509505675643</v>
      </c>
      <c r="H106" s="89">
        <f>IF(H101&lt;='CALC|1'!$G$10,'CALC|1'!$G$16,'CALC|1'!$G$11)</f>
        <v>0.299509505675643</v>
      </c>
      <c r="I106" s="89">
        <f>IF(I101&lt;='CALC|1'!$G$10,'CALC|1'!$G$16,'CALC|1'!$G$11)</f>
        <v>0.299509505675643</v>
      </c>
      <c r="J106" s="89">
        <f>IF(J101&lt;='CALC|1'!$G$10,'CALC|1'!$G$16,'CALC|1'!$G$11)</f>
        <v>0.299509505675643</v>
      </c>
      <c r="K106" s="89">
        <f>IF(K101&lt;='CALC|1'!$G$10,'CALC|1'!$G$16,'CALC|1'!$G$11)</f>
        <v>0.299509505675643</v>
      </c>
      <c r="L106" s="89">
        <f>IF(L101&lt;='CALC|1'!$G$10,'CALC|1'!$G$16,'CALC|1'!$G$11)</f>
        <v>0.299509505675643</v>
      </c>
      <c r="M106" s="89">
        <f>IF(M101&lt;='CALC|1'!$G$10,'CALC|1'!$G$16,'CALC|1'!$G$11)</f>
        <v>0.299509505675643</v>
      </c>
      <c r="N106" s="89">
        <f>IF(N101&lt;='CALC|1'!$G$10,'CALC|1'!$G$16,'CALC|1'!$G$11)</f>
        <v>0.299509505675643</v>
      </c>
      <c r="O106" s="99">
        <f>IF(O101&lt;='CALC|1'!$G$10,'CALC|1'!$G$16,'CALC|1'!$G$11)</f>
        <v>5.974475309631988E-2</v>
      </c>
      <c r="P106" s="89">
        <f>IF(P101&lt;='CALC|1'!$G$10,'CALC|1'!$G$16,'CALC|1'!$G$11)</f>
        <v>5.974475309631988E-2</v>
      </c>
      <c r="Q106" s="89">
        <f>IF(Q101&lt;='CALC|1'!$G$10,'CALC|1'!$G$16,'CALC|1'!$G$11)</f>
        <v>5.974475309631988E-2</v>
      </c>
      <c r="R106" s="89">
        <f>IF(R101&lt;='CALC|1'!$G$10,'CALC|1'!$G$16,'CALC|1'!$G$11)</f>
        <v>5.974475309631988E-2</v>
      </c>
      <c r="S106" s="89">
        <f>IF(S101&lt;='CALC|1'!$G$10,'CALC|1'!$G$16,'CALC|1'!$G$11)</f>
        <v>5.974475309631988E-2</v>
      </c>
      <c r="T106" s="89">
        <f>IF(T101&lt;='CALC|1'!$G$10,'CALC|1'!$G$16,'CALC|1'!$G$11)</f>
        <v>5.974475309631988E-2</v>
      </c>
      <c r="U106" s="89">
        <f>IF(U101&lt;='CALC|1'!$G$10,'CALC|1'!$G$16,'CALC|1'!$G$11)</f>
        <v>5.974475309631988E-2</v>
      </c>
      <c r="V106" s="89">
        <f>IF(V101&lt;='CALC|1'!$G$10,'CALC|1'!$G$16,'CALC|1'!$G$11)</f>
        <v>5.974475309631988E-2</v>
      </c>
      <c r="W106" s="89">
        <f>IF(W101&lt;='CALC|1'!$G$10,'CALC|1'!$G$16,'CALC|1'!$G$11)</f>
        <v>5.974475309631988E-2</v>
      </c>
      <c r="X106" s="89">
        <f>IF(X101&lt;='CALC|1'!$G$10,'CALC|1'!$G$16,'CALC|1'!$G$11)</f>
        <v>5.974475309631988E-2</v>
      </c>
      <c r="Y106" s="89">
        <f>IF(Y101&lt;='CALC|1'!$G$10,'CALC|1'!$G$16,'CALC|1'!$G$11)</f>
        <v>5.974475309631988E-2</v>
      </c>
      <c r="Z106" s="89">
        <f>IF(Z101&lt;='CALC|1'!$G$10,'CALC|1'!$G$16,'CALC|1'!$G$11)</f>
        <v>5.974475309631988E-2</v>
      </c>
      <c r="AA106" s="89">
        <f>IF(AA101&lt;='CALC|1'!$G$10,'CALC|1'!$G$16,'CALC|1'!$G$11)</f>
        <v>5.974475309631988E-2</v>
      </c>
      <c r="AB106" s="89">
        <f>IF(AB101&lt;='CALC|1'!$G$10,'CALC|1'!$G$16,'CALC|1'!$G$11)</f>
        <v>5.974475309631988E-2</v>
      </c>
      <c r="AC106" s="89">
        <f>IF(AC101&lt;='CALC|1'!$G$10,'CALC|1'!$G$16,'CALC|1'!$G$11)</f>
        <v>5.974475309631988E-2</v>
      </c>
      <c r="AD106" s="89">
        <f>IF(AD101&lt;='CALC|1'!$G$10,'CALC|1'!$G$16,'CALC|1'!$G$11)</f>
        <v>5.974475309631988E-2</v>
      </c>
      <c r="AE106" s="89">
        <f>IF(AE101&lt;='CALC|1'!$G$10,'CALC|1'!$G$16,'CALC|1'!$G$11)</f>
        <v>5.974475309631988E-2</v>
      </c>
      <c r="AF106" s="89">
        <f>IF(AF101&lt;='CALC|1'!$G$10,'CALC|1'!$G$16,'CALC|1'!$G$11)</f>
        <v>5.974475309631988E-2</v>
      </c>
      <c r="AG106" s="89">
        <f>IF(AG101&lt;='CALC|1'!$G$10,'CALC|1'!$G$16,'CALC|1'!$G$11)</f>
        <v>5.974475309631988E-2</v>
      </c>
      <c r="AH106" s="89">
        <f>IF(AH101&lt;='CALC|1'!$G$10,'CALC|1'!$G$16,'CALC|1'!$G$11)</f>
        <v>5.974475309631988E-2</v>
      </c>
      <c r="AI106" s="89">
        <f>IF(AI101&lt;='CALC|1'!$G$10,'CALC|1'!$G$16,'CALC|1'!$G$11)</f>
        <v>5.974475309631988E-2</v>
      </c>
      <c r="AJ106" s="89">
        <f>IF(AJ101&lt;='CALC|1'!$G$10,'CALC|1'!$G$16,'CALC|1'!$G$11)</f>
        <v>5.974475309631988E-2</v>
      </c>
      <c r="AK106" s="89">
        <f>IF(AK101&lt;='CALC|1'!$G$10,'CALC|1'!$G$16,'CALC|1'!$G$11)</f>
        <v>5.974475309631988E-2</v>
      </c>
      <c r="AL106" s="89">
        <f>IF(AL101&lt;='CALC|1'!$G$10,'CALC|1'!$G$16,'CALC|1'!$G$11)</f>
        <v>5.974475309631988E-2</v>
      </c>
      <c r="AM106" s="89">
        <f>IF(AM101&lt;='CALC|1'!$G$10,'CALC|1'!$G$16,'CALC|1'!$G$11)</f>
        <v>5.974475309631988E-2</v>
      </c>
      <c r="AN106" s="89">
        <f>IF(AN101&lt;='CALC|1'!$G$10,'CALC|1'!$G$16,'CALC|1'!$G$11)</f>
        <v>5.974475309631988E-2</v>
      </c>
      <c r="AO106" s="89">
        <f>IF(AO101&lt;='CALC|1'!$G$10,'CALC|1'!$G$16,'CALC|1'!$G$11)</f>
        <v>5.974475309631988E-2</v>
      </c>
      <c r="AP106" s="89">
        <f>IF(AP101&lt;='CALC|1'!$G$10,'CALC|1'!$G$16,'CALC|1'!$G$11)</f>
        <v>5.974475309631988E-2</v>
      </c>
      <c r="AQ106" s="89">
        <f>IF(AQ101&lt;='CALC|1'!$G$10,'CALC|1'!$G$16,'CALC|1'!$G$11)</f>
        <v>5.974475309631988E-2</v>
      </c>
      <c r="AR106" s="89">
        <f>IF(AR101&lt;='CALC|1'!$G$10,'CALC|1'!$G$16,'CALC|1'!$G$11)</f>
        <v>5.974475309631988E-2</v>
      </c>
      <c r="AS106" s="89">
        <f>IF(AS101&lt;='CALC|1'!$G$10,'CALC|1'!$G$16,'CALC|1'!$G$11)</f>
        <v>5.974475309631988E-2</v>
      </c>
      <c r="AT106" s="89">
        <f>IF(AT101&lt;='CALC|1'!$G$10,'CALC|1'!$G$16,'CALC|1'!$G$11)</f>
        <v>5.974475309631988E-2</v>
      </c>
      <c r="AU106" s="89">
        <f>IF(AU101&lt;='CALC|1'!$G$10,'CALC|1'!$G$16,'CALC|1'!$G$11)</f>
        <v>5.974475309631988E-2</v>
      </c>
      <c r="AV106" s="89">
        <f>IF(AV101&lt;='CALC|1'!$G$10,'CALC|1'!$G$16,'CALC|1'!$G$11)</f>
        <v>5.974475309631988E-2</v>
      </c>
      <c r="AW106" s="89">
        <f>IF(AW101&lt;='CALC|1'!$G$10,'CALC|1'!$G$16,'CALC|1'!$G$11)</f>
        <v>5.974475309631988E-2</v>
      </c>
      <c r="AX106" s="89">
        <f>IF(AX101&lt;='CALC|1'!$G$10,'CALC|1'!$G$16,'CALC|1'!$G$11)</f>
        <v>5.974475309631988E-2</v>
      </c>
      <c r="AY106" s="89">
        <f>IF(AY101&lt;='CALC|1'!$G$10,'CALC|1'!$G$16,'CALC|1'!$G$11)</f>
        <v>5.974475309631988E-2</v>
      </c>
      <c r="AZ106" s="89">
        <f>IF(AZ101&lt;='CALC|1'!$G$10,'CALC|1'!$G$16,'CALC|1'!$G$11)</f>
        <v>5.974475309631988E-2</v>
      </c>
      <c r="BA106" s="89">
        <f>IF(BA101&lt;='CALC|1'!$G$10,'CALC|1'!$G$16,'CALC|1'!$G$11)</f>
        <v>5.974475309631988E-2</v>
      </c>
      <c r="BB106" s="89">
        <f>IF(BB101&lt;='CALC|1'!$G$10,'CALC|1'!$G$16,'CALC|1'!$G$11)</f>
        <v>5.974475309631988E-2</v>
      </c>
      <c r="BC106" s="89">
        <f>IF(BC101&lt;='CALC|1'!$G$10,'CALC|1'!$G$16,'CALC|1'!$G$11)</f>
        <v>5.974475309631988E-2</v>
      </c>
      <c r="BD106" s="89">
        <f>IF(BD101&lt;='CALC|1'!$G$10,'CALC|1'!$G$16,'CALC|1'!$G$11)</f>
        <v>5.974475309631988E-2</v>
      </c>
      <c r="BE106" s="89">
        <f>IF(BE101&lt;='CALC|1'!$G$10,'CALC|1'!$G$16,'CALC|1'!$G$11)</f>
        <v>5.974475309631988E-2</v>
      </c>
      <c r="BF106" s="89">
        <f>IF(BF101&lt;='CALC|1'!$G$10,'CALC|1'!$G$16,'CALC|1'!$G$11)</f>
        <v>5.974475309631988E-2</v>
      </c>
      <c r="BG106" s="89">
        <f>IF(BG101&lt;='CALC|1'!$G$10,'CALC|1'!$G$16,'CALC|1'!$G$11)</f>
        <v>5.974475309631988E-2</v>
      </c>
      <c r="BH106" s="89">
        <f>IF(BH101&lt;='CALC|1'!$G$10,'CALC|1'!$G$16,'CALC|1'!$G$11)</f>
        <v>5.974475309631988E-2</v>
      </c>
      <c r="BI106" s="89">
        <f>IF(BI101&lt;='CALC|1'!$G$10,'CALC|1'!$G$16,'CALC|1'!$G$11)</f>
        <v>5.974475309631988E-2</v>
      </c>
      <c r="BJ106" s="89">
        <f>IF(BJ101&lt;='CALC|1'!$G$10,'CALC|1'!$G$16,'CALC|1'!$G$11)</f>
        <v>5.974475309631988E-2</v>
      </c>
      <c r="BK106" s="89">
        <f>IF(BK101&lt;='CALC|1'!$G$10,'CALC|1'!$G$16,'CALC|1'!$G$11)</f>
        <v>5.974475309631988E-2</v>
      </c>
      <c r="BL106" s="89">
        <f>IF(BL101&lt;='CALC|1'!$G$10,'CALC|1'!$G$16,'CALC|1'!$G$11)</f>
        <v>5.974475309631988E-2</v>
      </c>
      <c r="BM106" s="89">
        <f>IF(BM101&lt;='CALC|1'!$G$10,'CALC|1'!$G$16,'CALC|1'!$G$11)</f>
        <v>5.974475309631988E-2</v>
      </c>
      <c r="BN106" s="89">
        <f>IF(BN101&lt;='CALC|1'!$G$10,'CALC|1'!$G$16,'CALC|1'!$G$11)</f>
        <v>5.974475309631988E-2</v>
      </c>
      <c r="BO106" s="67"/>
      <c r="BP106" s="67"/>
      <c r="BQ106" s="67"/>
      <c r="BR106" s="67"/>
      <c r="BS106" s="67"/>
    </row>
    <row r="107" spans="1:71" ht="15.75" x14ac:dyDescent="0.3">
      <c r="A107" s="67"/>
      <c r="B107" s="67"/>
      <c r="C107" s="67" t="s">
        <v>19</v>
      </c>
      <c r="D107" s="34" t="s">
        <v>0</v>
      </c>
      <c r="E107" s="20" t="s">
        <v>93</v>
      </c>
      <c r="F107" s="20"/>
      <c r="G107" s="89">
        <f>IF(G101&lt;='CALC|1'!$G$10,'CALC|1'!$G$24,0)</f>
        <v>0.74263000000000012</v>
      </c>
      <c r="H107" s="89">
        <f>IF(H101&lt;='CALC|1'!$G$10,'CALC|1'!$G$24,0)</f>
        <v>0.74263000000000012</v>
      </c>
      <c r="I107" s="89">
        <f>IF(I101&lt;='CALC|1'!$G$10,'CALC|1'!$G$24,0)</f>
        <v>0.74263000000000012</v>
      </c>
      <c r="J107" s="89">
        <f>IF(J101&lt;='CALC|1'!$G$10,'CALC|1'!$G$24,0)</f>
        <v>0.74263000000000012</v>
      </c>
      <c r="K107" s="89">
        <f>IF(K101&lt;='CALC|1'!$G$10,'CALC|1'!$G$24,0)</f>
        <v>0.74263000000000012</v>
      </c>
      <c r="L107" s="89">
        <f>IF(L101&lt;='CALC|1'!$G$10,'CALC|1'!$G$24,0)</f>
        <v>0.74263000000000012</v>
      </c>
      <c r="M107" s="89">
        <f>IF(M101&lt;='CALC|1'!$G$10,'CALC|1'!$G$24,0)</f>
        <v>0.74263000000000012</v>
      </c>
      <c r="N107" s="89">
        <f>IF(N101&lt;='CALC|1'!$G$10,'CALC|1'!$G$24,0)</f>
        <v>0.74263000000000012</v>
      </c>
      <c r="O107" s="89">
        <f>IF(O101&lt;='CALC|1'!$G$10,'CALC|1'!$G$24,0)</f>
        <v>0</v>
      </c>
      <c r="P107" s="89">
        <f>IF(P101&lt;='CALC|1'!$G$10,'CALC|1'!$G$24,0)</f>
        <v>0</v>
      </c>
      <c r="Q107" s="89">
        <f>IF(Q101&lt;='CALC|1'!$G$10,'CALC|1'!$G$24,0)</f>
        <v>0</v>
      </c>
      <c r="R107" s="89">
        <f>IF(R101&lt;='CALC|1'!$G$10,'CALC|1'!$G$24,0)</f>
        <v>0</v>
      </c>
      <c r="S107" s="89">
        <f>IF(S101&lt;='CALC|1'!$G$10,'CALC|1'!$G$24,0)</f>
        <v>0</v>
      </c>
      <c r="T107" s="89">
        <f>IF(T101&lt;='CALC|1'!$G$10,'CALC|1'!$G$24,0)</f>
        <v>0</v>
      </c>
      <c r="U107" s="89">
        <f>IF(U101&lt;='CALC|1'!$G$10,'CALC|1'!$G$24,0)</f>
        <v>0</v>
      </c>
      <c r="V107" s="89">
        <f>IF(V101&lt;='CALC|1'!$G$10,'CALC|1'!$G$24,0)</f>
        <v>0</v>
      </c>
      <c r="W107" s="89">
        <f>IF(W101&lt;='CALC|1'!$G$10,'CALC|1'!$G$24,0)</f>
        <v>0</v>
      </c>
      <c r="X107" s="89">
        <f>IF(X101&lt;='CALC|1'!$G$10,'CALC|1'!$G$24,0)</f>
        <v>0</v>
      </c>
      <c r="Y107" s="89">
        <f>IF(Y101&lt;='CALC|1'!$G$10,'CALC|1'!$G$24,0)</f>
        <v>0</v>
      </c>
      <c r="Z107" s="89">
        <f>IF(Z101&lt;='CALC|1'!$G$10,'CALC|1'!$G$24,0)</f>
        <v>0</v>
      </c>
      <c r="AA107" s="89">
        <f>IF(AA101&lt;='CALC|1'!$G$10,'CALC|1'!$G$24,0)</f>
        <v>0</v>
      </c>
      <c r="AB107" s="89">
        <f>IF(AB101&lt;='CALC|1'!$G$10,'CALC|1'!$G$24,0)</f>
        <v>0</v>
      </c>
      <c r="AC107" s="89">
        <f>IF(AC101&lt;='CALC|1'!$G$10,'CALC|1'!$G$24,0)</f>
        <v>0</v>
      </c>
      <c r="AD107" s="89">
        <f>IF(AD101&lt;='CALC|1'!$G$10,'CALC|1'!$G$24,0)</f>
        <v>0</v>
      </c>
      <c r="AE107" s="89">
        <f>IF(AE101&lt;='CALC|1'!$G$10,'CALC|1'!$G$24,0)</f>
        <v>0</v>
      </c>
      <c r="AF107" s="89">
        <f>IF(AF101&lt;='CALC|1'!$G$10,'CALC|1'!$G$24,0)</f>
        <v>0</v>
      </c>
      <c r="AG107" s="89">
        <f>IF(AG101&lt;='CALC|1'!$G$10,'CALC|1'!$G$24,0)</f>
        <v>0</v>
      </c>
      <c r="AH107" s="89">
        <f>IF(AH101&lt;='CALC|1'!$G$10,'CALC|1'!$G$24,0)</f>
        <v>0</v>
      </c>
      <c r="AI107" s="89">
        <f>IF(AI101&lt;='CALC|1'!$G$10,'CALC|1'!$G$24,0)</f>
        <v>0</v>
      </c>
      <c r="AJ107" s="89">
        <f>IF(AJ101&lt;='CALC|1'!$G$10,'CALC|1'!$G$24,0)</f>
        <v>0</v>
      </c>
      <c r="AK107" s="89">
        <f>IF(AK101&lt;='CALC|1'!$G$10,'CALC|1'!$G$24,0)</f>
        <v>0</v>
      </c>
      <c r="AL107" s="89">
        <f>IF(AL101&lt;='CALC|1'!$G$10,'CALC|1'!$G$24,0)</f>
        <v>0</v>
      </c>
      <c r="AM107" s="89">
        <f>IF(AM101&lt;='CALC|1'!$G$10,'CALC|1'!$G$24,0)</f>
        <v>0</v>
      </c>
      <c r="AN107" s="89">
        <f>IF(AN101&lt;='CALC|1'!$G$10,'CALC|1'!$G$24,0)</f>
        <v>0</v>
      </c>
      <c r="AO107" s="89">
        <f>IF(AO101&lt;='CALC|1'!$G$10,'CALC|1'!$G$24,0)</f>
        <v>0</v>
      </c>
      <c r="AP107" s="89">
        <f>IF(AP101&lt;='CALC|1'!$G$10,'CALC|1'!$G$24,0)</f>
        <v>0</v>
      </c>
      <c r="AQ107" s="89">
        <f>IF(AQ101&lt;='CALC|1'!$G$10,'CALC|1'!$G$24,0)</f>
        <v>0</v>
      </c>
      <c r="AR107" s="89">
        <f>IF(AR101&lt;='CALC|1'!$G$10,'CALC|1'!$G$24,0)</f>
        <v>0</v>
      </c>
      <c r="AS107" s="89">
        <f>IF(AS101&lt;='CALC|1'!$G$10,'CALC|1'!$G$24,0)</f>
        <v>0</v>
      </c>
      <c r="AT107" s="89">
        <f>IF(AT101&lt;='CALC|1'!$G$10,'CALC|1'!$G$24,0)</f>
        <v>0</v>
      </c>
      <c r="AU107" s="89">
        <f>IF(AU101&lt;='CALC|1'!$G$10,'CALC|1'!$G$24,0)</f>
        <v>0</v>
      </c>
      <c r="AV107" s="89">
        <f>IF(AV101&lt;='CALC|1'!$G$10,'CALC|1'!$G$24,0)</f>
        <v>0</v>
      </c>
      <c r="AW107" s="89">
        <f>IF(AW101&lt;='CALC|1'!$G$10,'CALC|1'!$G$24,0)</f>
        <v>0</v>
      </c>
      <c r="AX107" s="89">
        <f>IF(AX101&lt;='CALC|1'!$G$10,'CALC|1'!$G$24,0)</f>
        <v>0</v>
      </c>
      <c r="AY107" s="89">
        <f>IF(AY101&lt;='CALC|1'!$G$10,'CALC|1'!$G$24,0)</f>
        <v>0</v>
      </c>
      <c r="AZ107" s="89">
        <f>IF(AZ101&lt;='CALC|1'!$G$10,'CALC|1'!$G$24,0)</f>
        <v>0</v>
      </c>
      <c r="BA107" s="89">
        <f>IF(BA101&lt;='CALC|1'!$G$10,'CALC|1'!$G$24,0)</f>
        <v>0</v>
      </c>
      <c r="BB107" s="89">
        <f>IF(BB101&lt;='CALC|1'!$G$10,'CALC|1'!$G$24,0)</f>
        <v>0</v>
      </c>
      <c r="BC107" s="89">
        <f>IF(BC101&lt;='CALC|1'!$G$10,'CALC|1'!$G$24,0)</f>
        <v>0</v>
      </c>
      <c r="BD107" s="89">
        <f>IF(BD101&lt;='CALC|1'!$G$10,'CALC|1'!$G$24,0)</f>
        <v>0</v>
      </c>
      <c r="BE107" s="89">
        <f>IF(BE101&lt;='CALC|1'!$G$10,'CALC|1'!$G$24,0)</f>
        <v>0</v>
      </c>
      <c r="BF107" s="89">
        <f>IF(BF101&lt;='CALC|1'!$G$10,'CALC|1'!$G$24,0)</f>
        <v>0</v>
      </c>
      <c r="BG107" s="89">
        <f>IF(BG101&lt;='CALC|1'!$G$10,'CALC|1'!$G$24,0)</f>
        <v>0</v>
      </c>
      <c r="BH107" s="89">
        <f>IF(BH101&lt;='CALC|1'!$G$10,'CALC|1'!$G$24,0)</f>
        <v>0</v>
      </c>
      <c r="BI107" s="89">
        <f>IF(BI101&lt;='CALC|1'!$G$10,'CALC|1'!$G$24,0)</f>
        <v>0</v>
      </c>
      <c r="BJ107" s="89">
        <f>IF(BJ101&lt;='CALC|1'!$G$10,'CALC|1'!$G$24,0)</f>
        <v>0</v>
      </c>
      <c r="BK107" s="89">
        <f>IF(BK101&lt;='CALC|1'!$G$10,'CALC|1'!$G$24,0)</f>
        <v>0</v>
      </c>
      <c r="BL107" s="89">
        <f>IF(BL101&lt;='CALC|1'!$G$10,'CALC|1'!$G$24,0)</f>
        <v>0</v>
      </c>
      <c r="BM107" s="89">
        <f>IF(BM101&lt;='CALC|1'!$G$10,'CALC|1'!$G$24,0)</f>
        <v>0</v>
      </c>
      <c r="BN107" s="89">
        <f>IF(BN101&lt;='CALC|1'!$G$10,'CALC|1'!$G$24,0)</f>
        <v>0</v>
      </c>
      <c r="BO107" s="67"/>
      <c r="BP107" s="67"/>
      <c r="BQ107" s="67"/>
      <c r="BR107" s="67"/>
      <c r="BS107" s="67"/>
    </row>
    <row r="108" spans="1:71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1:71" x14ac:dyDescent="0.2">
      <c r="A109" s="67"/>
      <c r="B109" s="67"/>
      <c r="C109" s="69" t="s">
        <v>20</v>
      </c>
      <c r="D109" s="67"/>
      <c r="E109" s="67"/>
      <c r="F109" s="67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67"/>
      <c r="BP109" s="67"/>
      <c r="BQ109" s="67"/>
      <c r="BR109" s="67"/>
      <c r="BS109" s="67"/>
    </row>
    <row r="110" spans="1:71" ht="15.75" x14ac:dyDescent="0.3">
      <c r="A110" s="67"/>
      <c r="B110" s="67"/>
      <c r="C110" s="67" t="s">
        <v>21</v>
      </c>
      <c r="D110" s="34" t="s">
        <v>0</v>
      </c>
      <c r="E110" s="20" t="s">
        <v>93</v>
      </c>
      <c r="F110" s="20"/>
      <c r="G110" s="89">
        <f>IF(G101&lt;='CALC|1'!$G$10,'CALC|1'!$G$28,0)</f>
        <v>0.26098140000000003</v>
      </c>
      <c r="H110" s="89">
        <f>IF(H101&lt;='CALC|1'!$G$10,'CALC|1'!$G$28,0)</f>
        <v>0.26098140000000003</v>
      </c>
      <c r="I110" s="89">
        <f>IF(I101&lt;='CALC|1'!$G$10,'CALC|1'!$G$28,0)</f>
        <v>0.26098140000000003</v>
      </c>
      <c r="J110" s="89">
        <f>IF(J101&lt;='CALC|1'!$G$10,'CALC|1'!$G$28,0)</f>
        <v>0.26098140000000003</v>
      </c>
      <c r="K110" s="89">
        <f>IF(K101&lt;='CALC|1'!$G$10,'CALC|1'!$G$28,0)</f>
        <v>0.26098140000000003</v>
      </c>
      <c r="L110" s="89">
        <f>IF(L101&lt;='CALC|1'!$G$10,'CALC|1'!$G$28,0)</f>
        <v>0.26098140000000003</v>
      </c>
      <c r="M110" s="89">
        <f>IF(M101&lt;='CALC|1'!$G$10,'CALC|1'!$G$28,0)</f>
        <v>0.26098140000000003</v>
      </c>
      <c r="N110" s="89">
        <f>IF(N101&lt;='CALC|1'!$G$10,'CALC|1'!$G$28,0)</f>
        <v>0.26098140000000003</v>
      </c>
      <c r="O110" s="89">
        <f>IF(O101&lt;='CALC|1'!$G$10,'CALC|1'!$G$28,0)</f>
        <v>0</v>
      </c>
      <c r="P110" s="89">
        <f>IF(P101&lt;='CALC|1'!$G$10,'CALC|1'!$G$28,0)</f>
        <v>0</v>
      </c>
      <c r="Q110" s="89">
        <f>IF(Q101&lt;='CALC|1'!$G$10,'CALC|1'!$G$28,0)</f>
        <v>0</v>
      </c>
      <c r="R110" s="89">
        <f>IF(R101&lt;='CALC|1'!$G$10,'CALC|1'!$G$28,0)</f>
        <v>0</v>
      </c>
      <c r="S110" s="89">
        <f>IF(S101&lt;='CALC|1'!$G$10,'CALC|1'!$G$28,0)</f>
        <v>0</v>
      </c>
      <c r="T110" s="89">
        <f>IF(T101&lt;='CALC|1'!$G$10,'CALC|1'!$G$28,0)</f>
        <v>0</v>
      </c>
      <c r="U110" s="89">
        <f>IF(U101&lt;='CALC|1'!$G$10,'CALC|1'!$G$28,0)</f>
        <v>0</v>
      </c>
      <c r="V110" s="89">
        <f>IF(V101&lt;='CALC|1'!$G$10,'CALC|1'!$G$28,0)</f>
        <v>0</v>
      </c>
      <c r="W110" s="89">
        <f>IF(W101&lt;='CALC|1'!$G$10,'CALC|1'!$G$28,0)</f>
        <v>0</v>
      </c>
      <c r="X110" s="89">
        <f>IF(X101&lt;='CALC|1'!$G$10,'CALC|1'!$G$28,0)</f>
        <v>0</v>
      </c>
      <c r="Y110" s="89">
        <f>IF(Y101&lt;='CALC|1'!$G$10,'CALC|1'!$G$28,0)</f>
        <v>0</v>
      </c>
      <c r="Z110" s="89">
        <f>IF(Z101&lt;='CALC|1'!$G$10,'CALC|1'!$G$28,0)</f>
        <v>0</v>
      </c>
      <c r="AA110" s="89">
        <f>IF(AA101&lt;='CALC|1'!$G$10,'CALC|1'!$G$28,0)</f>
        <v>0</v>
      </c>
      <c r="AB110" s="89">
        <f>IF(AB101&lt;='CALC|1'!$G$10,'CALC|1'!$G$28,0)</f>
        <v>0</v>
      </c>
      <c r="AC110" s="89">
        <f>IF(AC101&lt;='CALC|1'!$G$10,'CALC|1'!$G$28,0)</f>
        <v>0</v>
      </c>
      <c r="AD110" s="89">
        <f>IF(AD101&lt;='CALC|1'!$G$10,'CALC|1'!$G$28,0)</f>
        <v>0</v>
      </c>
      <c r="AE110" s="89">
        <f>IF(AE101&lt;='CALC|1'!$G$10,'CALC|1'!$G$28,0)</f>
        <v>0</v>
      </c>
      <c r="AF110" s="89">
        <f>IF(AF101&lt;='CALC|1'!$G$10,'CALC|1'!$G$28,0)</f>
        <v>0</v>
      </c>
      <c r="AG110" s="89">
        <f>IF(AG101&lt;='CALC|1'!$G$10,'CALC|1'!$G$28,0)</f>
        <v>0</v>
      </c>
      <c r="AH110" s="89">
        <f>IF(AH101&lt;='CALC|1'!$G$10,'CALC|1'!$G$28,0)</f>
        <v>0</v>
      </c>
      <c r="AI110" s="89">
        <f>IF(AI101&lt;='CALC|1'!$G$10,'CALC|1'!$G$28,0)</f>
        <v>0</v>
      </c>
      <c r="AJ110" s="89">
        <f>IF(AJ101&lt;='CALC|1'!$G$10,'CALC|1'!$G$28,0)</f>
        <v>0</v>
      </c>
      <c r="AK110" s="89">
        <f>IF(AK101&lt;='CALC|1'!$G$10,'CALC|1'!$G$28,0)</f>
        <v>0</v>
      </c>
      <c r="AL110" s="89">
        <f>IF(AL101&lt;='CALC|1'!$G$10,'CALC|1'!$G$28,0)</f>
        <v>0</v>
      </c>
      <c r="AM110" s="89">
        <f>IF(AM101&lt;='CALC|1'!$G$10,'CALC|1'!$G$28,0)</f>
        <v>0</v>
      </c>
      <c r="AN110" s="89">
        <f>IF(AN101&lt;='CALC|1'!$G$10,'CALC|1'!$G$28,0)</f>
        <v>0</v>
      </c>
      <c r="AO110" s="89">
        <f>IF(AO101&lt;='CALC|1'!$G$10,'CALC|1'!$G$28,0)</f>
        <v>0</v>
      </c>
      <c r="AP110" s="89">
        <f>IF(AP101&lt;='CALC|1'!$G$10,'CALC|1'!$G$28,0)</f>
        <v>0</v>
      </c>
      <c r="AQ110" s="89">
        <f>IF(AQ101&lt;='CALC|1'!$G$10,'CALC|1'!$G$28,0)</f>
        <v>0</v>
      </c>
      <c r="AR110" s="89">
        <f>IF(AR101&lt;='CALC|1'!$G$10,'CALC|1'!$G$28,0)</f>
        <v>0</v>
      </c>
      <c r="AS110" s="89">
        <f>IF(AS101&lt;='CALC|1'!$G$10,'CALC|1'!$G$28,0)</f>
        <v>0</v>
      </c>
      <c r="AT110" s="89">
        <f>IF(AT101&lt;='CALC|1'!$G$10,'CALC|1'!$G$28,0)</f>
        <v>0</v>
      </c>
      <c r="AU110" s="89">
        <f>IF(AU101&lt;='CALC|1'!$G$10,'CALC|1'!$G$28,0)</f>
        <v>0</v>
      </c>
      <c r="AV110" s="89">
        <f>IF(AV101&lt;='CALC|1'!$G$10,'CALC|1'!$G$28,0)</f>
        <v>0</v>
      </c>
      <c r="AW110" s="89">
        <f>IF(AW101&lt;='CALC|1'!$G$10,'CALC|1'!$G$28,0)</f>
        <v>0</v>
      </c>
      <c r="AX110" s="89">
        <f>IF(AX101&lt;='CALC|1'!$G$10,'CALC|1'!$G$28,0)</f>
        <v>0</v>
      </c>
      <c r="AY110" s="89">
        <f>IF(AY101&lt;='CALC|1'!$G$10,'CALC|1'!$G$28,0)</f>
        <v>0</v>
      </c>
      <c r="AZ110" s="89">
        <f>IF(AZ101&lt;='CALC|1'!$G$10,'CALC|1'!$G$28,0)</f>
        <v>0</v>
      </c>
      <c r="BA110" s="89">
        <f>IF(BA101&lt;='CALC|1'!$G$10,'CALC|1'!$G$28,0)</f>
        <v>0</v>
      </c>
      <c r="BB110" s="89">
        <f>IF(BB101&lt;='CALC|1'!$G$10,'CALC|1'!$G$28,0)</f>
        <v>0</v>
      </c>
      <c r="BC110" s="89">
        <f>IF(BC101&lt;='CALC|1'!$G$10,'CALC|1'!$G$28,0)</f>
        <v>0</v>
      </c>
      <c r="BD110" s="89">
        <f>IF(BD101&lt;='CALC|1'!$G$10,'CALC|1'!$G$28,0)</f>
        <v>0</v>
      </c>
      <c r="BE110" s="89">
        <f>IF(BE101&lt;='CALC|1'!$G$10,'CALC|1'!$G$28,0)</f>
        <v>0</v>
      </c>
      <c r="BF110" s="89">
        <f>IF(BF101&lt;='CALC|1'!$G$10,'CALC|1'!$G$28,0)</f>
        <v>0</v>
      </c>
      <c r="BG110" s="89">
        <f>IF(BG101&lt;='CALC|1'!$G$10,'CALC|1'!$G$28,0)</f>
        <v>0</v>
      </c>
      <c r="BH110" s="89">
        <f>IF(BH101&lt;='CALC|1'!$G$10,'CALC|1'!$G$28,0)</f>
        <v>0</v>
      </c>
      <c r="BI110" s="89">
        <f>IF(BI101&lt;='CALC|1'!$G$10,'CALC|1'!$G$28,0)</f>
        <v>0</v>
      </c>
      <c r="BJ110" s="89">
        <f>IF(BJ101&lt;='CALC|1'!$G$10,'CALC|1'!$G$28,0)</f>
        <v>0</v>
      </c>
      <c r="BK110" s="89">
        <f>IF(BK101&lt;='CALC|1'!$G$10,'CALC|1'!$G$28,0)</f>
        <v>0</v>
      </c>
      <c r="BL110" s="89">
        <f>IF(BL101&lt;='CALC|1'!$G$10,'CALC|1'!$G$28,0)</f>
        <v>0</v>
      </c>
      <c r="BM110" s="89">
        <f>IF(BM101&lt;='CALC|1'!$G$10,'CALC|1'!$G$28,0)</f>
        <v>0</v>
      </c>
      <c r="BN110" s="89">
        <f>IF(BN101&lt;='CALC|1'!$G$10,'CALC|1'!$G$28,0)</f>
        <v>0</v>
      </c>
      <c r="BO110" s="67"/>
      <c r="BP110" s="67"/>
      <c r="BQ110" s="67"/>
      <c r="BR110" s="67"/>
      <c r="BS110" s="67"/>
    </row>
    <row r="111" spans="1:71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 x14ac:dyDescent="0.2">
      <c r="A112" s="67"/>
      <c r="B112" s="67"/>
      <c r="C112" s="69" t="s">
        <v>22</v>
      </c>
      <c r="D112" s="67"/>
      <c r="E112" s="67"/>
      <c r="F112" s="67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67"/>
      <c r="BP112" s="67"/>
      <c r="BQ112" s="67"/>
      <c r="BR112" s="67"/>
      <c r="BS112" s="67"/>
    </row>
    <row r="113" spans="1:71" ht="15.75" x14ac:dyDescent="0.3">
      <c r="A113" s="67"/>
      <c r="B113" s="67"/>
      <c r="C113" s="67" t="s">
        <v>192</v>
      </c>
      <c r="D113" s="34" t="s">
        <v>0</v>
      </c>
      <c r="E113" s="20" t="s">
        <v>93</v>
      </c>
      <c r="F113" s="20"/>
      <c r="G113" s="89">
        <f>IF(G101&lt;='CALC|1'!$G$10,'CALC|1'!$G$32,0)</f>
        <v>0.16994400000000001</v>
      </c>
      <c r="H113" s="89">
        <f>IF(H101&lt;='CALC|1'!$G$10,'CALC|1'!$G$32,0)</f>
        <v>0.16994400000000001</v>
      </c>
      <c r="I113" s="89">
        <f>IF(I101&lt;='CALC|1'!$G$10,'CALC|1'!$G$32,0)</f>
        <v>0.16994400000000001</v>
      </c>
      <c r="J113" s="89">
        <f>IF(J101&lt;='CALC|1'!$G$10,'CALC|1'!$G$32,0)</f>
        <v>0.16994400000000001</v>
      </c>
      <c r="K113" s="89">
        <f>IF(K101&lt;='CALC|1'!$G$10,'CALC|1'!$G$32,0)</f>
        <v>0.16994400000000001</v>
      </c>
      <c r="L113" s="89">
        <f>IF(L101&lt;='CALC|1'!$G$10,'CALC|1'!$G$32,0)</f>
        <v>0.16994400000000001</v>
      </c>
      <c r="M113" s="89">
        <f>IF(M101&lt;='CALC|1'!$G$10,'CALC|1'!$G$32,0)</f>
        <v>0.16994400000000001</v>
      </c>
      <c r="N113" s="89">
        <f>IF(N101&lt;='CALC|1'!$G$10,'CALC|1'!$G$32,0)</f>
        <v>0.16994400000000001</v>
      </c>
      <c r="O113" s="89">
        <f>IF(O101&lt;='CALC|1'!$G$10,'CALC|1'!$G$32,0)</f>
        <v>0</v>
      </c>
      <c r="P113" s="89">
        <f>IF(P101&lt;='CALC|1'!$G$10,'CALC|1'!$G$32,0)</f>
        <v>0</v>
      </c>
      <c r="Q113" s="89">
        <f>IF(Q101&lt;='CALC|1'!$G$10,'CALC|1'!$G$32,0)</f>
        <v>0</v>
      </c>
      <c r="R113" s="89">
        <f>IF(R101&lt;='CALC|1'!$G$10,'CALC|1'!$G$32,0)</f>
        <v>0</v>
      </c>
      <c r="S113" s="89">
        <f>IF(S101&lt;='CALC|1'!$G$10,'CALC|1'!$G$32,0)</f>
        <v>0</v>
      </c>
      <c r="T113" s="89">
        <f>IF(T101&lt;='CALC|1'!$G$10,'CALC|1'!$G$32,0)</f>
        <v>0</v>
      </c>
      <c r="U113" s="89">
        <f>IF(U101&lt;='CALC|1'!$G$10,'CALC|1'!$G$32,0)</f>
        <v>0</v>
      </c>
      <c r="V113" s="89">
        <f>IF(V101&lt;='CALC|1'!$G$10,'CALC|1'!$G$32,0)</f>
        <v>0</v>
      </c>
      <c r="W113" s="89">
        <f>IF(W101&lt;='CALC|1'!$G$10,'CALC|1'!$G$32,0)</f>
        <v>0</v>
      </c>
      <c r="X113" s="89">
        <f>IF(X101&lt;='CALC|1'!$G$10,'CALC|1'!$G$32,0)</f>
        <v>0</v>
      </c>
      <c r="Y113" s="89">
        <f>IF(Y101&lt;='CALC|1'!$G$10,'CALC|1'!$G$32,0)</f>
        <v>0</v>
      </c>
      <c r="Z113" s="89">
        <f>IF(Z101&lt;='CALC|1'!$G$10,'CALC|1'!$G$32,0)</f>
        <v>0</v>
      </c>
      <c r="AA113" s="89">
        <f>IF(AA101&lt;='CALC|1'!$G$10,'CALC|1'!$G$32,0)</f>
        <v>0</v>
      </c>
      <c r="AB113" s="89">
        <f>IF(AB101&lt;='CALC|1'!$G$10,'CALC|1'!$G$32,0)</f>
        <v>0</v>
      </c>
      <c r="AC113" s="89">
        <f>IF(AC101&lt;='CALC|1'!$G$10,'CALC|1'!$G$32,0)</f>
        <v>0</v>
      </c>
      <c r="AD113" s="89">
        <f>IF(AD101&lt;='CALC|1'!$G$10,'CALC|1'!$G$32,0)</f>
        <v>0</v>
      </c>
      <c r="AE113" s="89">
        <f>IF(AE101&lt;='CALC|1'!$G$10,'CALC|1'!$G$32,0)</f>
        <v>0</v>
      </c>
      <c r="AF113" s="89">
        <f>IF(AF101&lt;='CALC|1'!$G$10,'CALC|1'!$G$32,0)</f>
        <v>0</v>
      </c>
      <c r="AG113" s="89">
        <f>IF(AG101&lt;='CALC|1'!$G$10,'CALC|1'!$G$32,0)</f>
        <v>0</v>
      </c>
      <c r="AH113" s="89">
        <f>IF(AH101&lt;='CALC|1'!$G$10,'CALC|1'!$G$32,0)</f>
        <v>0</v>
      </c>
      <c r="AI113" s="89">
        <f>IF(AI101&lt;='CALC|1'!$G$10,'CALC|1'!$G$32,0)</f>
        <v>0</v>
      </c>
      <c r="AJ113" s="89">
        <f>IF(AJ101&lt;='CALC|1'!$G$10,'CALC|1'!$G$32,0)</f>
        <v>0</v>
      </c>
      <c r="AK113" s="89">
        <f>IF(AK101&lt;='CALC|1'!$G$10,'CALC|1'!$G$32,0)</f>
        <v>0</v>
      </c>
      <c r="AL113" s="89">
        <f>IF(AL101&lt;='CALC|1'!$G$10,'CALC|1'!$G$32,0)</f>
        <v>0</v>
      </c>
      <c r="AM113" s="89">
        <f>IF(AM101&lt;='CALC|1'!$G$10,'CALC|1'!$G$32,0)</f>
        <v>0</v>
      </c>
      <c r="AN113" s="89">
        <f>IF(AN101&lt;='CALC|1'!$G$10,'CALC|1'!$G$32,0)</f>
        <v>0</v>
      </c>
      <c r="AO113" s="89">
        <f>IF(AO101&lt;='CALC|1'!$G$10,'CALC|1'!$G$32,0)</f>
        <v>0</v>
      </c>
      <c r="AP113" s="89">
        <f>IF(AP101&lt;='CALC|1'!$G$10,'CALC|1'!$G$32,0)</f>
        <v>0</v>
      </c>
      <c r="AQ113" s="89">
        <f>IF(AQ101&lt;='CALC|1'!$G$10,'CALC|1'!$G$32,0)</f>
        <v>0</v>
      </c>
      <c r="AR113" s="89">
        <f>IF(AR101&lt;='CALC|1'!$G$10,'CALC|1'!$G$32,0)</f>
        <v>0</v>
      </c>
      <c r="AS113" s="89">
        <f>IF(AS101&lt;='CALC|1'!$G$10,'CALC|1'!$G$32,0)</f>
        <v>0</v>
      </c>
      <c r="AT113" s="89">
        <f>IF(AT101&lt;='CALC|1'!$G$10,'CALC|1'!$G$32,0)</f>
        <v>0</v>
      </c>
      <c r="AU113" s="89">
        <f>IF(AU101&lt;='CALC|1'!$G$10,'CALC|1'!$G$32,0)</f>
        <v>0</v>
      </c>
      <c r="AV113" s="89">
        <f>IF(AV101&lt;='CALC|1'!$G$10,'CALC|1'!$G$32,0)</f>
        <v>0</v>
      </c>
      <c r="AW113" s="89">
        <f>IF(AW101&lt;='CALC|1'!$G$10,'CALC|1'!$G$32,0)</f>
        <v>0</v>
      </c>
      <c r="AX113" s="89">
        <f>IF(AX101&lt;='CALC|1'!$G$10,'CALC|1'!$G$32,0)</f>
        <v>0</v>
      </c>
      <c r="AY113" s="89">
        <f>IF(AY101&lt;='CALC|1'!$G$10,'CALC|1'!$G$32,0)</f>
        <v>0</v>
      </c>
      <c r="AZ113" s="89">
        <f>IF(AZ101&lt;='CALC|1'!$G$10,'CALC|1'!$G$32,0)</f>
        <v>0</v>
      </c>
      <c r="BA113" s="89">
        <f>IF(BA101&lt;='CALC|1'!$G$10,'CALC|1'!$G$32,0)</f>
        <v>0</v>
      </c>
      <c r="BB113" s="89">
        <f>IF(BB101&lt;='CALC|1'!$G$10,'CALC|1'!$G$32,0)</f>
        <v>0</v>
      </c>
      <c r="BC113" s="89">
        <f>IF(BC101&lt;='CALC|1'!$G$10,'CALC|1'!$G$32,0)</f>
        <v>0</v>
      </c>
      <c r="BD113" s="89">
        <f>IF(BD101&lt;='CALC|1'!$G$10,'CALC|1'!$G$32,0)</f>
        <v>0</v>
      </c>
      <c r="BE113" s="89">
        <f>IF(BE101&lt;='CALC|1'!$G$10,'CALC|1'!$G$32,0)</f>
        <v>0</v>
      </c>
      <c r="BF113" s="89">
        <f>IF(BF101&lt;='CALC|1'!$G$10,'CALC|1'!$G$32,0)</f>
        <v>0</v>
      </c>
      <c r="BG113" s="89">
        <f>IF(BG101&lt;='CALC|1'!$G$10,'CALC|1'!$G$32,0)</f>
        <v>0</v>
      </c>
      <c r="BH113" s="89">
        <f>IF(BH101&lt;='CALC|1'!$G$10,'CALC|1'!$G$32,0)</f>
        <v>0</v>
      </c>
      <c r="BI113" s="89">
        <f>IF(BI101&lt;='CALC|1'!$G$10,'CALC|1'!$G$32,0)</f>
        <v>0</v>
      </c>
      <c r="BJ113" s="89">
        <f>IF(BJ101&lt;='CALC|1'!$G$10,'CALC|1'!$G$32,0)</f>
        <v>0</v>
      </c>
      <c r="BK113" s="89">
        <f>IF(BK101&lt;='CALC|1'!$G$10,'CALC|1'!$G$32,0)</f>
        <v>0</v>
      </c>
      <c r="BL113" s="89">
        <f>IF(BL101&lt;='CALC|1'!$G$10,'CALC|1'!$G$32,0)</f>
        <v>0</v>
      </c>
      <c r="BM113" s="89">
        <f>IF(BM101&lt;='CALC|1'!$G$10,'CALC|1'!$G$32,0)</f>
        <v>0</v>
      </c>
      <c r="BN113" s="89">
        <f>IF(BN101&lt;='CALC|1'!$G$10,'CALC|1'!$G$32,0)</f>
        <v>0</v>
      </c>
      <c r="BO113" s="67"/>
      <c r="BP113" s="67"/>
      <c r="BQ113" s="67"/>
      <c r="BR113" s="67"/>
      <c r="BS113" s="67"/>
    </row>
    <row r="114" spans="1:71" ht="15.75" x14ac:dyDescent="0.3">
      <c r="A114" s="67"/>
      <c r="B114" s="67"/>
      <c r="C114" s="170" t="s">
        <v>49</v>
      </c>
      <c r="D114" s="34" t="s">
        <v>0</v>
      </c>
      <c r="E114" s="20" t="s">
        <v>93</v>
      </c>
      <c r="F114" s="20"/>
      <c r="G114" s="89">
        <f>IF(G101&lt;='CALC|1'!$G$10,'CALC|1'!$G$33,0)</f>
        <v>14.089583748943308</v>
      </c>
      <c r="H114" s="89">
        <f>IF(H101&lt;='CALC|1'!$G$10,'CALC|1'!$G$33,0)</f>
        <v>14.089583748943308</v>
      </c>
      <c r="I114" s="89">
        <f>IF(I101&lt;='CALC|1'!$G$10,'CALC|1'!$G$33,0)</f>
        <v>14.089583748943308</v>
      </c>
      <c r="J114" s="89">
        <f>IF(J101&lt;='CALC|1'!$G$10,'CALC|1'!$G$33,0)</f>
        <v>14.089583748943308</v>
      </c>
      <c r="K114" s="89">
        <f>IF(K101&lt;='CALC|1'!$G$10,'CALC|1'!$G$33,0)</f>
        <v>14.089583748943308</v>
      </c>
      <c r="L114" s="89">
        <f>IF(L101&lt;='CALC|1'!$G$10,'CALC|1'!$G$33,0)</f>
        <v>14.089583748943308</v>
      </c>
      <c r="M114" s="89">
        <f>IF(M101&lt;='CALC|1'!$G$10,'CALC|1'!$G$33,0)</f>
        <v>14.089583748943308</v>
      </c>
      <c r="N114" s="89">
        <f>IF(N101&lt;='CALC|1'!$G$10,'CALC|1'!$G$33,0)</f>
        <v>14.089583748943308</v>
      </c>
      <c r="O114" s="89">
        <f>IF(O101&lt;='CALC|1'!$G$10,'CALC|1'!$G$33,0)</f>
        <v>0</v>
      </c>
      <c r="P114" s="89">
        <f>IF(P101&lt;='CALC|1'!$G$10,'CALC|1'!$G$33,0)</f>
        <v>0</v>
      </c>
      <c r="Q114" s="89">
        <f>IF(Q101&lt;='CALC|1'!$G$10,'CALC|1'!$G$33,0)</f>
        <v>0</v>
      </c>
      <c r="R114" s="89">
        <f>IF(R101&lt;='CALC|1'!$G$10,'CALC|1'!$G$33,0)</f>
        <v>0</v>
      </c>
      <c r="S114" s="89">
        <f>IF(S101&lt;='CALC|1'!$G$10,'CALC|1'!$G$33,0)</f>
        <v>0</v>
      </c>
      <c r="T114" s="89">
        <f>IF(T101&lt;='CALC|1'!$G$10,'CALC|1'!$G$33,0)</f>
        <v>0</v>
      </c>
      <c r="U114" s="89">
        <f>IF(U101&lt;='CALC|1'!$G$10,'CALC|1'!$G$33,0)</f>
        <v>0</v>
      </c>
      <c r="V114" s="89">
        <f>IF(V101&lt;='CALC|1'!$G$10,'CALC|1'!$G$33,0)</f>
        <v>0</v>
      </c>
      <c r="W114" s="89">
        <f>IF(W101&lt;='CALC|1'!$G$10,'CALC|1'!$G$33,0)</f>
        <v>0</v>
      </c>
      <c r="X114" s="89">
        <f>IF(X101&lt;='CALC|1'!$G$10,'CALC|1'!$G$33,0)</f>
        <v>0</v>
      </c>
      <c r="Y114" s="89">
        <f>IF(Y101&lt;='CALC|1'!$G$10,'CALC|1'!$G$33,0)</f>
        <v>0</v>
      </c>
      <c r="Z114" s="89">
        <f>IF(Z101&lt;='CALC|1'!$G$10,'CALC|1'!$G$33,0)</f>
        <v>0</v>
      </c>
      <c r="AA114" s="89">
        <f>IF(AA101&lt;='CALC|1'!$G$10,'CALC|1'!$G$33,0)</f>
        <v>0</v>
      </c>
      <c r="AB114" s="89">
        <f>IF(AB101&lt;='CALC|1'!$G$10,'CALC|1'!$G$33,0)</f>
        <v>0</v>
      </c>
      <c r="AC114" s="89">
        <f>IF(AC101&lt;='CALC|1'!$G$10,'CALC|1'!$G$33,0)</f>
        <v>0</v>
      </c>
      <c r="AD114" s="89">
        <f>IF(AD101&lt;='CALC|1'!$G$10,'CALC|1'!$G$33,0)</f>
        <v>0</v>
      </c>
      <c r="AE114" s="89">
        <f>IF(AE101&lt;='CALC|1'!$G$10,'CALC|1'!$G$33,0)</f>
        <v>0</v>
      </c>
      <c r="AF114" s="89">
        <f>IF(AF101&lt;='CALC|1'!$G$10,'CALC|1'!$G$33,0)</f>
        <v>0</v>
      </c>
      <c r="AG114" s="89">
        <f>IF(AG101&lt;='CALC|1'!$G$10,'CALC|1'!$G$33,0)</f>
        <v>0</v>
      </c>
      <c r="AH114" s="89">
        <f>IF(AH101&lt;='CALC|1'!$G$10,'CALC|1'!$G$33,0)</f>
        <v>0</v>
      </c>
      <c r="AI114" s="89">
        <f>IF(AI101&lt;='CALC|1'!$G$10,'CALC|1'!$G$33,0)</f>
        <v>0</v>
      </c>
      <c r="AJ114" s="89">
        <f>IF(AJ101&lt;='CALC|1'!$G$10,'CALC|1'!$G$33,0)</f>
        <v>0</v>
      </c>
      <c r="AK114" s="89">
        <f>IF(AK101&lt;='CALC|1'!$G$10,'CALC|1'!$G$33,0)</f>
        <v>0</v>
      </c>
      <c r="AL114" s="89">
        <f>IF(AL101&lt;='CALC|1'!$G$10,'CALC|1'!$G$33,0)</f>
        <v>0</v>
      </c>
      <c r="AM114" s="89">
        <f>IF(AM101&lt;='CALC|1'!$G$10,'CALC|1'!$G$33,0)</f>
        <v>0</v>
      </c>
      <c r="AN114" s="89">
        <f>IF(AN101&lt;='CALC|1'!$G$10,'CALC|1'!$G$33,0)</f>
        <v>0</v>
      </c>
      <c r="AO114" s="89">
        <f>IF(AO101&lt;='CALC|1'!$G$10,'CALC|1'!$G$33,0)</f>
        <v>0</v>
      </c>
      <c r="AP114" s="89">
        <f>IF(AP101&lt;='CALC|1'!$G$10,'CALC|1'!$G$33,0)</f>
        <v>0</v>
      </c>
      <c r="AQ114" s="89">
        <f>IF(AQ101&lt;='CALC|1'!$G$10,'CALC|1'!$G$33,0)</f>
        <v>0</v>
      </c>
      <c r="AR114" s="89">
        <f>IF(AR101&lt;='CALC|1'!$G$10,'CALC|1'!$G$33,0)</f>
        <v>0</v>
      </c>
      <c r="AS114" s="89">
        <f>IF(AS101&lt;='CALC|1'!$G$10,'CALC|1'!$G$33,0)</f>
        <v>0</v>
      </c>
      <c r="AT114" s="89">
        <f>IF(AT101&lt;='CALC|1'!$G$10,'CALC|1'!$G$33,0)</f>
        <v>0</v>
      </c>
      <c r="AU114" s="89">
        <f>IF(AU101&lt;='CALC|1'!$G$10,'CALC|1'!$G$33,0)</f>
        <v>0</v>
      </c>
      <c r="AV114" s="89">
        <f>IF(AV101&lt;='CALC|1'!$G$10,'CALC|1'!$G$33,0)</f>
        <v>0</v>
      </c>
      <c r="AW114" s="89">
        <f>IF(AW101&lt;='CALC|1'!$G$10,'CALC|1'!$G$33,0)</f>
        <v>0</v>
      </c>
      <c r="AX114" s="89">
        <f>IF(AX101&lt;='CALC|1'!$G$10,'CALC|1'!$G$33,0)</f>
        <v>0</v>
      </c>
      <c r="AY114" s="89">
        <f>IF(AY101&lt;='CALC|1'!$G$10,'CALC|1'!$G$33,0)</f>
        <v>0</v>
      </c>
      <c r="AZ114" s="89">
        <f>IF(AZ101&lt;='CALC|1'!$G$10,'CALC|1'!$G$33,0)</f>
        <v>0</v>
      </c>
      <c r="BA114" s="89">
        <f>IF(BA101&lt;='CALC|1'!$G$10,'CALC|1'!$G$33,0)</f>
        <v>0</v>
      </c>
      <c r="BB114" s="89">
        <f>IF(BB101&lt;='CALC|1'!$G$10,'CALC|1'!$G$33,0)</f>
        <v>0</v>
      </c>
      <c r="BC114" s="89">
        <f>IF(BC101&lt;='CALC|1'!$G$10,'CALC|1'!$G$33,0)</f>
        <v>0</v>
      </c>
      <c r="BD114" s="89">
        <f>IF(BD101&lt;='CALC|1'!$G$10,'CALC|1'!$G$33,0)</f>
        <v>0</v>
      </c>
      <c r="BE114" s="89">
        <f>IF(BE101&lt;='CALC|1'!$G$10,'CALC|1'!$G$33,0)</f>
        <v>0</v>
      </c>
      <c r="BF114" s="89">
        <f>IF(BF101&lt;='CALC|1'!$G$10,'CALC|1'!$G$33,0)</f>
        <v>0</v>
      </c>
      <c r="BG114" s="89">
        <f>IF(BG101&lt;='CALC|1'!$G$10,'CALC|1'!$G$33,0)</f>
        <v>0</v>
      </c>
      <c r="BH114" s="89">
        <f>IF(BH101&lt;='CALC|1'!$G$10,'CALC|1'!$G$33,0)</f>
        <v>0</v>
      </c>
      <c r="BI114" s="89">
        <f>IF(BI101&lt;='CALC|1'!$G$10,'CALC|1'!$G$33,0)</f>
        <v>0</v>
      </c>
      <c r="BJ114" s="89">
        <f>IF(BJ101&lt;='CALC|1'!$G$10,'CALC|1'!$G$33,0)</f>
        <v>0</v>
      </c>
      <c r="BK114" s="89">
        <f>IF(BK101&lt;='CALC|1'!$G$10,'CALC|1'!$G$33,0)</f>
        <v>0</v>
      </c>
      <c r="BL114" s="89">
        <f>IF(BL101&lt;='CALC|1'!$G$10,'CALC|1'!$G$33,0)</f>
        <v>0</v>
      </c>
      <c r="BM114" s="89">
        <f>IF(BM101&lt;='CALC|1'!$G$10,'CALC|1'!$G$33,0)</f>
        <v>0</v>
      </c>
      <c r="BN114" s="89">
        <f>IF(BN101&lt;='CALC|1'!$G$10,'CALC|1'!$G$33,0)</f>
        <v>0</v>
      </c>
      <c r="BO114" s="67"/>
      <c r="BP114" s="67"/>
      <c r="BQ114" s="67"/>
      <c r="BR114" s="67"/>
      <c r="BS114" s="67"/>
    </row>
    <row r="115" spans="1:71" ht="15.75" x14ac:dyDescent="0.3">
      <c r="A115" s="67"/>
      <c r="B115" s="67"/>
      <c r="C115" s="170" t="s">
        <v>320</v>
      </c>
      <c r="D115" s="34" t="s">
        <v>0</v>
      </c>
      <c r="E115" s="20" t="s">
        <v>93</v>
      </c>
      <c r="F115" s="20"/>
      <c r="G115" s="89">
        <f>IF(G101&lt;='CALC|1'!$G$10,'CALC|1'!$G$34,0)</f>
        <v>0.80400000000000005</v>
      </c>
      <c r="H115" s="89">
        <f>IF(H101&lt;='CALC|1'!$G$10,'CALC|1'!$G$34,0)</f>
        <v>0.80400000000000005</v>
      </c>
      <c r="I115" s="89">
        <f>IF(I101&lt;='CALC|1'!$G$10,'CALC|1'!$G$34,0)</f>
        <v>0.80400000000000005</v>
      </c>
      <c r="J115" s="89">
        <f>IF(J101&lt;='CALC|1'!$G$10,'CALC|1'!$G$34,0)</f>
        <v>0.80400000000000005</v>
      </c>
      <c r="K115" s="89">
        <f>IF(K101&lt;='CALC|1'!$G$10,'CALC|1'!$G$34,0)</f>
        <v>0.80400000000000005</v>
      </c>
      <c r="L115" s="89">
        <f>IF(L101&lt;='CALC|1'!$G$10,'CALC|1'!$G$34,0)</f>
        <v>0.80400000000000005</v>
      </c>
      <c r="M115" s="89">
        <f>IF(M101&lt;='CALC|1'!$G$10,'CALC|1'!$G$34,0)</f>
        <v>0.80400000000000005</v>
      </c>
      <c r="N115" s="89">
        <f>IF(N101&lt;='CALC|1'!$G$10,'CALC|1'!$G$34,0)</f>
        <v>0.80400000000000005</v>
      </c>
      <c r="O115" s="89">
        <f>IF(O101&lt;='CALC|1'!$G$10,'CALC|1'!$G$34,0)</f>
        <v>0</v>
      </c>
      <c r="P115" s="89">
        <f>IF(P101&lt;='CALC|1'!$G$10,'CALC|1'!$G$34,0)</f>
        <v>0</v>
      </c>
      <c r="Q115" s="89">
        <f>IF(Q101&lt;='CALC|1'!$G$10,'CALC|1'!$G$34,0)</f>
        <v>0</v>
      </c>
      <c r="R115" s="89">
        <f>IF(R101&lt;='CALC|1'!$G$10,'CALC|1'!$G$34,0)</f>
        <v>0</v>
      </c>
      <c r="S115" s="89">
        <f>IF(S101&lt;='CALC|1'!$G$10,'CALC|1'!$G$34,0)</f>
        <v>0</v>
      </c>
      <c r="T115" s="89">
        <f>IF(T101&lt;='CALC|1'!$G$10,'CALC|1'!$G$34,0)</f>
        <v>0</v>
      </c>
      <c r="U115" s="89">
        <f>IF(U101&lt;='CALC|1'!$G$10,'CALC|1'!$G$34,0)</f>
        <v>0</v>
      </c>
      <c r="V115" s="89">
        <f>IF(V101&lt;='CALC|1'!$G$10,'CALC|1'!$G$34,0)</f>
        <v>0</v>
      </c>
      <c r="W115" s="89">
        <f>IF(W101&lt;='CALC|1'!$G$10,'CALC|1'!$G$34,0)</f>
        <v>0</v>
      </c>
      <c r="X115" s="89">
        <f>IF(X101&lt;='CALC|1'!$G$10,'CALC|1'!$G$34,0)</f>
        <v>0</v>
      </c>
      <c r="Y115" s="89">
        <f>IF(Y101&lt;='CALC|1'!$G$10,'CALC|1'!$G$34,0)</f>
        <v>0</v>
      </c>
      <c r="Z115" s="89">
        <f>IF(Z101&lt;='CALC|1'!$G$10,'CALC|1'!$G$34,0)</f>
        <v>0</v>
      </c>
      <c r="AA115" s="89">
        <f>IF(AA101&lt;='CALC|1'!$G$10,'CALC|1'!$G$34,0)</f>
        <v>0</v>
      </c>
      <c r="AB115" s="89">
        <f>IF(AB101&lt;='CALC|1'!$G$10,'CALC|1'!$G$34,0)</f>
        <v>0</v>
      </c>
      <c r="AC115" s="89">
        <f>IF(AC101&lt;='CALC|1'!$G$10,'CALC|1'!$G$34,0)</f>
        <v>0</v>
      </c>
      <c r="AD115" s="89">
        <f>IF(AD101&lt;='CALC|1'!$G$10,'CALC|1'!$G$34,0)</f>
        <v>0</v>
      </c>
      <c r="AE115" s="89">
        <f>IF(AE101&lt;='CALC|1'!$G$10,'CALC|1'!$G$34,0)</f>
        <v>0</v>
      </c>
      <c r="AF115" s="89">
        <f>IF(AF101&lt;='CALC|1'!$G$10,'CALC|1'!$G$34,0)</f>
        <v>0</v>
      </c>
      <c r="AG115" s="89">
        <f>IF(AG101&lt;='CALC|1'!$G$10,'CALC|1'!$G$34,0)</f>
        <v>0</v>
      </c>
      <c r="AH115" s="89">
        <f>IF(AH101&lt;='CALC|1'!$G$10,'CALC|1'!$G$34,0)</f>
        <v>0</v>
      </c>
      <c r="AI115" s="89">
        <f>IF(AI101&lt;='CALC|1'!$G$10,'CALC|1'!$G$34,0)</f>
        <v>0</v>
      </c>
      <c r="AJ115" s="89">
        <f>IF(AJ101&lt;='CALC|1'!$G$10,'CALC|1'!$G$34,0)</f>
        <v>0</v>
      </c>
      <c r="AK115" s="89">
        <f>IF(AK101&lt;='CALC|1'!$G$10,'CALC|1'!$G$34,0)</f>
        <v>0</v>
      </c>
      <c r="AL115" s="89">
        <f>IF(AL101&lt;='CALC|1'!$G$10,'CALC|1'!$G$34,0)</f>
        <v>0</v>
      </c>
      <c r="AM115" s="89">
        <f>IF(AM101&lt;='CALC|1'!$G$10,'CALC|1'!$G$34,0)</f>
        <v>0</v>
      </c>
      <c r="AN115" s="89">
        <f>IF(AN101&lt;='CALC|1'!$G$10,'CALC|1'!$G$34,0)</f>
        <v>0</v>
      </c>
      <c r="AO115" s="89">
        <f>IF(AO101&lt;='CALC|1'!$G$10,'CALC|1'!$G$34,0)</f>
        <v>0</v>
      </c>
      <c r="AP115" s="89">
        <f>IF(AP101&lt;='CALC|1'!$G$10,'CALC|1'!$G$34,0)</f>
        <v>0</v>
      </c>
      <c r="AQ115" s="89">
        <f>IF(AQ101&lt;='CALC|1'!$G$10,'CALC|1'!$G$34,0)</f>
        <v>0</v>
      </c>
      <c r="AR115" s="89">
        <f>IF(AR101&lt;='CALC|1'!$G$10,'CALC|1'!$G$34,0)</f>
        <v>0</v>
      </c>
      <c r="AS115" s="89">
        <f>IF(AS101&lt;='CALC|1'!$G$10,'CALC|1'!$G$34,0)</f>
        <v>0</v>
      </c>
      <c r="AT115" s="89">
        <f>IF(AT101&lt;='CALC|1'!$G$10,'CALC|1'!$G$34,0)</f>
        <v>0</v>
      </c>
      <c r="AU115" s="89">
        <f>IF(AU101&lt;='CALC|1'!$G$10,'CALC|1'!$G$34,0)</f>
        <v>0</v>
      </c>
      <c r="AV115" s="89">
        <f>IF(AV101&lt;='CALC|1'!$G$10,'CALC|1'!$G$34,0)</f>
        <v>0</v>
      </c>
      <c r="AW115" s="89">
        <f>IF(AW101&lt;='CALC|1'!$G$10,'CALC|1'!$G$34,0)</f>
        <v>0</v>
      </c>
      <c r="AX115" s="89">
        <f>IF(AX101&lt;='CALC|1'!$G$10,'CALC|1'!$G$34,0)</f>
        <v>0</v>
      </c>
      <c r="AY115" s="89">
        <f>IF(AY101&lt;='CALC|1'!$G$10,'CALC|1'!$G$34,0)</f>
        <v>0</v>
      </c>
      <c r="AZ115" s="89">
        <f>IF(AZ101&lt;='CALC|1'!$G$10,'CALC|1'!$G$34,0)</f>
        <v>0</v>
      </c>
      <c r="BA115" s="89">
        <f>IF(BA101&lt;='CALC|1'!$G$10,'CALC|1'!$G$34,0)</f>
        <v>0</v>
      </c>
      <c r="BB115" s="89">
        <f>IF(BB101&lt;='CALC|1'!$G$10,'CALC|1'!$G$34,0)</f>
        <v>0</v>
      </c>
      <c r="BC115" s="89">
        <f>IF(BC101&lt;='CALC|1'!$G$10,'CALC|1'!$G$34,0)</f>
        <v>0</v>
      </c>
      <c r="BD115" s="89">
        <f>IF(BD101&lt;='CALC|1'!$G$10,'CALC|1'!$G$34,0)</f>
        <v>0</v>
      </c>
      <c r="BE115" s="89">
        <f>IF(BE101&lt;='CALC|1'!$G$10,'CALC|1'!$G$34,0)</f>
        <v>0</v>
      </c>
      <c r="BF115" s="89">
        <f>IF(BF101&lt;='CALC|1'!$G$10,'CALC|1'!$G$34,0)</f>
        <v>0</v>
      </c>
      <c r="BG115" s="89">
        <f>IF(BG101&lt;='CALC|1'!$G$10,'CALC|1'!$G$34,0)</f>
        <v>0</v>
      </c>
      <c r="BH115" s="89">
        <f>IF(BH101&lt;='CALC|1'!$G$10,'CALC|1'!$G$34,0)</f>
        <v>0</v>
      </c>
      <c r="BI115" s="89">
        <f>IF(BI101&lt;='CALC|1'!$G$10,'CALC|1'!$G$34,0)</f>
        <v>0</v>
      </c>
      <c r="BJ115" s="89">
        <f>IF(BJ101&lt;='CALC|1'!$G$10,'CALC|1'!$G$34,0)</f>
        <v>0</v>
      </c>
      <c r="BK115" s="89">
        <f>IF(BK101&lt;='CALC|1'!$G$10,'CALC|1'!$G$34,0)</f>
        <v>0</v>
      </c>
      <c r="BL115" s="89">
        <f>IF(BL101&lt;='CALC|1'!$G$10,'CALC|1'!$G$34,0)</f>
        <v>0</v>
      </c>
      <c r="BM115" s="89">
        <f>IF(BM101&lt;='CALC|1'!$G$10,'CALC|1'!$G$34,0)</f>
        <v>0</v>
      </c>
      <c r="BN115" s="89">
        <f>IF(BN101&lt;='CALC|1'!$G$10,'CALC|1'!$G$34,0)</f>
        <v>0</v>
      </c>
      <c r="BO115" s="67"/>
      <c r="BP115" s="67"/>
      <c r="BQ115" s="67"/>
      <c r="BR115" s="67"/>
      <c r="BS115" s="67"/>
    </row>
    <row r="116" spans="1:71" ht="15.75" x14ac:dyDescent="0.3">
      <c r="A116" s="67"/>
      <c r="B116" s="67"/>
      <c r="C116" s="170" t="s">
        <v>323</v>
      </c>
      <c r="D116" s="34" t="s">
        <v>0</v>
      </c>
      <c r="E116" s="20" t="s">
        <v>93</v>
      </c>
      <c r="F116" s="20"/>
      <c r="G116" s="89">
        <f>IF(G101&lt;='CALC|1'!$G$10,'CALC|1'!$G$35,0)</f>
        <v>8.782040377550274</v>
      </c>
      <c r="H116" s="89">
        <f>IF(H101&lt;='CALC|1'!$G$10,'CALC|1'!$G$35,0)</f>
        <v>8.782040377550274</v>
      </c>
      <c r="I116" s="89">
        <f>IF(I101&lt;='CALC|1'!$G$10,'CALC|1'!$G$35,0)</f>
        <v>8.782040377550274</v>
      </c>
      <c r="J116" s="89">
        <f>IF(J101&lt;='CALC|1'!$G$10,'CALC|1'!$G$35,0)</f>
        <v>8.782040377550274</v>
      </c>
      <c r="K116" s="89">
        <f>IF(K101&lt;='CALC|1'!$G$10,'CALC|1'!$G$35,0)</f>
        <v>8.782040377550274</v>
      </c>
      <c r="L116" s="89">
        <f>IF(L101&lt;='CALC|1'!$G$10,'CALC|1'!$G$35,0)</f>
        <v>8.782040377550274</v>
      </c>
      <c r="M116" s="89">
        <f>IF(M101&lt;='CALC|1'!$G$10,'CALC|1'!$G$35,0)</f>
        <v>8.782040377550274</v>
      </c>
      <c r="N116" s="89">
        <f>IF(N101&lt;='CALC|1'!$G$10,'CALC|1'!$G$35,0)</f>
        <v>8.782040377550274</v>
      </c>
      <c r="O116" s="89">
        <f>IF(O101&lt;='CALC|1'!$G$10,'CALC|1'!$G$35,0)</f>
        <v>0</v>
      </c>
      <c r="P116" s="89">
        <f>IF(P101&lt;='CALC|1'!$G$10,'CALC|1'!$G$35,0)</f>
        <v>0</v>
      </c>
      <c r="Q116" s="89">
        <f>IF(Q101&lt;='CALC|1'!$G$10,'CALC|1'!$G$35,0)</f>
        <v>0</v>
      </c>
      <c r="R116" s="89">
        <f>IF(R101&lt;='CALC|1'!$G$10,'CALC|1'!$G$35,0)</f>
        <v>0</v>
      </c>
      <c r="S116" s="89">
        <f>IF(S101&lt;='CALC|1'!$G$10,'CALC|1'!$G$35,0)</f>
        <v>0</v>
      </c>
      <c r="T116" s="89">
        <f>IF(T101&lt;='CALC|1'!$G$10,'CALC|1'!$G$35,0)</f>
        <v>0</v>
      </c>
      <c r="U116" s="89">
        <f>IF(U101&lt;='CALC|1'!$G$10,'CALC|1'!$G$35,0)</f>
        <v>0</v>
      </c>
      <c r="V116" s="89">
        <f>IF(V101&lt;='CALC|1'!$G$10,'CALC|1'!$G$35,0)</f>
        <v>0</v>
      </c>
      <c r="W116" s="89">
        <f>IF(W101&lt;='CALC|1'!$G$10,'CALC|1'!$G$35,0)</f>
        <v>0</v>
      </c>
      <c r="X116" s="89">
        <f>IF(X101&lt;='CALC|1'!$G$10,'CALC|1'!$G$35,0)</f>
        <v>0</v>
      </c>
      <c r="Y116" s="89">
        <f>IF(Y101&lt;='CALC|1'!$G$10,'CALC|1'!$G$35,0)</f>
        <v>0</v>
      </c>
      <c r="Z116" s="89">
        <f>IF(Z101&lt;='CALC|1'!$G$10,'CALC|1'!$G$35,0)</f>
        <v>0</v>
      </c>
      <c r="AA116" s="89">
        <f>IF(AA101&lt;='CALC|1'!$G$10,'CALC|1'!$G$35,0)</f>
        <v>0</v>
      </c>
      <c r="AB116" s="89">
        <f>IF(AB101&lt;='CALC|1'!$G$10,'CALC|1'!$G$35,0)</f>
        <v>0</v>
      </c>
      <c r="AC116" s="89">
        <f>IF(AC101&lt;='CALC|1'!$G$10,'CALC|1'!$G$35,0)</f>
        <v>0</v>
      </c>
      <c r="AD116" s="89">
        <f>IF(AD101&lt;='CALC|1'!$G$10,'CALC|1'!$G$35,0)</f>
        <v>0</v>
      </c>
      <c r="AE116" s="89">
        <f>IF(AE101&lt;='CALC|1'!$G$10,'CALC|1'!$G$35,0)</f>
        <v>0</v>
      </c>
      <c r="AF116" s="89">
        <f>IF(AF101&lt;='CALC|1'!$G$10,'CALC|1'!$G$35,0)</f>
        <v>0</v>
      </c>
      <c r="AG116" s="89">
        <f>IF(AG101&lt;='CALC|1'!$G$10,'CALC|1'!$G$35,0)</f>
        <v>0</v>
      </c>
      <c r="AH116" s="89">
        <f>IF(AH101&lt;='CALC|1'!$G$10,'CALC|1'!$G$35,0)</f>
        <v>0</v>
      </c>
      <c r="AI116" s="89">
        <f>IF(AI101&lt;='CALC|1'!$G$10,'CALC|1'!$G$35,0)</f>
        <v>0</v>
      </c>
      <c r="AJ116" s="89">
        <f>IF(AJ101&lt;='CALC|1'!$G$10,'CALC|1'!$G$35,0)</f>
        <v>0</v>
      </c>
      <c r="AK116" s="89">
        <f>IF(AK101&lt;='CALC|1'!$G$10,'CALC|1'!$G$35,0)</f>
        <v>0</v>
      </c>
      <c r="AL116" s="89">
        <f>IF(AL101&lt;='CALC|1'!$G$10,'CALC|1'!$G$35,0)</f>
        <v>0</v>
      </c>
      <c r="AM116" s="89">
        <f>IF(AM101&lt;='CALC|1'!$G$10,'CALC|1'!$G$35,0)</f>
        <v>0</v>
      </c>
      <c r="AN116" s="89">
        <f>IF(AN101&lt;='CALC|1'!$G$10,'CALC|1'!$G$35,0)</f>
        <v>0</v>
      </c>
      <c r="AO116" s="89">
        <f>IF(AO101&lt;='CALC|1'!$G$10,'CALC|1'!$G$35,0)</f>
        <v>0</v>
      </c>
      <c r="AP116" s="89">
        <f>IF(AP101&lt;='CALC|1'!$G$10,'CALC|1'!$G$35,0)</f>
        <v>0</v>
      </c>
      <c r="AQ116" s="89">
        <f>IF(AQ101&lt;='CALC|1'!$G$10,'CALC|1'!$G$35,0)</f>
        <v>0</v>
      </c>
      <c r="AR116" s="89">
        <f>IF(AR101&lt;='CALC|1'!$G$10,'CALC|1'!$G$35,0)</f>
        <v>0</v>
      </c>
      <c r="AS116" s="89">
        <f>IF(AS101&lt;='CALC|1'!$G$10,'CALC|1'!$G$35,0)</f>
        <v>0</v>
      </c>
      <c r="AT116" s="89">
        <f>IF(AT101&lt;='CALC|1'!$G$10,'CALC|1'!$G$35,0)</f>
        <v>0</v>
      </c>
      <c r="AU116" s="89">
        <f>IF(AU101&lt;='CALC|1'!$G$10,'CALC|1'!$G$35,0)</f>
        <v>0</v>
      </c>
      <c r="AV116" s="89">
        <f>IF(AV101&lt;='CALC|1'!$G$10,'CALC|1'!$G$35,0)</f>
        <v>0</v>
      </c>
      <c r="AW116" s="89">
        <f>IF(AW101&lt;='CALC|1'!$G$10,'CALC|1'!$G$35,0)</f>
        <v>0</v>
      </c>
      <c r="AX116" s="89">
        <f>IF(AX101&lt;='CALC|1'!$G$10,'CALC|1'!$G$35,0)</f>
        <v>0</v>
      </c>
      <c r="AY116" s="89">
        <f>IF(AY101&lt;='CALC|1'!$G$10,'CALC|1'!$G$35,0)</f>
        <v>0</v>
      </c>
      <c r="AZ116" s="89">
        <f>IF(AZ101&lt;='CALC|1'!$G$10,'CALC|1'!$G$35,0)</f>
        <v>0</v>
      </c>
      <c r="BA116" s="89">
        <f>IF(BA101&lt;='CALC|1'!$G$10,'CALC|1'!$G$35,0)</f>
        <v>0</v>
      </c>
      <c r="BB116" s="89">
        <f>IF(BB101&lt;='CALC|1'!$G$10,'CALC|1'!$G$35,0)</f>
        <v>0</v>
      </c>
      <c r="BC116" s="89">
        <f>IF(BC101&lt;='CALC|1'!$G$10,'CALC|1'!$G$35,0)</f>
        <v>0</v>
      </c>
      <c r="BD116" s="89">
        <f>IF(BD101&lt;='CALC|1'!$G$10,'CALC|1'!$G$35,0)</f>
        <v>0</v>
      </c>
      <c r="BE116" s="89">
        <f>IF(BE101&lt;='CALC|1'!$G$10,'CALC|1'!$G$35,0)</f>
        <v>0</v>
      </c>
      <c r="BF116" s="89">
        <f>IF(BF101&lt;='CALC|1'!$G$10,'CALC|1'!$G$35,0)</f>
        <v>0</v>
      </c>
      <c r="BG116" s="89">
        <f>IF(BG101&lt;='CALC|1'!$G$10,'CALC|1'!$G$35,0)</f>
        <v>0</v>
      </c>
      <c r="BH116" s="89">
        <f>IF(BH101&lt;='CALC|1'!$G$10,'CALC|1'!$G$35,0)</f>
        <v>0</v>
      </c>
      <c r="BI116" s="89">
        <f>IF(BI101&lt;='CALC|1'!$G$10,'CALC|1'!$G$35,0)</f>
        <v>0</v>
      </c>
      <c r="BJ116" s="89">
        <f>IF(BJ101&lt;='CALC|1'!$G$10,'CALC|1'!$G$35,0)</f>
        <v>0</v>
      </c>
      <c r="BK116" s="89">
        <f>IF(BK101&lt;='CALC|1'!$G$10,'CALC|1'!$G$35,0)</f>
        <v>0</v>
      </c>
      <c r="BL116" s="89">
        <f>IF(BL101&lt;='CALC|1'!$G$10,'CALC|1'!$G$35,0)</f>
        <v>0</v>
      </c>
      <c r="BM116" s="89">
        <f>IF(BM101&lt;='CALC|1'!$G$10,'CALC|1'!$G$35,0)</f>
        <v>0</v>
      </c>
      <c r="BN116" s="89">
        <f>IF(BN101&lt;='CALC|1'!$G$10,'CALC|1'!$G$35,0)</f>
        <v>0</v>
      </c>
      <c r="BO116" s="67"/>
      <c r="BP116" s="67"/>
      <c r="BQ116" s="67"/>
      <c r="BR116" s="67"/>
      <c r="BS116" s="67"/>
    </row>
    <row r="117" spans="1:71" ht="15.75" x14ac:dyDescent="0.3">
      <c r="A117" s="67"/>
      <c r="B117" s="67"/>
      <c r="C117" s="170" t="s">
        <v>327</v>
      </c>
      <c r="D117" s="34" t="s">
        <v>0</v>
      </c>
      <c r="E117" s="20" t="s">
        <v>93</v>
      </c>
      <c r="F117" s="20"/>
      <c r="G117" s="89">
        <v>0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89">
        <v>0</v>
      </c>
      <c r="AW117" s="89">
        <v>0</v>
      </c>
      <c r="AX117" s="89">
        <v>0</v>
      </c>
      <c r="AY117" s="89">
        <v>0</v>
      </c>
      <c r="AZ117" s="89">
        <v>0</v>
      </c>
      <c r="BA117" s="89">
        <v>0</v>
      </c>
      <c r="BB117" s="89">
        <v>0</v>
      </c>
      <c r="BC117" s="89">
        <v>0</v>
      </c>
      <c r="BD117" s="89">
        <v>0</v>
      </c>
      <c r="BE117" s="89">
        <v>0</v>
      </c>
      <c r="BF117" s="89">
        <v>0</v>
      </c>
      <c r="BG117" s="89">
        <v>0</v>
      </c>
      <c r="BH117" s="89">
        <v>0</v>
      </c>
      <c r="BI117" s="89">
        <v>0</v>
      </c>
      <c r="BJ117" s="89">
        <v>0</v>
      </c>
      <c r="BK117" s="89">
        <v>0</v>
      </c>
      <c r="BL117" s="89">
        <v>0</v>
      </c>
      <c r="BM117" s="89">
        <v>0</v>
      </c>
      <c r="BN117" s="89">
        <v>0</v>
      </c>
      <c r="BO117" s="67"/>
      <c r="BP117" s="67"/>
      <c r="BQ117" s="67"/>
      <c r="BR117" s="67"/>
      <c r="BS117" s="67"/>
    </row>
    <row r="118" spans="1:71" x14ac:dyDescent="0.2">
      <c r="A118" s="67"/>
      <c r="B118" s="67"/>
      <c r="C118" s="67"/>
      <c r="D118" s="67"/>
      <c r="E118" s="67"/>
      <c r="F118" s="67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67"/>
      <c r="BP118" s="67"/>
      <c r="BQ118" s="67"/>
      <c r="BR118" s="67"/>
      <c r="BS118" s="67"/>
    </row>
    <row r="119" spans="1:71" ht="15" x14ac:dyDescent="0.25">
      <c r="A119"/>
      <c r="B119"/>
      <c r="C119" s="69" t="s">
        <v>23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1:71" ht="15.75" x14ac:dyDescent="0.3">
      <c r="A120" s="67"/>
      <c r="B120" s="67"/>
      <c r="C120" s="67" t="s">
        <v>192</v>
      </c>
      <c r="D120" s="34" t="s">
        <v>0</v>
      </c>
      <c r="E120" s="20" t="s">
        <v>93</v>
      </c>
      <c r="F120" s="20"/>
      <c r="G120" s="89">
        <f>IF(G101&lt;='CALC|1'!$G$10,'CALC|1'!$G$41,0)</f>
        <v>3.618391E-2</v>
      </c>
      <c r="H120" s="89">
        <f>IF(H101&lt;='CALC|1'!$G$10,'CALC|1'!$G$41,0)</f>
        <v>3.618391E-2</v>
      </c>
      <c r="I120" s="89">
        <f>IF(I101&lt;='CALC|1'!$G$10,'CALC|1'!$G$41,0)</f>
        <v>3.618391E-2</v>
      </c>
      <c r="J120" s="89">
        <f>IF(J101&lt;='CALC|1'!$G$10,'CALC|1'!$G$41,0)</f>
        <v>3.618391E-2</v>
      </c>
      <c r="K120" s="89">
        <f>IF(K101&lt;='CALC|1'!$G$10,'CALC|1'!$G$41,0)</f>
        <v>3.618391E-2</v>
      </c>
      <c r="L120" s="89">
        <f>IF(L101&lt;='CALC|1'!$G$10,'CALC|1'!$G$41,0)</f>
        <v>3.618391E-2</v>
      </c>
      <c r="M120" s="89">
        <f>IF(M101&lt;='CALC|1'!$G$10,'CALC|1'!$G$41,0)</f>
        <v>3.618391E-2</v>
      </c>
      <c r="N120" s="89">
        <f>IF(N101&lt;='CALC|1'!$G$10,'CALC|1'!$G$41,0)</f>
        <v>3.618391E-2</v>
      </c>
      <c r="O120" s="89">
        <f>IF(O101&lt;='CALC|1'!$G$10,'CALC|1'!$G$41,0)</f>
        <v>0</v>
      </c>
      <c r="P120" s="89">
        <f>IF(P101&lt;='CALC|1'!$G$10,'CALC|1'!$G$41,0)</f>
        <v>0</v>
      </c>
      <c r="Q120" s="89">
        <f>IF(Q101&lt;='CALC|1'!$G$10,'CALC|1'!$G$41,0)</f>
        <v>0</v>
      </c>
      <c r="R120" s="89">
        <f>IF(R101&lt;='CALC|1'!$G$10,'CALC|1'!$G$41,0)</f>
        <v>0</v>
      </c>
      <c r="S120" s="89">
        <f>IF(S101&lt;='CALC|1'!$G$10,'CALC|1'!$G$41,0)</f>
        <v>0</v>
      </c>
      <c r="T120" s="89">
        <f>IF(T101&lt;='CALC|1'!$G$10,'CALC|1'!$G$41,0)</f>
        <v>0</v>
      </c>
      <c r="U120" s="89">
        <f>IF(U101&lt;='CALC|1'!$G$10,'CALC|1'!$G$41,0)</f>
        <v>0</v>
      </c>
      <c r="V120" s="89">
        <f>IF(V101&lt;='CALC|1'!$G$10,'CALC|1'!$G$41,0)</f>
        <v>0</v>
      </c>
      <c r="W120" s="89">
        <f>IF(W101&lt;='CALC|1'!$G$10,'CALC|1'!$G$41,0)</f>
        <v>0</v>
      </c>
      <c r="X120" s="89">
        <f>IF(X101&lt;='CALC|1'!$G$10,'CALC|1'!$G$41,0)</f>
        <v>0</v>
      </c>
      <c r="Y120" s="89">
        <f>IF(Y101&lt;='CALC|1'!$G$10,'CALC|1'!$G$41,0)</f>
        <v>0</v>
      </c>
      <c r="Z120" s="89">
        <f>IF(Z101&lt;='CALC|1'!$G$10,'CALC|1'!$G$41,0)</f>
        <v>0</v>
      </c>
      <c r="AA120" s="89">
        <f>IF(AA101&lt;='CALC|1'!$G$10,'CALC|1'!$G$41,0)</f>
        <v>0</v>
      </c>
      <c r="AB120" s="89">
        <f>IF(AB101&lt;='CALC|1'!$G$10,'CALC|1'!$G$41,0)</f>
        <v>0</v>
      </c>
      <c r="AC120" s="89">
        <f>IF(AC101&lt;='CALC|1'!$G$10,'CALC|1'!$G$41,0)</f>
        <v>0</v>
      </c>
      <c r="AD120" s="89">
        <f>IF(AD101&lt;='CALC|1'!$G$10,'CALC|1'!$G$41,0)</f>
        <v>0</v>
      </c>
      <c r="AE120" s="89">
        <f>IF(AE101&lt;='CALC|1'!$G$10,'CALC|1'!$G$41,0)</f>
        <v>0</v>
      </c>
      <c r="AF120" s="89">
        <f>IF(AF101&lt;='CALC|1'!$G$10,'CALC|1'!$G$41,0)</f>
        <v>0</v>
      </c>
      <c r="AG120" s="89">
        <f>IF(AG101&lt;='CALC|1'!$G$10,'CALC|1'!$G$41,0)</f>
        <v>0</v>
      </c>
      <c r="AH120" s="89">
        <f>IF(AH101&lt;='CALC|1'!$G$10,'CALC|1'!$G$41,0)</f>
        <v>0</v>
      </c>
      <c r="AI120" s="89">
        <f>IF(AI101&lt;='CALC|1'!$G$10,'CALC|1'!$G$41,0)</f>
        <v>0</v>
      </c>
      <c r="AJ120" s="89">
        <f>IF(AJ101&lt;='CALC|1'!$G$10,'CALC|1'!$G$41,0)</f>
        <v>0</v>
      </c>
      <c r="AK120" s="89">
        <f>IF(AK101&lt;='CALC|1'!$G$10,'CALC|1'!$G$41,0)</f>
        <v>0</v>
      </c>
      <c r="AL120" s="89">
        <f>IF(AL101&lt;='CALC|1'!$G$10,'CALC|1'!$G$41,0)</f>
        <v>0</v>
      </c>
      <c r="AM120" s="89">
        <f>IF(AM101&lt;='CALC|1'!$G$10,'CALC|1'!$G$41,0)</f>
        <v>0</v>
      </c>
      <c r="AN120" s="89">
        <f>IF(AN101&lt;='CALC|1'!$G$10,'CALC|1'!$G$41,0)</f>
        <v>0</v>
      </c>
      <c r="AO120" s="89">
        <f>IF(AO101&lt;='CALC|1'!$G$10,'CALC|1'!$G$41,0)</f>
        <v>0</v>
      </c>
      <c r="AP120" s="89">
        <f>IF(AP101&lt;='CALC|1'!$G$10,'CALC|1'!$G$41,0)</f>
        <v>0</v>
      </c>
      <c r="AQ120" s="89">
        <f>IF(AQ101&lt;='CALC|1'!$G$10,'CALC|1'!$G$41,0)</f>
        <v>0</v>
      </c>
      <c r="AR120" s="89">
        <f>IF(AR101&lt;='CALC|1'!$G$10,'CALC|1'!$G$41,0)</f>
        <v>0</v>
      </c>
      <c r="AS120" s="89">
        <f>IF(AS101&lt;='CALC|1'!$G$10,'CALC|1'!$G$41,0)</f>
        <v>0</v>
      </c>
      <c r="AT120" s="89">
        <f>IF(AT101&lt;='CALC|1'!$G$10,'CALC|1'!$G$41,0)</f>
        <v>0</v>
      </c>
      <c r="AU120" s="89">
        <f>IF(AU101&lt;='CALC|1'!$G$10,'CALC|1'!$G$41,0)</f>
        <v>0</v>
      </c>
      <c r="AV120" s="89">
        <f>IF(AV101&lt;='CALC|1'!$G$10,'CALC|1'!$G$41,0)</f>
        <v>0</v>
      </c>
      <c r="AW120" s="89">
        <f>IF(AW101&lt;='CALC|1'!$G$10,'CALC|1'!$G$41,0)</f>
        <v>0</v>
      </c>
      <c r="AX120" s="89">
        <f>IF(AX101&lt;='CALC|1'!$G$10,'CALC|1'!$G$41,0)</f>
        <v>0</v>
      </c>
      <c r="AY120" s="89">
        <f>IF(AY101&lt;='CALC|1'!$G$10,'CALC|1'!$G$41,0)</f>
        <v>0</v>
      </c>
      <c r="AZ120" s="89">
        <f>IF(AZ101&lt;='CALC|1'!$G$10,'CALC|1'!$G$41,0)</f>
        <v>0</v>
      </c>
      <c r="BA120" s="89">
        <f>IF(BA101&lt;='CALC|1'!$G$10,'CALC|1'!$G$41,0)</f>
        <v>0</v>
      </c>
      <c r="BB120" s="89">
        <f>IF(BB101&lt;='CALC|1'!$G$10,'CALC|1'!$G$41,0)</f>
        <v>0</v>
      </c>
      <c r="BC120" s="89">
        <f>IF(BC101&lt;='CALC|1'!$G$10,'CALC|1'!$G$41,0)</f>
        <v>0</v>
      </c>
      <c r="BD120" s="89">
        <f>IF(BD101&lt;='CALC|1'!$G$10,'CALC|1'!$G$41,0)</f>
        <v>0</v>
      </c>
      <c r="BE120" s="89">
        <f>IF(BE101&lt;='CALC|1'!$G$10,'CALC|1'!$G$41,0)</f>
        <v>0</v>
      </c>
      <c r="BF120" s="89">
        <f>IF(BF101&lt;='CALC|1'!$G$10,'CALC|1'!$G$41,0)</f>
        <v>0</v>
      </c>
      <c r="BG120" s="89">
        <f>IF(BG101&lt;='CALC|1'!$G$10,'CALC|1'!$G$41,0)</f>
        <v>0</v>
      </c>
      <c r="BH120" s="89">
        <f>IF(BH101&lt;='CALC|1'!$G$10,'CALC|1'!$G$41,0)</f>
        <v>0</v>
      </c>
      <c r="BI120" s="89">
        <f>IF(BI101&lt;='CALC|1'!$G$10,'CALC|1'!$G$41,0)</f>
        <v>0</v>
      </c>
      <c r="BJ120" s="89">
        <f>IF(BJ101&lt;='CALC|1'!$G$10,'CALC|1'!$G$41,0)</f>
        <v>0</v>
      </c>
      <c r="BK120" s="89">
        <f>IF(BK101&lt;='CALC|1'!$G$10,'CALC|1'!$G$41,0)</f>
        <v>0</v>
      </c>
      <c r="BL120" s="89">
        <f>IF(BL101&lt;='CALC|1'!$G$10,'CALC|1'!$G$41,0)</f>
        <v>0</v>
      </c>
      <c r="BM120" s="89">
        <f>IF(BM101&lt;='CALC|1'!$G$10,'CALC|1'!$G$41,0)</f>
        <v>0</v>
      </c>
      <c r="BN120" s="89">
        <f>IF(BN101&lt;='CALC|1'!$G$10,'CALC|1'!$G$41,0)</f>
        <v>0</v>
      </c>
      <c r="BO120" s="67"/>
      <c r="BP120" s="67"/>
      <c r="BQ120" s="67"/>
      <c r="BR120" s="67"/>
      <c r="BS120" s="67"/>
    </row>
    <row r="121" spans="1:71" ht="15.75" x14ac:dyDescent="0.3">
      <c r="A121" s="67"/>
      <c r="B121" s="67"/>
      <c r="C121" s="170" t="s">
        <v>49</v>
      </c>
      <c r="D121" s="34" t="s">
        <v>0</v>
      </c>
      <c r="E121" s="20" t="s">
        <v>93</v>
      </c>
      <c r="F121" s="20"/>
      <c r="G121" s="89">
        <f>IF(G101&lt;='CALC|1'!$G$10,'CALC|1'!$G$42,0)</f>
        <v>2.9999072065458456</v>
      </c>
      <c r="H121" s="89">
        <f>IF(H101&lt;='CALC|1'!$G$10,'CALC|1'!$G$42,0)</f>
        <v>2.9999072065458456</v>
      </c>
      <c r="I121" s="89">
        <f>IF(I101&lt;='CALC|1'!$G$10,'CALC|1'!$G$42,0)</f>
        <v>2.9999072065458456</v>
      </c>
      <c r="J121" s="89">
        <f>IF(J101&lt;='CALC|1'!$G$10,'CALC|1'!$G$42,0)</f>
        <v>2.9999072065458456</v>
      </c>
      <c r="K121" s="89">
        <f>IF(K101&lt;='CALC|1'!$G$10,'CALC|1'!$G$42,0)</f>
        <v>2.9999072065458456</v>
      </c>
      <c r="L121" s="89">
        <f>IF(L101&lt;='CALC|1'!$G$10,'CALC|1'!$G$42,0)</f>
        <v>2.9999072065458456</v>
      </c>
      <c r="M121" s="89">
        <f>IF(M101&lt;='CALC|1'!$G$10,'CALC|1'!$G$42,0)</f>
        <v>2.9999072065458456</v>
      </c>
      <c r="N121" s="89">
        <f>IF(N101&lt;='CALC|1'!$G$10,'CALC|1'!$G$42,0)</f>
        <v>2.9999072065458456</v>
      </c>
      <c r="O121" s="89">
        <f>IF(O101&lt;='CALC|1'!$G$10,'CALC|1'!$G$42,0)</f>
        <v>0</v>
      </c>
      <c r="P121" s="89">
        <f>IF(P101&lt;='CALC|1'!$G$10,'CALC|1'!$G$42,0)</f>
        <v>0</v>
      </c>
      <c r="Q121" s="89">
        <f>IF(Q101&lt;='CALC|1'!$G$10,'CALC|1'!$G$42,0)</f>
        <v>0</v>
      </c>
      <c r="R121" s="89">
        <f>IF(R101&lt;='CALC|1'!$G$10,'CALC|1'!$G$42,0)</f>
        <v>0</v>
      </c>
      <c r="S121" s="89">
        <f>IF(S101&lt;='CALC|1'!$G$10,'CALC|1'!$G$42,0)</f>
        <v>0</v>
      </c>
      <c r="T121" s="89">
        <f>IF(T101&lt;='CALC|1'!$G$10,'CALC|1'!$G$42,0)</f>
        <v>0</v>
      </c>
      <c r="U121" s="89">
        <f>IF(U101&lt;='CALC|1'!$G$10,'CALC|1'!$G$42,0)</f>
        <v>0</v>
      </c>
      <c r="V121" s="89">
        <f>IF(V101&lt;='CALC|1'!$G$10,'CALC|1'!$G$42,0)</f>
        <v>0</v>
      </c>
      <c r="W121" s="89">
        <f>IF(W101&lt;='CALC|1'!$G$10,'CALC|1'!$G$42,0)</f>
        <v>0</v>
      </c>
      <c r="X121" s="89">
        <f>IF(X101&lt;='CALC|1'!$G$10,'CALC|1'!$G$42,0)</f>
        <v>0</v>
      </c>
      <c r="Y121" s="89">
        <f>IF(Y101&lt;='CALC|1'!$G$10,'CALC|1'!$G$42,0)</f>
        <v>0</v>
      </c>
      <c r="Z121" s="89">
        <f>IF(Z101&lt;='CALC|1'!$G$10,'CALC|1'!$G$42,0)</f>
        <v>0</v>
      </c>
      <c r="AA121" s="89">
        <f>IF(AA101&lt;='CALC|1'!$G$10,'CALC|1'!$G$42,0)</f>
        <v>0</v>
      </c>
      <c r="AB121" s="89">
        <f>IF(AB101&lt;='CALC|1'!$G$10,'CALC|1'!$G$42,0)</f>
        <v>0</v>
      </c>
      <c r="AC121" s="89">
        <f>IF(AC101&lt;='CALC|1'!$G$10,'CALC|1'!$G$42,0)</f>
        <v>0</v>
      </c>
      <c r="AD121" s="89">
        <f>IF(AD101&lt;='CALC|1'!$G$10,'CALC|1'!$G$42,0)</f>
        <v>0</v>
      </c>
      <c r="AE121" s="89">
        <f>IF(AE101&lt;='CALC|1'!$G$10,'CALC|1'!$G$42,0)</f>
        <v>0</v>
      </c>
      <c r="AF121" s="89">
        <f>IF(AF101&lt;='CALC|1'!$G$10,'CALC|1'!$G$42,0)</f>
        <v>0</v>
      </c>
      <c r="AG121" s="89">
        <f>IF(AG101&lt;='CALC|1'!$G$10,'CALC|1'!$G$42,0)</f>
        <v>0</v>
      </c>
      <c r="AH121" s="89">
        <f>IF(AH101&lt;='CALC|1'!$G$10,'CALC|1'!$G$42,0)</f>
        <v>0</v>
      </c>
      <c r="AI121" s="89">
        <f>IF(AI101&lt;='CALC|1'!$G$10,'CALC|1'!$G$42,0)</f>
        <v>0</v>
      </c>
      <c r="AJ121" s="89">
        <f>IF(AJ101&lt;='CALC|1'!$G$10,'CALC|1'!$G$42,0)</f>
        <v>0</v>
      </c>
      <c r="AK121" s="89">
        <f>IF(AK101&lt;='CALC|1'!$G$10,'CALC|1'!$G$42,0)</f>
        <v>0</v>
      </c>
      <c r="AL121" s="89">
        <f>IF(AL101&lt;='CALC|1'!$G$10,'CALC|1'!$G$42,0)</f>
        <v>0</v>
      </c>
      <c r="AM121" s="89">
        <f>IF(AM101&lt;='CALC|1'!$G$10,'CALC|1'!$G$42,0)</f>
        <v>0</v>
      </c>
      <c r="AN121" s="89">
        <f>IF(AN101&lt;='CALC|1'!$G$10,'CALC|1'!$G$42,0)</f>
        <v>0</v>
      </c>
      <c r="AO121" s="89">
        <f>IF(AO101&lt;='CALC|1'!$G$10,'CALC|1'!$G$42,0)</f>
        <v>0</v>
      </c>
      <c r="AP121" s="89">
        <f>IF(AP101&lt;='CALC|1'!$G$10,'CALC|1'!$G$42,0)</f>
        <v>0</v>
      </c>
      <c r="AQ121" s="89">
        <f>IF(AQ101&lt;='CALC|1'!$G$10,'CALC|1'!$G$42,0)</f>
        <v>0</v>
      </c>
      <c r="AR121" s="89">
        <f>IF(AR101&lt;='CALC|1'!$G$10,'CALC|1'!$G$42,0)</f>
        <v>0</v>
      </c>
      <c r="AS121" s="89">
        <f>IF(AS101&lt;='CALC|1'!$G$10,'CALC|1'!$G$42,0)</f>
        <v>0</v>
      </c>
      <c r="AT121" s="89">
        <f>IF(AT101&lt;='CALC|1'!$G$10,'CALC|1'!$G$42,0)</f>
        <v>0</v>
      </c>
      <c r="AU121" s="89">
        <f>IF(AU101&lt;='CALC|1'!$G$10,'CALC|1'!$G$42,0)</f>
        <v>0</v>
      </c>
      <c r="AV121" s="89">
        <f>IF(AV101&lt;='CALC|1'!$G$10,'CALC|1'!$G$42,0)</f>
        <v>0</v>
      </c>
      <c r="AW121" s="89">
        <f>IF(AW101&lt;='CALC|1'!$G$10,'CALC|1'!$G$42,0)</f>
        <v>0</v>
      </c>
      <c r="AX121" s="89">
        <f>IF(AX101&lt;='CALC|1'!$G$10,'CALC|1'!$G$42,0)</f>
        <v>0</v>
      </c>
      <c r="AY121" s="89">
        <f>IF(AY101&lt;='CALC|1'!$G$10,'CALC|1'!$G$42,0)</f>
        <v>0</v>
      </c>
      <c r="AZ121" s="89">
        <f>IF(AZ101&lt;='CALC|1'!$G$10,'CALC|1'!$G$42,0)</f>
        <v>0</v>
      </c>
      <c r="BA121" s="89">
        <f>IF(BA101&lt;='CALC|1'!$G$10,'CALC|1'!$G$42,0)</f>
        <v>0</v>
      </c>
      <c r="BB121" s="89">
        <f>IF(BB101&lt;='CALC|1'!$G$10,'CALC|1'!$G$42,0)</f>
        <v>0</v>
      </c>
      <c r="BC121" s="89">
        <f>IF(BC101&lt;='CALC|1'!$G$10,'CALC|1'!$G$42,0)</f>
        <v>0</v>
      </c>
      <c r="BD121" s="89">
        <f>IF(BD101&lt;='CALC|1'!$G$10,'CALC|1'!$G$42,0)</f>
        <v>0</v>
      </c>
      <c r="BE121" s="89">
        <f>IF(BE101&lt;='CALC|1'!$G$10,'CALC|1'!$G$42,0)</f>
        <v>0</v>
      </c>
      <c r="BF121" s="89">
        <f>IF(BF101&lt;='CALC|1'!$G$10,'CALC|1'!$G$42,0)</f>
        <v>0</v>
      </c>
      <c r="BG121" s="89">
        <f>IF(BG101&lt;='CALC|1'!$G$10,'CALC|1'!$G$42,0)</f>
        <v>0</v>
      </c>
      <c r="BH121" s="89">
        <f>IF(BH101&lt;='CALC|1'!$G$10,'CALC|1'!$G$42,0)</f>
        <v>0</v>
      </c>
      <c r="BI121" s="89">
        <f>IF(BI101&lt;='CALC|1'!$G$10,'CALC|1'!$G$42,0)</f>
        <v>0</v>
      </c>
      <c r="BJ121" s="89">
        <f>IF(BJ101&lt;='CALC|1'!$G$10,'CALC|1'!$G$42,0)</f>
        <v>0</v>
      </c>
      <c r="BK121" s="89">
        <f>IF(BK101&lt;='CALC|1'!$G$10,'CALC|1'!$G$42,0)</f>
        <v>0</v>
      </c>
      <c r="BL121" s="89">
        <f>IF(BL101&lt;='CALC|1'!$G$10,'CALC|1'!$G$42,0)</f>
        <v>0</v>
      </c>
      <c r="BM121" s="89">
        <f>IF(BM101&lt;='CALC|1'!$G$10,'CALC|1'!$G$42,0)</f>
        <v>0</v>
      </c>
      <c r="BN121" s="89">
        <f>IF(BN101&lt;='CALC|1'!$G$10,'CALC|1'!$G$42,0)</f>
        <v>0</v>
      </c>
      <c r="BO121" s="67"/>
      <c r="BP121" s="67"/>
      <c r="BQ121" s="67"/>
      <c r="BR121" s="67"/>
      <c r="BS121" s="67"/>
    </row>
    <row r="122" spans="1:71" ht="15.75" x14ac:dyDescent="0.3">
      <c r="A122" s="67"/>
      <c r="B122" s="67"/>
      <c r="C122" s="170" t="s">
        <v>320</v>
      </c>
      <c r="D122" s="34" t="s">
        <v>0</v>
      </c>
      <c r="E122" s="20" t="s">
        <v>93</v>
      </c>
      <c r="F122" s="20"/>
      <c r="G122" s="89">
        <f>IF(G101&lt;='CALC|1'!$G$10,'CALC|1'!$G$43,0)</f>
        <v>0.171185</v>
      </c>
      <c r="H122" s="89">
        <f>IF(H101&lt;='CALC|1'!$G$10,'CALC|1'!$G$43,0)</f>
        <v>0.171185</v>
      </c>
      <c r="I122" s="89">
        <f>IF(I101&lt;='CALC|1'!$G$10,'CALC|1'!$G$43,0)</f>
        <v>0.171185</v>
      </c>
      <c r="J122" s="89">
        <f>IF(J101&lt;='CALC|1'!$G$10,'CALC|1'!$G$43,0)</f>
        <v>0.171185</v>
      </c>
      <c r="K122" s="89">
        <f>IF(K101&lt;='CALC|1'!$G$10,'CALC|1'!$G$43,0)</f>
        <v>0.171185</v>
      </c>
      <c r="L122" s="89">
        <f>IF(L101&lt;='CALC|1'!$G$10,'CALC|1'!$G$43,0)</f>
        <v>0.171185</v>
      </c>
      <c r="M122" s="89">
        <f>IF(M101&lt;='CALC|1'!$G$10,'CALC|1'!$G$43,0)</f>
        <v>0.171185</v>
      </c>
      <c r="N122" s="89">
        <f>IF(N101&lt;='CALC|1'!$G$10,'CALC|1'!$G$43,0)</f>
        <v>0.171185</v>
      </c>
      <c r="O122" s="89">
        <f>IF(O101&lt;='CALC|1'!$G$10,'CALC|1'!$G$43,0)</f>
        <v>0</v>
      </c>
      <c r="P122" s="89">
        <f>IF(P101&lt;='CALC|1'!$G$10,'CALC|1'!$G$43,0)</f>
        <v>0</v>
      </c>
      <c r="Q122" s="89">
        <f>IF(Q101&lt;='CALC|1'!$G$10,'CALC|1'!$G$43,0)</f>
        <v>0</v>
      </c>
      <c r="R122" s="89">
        <f>IF(R101&lt;='CALC|1'!$G$10,'CALC|1'!$G$43,0)</f>
        <v>0</v>
      </c>
      <c r="S122" s="89">
        <f>IF(S101&lt;='CALC|1'!$G$10,'CALC|1'!$G$43,0)</f>
        <v>0</v>
      </c>
      <c r="T122" s="89">
        <f>IF(T101&lt;='CALC|1'!$G$10,'CALC|1'!$G$43,0)</f>
        <v>0</v>
      </c>
      <c r="U122" s="89">
        <f>IF(U101&lt;='CALC|1'!$G$10,'CALC|1'!$G$43,0)</f>
        <v>0</v>
      </c>
      <c r="V122" s="89">
        <f>IF(V101&lt;='CALC|1'!$G$10,'CALC|1'!$G$43,0)</f>
        <v>0</v>
      </c>
      <c r="W122" s="89">
        <f>IF(W101&lt;='CALC|1'!$G$10,'CALC|1'!$G$43,0)</f>
        <v>0</v>
      </c>
      <c r="X122" s="89">
        <f>IF(X101&lt;='CALC|1'!$G$10,'CALC|1'!$G$43,0)</f>
        <v>0</v>
      </c>
      <c r="Y122" s="89">
        <f>IF(Y101&lt;='CALC|1'!$G$10,'CALC|1'!$G$43,0)</f>
        <v>0</v>
      </c>
      <c r="Z122" s="89">
        <f>IF(Z101&lt;='CALC|1'!$G$10,'CALC|1'!$G$43,0)</f>
        <v>0</v>
      </c>
      <c r="AA122" s="89">
        <f>IF(AA101&lt;='CALC|1'!$G$10,'CALC|1'!$G$43,0)</f>
        <v>0</v>
      </c>
      <c r="AB122" s="89">
        <f>IF(AB101&lt;='CALC|1'!$G$10,'CALC|1'!$G$43,0)</f>
        <v>0</v>
      </c>
      <c r="AC122" s="89">
        <f>IF(AC101&lt;='CALC|1'!$G$10,'CALC|1'!$G$43,0)</f>
        <v>0</v>
      </c>
      <c r="AD122" s="89">
        <f>IF(AD101&lt;='CALC|1'!$G$10,'CALC|1'!$G$43,0)</f>
        <v>0</v>
      </c>
      <c r="AE122" s="89">
        <f>IF(AE101&lt;='CALC|1'!$G$10,'CALC|1'!$G$43,0)</f>
        <v>0</v>
      </c>
      <c r="AF122" s="89">
        <f>IF(AF101&lt;='CALC|1'!$G$10,'CALC|1'!$G$43,0)</f>
        <v>0</v>
      </c>
      <c r="AG122" s="89">
        <f>IF(AG101&lt;='CALC|1'!$G$10,'CALC|1'!$G$43,0)</f>
        <v>0</v>
      </c>
      <c r="AH122" s="89">
        <f>IF(AH101&lt;='CALC|1'!$G$10,'CALC|1'!$G$43,0)</f>
        <v>0</v>
      </c>
      <c r="AI122" s="89">
        <f>IF(AI101&lt;='CALC|1'!$G$10,'CALC|1'!$G$43,0)</f>
        <v>0</v>
      </c>
      <c r="AJ122" s="89">
        <f>IF(AJ101&lt;='CALC|1'!$G$10,'CALC|1'!$G$43,0)</f>
        <v>0</v>
      </c>
      <c r="AK122" s="89">
        <f>IF(AK101&lt;='CALC|1'!$G$10,'CALC|1'!$G$43,0)</f>
        <v>0</v>
      </c>
      <c r="AL122" s="89">
        <f>IF(AL101&lt;='CALC|1'!$G$10,'CALC|1'!$G$43,0)</f>
        <v>0</v>
      </c>
      <c r="AM122" s="89">
        <f>IF(AM101&lt;='CALC|1'!$G$10,'CALC|1'!$G$43,0)</f>
        <v>0</v>
      </c>
      <c r="AN122" s="89">
        <f>IF(AN101&lt;='CALC|1'!$G$10,'CALC|1'!$G$43,0)</f>
        <v>0</v>
      </c>
      <c r="AO122" s="89">
        <f>IF(AO101&lt;='CALC|1'!$G$10,'CALC|1'!$G$43,0)</f>
        <v>0</v>
      </c>
      <c r="AP122" s="89">
        <f>IF(AP101&lt;='CALC|1'!$G$10,'CALC|1'!$G$43,0)</f>
        <v>0</v>
      </c>
      <c r="AQ122" s="89">
        <f>IF(AQ101&lt;='CALC|1'!$G$10,'CALC|1'!$G$43,0)</f>
        <v>0</v>
      </c>
      <c r="AR122" s="89">
        <f>IF(AR101&lt;='CALC|1'!$G$10,'CALC|1'!$G$43,0)</f>
        <v>0</v>
      </c>
      <c r="AS122" s="89">
        <f>IF(AS101&lt;='CALC|1'!$G$10,'CALC|1'!$G$43,0)</f>
        <v>0</v>
      </c>
      <c r="AT122" s="89">
        <f>IF(AT101&lt;='CALC|1'!$G$10,'CALC|1'!$G$43,0)</f>
        <v>0</v>
      </c>
      <c r="AU122" s="89">
        <f>IF(AU101&lt;='CALC|1'!$G$10,'CALC|1'!$G$43,0)</f>
        <v>0</v>
      </c>
      <c r="AV122" s="89">
        <f>IF(AV101&lt;='CALC|1'!$G$10,'CALC|1'!$G$43,0)</f>
        <v>0</v>
      </c>
      <c r="AW122" s="89">
        <f>IF(AW101&lt;='CALC|1'!$G$10,'CALC|1'!$G$43,0)</f>
        <v>0</v>
      </c>
      <c r="AX122" s="89">
        <f>IF(AX101&lt;='CALC|1'!$G$10,'CALC|1'!$G$43,0)</f>
        <v>0</v>
      </c>
      <c r="AY122" s="89">
        <f>IF(AY101&lt;='CALC|1'!$G$10,'CALC|1'!$G$43,0)</f>
        <v>0</v>
      </c>
      <c r="AZ122" s="89">
        <f>IF(AZ101&lt;='CALC|1'!$G$10,'CALC|1'!$G$43,0)</f>
        <v>0</v>
      </c>
      <c r="BA122" s="89">
        <f>IF(BA101&lt;='CALC|1'!$G$10,'CALC|1'!$G$43,0)</f>
        <v>0</v>
      </c>
      <c r="BB122" s="89">
        <f>IF(BB101&lt;='CALC|1'!$G$10,'CALC|1'!$G$43,0)</f>
        <v>0</v>
      </c>
      <c r="BC122" s="89">
        <f>IF(BC101&lt;='CALC|1'!$G$10,'CALC|1'!$G$43,0)</f>
        <v>0</v>
      </c>
      <c r="BD122" s="89">
        <f>IF(BD101&lt;='CALC|1'!$G$10,'CALC|1'!$G$43,0)</f>
        <v>0</v>
      </c>
      <c r="BE122" s="89">
        <f>IF(BE101&lt;='CALC|1'!$G$10,'CALC|1'!$G$43,0)</f>
        <v>0</v>
      </c>
      <c r="BF122" s="89">
        <f>IF(BF101&lt;='CALC|1'!$G$10,'CALC|1'!$G$43,0)</f>
        <v>0</v>
      </c>
      <c r="BG122" s="89">
        <f>IF(BG101&lt;='CALC|1'!$G$10,'CALC|1'!$G$43,0)</f>
        <v>0</v>
      </c>
      <c r="BH122" s="89">
        <f>IF(BH101&lt;='CALC|1'!$G$10,'CALC|1'!$G$43,0)</f>
        <v>0</v>
      </c>
      <c r="BI122" s="89">
        <f>IF(BI101&lt;='CALC|1'!$G$10,'CALC|1'!$G$43,0)</f>
        <v>0</v>
      </c>
      <c r="BJ122" s="89">
        <f>IF(BJ101&lt;='CALC|1'!$G$10,'CALC|1'!$G$43,0)</f>
        <v>0</v>
      </c>
      <c r="BK122" s="89">
        <f>IF(BK101&lt;='CALC|1'!$G$10,'CALC|1'!$G$43,0)</f>
        <v>0</v>
      </c>
      <c r="BL122" s="89">
        <f>IF(BL101&lt;='CALC|1'!$G$10,'CALC|1'!$G$43,0)</f>
        <v>0</v>
      </c>
      <c r="BM122" s="89">
        <f>IF(BM101&lt;='CALC|1'!$G$10,'CALC|1'!$G$43,0)</f>
        <v>0</v>
      </c>
      <c r="BN122" s="89">
        <f>IF(BN101&lt;='CALC|1'!$G$10,'CALC|1'!$G$43,0)</f>
        <v>0</v>
      </c>
      <c r="BO122" s="67"/>
      <c r="BP122" s="67"/>
      <c r="BQ122" s="67"/>
      <c r="BR122" s="67"/>
      <c r="BS122" s="67"/>
    </row>
    <row r="123" spans="1:71" ht="15.75" x14ac:dyDescent="0.3">
      <c r="A123" s="67"/>
      <c r="B123" s="67"/>
      <c r="C123" s="170" t="s">
        <v>323</v>
      </c>
      <c r="D123" s="34" t="s">
        <v>0</v>
      </c>
      <c r="E123" s="20" t="s">
        <v>93</v>
      </c>
      <c r="F123" s="20"/>
      <c r="G123" s="89">
        <f>IF(G101&lt;='CALC|1'!$G$10,'CALC|1'!$G$44,0)</f>
        <v>8.3853773424560245</v>
      </c>
      <c r="H123" s="89">
        <f>IF(H101&lt;='CALC|1'!$G$10,'CALC|1'!$G$44,0)</f>
        <v>8.3853773424560245</v>
      </c>
      <c r="I123" s="89">
        <f>IF(I101&lt;='CALC|1'!$G$10,'CALC|1'!$G$44,0)</f>
        <v>8.3853773424560245</v>
      </c>
      <c r="J123" s="89">
        <f>IF(J101&lt;='CALC|1'!$G$10,'CALC|1'!$G$44,0)</f>
        <v>8.3853773424560245</v>
      </c>
      <c r="K123" s="89">
        <f>IF(K101&lt;='CALC|1'!$G$10,'CALC|1'!$G$44,0)</f>
        <v>8.3853773424560245</v>
      </c>
      <c r="L123" s="89">
        <f>IF(L101&lt;='CALC|1'!$G$10,'CALC|1'!$G$44,0)</f>
        <v>8.3853773424560245</v>
      </c>
      <c r="M123" s="89">
        <f>IF(M101&lt;='CALC|1'!$G$10,'CALC|1'!$G$44,0)</f>
        <v>8.3853773424560245</v>
      </c>
      <c r="N123" s="89">
        <f>IF(N101&lt;='CALC|1'!$G$10,'CALC|1'!$G$44,0)</f>
        <v>8.3853773424560245</v>
      </c>
      <c r="O123" s="89">
        <f>IF(O101&lt;='CALC|1'!$G$10,'CALC|1'!$G$44,0)</f>
        <v>0</v>
      </c>
      <c r="P123" s="89">
        <f>IF(P101&lt;='CALC|1'!$G$10,'CALC|1'!$G$44,0)</f>
        <v>0</v>
      </c>
      <c r="Q123" s="89">
        <f>IF(Q101&lt;='CALC|1'!$G$10,'CALC|1'!$G$44,0)</f>
        <v>0</v>
      </c>
      <c r="R123" s="89">
        <f>IF(R101&lt;='CALC|1'!$G$10,'CALC|1'!$G$44,0)</f>
        <v>0</v>
      </c>
      <c r="S123" s="89">
        <f>IF(S101&lt;='CALC|1'!$G$10,'CALC|1'!$G$44,0)</f>
        <v>0</v>
      </c>
      <c r="T123" s="89">
        <f>IF(T101&lt;='CALC|1'!$G$10,'CALC|1'!$G$44,0)</f>
        <v>0</v>
      </c>
      <c r="U123" s="89">
        <f>IF(U101&lt;='CALC|1'!$G$10,'CALC|1'!$G$44,0)</f>
        <v>0</v>
      </c>
      <c r="V123" s="89">
        <f>IF(V101&lt;='CALC|1'!$G$10,'CALC|1'!$G$44,0)</f>
        <v>0</v>
      </c>
      <c r="W123" s="89">
        <f>IF(W101&lt;='CALC|1'!$G$10,'CALC|1'!$G$44,0)</f>
        <v>0</v>
      </c>
      <c r="X123" s="89">
        <f>IF(X101&lt;='CALC|1'!$G$10,'CALC|1'!$G$44,0)</f>
        <v>0</v>
      </c>
      <c r="Y123" s="89">
        <f>IF(Y101&lt;='CALC|1'!$G$10,'CALC|1'!$G$44,0)</f>
        <v>0</v>
      </c>
      <c r="Z123" s="89">
        <f>IF(Z101&lt;='CALC|1'!$G$10,'CALC|1'!$G$44,0)</f>
        <v>0</v>
      </c>
      <c r="AA123" s="89">
        <f>IF(AA101&lt;='CALC|1'!$G$10,'CALC|1'!$G$44,0)</f>
        <v>0</v>
      </c>
      <c r="AB123" s="89">
        <f>IF(AB101&lt;='CALC|1'!$G$10,'CALC|1'!$G$44,0)</f>
        <v>0</v>
      </c>
      <c r="AC123" s="89">
        <f>IF(AC101&lt;='CALC|1'!$G$10,'CALC|1'!$G$44,0)</f>
        <v>0</v>
      </c>
      <c r="AD123" s="89">
        <f>IF(AD101&lt;='CALC|1'!$G$10,'CALC|1'!$G$44,0)</f>
        <v>0</v>
      </c>
      <c r="AE123" s="89">
        <f>IF(AE101&lt;='CALC|1'!$G$10,'CALC|1'!$G$44,0)</f>
        <v>0</v>
      </c>
      <c r="AF123" s="89">
        <f>IF(AF101&lt;='CALC|1'!$G$10,'CALC|1'!$G$44,0)</f>
        <v>0</v>
      </c>
      <c r="AG123" s="89">
        <f>IF(AG101&lt;='CALC|1'!$G$10,'CALC|1'!$G$44,0)</f>
        <v>0</v>
      </c>
      <c r="AH123" s="89">
        <f>IF(AH101&lt;='CALC|1'!$G$10,'CALC|1'!$G$44,0)</f>
        <v>0</v>
      </c>
      <c r="AI123" s="89">
        <f>IF(AI101&lt;='CALC|1'!$G$10,'CALC|1'!$G$44,0)</f>
        <v>0</v>
      </c>
      <c r="AJ123" s="89">
        <f>IF(AJ101&lt;='CALC|1'!$G$10,'CALC|1'!$G$44,0)</f>
        <v>0</v>
      </c>
      <c r="AK123" s="89">
        <f>IF(AK101&lt;='CALC|1'!$G$10,'CALC|1'!$G$44,0)</f>
        <v>0</v>
      </c>
      <c r="AL123" s="89">
        <f>IF(AL101&lt;='CALC|1'!$G$10,'CALC|1'!$G$44,0)</f>
        <v>0</v>
      </c>
      <c r="AM123" s="89">
        <f>IF(AM101&lt;='CALC|1'!$G$10,'CALC|1'!$G$44,0)</f>
        <v>0</v>
      </c>
      <c r="AN123" s="89">
        <f>IF(AN101&lt;='CALC|1'!$G$10,'CALC|1'!$G$44,0)</f>
        <v>0</v>
      </c>
      <c r="AO123" s="89">
        <f>IF(AO101&lt;='CALC|1'!$G$10,'CALC|1'!$G$44,0)</f>
        <v>0</v>
      </c>
      <c r="AP123" s="89">
        <f>IF(AP101&lt;='CALC|1'!$G$10,'CALC|1'!$G$44,0)</f>
        <v>0</v>
      </c>
      <c r="AQ123" s="89">
        <f>IF(AQ101&lt;='CALC|1'!$G$10,'CALC|1'!$G$44,0)</f>
        <v>0</v>
      </c>
      <c r="AR123" s="89">
        <f>IF(AR101&lt;='CALC|1'!$G$10,'CALC|1'!$G$44,0)</f>
        <v>0</v>
      </c>
      <c r="AS123" s="89">
        <f>IF(AS101&lt;='CALC|1'!$G$10,'CALC|1'!$G$44,0)</f>
        <v>0</v>
      </c>
      <c r="AT123" s="89">
        <f>IF(AT101&lt;='CALC|1'!$G$10,'CALC|1'!$G$44,0)</f>
        <v>0</v>
      </c>
      <c r="AU123" s="89">
        <f>IF(AU101&lt;='CALC|1'!$G$10,'CALC|1'!$G$44,0)</f>
        <v>0</v>
      </c>
      <c r="AV123" s="89">
        <f>IF(AV101&lt;='CALC|1'!$G$10,'CALC|1'!$G$44,0)</f>
        <v>0</v>
      </c>
      <c r="AW123" s="89">
        <f>IF(AW101&lt;='CALC|1'!$G$10,'CALC|1'!$G$44,0)</f>
        <v>0</v>
      </c>
      <c r="AX123" s="89">
        <f>IF(AX101&lt;='CALC|1'!$G$10,'CALC|1'!$G$44,0)</f>
        <v>0</v>
      </c>
      <c r="AY123" s="89">
        <f>IF(AY101&lt;='CALC|1'!$G$10,'CALC|1'!$G$44,0)</f>
        <v>0</v>
      </c>
      <c r="AZ123" s="89">
        <f>IF(AZ101&lt;='CALC|1'!$G$10,'CALC|1'!$G$44,0)</f>
        <v>0</v>
      </c>
      <c r="BA123" s="89">
        <f>IF(BA101&lt;='CALC|1'!$G$10,'CALC|1'!$G$44,0)</f>
        <v>0</v>
      </c>
      <c r="BB123" s="89">
        <f>IF(BB101&lt;='CALC|1'!$G$10,'CALC|1'!$G$44,0)</f>
        <v>0</v>
      </c>
      <c r="BC123" s="89">
        <f>IF(BC101&lt;='CALC|1'!$G$10,'CALC|1'!$G$44,0)</f>
        <v>0</v>
      </c>
      <c r="BD123" s="89">
        <f>IF(BD101&lt;='CALC|1'!$G$10,'CALC|1'!$G$44,0)</f>
        <v>0</v>
      </c>
      <c r="BE123" s="89">
        <f>IF(BE101&lt;='CALC|1'!$G$10,'CALC|1'!$G$44,0)</f>
        <v>0</v>
      </c>
      <c r="BF123" s="89">
        <f>IF(BF101&lt;='CALC|1'!$G$10,'CALC|1'!$G$44,0)</f>
        <v>0</v>
      </c>
      <c r="BG123" s="89">
        <f>IF(BG101&lt;='CALC|1'!$G$10,'CALC|1'!$G$44,0)</f>
        <v>0</v>
      </c>
      <c r="BH123" s="89">
        <f>IF(BH101&lt;='CALC|1'!$G$10,'CALC|1'!$G$44,0)</f>
        <v>0</v>
      </c>
      <c r="BI123" s="89">
        <f>IF(BI101&lt;='CALC|1'!$G$10,'CALC|1'!$G$44,0)</f>
        <v>0</v>
      </c>
      <c r="BJ123" s="89">
        <f>IF(BJ101&lt;='CALC|1'!$G$10,'CALC|1'!$G$44,0)</f>
        <v>0</v>
      </c>
      <c r="BK123" s="89">
        <f>IF(BK101&lt;='CALC|1'!$G$10,'CALC|1'!$G$44,0)</f>
        <v>0</v>
      </c>
      <c r="BL123" s="89">
        <f>IF(BL101&lt;='CALC|1'!$G$10,'CALC|1'!$G$44,0)</f>
        <v>0</v>
      </c>
      <c r="BM123" s="89">
        <f>IF(BM101&lt;='CALC|1'!$G$10,'CALC|1'!$G$44,0)</f>
        <v>0</v>
      </c>
      <c r="BN123" s="89">
        <f>IF(BN101&lt;='CALC|1'!$G$10,'CALC|1'!$G$44,0)</f>
        <v>0</v>
      </c>
      <c r="BO123" s="67"/>
      <c r="BP123" s="67"/>
      <c r="BQ123" s="67"/>
      <c r="BR123" s="67"/>
      <c r="BS123" s="67"/>
    </row>
    <row r="124" spans="1:71" ht="15.75" x14ac:dyDescent="0.3">
      <c r="A124" s="67"/>
      <c r="B124" s="67"/>
      <c r="C124" s="170" t="s">
        <v>327</v>
      </c>
      <c r="D124" s="34" t="s">
        <v>0</v>
      </c>
      <c r="E124" s="20" t="s">
        <v>93</v>
      </c>
      <c r="F124" s="20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67"/>
      <c r="BP124" s="67"/>
      <c r="BQ124" s="67"/>
      <c r="BR124" s="67"/>
      <c r="BS124" s="67"/>
    </row>
    <row r="125" spans="1:71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1:71" x14ac:dyDescent="0.2">
      <c r="A126" s="67"/>
      <c r="B126" s="67"/>
      <c r="C126" s="69" t="s">
        <v>24</v>
      </c>
      <c r="D126" s="67"/>
      <c r="E126" s="67"/>
      <c r="F126" s="67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67"/>
      <c r="BP126" s="67"/>
      <c r="BQ126" s="67"/>
      <c r="BR126" s="67"/>
      <c r="BS126" s="67"/>
    </row>
    <row r="127" spans="1:71" x14ac:dyDescent="0.2">
      <c r="A127" s="67"/>
      <c r="B127" s="67"/>
      <c r="C127" s="67" t="s">
        <v>25</v>
      </c>
      <c r="D127" s="67"/>
      <c r="E127" s="67"/>
      <c r="F127" s="67"/>
      <c r="G127" s="125">
        <f>IF(G101&lt;='CALC|1'!$G$10,'CALC|1'!$G$50,0)</f>
        <v>0.115361316779374</v>
      </c>
      <c r="H127" s="125">
        <f>IF(H101&lt;='CALC|1'!$G$10,'CALC|1'!$G$50,0)</f>
        <v>0.115361316779374</v>
      </c>
      <c r="I127" s="125">
        <f>IF(I101&lt;='CALC|1'!$G$10,'CALC|1'!$G$50,0)</f>
        <v>0.115361316779374</v>
      </c>
      <c r="J127" s="125">
        <f>IF(J101&lt;='CALC|1'!$G$10,'CALC|1'!$G$50,0)</f>
        <v>0.115361316779374</v>
      </c>
      <c r="K127" s="125">
        <f>IF(K101&lt;='CALC|1'!$G$10,'CALC|1'!$G$50,0)</f>
        <v>0.115361316779374</v>
      </c>
      <c r="L127" s="125">
        <f>IF(L101&lt;='CALC|1'!$G$10,'CALC|1'!$G$50,0)</f>
        <v>0.115361316779374</v>
      </c>
      <c r="M127" s="125">
        <f>IF(M101&lt;='CALC|1'!$G$10,'CALC|1'!$G$50,0)</f>
        <v>0.115361316779374</v>
      </c>
      <c r="N127" s="125">
        <f>IF(N101&lt;='CALC|1'!$G$10,'CALC|1'!$G$50,0)</f>
        <v>0.115361316779374</v>
      </c>
      <c r="O127" s="89">
        <f>IF(O101&lt;='CALC|1'!$G$10,'CALC|1'!$G$50,0)</f>
        <v>0</v>
      </c>
      <c r="P127" s="89">
        <f>IF(P101&lt;='CALC|1'!$G$10,'CALC|1'!$G$50,0)</f>
        <v>0</v>
      </c>
      <c r="Q127" s="89">
        <f>IF(Q101&lt;='CALC|1'!$G$10,'CALC|1'!$G$50,0)</f>
        <v>0</v>
      </c>
      <c r="R127" s="89">
        <f>IF(R101&lt;='CALC|1'!$G$10,'CALC|1'!$G$50,0)</f>
        <v>0</v>
      </c>
      <c r="S127" s="89">
        <f>IF(S101&lt;='CALC|1'!$G$10,'CALC|1'!$G$50,0)</f>
        <v>0</v>
      </c>
      <c r="T127" s="89">
        <f>IF(T101&lt;='CALC|1'!$G$10,'CALC|1'!$G$50,0)</f>
        <v>0</v>
      </c>
      <c r="U127" s="89">
        <f>IF(U101&lt;='CALC|1'!$G$10,'CALC|1'!$G$50,0)</f>
        <v>0</v>
      </c>
      <c r="V127" s="89">
        <f>IF(V101&lt;='CALC|1'!$G$10,'CALC|1'!$G$50,0)</f>
        <v>0</v>
      </c>
      <c r="W127" s="89">
        <f>IF(W101&lt;='CALC|1'!$G$10,'CALC|1'!$G$50,0)</f>
        <v>0</v>
      </c>
      <c r="X127" s="89">
        <f>IF(X101&lt;='CALC|1'!$G$10,'CALC|1'!$G$50,0)</f>
        <v>0</v>
      </c>
      <c r="Y127" s="89">
        <f>IF(Y101&lt;='CALC|1'!$G$10,'CALC|1'!$G$50,0)</f>
        <v>0</v>
      </c>
      <c r="Z127" s="89">
        <f>IF(Z101&lt;='CALC|1'!$G$10,'CALC|1'!$G$50,0)</f>
        <v>0</v>
      </c>
      <c r="AA127" s="89">
        <f>IF(AA101&lt;='CALC|1'!$G$10,'CALC|1'!$G$50,0)</f>
        <v>0</v>
      </c>
      <c r="AB127" s="89">
        <f>IF(AB101&lt;='CALC|1'!$G$10,'CALC|1'!$G$50,0)</f>
        <v>0</v>
      </c>
      <c r="AC127" s="89">
        <f>IF(AC101&lt;='CALC|1'!$G$10,'CALC|1'!$G$50,0)</f>
        <v>0</v>
      </c>
      <c r="AD127" s="89">
        <f>IF(AD101&lt;='CALC|1'!$G$10,'CALC|1'!$G$50,0)</f>
        <v>0</v>
      </c>
      <c r="AE127" s="89">
        <f>IF(AE101&lt;='CALC|1'!$G$10,'CALC|1'!$G$50,0)</f>
        <v>0</v>
      </c>
      <c r="AF127" s="89">
        <f>IF(AF101&lt;='CALC|1'!$G$10,'CALC|1'!$G$50,0)</f>
        <v>0</v>
      </c>
      <c r="AG127" s="89">
        <f>IF(AG101&lt;='CALC|1'!$G$10,'CALC|1'!$G$50,0)</f>
        <v>0</v>
      </c>
      <c r="AH127" s="89">
        <f>IF(AH101&lt;='CALC|1'!$G$10,'CALC|1'!$G$50,0)</f>
        <v>0</v>
      </c>
      <c r="AI127" s="89">
        <f>IF(AI101&lt;='CALC|1'!$G$10,'CALC|1'!$G$50,0)</f>
        <v>0</v>
      </c>
      <c r="AJ127" s="89">
        <f>IF(AJ101&lt;='CALC|1'!$G$10,'CALC|1'!$G$50,0)</f>
        <v>0</v>
      </c>
      <c r="AK127" s="89">
        <f>IF(AK101&lt;='CALC|1'!$G$10,'CALC|1'!$G$50,0)</f>
        <v>0</v>
      </c>
      <c r="AL127" s="89">
        <f>IF(AL101&lt;='CALC|1'!$G$10,'CALC|1'!$G$50,0)</f>
        <v>0</v>
      </c>
      <c r="AM127" s="89">
        <f>IF(AM101&lt;='CALC|1'!$G$10,'CALC|1'!$G$50,0)</f>
        <v>0</v>
      </c>
      <c r="AN127" s="89">
        <f>IF(AN101&lt;='CALC|1'!$G$10,'CALC|1'!$G$50,0)</f>
        <v>0</v>
      </c>
      <c r="AO127" s="89">
        <f>IF(AO101&lt;='CALC|1'!$G$10,'CALC|1'!$G$50,0)</f>
        <v>0</v>
      </c>
      <c r="AP127" s="89">
        <f>IF(AP101&lt;='CALC|1'!$G$10,'CALC|1'!$G$50,0)</f>
        <v>0</v>
      </c>
      <c r="AQ127" s="89">
        <f>IF(AQ101&lt;='CALC|1'!$G$10,'CALC|1'!$G$50,0)</f>
        <v>0</v>
      </c>
      <c r="AR127" s="89">
        <f>IF(AR101&lt;='CALC|1'!$G$10,'CALC|1'!$G$50,0)</f>
        <v>0</v>
      </c>
      <c r="AS127" s="89">
        <f>IF(AS101&lt;='CALC|1'!$G$10,'CALC|1'!$G$50,0)</f>
        <v>0</v>
      </c>
      <c r="AT127" s="89">
        <f>IF(AT101&lt;='CALC|1'!$G$10,'CALC|1'!$G$50,0)</f>
        <v>0</v>
      </c>
      <c r="AU127" s="89">
        <f>IF(AU101&lt;='CALC|1'!$G$10,'CALC|1'!$G$50,0)</f>
        <v>0</v>
      </c>
      <c r="AV127" s="89">
        <f>IF(AV101&lt;='CALC|1'!$G$10,'CALC|1'!$G$50,0)</f>
        <v>0</v>
      </c>
      <c r="AW127" s="89">
        <f>IF(AW101&lt;='CALC|1'!$G$10,'CALC|1'!$G$50,0)</f>
        <v>0</v>
      </c>
      <c r="AX127" s="89">
        <f>IF(AX101&lt;='CALC|1'!$G$10,'CALC|1'!$G$50,0)</f>
        <v>0</v>
      </c>
      <c r="AY127" s="89">
        <f>IF(AY101&lt;='CALC|1'!$G$10,'CALC|1'!$G$50,0)</f>
        <v>0</v>
      </c>
      <c r="AZ127" s="89">
        <f>IF(AZ101&lt;='CALC|1'!$G$10,'CALC|1'!$G$50,0)</f>
        <v>0</v>
      </c>
      <c r="BA127" s="89">
        <f>IF(BA101&lt;='CALC|1'!$G$10,'CALC|1'!$G$50,0)</f>
        <v>0</v>
      </c>
      <c r="BB127" s="89">
        <f>IF(BB101&lt;='CALC|1'!$G$10,'CALC|1'!$G$50,0)</f>
        <v>0</v>
      </c>
      <c r="BC127" s="89">
        <f>IF(BC101&lt;='CALC|1'!$G$10,'CALC|1'!$G$50,0)</f>
        <v>0</v>
      </c>
      <c r="BD127" s="89">
        <f>IF(BD101&lt;='CALC|1'!$G$10,'CALC|1'!$G$50,0)</f>
        <v>0</v>
      </c>
      <c r="BE127" s="89">
        <f>IF(BE101&lt;='CALC|1'!$G$10,'CALC|1'!$G$50,0)</f>
        <v>0</v>
      </c>
      <c r="BF127" s="89">
        <f>IF(BF101&lt;='CALC|1'!$G$10,'CALC|1'!$G$50,0)</f>
        <v>0</v>
      </c>
      <c r="BG127" s="89">
        <f>IF(BG101&lt;='CALC|1'!$G$10,'CALC|1'!$G$50,0)</f>
        <v>0</v>
      </c>
      <c r="BH127" s="89">
        <f>IF(BH101&lt;='CALC|1'!$G$10,'CALC|1'!$G$50,0)</f>
        <v>0</v>
      </c>
      <c r="BI127" s="89">
        <f>IF(BI101&lt;='CALC|1'!$G$10,'CALC|1'!$G$50,0)</f>
        <v>0</v>
      </c>
      <c r="BJ127" s="89">
        <f>IF(BJ101&lt;='CALC|1'!$G$10,'CALC|1'!$G$50,0)</f>
        <v>0</v>
      </c>
      <c r="BK127" s="89">
        <f>IF(BK101&lt;='CALC|1'!$G$10,'CALC|1'!$G$50,0)</f>
        <v>0</v>
      </c>
      <c r="BL127" s="89">
        <f>IF(BL101&lt;='CALC|1'!$G$10,'CALC|1'!$G$50,0)</f>
        <v>0</v>
      </c>
      <c r="BM127" s="89">
        <f>IF(BM101&lt;='CALC|1'!$G$10,'CALC|1'!$G$50,0)</f>
        <v>0</v>
      </c>
      <c r="BN127" s="89">
        <f>IF(BN101&lt;='CALC|1'!$G$10,'CALC|1'!$G$50,0)</f>
        <v>0</v>
      </c>
      <c r="BO127" s="67"/>
      <c r="BP127" s="67"/>
      <c r="BQ127" s="67"/>
      <c r="BR127" s="67"/>
      <c r="BS127" s="67"/>
    </row>
    <row r="128" spans="1:71" x14ac:dyDescent="0.2">
      <c r="A128" s="67"/>
      <c r="B128" s="67"/>
      <c r="C128" s="67" t="s">
        <v>12</v>
      </c>
      <c r="D128" s="67"/>
      <c r="E128" s="67"/>
      <c r="F128" s="67"/>
      <c r="G128" s="125">
        <f>IF(G101&lt;='CALC|1'!$G$10,'CALC|1'!$G$51,0)</f>
        <v>3.5578532323121961E-3</v>
      </c>
      <c r="H128" s="125">
        <f>IF(H101&lt;='CALC|1'!$G$10,'CALC|1'!$G$51,0)</f>
        <v>3.5578532323121961E-3</v>
      </c>
      <c r="I128" s="125">
        <f>IF(I101&lt;='CALC|1'!$G$10,'CALC|1'!$G$51,0)</f>
        <v>3.5578532323121961E-3</v>
      </c>
      <c r="J128" s="125">
        <f>IF(J101&lt;='CALC|1'!$G$10,'CALC|1'!$G$51,0)</f>
        <v>3.5578532323121961E-3</v>
      </c>
      <c r="K128" s="125">
        <f>IF(K101&lt;='CALC|1'!$G$10,'CALC|1'!$G$51,0)</f>
        <v>3.5578532323121961E-3</v>
      </c>
      <c r="L128" s="125">
        <f>IF(L101&lt;='CALC|1'!$G$10,'CALC|1'!$G$51,0)</f>
        <v>3.5578532323121961E-3</v>
      </c>
      <c r="M128" s="125">
        <f>IF(M101&lt;='CALC|1'!$G$10,'CALC|1'!$G$51,0)</f>
        <v>3.5578532323121961E-3</v>
      </c>
      <c r="N128" s="125">
        <f>IF(N101&lt;='CALC|1'!$G$10,'CALC|1'!$G$51,0)</f>
        <v>3.5578532323121961E-3</v>
      </c>
      <c r="O128" s="89">
        <f>IF(O101&lt;='CALC|1'!$G$10,'CALC|1'!$G$51,0)</f>
        <v>0</v>
      </c>
      <c r="P128" s="89">
        <f>IF(P101&lt;='CALC|1'!$G$10,'CALC|1'!$G$51,0)</f>
        <v>0</v>
      </c>
      <c r="Q128" s="89">
        <f>IF(Q101&lt;='CALC|1'!$G$10,'CALC|1'!$G$51,0)</f>
        <v>0</v>
      </c>
      <c r="R128" s="89">
        <f>IF(R101&lt;='CALC|1'!$G$10,'CALC|1'!$G$51,0)</f>
        <v>0</v>
      </c>
      <c r="S128" s="89">
        <f>IF(S101&lt;='CALC|1'!$G$10,'CALC|1'!$G$51,0)</f>
        <v>0</v>
      </c>
      <c r="T128" s="89">
        <f>IF(T101&lt;='CALC|1'!$G$10,'CALC|1'!$G$51,0)</f>
        <v>0</v>
      </c>
      <c r="U128" s="89">
        <f>IF(U101&lt;='CALC|1'!$G$10,'CALC|1'!$G$51,0)</f>
        <v>0</v>
      </c>
      <c r="V128" s="89">
        <f>IF(V101&lt;='CALC|1'!$G$10,'CALC|1'!$G$51,0)</f>
        <v>0</v>
      </c>
      <c r="W128" s="89">
        <f>IF(W101&lt;='CALC|1'!$G$10,'CALC|1'!$G$51,0)</f>
        <v>0</v>
      </c>
      <c r="X128" s="89">
        <f>IF(X101&lt;='CALC|1'!$G$10,'CALC|1'!$G$51,0)</f>
        <v>0</v>
      </c>
      <c r="Y128" s="89">
        <f>IF(Y101&lt;='CALC|1'!$G$10,'CALC|1'!$G$51,0)</f>
        <v>0</v>
      </c>
      <c r="Z128" s="89">
        <f>IF(Z101&lt;='CALC|1'!$G$10,'CALC|1'!$G$51,0)</f>
        <v>0</v>
      </c>
      <c r="AA128" s="89">
        <f>IF(AA101&lt;='CALC|1'!$G$10,'CALC|1'!$G$51,0)</f>
        <v>0</v>
      </c>
      <c r="AB128" s="89">
        <f>IF(AB101&lt;='CALC|1'!$G$10,'CALC|1'!$G$51,0)</f>
        <v>0</v>
      </c>
      <c r="AC128" s="89">
        <f>IF(AC101&lt;='CALC|1'!$G$10,'CALC|1'!$G$51,0)</f>
        <v>0</v>
      </c>
      <c r="AD128" s="89">
        <f>IF(AD101&lt;='CALC|1'!$G$10,'CALC|1'!$G$51,0)</f>
        <v>0</v>
      </c>
      <c r="AE128" s="89">
        <f>IF(AE101&lt;='CALC|1'!$G$10,'CALC|1'!$G$51,0)</f>
        <v>0</v>
      </c>
      <c r="AF128" s="89">
        <f>IF(AF101&lt;='CALC|1'!$G$10,'CALC|1'!$G$51,0)</f>
        <v>0</v>
      </c>
      <c r="AG128" s="89">
        <f>IF(AG101&lt;='CALC|1'!$G$10,'CALC|1'!$G$51,0)</f>
        <v>0</v>
      </c>
      <c r="AH128" s="89">
        <f>IF(AH101&lt;='CALC|1'!$G$10,'CALC|1'!$G$51,0)</f>
        <v>0</v>
      </c>
      <c r="AI128" s="89">
        <f>IF(AI101&lt;='CALC|1'!$G$10,'CALC|1'!$G$51,0)</f>
        <v>0</v>
      </c>
      <c r="AJ128" s="89">
        <f>IF(AJ101&lt;='CALC|1'!$G$10,'CALC|1'!$G$51,0)</f>
        <v>0</v>
      </c>
      <c r="AK128" s="89">
        <f>IF(AK101&lt;='CALC|1'!$G$10,'CALC|1'!$G$51,0)</f>
        <v>0</v>
      </c>
      <c r="AL128" s="89">
        <f>IF(AL101&lt;='CALC|1'!$G$10,'CALC|1'!$G$51,0)</f>
        <v>0</v>
      </c>
      <c r="AM128" s="89">
        <f>IF(AM101&lt;='CALC|1'!$G$10,'CALC|1'!$G$51,0)</f>
        <v>0</v>
      </c>
      <c r="AN128" s="89">
        <f>IF(AN101&lt;='CALC|1'!$G$10,'CALC|1'!$G$51,0)</f>
        <v>0</v>
      </c>
      <c r="AO128" s="89">
        <f>IF(AO101&lt;='CALC|1'!$G$10,'CALC|1'!$G$51,0)</f>
        <v>0</v>
      </c>
      <c r="AP128" s="89">
        <f>IF(AP101&lt;='CALC|1'!$G$10,'CALC|1'!$G$51,0)</f>
        <v>0</v>
      </c>
      <c r="AQ128" s="89">
        <f>IF(AQ101&lt;='CALC|1'!$G$10,'CALC|1'!$G$51,0)</f>
        <v>0</v>
      </c>
      <c r="AR128" s="89">
        <f>IF(AR101&lt;='CALC|1'!$G$10,'CALC|1'!$G$51,0)</f>
        <v>0</v>
      </c>
      <c r="AS128" s="89">
        <f>IF(AS101&lt;='CALC|1'!$G$10,'CALC|1'!$G$51,0)</f>
        <v>0</v>
      </c>
      <c r="AT128" s="89">
        <f>IF(AT101&lt;='CALC|1'!$G$10,'CALC|1'!$G$51,0)</f>
        <v>0</v>
      </c>
      <c r="AU128" s="89">
        <f>IF(AU101&lt;='CALC|1'!$G$10,'CALC|1'!$G$51,0)</f>
        <v>0</v>
      </c>
      <c r="AV128" s="89">
        <f>IF(AV101&lt;='CALC|1'!$G$10,'CALC|1'!$G$51,0)</f>
        <v>0</v>
      </c>
      <c r="AW128" s="89">
        <f>IF(AW101&lt;='CALC|1'!$G$10,'CALC|1'!$G$51,0)</f>
        <v>0</v>
      </c>
      <c r="AX128" s="89">
        <f>IF(AX101&lt;='CALC|1'!$G$10,'CALC|1'!$G$51,0)</f>
        <v>0</v>
      </c>
      <c r="AY128" s="89">
        <f>IF(AY101&lt;='CALC|1'!$G$10,'CALC|1'!$G$51,0)</f>
        <v>0</v>
      </c>
      <c r="AZ128" s="89">
        <f>IF(AZ101&lt;='CALC|1'!$G$10,'CALC|1'!$G$51,0)</f>
        <v>0</v>
      </c>
      <c r="BA128" s="89">
        <f>IF(BA101&lt;='CALC|1'!$G$10,'CALC|1'!$G$51,0)</f>
        <v>0</v>
      </c>
      <c r="BB128" s="89">
        <f>IF(BB101&lt;='CALC|1'!$G$10,'CALC|1'!$G$51,0)</f>
        <v>0</v>
      </c>
      <c r="BC128" s="89">
        <f>IF(BC101&lt;='CALC|1'!$G$10,'CALC|1'!$G$51,0)</f>
        <v>0</v>
      </c>
      <c r="BD128" s="89">
        <f>IF(BD101&lt;='CALC|1'!$G$10,'CALC|1'!$G$51,0)</f>
        <v>0</v>
      </c>
      <c r="BE128" s="89">
        <f>IF(BE101&lt;='CALC|1'!$G$10,'CALC|1'!$G$51,0)</f>
        <v>0</v>
      </c>
      <c r="BF128" s="89">
        <f>IF(BF101&lt;='CALC|1'!$G$10,'CALC|1'!$G$51,0)</f>
        <v>0</v>
      </c>
      <c r="BG128" s="89">
        <f>IF(BG101&lt;='CALC|1'!$G$10,'CALC|1'!$G$51,0)</f>
        <v>0</v>
      </c>
      <c r="BH128" s="89">
        <f>IF(BH101&lt;='CALC|1'!$G$10,'CALC|1'!$G$51,0)</f>
        <v>0</v>
      </c>
      <c r="BI128" s="89">
        <f>IF(BI101&lt;='CALC|1'!$G$10,'CALC|1'!$G$51,0)</f>
        <v>0</v>
      </c>
      <c r="BJ128" s="89">
        <f>IF(BJ101&lt;='CALC|1'!$G$10,'CALC|1'!$G$51,0)</f>
        <v>0</v>
      </c>
      <c r="BK128" s="89">
        <f>IF(BK101&lt;='CALC|1'!$G$10,'CALC|1'!$G$51,0)</f>
        <v>0</v>
      </c>
      <c r="BL128" s="89">
        <f>IF(BL101&lt;='CALC|1'!$G$10,'CALC|1'!$G$51,0)</f>
        <v>0</v>
      </c>
      <c r="BM128" s="89">
        <f>IF(BM101&lt;='CALC|1'!$G$10,'CALC|1'!$G$51,0)</f>
        <v>0</v>
      </c>
      <c r="BN128" s="89">
        <f>IF(BN101&lt;='CALC|1'!$G$10,'CALC|1'!$G$51,0)</f>
        <v>0</v>
      </c>
      <c r="BO128" s="67"/>
      <c r="BP128" s="67"/>
      <c r="BQ128" s="67"/>
      <c r="BR128" s="67"/>
      <c r="BS128" s="67"/>
    </row>
    <row r="129" spans="1:71" ht="15.75" x14ac:dyDescent="0.3">
      <c r="A129" s="67"/>
      <c r="B129" s="67"/>
      <c r="C129" s="170" t="s">
        <v>49</v>
      </c>
      <c r="D129" s="34" t="s">
        <v>0</v>
      </c>
      <c r="E129" s="20" t="s">
        <v>93</v>
      </c>
      <c r="F129" s="20"/>
      <c r="G129" s="125">
        <f>IF(G101&lt;='CALC|1'!$G$10,'CALC|1'!$G$52,0)</f>
        <v>0.18345812173103263</v>
      </c>
      <c r="H129" s="125">
        <f>IF(H101&lt;='CALC|1'!$G$10,'CALC|1'!$G$52,0)</f>
        <v>0.18345812173103263</v>
      </c>
      <c r="I129" s="125">
        <f>IF(I101&lt;='CALC|1'!$G$10,'CALC|1'!$G$52,0)</f>
        <v>0.18345812173103263</v>
      </c>
      <c r="J129" s="125">
        <f>IF(J101&lt;='CALC|1'!$G$10,'CALC|1'!$G$52,0)</f>
        <v>0.18345812173103263</v>
      </c>
      <c r="K129" s="125">
        <f>IF(K101&lt;='CALC|1'!$G$10,'CALC|1'!$G$52,0)</f>
        <v>0.18345812173103263</v>
      </c>
      <c r="L129" s="125">
        <f>IF(L101&lt;='CALC|1'!$G$10,'CALC|1'!$G$52,0)</f>
        <v>0.18345812173103263</v>
      </c>
      <c r="M129" s="125">
        <f>IF(M101&lt;='CALC|1'!$G$10,'CALC|1'!$G$52,0)</f>
        <v>0.18345812173103263</v>
      </c>
      <c r="N129" s="125">
        <f>IF(N101&lt;='CALC|1'!$G$10,'CALC|1'!$G$52,0)</f>
        <v>0.18345812173103263</v>
      </c>
      <c r="O129" s="89">
        <f>IF(O101&lt;='CALC|1'!$G$10,'CALC|1'!$G$52,0)</f>
        <v>0</v>
      </c>
      <c r="P129" s="89">
        <f>IF(P101&lt;='CALC|1'!$G$10,'CALC|1'!$G$52,0)</f>
        <v>0</v>
      </c>
      <c r="Q129" s="89">
        <f>IF(Q101&lt;='CALC|1'!$G$10,'CALC|1'!$G$52,0)</f>
        <v>0</v>
      </c>
      <c r="R129" s="89">
        <f>IF(R101&lt;='CALC|1'!$G$10,'CALC|1'!$G$52,0)</f>
        <v>0</v>
      </c>
      <c r="S129" s="89">
        <f>IF(S101&lt;='CALC|1'!$G$10,'CALC|1'!$G$52,0)</f>
        <v>0</v>
      </c>
      <c r="T129" s="89">
        <f>IF(T101&lt;='CALC|1'!$G$10,'CALC|1'!$G$52,0)</f>
        <v>0</v>
      </c>
      <c r="U129" s="89">
        <f>IF(U101&lt;='CALC|1'!$G$10,'CALC|1'!$G$52,0)</f>
        <v>0</v>
      </c>
      <c r="V129" s="89">
        <f>IF(V101&lt;='CALC|1'!$G$10,'CALC|1'!$G$52,0)</f>
        <v>0</v>
      </c>
      <c r="W129" s="89">
        <f>IF(W101&lt;='CALC|1'!$G$10,'CALC|1'!$G$52,0)</f>
        <v>0</v>
      </c>
      <c r="X129" s="89">
        <f>IF(X101&lt;='CALC|1'!$G$10,'CALC|1'!$G$52,0)</f>
        <v>0</v>
      </c>
      <c r="Y129" s="89">
        <f>IF(Y101&lt;='CALC|1'!$G$10,'CALC|1'!$G$52,0)</f>
        <v>0</v>
      </c>
      <c r="Z129" s="89">
        <f>IF(Z101&lt;='CALC|1'!$G$10,'CALC|1'!$G$52,0)</f>
        <v>0</v>
      </c>
      <c r="AA129" s="89">
        <f>IF(AA101&lt;='CALC|1'!$G$10,'CALC|1'!$G$52,0)</f>
        <v>0</v>
      </c>
      <c r="AB129" s="89">
        <f>IF(AB101&lt;='CALC|1'!$G$10,'CALC|1'!$G$52,0)</f>
        <v>0</v>
      </c>
      <c r="AC129" s="89">
        <f>IF(AC101&lt;='CALC|1'!$G$10,'CALC|1'!$G$52,0)</f>
        <v>0</v>
      </c>
      <c r="AD129" s="89">
        <f>IF(AD101&lt;='CALC|1'!$G$10,'CALC|1'!$G$52,0)</f>
        <v>0</v>
      </c>
      <c r="AE129" s="89">
        <f>IF(AE101&lt;='CALC|1'!$G$10,'CALC|1'!$G$52,0)</f>
        <v>0</v>
      </c>
      <c r="AF129" s="89">
        <f>IF(AF101&lt;='CALC|1'!$G$10,'CALC|1'!$G$52,0)</f>
        <v>0</v>
      </c>
      <c r="AG129" s="89">
        <f>IF(AG101&lt;='CALC|1'!$G$10,'CALC|1'!$G$52,0)</f>
        <v>0</v>
      </c>
      <c r="AH129" s="89">
        <f>IF(AH101&lt;='CALC|1'!$G$10,'CALC|1'!$G$52,0)</f>
        <v>0</v>
      </c>
      <c r="AI129" s="89">
        <f>IF(AI101&lt;='CALC|1'!$G$10,'CALC|1'!$G$52,0)</f>
        <v>0</v>
      </c>
      <c r="AJ129" s="89">
        <f>IF(AJ101&lt;='CALC|1'!$G$10,'CALC|1'!$G$52,0)</f>
        <v>0</v>
      </c>
      <c r="AK129" s="89">
        <f>IF(AK101&lt;='CALC|1'!$G$10,'CALC|1'!$G$52,0)</f>
        <v>0</v>
      </c>
      <c r="AL129" s="89">
        <f>IF(AL101&lt;='CALC|1'!$G$10,'CALC|1'!$G$52,0)</f>
        <v>0</v>
      </c>
      <c r="AM129" s="89">
        <f>IF(AM101&lt;='CALC|1'!$G$10,'CALC|1'!$G$52,0)</f>
        <v>0</v>
      </c>
      <c r="AN129" s="89">
        <f>IF(AN101&lt;='CALC|1'!$G$10,'CALC|1'!$G$52,0)</f>
        <v>0</v>
      </c>
      <c r="AO129" s="89">
        <f>IF(AO101&lt;='CALC|1'!$G$10,'CALC|1'!$G$52,0)</f>
        <v>0</v>
      </c>
      <c r="AP129" s="89">
        <f>IF(AP101&lt;='CALC|1'!$G$10,'CALC|1'!$G$52,0)</f>
        <v>0</v>
      </c>
      <c r="AQ129" s="89">
        <f>IF(AQ101&lt;='CALC|1'!$G$10,'CALC|1'!$G$52,0)</f>
        <v>0</v>
      </c>
      <c r="AR129" s="89">
        <f>IF(AR101&lt;='CALC|1'!$G$10,'CALC|1'!$G$52,0)</f>
        <v>0</v>
      </c>
      <c r="AS129" s="89">
        <f>IF(AS101&lt;='CALC|1'!$G$10,'CALC|1'!$G$52,0)</f>
        <v>0</v>
      </c>
      <c r="AT129" s="89">
        <f>IF(AT101&lt;='CALC|1'!$G$10,'CALC|1'!$G$52,0)</f>
        <v>0</v>
      </c>
      <c r="AU129" s="89">
        <f>IF(AU101&lt;='CALC|1'!$G$10,'CALC|1'!$G$52,0)</f>
        <v>0</v>
      </c>
      <c r="AV129" s="89">
        <f>IF(AV101&lt;='CALC|1'!$G$10,'CALC|1'!$G$52,0)</f>
        <v>0</v>
      </c>
      <c r="AW129" s="89">
        <f>IF(AW101&lt;='CALC|1'!$G$10,'CALC|1'!$G$52,0)</f>
        <v>0</v>
      </c>
      <c r="AX129" s="89">
        <f>IF(AX101&lt;='CALC|1'!$G$10,'CALC|1'!$G$52,0)</f>
        <v>0</v>
      </c>
      <c r="AY129" s="89">
        <f>IF(AY101&lt;='CALC|1'!$G$10,'CALC|1'!$G$52,0)</f>
        <v>0</v>
      </c>
      <c r="AZ129" s="89">
        <f>IF(AZ101&lt;='CALC|1'!$G$10,'CALC|1'!$G$52,0)</f>
        <v>0</v>
      </c>
      <c r="BA129" s="89">
        <f>IF(BA101&lt;='CALC|1'!$G$10,'CALC|1'!$G$52,0)</f>
        <v>0</v>
      </c>
      <c r="BB129" s="89">
        <f>IF(BB101&lt;='CALC|1'!$G$10,'CALC|1'!$G$52,0)</f>
        <v>0</v>
      </c>
      <c r="BC129" s="89">
        <f>IF(BC101&lt;='CALC|1'!$G$10,'CALC|1'!$G$52,0)</f>
        <v>0</v>
      </c>
      <c r="BD129" s="89">
        <f>IF(BD101&lt;='CALC|1'!$G$10,'CALC|1'!$G$52,0)</f>
        <v>0</v>
      </c>
      <c r="BE129" s="89">
        <f>IF(BE101&lt;='CALC|1'!$G$10,'CALC|1'!$G$52,0)</f>
        <v>0</v>
      </c>
      <c r="BF129" s="89">
        <f>IF(BF101&lt;='CALC|1'!$G$10,'CALC|1'!$G$52,0)</f>
        <v>0</v>
      </c>
      <c r="BG129" s="89">
        <f>IF(BG101&lt;='CALC|1'!$G$10,'CALC|1'!$G$52,0)</f>
        <v>0</v>
      </c>
      <c r="BH129" s="89">
        <f>IF(BH101&lt;='CALC|1'!$G$10,'CALC|1'!$G$52,0)</f>
        <v>0</v>
      </c>
      <c r="BI129" s="89">
        <f>IF(BI101&lt;='CALC|1'!$G$10,'CALC|1'!$G$52,0)</f>
        <v>0</v>
      </c>
      <c r="BJ129" s="89">
        <f>IF(BJ101&lt;='CALC|1'!$G$10,'CALC|1'!$G$52,0)</f>
        <v>0</v>
      </c>
      <c r="BK129" s="89">
        <f>IF(BK101&lt;='CALC|1'!$G$10,'CALC|1'!$G$52,0)</f>
        <v>0</v>
      </c>
      <c r="BL129" s="89">
        <f>IF(BL101&lt;='CALC|1'!$G$10,'CALC|1'!$G$52,0)</f>
        <v>0</v>
      </c>
      <c r="BM129" s="89">
        <f>IF(BM101&lt;='CALC|1'!$G$10,'CALC|1'!$G$52,0)</f>
        <v>0</v>
      </c>
      <c r="BN129" s="89">
        <f>IF(BN101&lt;='CALC|1'!$G$10,'CALC|1'!$G$52,0)</f>
        <v>0</v>
      </c>
      <c r="BO129" s="67"/>
      <c r="BP129" s="67"/>
      <c r="BQ129" s="67"/>
      <c r="BR129" s="67"/>
      <c r="BS129" s="67"/>
    </row>
    <row r="130" spans="1:71" ht="15.75" x14ac:dyDescent="0.3">
      <c r="A130" s="67"/>
      <c r="B130" s="67"/>
      <c r="C130" s="170" t="s">
        <v>320</v>
      </c>
      <c r="D130" s="34" t="s">
        <v>0</v>
      </c>
      <c r="E130" s="20" t="s">
        <v>93</v>
      </c>
      <c r="F130" s="20"/>
      <c r="G130" s="125">
        <f>IF(G101&lt;='CALC|1'!$G$10,'CALC|1'!$G$53,0)</f>
        <v>1.0468750000000001E-2</v>
      </c>
      <c r="H130" s="125">
        <f>IF(H101&lt;='CALC|1'!$G$10,'CALC|1'!$G$53,0)</f>
        <v>1.0468750000000001E-2</v>
      </c>
      <c r="I130" s="125">
        <f>IF(I101&lt;='CALC|1'!$G$10,'CALC|1'!$G$53,0)</f>
        <v>1.0468750000000001E-2</v>
      </c>
      <c r="J130" s="125">
        <f>IF(J101&lt;='CALC|1'!$G$10,'CALC|1'!$G$53,0)</f>
        <v>1.0468750000000001E-2</v>
      </c>
      <c r="K130" s="125">
        <f>IF(K101&lt;='CALC|1'!$G$10,'CALC|1'!$G$53,0)</f>
        <v>1.0468750000000001E-2</v>
      </c>
      <c r="L130" s="125">
        <f>IF(L101&lt;='CALC|1'!$G$10,'CALC|1'!$G$53,0)</f>
        <v>1.0468750000000001E-2</v>
      </c>
      <c r="M130" s="125">
        <f>IF(M101&lt;='CALC|1'!$G$10,'CALC|1'!$G$53,0)</f>
        <v>1.0468750000000001E-2</v>
      </c>
      <c r="N130" s="125">
        <f>IF(N101&lt;='CALC|1'!$G$10,'CALC|1'!$G$53,0)</f>
        <v>1.0468750000000001E-2</v>
      </c>
      <c r="O130" s="89">
        <f>IF(O101&lt;='CALC|1'!$G$10,'CALC|1'!$G$53,0)</f>
        <v>0</v>
      </c>
      <c r="P130" s="89">
        <f>IF(P101&lt;='CALC|1'!$G$10,'CALC|1'!$G$53,0)</f>
        <v>0</v>
      </c>
      <c r="Q130" s="89">
        <f>IF(Q101&lt;='CALC|1'!$G$10,'CALC|1'!$G$53,0)</f>
        <v>0</v>
      </c>
      <c r="R130" s="89">
        <f>IF(R101&lt;='CALC|1'!$G$10,'CALC|1'!$G$53,0)</f>
        <v>0</v>
      </c>
      <c r="S130" s="89">
        <f>IF(S101&lt;='CALC|1'!$G$10,'CALC|1'!$G$53,0)</f>
        <v>0</v>
      </c>
      <c r="T130" s="89">
        <f>IF(T101&lt;='CALC|1'!$G$10,'CALC|1'!$G$53,0)</f>
        <v>0</v>
      </c>
      <c r="U130" s="89">
        <f>IF(U101&lt;='CALC|1'!$G$10,'CALC|1'!$G$53,0)</f>
        <v>0</v>
      </c>
      <c r="V130" s="89">
        <f>IF(V101&lt;='CALC|1'!$G$10,'CALC|1'!$G$53,0)</f>
        <v>0</v>
      </c>
      <c r="W130" s="89">
        <f>IF(W101&lt;='CALC|1'!$G$10,'CALC|1'!$G$53,0)</f>
        <v>0</v>
      </c>
      <c r="X130" s="89">
        <f>IF(X101&lt;='CALC|1'!$G$10,'CALC|1'!$G$53,0)</f>
        <v>0</v>
      </c>
      <c r="Y130" s="89">
        <f>IF(Y101&lt;='CALC|1'!$G$10,'CALC|1'!$G$53,0)</f>
        <v>0</v>
      </c>
      <c r="Z130" s="89">
        <f>IF(Z101&lt;='CALC|1'!$G$10,'CALC|1'!$G$53,0)</f>
        <v>0</v>
      </c>
      <c r="AA130" s="89">
        <f>IF(AA101&lt;='CALC|1'!$G$10,'CALC|1'!$G$53,0)</f>
        <v>0</v>
      </c>
      <c r="AB130" s="89">
        <f>IF(AB101&lt;='CALC|1'!$G$10,'CALC|1'!$G$53,0)</f>
        <v>0</v>
      </c>
      <c r="AC130" s="89">
        <f>IF(AC101&lt;='CALC|1'!$G$10,'CALC|1'!$G$53,0)</f>
        <v>0</v>
      </c>
      <c r="AD130" s="89">
        <f>IF(AD101&lt;='CALC|1'!$G$10,'CALC|1'!$G$53,0)</f>
        <v>0</v>
      </c>
      <c r="AE130" s="89">
        <f>IF(AE101&lt;='CALC|1'!$G$10,'CALC|1'!$G$53,0)</f>
        <v>0</v>
      </c>
      <c r="AF130" s="89">
        <f>IF(AF101&lt;='CALC|1'!$G$10,'CALC|1'!$G$53,0)</f>
        <v>0</v>
      </c>
      <c r="AG130" s="89">
        <f>IF(AG101&lt;='CALC|1'!$G$10,'CALC|1'!$G$53,0)</f>
        <v>0</v>
      </c>
      <c r="AH130" s="89">
        <f>IF(AH101&lt;='CALC|1'!$G$10,'CALC|1'!$G$53,0)</f>
        <v>0</v>
      </c>
      <c r="AI130" s="89">
        <f>IF(AI101&lt;='CALC|1'!$G$10,'CALC|1'!$G$53,0)</f>
        <v>0</v>
      </c>
      <c r="AJ130" s="89">
        <f>IF(AJ101&lt;='CALC|1'!$G$10,'CALC|1'!$G$53,0)</f>
        <v>0</v>
      </c>
      <c r="AK130" s="89">
        <f>IF(AK101&lt;='CALC|1'!$G$10,'CALC|1'!$G$53,0)</f>
        <v>0</v>
      </c>
      <c r="AL130" s="89">
        <f>IF(AL101&lt;='CALC|1'!$G$10,'CALC|1'!$G$53,0)</f>
        <v>0</v>
      </c>
      <c r="AM130" s="89">
        <f>IF(AM101&lt;='CALC|1'!$G$10,'CALC|1'!$G$53,0)</f>
        <v>0</v>
      </c>
      <c r="AN130" s="89">
        <f>IF(AN101&lt;='CALC|1'!$G$10,'CALC|1'!$G$53,0)</f>
        <v>0</v>
      </c>
      <c r="AO130" s="89">
        <f>IF(AO101&lt;='CALC|1'!$G$10,'CALC|1'!$G$53,0)</f>
        <v>0</v>
      </c>
      <c r="AP130" s="89">
        <f>IF(AP101&lt;='CALC|1'!$G$10,'CALC|1'!$G$53,0)</f>
        <v>0</v>
      </c>
      <c r="AQ130" s="89">
        <f>IF(AQ101&lt;='CALC|1'!$G$10,'CALC|1'!$G$53,0)</f>
        <v>0</v>
      </c>
      <c r="AR130" s="89">
        <f>IF(AR101&lt;='CALC|1'!$G$10,'CALC|1'!$G$53,0)</f>
        <v>0</v>
      </c>
      <c r="AS130" s="89">
        <f>IF(AS101&lt;='CALC|1'!$G$10,'CALC|1'!$G$53,0)</f>
        <v>0</v>
      </c>
      <c r="AT130" s="89">
        <f>IF(AT101&lt;='CALC|1'!$G$10,'CALC|1'!$G$53,0)</f>
        <v>0</v>
      </c>
      <c r="AU130" s="89">
        <f>IF(AU101&lt;='CALC|1'!$G$10,'CALC|1'!$G$53,0)</f>
        <v>0</v>
      </c>
      <c r="AV130" s="89">
        <f>IF(AV101&lt;='CALC|1'!$G$10,'CALC|1'!$G$53,0)</f>
        <v>0</v>
      </c>
      <c r="AW130" s="89">
        <f>IF(AW101&lt;='CALC|1'!$G$10,'CALC|1'!$G$53,0)</f>
        <v>0</v>
      </c>
      <c r="AX130" s="89">
        <f>IF(AX101&lt;='CALC|1'!$G$10,'CALC|1'!$G$53,0)</f>
        <v>0</v>
      </c>
      <c r="AY130" s="89">
        <f>IF(AY101&lt;='CALC|1'!$G$10,'CALC|1'!$G$53,0)</f>
        <v>0</v>
      </c>
      <c r="AZ130" s="89">
        <f>IF(AZ101&lt;='CALC|1'!$G$10,'CALC|1'!$G$53,0)</f>
        <v>0</v>
      </c>
      <c r="BA130" s="89">
        <f>IF(BA101&lt;='CALC|1'!$G$10,'CALC|1'!$G$53,0)</f>
        <v>0</v>
      </c>
      <c r="BB130" s="89">
        <f>IF(BB101&lt;='CALC|1'!$G$10,'CALC|1'!$G$53,0)</f>
        <v>0</v>
      </c>
      <c r="BC130" s="89">
        <f>IF(BC101&lt;='CALC|1'!$G$10,'CALC|1'!$G$53,0)</f>
        <v>0</v>
      </c>
      <c r="BD130" s="89">
        <f>IF(BD101&lt;='CALC|1'!$G$10,'CALC|1'!$G$53,0)</f>
        <v>0</v>
      </c>
      <c r="BE130" s="89">
        <f>IF(BE101&lt;='CALC|1'!$G$10,'CALC|1'!$G$53,0)</f>
        <v>0</v>
      </c>
      <c r="BF130" s="89">
        <f>IF(BF101&lt;='CALC|1'!$G$10,'CALC|1'!$G$53,0)</f>
        <v>0</v>
      </c>
      <c r="BG130" s="89">
        <f>IF(BG101&lt;='CALC|1'!$G$10,'CALC|1'!$G$53,0)</f>
        <v>0</v>
      </c>
      <c r="BH130" s="89">
        <f>IF(BH101&lt;='CALC|1'!$G$10,'CALC|1'!$G$53,0)</f>
        <v>0</v>
      </c>
      <c r="BI130" s="89">
        <f>IF(BI101&lt;='CALC|1'!$G$10,'CALC|1'!$G$53,0)</f>
        <v>0</v>
      </c>
      <c r="BJ130" s="89">
        <f>IF(BJ101&lt;='CALC|1'!$G$10,'CALC|1'!$G$53,0)</f>
        <v>0</v>
      </c>
      <c r="BK130" s="89">
        <f>IF(BK101&lt;='CALC|1'!$G$10,'CALC|1'!$G$53,0)</f>
        <v>0</v>
      </c>
      <c r="BL130" s="89">
        <f>IF(BL101&lt;='CALC|1'!$G$10,'CALC|1'!$G$53,0)</f>
        <v>0</v>
      </c>
      <c r="BM130" s="89">
        <f>IF(BM101&lt;='CALC|1'!$G$10,'CALC|1'!$G$53,0)</f>
        <v>0</v>
      </c>
      <c r="BN130" s="89">
        <f>IF(BN101&lt;='CALC|1'!$G$10,'CALC|1'!$G$53,0)</f>
        <v>0</v>
      </c>
      <c r="BO130" s="67"/>
      <c r="BP130" s="67"/>
      <c r="BQ130" s="67"/>
      <c r="BR130" s="67"/>
      <c r="BS130" s="67"/>
    </row>
    <row r="131" spans="1:71" ht="15.75" x14ac:dyDescent="0.3">
      <c r="A131" s="67"/>
      <c r="B131" s="67"/>
      <c r="C131" s="170" t="s">
        <v>323</v>
      </c>
      <c r="D131" s="34" t="s">
        <v>0</v>
      </c>
      <c r="E131" s="20" t="s">
        <v>93</v>
      </c>
      <c r="F131" s="20"/>
      <c r="G131" s="125">
        <f>IF(G101&lt;='CALC|1'!$G$10,'CALC|1'!$G$54,0)</f>
        <v>0.512804387381117</v>
      </c>
      <c r="H131" s="125">
        <f>IF(H101&lt;='CALC|1'!$G$10,'CALC|1'!$G$54,0)</f>
        <v>0.512804387381117</v>
      </c>
      <c r="I131" s="125">
        <f>IF(I101&lt;='CALC|1'!$G$10,'CALC|1'!$G$54,0)</f>
        <v>0.512804387381117</v>
      </c>
      <c r="J131" s="125">
        <f>IF(J101&lt;='CALC|1'!$G$10,'CALC|1'!$G$54,0)</f>
        <v>0.512804387381117</v>
      </c>
      <c r="K131" s="125">
        <f>IF(K101&lt;='CALC|1'!$G$10,'CALC|1'!$G$54,0)</f>
        <v>0.512804387381117</v>
      </c>
      <c r="L131" s="125">
        <f>IF(L101&lt;='CALC|1'!$G$10,'CALC|1'!$G$54,0)</f>
        <v>0.512804387381117</v>
      </c>
      <c r="M131" s="125">
        <f>IF(M101&lt;='CALC|1'!$G$10,'CALC|1'!$G$54,0)</f>
        <v>0.512804387381117</v>
      </c>
      <c r="N131" s="125">
        <f>IF(N101&lt;='CALC|1'!$G$10,'CALC|1'!$G$54,0)</f>
        <v>0.512804387381117</v>
      </c>
      <c r="O131" s="89">
        <f>IF(O101&lt;='CALC|1'!$G$10,'CALC|1'!$G$54,0)</f>
        <v>0</v>
      </c>
      <c r="P131" s="89">
        <f>IF(P101&lt;='CALC|1'!$G$10,'CALC|1'!$G$54,0)</f>
        <v>0</v>
      </c>
      <c r="Q131" s="89">
        <f>IF(Q101&lt;='CALC|1'!$G$10,'CALC|1'!$G$54,0)</f>
        <v>0</v>
      </c>
      <c r="R131" s="89">
        <f>IF(R101&lt;='CALC|1'!$G$10,'CALC|1'!$G$54,0)</f>
        <v>0</v>
      </c>
      <c r="S131" s="89">
        <f>IF(S101&lt;='CALC|1'!$G$10,'CALC|1'!$G$54,0)</f>
        <v>0</v>
      </c>
      <c r="T131" s="89">
        <f>IF(T101&lt;='CALC|1'!$G$10,'CALC|1'!$G$54,0)</f>
        <v>0</v>
      </c>
      <c r="U131" s="89">
        <f>IF(U101&lt;='CALC|1'!$G$10,'CALC|1'!$G$54,0)</f>
        <v>0</v>
      </c>
      <c r="V131" s="89">
        <f>IF(V101&lt;='CALC|1'!$G$10,'CALC|1'!$G$54,0)</f>
        <v>0</v>
      </c>
      <c r="W131" s="89">
        <f>IF(W101&lt;='CALC|1'!$G$10,'CALC|1'!$G$54,0)</f>
        <v>0</v>
      </c>
      <c r="X131" s="89">
        <f>IF(X101&lt;='CALC|1'!$G$10,'CALC|1'!$G$54,0)</f>
        <v>0</v>
      </c>
      <c r="Y131" s="89">
        <f>IF(Y101&lt;='CALC|1'!$G$10,'CALC|1'!$G$54,0)</f>
        <v>0</v>
      </c>
      <c r="Z131" s="89">
        <f>IF(Z101&lt;='CALC|1'!$G$10,'CALC|1'!$G$54,0)</f>
        <v>0</v>
      </c>
      <c r="AA131" s="89">
        <f>IF(AA101&lt;='CALC|1'!$G$10,'CALC|1'!$G$54,0)</f>
        <v>0</v>
      </c>
      <c r="AB131" s="89">
        <f>IF(AB101&lt;='CALC|1'!$G$10,'CALC|1'!$G$54,0)</f>
        <v>0</v>
      </c>
      <c r="AC131" s="89">
        <f>IF(AC101&lt;='CALC|1'!$G$10,'CALC|1'!$G$54,0)</f>
        <v>0</v>
      </c>
      <c r="AD131" s="89">
        <f>IF(AD101&lt;='CALC|1'!$G$10,'CALC|1'!$G$54,0)</f>
        <v>0</v>
      </c>
      <c r="AE131" s="89">
        <f>IF(AE101&lt;='CALC|1'!$G$10,'CALC|1'!$G$54,0)</f>
        <v>0</v>
      </c>
      <c r="AF131" s="89">
        <f>IF(AF101&lt;='CALC|1'!$G$10,'CALC|1'!$G$54,0)</f>
        <v>0</v>
      </c>
      <c r="AG131" s="89">
        <f>IF(AG101&lt;='CALC|1'!$G$10,'CALC|1'!$G$54,0)</f>
        <v>0</v>
      </c>
      <c r="AH131" s="89">
        <f>IF(AH101&lt;='CALC|1'!$G$10,'CALC|1'!$G$54,0)</f>
        <v>0</v>
      </c>
      <c r="AI131" s="89">
        <f>IF(AI101&lt;='CALC|1'!$G$10,'CALC|1'!$G$54,0)</f>
        <v>0</v>
      </c>
      <c r="AJ131" s="89">
        <f>IF(AJ101&lt;='CALC|1'!$G$10,'CALC|1'!$G$54,0)</f>
        <v>0</v>
      </c>
      <c r="AK131" s="89">
        <f>IF(AK101&lt;='CALC|1'!$G$10,'CALC|1'!$G$54,0)</f>
        <v>0</v>
      </c>
      <c r="AL131" s="89">
        <f>IF(AL101&lt;='CALC|1'!$G$10,'CALC|1'!$G$54,0)</f>
        <v>0</v>
      </c>
      <c r="AM131" s="89">
        <f>IF(AM101&lt;='CALC|1'!$G$10,'CALC|1'!$G$54,0)</f>
        <v>0</v>
      </c>
      <c r="AN131" s="89">
        <f>IF(AN101&lt;='CALC|1'!$G$10,'CALC|1'!$G$54,0)</f>
        <v>0</v>
      </c>
      <c r="AO131" s="89">
        <f>IF(AO101&lt;='CALC|1'!$G$10,'CALC|1'!$G$54,0)</f>
        <v>0</v>
      </c>
      <c r="AP131" s="89">
        <f>IF(AP101&lt;='CALC|1'!$G$10,'CALC|1'!$G$54,0)</f>
        <v>0</v>
      </c>
      <c r="AQ131" s="89">
        <f>IF(AQ101&lt;='CALC|1'!$G$10,'CALC|1'!$G$54,0)</f>
        <v>0</v>
      </c>
      <c r="AR131" s="89">
        <f>IF(AR101&lt;='CALC|1'!$G$10,'CALC|1'!$G$54,0)</f>
        <v>0</v>
      </c>
      <c r="AS131" s="89">
        <f>IF(AS101&lt;='CALC|1'!$G$10,'CALC|1'!$G$54,0)</f>
        <v>0</v>
      </c>
      <c r="AT131" s="89">
        <f>IF(AT101&lt;='CALC|1'!$G$10,'CALC|1'!$G$54,0)</f>
        <v>0</v>
      </c>
      <c r="AU131" s="89">
        <f>IF(AU101&lt;='CALC|1'!$G$10,'CALC|1'!$G$54,0)</f>
        <v>0</v>
      </c>
      <c r="AV131" s="89">
        <f>IF(AV101&lt;='CALC|1'!$G$10,'CALC|1'!$G$54,0)</f>
        <v>0</v>
      </c>
      <c r="AW131" s="89">
        <f>IF(AW101&lt;='CALC|1'!$G$10,'CALC|1'!$G$54,0)</f>
        <v>0</v>
      </c>
      <c r="AX131" s="89">
        <f>IF(AX101&lt;='CALC|1'!$G$10,'CALC|1'!$G$54,0)</f>
        <v>0</v>
      </c>
      <c r="AY131" s="89">
        <f>IF(AY101&lt;='CALC|1'!$G$10,'CALC|1'!$G$54,0)</f>
        <v>0</v>
      </c>
      <c r="AZ131" s="89">
        <f>IF(AZ101&lt;='CALC|1'!$G$10,'CALC|1'!$G$54,0)</f>
        <v>0</v>
      </c>
      <c r="BA131" s="89">
        <f>IF(BA101&lt;='CALC|1'!$G$10,'CALC|1'!$G$54,0)</f>
        <v>0</v>
      </c>
      <c r="BB131" s="89">
        <f>IF(BB101&lt;='CALC|1'!$G$10,'CALC|1'!$G$54,0)</f>
        <v>0</v>
      </c>
      <c r="BC131" s="89">
        <f>IF(BC101&lt;='CALC|1'!$G$10,'CALC|1'!$G$54,0)</f>
        <v>0</v>
      </c>
      <c r="BD131" s="89">
        <f>IF(BD101&lt;='CALC|1'!$G$10,'CALC|1'!$G$54,0)</f>
        <v>0</v>
      </c>
      <c r="BE131" s="89">
        <f>IF(BE101&lt;='CALC|1'!$G$10,'CALC|1'!$G$54,0)</f>
        <v>0</v>
      </c>
      <c r="BF131" s="89">
        <f>IF(BF101&lt;='CALC|1'!$G$10,'CALC|1'!$G$54,0)</f>
        <v>0</v>
      </c>
      <c r="BG131" s="89">
        <f>IF(BG101&lt;='CALC|1'!$G$10,'CALC|1'!$G$54,0)</f>
        <v>0</v>
      </c>
      <c r="BH131" s="89">
        <f>IF(BH101&lt;='CALC|1'!$G$10,'CALC|1'!$G$54,0)</f>
        <v>0</v>
      </c>
      <c r="BI131" s="89">
        <f>IF(BI101&lt;='CALC|1'!$G$10,'CALC|1'!$G$54,0)</f>
        <v>0</v>
      </c>
      <c r="BJ131" s="89">
        <f>IF(BJ101&lt;='CALC|1'!$G$10,'CALC|1'!$G$54,0)</f>
        <v>0</v>
      </c>
      <c r="BK131" s="89">
        <f>IF(BK101&lt;='CALC|1'!$G$10,'CALC|1'!$G$54,0)</f>
        <v>0</v>
      </c>
      <c r="BL131" s="89">
        <f>IF(BL101&lt;='CALC|1'!$G$10,'CALC|1'!$G$54,0)</f>
        <v>0</v>
      </c>
      <c r="BM131" s="89">
        <f>IF(BM101&lt;='CALC|1'!$G$10,'CALC|1'!$G$54,0)</f>
        <v>0</v>
      </c>
      <c r="BN131" s="89">
        <f>IF(BN101&lt;='CALC|1'!$G$10,'CALC|1'!$G$54,0)</f>
        <v>0</v>
      </c>
      <c r="BO131" s="67"/>
      <c r="BP131" s="67"/>
      <c r="BQ131" s="67"/>
      <c r="BR131" s="67"/>
      <c r="BS131" s="67"/>
    </row>
    <row r="132" spans="1:71" ht="15.75" x14ac:dyDescent="0.3">
      <c r="A132" s="67"/>
      <c r="B132" s="67"/>
      <c r="C132" s="170" t="s">
        <v>327</v>
      </c>
      <c r="D132" s="34" t="s">
        <v>0</v>
      </c>
      <c r="E132" s="20" t="s">
        <v>93</v>
      </c>
      <c r="F132" s="20"/>
      <c r="G132" s="125"/>
      <c r="H132" s="125"/>
      <c r="I132" s="125"/>
      <c r="J132" s="125"/>
      <c r="K132" s="125"/>
      <c r="L132" s="125"/>
      <c r="M132" s="125"/>
      <c r="N132" s="125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67"/>
      <c r="BP132" s="67"/>
      <c r="BQ132" s="67"/>
      <c r="BR132" s="67"/>
      <c r="BS132" s="67"/>
    </row>
    <row r="133" spans="1:71" ht="15.75" x14ac:dyDescent="0.3">
      <c r="A133" s="67"/>
      <c r="B133" s="67"/>
      <c r="C133" s="170" t="s">
        <v>328</v>
      </c>
      <c r="D133" s="34" t="s">
        <v>0</v>
      </c>
      <c r="E133" s="20" t="s">
        <v>93</v>
      </c>
      <c r="F133" s="20"/>
      <c r="G133" s="125">
        <f>IF(G101&lt;='CALC|1'!$G$10,'CALC|1'!$G$56,0)</f>
        <v>2.1628211299775002E-3</v>
      </c>
      <c r="H133" s="125">
        <f>IF(H101&lt;='CALC|1'!$G$10,'CALC|1'!$G$56,0)</f>
        <v>2.1628211299775002E-3</v>
      </c>
      <c r="I133" s="125">
        <f>IF(I101&lt;='CALC|1'!$G$10,'CALC|1'!$G$56,0)</f>
        <v>2.1628211299775002E-3</v>
      </c>
      <c r="J133" s="125">
        <f>IF(J101&lt;='CALC|1'!$G$10,'CALC|1'!$G$56,0)</f>
        <v>2.1628211299775002E-3</v>
      </c>
      <c r="K133" s="125">
        <f>IF(K101&lt;='CALC|1'!$G$10,'CALC|1'!$G$56,0)</f>
        <v>2.1628211299775002E-3</v>
      </c>
      <c r="L133" s="125">
        <f>IF(L101&lt;='CALC|1'!$G$10,'CALC|1'!$G$56,0)</f>
        <v>2.1628211299775002E-3</v>
      </c>
      <c r="M133" s="125">
        <f>IF(M101&lt;='CALC|1'!$G$10,'CALC|1'!$G$56,0)</f>
        <v>2.1628211299775002E-3</v>
      </c>
      <c r="N133" s="125">
        <f>IF(N101&lt;='CALC|1'!$G$10,'CALC|1'!$G$56,0)</f>
        <v>2.1628211299775002E-3</v>
      </c>
      <c r="O133" s="89">
        <f>IF(O101&lt;='CALC|1'!$G$10,'CALC|1'!$G$56,0)</f>
        <v>0</v>
      </c>
      <c r="P133" s="89">
        <f>IF(P101&lt;='CALC|1'!$G$10,'CALC|1'!$G$56,0)</f>
        <v>0</v>
      </c>
      <c r="Q133" s="89">
        <f>IF(Q101&lt;='CALC|1'!$G$10,'CALC|1'!$G$56,0)</f>
        <v>0</v>
      </c>
      <c r="R133" s="89">
        <f>IF(R101&lt;='CALC|1'!$G$10,'CALC|1'!$G$56,0)</f>
        <v>0</v>
      </c>
      <c r="S133" s="89">
        <f>IF(S101&lt;='CALC|1'!$G$10,'CALC|1'!$G$56,0)</f>
        <v>0</v>
      </c>
      <c r="T133" s="89">
        <f>IF(T101&lt;='CALC|1'!$G$10,'CALC|1'!$G$56,0)</f>
        <v>0</v>
      </c>
      <c r="U133" s="89">
        <f>IF(U101&lt;='CALC|1'!$G$10,'CALC|1'!$G$56,0)</f>
        <v>0</v>
      </c>
      <c r="V133" s="89">
        <f>IF(V101&lt;='CALC|1'!$G$10,'CALC|1'!$G$56,0)</f>
        <v>0</v>
      </c>
      <c r="W133" s="89">
        <f>IF(W101&lt;='CALC|1'!$G$10,'CALC|1'!$G$56,0)</f>
        <v>0</v>
      </c>
      <c r="X133" s="89">
        <f>IF(X101&lt;='CALC|1'!$G$10,'CALC|1'!$G$56,0)</f>
        <v>0</v>
      </c>
      <c r="Y133" s="89">
        <f>IF(Y101&lt;='CALC|1'!$G$10,'CALC|1'!$G$56,0)</f>
        <v>0</v>
      </c>
      <c r="Z133" s="89">
        <f>IF(Z101&lt;='CALC|1'!$G$10,'CALC|1'!$G$56,0)</f>
        <v>0</v>
      </c>
      <c r="AA133" s="89">
        <f>IF(AA101&lt;='CALC|1'!$G$10,'CALC|1'!$G$56,0)</f>
        <v>0</v>
      </c>
      <c r="AB133" s="89">
        <f>IF(AB101&lt;='CALC|1'!$G$10,'CALC|1'!$G$56,0)</f>
        <v>0</v>
      </c>
      <c r="AC133" s="89">
        <f>IF(AC101&lt;='CALC|1'!$G$10,'CALC|1'!$G$56,0)</f>
        <v>0</v>
      </c>
      <c r="AD133" s="89">
        <f>IF(AD101&lt;='CALC|1'!$G$10,'CALC|1'!$G$56,0)</f>
        <v>0</v>
      </c>
      <c r="AE133" s="89">
        <f>IF(AE101&lt;='CALC|1'!$G$10,'CALC|1'!$G$56,0)</f>
        <v>0</v>
      </c>
      <c r="AF133" s="89">
        <f>IF(AF101&lt;='CALC|1'!$G$10,'CALC|1'!$G$56,0)</f>
        <v>0</v>
      </c>
      <c r="AG133" s="89">
        <f>IF(AG101&lt;='CALC|1'!$G$10,'CALC|1'!$G$56,0)</f>
        <v>0</v>
      </c>
      <c r="AH133" s="89">
        <f>IF(AH101&lt;='CALC|1'!$G$10,'CALC|1'!$G$56,0)</f>
        <v>0</v>
      </c>
      <c r="AI133" s="89">
        <f>IF(AI101&lt;='CALC|1'!$G$10,'CALC|1'!$G$56,0)</f>
        <v>0</v>
      </c>
      <c r="AJ133" s="89">
        <f>IF(AJ101&lt;='CALC|1'!$G$10,'CALC|1'!$G$56,0)</f>
        <v>0</v>
      </c>
      <c r="AK133" s="89">
        <f>IF(AK101&lt;='CALC|1'!$G$10,'CALC|1'!$G$56,0)</f>
        <v>0</v>
      </c>
      <c r="AL133" s="89">
        <f>IF(AL101&lt;='CALC|1'!$G$10,'CALC|1'!$G$56,0)</f>
        <v>0</v>
      </c>
      <c r="AM133" s="89">
        <f>IF(AM101&lt;='CALC|1'!$G$10,'CALC|1'!$G$56,0)</f>
        <v>0</v>
      </c>
      <c r="AN133" s="89">
        <f>IF(AN101&lt;='CALC|1'!$G$10,'CALC|1'!$G$56,0)</f>
        <v>0</v>
      </c>
      <c r="AO133" s="89">
        <f>IF(AO101&lt;='CALC|1'!$G$10,'CALC|1'!$G$56,0)</f>
        <v>0</v>
      </c>
      <c r="AP133" s="89">
        <f>IF(AP101&lt;='CALC|1'!$G$10,'CALC|1'!$G$56,0)</f>
        <v>0</v>
      </c>
      <c r="AQ133" s="89">
        <f>IF(AQ101&lt;='CALC|1'!$G$10,'CALC|1'!$G$56,0)</f>
        <v>0</v>
      </c>
      <c r="AR133" s="89">
        <f>IF(AR101&lt;='CALC|1'!$G$10,'CALC|1'!$G$56,0)</f>
        <v>0</v>
      </c>
      <c r="AS133" s="89">
        <f>IF(AS101&lt;='CALC|1'!$G$10,'CALC|1'!$G$56,0)</f>
        <v>0</v>
      </c>
      <c r="AT133" s="89">
        <f>IF(AT101&lt;='CALC|1'!$G$10,'CALC|1'!$G$56,0)</f>
        <v>0</v>
      </c>
      <c r="AU133" s="89">
        <f>IF(AU101&lt;='CALC|1'!$G$10,'CALC|1'!$G$56,0)</f>
        <v>0</v>
      </c>
      <c r="AV133" s="89">
        <f>IF(AV101&lt;='CALC|1'!$G$10,'CALC|1'!$G$56,0)</f>
        <v>0</v>
      </c>
      <c r="AW133" s="89">
        <f>IF(AW101&lt;='CALC|1'!$G$10,'CALC|1'!$G$56,0)</f>
        <v>0</v>
      </c>
      <c r="AX133" s="89">
        <f>IF(AX101&lt;='CALC|1'!$G$10,'CALC|1'!$G$56,0)</f>
        <v>0</v>
      </c>
      <c r="AY133" s="89">
        <f>IF(AY101&lt;='CALC|1'!$G$10,'CALC|1'!$G$56,0)</f>
        <v>0</v>
      </c>
      <c r="AZ133" s="89">
        <f>IF(AZ101&lt;='CALC|1'!$G$10,'CALC|1'!$G$56,0)</f>
        <v>0</v>
      </c>
      <c r="BA133" s="89">
        <f>IF(BA101&lt;='CALC|1'!$G$10,'CALC|1'!$G$56,0)</f>
        <v>0</v>
      </c>
      <c r="BB133" s="89">
        <f>IF(BB101&lt;='CALC|1'!$G$10,'CALC|1'!$G$56,0)</f>
        <v>0</v>
      </c>
      <c r="BC133" s="89">
        <f>IF(BC101&lt;='CALC|1'!$G$10,'CALC|1'!$G$56,0)</f>
        <v>0</v>
      </c>
      <c r="BD133" s="89">
        <f>IF(BD101&lt;='CALC|1'!$G$10,'CALC|1'!$G$56,0)</f>
        <v>0</v>
      </c>
      <c r="BE133" s="89">
        <f>IF(BE101&lt;='CALC|1'!$G$10,'CALC|1'!$G$56,0)</f>
        <v>0</v>
      </c>
      <c r="BF133" s="89">
        <f>IF(BF101&lt;='CALC|1'!$G$10,'CALC|1'!$G$56,0)</f>
        <v>0</v>
      </c>
      <c r="BG133" s="89">
        <f>IF(BG101&lt;='CALC|1'!$G$10,'CALC|1'!$G$56,0)</f>
        <v>0</v>
      </c>
      <c r="BH133" s="89">
        <f>IF(BH101&lt;='CALC|1'!$G$10,'CALC|1'!$G$56,0)</f>
        <v>0</v>
      </c>
      <c r="BI133" s="89">
        <f>IF(BI101&lt;='CALC|1'!$G$10,'CALC|1'!$G$56,0)</f>
        <v>0</v>
      </c>
      <c r="BJ133" s="89">
        <f>IF(BJ101&lt;='CALC|1'!$G$10,'CALC|1'!$G$56,0)</f>
        <v>0</v>
      </c>
      <c r="BK133" s="89">
        <f>IF(BK101&lt;='CALC|1'!$G$10,'CALC|1'!$G$56,0)</f>
        <v>0</v>
      </c>
      <c r="BL133" s="89">
        <f>IF(BL101&lt;='CALC|1'!$G$10,'CALC|1'!$G$56,0)</f>
        <v>0</v>
      </c>
      <c r="BM133" s="89">
        <f>IF(BM101&lt;='CALC|1'!$G$10,'CALC|1'!$G$56,0)</f>
        <v>0</v>
      </c>
      <c r="BN133" s="89">
        <f>IF(BN101&lt;='CALC|1'!$G$10,'CALC|1'!$G$56,0)</f>
        <v>0</v>
      </c>
      <c r="BO133" s="67"/>
      <c r="BP133" s="67"/>
      <c r="BQ133" s="67"/>
      <c r="BR133" s="67"/>
      <c r="BS133" s="67"/>
    </row>
    <row r="134" spans="1:71" ht="15.75" x14ac:dyDescent="0.3">
      <c r="A134" s="67"/>
      <c r="B134" s="67"/>
      <c r="C134" s="96" t="s">
        <v>204</v>
      </c>
      <c r="D134" s="34" t="s">
        <v>0</v>
      </c>
      <c r="E134" s="20" t="s">
        <v>93</v>
      </c>
      <c r="F134" s="20"/>
      <c r="G134" s="125">
        <f>IF(G101&lt;='CALC|1'!$G$10,'CALC|1'!$G$57,0)</f>
        <v>6.1322340273479707E-2</v>
      </c>
      <c r="H134" s="125">
        <f>IF(H101&lt;='CALC|1'!$G$10,'CALC|1'!$G$57,0)</f>
        <v>6.1322340273479707E-2</v>
      </c>
      <c r="I134" s="125">
        <f>IF(I101&lt;='CALC|1'!$G$10,'CALC|1'!$G$57,0)</f>
        <v>6.1322340273479707E-2</v>
      </c>
      <c r="J134" s="125">
        <f>IF(J101&lt;='CALC|1'!$G$10,'CALC|1'!$G$57,0)</f>
        <v>6.1322340273479707E-2</v>
      </c>
      <c r="K134" s="125">
        <f>IF(K101&lt;='CALC|1'!$G$10,'CALC|1'!$G$57,0)</f>
        <v>6.1322340273479707E-2</v>
      </c>
      <c r="L134" s="125">
        <f>IF(L101&lt;='CALC|1'!$G$10,'CALC|1'!$G$57,0)</f>
        <v>6.1322340273479707E-2</v>
      </c>
      <c r="M134" s="125">
        <f>IF(M101&lt;='CALC|1'!$G$10,'CALC|1'!$G$57,0)</f>
        <v>6.1322340273479707E-2</v>
      </c>
      <c r="N134" s="125">
        <f>IF(N101&lt;='CALC|1'!$G$10,'CALC|1'!$G$57,0)</f>
        <v>6.1322340273479707E-2</v>
      </c>
      <c r="O134" s="89">
        <f>IF(O101&lt;='CALC|1'!$G$10,'CALC|1'!$G$57,0)</f>
        <v>0</v>
      </c>
      <c r="P134" s="89">
        <f>IF(P101&lt;='CALC|1'!$G$10,'CALC|1'!$G$57,0)</f>
        <v>0</v>
      </c>
      <c r="Q134" s="89">
        <f>IF(Q101&lt;='CALC|1'!$G$10,'CALC|1'!$G$57,0)</f>
        <v>0</v>
      </c>
      <c r="R134" s="89">
        <f>IF(R101&lt;='CALC|1'!$G$10,'CALC|1'!$G$57,0)</f>
        <v>0</v>
      </c>
      <c r="S134" s="89">
        <f>IF(S101&lt;='CALC|1'!$G$10,'CALC|1'!$G$57,0)</f>
        <v>0</v>
      </c>
      <c r="T134" s="89">
        <f>IF(T101&lt;='CALC|1'!$G$10,'CALC|1'!$G$57,0)</f>
        <v>0</v>
      </c>
      <c r="U134" s="89">
        <f>IF(U101&lt;='CALC|1'!$G$10,'CALC|1'!$G$57,0)</f>
        <v>0</v>
      </c>
      <c r="V134" s="89">
        <f>IF(V101&lt;='CALC|1'!$G$10,'CALC|1'!$G$57,0)</f>
        <v>0</v>
      </c>
      <c r="W134" s="89">
        <f>IF(W101&lt;='CALC|1'!$G$10,'CALC|1'!$G$57,0)</f>
        <v>0</v>
      </c>
      <c r="X134" s="89">
        <f>IF(X101&lt;='CALC|1'!$G$10,'CALC|1'!$G$57,0)</f>
        <v>0</v>
      </c>
      <c r="Y134" s="89">
        <f>IF(Y101&lt;='CALC|1'!$G$10,'CALC|1'!$G$57,0)</f>
        <v>0</v>
      </c>
      <c r="Z134" s="89">
        <f>IF(Z101&lt;='CALC|1'!$G$10,'CALC|1'!$G$57,0)</f>
        <v>0</v>
      </c>
      <c r="AA134" s="89">
        <f>IF(AA101&lt;='CALC|1'!$G$10,'CALC|1'!$G$57,0)</f>
        <v>0</v>
      </c>
      <c r="AB134" s="89">
        <f>IF(AB101&lt;='CALC|1'!$G$10,'CALC|1'!$G$57,0)</f>
        <v>0</v>
      </c>
      <c r="AC134" s="89">
        <f>IF(AC101&lt;='CALC|1'!$G$10,'CALC|1'!$G$57,0)</f>
        <v>0</v>
      </c>
      <c r="AD134" s="89">
        <f>IF(AD101&lt;='CALC|1'!$G$10,'CALC|1'!$G$57,0)</f>
        <v>0</v>
      </c>
      <c r="AE134" s="89">
        <f>IF(AE101&lt;='CALC|1'!$G$10,'CALC|1'!$G$57,0)</f>
        <v>0</v>
      </c>
      <c r="AF134" s="89">
        <f>IF(AF101&lt;='CALC|1'!$G$10,'CALC|1'!$G$57,0)</f>
        <v>0</v>
      </c>
      <c r="AG134" s="89">
        <f>IF(AG101&lt;='CALC|1'!$G$10,'CALC|1'!$G$57,0)</f>
        <v>0</v>
      </c>
      <c r="AH134" s="89">
        <f>IF(AH101&lt;='CALC|1'!$G$10,'CALC|1'!$G$57,0)</f>
        <v>0</v>
      </c>
      <c r="AI134" s="89">
        <f>IF(AI101&lt;='CALC|1'!$G$10,'CALC|1'!$G$57,0)</f>
        <v>0</v>
      </c>
      <c r="AJ134" s="89">
        <f>IF(AJ101&lt;='CALC|1'!$G$10,'CALC|1'!$G$57,0)</f>
        <v>0</v>
      </c>
      <c r="AK134" s="89">
        <f>IF(AK101&lt;='CALC|1'!$G$10,'CALC|1'!$G$57,0)</f>
        <v>0</v>
      </c>
      <c r="AL134" s="89">
        <f>IF(AL101&lt;='CALC|1'!$G$10,'CALC|1'!$G$57,0)</f>
        <v>0</v>
      </c>
      <c r="AM134" s="89">
        <f>IF(AM101&lt;='CALC|1'!$G$10,'CALC|1'!$G$57,0)</f>
        <v>0</v>
      </c>
      <c r="AN134" s="89">
        <f>IF(AN101&lt;='CALC|1'!$G$10,'CALC|1'!$G$57,0)</f>
        <v>0</v>
      </c>
      <c r="AO134" s="89">
        <f>IF(AO101&lt;='CALC|1'!$G$10,'CALC|1'!$G$57,0)</f>
        <v>0</v>
      </c>
      <c r="AP134" s="89">
        <f>IF(AP101&lt;='CALC|1'!$G$10,'CALC|1'!$G$57,0)</f>
        <v>0</v>
      </c>
      <c r="AQ134" s="89">
        <f>IF(AQ101&lt;='CALC|1'!$G$10,'CALC|1'!$G$57,0)</f>
        <v>0</v>
      </c>
      <c r="AR134" s="89">
        <f>IF(AR101&lt;='CALC|1'!$G$10,'CALC|1'!$G$57,0)</f>
        <v>0</v>
      </c>
      <c r="AS134" s="89">
        <f>IF(AS101&lt;='CALC|1'!$G$10,'CALC|1'!$G$57,0)</f>
        <v>0</v>
      </c>
      <c r="AT134" s="89">
        <f>IF(AT101&lt;='CALC|1'!$G$10,'CALC|1'!$G$57,0)</f>
        <v>0</v>
      </c>
      <c r="AU134" s="89">
        <f>IF(AU101&lt;='CALC|1'!$G$10,'CALC|1'!$G$57,0)</f>
        <v>0</v>
      </c>
      <c r="AV134" s="89">
        <f>IF(AV101&lt;='CALC|1'!$G$10,'CALC|1'!$G$57,0)</f>
        <v>0</v>
      </c>
      <c r="AW134" s="89">
        <f>IF(AW101&lt;='CALC|1'!$G$10,'CALC|1'!$G$57,0)</f>
        <v>0</v>
      </c>
      <c r="AX134" s="89">
        <f>IF(AX101&lt;='CALC|1'!$G$10,'CALC|1'!$G$57,0)</f>
        <v>0</v>
      </c>
      <c r="AY134" s="89">
        <f>IF(AY101&lt;='CALC|1'!$G$10,'CALC|1'!$G$57,0)</f>
        <v>0</v>
      </c>
      <c r="AZ134" s="89">
        <f>IF(AZ101&lt;='CALC|1'!$G$10,'CALC|1'!$G$57,0)</f>
        <v>0</v>
      </c>
      <c r="BA134" s="89">
        <f>IF(BA101&lt;='CALC|1'!$G$10,'CALC|1'!$G$57,0)</f>
        <v>0</v>
      </c>
      <c r="BB134" s="89">
        <f>IF(BB101&lt;='CALC|1'!$G$10,'CALC|1'!$G$57,0)</f>
        <v>0</v>
      </c>
      <c r="BC134" s="89">
        <f>IF(BC101&lt;='CALC|1'!$G$10,'CALC|1'!$G$57,0)</f>
        <v>0</v>
      </c>
      <c r="BD134" s="89">
        <f>IF(BD101&lt;='CALC|1'!$G$10,'CALC|1'!$G$57,0)</f>
        <v>0</v>
      </c>
      <c r="BE134" s="89">
        <f>IF(BE101&lt;='CALC|1'!$G$10,'CALC|1'!$G$57,0)</f>
        <v>0</v>
      </c>
      <c r="BF134" s="89">
        <f>IF(BF101&lt;='CALC|1'!$G$10,'CALC|1'!$G$57,0)</f>
        <v>0</v>
      </c>
      <c r="BG134" s="89">
        <f>IF(BG101&lt;='CALC|1'!$G$10,'CALC|1'!$G$57,0)</f>
        <v>0</v>
      </c>
      <c r="BH134" s="89">
        <f>IF(BH101&lt;='CALC|1'!$G$10,'CALC|1'!$G$57,0)</f>
        <v>0</v>
      </c>
      <c r="BI134" s="89">
        <f>IF(BI101&lt;='CALC|1'!$G$10,'CALC|1'!$G$57,0)</f>
        <v>0</v>
      </c>
      <c r="BJ134" s="89">
        <f>IF(BJ101&lt;='CALC|1'!$G$10,'CALC|1'!$G$57,0)</f>
        <v>0</v>
      </c>
      <c r="BK134" s="89">
        <f>IF(BK101&lt;='CALC|1'!$G$10,'CALC|1'!$G$57,0)</f>
        <v>0</v>
      </c>
      <c r="BL134" s="89">
        <f>IF(BL101&lt;='CALC|1'!$G$10,'CALC|1'!$G$57,0)</f>
        <v>0</v>
      </c>
      <c r="BM134" s="89">
        <f>IF(BM101&lt;='CALC|1'!$G$10,'CALC|1'!$G$57,0)</f>
        <v>0</v>
      </c>
      <c r="BN134" s="89">
        <f>IF(BN101&lt;='CALC|1'!$G$10,'CALC|1'!$G$57,0)</f>
        <v>0</v>
      </c>
      <c r="BO134" s="67"/>
      <c r="BP134" s="67"/>
      <c r="BQ134" s="67"/>
      <c r="BR134" s="67"/>
      <c r="BS134" s="67"/>
    </row>
    <row r="135" spans="1:71" x14ac:dyDescent="0.2">
      <c r="A135" s="67"/>
      <c r="B135" s="67"/>
      <c r="C135" s="67"/>
      <c r="D135" s="67"/>
      <c r="E135" s="67"/>
      <c r="F135" s="67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7"/>
      <c r="BP135" s="67"/>
      <c r="BQ135" s="67"/>
      <c r="BR135" s="67"/>
      <c r="BS135" s="67"/>
    </row>
    <row r="136" spans="1:71" ht="15.75" x14ac:dyDescent="0.3">
      <c r="A136" s="67"/>
      <c r="B136" s="67"/>
      <c r="C136" s="101" t="s">
        <v>205</v>
      </c>
      <c r="D136" s="102" t="s">
        <v>0</v>
      </c>
      <c r="E136" s="103" t="s">
        <v>93</v>
      </c>
      <c r="F136" s="103"/>
      <c r="G136" s="106">
        <f t="shared" ref="G136:BN136" si="2">G105+G106</f>
        <v>0.86405839098773529</v>
      </c>
      <c r="H136" s="106">
        <f t="shared" si="2"/>
        <v>0.87253945390506149</v>
      </c>
      <c r="I136" s="106">
        <f t="shared" si="2"/>
        <v>3.1895824340081722</v>
      </c>
      <c r="J136" s="106">
        <f t="shared" si="2"/>
        <v>5.5493020893987355</v>
      </c>
      <c r="K136" s="106">
        <f t="shared" si="2"/>
        <v>5.9474791451604565</v>
      </c>
      <c r="L136" s="106">
        <f t="shared" si="2"/>
        <v>7.0412108882924818</v>
      </c>
      <c r="M136" s="106">
        <f t="shared" si="2"/>
        <v>5.3910813534321838</v>
      </c>
      <c r="N136" s="106">
        <f t="shared" si="2"/>
        <v>5.4806340871328407</v>
      </c>
      <c r="O136" s="106">
        <f t="shared" si="2"/>
        <v>7.7459990673079711</v>
      </c>
      <c r="P136" s="106">
        <f t="shared" si="2"/>
        <v>7.6258390650227073</v>
      </c>
      <c r="Q136" s="106">
        <f t="shared" si="2"/>
        <v>7.5056790627374443</v>
      </c>
      <c r="R136" s="106">
        <f t="shared" si="2"/>
        <v>7.3855190604521814</v>
      </c>
      <c r="S136" s="106">
        <f t="shared" si="2"/>
        <v>7.2653590581669185</v>
      </c>
      <c r="T136" s="106">
        <f t="shared" si="2"/>
        <v>7.1451990558816547</v>
      </c>
      <c r="U136" s="106">
        <f t="shared" si="2"/>
        <v>7.0250390535963918</v>
      </c>
      <c r="V136" s="106">
        <f t="shared" si="2"/>
        <v>6.9048790513111289</v>
      </c>
      <c r="W136" s="106">
        <f t="shared" si="2"/>
        <v>6.7847190490258651</v>
      </c>
      <c r="X136" s="106">
        <f t="shared" si="2"/>
        <v>6.6645590467406022</v>
      </c>
      <c r="Y136" s="106">
        <f t="shared" si="2"/>
        <v>6.5443990444553393</v>
      </c>
      <c r="Z136" s="106">
        <f t="shared" si="2"/>
        <v>6.4242390421700764</v>
      </c>
      <c r="AA136" s="106">
        <f t="shared" si="2"/>
        <v>6.3040790398848126</v>
      </c>
      <c r="AB136" s="106">
        <f t="shared" si="2"/>
        <v>6.1839190375995496</v>
      </c>
      <c r="AC136" s="106">
        <f t="shared" si="2"/>
        <v>6.0637590353142867</v>
      </c>
      <c r="AD136" s="106">
        <f t="shared" si="2"/>
        <v>5.9435990330290238</v>
      </c>
      <c r="AE136" s="106">
        <f t="shared" si="2"/>
        <v>5.82343903074376</v>
      </c>
      <c r="AF136" s="106">
        <f t="shared" si="2"/>
        <v>5.7032790284584971</v>
      </c>
      <c r="AG136" s="106">
        <f t="shared" si="2"/>
        <v>5.5831190261732342</v>
      </c>
      <c r="AH136" s="106">
        <f t="shared" si="2"/>
        <v>5.4629590238879713</v>
      </c>
      <c r="AI136" s="106">
        <f t="shared" si="2"/>
        <v>5.3427990216027075</v>
      </c>
      <c r="AJ136" s="106">
        <f t="shared" si="2"/>
        <v>5.2226390193174437</v>
      </c>
      <c r="AK136" s="106">
        <f t="shared" si="2"/>
        <v>5.1024790170321817</v>
      </c>
      <c r="AL136" s="106">
        <f t="shared" si="2"/>
        <v>4.9823190147469187</v>
      </c>
      <c r="AM136" s="106">
        <f t="shared" si="2"/>
        <v>4.8621590124616549</v>
      </c>
      <c r="AN136" s="106">
        <f t="shared" si="2"/>
        <v>4.741999010176392</v>
      </c>
      <c r="AO136" s="106">
        <f t="shared" si="2"/>
        <v>4.6218390078911291</v>
      </c>
      <c r="AP136" s="106">
        <f t="shared" si="2"/>
        <v>4.5016790056058662</v>
      </c>
      <c r="AQ136" s="106">
        <f t="shared" si="2"/>
        <v>4.3815190033206024</v>
      </c>
      <c r="AR136" s="106">
        <f t="shared" si="2"/>
        <v>4.2613590010353395</v>
      </c>
      <c r="AS136" s="106">
        <f t="shared" si="2"/>
        <v>4.1411989987500766</v>
      </c>
      <c r="AT136" s="106">
        <f t="shared" si="2"/>
        <v>4.0210389964648137</v>
      </c>
      <c r="AU136" s="106">
        <f t="shared" si="2"/>
        <v>3.9008789941795503</v>
      </c>
      <c r="AV136" s="106">
        <f t="shared" si="2"/>
        <v>3.780718991894287</v>
      </c>
      <c r="AW136" s="106">
        <f t="shared" si="2"/>
        <v>3.660558989609024</v>
      </c>
      <c r="AX136" s="106">
        <f t="shared" si="2"/>
        <v>3.5403989873237607</v>
      </c>
      <c r="AY136" s="106">
        <f t="shared" si="2"/>
        <v>3.4202389850384978</v>
      </c>
      <c r="AZ136" s="106">
        <f t="shared" si="2"/>
        <v>3.3000789827532291</v>
      </c>
      <c r="BA136" s="106">
        <f t="shared" si="2"/>
        <v>3.0169573142053698</v>
      </c>
      <c r="BB136" s="106">
        <f t="shared" si="2"/>
        <v>2.814653788553501</v>
      </c>
      <c r="BC136" s="106">
        <f t="shared" si="2"/>
        <v>1.9728774185047131</v>
      </c>
      <c r="BD136" s="106">
        <f t="shared" si="2"/>
        <v>1.2317940591832555</v>
      </c>
      <c r="BE136" s="106">
        <f t="shared" si="2"/>
        <v>0.65829256193815799</v>
      </c>
      <c r="BF136" s="106">
        <f t="shared" si="2"/>
        <v>9.2713157466636817E-2</v>
      </c>
      <c r="BG136" s="106">
        <f t="shared" si="2"/>
        <v>5.974475309631988E-2</v>
      </c>
      <c r="BH136" s="106">
        <f t="shared" si="2"/>
        <v>5.974475309631988E-2</v>
      </c>
      <c r="BI136" s="106">
        <f t="shared" si="2"/>
        <v>5.974475309631988E-2</v>
      </c>
      <c r="BJ136" s="106">
        <f t="shared" si="2"/>
        <v>5.974475309631988E-2</v>
      </c>
      <c r="BK136" s="106">
        <f t="shared" si="2"/>
        <v>5.974475309631988E-2</v>
      </c>
      <c r="BL136" s="106">
        <f t="shared" si="2"/>
        <v>5.974475309631988E-2</v>
      </c>
      <c r="BM136" s="106">
        <f t="shared" si="2"/>
        <v>5.974475309631988E-2</v>
      </c>
      <c r="BN136" s="106">
        <f t="shared" si="2"/>
        <v>5.974475309631988E-2</v>
      </c>
      <c r="BO136" s="67"/>
      <c r="BP136" s="67"/>
      <c r="BQ136" s="67"/>
      <c r="BR136" s="67"/>
      <c r="BS136" s="67"/>
    </row>
    <row r="137" spans="1:71" ht="15.75" x14ac:dyDescent="0.3">
      <c r="A137" s="67"/>
      <c r="B137" s="67"/>
      <c r="C137" s="101" t="s">
        <v>206</v>
      </c>
      <c r="D137" s="102" t="s">
        <v>0</v>
      </c>
      <c r="E137" s="103" t="s">
        <v>93</v>
      </c>
      <c r="F137" s="103"/>
      <c r="G137" s="106">
        <f t="shared" ref="G137:AL137" si="3">SUM(G105:G134)-G127</f>
        <v>38.079665650231114</v>
      </c>
      <c r="H137" s="106">
        <f t="shared" si="3"/>
        <v>38.08814671314844</v>
      </c>
      <c r="I137" s="106">
        <f t="shared" si="3"/>
        <v>40.40518969325155</v>
      </c>
      <c r="J137" s="106">
        <f t="shared" si="3"/>
        <v>42.764909348642114</v>
      </c>
      <c r="K137" s="106">
        <f t="shared" si="3"/>
        <v>43.163086404403835</v>
      </c>
      <c r="L137" s="106">
        <f t="shared" si="3"/>
        <v>44.256818147535853</v>
      </c>
      <c r="M137" s="106">
        <f t="shared" si="3"/>
        <v>42.606688612675562</v>
      </c>
      <c r="N137" s="106">
        <f t="shared" si="3"/>
        <v>42.696241346376219</v>
      </c>
      <c r="O137" s="106">
        <f t="shared" si="3"/>
        <v>7.7459990673079711</v>
      </c>
      <c r="P137" s="106">
        <f t="shared" si="3"/>
        <v>7.6258390650227073</v>
      </c>
      <c r="Q137" s="106">
        <f t="shared" si="3"/>
        <v>7.5056790627374443</v>
      </c>
      <c r="R137" s="106">
        <f t="shared" si="3"/>
        <v>7.3855190604521814</v>
      </c>
      <c r="S137" s="106">
        <f t="shared" si="3"/>
        <v>7.2653590581669185</v>
      </c>
      <c r="T137" s="106">
        <f t="shared" si="3"/>
        <v>7.1451990558816547</v>
      </c>
      <c r="U137" s="106">
        <f t="shared" si="3"/>
        <v>7.0250390535963918</v>
      </c>
      <c r="V137" s="106">
        <f t="shared" si="3"/>
        <v>6.9048790513111289</v>
      </c>
      <c r="W137" s="106">
        <f t="shared" si="3"/>
        <v>6.7847190490258651</v>
      </c>
      <c r="X137" s="106">
        <f t="shared" si="3"/>
        <v>6.6645590467406022</v>
      </c>
      <c r="Y137" s="106">
        <f t="shared" si="3"/>
        <v>6.5443990444553393</v>
      </c>
      <c r="Z137" s="106">
        <f t="shared" si="3"/>
        <v>6.4242390421700764</v>
      </c>
      <c r="AA137" s="106">
        <f t="shared" si="3"/>
        <v>6.3040790398848126</v>
      </c>
      <c r="AB137" s="106">
        <f t="shared" si="3"/>
        <v>6.1839190375995496</v>
      </c>
      <c r="AC137" s="106">
        <f t="shared" si="3"/>
        <v>6.0637590353142867</v>
      </c>
      <c r="AD137" s="106">
        <f t="shared" si="3"/>
        <v>5.9435990330290238</v>
      </c>
      <c r="AE137" s="106">
        <f t="shared" si="3"/>
        <v>5.82343903074376</v>
      </c>
      <c r="AF137" s="106">
        <f t="shared" si="3"/>
        <v>5.7032790284584971</v>
      </c>
      <c r="AG137" s="106">
        <f t="shared" si="3"/>
        <v>5.5831190261732342</v>
      </c>
      <c r="AH137" s="106">
        <f t="shared" si="3"/>
        <v>5.4629590238879713</v>
      </c>
      <c r="AI137" s="106">
        <f t="shared" si="3"/>
        <v>5.3427990216027075</v>
      </c>
      <c r="AJ137" s="106">
        <f t="shared" si="3"/>
        <v>5.2226390193174437</v>
      </c>
      <c r="AK137" s="106">
        <f t="shared" si="3"/>
        <v>5.1024790170321817</v>
      </c>
      <c r="AL137" s="106">
        <f t="shared" si="3"/>
        <v>4.9823190147469187</v>
      </c>
      <c r="AM137" s="106">
        <f t="shared" ref="AM137:BN137" si="4">SUM(AM105:AM134)-AM127</f>
        <v>4.8621590124616549</v>
      </c>
      <c r="AN137" s="106">
        <f t="shared" si="4"/>
        <v>4.741999010176392</v>
      </c>
      <c r="AO137" s="106">
        <f t="shared" si="4"/>
        <v>4.6218390078911291</v>
      </c>
      <c r="AP137" s="106">
        <f t="shared" si="4"/>
        <v>4.5016790056058662</v>
      </c>
      <c r="AQ137" s="106">
        <f t="shared" si="4"/>
        <v>4.3815190033206024</v>
      </c>
      <c r="AR137" s="106">
        <f t="shared" si="4"/>
        <v>4.2613590010353395</v>
      </c>
      <c r="AS137" s="106">
        <f t="shared" si="4"/>
        <v>4.1411989987500766</v>
      </c>
      <c r="AT137" s="106">
        <f t="shared" si="4"/>
        <v>4.0210389964648137</v>
      </c>
      <c r="AU137" s="106">
        <f t="shared" si="4"/>
        <v>3.9008789941795503</v>
      </c>
      <c r="AV137" s="106">
        <f t="shared" si="4"/>
        <v>3.780718991894287</v>
      </c>
      <c r="AW137" s="106">
        <f t="shared" si="4"/>
        <v>3.660558989609024</v>
      </c>
      <c r="AX137" s="106">
        <f t="shared" si="4"/>
        <v>3.5403989873237607</v>
      </c>
      <c r="AY137" s="106">
        <f t="shared" si="4"/>
        <v>3.4202389850384978</v>
      </c>
      <c r="AZ137" s="106">
        <f t="shared" si="4"/>
        <v>3.3000789827532291</v>
      </c>
      <c r="BA137" s="106">
        <f t="shared" si="4"/>
        <v>3.0169573142053698</v>
      </c>
      <c r="BB137" s="106">
        <f t="shared" si="4"/>
        <v>2.814653788553501</v>
      </c>
      <c r="BC137" s="106">
        <f t="shared" si="4"/>
        <v>1.9728774185047131</v>
      </c>
      <c r="BD137" s="106">
        <f t="shared" si="4"/>
        <v>1.2317940591832555</v>
      </c>
      <c r="BE137" s="106">
        <f t="shared" si="4"/>
        <v>0.65829256193815799</v>
      </c>
      <c r="BF137" s="106">
        <f t="shared" si="4"/>
        <v>9.2713157466636817E-2</v>
      </c>
      <c r="BG137" s="106">
        <f t="shared" si="4"/>
        <v>5.974475309631988E-2</v>
      </c>
      <c r="BH137" s="106">
        <f t="shared" si="4"/>
        <v>5.974475309631988E-2</v>
      </c>
      <c r="BI137" s="106">
        <f t="shared" si="4"/>
        <v>5.974475309631988E-2</v>
      </c>
      <c r="BJ137" s="106">
        <f t="shared" si="4"/>
        <v>5.974475309631988E-2</v>
      </c>
      <c r="BK137" s="106">
        <f t="shared" si="4"/>
        <v>5.974475309631988E-2</v>
      </c>
      <c r="BL137" s="106">
        <f t="shared" si="4"/>
        <v>5.974475309631988E-2</v>
      </c>
      <c r="BM137" s="106">
        <f t="shared" si="4"/>
        <v>5.974475309631988E-2</v>
      </c>
      <c r="BN137" s="106">
        <f t="shared" si="4"/>
        <v>5.974475309631988E-2</v>
      </c>
      <c r="BO137" s="67"/>
      <c r="BP137" s="67"/>
      <c r="BQ137" s="67"/>
      <c r="BR137" s="67"/>
      <c r="BS137" s="67"/>
    </row>
    <row r="138" spans="1:71" ht="15.75" x14ac:dyDescent="0.3">
      <c r="A138" s="67"/>
      <c r="B138" s="67"/>
      <c r="C138" s="101" t="s">
        <v>207</v>
      </c>
      <c r="D138" s="102" t="s">
        <v>0</v>
      </c>
      <c r="E138" s="103" t="s">
        <v>93</v>
      </c>
      <c r="F138" s="103"/>
      <c r="G138" s="106">
        <f t="shared" ref="G138:BN138" si="5">G127</f>
        <v>0.115361316779374</v>
      </c>
      <c r="H138" s="106">
        <f t="shared" si="5"/>
        <v>0.115361316779374</v>
      </c>
      <c r="I138" s="106">
        <f t="shared" si="5"/>
        <v>0.115361316779374</v>
      </c>
      <c r="J138" s="106">
        <f t="shared" si="5"/>
        <v>0.115361316779374</v>
      </c>
      <c r="K138" s="106">
        <f t="shared" si="5"/>
        <v>0.115361316779374</v>
      </c>
      <c r="L138" s="106">
        <f t="shared" si="5"/>
        <v>0.115361316779374</v>
      </c>
      <c r="M138" s="106">
        <f t="shared" si="5"/>
        <v>0.115361316779374</v>
      </c>
      <c r="N138" s="106">
        <f t="shared" si="5"/>
        <v>0.115361316779374</v>
      </c>
      <c r="O138" s="106">
        <f t="shared" si="5"/>
        <v>0</v>
      </c>
      <c r="P138" s="106">
        <f t="shared" si="5"/>
        <v>0</v>
      </c>
      <c r="Q138" s="106">
        <f t="shared" si="5"/>
        <v>0</v>
      </c>
      <c r="R138" s="106">
        <f t="shared" si="5"/>
        <v>0</v>
      </c>
      <c r="S138" s="106">
        <f t="shared" si="5"/>
        <v>0</v>
      </c>
      <c r="T138" s="106">
        <f t="shared" si="5"/>
        <v>0</v>
      </c>
      <c r="U138" s="106">
        <f t="shared" si="5"/>
        <v>0</v>
      </c>
      <c r="V138" s="106">
        <f t="shared" si="5"/>
        <v>0</v>
      </c>
      <c r="W138" s="106">
        <f t="shared" si="5"/>
        <v>0</v>
      </c>
      <c r="X138" s="106">
        <f t="shared" si="5"/>
        <v>0</v>
      </c>
      <c r="Y138" s="106">
        <f t="shared" si="5"/>
        <v>0</v>
      </c>
      <c r="Z138" s="106">
        <f t="shared" si="5"/>
        <v>0</v>
      </c>
      <c r="AA138" s="106">
        <f t="shared" si="5"/>
        <v>0</v>
      </c>
      <c r="AB138" s="106">
        <f t="shared" si="5"/>
        <v>0</v>
      </c>
      <c r="AC138" s="106">
        <f t="shared" si="5"/>
        <v>0</v>
      </c>
      <c r="AD138" s="106">
        <f t="shared" si="5"/>
        <v>0</v>
      </c>
      <c r="AE138" s="106">
        <f t="shared" si="5"/>
        <v>0</v>
      </c>
      <c r="AF138" s="106">
        <f t="shared" si="5"/>
        <v>0</v>
      </c>
      <c r="AG138" s="106">
        <f t="shared" si="5"/>
        <v>0</v>
      </c>
      <c r="AH138" s="106">
        <f t="shared" si="5"/>
        <v>0</v>
      </c>
      <c r="AI138" s="106">
        <f t="shared" si="5"/>
        <v>0</v>
      </c>
      <c r="AJ138" s="106">
        <f t="shared" si="5"/>
        <v>0</v>
      </c>
      <c r="AK138" s="106">
        <f t="shared" si="5"/>
        <v>0</v>
      </c>
      <c r="AL138" s="106">
        <f t="shared" si="5"/>
        <v>0</v>
      </c>
      <c r="AM138" s="106">
        <f t="shared" si="5"/>
        <v>0</v>
      </c>
      <c r="AN138" s="106">
        <f t="shared" si="5"/>
        <v>0</v>
      </c>
      <c r="AO138" s="106">
        <f t="shared" si="5"/>
        <v>0</v>
      </c>
      <c r="AP138" s="106">
        <f t="shared" si="5"/>
        <v>0</v>
      </c>
      <c r="AQ138" s="106">
        <f t="shared" si="5"/>
        <v>0</v>
      </c>
      <c r="AR138" s="106">
        <f t="shared" si="5"/>
        <v>0</v>
      </c>
      <c r="AS138" s="106">
        <f t="shared" si="5"/>
        <v>0</v>
      </c>
      <c r="AT138" s="106">
        <f t="shared" si="5"/>
        <v>0</v>
      </c>
      <c r="AU138" s="106">
        <f t="shared" si="5"/>
        <v>0</v>
      </c>
      <c r="AV138" s="106">
        <f t="shared" si="5"/>
        <v>0</v>
      </c>
      <c r="AW138" s="106">
        <f t="shared" si="5"/>
        <v>0</v>
      </c>
      <c r="AX138" s="106">
        <f t="shared" si="5"/>
        <v>0</v>
      </c>
      <c r="AY138" s="106">
        <f t="shared" si="5"/>
        <v>0</v>
      </c>
      <c r="AZ138" s="106">
        <f t="shared" si="5"/>
        <v>0</v>
      </c>
      <c r="BA138" s="106">
        <f t="shared" si="5"/>
        <v>0</v>
      </c>
      <c r="BB138" s="106">
        <f t="shared" si="5"/>
        <v>0</v>
      </c>
      <c r="BC138" s="106">
        <f t="shared" si="5"/>
        <v>0</v>
      </c>
      <c r="BD138" s="106">
        <f t="shared" si="5"/>
        <v>0</v>
      </c>
      <c r="BE138" s="106">
        <f t="shared" si="5"/>
        <v>0</v>
      </c>
      <c r="BF138" s="106">
        <f t="shared" si="5"/>
        <v>0</v>
      </c>
      <c r="BG138" s="106">
        <f t="shared" si="5"/>
        <v>0</v>
      </c>
      <c r="BH138" s="106">
        <f t="shared" si="5"/>
        <v>0</v>
      </c>
      <c r="BI138" s="106">
        <f t="shared" si="5"/>
        <v>0</v>
      </c>
      <c r="BJ138" s="106">
        <f t="shared" si="5"/>
        <v>0</v>
      </c>
      <c r="BK138" s="106">
        <f t="shared" si="5"/>
        <v>0</v>
      </c>
      <c r="BL138" s="106">
        <f t="shared" si="5"/>
        <v>0</v>
      </c>
      <c r="BM138" s="106">
        <f t="shared" si="5"/>
        <v>0</v>
      </c>
      <c r="BN138" s="106">
        <f t="shared" si="5"/>
        <v>0</v>
      </c>
      <c r="BO138" s="67"/>
      <c r="BP138" s="67"/>
      <c r="BQ138" s="67"/>
      <c r="BR138" s="67"/>
      <c r="BS138" s="67"/>
    </row>
    <row r="139" spans="1:71" x14ac:dyDescent="0.2">
      <c r="A139" s="67"/>
      <c r="B139" s="67"/>
      <c r="C139" s="104" t="s">
        <v>57</v>
      </c>
      <c r="D139" s="104"/>
      <c r="E139" s="104"/>
      <c r="F139" s="104"/>
      <c r="G139" s="106">
        <f>IF(G$101&lt;31,(1/(1+INPUT1!$H$16)^G$101),(1/(1+INPUT1!$H$17)^G$101))</f>
        <v>0.96618357487922713</v>
      </c>
      <c r="H139" s="106">
        <f>IF(H$101&lt;31,(1/(1+INPUT1!$H$16)^H$101),(1/(1+INPUT1!$H$17)^H$101))</f>
        <v>0.93351070036640305</v>
      </c>
      <c r="I139" s="106">
        <f>IF(I$101&lt;31,(1/(1+INPUT1!$H$16)^I$101),(1/(1+INPUT1!$H$17)^I$101))</f>
        <v>0.90194270566802237</v>
      </c>
      <c r="J139" s="106">
        <f>IF(J$101&lt;31,(1/(1+INPUT1!$H$16)^J$101),(1/(1+INPUT1!$H$17)^J$101))</f>
        <v>0.87144222769857238</v>
      </c>
      <c r="K139" s="106">
        <f>IF(K$101&lt;31,(1/(1+INPUT1!$H$16)^K$101),(1/(1+INPUT1!$H$17)^K$101))</f>
        <v>0.84197316685852419</v>
      </c>
      <c r="L139" s="106">
        <f>IF(L$101&lt;31,(1/(1+INPUT1!$H$16)^L$101),(1/(1+INPUT1!$H$17)^L$101))</f>
        <v>0.81350064430775282</v>
      </c>
      <c r="M139" s="106">
        <f>IF(M$101&lt;31,(1/(1+INPUT1!$H$16)^M$101),(1/(1+INPUT1!$H$17)^M$101))</f>
        <v>0.78599096068381913</v>
      </c>
      <c r="N139" s="106">
        <f>IF(N$101&lt;31,(1/(1+INPUT1!$H$16)^N$101),(1/(1+INPUT1!$H$17)^N$101))</f>
        <v>0.75941155621625056</v>
      </c>
      <c r="O139" s="106">
        <f>IF(O$101&lt;31,(1/(1+INPUT1!$H$16)^O$101),(1/(1+INPUT1!$H$17)^O$101))</f>
        <v>0.73373097218961414</v>
      </c>
      <c r="P139" s="106">
        <f>IF(P$101&lt;31,(1/(1+INPUT1!$H$16)^P$101),(1/(1+INPUT1!$H$17)^P$101))</f>
        <v>0.70891881370977217</v>
      </c>
      <c r="Q139" s="106">
        <f>IF(Q$101&lt;31,(1/(1+INPUT1!$H$16)^Q$101),(1/(1+INPUT1!$H$17)^Q$101))</f>
        <v>0.68494571372924851</v>
      </c>
      <c r="R139" s="106">
        <f>IF(R$101&lt;31,(1/(1+INPUT1!$H$16)^R$101),(1/(1+INPUT1!$H$17)^R$101))</f>
        <v>0.66178329828912896</v>
      </c>
      <c r="S139" s="106">
        <f>IF(S$101&lt;31,(1/(1+INPUT1!$H$16)^S$101),(1/(1+INPUT1!$H$17)^S$101))</f>
        <v>0.63940415293635666</v>
      </c>
      <c r="T139" s="106">
        <f>IF(T$101&lt;31,(1/(1+INPUT1!$H$16)^T$101),(1/(1+INPUT1!$H$17)^T$101))</f>
        <v>0.61778179027667302</v>
      </c>
      <c r="U139" s="106">
        <f>IF(U$101&lt;31,(1/(1+INPUT1!$H$16)^U$101),(1/(1+INPUT1!$H$17)^U$101))</f>
        <v>0.59689061862480497</v>
      </c>
      <c r="V139" s="106">
        <f>IF(V$101&lt;31,(1/(1+INPUT1!$H$16)^V$101),(1/(1+INPUT1!$H$17)^V$101))</f>
        <v>0.57670591171478747</v>
      </c>
      <c r="W139" s="106">
        <f>IF(W$101&lt;31,(1/(1+INPUT1!$H$16)^W$101),(1/(1+INPUT1!$H$17)^W$101))</f>
        <v>0.55720377943457733</v>
      </c>
      <c r="X139" s="106">
        <f>IF(X$101&lt;31,(1/(1+INPUT1!$H$16)^X$101),(1/(1+INPUT1!$H$17)^X$101))</f>
        <v>0.53836113955031628</v>
      </c>
      <c r="Y139" s="106">
        <f>IF(Y$101&lt;31,(1/(1+INPUT1!$H$16)^Y$101),(1/(1+INPUT1!$H$17)^Y$101))</f>
        <v>0.52015569038677911</v>
      </c>
      <c r="Z139" s="106">
        <f>IF(Z$101&lt;31,(1/(1+INPUT1!$H$16)^Z$101),(1/(1+INPUT1!$H$17)^Z$101))</f>
        <v>0.50256588443167061</v>
      </c>
      <c r="AA139" s="106">
        <f>IF(AA$101&lt;31,(1/(1+INPUT1!$H$16)^AA$101),(1/(1+INPUT1!$H$17)^AA$101))</f>
        <v>0.48557090283253213</v>
      </c>
      <c r="AB139" s="106">
        <f>IF(AB$101&lt;31,(1/(1+INPUT1!$H$16)^AB$101),(1/(1+INPUT1!$H$17)^AB$101))</f>
        <v>0.46915063075606966</v>
      </c>
      <c r="AC139" s="106">
        <f>IF(AC$101&lt;31,(1/(1+INPUT1!$H$16)^AC$101),(1/(1+INPUT1!$H$17)^AC$101))</f>
        <v>0.45328563358074364</v>
      </c>
      <c r="AD139" s="106">
        <f>IF(AD$101&lt;31,(1/(1+INPUT1!$H$16)^AD$101),(1/(1+INPUT1!$H$17)^AD$101))</f>
        <v>0.43795713389443841</v>
      </c>
      <c r="AE139" s="106">
        <f>IF(AE$101&lt;31,(1/(1+INPUT1!$H$16)^AE$101),(1/(1+INPUT1!$H$17)^AE$101))</f>
        <v>0.42314698926998884</v>
      </c>
      <c r="AF139" s="106">
        <f>IF(AF$101&lt;31,(1/(1+INPUT1!$H$16)^AF$101),(1/(1+INPUT1!$H$17)^AF$101))</f>
        <v>0.40883767079225974</v>
      </c>
      <c r="AG139" s="106">
        <f>IF(AG$101&lt;31,(1/(1+INPUT1!$H$16)^AG$101),(1/(1+INPUT1!$H$17)^AG$101))</f>
        <v>0.39501224231136206</v>
      </c>
      <c r="AH139" s="106">
        <f>IF(AH$101&lt;31,(1/(1+INPUT1!$H$16)^AH$101),(1/(1+INPUT1!$H$17)^AH$101))</f>
        <v>0.38165434039745127</v>
      </c>
      <c r="AI139" s="106">
        <f>IF(AI$101&lt;31,(1/(1+INPUT1!$H$16)^AI$101),(1/(1+INPUT1!$H$17)^AI$101))</f>
        <v>0.36874815497338298</v>
      </c>
      <c r="AJ139" s="106">
        <f>IF(AJ$101&lt;31,(1/(1+INPUT1!$H$16)^AJ$101),(1/(1+INPUT1!$H$17)^AJ$101))</f>
        <v>0.35627841060230236</v>
      </c>
      <c r="AK139" s="106">
        <f>IF(AK$101&lt;31,(1/(1+INPUT1!$H$16)^AK$101),(1/(1+INPUT1!$H$17)^AK$101))</f>
        <v>0.39998714516107459</v>
      </c>
      <c r="AL139" s="106">
        <f>IF(AL$101&lt;31,(1/(1+INPUT1!$H$16)^AL$101),(1/(1+INPUT1!$H$17)^AL$101))</f>
        <v>0.38833703413696569</v>
      </c>
      <c r="AM139" s="106">
        <f>IF(AM$101&lt;31,(1/(1+INPUT1!$H$16)^AM$101),(1/(1+INPUT1!$H$17)^AM$101))</f>
        <v>0.37702624673491814</v>
      </c>
      <c r="AN139" s="106">
        <f>IF(AN$101&lt;31,(1/(1+INPUT1!$H$16)^AN$101),(1/(1+INPUT1!$H$17)^AN$101))</f>
        <v>0.36604489974263904</v>
      </c>
      <c r="AO139" s="106">
        <f>IF(AO$101&lt;31,(1/(1+INPUT1!$H$16)^AO$101),(1/(1+INPUT1!$H$17)^AO$101))</f>
        <v>0.35538339780838735</v>
      </c>
      <c r="AP139" s="106">
        <f>IF(AP$101&lt;31,(1/(1+INPUT1!$H$16)^AP$101),(1/(1+INPUT1!$H$17)^AP$101))</f>
        <v>0.34503242505668674</v>
      </c>
      <c r="AQ139" s="106">
        <f>IF(AQ$101&lt;31,(1/(1+INPUT1!$H$16)^AQ$101),(1/(1+INPUT1!$H$17)^AQ$101))</f>
        <v>0.33498293694823961</v>
      </c>
      <c r="AR139" s="106">
        <f>IF(AR$101&lt;31,(1/(1+INPUT1!$H$16)^AR$101),(1/(1+INPUT1!$H$17)^AR$101))</f>
        <v>0.3252261523769317</v>
      </c>
      <c r="AS139" s="106">
        <f>IF(AS$101&lt;31,(1/(1+INPUT1!$H$16)^AS$101),(1/(1+INPUT1!$H$17)^AS$101))</f>
        <v>0.31575354599702099</v>
      </c>
      <c r="AT139" s="106">
        <f>IF(AT$101&lt;31,(1/(1+INPUT1!$H$16)^AT$101),(1/(1+INPUT1!$H$17)^AT$101))</f>
        <v>0.30655684077380685</v>
      </c>
      <c r="AU139" s="106">
        <f>IF(AU$101&lt;31,(1/(1+INPUT1!$H$16)^AU$101),(1/(1+INPUT1!$H$17)^AU$101))</f>
        <v>0.29762800075126877</v>
      </c>
      <c r="AV139" s="106">
        <f>IF(AV$101&lt;31,(1/(1+INPUT1!$H$16)^AV$101),(1/(1+INPUT1!$H$17)^AV$101))</f>
        <v>0.28895922403035801</v>
      </c>
      <c r="AW139" s="106">
        <f>IF(AW$101&lt;31,(1/(1+INPUT1!$H$16)^AW$101),(1/(1+INPUT1!$H$17)^AW$101))</f>
        <v>0.28054293595180391</v>
      </c>
      <c r="AX139" s="106">
        <f>IF(AX$101&lt;31,(1/(1+INPUT1!$H$16)^AX$101),(1/(1+INPUT1!$H$17)^AX$101))</f>
        <v>0.27237178247747956</v>
      </c>
      <c r="AY139" s="106">
        <f>IF(AY$101&lt;31,(1/(1+INPUT1!$H$16)^AY$101),(1/(1+INPUT1!$H$17)^AY$101))</f>
        <v>0.26443862376454325</v>
      </c>
      <c r="AZ139" s="106">
        <f>IF(AZ$101&lt;31,(1/(1+INPUT1!$H$16)^AZ$101),(1/(1+INPUT1!$H$17)^AZ$101))</f>
        <v>0.25673652792674101</v>
      </c>
      <c r="BA139" s="106">
        <f>IF(BA$101&lt;31,(1/(1+INPUT1!$H$16)^BA$101),(1/(1+INPUT1!$H$17)^BA$101))</f>
        <v>0.24925876497741845</v>
      </c>
      <c r="BB139" s="106">
        <f>IF(BB$101&lt;31,(1/(1+INPUT1!$H$16)^BB$101),(1/(1+INPUT1!$H$17)^BB$101))</f>
        <v>0.24199880094894996</v>
      </c>
      <c r="BC139" s="106">
        <f>IF(BC$101&lt;31,(1/(1+INPUT1!$H$16)^BC$101),(1/(1+INPUT1!$H$17)^BC$101))</f>
        <v>0.2349502921834466</v>
      </c>
      <c r="BD139" s="106">
        <f>IF(BD$101&lt;31,(1/(1+INPUT1!$H$16)^BD$101),(1/(1+INPUT1!$H$17)^BD$101))</f>
        <v>0.22810707978975397</v>
      </c>
      <c r="BE139" s="106">
        <f>IF(BE$101&lt;31,(1/(1+INPUT1!$H$16)^BE$101),(1/(1+INPUT1!$H$17)^BE$101))</f>
        <v>0.22146318426189707</v>
      </c>
      <c r="BF139" s="106">
        <f>IF(BF$101&lt;31,(1/(1+INPUT1!$H$16)^BF$101),(1/(1+INPUT1!$H$17)^BF$101))</f>
        <v>0.215012800254269</v>
      </c>
      <c r="BG139" s="106">
        <f>IF(BG$101&lt;31,(1/(1+INPUT1!$H$16)^BG$101),(1/(1+INPUT1!$H$17)^BG$101))</f>
        <v>0.20875029150899907</v>
      </c>
      <c r="BH139" s="106">
        <f>IF(BH$101&lt;31,(1/(1+INPUT1!$H$16)^BH$101),(1/(1+INPUT1!$H$17)^BH$101))</f>
        <v>0.20267018593106703</v>
      </c>
      <c r="BI139" s="106">
        <f>IF(BI$101&lt;31,(1/(1+INPUT1!$H$16)^BI$101),(1/(1+INPUT1!$H$17)^BI$101))</f>
        <v>0.19676717080686118</v>
      </c>
      <c r="BJ139" s="106">
        <f>IF(BJ$101&lt;31,(1/(1+INPUT1!$H$16)^BJ$101),(1/(1+INPUT1!$H$17)^BJ$101))</f>
        <v>0.19103608816200118</v>
      </c>
      <c r="BK139" s="106">
        <f>IF(BK$101&lt;31,(1/(1+INPUT1!$H$16)^BK$101),(1/(1+INPUT1!$H$17)^BK$101))</f>
        <v>0.18547193025437006</v>
      </c>
      <c r="BL139" s="106">
        <f>IF(BL$101&lt;31,(1/(1+INPUT1!$H$16)^BL$101),(1/(1+INPUT1!$H$17)^BL$101))</f>
        <v>0.18006983519841754</v>
      </c>
      <c r="BM139" s="106">
        <f>IF(BM$101&lt;31,(1/(1+INPUT1!$H$16)^BM$101),(1/(1+INPUT1!$H$17)^BM$101))</f>
        <v>0.17482508271691022</v>
      </c>
      <c r="BN139" s="106">
        <f>IF(BN$101&lt;31,(1/(1+INPUT1!$H$16)^BN$101),(1/(1+INPUT1!$H$17)^BN$101))</f>
        <v>0.1697330900164177</v>
      </c>
      <c r="BO139" s="67"/>
      <c r="BP139" s="67"/>
      <c r="BQ139" s="67"/>
      <c r="BR139" s="67"/>
      <c r="BS139" s="67"/>
    </row>
    <row r="140" spans="1:71" x14ac:dyDescent="0.2">
      <c r="A140" s="67"/>
      <c r="B140" s="67"/>
      <c r="C140" s="104" t="s">
        <v>62</v>
      </c>
      <c r="D140" s="104"/>
      <c r="E140" s="104"/>
      <c r="F140" s="104"/>
      <c r="G140" s="106">
        <f>IF(G$101&lt;31,(1/(1+INPUT1!$H$18)^G$101),(1/(1+INPUT1!$H$19)^G$101))</f>
        <v>0.98522167487684742</v>
      </c>
      <c r="H140" s="106">
        <f>IF(H$101&lt;31,(1/(1+INPUT1!$H$18)^H$101),(1/(1+INPUT1!$H$19)^H$101))</f>
        <v>0.9706617486471405</v>
      </c>
      <c r="I140" s="106">
        <f>IF(I$101&lt;31,(1/(1+INPUT1!$H$18)^I$101),(1/(1+INPUT1!$H$19)^I$101))</f>
        <v>0.95631699374102519</v>
      </c>
      <c r="J140" s="106">
        <f>IF(J$101&lt;31,(1/(1+INPUT1!$H$18)^J$101),(1/(1+INPUT1!$H$19)^J$101))</f>
        <v>0.94218423028672449</v>
      </c>
      <c r="K140" s="106">
        <f>IF(K$101&lt;31,(1/(1+INPUT1!$H$18)^K$101),(1/(1+INPUT1!$H$19)^K$101))</f>
        <v>0.92826032540563996</v>
      </c>
      <c r="L140" s="106">
        <f>IF(L$101&lt;31,(1/(1+INPUT1!$H$18)^L$101),(1/(1+INPUT1!$H$19)^L$101))</f>
        <v>0.91454219251787205</v>
      </c>
      <c r="M140" s="106">
        <f>IF(M$101&lt;31,(1/(1+INPUT1!$H$18)^M$101),(1/(1+INPUT1!$H$19)^M$101))</f>
        <v>0.90102679065800217</v>
      </c>
      <c r="N140" s="106">
        <f>IF(N$101&lt;31,(1/(1+INPUT1!$H$18)^N$101),(1/(1+INPUT1!$H$19)^N$101))</f>
        <v>0.88771112380098749</v>
      </c>
      <c r="O140" s="106">
        <f>IF(O$101&lt;31,(1/(1+INPUT1!$H$18)^O$101),(1/(1+INPUT1!$H$19)^O$101))</f>
        <v>0.87459224019801729</v>
      </c>
      <c r="P140" s="106">
        <f>IF(P$101&lt;31,(1/(1+INPUT1!$H$18)^P$101),(1/(1+INPUT1!$H$19)^P$101))</f>
        <v>0.86166723172218462</v>
      </c>
      <c r="Q140" s="106">
        <f>IF(Q$101&lt;31,(1/(1+INPUT1!$H$18)^Q$101),(1/(1+INPUT1!$H$19)^Q$101))</f>
        <v>0.8489332332238273</v>
      </c>
      <c r="R140" s="106">
        <f>IF(R$101&lt;31,(1/(1+INPUT1!$H$18)^R$101),(1/(1+INPUT1!$H$19)^R$101))</f>
        <v>0.83638742189539661</v>
      </c>
      <c r="S140" s="106">
        <f>IF(S$101&lt;31,(1/(1+INPUT1!$H$18)^S$101),(1/(1+INPUT1!$H$19)^S$101))</f>
        <v>0.82402701664571099</v>
      </c>
      <c r="T140" s="106">
        <f>IF(T$101&lt;31,(1/(1+INPUT1!$H$18)^T$101),(1/(1+INPUT1!$H$19)^T$101))</f>
        <v>0.81184927748345925</v>
      </c>
      <c r="U140" s="106">
        <f>IF(U$101&lt;31,(1/(1+INPUT1!$H$18)^U$101),(1/(1+INPUT1!$H$19)^U$101))</f>
        <v>0.79985150490981216</v>
      </c>
      <c r="V140" s="106">
        <f>IF(V$101&lt;31,(1/(1+INPUT1!$H$18)^V$101),(1/(1+INPUT1!$H$19)^V$101))</f>
        <v>0.78803103932001206</v>
      </c>
      <c r="W140" s="106">
        <f>IF(W$101&lt;31,(1/(1+INPUT1!$H$18)^W$101),(1/(1+INPUT1!$H$19)^W$101))</f>
        <v>0.77638526041380518</v>
      </c>
      <c r="X140" s="106">
        <f>IF(X$101&lt;31,(1/(1+INPUT1!$H$18)^X$101),(1/(1+INPUT1!$H$19)^X$101))</f>
        <v>0.76491158661458636</v>
      </c>
      <c r="Y140" s="106">
        <f>IF(Y$101&lt;31,(1/(1+INPUT1!$H$18)^Y$101),(1/(1+INPUT1!$H$19)^Y$101))</f>
        <v>0.7536074744971295</v>
      </c>
      <c r="Z140" s="106">
        <f>IF(Z$101&lt;31,(1/(1+INPUT1!$H$18)^Z$101),(1/(1+INPUT1!$H$19)^Z$101))</f>
        <v>0.74247041822377313</v>
      </c>
      <c r="AA140" s="106">
        <f>IF(AA$101&lt;31,(1/(1+INPUT1!$H$18)^AA$101),(1/(1+INPUT1!$H$19)^AA$101))</f>
        <v>0.73149794898893916</v>
      </c>
      <c r="AB140" s="106">
        <f>IF(AB$101&lt;31,(1/(1+INPUT1!$H$18)^AB$101),(1/(1+INPUT1!$H$19)^AB$101))</f>
        <v>0.72068763447186135</v>
      </c>
      <c r="AC140" s="106">
        <f>IF(AC$101&lt;31,(1/(1+INPUT1!$H$18)^AC$101),(1/(1+INPUT1!$H$19)^AC$101))</f>
        <v>0.71003707829740037</v>
      </c>
      <c r="AD140" s="106">
        <f>IF(AD$101&lt;31,(1/(1+INPUT1!$H$18)^AD$101),(1/(1+INPUT1!$H$19)^AD$101))</f>
        <v>0.69954391950482808</v>
      </c>
      <c r="AE140" s="106">
        <f>IF(AE$101&lt;31,(1/(1+INPUT1!$H$18)^AE$101),(1/(1+INPUT1!$H$19)^AE$101))</f>
        <v>0.68920583202446117</v>
      </c>
      <c r="AF140" s="106">
        <f>IF(AF$101&lt;31,(1/(1+INPUT1!$H$18)^AF$101),(1/(1+INPUT1!$H$19)^AF$101))</f>
        <v>0.67902052416203085</v>
      </c>
      <c r="AG140" s="106">
        <f>IF(AG$101&lt;31,(1/(1+INPUT1!$H$18)^AG$101),(1/(1+INPUT1!$H$19)^AG$101))</f>
        <v>0.66898573809067086</v>
      </c>
      <c r="AH140" s="106">
        <f>IF(AH$101&lt;31,(1/(1+INPUT1!$H$18)^AH$101),(1/(1+INPUT1!$H$19)^AH$101))</f>
        <v>0.65909924935041486</v>
      </c>
      <c r="AI140" s="106">
        <f>IF(AI$101&lt;31,(1/(1+INPUT1!$H$18)^AI$101),(1/(1+INPUT1!$H$19)^AI$101))</f>
        <v>0.64935886635508844</v>
      </c>
      <c r="AJ140" s="106">
        <f>IF(AJ$101&lt;31,(1/(1+INPUT1!$H$18)^AJ$101),(1/(1+INPUT1!$H$19)^AJ$101))</f>
        <v>0.63976242990649135</v>
      </c>
      <c r="AK140" s="106">
        <f>IF(AK$101&lt;31,(1/(1+INPUT1!$H$18)^AK$101),(1/(1+INPUT1!$H$19)^AK$101))</f>
        <v>0.67210371334741503</v>
      </c>
      <c r="AL140" s="106">
        <f>IF(AL$101&lt;31,(1/(1+INPUT1!$H$18)^AL$101),(1/(1+INPUT1!$H$19)^AL$101))</f>
        <v>0.66354399580157475</v>
      </c>
      <c r="AM140" s="106">
        <f>IF(AM$101&lt;31,(1/(1+INPUT1!$H$18)^AM$101),(1/(1+INPUT1!$H$19)^AM$101))</f>
        <v>0.65509329233051128</v>
      </c>
      <c r="AN140" s="106">
        <f>IF(AN$101&lt;31,(1/(1+INPUT1!$H$18)^AN$101),(1/(1+INPUT1!$H$19)^AN$101))</f>
        <v>0.64675021456265303</v>
      </c>
      <c r="AO140" s="106">
        <f>IF(AO$101&lt;31,(1/(1+INPUT1!$H$18)^AO$101),(1/(1+INPUT1!$H$19)^AO$101))</f>
        <v>0.63851339180832567</v>
      </c>
      <c r="AP140" s="106">
        <f>IF(AP$101&lt;31,(1/(1+INPUT1!$H$18)^AP$101),(1/(1+INPUT1!$H$19)^AP$101))</f>
        <v>0.63038147083455986</v>
      </c>
      <c r="AQ140" s="106">
        <f>IF(AQ$101&lt;31,(1/(1+INPUT1!$H$18)^AQ$101),(1/(1+INPUT1!$H$19)^AQ$101))</f>
        <v>0.62235311564276841</v>
      </c>
      <c r="AR140" s="106">
        <f>IF(AR$101&lt;31,(1/(1+INPUT1!$H$18)^AR$101),(1/(1+INPUT1!$H$19)^AR$101))</f>
        <v>0.61442700724925292</v>
      </c>
      <c r="AS140" s="106">
        <f>IF(AS$101&lt;31,(1/(1+INPUT1!$H$18)^AS$101),(1/(1+INPUT1!$H$19)^AS$101))</f>
        <v>0.60660184346850921</v>
      </c>
      <c r="AT140" s="106">
        <f>IF(AT$101&lt;31,(1/(1+INPUT1!$H$18)^AT$101),(1/(1+INPUT1!$H$19)^AT$101))</f>
        <v>0.59887633869928847</v>
      </c>
      <c r="AU140" s="106">
        <f>IF(AU$101&lt;31,(1/(1+INPUT1!$H$18)^AU$101),(1/(1+INPUT1!$H$19)^AU$101))</f>
        <v>0.59124922371338573</v>
      </c>
      <c r="AV140" s="106">
        <f>IF(AV$101&lt;31,(1/(1+INPUT1!$H$18)^AV$101),(1/(1+INPUT1!$H$19)^AV$101))</f>
        <v>0.58371924544711795</v>
      </c>
      <c r="AW140" s="106">
        <f>IF(AW$101&lt;31,(1/(1+INPUT1!$H$18)^AW$101),(1/(1+INPUT1!$H$19)^AW$101))</f>
        <v>0.5762851667954566</v>
      </c>
      <c r="AX140" s="106">
        <f>IF(AX$101&lt;31,(1/(1+INPUT1!$H$18)^AX$101),(1/(1+INPUT1!$H$19)^AX$101))</f>
        <v>0.56894576640878336</v>
      </c>
      <c r="AY140" s="106">
        <f>IF(AY$101&lt;31,(1/(1+INPUT1!$H$18)^AY$101),(1/(1+INPUT1!$H$19)^AY$101))</f>
        <v>0.56169983849223359</v>
      </c>
      <c r="AZ140" s="106">
        <f>IF(AZ$101&lt;31,(1/(1+INPUT1!$H$18)^AZ$101),(1/(1+INPUT1!$H$19)^AZ$101))</f>
        <v>0.55454619260759574</v>
      </c>
      <c r="BA140" s="106">
        <f>IF(BA$101&lt;31,(1/(1+INPUT1!$H$18)^BA$101),(1/(1+INPUT1!$H$19)^BA$101))</f>
        <v>0.54748365347773287</v>
      </c>
      <c r="BB140" s="106">
        <f>IF(BB$101&lt;31,(1/(1+INPUT1!$H$18)^BB$101),(1/(1+INPUT1!$H$19)^BB$101))</f>
        <v>0.54051106079349687</v>
      </c>
      <c r="BC140" s="106">
        <f>IF(BC$101&lt;31,(1/(1+INPUT1!$H$18)^BC$101),(1/(1+INPUT1!$H$19)^BC$101))</f>
        <v>0.53362726902309887</v>
      </c>
      <c r="BD140" s="106">
        <f>IF(BD$101&lt;31,(1/(1+INPUT1!$H$18)^BD$101),(1/(1+INPUT1!$H$19)^BD$101))</f>
        <v>0.52683114722391056</v>
      </c>
      <c r="BE140" s="106">
        <f>IF(BE$101&lt;31,(1/(1+INPUT1!$H$18)^BE$101),(1/(1+INPUT1!$H$19)^BE$101))</f>
        <v>0.52012157885665966</v>
      </c>
      <c r="BF140" s="106">
        <f>IF(BF$101&lt;31,(1/(1+INPUT1!$H$18)^BF$101),(1/(1+INPUT1!$H$19)^BF$101))</f>
        <v>0.51349746160199394</v>
      </c>
      <c r="BG140" s="106">
        <f>IF(BG$101&lt;31,(1/(1+INPUT1!$H$18)^BG$101),(1/(1+INPUT1!$H$19)^BG$101))</f>
        <v>0.50695770717938005</v>
      </c>
      <c r="BH140" s="106">
        <f>IF(BH$101&lt;31,(1/(1+INPUT1!$H$18)^BH$101),(1/(1+INPUT1!$H$19)^BH$101))</f>
        <v>0.50050124116830885</v>
      </c>
      <c r="BI140" s="106">
        <f>IF(BI$101&lt;31,(1/(1+INPUT1!$H$18)^BI$101),(1/(1+INPUT1!$H$19)^BI$101))</f>
        <v>0.49412700283177891</v>
      </c>
      <c r="BJ140" s="106">
        <f>IF(BJ$101&lt;31,(1/(1+INPUT1!$H$18)^BJ$101),(1/(1+INPUT1!$H$19)^BJ$101))</f>
        <v>0.48783394494202686</v>
      </c>
      <c r="BK140" s="106">
        <f>IF(BK$101&lt;31,(1/(1+INPUT1!$H$18)^BK$101),(1/(1+INPUT1!$H$19)^BK$101))</f>
        <v>0.48162103360847752</v>
      </c>
      <c r="BL140" s="106">
        <f>IF(BL$101&lt;31,(1/(1+INPUT1!$H$18)^BL$101),(1/(1+INPUT1!$H$19)^BL$101))</f>
        <v>0.47548724810788578</v>
      </c>
      <c r="BM140" s="106">
        <f>IF(BM$101&lt;31,(1/(1+INPUT1!$H$18)^BM$101),(1/(1+INPUT1!$H$19)^BM$101))</f>
        <v>0.46943158071664109</v>
      </c>
      <c r="BN140" s="106">
        <f>IF(BN$101&lt;31,(1/(1+INPUT1!$H$18)^BN$101),(1/(1+INPUT1!$H$19)^BN$101))</f>
        <v>0.46345303654520797</v>
      </c>
      <c r="BO140" s="67"/>
      <c r="BP140" s="67"/>
      <c r="BQ140" s="67"/>
      <c r="BR140" s="67"/>
      <c r="BS140" s="67"/>
    </row>
    <row r="141" spans="1:71" ht="15.75" x14ac:dyDescent="0.3">
      <c r="A141" s="67"/>
      <c r="B141" s="67"/>
      <c r="C141" s="104" t="s">
        <v>195</v>
      </c>
      <c r="D141" s="102" t="s">
        <v>0</v>
      </c>
      <c r="E141" s="103" t="s">
        <v>93</v>
      </c>
      <c r="F141" s="103"/>
      <c r="G141" s="106">
        <f t="shared" ref="G141:BN141" si="6">G136*G139</f>
        <v>0.83483902510892305</v>
      </c>
      <c r="H141" s="106">
        <f t="shared" si="6"/>
        <v>0.81452491671223282</v>
      </c>
      <c r="I141" s="106">
        <f t="shared" si="6"/>
        <v>2.8768206104805274</v>
      </c>
      <c r="J141" s="106">
        <f t="shared" si="6"/>
        <v>4.8358961749579761</v>
      </c>
      <c r="K141" s="106">
        <f t="shared" si="6"/>
        <v>5.0076178506757776</v>
      </c>
      <c r="L141" s="106">
        <f t="shared" si="6"/>
        <v>5.7280295943326989</v>
      </c>
      <c r="M141" s="106">
        <f t="shared" si="6"/>
        <v>4.2373412121087863</v>
      </c>
      <c r="N141" s="106">
        <f t="shared" si="6"/>
        <v>4.1620568611613802</v>
      </c>
      <c r="O141" s="106">
        <f t="shared" si="6"/>
        <v>5.6834794262357216</v>
      </c>
      <c r="P141" s="106">
        <f t="shared" si="6"/>
        <v>5.4061007835175356</v>
      </c>
      <c r="Q141" s="106">
        <f t="shared" si="6"/>
        <v>5.1409827026493762</v>
      </c>
      <c r="R141" s="106">
        <f t="shared" si="6"/>
        <v>4.8876131634032731</v>
      </c>
      <c r="S141" s="106">
        <f t="shared" si="6"/>
        <v>4.6455007543657043</v>
      </c>
      <c r="T141" s="106">
        <f t="shared" si="6"/>
        <v>4.4141738646257629</v>
      </c>
      <c r="U141" s="106">
        <f t="shared" si="6"/>
        <v>4.1931799065645645</v>
      </c>
      <c r="V141" s="106">
        <f t="shared" si="6"/>
        <v>3.9820845685667212</v>
      </c>
      <c r="W141" s="106">
        <f t="shared" si="6"/>
        <v>3.7804710965189834</v>
      </c>
      <c r="X141" s="106">
        <f t="shared" si="6"/>
        <v>3.5879396030036403</v>
      </c>
      <c r="Y141" s="106">
        <f t="shared" si="6"/>
        <v>3.4041064031352444</v>
      </c>
      <c r="Z141" s="106">
        <f t="shared" si="6"/>
        <v>3.2286033760286728</v>
      </c>
      <c r="AA141" s="106">
        <f t="shared" si="6"/>
        <v>3.0610773509245108</v>
      </c>
      <c r="AB141" s="106">
        <f t="shared" si="6"/>
        <v>2.9011895170342958</v>
      </c>
      <c r="AC141" s="106">
        <f t="shared" si="6"/>
        <v>2.7486148562033952</v>
      </c>
      <c r="AD141" s="106">
        <f t="shared" si="6"/>
        <v>2.6030415975231467</v>
      </c>
      <c r="AE141" s="106">
        <f t="shared" si="6"/>
        <v>2.4641706930565639</v>
      </c>
      <c r="AF141" s="106">
        <f t="shared" si="6"/>
        <v>2.331715313873314</v>
      </c>
      <c r="AG141" s="106">
        <f t="shared" si="6"/>
        <v>2.2054003656199175</v>
      </c>
      <c r="AH141" s="106">
        <f t="shared" si="6"/>
        <v>2.0849620228802679</v>
      </c>
      <c r="AI141" s="106">
        <f t="shared" si="6"/>
        <v>1.9701472816095942</v>
      </c>
      <c r="AJ141" s="106">
        <f t="shared" si="6"/>
        <v>1.8607135289519861</v>
      </c>
      <c r="AK141" s="106">
        <f t="shared" si="6"/>
        <v>2.0409260152669884</v>
      </c>
      <c r="AL141" s="106">
        <f t="shared" si="6"/>
        <v>1.9348189893110275</v>
      </c>
      <c r="AM141" s="106">
        <f t="shared" si="6"/>
        <v>1.8331615634967737</v>
      </c>
      <c r="AN141" s="106">
        <f t="shared" si="6"/>
        <v>1.7357845522597111</v>
      </c>
      <c r="AO141" s="106">
        <f t="shared" si="6"/>
        <v>1.6425248507476955</v>
      </c>
      <c r="AP141" s="106">
        <f t="shared" si="6"/>
        <v>1.5532252241309661</v>
      </c>
      <c r="AQ141" s="106">
        <f t="shared" si="6"/>
        <v>1.467734104026859</v>
      </c>
      <c r="AR141" s="106">
        <f t="shared" si="6"/>
        <v>1.3859053918035287</v>
      </c>
      <c r="AS141" s="106">
        <f t="shared" si="6"/>
        <v>1.3075982685346497</v>
      </c>
      <c r="AT141" s="106">
        <f t="shared" si="6"/>
        <v>1.232677011384532</v>
      </c>
      <c r="AU141" s="106">
        <f t="shared" si="6"/>
        <v>1.1610108162102797</v>
      </c>
      <c r="AV141" s="106">
        <f t="shared" si="6"/>
        <v>1.0924736261746106</v>
      </c>
      <c r="AW141" s="106">
        <f t="shared" si="6"/>
        <v>1.0269439661696844</v>
      </c>
      <c r="AX141" s="106">
        <f t="shared" si="6"/>
        <v>0.96430478285883625</v>
      </c>
      <c r="AY141" s="106">
        <f t="shared" si="6"/>
        <v>0.9044432901494186</v>
      </c>
      <c r="AZ141" s="106">
        <f t="shared" si="6"/>
        <v>0.84725081991607543</v>
      </c>
      <c r="BA141" s="106">
        <f t="shared" si="6"/>
        <v>0.75200305412841983</v>
      </c>
      <c r="BB141" s="106">
        <f t="shared" si="6"/>
        <v>0.68114284191636654</v>
      </c>
      <c r="BC141" s="106">
        <f t="shared" si="6"/>
        <v>0.46352812591980619</v>
      </c>
      <c r="BD141" s="106">
        <f t="shared" si="6"/>
        <v>0.2809809457426598</v>
      </c>
      <c r="BE141" s="106">
        <f t="shared" si="6"/>
        <v>0.14578756694274658</v>
      </c>
      <c r="BF141" s="106">
        <f t="shared" si="6"/>
        <v>1.9934515607316572E-2</v>
      </c>
      <c r="BG141" s="106">
        <f t="shared" si="6"/>
        <v>1.247173462498995E-2</v>
      </c>
      <c r="BH141" s="106">
        <f t="shared" si="6"/>
        <v>1.2108480218436843E-2</v>
      </c>
      <c r="BI141" s="106">
        <f t="shared" si="6"/>
        <v>1.1755806037317322E-2</v>
      </c>
      <c r="BJ141" s="106">
        <f t="shared" si="6"/>
        <v>1.1413403919725559E-2</v>
      </c>
      <c r="BK141" s="106">
        <f t="shared" si="6"/>
        <v>1.10809746793452E-2</v>
      </c>
      <c r="BL141" s="106">
        <f t="shared" si="6"/>
        <v>1.0758227844024467E-2</v>
      </c>
      <c r="BM141" s="106">
        <f t="shared" si="6"/>
        <v>1.04448814019655E-2</v>
      </c>
      <c r="BN141" s="106">
        <f t="shared" si="6"/>
        <v>1.0140661555306312E-2</v>
      </c>
      <c r="BO141" s="67"/>
      <c r="BP141" s="67"/>
      <c r="BQ141" s="67"/>
      <c r="BR141" s="67"/>
      <c r="BS141" s="67"/>
    </row>
    <row r="142" spans="1:71" ht="15.75" x14ac:dyDescent="0.3">
      <c r="A142" s="67"/>
      <c r="B142" s="67"/>
      <c r="C142" s="101" t="s">
        <v>208</v>
      </c>
      <c r="D142" s="102" t="s">
        <v>0</v>
      </c>
      <c r="E142" s="103" t="s">
        <v>93</v>
      </c>
      <c r="F142" s="103"/>
      <c r="G142" s="106">
        <f t="shared" ref="G142:BN143" si="7">G137*G139</f>
        <v>36.791947488146008</v>
      </c>
      <c r="H142" s="106">
        <f t="shared" si="7"/>
        <v>35.555692513849515</v>
      </c>
      <c r="I142" s="106">
        <f t="shared" si="7"/>
        <v>36.443166114960995</v>
      </c>
      <c r="J142" s="106">
        <f t="shared" si="7"/>
        <v>37.26714787010819</v>
      </c>
      <c r="K142" s="106">
        <f t="shared" si="7"/>
        <v>36.342160551304005</v>
      </c>
      <c r="L142" s="106">
        <f t="shared" si="7"/>
        <v>36.002950078031461</v>
      </c>
      <c r="M142" s="106">
        <f t="shared" si="7"/>
        <v>33.488472114233204</v>
      </c>
      <c r="N142" s="106">
        <f t="shared" si="7"/>
        <v>32.424019085436186</v>
      </c>
      <c r="O142" s="106">
        <f t="shared" si="7"/>
        <v>5.6834794262357216</v>
      </c>
      <c r="P142" s="106">
        <f t="shared" si="7"/>
        <v>5.4061007835175356</v>
      </c>
      <c r="Q142" s="106">
        <f t="shared" si="7"/>
        <v>5.1409827026493762</v>
      </c>
      <c r="R142" s="106">
        <f t="shared" si="7"/>
        <v>4.8876131634032731</v>
      </c>
      <c r="S142" s="106">
        <f t="shared" si="7"/>
        <v>4.6455007543657043</v>
      </c>
      <c r="T142" s="106">
        <f t="shared" si="7"/>
        <v>4.4141738646257629</v>
      </c>
      <c r="U142" s="106">
        <f t="shared" si="7"/>
        <v>4.1931799065645645</v>
      </c>
      <c r="V142" s="106">
        <f t="shared" si="7"/>
        <v>3.9820845685667212</v>
      </c>
      <c r="W142" s="106">
        <f t="shared" si="7"/>
        <v>3.7804710965189834</v>
      </c>
      <c r="X142" s="106">
        <f t="shared" si="7"/>
        <v>3.5879396030036403</v>
      </c>
      <c r="Y142" s="106">
        <f t="shared" si="7"/>
        <v>3.4041064031352444</v>
      </c>
      <c r="Z142" s="106">
        <f t="shared" si="7"/>
        <v>3.2286033760286728</v>
      </c>
      <c r="AA142" s="106">
        <f t="shared" si="7"/>
        <v>3.0610773509245108</v>
      </c>
      <c r="AB142" s="106">
        <f t="shared" si="7"/>
        <v>2.9011895170342958</v>
      </c>
      <c r="AC142" s="106">
        <f t="shared" si="7"/>
        <v>2.7486148562033952</v>
      </c>
      <c r="AD142" s="106">
        <f t="shared" si="7"/>
        <v>2.6030415975231467</v>
      </c>
      <c r="AE142" s="106">
        <f t="shared" si="7"/>
        <v>2.4641706930565639</v>
      </c>
      <c r="AF142" s="106">
        <f t="shared" si="7"/>
        <v>2.331715313873314</v>
      </c>
      <c r="AG142" s="106">
        <f t="shared" si="7"/>
        <v>2.2054003656199175</v>
      </c>
      <c r="AH142" s="106">
        <f t="shared" si="7"/>
        <v>2.0849620228802679</v>
      </c>
      <c r="AI142" s="106">
        <f t="shared" si="7"/>
        <v>1.9701472816095942</v>
      </c>
      <c r="AJ142" s="106">
        <f t="shared" si="7"/>
        <v>1.8607135289519861</v>
      </c>
      <c r="AK142" s="106">
        <f t="shared" si="7"/>
        <v>2.0409260152669884</v>
      </c>
      <c r="AL142" s="106">
        <f t="shared" si="7"/>
        <v>1.9348189893110275</v>
      </c>
      <c r="AM142" s="106">
        <f t="shared" si="7"/>
        <v>1.8331615634967737</v>
      </c>
      <c r="AN142" s="106">
        <f t="shared" si="7"/>
        <v>1.7357845522597111</v>
      </c>
      <c r="AO142" s="106">
        <f t="shared" si="7"/>
        <v>1.6425248507476955</v>
      </c>
      <c r="AP142" s="106">
        <f t="shared" si="7"/>
        <v>1.5532252241309661</v>
      </c>
      <c r="AQ142" s="106">
        <f t="shared" si="7"/>
        <v>1.467734104026859</v>
      </c>
      <c r="AR142" s="106">
        <f t="shared" si="7"/>
        <v>1.3859053918035287</v>
      </c>
      <c r="AS142" s="106">
        <f t="shared" si="7"/>
        <v>1.3075982685346497</v>
      </c>
      <c r="AT142" s="106">
        <f t="shared" si="7"/>
        <v>1.232677011384532</v>
      </c>
      <c r="AU142" s="106">
        <f t="shared" si="7"/>
        <v>1.1610108162102797</v>
      </c>
      <c r="AV142" s="106">
        <f t="shared" si="7"/>
        <v>1.0924736261746106</v>
      </c>
      <c r="AW142" s="106">
        <f t="shared" si="7"/>
        <v>1.0269439661696844</v>
      </c>
      <c r="AX142" s="106">
        <f t="shared" si="7"/>
        <v>0.96430478285883625</v>
      </c>
      <c r="AY142" s="106">
        <f t="shared" si="7"/>
        <v>0.9044432901494186</v>
      </c>
      <c r="AZ142" s="106">
        <f t="shared" si="7"/>
        <v>0.84725081991607543</v>
      </c>
      <c r="BA142" s="106">
        <f t="shared" si="7"/>
        <v>0.75200305412841983</v>
      </c>
      <c r="BB142" s="106">
        <f t="shared" si="7"/>
        <v>0.68114284191636654</v>
      </c>
      <c r="BC142" s="106">
        <f t="shared" si="7"/>
        <v>0.46352812591980619</v>
      </c>
      <c r="BD142" s="106">
        <f t="shared" si="7"/>
        <v>0.2809809457426598</v>
      </c>
      <c r="BE142" s="106">
        <f t="shared" si="7"/>
        <v>0.14578756694274658</v>
      </c>
      <c r="BF142" s="106">
        <f t="shared" si="7"/>
        <v>1.9934515607316572E-2</v>
      </c>
      <c r="BG142" s="106">
        <f t="shared" si="7"/>
        <v>1.247173462498995E-2</v>
      </c>
      <c r="BH142" s="106">
        <f t="shared" si="7"/>
        <v>1.2108480218436843E-2</v>
      </c>
      <c r="BI142" s="106">
        <f t="shared" si="7"/>
        <v>1.1755806037317322E-2</v>
      </c>
      <c r="BJ142" s="106">
        <f t="shared" si="7"/>
        <v>1.1413403919725559E-2</v>
      </c>
      <c r="BK142" s="106">
        <f t="shared" si="7"/>
        <v>1.10809746793452E-2</v>
      </c>
      <c r="BL142" s="106">
        <f t="shared" si="7"/>
        <v>1.0758227844024467E-2</v>
      </c>
      <c r="BM142" s="106">
        <f t="shared" si="7"/>
        <v>1.04448814019655E-2</v>
      </c>
      <c r="BN142" s="106">
        <f t="shared" si="7"/>
        <v>1.0140661555306312E-2</v>
      </c>
      <c r="BO142" s="67"/>
      <c r="BP142" s="67"/>
      <c r="BQ142" s="67"/>
      <c r="BR142" s="67"/>
      <c r="BS142" s="67"/>
    </row>
    <row r="143" spans="1:71" ht="15.75" x14ac:dyDescent="0.3">
      <c r="A143" s="67"/>
      <c r="B143" s="67"/>
      <c r="C143" s="101" t="s">
        <v>209</v>
      </c>
      <c r="D143" s="102" t="s">
        <v>0</v>
      </c>
      <c r="E143" s="103" t="s">
        <v>93</v>
      </c>
      <c r="F143" s="103"/>
      <c r="G143" s="106">
        <f t="shared" si="7"/>
        <v>0.11365646973337341</v>
      </c>
      <c r="H143" s="106">
        <f t="shared" si="7"/>
        <v>0.11197681747130388</v>
      </c>
      <c r="I143" s="106">
        <f t="shared" si="7"/>
        <v>0.11032198765645704</v>
      </c>
      <c r="J143" s="106">
        <f t="shared" si="7"/>
        <v>0.10869161345463749</v>
      </c>
      <c r="K143" s="106">
        <f t="shared" si="7"/>
        <v>0.10708533345284482</v>
      </c>
      <c r="L143" s="106">
        <f t="shared" si="7"/>
        <v>0.10550279157915748</v>
      </c>
      <c r="M143" s="106">
        <f t="shared" si="7"/>
        <v>0.10394363702380049</v>
      </c>
      <c r="N143" s="106">
        <f t="shared" si="7"/>
        <v>0.10240752416137981</v>
      </c>
      <c r="O143" s="106">
        <f t="shared" si="7"/>
        <v>0</v>
      </c>
      <c r="P143" s="106">
        <f t="shared" si="7"/>
        <v>0</v>
      </c>
      <c r="Q143" s="106">
        <f t="shared" si="7"/>
        <v>0</v>
      </c>
      <c r="R143" s="106">
        <f t="shared" si="7"/>
        <v>0</v>
      </c>
      <c r="S143" s="106">
        <f t="shared" si="7"/>
        <v>0</v>
      </c>
      <c r="T143" s="106">
        <f t="shared" si="7"/>
        <v>0</v>
      </c>
      <c r="U143" s="106">
        <f t="shared" si="7"/>
        <v>0</v>
      </c>
      <c r="V143" s="106">
        <f t="shared" si="7"/>
        <v>0</v>
      </c>
      <c r="W143" s="106">
        <f t="shared" si="7"/>
        <v>0</v>
      </c>
      <c r="X143" s="106">
        <f t="shared" si="7"/>
        <v>0</v>
      </c>
      <c r="Y143" s="106">
        <f t="shared" si="7"/>
        <v>0</v>
      </c>
      <c r="Z143" s="106">
        <f t="shared" si="7"/>
        <v>0</v>
      </c>
      <c r="AA143" s="106">
        <f t="shared" si="7"/>
        <v>0</v>
      </c>
      <c r="AB143" s="106">
        <f t="shared" si="7"/>
        <v>0</v>
      </c>
      <c r="AC143" s="106">
        <f t="shared" si="7"/>
        <v>0</v>
      </c>
      <c r="AD143" s="106">
        <f t="shared" si="7"/>
        <v>0</v>
      </c>
      <c r="AE143" s="106">
        <f t="shared" si="7"/>
        <v>0</v>
      </c>
      <c r="AF143" s="106">
        <f t="shared" si="7"/>
        <v>0</v>
      </c>
      <c r="AG143" s="106">
        <f t="shared" si="7"/>
        <v>0</v>
      </c>
      <c r="AH143" s="106">
        <f t="shared" si="7"/>
        <v>0</v>
      </c>
      <c r="AI143" s="106">
        <f t="shared" si="7"/>
        <v>0</v>
      </c>
      <c r="AJ143" s="106">
        <f t="shared" si="7"/>
        <v>0</v>
      </c>
      <c r="AK143" s="106">
        <f t="shared" si="7"/>
        <v>0</v>
      </c>
      <c r="AL143" s="106">
        <f t="shared" si="7"/>
        <v>0</v>
      </c>
      <c r="AM143" s="106">
        <f t="shared" si="7"/>
        <v>0</v>
      </c>
      <c r="AN143" s="106">
        <f t="shared" si="7"/>
        <v>0</v>
      </c>
      <c r="AO143" s="106">
        <f t="shared" si="7"/>
        <v>0</v>
      </c>
      <c r="AP143" s="106">
        <f t="shared" si="7"/>
        <v>0</v>
      </c>
      <c r="AQ143" s="106">
        <f t="shared" si="7"/>
        <v>0</v>
      </c>
      <c r="AR143" s="106">
        <f t="shared" si="7"/>
        <v>0</v>
      </c>
      <c r="AS143" s="106">
        <f t="shared" si="7"/>
        <v>0</v>
      </c>
      <c r="AT143" s="106">
        <f t="shared" si="7"/>
        <v>0</v>
      </c>
      <c r="AU143" s="106">
        <f t="shared" si="7"/>
        <v>0</v>
      </c>
      <c r="AV143" s="106">
        <f t="shared" si="7"/>
        <v>0</v>
      </c>
      <c r="AW143" s="106">
        <f t="shared" si="7"/>
        <v>0</v>
      </c>
      <c r="AX143" s="106">
        <f t="shared" si="7"/>
        <v>0</v>
      </c>
      <c r="AY143" s="106">
        <f t="shared" si="7"/>
        <v>0</v>
      </c>
      <c r="AZ143" s="106">
        <f t="shared" si="7"/>
        <v>0</v>
      </c>
      <c r="BA143" s="106">
        <f t="shared" si="7"/>
        <v>0</v>
      </c>
      <c r="BB143" s="106">
        <f t="shared" si="7"/>
        <v>0</v>
      </c>
      <c r="BC143" s="106">
        <f t="shared" si="7"/>
        <v>0</v>
      </c>
      <c r="BD143" s="106">
        <f t="shared" si="7"/>
        <v>0</v>
      </c>
      <c r="BE143" s="106">
        <f t="shared" si="7"/>
        <v>0</v>
      </c>
      <c r="BF143" s="106">
        <f t="shared" si="7"/>
        <v>0</v>
      </c>
      <c r="BG143" s="106">
        <f t="shared" si="7"/>
        <v>0</v>
      </c>
      <c r="BH143" s="106">
        <f t="shared" si="7"/>
        <v>0</v>
      </c>
      <c r="BI143" s="106">
        <f t="shared" si="7"/>
        <v>0</v>
      </c>
      <c r="BJ143" s="106">
        <f t="shared" si="7"/>
        <v>0</v>
      </c>
      <c r="BK143" s="106">
        <f t="shared" si="7"/>
        <v>0</v>
      </c>
      <c r="BL143" s="106">
        <f t="shared" si="7"/>
        <v>0</v>
      </c>
      <c r="BM143" s="106">
        <f t="shared" si="7"/>
        <v>0</v>
      </c>
      <c r="BN143" s="106">
        <f t="shared" si="7"/>
        <v>0</v>
      </c>
      <c r="BO143" s="67"/>
      <c r="BP143" s="67"/>
      <c r="BQ143" s="67"/>
      <c r="BR143" s="67"/>
      <c r="BS143" s="67"/>
    </row>
    <row r="144" spans="1:71" ht="15.75" x14ac:dyDescent="0.3">
      <c r="A144" s="67"/>
      <c r="B144" s="67"/>
      <c r="C144" s="101" t="s">
        <v>210</v>
      </c>
      <c r="D144" s="102" t="s">
        <v>0</v>
      </c>
      <c r="E144" s="103" t="s">
        <v>93</v>
      </c>
      <c r="F144" s="103"/>
      <c r="G144" s="106">
        <f t="shared" ref="G144:BN144" si="8">G142+G143</f>
        <v>36.905603957879379</v>
      </c>
      <c r="H144" s="106">
        <f t="shared" si="8"/>
        <v>35.667669331320816</v>
      </c>
      <c r="I144" s="106">
        <f t="shared" si="8"/>
        <v>36.55348810261745</v>
      </c>
      <c r="J144" s="106">
        <f t="shared" si="8"/>
        <v>37.375839483562828</v>
      </c>
      <c r="K144" s="106">
        <f t="shared" si="8"/>
        <v>36.449245884756849</v>
      </c>
      <c r="L144" s="106">
        <f t="shared" si="8"/>
        <v>36.108452869610616</v>
      </c>
      <c r="M144" s="106">
        <f t="shared" si="8"/>
        <v>33.592415751257008</v>
      </c>
      <c r="N144" s="106">
        <f t="shared" si="8"/>
        <v>32.526426609597564</v>
      </c>
      <c r="O144" s="106">
        <f t="shared" si="8"/>
        <v>5.6834794262357216</v>
      </c>
      <c r="P144" s="106">
        <f t="shared" si="8"/>
        <v>5.4061007835175356</v>
      </c>
      <c r="Q144" s="106">
        <f t="shared" si="8"/>
        <v>5.1409827026493762</v>
      </c>
      <c r="R144" s="106">
        <f t="shared" si="8"/>
        <v>4.8876131634032731</v>
      </c>
      <c r="S144" s="106">
        <f t="shared" si="8"/>
        <v>4.6455007543657043</v>
      </c>
      <c r="T144" s="106">
        <f t="shared" si="8"/>
        <v>4.4141738646257629</v>
      </c>
      <c r="U144" s="106">
        <f t="shared" si="8"/>
        <v>4.1931799065645645</v>
      </c>
      <c r="V144" s="106">
        <f t="shared" si="8"/>
        <v>3.9820845685667212</v>
      </c>
      <c r="W144" s="106">
        <f t="shared" si="8"/>
        <v>3.7804710965189834</v>
      </c>
      <c r="X144" s="106">
        <f t="shared" si="8"/>
        <v>3.5879396030036403</v>
      </c>
      <c r="Y144" s="106">
        <f t="shared" si="8"/>
        <v>3.4041064031352444</v>
      </c>
      <c r="Z144" s="106">
        <f t="shared" si="8"/>
        <v>3.2286033760286728</v>
      </c>
      <c r="AA144" s="106">
        <f t="shared" si="8"/>
        <v>3.0610773509245108</v>
      </c>
      <c r="AB144" s="106">
        <f t="shared" si="8"/>
        <v>2.9011895170342958</v>
      </c>
      <c r="AC144" s="106">
        <f t="shared" si="8"/>
        <v>2.7486148562033952</v>
      </c>
      <c r="AD144" s="106">
        <f t="shared" si="8"/>
        <v>2.6030415975231467</v>
      </c>
      <c r="AE144" s="106">
        <f t="shared" si="8"/>
        <v>2.4641706930565639</v>
      </c>
      <c r="AF144" s="106">
        <f t="shared" si="8"/>
        <v>2.331715313873314</v>
      </c>
      <c r="AG144" s="106">
        <f t="shared" si="8"/>
        <v>2.2054003656199175</v>
      </c>
      <c r="AH144" s="106">
        <f t="shared" si="8"/>
        <v>2.0849620228802679</v>
      </c>
      <c r="AI144" s="106">
        <f t="shared" si="8"/>
        <v>1.9701472816095942</v>
      </c>
      <c r="AJ144" s="106">
        <f t="shared" si="8"/>
        <v>1.8607135289519861</v>
      </c>
      <c r="AK144" s="106">
        <f t="shared" si="8"/>
        <v>2.0409260152669884</v>
      </c>
      <c r="AL144" s="106">
        <f t="shared" si="8"/>
        <v>1.9348189893110275</v>
      </c>
      <c r="AM144" s="106">
        <f t="shared" si="8"/>
        <v>1.8331615634967737</v>
      </c>
      <c r="AN144" s="106">
        <f t="shared" si="8"/>
        <v>1.7357845522597111</v>
      </c>
      <c r="AO144" s="106">
        <f t="shared" si="8"/>
        <v>1.6425248507476955</v>
      </c>
      <c r="AP144" s="106">
        <f t="shared" si="8"/>
        <v>1.5532252241309661</v>
      </c>
      <c r="AQ144" s="106">
        <f t="shared" si="8"/>
        <v>1.467734104026859</v>
      </c>
      <c r="AR144" s="106">
        <f t="shared" si="8"/>
        <v>1.3859053918035287</v>
      </c>
      <c r="AS144" s="106">
        <f t="shared" si="8"/>
        <v>1.3075982685346497</v>
      </c>
      <c r="AT144" s="106">
        <f t="shared" si="8"/>
        <v>1.232677011384532</v>
      </c>
      <c r="AU144" s="106">
        <f t="shared" si="8"/>
        <v>1.1610108162102797</v>
      </c>
      <c r="AV144" s="106">
        <f t="shared" si="8"/>
        <v>1.0924736261746106</v>
      </c>
      <c r="AW144" s="106">
        <f t="shared" si="8"/>
        <v>1.0269439661696844</v>
      </c>
      <c r="AX144" s="106">
        <f t="shared" si="8"/>
        <v>0.96430478285883625</v>
      </c>
      <c r="AY144" s="106">
        <f t="shared" si="8"/>
        <v>0.9044432901494186</v>
      </c>
      <c r="AZ144" s="106">
        <f t="shared" si="8"/>
        <v>0.84725081991607543</v>
      </c>
      <c r="BA144" s="106">
        <f t="shared" si="8"/>
        <v>0.75200305412841983</v>
      </c>
      <c r="BB144" s="106">
        <f t="shared" si="8"/>
        <v>0.68114284191636654</v>
      </c>
      <c r="BC144" s="106">
        <f t="shared" si="8"/>
        <v>0.46352812591980619</v>
      </c>
      <c r="BD144" s="106">
        <f t="shared" si="8"/>
        <v>0.2809809457426598</v>
      </c>
      <c r="BE144" s="106">
        <f t="shared" si="8"/>
        <v>0.14578756694274658</v>
      </c>
      <c r="BF144" s="106">
        <f t="shared" si="8"/>
        <v>1.9934515607316572E-2</v>
      </c>
      <c r="BG144" s="106">
        <f t="shared" si="8"/>
        <v>1.247173462498995E-2</v>
      </c>
      <c r="BH144" s="106">
        <f t="shared" si="8"/>
        <v>1.2108480218436843E-2</v>
      </c>
      <c r="BI144" s="106">
        <f t="shared" si="8"/>
        <v>1.1755806037317322E-2</v>
      </c>
      <c r="BJ144" s="106">
        <f t="shared" si="8"/>
        <v>1.1413403919725559E-2</v>
      </c>
      <c r="BK144" s="106">
        <f t="shared" si="8"/>
        <v>1.10809746793452E-2</v>
      </c>
      <c r="BL144" s="106">
        <f t="shared" si="8"/>
        <v>1.0758227844024467E-2</v>
      </c>
      <c r="BM144" s="106">
        <f t="shared" si="8"/>
        <v>1.04448814019655E-2</v>
      </c>
      <c r="BN144" s="106">
        <f t="shared" si="8"/>
        <v>1.0140661555306312E-2</v>
      </c>
      <c r="BO144" s="67"/>
      <c r="BP144" s="67"/>
      <c r="BQ144" s="67"/>
      <c r="BR144" s="67"/>
      <c r="BS144" s="67"/>
    </row>
    <row r="145" spans="1:71" ht="15.75" x14ac:dyDescent="0.3">
      <c r="A145" s="67"/>
      <c r="B145" s="67"/>
      <c r="C145" s="105" t="s">
        <v>199</v>
      </c>
      <c r="D145" s="102" t="s">
        <v>0</v>
      </c>
      <c r="E145" s="103" t="s">
        <v>93</v>
      </c>
      <c r="F145" s="103"/>
      <c r="G145" s="106">
        <f>SUM($G141:G141)</f>
        <v>0.83483902510892305</v>
      </c>
      <c r="H145" s="106">
        <f>SUM($G141:H141)</f>
        <v>1.6493639418211559</v>
      </c>
      <c r="I145" s="106">
        <f>SUM($G141:I141)</f>
        <v>4.5261845523016833</v>
      </c>
      <c r="J145" s="106">
        <f>SUM($G141:J141)</f>
        <v>9.3620807272596593</v>
      </c>
      <c r="K145" s="106">
        <f>SUM($G141:K141)</f>
        <v>14.369698577935438</v>
      </c>
      <c r="L145" s="106">
        <f>SUM($G141:L141)</f>
        <v>20.097728172268138</v>
      </c>
      <c r="M145" s="106">
        <f>SUM($G141:M141)</f>
        <v>24.335069384376922</v>
      </c>
      <c r="N145" s="106">
        <f>SUM($G141:N141)</f>
        <v>28.497126245538304</v>
      </c>
      <c r="O145" s="106">
        <f>SUM($G141:O141)</f>
        <v>34.180605671774025</v>
      </c>
      <c r="P145" s="106">
        <f>SUM($G141:P141)</f>
        <v>39.586706455291562</v>
      </c>
      <c r="Q145" s="106">
        <f>SUM($G141:Q141)</f>
        <v>44.727689157940937</v>
      </c>
      <c r="R145" s="106">
        <f>SUM($G141:R141)</f>
        <v>49.61530232134421</v>
      </c>
      <c r="S145" s="106">
        <f>SUM($G141:S141)</f>
        <v>54.260803075709916</v>
      </c>
      <c r="T145" s="106">
        <f>SUM($G141:T141)</f>
        <v>58.674976940335682</v>
      </c>
      <c r="U145" s="106">
        <f>SUM($G141:U141)</f>
        <v>62.868156846900249</v>
      </c>
      <c r="V145" s="106">
        <f>SUM($G141:V141)</f>
        <v>66.850241415466968</v>
      </c>
      <c r="W145" s="106">
        <f>SUM($G141:W141)</f>
        <v>70.630712511985948</v>
      </c>
      <c r="X145" s="106">
        <f>SUM($G141:X141)</f>
        <v>74.218652114989595</v>
      </c>
      <c r="Y145" s="106">
        <f>SUM($G141:Y141)</f>
        <v>77.62275851812484</v>
      </c>
      <c r="Z145" s="106">
        <f>SUM($G141:Z141)</f>
        <v>80.851361894153513</v>
      </c>
      <c r="AA145" s="106">
        <f>SUM($G141:AA141)</f>
        <v>83.912439245078019</v>
      </c>
      <c r="AB145" s="106">
        <f>SUM($G141:AB141)</f>
        <v>86.813628762112316</v>
      </c>
      <c r="AC145" s="106">
        <f>SUM($G141:AC141)</f>
        <v>89.562243618315705</v>
      </c>
      <c r="AD145" s="106">
        <f>SUM($G141:AD141)</f>
        <v>92.16528521583885</v>
      </c>
      <c r="AE145" s="106">
        <f>SUM($G141:AE141)</f>
        <v>94.629455908895409</v>
      </c>
      <c r="AF145" s="106">
        <f>SUM($G141:AF141)</f>
        <v>96.961171222768726</v>
      </c>
      <c r="AG145" s="106">
        <f>SUM($G141:AG141)</f>
        <v>99.166571588388649</v>
      </c>
      <c r="AH145" s="106">
        <f>SUM($G141:AH141)</f>
        <v>101.25153361126891</v>
      </c>
      <c r="AI145" s="106">
        <f>SUM($G141:AI141)</f>
        <v>103.22168089287851</v>
      </c>
      <c r="AJ145" s="106">
        <f>SUM($G141:AJ141)</f>
        <v>105.0823944218305</v>
      </c>
      <c r="AK145" s="106">
        <f>SUM($G141:AK141)</f>
        <v>107.12332043709749</v>
      </c>
      <c r="AL145" s="106">
        <f>SUM($G141:AL141)</f>
        <v>109.05813942640852</v>
      </c>
      <c r="AM145" s="106">
        <f>SUM($G141:AM141)</f>
        <v>110.89130098990529</v>
      </c>
      <c r="AN145" s="106">
        <f>SUM($G141:AN141)</f>
        <v>112.62708554216501</v>
      </c>
      <c r="AO145" s="106">
        <f>SUM($G141:AO141)</f>
        <v>114.2696103929127</v>
      </c>
      <c r="AP145" s="106">
        <f>SUM($G141:AP141)</f>
        <v>115.82283561704367</v>
      </c>
      <c r="AQ145" s="106">
        <f>SUM($G141:AQ141)</f>
        <v>117.29056972107053</v>
      </c>
      <c r="AR145" s="106">
        <f>SUM($G141:AR141)</f>
        <v>118.67647511287406</v>
      </c>
      <c r="AS145" s="106">
        <f>SUM($G141:AS141)</f>
        <v>119.98407338140871</v>
      </c>
      <c r="AT145" s="106">
        <f>SUM($G141:AT141)</f>
        <v>121.21675039279324</v>
      </c>
      <c r="AU145" s="106">
        <f>SUM($G141:AU141)</f>
        <v>122.37776120900352</v>
      </c>
      <c r="AV145" s="106">
        <f>SUM($G141:AV141)</f>
        <v>123.47023483517813</v>
      </c>
      <c r="AW145" s="106">
        <f>SUM($G141:AW141)</f>
        <v>124.49717880134781</v>
      </c>
      <c r="AX145" s="106">
        <f>SUM($G141:AX141)</f>
        <v>125.46148358420665</v>
      </c>
      <c r="AY145" s="106">
        <f>SUM($G141:AY141)</f>
        <v>126.36592687435606</v>
      </c>
      <c r="AZ145" s="106">
        <f>SUM($G141:AZ141)</f>
        <v>127.21317769427213</v>
      </c>
      <c r="BA145" s="106">
        <f>SUM($G141:BA141)</f>
        <v>127.96518074840056</v>
      </c>
      <c r="BB145" s="106">
        <f>SUM($G141:BB141)</f>
        <v>128.64632359031691</v>
      </c>
      <c r="BC145" s="106">
        <f>SUM($G141:BC141)</f>
        <v>129.1098517162367</v>
      </c>
      <c r="BD145" s="106">
        <f>SUM($G141:BD141)</f>
        <v>129.39083266197937</v>
      </c>
      <c r="BE145" s="106">
        <f>SUM($G141:BE141)</f>
        <v>129.53662022892212</v>
      </c>
      <c r="BF145" s="106">
        <f>SUM($G141:BF141)</f>
        <v>129.55655474452942</v>
      </c>
      <c r="BG145" s="106">
        <f>SUM($G141:BG141)</f>
        <v>129.56902647915442</v>
      </c>
      <c r="BH145" s="106">
        <f>SUM($G141:BH141)</f>
        <v>129.58113495937286</v>
      </c>
      <c r="BI145" s="106">
        <f>SUM($G141:BI141)</f>
        <v>129.59289076541017</v>
      </c>
      <c r="BJ145" s="106">
        <f>SUM($G141:BJ141)</f>
        <v>129.60430416932991</v>
      </c>
      <c r="BK145" s="106">
        <f>SUM($G141:BK141)</f>
        <v>129.61538514400925</v>
      </c>
      <c r="BL145" s="106">
        <f>SUM($G141:BL141)</f>
        <v>129.62614337185329</v>
      </c>
      <c r="BM145" s="106">
        <f>SUM($G141:BM141)</f>
        <v>129.63658825325524</v>
      </c>
      <c r="BN145" s="106">
        <f>SUM($G141:BN141)</f>
        <v>129.64672891481055</v>
      </c>
      <c r="BO145" s="67"/>
      <c r="BP145" s="67"/>
      <c r="BQ145" s="67"/>
      <c r="BR145" s="67"/>
      <c r="BS145" s="67"/>
    </row>
    <row r="146" spans="1:71" ht="15.75" x14ac:dyDescent="0.3">
      <c r="A146" s="67"/>
      <c r="B146" s="67"/>
      <c r="C146" s="105" t="s">
        <v>198</v>
      </c>
      <c r="D146" s="102" t="s">
        <v>0</v>
      </c>
      <c r="E146" s="103" t="s">
        <v>93</v>
      </c>
      <c r="F146" s="103"/>
      <c r="G146" s="106">
        <f>SUM($G142:G142)</f>
        <v>36.791947488146008</v>
      </c>
      <c r="H146" s="106">
        <f>SUM($G142:H142)</f>
        <v>72.347640001995529</v>
      </c>
      <c r="I146" s="106">
        <f>SUM($G142:I142)</f>
        <v>108.79080611695653</v>
      </c>
      <c r="J146" s="106">
        <f>SUM($G142:J142)</f>
        <v>146.05795398706471</v>
      </c>
      <c r="K146" s="106">
        <f>SUM($G142:K142)</f>
        <v>182.40011453836871</v>
      </c>
      <c r="L146" s="106">
        <f>SUM($G142:L142)</f>
        <v>218.40306461640017</v>
      </c>
      <c r="M146" s="106">
        <f>SUM($G142:M142)</f>
        <v>251.89153673063339</v>
      </c>
      <c r="N146" s="106">
        <f>SUM($G142:N142)</f>
        <v>284.3155558160696</v>
      </c>
      <c r="O146" s="106">
        <f>SUM($G142:O142)</f>
        <v>289.99903524230535</v>
      </c>
      <c r="P146" s="106">
        <f>SUM($G142:P142)</f>
        <v>295.40513602582291</v>
      </c>
      <c r="Q146" s="106">
        <f>SUM($G142:Q142)</f>
        <v>300.54611872847227</v>
      </c>
      <c r="R146" s="106">
        <f>SUM($G142:R142)</f>
        <v>305.43373189187554</v>
      </c>
      <c r="S146" s="106">
        <f>SUM($G142:S142)</f>
        <v>310.07923264624122</v>
      </c>
      <c r="T146" s="106">
        <f>SUM($G142:T142)</f>
        <v>314.49340651086698</v>
      </c>
      <c r="U146" s="106">
        <f>SUM($G142:U142)</f>
        <v>318.68658641743156</v>
      </c>
      <c r="V146" s="106">
        <f>SUM($G142:V142)</f>
        <v>322.66867098599829</v>
      </c>
      <c r="W146" s="106">
        <f>SUM($G142:W142)</f>
        <v>326.44914208251726</v>
      </c>
      <c r="X146" s="106">
        <f>SUM($G142:X142)</f>
        <v>330.03708168552089</v>
      </c>
      <c r="Y146" s="106">
        <f>SUM($G142:Y142)</f>
        <v>333.44118808865613</v>
      </c>
      <c r="Z146" s="106">
        <f>SUM($G142:Z142)</f>
        <v>336.66979146468481</v>
      </c>
      <c r="AA146" s="106">
        <f>SUM($G142:AA142)</f>
        <v>339.73086881560931</v>
      </c>
      <c r="AB146" s="106">
        <f>SUM($G142:AB142)</f>
        <v>342.63205833264362</v>
      </c>
      <c r="AC146" s="106">
        <f>SUM($G142:AC142)</f>
        <v>345.38067318884703</v>
      </c>
      <c r="AD146" s="106">
        <f>SUM($G142:AD142)</f>
        <v>347.98371478637017</v>
      </c>
      <c r="AE146" s="106">
        <f>SUM($G142:AE142)</f>
        <v>350.44788547942676</v>
      </c>
      <c r="AF146" s="106">
        <f>SUM($G142:AF142)</f>
        <v>352.77960079330006</v>
      </c>
      <c r="AG146" s="106">
        <f>SUM($G142:AG142)</f>
        <v>354.98500115892</v>
      </c>
      <c r="AH146" s="106">
        <f>SUM($G142:AH142)</f>
        <v>357.06996318180029</v>
      </c>
      <c r="AI146" s="106">
        <f>SUM($G142:AI142)</f>
        <v>359.04011046340986</v>
      </c>
      <c r="AJ146" s="106">
        <f>SUM($G142:AJ142)</f>
        <v>360.90082399236184</v>
      </c>
      <c r="AK146" s="106">
        <f>SUM($G142:AK142)</f>
        <v>362.9417500076288</v>
      </c>
      <c r="AL146" s="106">
        <f>SUM($G142:AL142)</f>
        <v>364.87656899693985</v>
      </c>
      <c r="AM146" s="106">
        <f>SUM($G142:AM142)</f>
        <v>366.70973056043664</v>
      </c>
      <c r="AN146" s="106">
        <f>SUM($G142:AN142)</f>
        <v>368.44551511269634</v>
      </c>
      <c r="AO146" s="106">
        <f>SUM($G142:AO142)</f>
        <v>370.08803996344403</v>
      </c>
      <c r="AP146" s="106">
        <f>SUM($G142:AP142)</f>
        <v>371.64126518757502</v>
      </c>
      <c r="AQ146" s="106">
        <f>SUM($G142:AQ142)</f>
        <v>373.10899929160189</v>
      </c>
      <c r="AR146" s="106">
        <f>SUM($G142:AR142)</f>
        <v>374.49490468340542</v>
      </c>
      <c r="AS146" s="106">
        <f>SUM($G142:AS142)</f>
        <v>375.80250295194008</v>
      </c>
      <c r="AT146" s="106">
        <f>SUM($G142:AT142)</f>
        <v>377.03517996332459</v>
      </c>
      <c r="AU146" s="106">
        <f>SUM($G142:AU142)</f>
        <v>378.1961907795349</v>
      </c>
      <c r="AV146" s="106">
        <f>SUM($G142:AV142)</f>
        <v>379.28866440570954</v>
      </c>
      <c r="AW146" s="106">
        <f>SUM($G142:AW142)</f>
        <v>380.31560837187925</v>
      </c>
      <c r="AX146" s="106">
        <f>SUM($G142:AX142)</f>
        <v>381.2799131547381</v>
      </c>
      <c r="AY146" s="106">
        <f>SUM($G142:AY142)</f>
        <v>382.1843564448875</v>
      </c>
      <c r="AZ146" s="106">
        <f>SUM($G142:AZ142)</f>
        <v>383.0316072648036</v>
      </c>
      <c r="BA146" s="106">
        <f>SUM($G142:BA142)</f>
        <v>383.78361031893201</v>
      </c>
      <c r="BB146" s="106">
        <f>SUM($G142:BB142)</f>
        <v>384.46475316084837</v>
      </c>
      <c r="BC146" s="106">
        <f>SUM($G142:BC142)</f>
        <v>384.9282812867682</v>
      </c>
      <c r="BD146" s="106">
        <f>SUM($G142:BD142)</f>
        <v>385.20926223251087</v>
      </c>
      <c r="BE146" s="106">
        <f>SUM($G142:BE142)</f>
        <v>385.35504979945364</v>
      </c>
      <c r="BF146" s="106">
        <f>SUM($G142:BF142)</f>
        <v>385.37498431506094</v>
      </c>
      <c r="BG146" s="106">
        <f>SUM($G142:BG142)</f>
        <v>385.38745604968591</v>
      </c>
      <c r="BH146" s="106">
        <f>SUM($G142:BH142)</f>
        <v>385.39956452990435</v>
      </c>
      <c r="BI146" s="106">
        <f>SUM($G142:BI142)</f>
        <v>385.4113203359417</v>
      </c>
      <c r="BJ146" s="106">
        <f>SUM($G142:BJ142)</f>
        <v>385.42273373986143</v>
      </c>
      <c r="BK146" s="106">
        <f>SUM($G142:BK142)</f>
        <v>385.4338147145408</v>
      </c>
      <c r="BL146" s="106">
        <f>SUM($G142:BL142)</f>
        <v>385.44457294238481</v>
      </c>
      <c r="BM146" s="106">
        <f>SUM($G142:BM142)</f>
        <v>385.45501782378676</v>
      </c>
      <c r="BN146" s="106">
        <f>SUM($G142:BN142)</f>
        <v>385.46515848534204</v>
      </c>
      <c r="BO146" s="67"/>
      <c r="BP146" s="67"/>
      <c r="BQ146" s="67"/>
      <c r="BR146" s="67"/>
      <c r="BS146" s="67"/>
    </row>
    <row r="147" spans="1:71" ht="15.75" x14ac:dyDescent="0.3">
      <c r="A147" s="67"/>
      <c r="B147" s="67"/>
      <c r="C147" s="105" t="s">
        <v>197</v>
      </c>
      <c r="D147" s="102" t="s">
        <v>0</v>
      </c>
      <c r="E147" s="103" t="s">
        <v>93</v>
      </c>
      <c r="F147" s="103"/>
      <c r="G147" s="106">
        <f>SUM($G143:G143)</f>
        <v>0.11365646973337341</v>
      </c>
      <c r="H147" s="106">
        <f>SUM($G143:H143)</f>
        <v>0.22563328720467729</v>
      </c>
      <c r="I147" s="106">
        <f>SUM($G143:I143)</f>
        <v>0.3359552748611343</v>
      </c>
      <c r="J147" s="106">
        <f>SUM($G143:J143)</f>
        <v>0.44464688831577182</v>
      </c>
      <c r="K147" s="106">
        <f>SUM($G143:K143)</f>
        <v>0.55173222176861669</v>
      </c>
      <c r="L147" s="106">
        <f>SUM($G143:L143)</f>
        <v>0.65723501334777423</v>
      </c>
      <c r="M147" s="106">
        <f>SUM($G143:M143)</f>
        <v>0.76117865037157473</v>
      </c>
      <c r="N147" s="106">
        <f>SUM($G143:N143)</f>
        <v>0.8635861745329545</v>
      </c>
      <c r="O147" s="106">
        <f>SUM($G143:O143)</f>
        <v>0.8635861745329545</v>
      </c>
      <c r="P147" s="106">
        <f>SUM($G143:P143)</f>
        <v>0.8635861745329545</v>
      </c>
      <c r="Q147" s="106">
        <f>SUM($G143:Q143)</f>
        <v>0.8635861745329545</v>
      </c>
      <c r="R147" s="106">
        <f>SUM($G143:R143)</f>
        <v>0.8635861745329545</v>
      </c>
      <c r="S147" s="106">
        <f>SUM($G143:S143)</f>
        <v>0.8635861745329545</v>
      </c>
      <c r="T147" s="106">
        <f>SUM($G143:T143)</f>
        <v>0.8635861745329545</v>
      </c>
      <c r="U147" s="106">
        <f>SUM($G143:U143)</f>
        <v>0.8635861745329545</v>
      </c>
      <c r="V147" s="106">
        <f>SUM($G143:V143)</f>
        <v>0.8635861745329545</v>
      </c>
      <c r="W147" s="106">
        <f>SUM($G143:W143)</f>
        <v>0.8635861745329545</v>
      </c>
      <c r="X147" s="106">
        <f>SUM($G143:X143)</f>
        <v>0.8635861745329545</v>
      </c>
      <c r="Y147" s="106">
        <f>SUM($G143:Y143)</f>
        <v>0.8635861745329545</v>
      </c>
      <c r="Z147" s="106">
        <f>SUM($G143:Z143)</f>
        <v>0.8635861745329545</v>
      </c>
      <c r="AA147" s="106">
        <f>SUM($G143:AA143)</f>
        <v>0.8635861745329545</v>
      </c>
      <c r="AB147" s="106">
        <f>SUM($G143:AB143)</f>
        <v>0.8635861745329545</v>
      </c>
      <c r="AC147" s="106">
        <f>SUM($G143:AC143)</f>
        <v>0.8635861745329545</v>
      </c>
      <c r="AD147" s="106">
        <f>SUM($G143:AD143)</f>
        <v>0.8635861745329545</v>
      </c>
      <c r="AE147" s="106">
        <f>SUM($G143:AE143)</f>
        <v>0.8635861745329545</v>
      </c>
      <c r="AF147" s="106">
        <f>SUM($G143:AF143)</f>
        <v>0.8635861745329545</v>
      </c>
      <c r="AG147" s="106">
        <f>SUM($G143:AG143)</f>
        <v>0.8635861745329545</v>
      </c>
      <c r="AH147" s="106">
        <f>SUM($G143:AH143)</f>
        <v>0.8635861745329545</v>
      </c>
      <c r="AI147" s="106">
        <f>SUM($G143:AI143)</f>
        <v>0.8635861745329545</v>
      </c>
      <c r="AJ147" s="106">
        <f>SUM($G143:AJ143)</f>
        <v>0.8635861745329545</v>
      </c>
      <c r="AK147" s="106">
        <f>SUM($G143:AK143)</f>
        <v>0.8635861745329545</v>
      </c>
      <c r="AL147" s="106">
        <f>SUM($G143:AL143)</f>
        <v>0.8635861745329545</v>
      </c>
      <c r="AM147" s="106">
        <f>SUM($G143:AM143)</f>
        <v>0.8635861745329545</v>
      </c>
      <c r="AN147" s="106">
        <f>SUM($G143:AN143)</f>
        <v>0.8635861745329545</v>
      </c>
      <c r="AO147" s="106">
        <f>SUM($G143:AO143)</f>
        <v>0.8635861745329545</v>
      </c>
      <c r="AP147" s="106">
        <f>SUM($G143:AP143)</f>
        <v>0.8635861745329545</v>
      </c>
      <c r="AQ147" s="106">
        <f>SUM($G143:AQ143)</f>
        <v>0.8635861745329545</v>
      </c>
      <c r="AR147" s="106">
        <f>SUM($G143:AR143)</f>
        <v>0.8635861745329545</v>
      </c>
      <c r="AS147" s="106">
        <f>SUM($G143:AS143)</f>
        <v>0.8635861745329545</v>
      </c>
      <c r="AT147" s="106">
        <f>SUM($G143:AT143)</f>
        <v>0.8635861745329545</v>
      </c>
      <c r="AU147" s="106">
        <f>SUM($G143:AU143)</f>
        <v>0.8635861745329545</v>
      </c>
      <c r="AV147" s="106">
        <f>SUM($G143:AV143)</f>
        <v>0.8635861745329545</v>
      </c>
      <c r="AW147" s="106">
        <f>SUM($G143:AW143)</f>
        <v>0.8635861745329545</v>
      </c>
      <c r="AX147" s="106">
        <f>SUM($G143:AX143)</f>
        <v>0.8635861745329545</v>
      </c>
      <c r="AY147" s="106">
        <f>SUM($G143:AY143)</f>
        <v>0.8635861745329545</v>
      </c>
      <c r="AZ147" s="106">
        <f>SUM($G143:AZ143)</f>
        <v>0.8635861745329545</v>
      </c>
      <c r="BA147" s="106">
        <f>SUM($G143:BA143)</f>
        <v>0.8635861745329545</v>
      </c>
      <c r="BB147" s="106">
        <f>SUM($G143:BB143)</f>
        <v>0.8635861745329545</v>
      </c>
      <c r="BC147" s="106">
        <f>SUM($G143:BC143)</f>
        <v>0.8635861745329545</v>
      </c>
      <c r="BD147" s="106">
        <f>SUM($G143:BD143)</f>
        <v>0.8635861745329545</v>
      </c>
      <c r="BE147" s="106">
        <f>SUM($G143:BE143)</f>
        <v>0.8635861745329545</v>
      </c>
      <c r="BF147" s="106">
        <f>SUM($G143:BF143)</f>
        <v>0.8635861745329545</v>
      </c>
      <c r="BG147" s="106">
        <f>SUM($G143:BG143)</f>
        <v>0.8635861745329545</v>
      </c>
      <c r="BH147" s="106">
        <f>SUM($G143:BH143)</f>
        <v>0.8635861745329545</v>
      </c>
      <c r="BI147" s="106">
        <f>SUM($G143:BI143)</f>
        <v>0.8635861745329545</v>
      </c>
      <c r="BJ147" s="106">
        <f>SUM($G143:BJ143)</f>
        <v>0.8635861745329545</v>
      </c>
      <c r="BK147" s="106">
        <f>SUM($G143:BK143)</f>
        <v>0.8635861745329545</v>
      </c>
      <c r="BL147" s="106">
        <f>SUM($G143:BL143)</f>
        <v>0.8635861745329545</v>
      </c>
      <c r="BM147" s="106">
        <f>SUM($G143:BM143)</f>
        <v>0.8635861745329545</v>
      </c>
      <c r="BN147" s="106">
        <f>SUM($G143:BN143)</f>
        <v>0.8635861745329545</v>
      </c>
      <c r="BO147" s="67"/>
      <c r="BP147" s="67"/>
      <c r="BQ147" s="67"/>
      <c r="BR147" s="67"/>
      <c r="BS147" s="67"/>
    </row>
    <row r="148" spans="1:71" ht="15.75" x14ac:dyDescent="0.3">
      <c r="A148" s="69"/>
      <c r="B148" s="69"/>
      <c r="C148" s="105" t="s">
        <v>196</v>
      </c>
      <c r="D148" s="102" t="s">
        <v>0</v>
      </c>
      <c r="E148" s="103" t="s">
        <v>93</v>
      </c>
      <c r="F148" s="103"/>
      <c r="G148" s="106">
        <f>SUM($G144:G144)</f>
        <v>36.905603957879379</v>
      </c>
      <c r="H148" s="106">
        <f>SUM($G144:H144)</f>
        <v>72.573273289200188</v>
      </c>
      <c r="I148" s="106">
        <f>SUM($G144:I144)</f>
        <v>109.12676139181764</v>
      </c>
      <c r="J148" s="106">
        <f>SUM($G144:J144)</f>
        <v>146.50260087538047</v>
      </c>
      <c r="K148" s="106">
        <f>SUM($G144:K144)</f>
        <v>182.9518467601373</v>
      </c>
      <c r="L148" s="106">
        <f>SUM($G144:L144)</f>
        <v>219.06029962974793</v>
      </c>
      <c r="M148" s="106">
        <f>SUM($G144:M144)</f>
        <v>252.65271538100495</v>
      </c>
      <c r="N148" s="106">
        <f>SUM($G144:N144)</f>
        <v>285.17914199060249</v>
      </c>
      <c r="O148" s="106">
        <f>SUM($G144:O144)</f>
        <v>290.86262141683824</v>
      </c>
      <c r="P148" s="106">
        <f>SUM($G144:P144)</f>
        <v>296.2687222003558</v>
      </c>
      <c r="Q148" s="106">
        <f>SUM($G144:Q144)</f>
        <v>301.40970490300515</v>
      </c>
      <c r="R148" s="106">
        <f>SUM($G144:R144)</f>
        <v>306.29731806640842</v>
      </c>
      <c r="S148" s="106">
        <f>SUM($G144:S144)</f>
        <v>310.94281882077411</v>
      </c>
      <c r="T148" s="106">
        <f>SUM($G144:T144)</f>
        <v>315.35699268539986</v>
      </c>
      <c r="U148" s="106">
        <f>SUM($G144:U144)</f>
        <v>319.55017259196444</v>
      </c>
      <c r="V148" s="106">
        <f>SUM($G144:V144)</f>
        <v>323.53225716053117</v>
      </c>
      <c r="W148" s="106">
        <f>SUM($G144:W144)</f>
        <v>327.31272825705014</v>
      </c>
      <c r="X148" s="106">
        <f>SUM($G144:X144)</f>
        <v>330.90066786005377</v>
      </c>
      <c r="Y148" s="106">
        <f>SUM($G144:Y144)</f>
        <v>334.30477426318902</v>
      </c>
      <c r="Z148" s="106">
        <f>SUM($G144:Z144)</f>
        <v>337.53337763921769</v>
      </c>
      <c r="AA148" s="106">
        <f>SUM($G144:AA144)</f>
        <v>340.5944549901422</v>
      </c>
      <c r="AB148" s="106">
        <f>SUM($G144:AB144)</f>
        <v>343.49564450717651</v>
      </c>
      <c r="AC148" s="106">
        <f>SUM($G144:AC144)</f>
        <v>346.24425936337991</v>
      </c>
      <c r="AD148" s="106">
        <f>SUM($G144:AD144)</f>
        <v>348.84730096090306</v>
      </c>
      <c r="AE148" s="106">
        <f>SUM($G144:AE144)</f>
        <v>351.31147165395964</v>
      </c>
      <c r="AF148" s="106">
        <f>SUM($G144:AF144)</f>
        <v>353.64318696783295</v>
      </c>
      <c r="AG148" s="106">
        <f>SUM($G144:AG144)</f>
        <v>355.84858733345288</v>
      </c>
      <c r="AH148" s="106">
        <f>SUM($G144:AH144)</f>
        <v>357.93354935633317</v>
      </c>
      <c r="AI148" s="106">
        <f>SUM($G144:AI144)</f>
        <v>359.90369663794274</v>
      </c>
      <c r="AJ148" s="106">
        <f>SUM($G144:AJ144)</f>
        <v>361.76441016689472</v>
      </c>
      <c r="AK148" s="106">
        <f>SUM($G144:AK144)</f>
        <v>363.80533618216168</v>
      </c>
      <c r="AL148" s="106">
        <f>SUM($G144:AL144)</f>
        <v>365.74015517147274</v>
      </c>
      <c r="AM148" s="106">
        <f>SUM($G144:AM144)</f>
        <v>367.57331673496952</v>
      </c>
      <c r="AN148" s="106">
        <f>SUM($G144:AN144)</f>
        <v>369.30910128722923</v>
      </c>
      <c r="AO148" s="106">
        <f>SUM($G144:AO144)</f>
        <v>370.95162613797692</v>
      </c>
      <c r="AP148" s="106">
        <f>SUM($G144:AP144)</f>
        <v>372.5048513621079</v>
      </c>
      <c r="AQ148" s="106">
        <f>SUM($G144:AQ144)</f>
        <v>373.97258546613477</v>
      </c>
      <c r="AR148" s="106">
        <f>SUM($G144:AR144)</f>
        <v>375.35849085793831</v>
      </c>
      <c r="AS148" s="106">
        <f>SUM($G144:AS144)</f>
        <v>376.66608912647297</v>
      </c>
      <c r="AT148" s="106">
        <f>SUM($G144:AT144)</f>
        <v>377.89876613785748</v>
      </c>
      <c r="AU148" s="106">
        <f>SUM($G144:AU144)</f>
        <v>379.05977695406779</v>
      </c>
      <c r="AV148" s="106">
        <f>SUM($G144:AV144)</f>
        <v>380.15225058024242</v>
      </c>
      <c r="AW148" s="106">
        <f>SUM($G144:AW144)</f>
        <v>381.17919454641213</v>
      </c>
      <c r="AX148" s="106">
        <f>SUM($G144:AX144)</f>
        <v>382.14349932927098</v>
      </c>
      <c r="AY148" s="106">
        <f>SUM($G144:AY144)</f>
        <v>383.04794261942038</v>
      </c>
      <c r="AZ148" s="106">
        <f>SUM($G144:AZ144)</f>
        <v>383.89519343933648</v>
      </c>
      <c r="BA148" s="106">
        <f>SUM($G144:BA144)</f>
        <v>384.64719649346489</v>
      </c>
      <c r="BB148" s="106">
        <f>SUM($G144:BB144)</f>
        <v>385.32833933538126</v>
      </c>
      <c r="BC148" s="106">
        <f>SUM($G144:BC144)</f>
        <v>385.79186746130108</v>
      </c>
      <c r="BD148" s="106">
        <f>SUM($G144:BD144)</f>
        <v>386.07284840704375</v>
      </c>
      <c r="BE148" s="106">
        <f>SUM($G144:BE144)</f>
        <v>386.21863597398652</v>
      </c>
      <c r="BF148" s="106">
        <f>SUM($G144:BF144)</f>
        <v>386.23857048959383</v>
      </c>
      <c r="BG148" s="106">
        <f>SUM($G144:BG144)</f>
        <v>386.25104222421879</v>
      </c>
      <c r="BH148" s="106">
        <f>SUM($G144:BH144)</f>
        <v>386.26315070443724</v>
      </c>
      <c r="BI148" s="106">
        <f>SUM($G144:BI144)</f>
        <v>386.27490651047458</v>
      </c>
      <c r="BJ148" s="106">
        <f>SUM($G144:BJ144)</f>
        <v>386.28631991439431</v>
      </c>
      <c r="BK148" s="106">
        <f>SUM($G144:BK144)</f>
        <v>386.29740088907369</v>
      </c>
      <c r="BL148" s="106">
        <f>SUM($G144:BL144)</f>
        <v>386.30815911691769</v>
      </c>
      <c r="BM148" s="106">
        <f>SUM($G144:BM144)</f>
        <v>386.31860399831965</v>
      </c>
      <c r="BN148" s="106">
        <f>SUM($G144:BN144)</f>
        <v>386.32874465987493</v>
      </c>
      <c r="BO148" s="69"/>
      <c r="BP148" s="69"/>
      <c r="BQ148" s="69"/>
      <c r="BR148" s="69"/>
      <c r="BS148" s="69"/>
    </row>
    <row r="149" spans="1:71" x14ac:dyDescent="0.2">
      <c r="A149" s="67"/>
      <c r="B149" s="67"/>
      <c r="C149" s="67"/>
      <c r="D149" s="67"/>
      <c r="E149" s="67"/>
      <c r="F149" s="67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7"/>
      <c r="BP149" s="67"/>
      <c r="BQ149" s="67"/>
      <c r="BR149" s="67"/>
      <c r="BS149" s="67"/>
    </row>
    <row r="150" spans="1:71" x14ac:dyDescent="0.2">
      <c r="A150" s="48"/>
      <c r="B150" s="55">
        <v>2</v>
      </c>
      <c r="C150" s="55" t="s">
        <v>118</v>
      </c>
      <c r="D150" s="65"/>
      <c r="E150" s="65"/>
      <c r="F150" s="65"/>
      <c r="G150" s="74"/>
      <c r="H150" s="74"/>
      <c r="I150" s="74"/>
      <c r="J150" s="65"/>
      <c r="K150" s="66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</row>
    <row r="151" spans="1:71" x14ac:dyDescent="0.2">
      <c r="A151" s="67"/>
      <c r="B151" s="67"/>
      <c r="C151" s="67"/>
      <c r="D151" s="67"/>
      <c r="E151" s="67"/>
      <c r="F151" s="67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7"/>
      <c r="BP151" s="67"/>
      <c r="BQ151" s="67"/>
      <c r="BR151" s="67"/>
      <c r="BS151" s="67"/>
    </row>
    <row r="152" spans="1:71" ht="15.75" x14ac:dyDescent="0.3">
      <c r="A152" s="68"/>
      <c r="B152" s="67"/>
      <c r="C152" s="67" t="s">
        <v>18</v>
      </c>
      <c r="D152" s="34" t="s">
        <v>0</v>
      </c>
      <c r="E152" s="20" t="s">
        <v>93</v>
      </c>
      <c r="F152" s="20"/>
      <c r="G152" s="89">
        <f>'CALC|1'!$G$16*'CALC|1'!H21+'CALC|1'!$G$11*(1-'CALC|1'!H21)</f>
        <v>0.299509505675643</v>
      </c>
      <c r="H152" s="89">
        <f>'CALC|1'!$G$16*'CALC|1'!I21+'CALC|1'!$G$11*(1-'CALC|1'!I21)</f>
        <v>0.299509505675643</v>
      </c>
      <c r="I152" s="89">
        <f>'CALC|1'!$G$16*'CALC|1'!J21+'CALC|1'!$G$11*(1-'CALC|1'!J21)</f>
        <v>0.299509505675643</v>
      </c>
      <c r="J152" s="89">
        <f>'CALC|1'!$G$16*'CALC|1'!K21+'CALC|1'!$G$11*(1-'CALC|1'!K21)</f>
        <v>0.299509505675643</v>
      </c>
      <c r="K152" s="89">
        <f>'CALC|1'!$G$16*'CALC|1'!L21+'CALC|1'!$G$11*(1-'CALC|1'!L21)</f>
        <v>0.299509505675643</v>
      </c>
      <c r="L152" s="89">
        <f>'CALC|1'!$G$16*'CALC|1'!M21+'CALC|1'!$G$11*(1-'CALC|1'!M21)</f>
        <v>0.299509505675643</v>
      </c>
      <c r="M152" s="89">
        <f>'CALC|1'!$G$16*'CALC|1'!N21+'CALC|1'!$G$11*(1-'CALC|1'!N21)</f>
        <v>0.299509505675643</v>
      </c>
      <c r="N152" s="89">
        <f>'CALC|1'!$G$16*'CALC|1'!O21+'CALC|1'!$G$11*(1-'CALC|1'!O21)</f>
        <v>0.299509505675643</v>
      </c>
      <c r="O152" s="89">
        <f>'CALC|1'!$G$16*'CALC|1'!P21+'CALC|1'!$G$11*(1-'CALC|1'!P21)</f>
        <v>0.295982401087169</v>
      </c>
      <c r="P152" s="89">
        <f>'CALC|1'!$G$16*'CALC|1'!Q21+'CALC|1'!$G$11*(1-'CALC|1'!Q21)</f>
        <v>0.29250718263560294</v>
      </c>
      <c r="Q152" s="89">
        <f>'CALC|1'!$G$16*'CALC|1'!R21+'CALC|1'!$G$11*(1-'CALC|1'!R21)</f>
        <v>0.2890830870401474</v>
      </c>
      <c r="R152" s="89">
        <f>'CALC|1'!$G$16*'CALC|1'!S21+'CALC|1'!$G$11*(1-'CALC|1'!S21)</f>
        <v>0.28570936224839077</v>
      </c>
      <c r="S152" s="89">
        <f>'CALC|1'!$G$16*'CALC|1'!T21+'CALC|1'!$G$11*(1-'CALC|1'!T21)</f>
        <v>0.28238526727113039</v>
      </c>
      <c r="T152" s="89">
        <f>'CALC|1'!$G$16*'CALC|1'!U21+'CALC|1'!$G$11*(1-'CALC|1'!U21)</f>
        <v>0.27911007201962484</v>
      </c>
      <c r="U152" s="89">
        <f>'CALC|1'!$G$16*'CALC|1'!V21+'CALC|1'!$G$11*(1-'CALC|1'!V21)</f>
        <v>0.27588305714524103</v>
      </c>
      <c r="V152" s="89">
        <f>'CALC|1'!$G$16*'CALC|1'!W21+'CALC|1'!$G$11*(1-'CALC|1'!W21)</f>
        <v>0.27270351388145903</v>
      </c>
      <c r="W152" s="89">
        <f>'CALC|1'!$G$16*'CALC|1'!X21+'CALC|1'!$G$11*(1-'CALC|1'!X21)</f>
        <v>0.26957074388820285</v>
      </c>
      <c r="X152" s="89">
        <f>'CALC|1'!$G$16*'CALC|1'!Y21+'CALC|1'!$G$11*(1-'CALC|1'!Y21)</f>
        <v>0.26648405909845957</v>
      </c>
      <c r="Y152" s="89">
        <f>'CALC|1'!$G$16*'CALC|1'!Z21+'CALC|1'!$G$11*(1-'CALC|1'!Z21)</f>
        <v>0.26344278156715595</v>
      </c>
      <c r="Z152" s="89">
        <f>'CALC|1'!$G$16*'CALC|1'!AA21+'CALC|1'!$G$11*(1-'CALC|1'!AA21)</f>
        <v>0.2604462433222573</v>
      </c>
      <c r="AA152" s="89">
        <f>'CALC|1'!$G$16*'CALC|1'!AB21+'CALC|1'!$G$11*(1-'CALC|1'!AB21)</f>
        <v>0.25749378621805774</v>
      </c>
      <c r="AB152" s="89">
        <f>'CALC|1'!$G$16*'CALC|1'!AC21+'CALC|1'!$G$11*(1-'CALC|1'!AC21)</f>
        <v>0.25458476179062761</v>
      </c>
      <c r="AC152" s="89">
        <f>'CALC|1'!$G$16*'CALC|1'!AD21+'CALC|1'!$G$11*(1-'CALC|1'!AD21)</f>
        <v>0.25171853111538839</v>
      </c>
      <c r="AD152" s="89">
        <f>'CALC|1'!$G$16*'CALC|1'!AE21+'CALC|1'!$G$11*(1-'CALC|1'!AE21)</f>
        <v>0.24889446466678172</v>
      </c>
      <c r="AE152" s="89">
        <f>'CALC|1'!$G$16*'CALC|1'!AF21+'CALC|1'!$G$11*(1-'CALC|1'!AF21)</f>
        <v>0.24611194218000379</v>
      </c>
      <c r="AF152" s="89">
        <f>'CALC|1'!$G$16*'CALC|1'!AG21+'CALC|1'!$G$11*(1-'CALC|1'!AG21)</f>
        <v>0.24337035251477313</v>
      </c>
      <c r="AG152" s="89">
        <f>'CALC|1'!$G$16*'CALC|1'!AH21+'CALC|1'!$G$11*(1-'CALC|1'!AH21)</f>
        <v>0.2406690935211025</v>
      </c>
      <c r="AH152" s="89">
        <f>'CALC|1'!$G$16*'CALC|1'!AI21+'CALC|1'!$G$11*(1-'CALC|1'!AI21)</f>
        <v>0.23800757190704555</v>
      </c>
      <c r="AI152" s="89">
        <f>'CALC|1'!$G$16*'CALC|1'!AJ21+'CALC|1'!$G$11*(1-'CALC|1'!AJ21)</f>
        <v>0.23538520310838904</v>
      </c>
      <c r="AJ152" s="89">
        <f>'CALC|1'!$G$16*'CALC|1'!AK21+'CALC|1'!$G$11*(1-'CALC|1'!AK21)</f>
        <v>0.23280141116026165</v>
      </c>
      <c r="AK152" s="89">
        <f>'CALC|1'!$G$16*'CALC|1'!AL21+'CALC|1'!$G$11*(1-'CALC|1'!AL21)</f>
        <v>0.23025562857063198</v>
      </c>
      <c r="AL152" s="89">
        <f>'CALC|1'!$G$16*'CALC|1'!AM21+'CALC|1'!$G$11*(1-'CALC|1'!AM21)</f>
        <v>0.22774729619566711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 s="67"/>
      <c r="BP152" s="67"/>
      <c r="BQ152" s="67"/>
      <c r="BR152" s="67"/>
      <c r="BS152" s="67"/>
    </row>
    <row r="153" spans="1:71" ht="15.75" x14ac:dyDescent="0.3">
      <c r="A153" s="68"/>
      <c r="B153" s="67"/>
      <c r="C153" s="67" t="s">
        <v>2</v>
      </c>
      <c r="D153" s="34" t="s">
        <v>0</v>
      </c>
      <c r="E153" s="20" t="s">
        <v>93</v>
      </c>
      <c r="F153" s="20"/>
      <c r="G153" s="89">
        <f>'CALC|1'!H20</f>
        <v>1.2510909340279219</v>
      </c>
      <c r="H153" s="89">
        <f>'CALC|1'!I20</f>
        <v>1.2390179065145523</v>
      </c>
      <c r="I153" s="89">
        <f>'CALC|1'!J20</f>
        <v>1.2270613837166868</v>
      </c>
      <c r="J153" s="89">
        <f>'CALC|1'!K20</f>
        <v>1.2152202413638209</v>
      </c>
      <c r="K153" s="89">
        <f>'CALC|1'!L20</f>
        <v>1.2034933660346601</v>
      </c>
      <c r="L153" s="89">
        <f>'CALC|1'!M20</f>
        <v>1.1918796550524255</v>
      </c>
      <c r="M153" s="89">
        <f>'CALC|1'!N20</f>
        <v>1.1803780163811695</v>
      </c>
      <c r="N153" s="89">
        <f>'CALC|1'!O20</f>
        <v>1.1689873685230914</v>
      </c>
      <c r="O153" s="89">
        <f>'CALC|1'!P20</f>
        <v>1.1577066404168432</v>
      </c>
      <c r="P153" s="89">
        <f>'CALC|1'!Q20</f>
        <v>1.1465347713368208</v>
      </c>
      <c r="Q153" s="89">
        <f>'CALC|1'!R20</f>
        <v>1.1354707107934205</v>
      </c>
      <c r="R153" s="89">
        <f>'CALC|1'!S20</f>
        <v>1.1245134184342638</v>
      </c>
      <c r="S153" s="89">
        <f>'CALC|1'!T20</f>
        <v>1.1136618639463733</v>
      </c>
      <c r="T153" s="89">
        <f>'CALC|1'!U20</f>
        <v>1.1029150269592909</v>
      </c>
      <c r="U153" s="89">
        <f>'CALC|1'!V20</f>
        <v>1.0922718969491336</v>
      </c>
      <c r="V153" s="89">
        <f>'CALC|1'!W20</f>
        <v>1.0817314731435745</v>
      </c>
      <c r="W153" s="89">
        <f>'CALC|1'!X20</f>
        <v>1.0712927644277388</v>
      </c>
      <c r="X153" s="89">
        <f>'CALC|1'!Y20</f>
        <v>1.0609547892510112</v>
      </c>
      <c r="Y153" s="89">
        <f>'CALC|1'!Z20</f>
        <v>1.050716575534739</v>
      </c>
      <c r="Z153" s="89">
        <f>'CALC|1'!AA20</f>
        <v>1.0405771605808287</v>
      </c>
      <c r="AA153" s="89">
        <f>'CALC|1'!AB20</f>
        <v>1.0305355909812235</v>
      </c>
      <c r="AB153" s="89">
        <f>'CALC|1'!AC20</f>
        <v>1.0205909225282548</v>
      </c>
      <c r="AC153" s="89">
        <f>'CALC|1'!AD20</f>
        <v>1.0107422201258571</v>
      </c>
      <c r="AD153" s="89">
        <f>'CALC|1'!AE20</f>
        <v>1.0009885577016426</v>
      </c>
      <c r="AE153" s="89">
        <f>'CALC|1'!AF20</f>
        <v>0.99132901811982177</v>
      </c>
      <c r="AF153" s="89">
        <f>'CALC|1'!AG20</f>
        <v>0.98176269309496544</v>
      </c>
      <c r="AG153" s="89">
        <f>'CALC|1'!AH20</f>
        <v>0.97228868310659899</v>
      </c>
      <c r="AH153" s="89">
        <f>'CALC|1'!AI20</f>
        <v>0.96290609731462029</v>
      </c>
      <c r="AI153" s="89">
        <f>'CALC|1'!AJ20</f>
        <v>0.9536140534755343</v>
      </c>
      <c r="AJ153" s="89">
        <f>'CALC|1'!AK20</f>
        <v>0.9444116778594952</v>
      </c>
      <c r="AK153" s="89">
        <f>'CALC|1'!AL20</f>
        <v>0.93529810516815115</v>
      </c>
      <c r="AL153" s="89">
        <f>'CALC|1'!AM20</f>
        <v>0.92627247845327843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 s="67"/>
      <c r="BP153" s="67"/>
      <c r="BQ153" s="67"/>
      <c r="BR153" s="67"/>
      <c r="BS153" s="67"/>
    </row>
    <row r="154" spans="1:71" ht="15.75" x14ac:dyDescent="0.3">
      <c r="A154" s="68"/>
      <c r="B154" s="67"/>
      <c r="C154" s="67" t="s">
        <v>19</v>
      </c>
      <c r="D154" s="34" t="s">
        <v>0</v>
      </c>
      <c r="E154" s="20" t="s">
        <v>93</v>
      </c>
      <c r="F154" s="20"/>
      <c r="G154" s="89">
        <f>'CALC|1'!$G$24*'CALC|1'!H21</f>
        <v>0.74263000000000012</v>
      </c>
      <c r="H154" s="89">
        <f>'CALC|1'!$G$24*'CALC|1'!I21</f>
        <v>0.74263000000000012</v>
      </c>
      <c r="I154" s="89">
        <f>'CALC|1'!$G$24*'CALC|1'!J21</f>
        <v>0.74263000000000012</v>
      </c>
      <c r="J154" s="89">
        <f>'CALC|1'!$G$24*'CALC|1'!K21</f>
        <v>0.74263000000000012</v>
      </c>
      <c r="K154" s="89">
        <f>'CALC|1'!$G$24*'CALC|1'!L21</f>
        <v>0.74263000000000012</v>
      </c>
      <c r="L154" s="89">
        <f>'CALC|1'!$G$24*'CALC|1'!M21</f>
        <v>0.74263000000000012</v>
      </c>
      <c r="M154" s="89">
        <f>'CALC|1'!$G$24*'CALC|1'!N21</f>
        <v>0.74263000000000012</v>
      </c>
      <c r="N154" s="89">
        <f>'CALC|1'!$G$24*'CALC|1'!O21</f>
        <v>0.74263000000000012</v>
      </c>
      <c r="O154" s="89">
        <f>'CALC|1'!$G$24*'CALC|1'!P21</f>
        <v>0.73170540139924511</v>
      </c>
      <c r="P154" s="89">
        <f>'CALC|1'!$G$24*'CALC|1'!Q21</f>
        <v>0.72094151116549332</v>
      </c>
      <c r="Q154" s="89">
        <f>'CALC|1'!$G$24*'CALC|1'!R21</f>
        <v>0.71033596516801856</v>
      </c>
      <c r="R154" s="89">
        <f>'CALC|1'!$G$24*'CALC|1'!S21</f>
        <v>0.6998864340540849</v>
      </c>
      <c r="S154" s="89">
        <f>'CALC|1'!$G$24*'CALC|1'!T21</f>
        <v>0.68959062273733951</v>
      </c>
      <c r="T154" s="89">
        <f>'CALC|1'!$G$24*'CALC|1'!U21</f>
        <v>0.67944626989372936</v>
      </c>
      <c r="U154" s="89">
        <f>'CALC|1'!$G$24*'CALC|1'!V21</f>
        <v>0.66945114746483581</v>
      </c>
      <c r="V154" s="89">
        <f>'CALC|1'!$G$24*'CALC|1'!W21</f>
        <v>0.659603060168513</v>
      </c>
      <c r="W154" s="89">
        <f>'CALC|1'!$G$24*'CALC|1'!X21</f>
        <v>0.64989984501672726</v>
      </c>
      <c r="X154" s="89">
        <f>'CALC|1'!$G$24*'CALC|1'!Y21</f>
        <v>0.64033937084048798</v>
      </c>
      <c r="Y154" s="89">
        <f>'CALC|1'!$G$24*'CALC|1'!Z21</f>
        <v>0.63091953782176757</v>
      </c>
      <c r="Z154" s="89">
        <f>'CALC|1'!$G$24*'CALC|1'!AA21</f>
        <v>0.62163827703230745</v>
      </c>
      <c r="AA154" s="89">
        <f>'CALC|1'!$G$24*'CALC|1'!AB21</f>
        <v>0.61249354997920857</v>
      </c>
      <c r="AB154" s="89">
        <f>'CALC|1'!$G$24*'CALC|1'!AC21</f>
        <v>0.60348334815720506</v>
      </c>
      <c r="AC154" s="89">
        <f>'CALC|1'!$G$24*'CALC|1'!AD21</f>
        <v>0.59460569260752749</v>
      </c>
      <c r="AD154" s="89">
        <f>'CALC|1'!$G$24*'CALC|1'!AE21</f>
        <v>0.5858586334832514</v>
      </c>
      <c r="AE154" s="89">
        <f>'CALC|1'!$G$24*'CALC|1'!AF21</f>
        <v>0.57724024962104359</v>
      </c>
      <c r="AF154" s="89">
        <f>'CALC|1'!$G$24*'CALC|1'!AG21</f>
        <v>0.56874864811920611</v>
      </c>
      <c r="AG154" s="89">
        <f>'CALC|1'!$G$24*'CALC|1'!AH21</f>
        <v>0.56038196392192841</v>
      </c>
      <c r="AH154" s="89">
        <f>'CALC|1'!$G$24*'CALC|1'!AI21</f>
        <v>0.55213835940965461</v>
      </c>
      <c r="AI154" s="89">
        <f>'CALC|1'!$G$24*'CALC|1'!AJ21</f>
        <v>0.54401602399547822</v>
      </c>
      <c r="AJ154" s="89">
        <f>'CALC|1'!$G$24*'CALC|1'!AK21</f>
        <v>0.53601317372747215</v>
      </c>
      <c r="AK154" s="89">
        <f>'CALC|1'!$G$24*'CALC|1'!AL21</f>
        <v>0.52812805089687087</v>
      </c>
      <c r="AL154" s="89">
        <f>'CALC|1'!$G$24*'CALC|1'!AM21</f>
        <v>0.52035892365201497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 s="67"/>
      <c r="BP154" s="67"/>
      <c r="BQ154" s="67"/>
      <c r="BR154" s="67"/>
      <c r="BS154" s="67"/>
    </row>
    <row r="155" spans="1:71" ht="15.75" x14ac:dyDescent="0.3">
      <c r="A155" s="68"/>
      <c r="B155" s="67"/>
      <c r="C155" s="67"/>
      <c r="D155" s="34"/>
      <c r="E155" s="20"/>
      <c r="F155" s="20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 s="67"/>
      <c r="BP155" s="67"/>
      <c r="BQ155" s="67"/>
      <c r="BR155" s="67"/>
      <c r="BS155" s="67"/>
    </row>
    <row r="156" spans="1:71" ht="15" x14ac:dyDescent="0.25">
      <c r="A156" s="68"/>
      <c r="B156" s="67"/>
      <c r="C156" s="69" t="s">
        <v>20</v>
      </c>
      <c r="D156" s="67"/>
      <c r="E156" s="67"/>
      <c r="F156" s="67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 s="67"/>
      <c r="BP156" s="67"/>
      <c r="BQ156" s="67"/>
      <c r="BR156" s="67"/>
      <c r="BS156" s="67"/>
    </row>
    <row r="157" spans="1:71" ht="15.75" x14ac:dyDescent="0.3">
      <c r="A157" s="68"/>
      <c r="B157" s="67"/>
      <c r="C157" s="67" t="s">
        <v>21</v>
      </c>
      <c r="D157" s="34" t="s">
        <v>0</v>
      </c>
      <c r="E157" s="20" t="s">
        <v>93</v>
      </c>
      <c r="F157" s="20"/>
      <c r="G157" s="89">
        <f>'CALC|1'!$G$28*'CALC|1'!H21</f>
        <v>0.26098140000000003</v>
      </c>
      <c r="H157" s="89">
        <f>'CALC|1'!$G$28*'CALC|1'!I21</f>
        <v>0.26098140000000003</v>
      </c>
      <c r="I157" s="89">
        <f>'CALC|1'!$G$28*'CALC|1'!J21</f>
        <v>0.26098140000000003</v>
      </c>
      <c r="J157" s="89">
        <f>'CALC|1'!$G$28*'CALC|1'!K21</f>
        <v>0.26098140000000003</v>
      </c>
      <c r="K157" s="89">
        <f>'CALC|1'!$G$28*'CALC|1'!L21</f>
        <v>0.26098140000000003</v>
      </c>
      <c r="L157" s="89">
        <f>'CALC|1'!$G$28*'CALC|1'!M21</f>
        <v>0.26098140000000003</v>
      </c>
      <c r="M157" s="89">
        <f>'CALC|1'!$G$28*'CALC|1'!N21</f>
        <v>0.26098140000000003</v>
      </c>
      <c r="N157" s="89">
        <f>'CALC|1'!$G$28*'CALC|1'!O21</f>
        <v>0.26098140000000003</v>
      </c>
      <c r="O157" s="89">
        <f>'CALC|1'!$G$28*'CALC|1'!P21</f>
        <v>0.25714218392030613</v>
      </c>
      <c r="P157" s="89">
        <f>'CALC|1'!$G$28*'CALC|1'!Q21</f>
        <v>0.25335944535244476</v>
      </c>
      <c r="Q157" s="89">
        <f>'CALC|1'!$G$28*'CALC|1'!R21</f>
        <v>0.24963235347333221</v>
      </c>
      <c r="R157" s="89">
        <f>'CALC|1'!$G$28*'CALC|1'!S21</f>
        <v>0.24596008968186411</v>
      </c>
      <c r="S157" s="89">
        <f>'CALC|1'!$G$28*'CALC|1'!T21</f>
        <v>0.24234184741912215</v>
      </c>
      <c r="T157" s="89">
        <f>'CALC|1'!$G$28*'CALC|1'!U21</f>
        <v>0.23877683199122487</v>
      </c>
      <c r="U157" s="89">
        <f>'CALC|1'!$G$28*'CALC|1'!V21</f>
        <v>0.23526426039478515</v>
      </c>
      <c r="V157" s="89">
        <f>'CALC|1'!$G$28*'CALC|1'!W21</f>
        <v>0.23180336114493458</v>
      </c>
      <c r="W157" s="89">
        <f>'CALC|1'!$G$28*'CALC|1'!X21</f>
        <v>0.22839337410587843</v>
      </c>
      <c r="X157" s="89">
        <f>'CALC|1'!$G$28*'CALC|1'!Y21</f>
        <v>0.2250335503239429</v>
      </c>
      <c r="Y157" s="89">
        <f>'CALC|1'!$G$28*'CALC|1'!Z21</f>
        <v>0.22172315186307831</v>
      </c>
      <c r="Z157" s="89">
        <f>'CALC|1'!$G$28*'CALC|1'!AA21</f>
        <v>0.21846145164278233</v>
      </c>
      <c r="AA157" s="89">
        <f>'CALC|1'!$G$28*'CALC|1'!AB21</f>
        <v>0.21524773327840757</v>
      </c>
      <c r="AB157" s="89">
        <f>'CALC|1'!$G$28*'CALC|1'!AC21</f>
        <v>0.21208129092381778</v>
      </c>
      <c r="AC157" s="89">
        <f>'CALC|1'!$G$28*'CALC|1'!AD21</f>
        <v>0.20896142911635965</v>
      </c>
      <c r="AD157" s="89">
        <f>'CALC|1'!$G$28*'CALC|1'!AE21</f>
        <v>0.20588746262411403</v>
      </c>
      <c r="AE157" s="89">
        <f>'CALC|1'!$G$28*'CALC|1'!AF21</f>
        <v>0.20285871629539529</v>
      </c>
      <c r="AF157" s="89">
        <f>'CALC|1'!$G$28*'CALC|1'!AG21</f>
        <v>0.19987452491046384</v>
      </c>
      <c r="AG157" s="89">
        <f>'CALC|1'!$G$28*'CALC|1'!AH21</f>
        <v>0.19693423303542054</v>
      </c>
      <c r="AH157" s="89">
        <f>'CALC|1'!$G$28*'CALC|1'!AI21</f>
        <v>0.19403719487825005</v>
      </c>
      <c r="AI157" s="89">
        <f>'CALC|1'!$G$28*'CALC|1'!AJ21</f>
        <v>0.19118277414698231</v>
      </c>
      <c r="AJ157" s="89">
        <f>'CALC|1'!$G$28*'CALC|1'!AK21</f>
        <v>0.1883703439099402</v>
      </c>
      <c r="AK157" s="89">
        <f>'CALC|1'!$G$28*'CALC|1'!AL21</f>
        <v>0.18559928645804319</v>
      </c>
      <c r="AL157" s="89">
        <f>'CALC|1'!$G$28*'CALC|1'!AM21</f>
        <v>0.18286899316913666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 s="67"/>
      <c r="BP157" s="67"/>
      <c r="BQ157" s="67"/>
      <c r="BR157" s="67"/>
      <c r="BS157" s="67"/>
    </row>
    <row r="158" spans="1:71" ht="15.75" x14ac:dyDescent="0.3">
      <c r="A158" s="68"/>
      <c r="B158" s="67"/>
      <c r="C158" s="67"/>
      <c r="D158" s="34"/>
      <c r="E158" s="20"/>
      <c r="F158" s="20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 s="67"/>
      <c r="BP158" s="67"/>
      <c r="BQ158" s="67"/>
      <c r="BR158" s="67"/>
      <c r="BS158" s="67"/>
    </row>
    <row r="159" spans="1:71" ht="15" x14ac:dyDescent="0.25">
      <c r="A159" s="68"/>
      <c r="B159" s="67"/>
      <c r="C159" s="69" t="s">
        <v>22</v>
      </c>
      <c r="D159" s="67"/>
      <c r="E159" s="67"/>
      <c r="F159" s="67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 s="67"/>
      <c r="BP159" s="67"/>
      <c r="BQ159" s="67"/>
      <c r="BR159" s="67"/>
      <c r="BS159" s="67"/>
    </row>
    <row r="160" spans="1:71" ht="15.75" x14ac:dyDescent="0.3">
      <c r="A160" s="68"/>
      <c r="B160" s="67"/>
      <c r="C160" s="96" t="s">
        <v>192</v>
      </c>
      <c r="D160" s="34" t="s">
        <v>0</v>
      </c>
      <c r="E160" s="20" t="s">
        <v>93</v>
      </c>
      <c r="F160" s="20"/>
      <c r="G160" s="89">
        <f>'CALC|1'!$G$32*'CALC|1'!H21</f>
        <v>0.16994400000000001</v>
      </c>
      <c r="H160" s="89">
        <f>'CALC|1'!$G$32*'CALC|1'!I21</f>
        <v>0.16994400000000001</v>
      </c>
      <c r="I160" s="89">
        <f>'CALC|1'!$G$32*'CALC|1'!J21</f>
        <v>0.16994400000000001</v>
      </c>
      <c r="J160" s="89">
        <f>'CALC|1'!$G$32*'CALC|1'!K21</f>
        <v>0.16994400000000001</v>
      </c>
      <c r="K160" s="89">
        <f>'CALC|1'!$G$32*'CALC|1'!L21</f>
        <v>0.16994400000000001</v>
      </c>
      <c r="L160" s="89">
        <f>'CALC|1'!$G$32*'CALC|1'!M21</f>
        <v>0.16994400000000001</v>
      </c>
      <c r="M160" s="89">
        <f>'CALC|1'!$G$32*'CALC|1'!N21</f>
        <v>0.16994400000000001</v>
      </c>
      <c r="N160" s="89">
        <f>'CALC|1'!$G$32*'CALC|1'!O21</f>
        <v>0.16994400000000001</v>
      </c>
      <c r="O160" s="89">
        <f>'CALC|1'!$G$32*'CALC|1'!P21</f>
        <v>0.167444006753556</v>
      </c>
      <c r="P160" s="89">
        <f>'CALC|1'!$G$32*'CALC|1'!Q21</f>
        <v>0.16498079012901254</v>
      </c>
      <c r="Q160" s="89">
        <f>'CALC|1'!$G$32*'CALC|1'!R21</f>
        <v>0.16255380911694078</v>
      </c>
      <c r="R160" s="89">
        <f>'CALC|1'!$G$32*'CALC|1'!S21</f>
        <v>0.16016253066653299</v>
      </c>
      <c r="S160" s="89">
        <f>'CALC|1'!$G$32*'CALC|1'!T21</f>
        <v>0.15780642956852592</v>
      </c>
      <c r="T160" s="89">
        <f>'CALC|1'!$G$32*'CALC|1'!U21</f>
        <v>0.15548498833984614</v>
      </c>
      <c r="U160" s="89">
        <f>'CALC|1'!$G$32*'CALC|1'!V21</f>
        <v>0.15319769710995254</v>
      </c>
      <c r="V160" s="89">
        <f>'CALC|1'!$G$32*'CALC|1'!W21</f>
        <v>0.15094405350885068</v>
      </c>
      <c r="W160" s="89">
        <f>'CALC|1'!$G$32*'CALC|1'!X21</f>
        <v>0.14872356255675462</v>
      </c>
      <c r="X160" s="89">
        <f>'CALC|1'!$G$32*'CALC|1'!Y21</f>
        <v>0.14653573655537194</v>
      </c>
      <c r="Y160" s="89">
        <f>'CALC|1'!$G$32*'CALC|1'!Z21</f>
        <v>0.14438009498078783</v>
      </c>
      <c r="Z160" s="89">
        <f>'CALC|1'!$G$32*'CALC|1'!AA21</f>
        <v>0.14225616437792502</v>
      </c>
      <c r="AA160" s="89">
        <f>'CALC|1'!$G$32*'CALC|1'!AB21</f>
        <v>0.14016347825655659</v>
      </c>
      <c r="AB160" s="89">
        <f>'CALC|1'!$G$32*'CALC|1'!AC21</f>
        <v>0.13810157698884781</v>
      </c>
      <c r="AC160" s="89">
        <f>'CALC|1'!$G$32*'CALC|1'!AD21</f>
        <v>0.13607000770840613</v>
      </c>
      <c r="AD160" s="89">
        <f>'CALC|1'!$G$32*'CALC|1'!AE21</f>
        <v>0.13406832421081516</v>
      </c>
      <c r="AE160" s="89">
        <f>'CALC|1'!$G$32*'CALC|1'!AF21</f>
        <v>0.13209608685563284</v>
      </c>
      <c r="AF160" s="89">
        <f>'CALC|1'!$G$32*'CALC|1'!AG21</f>
        <v>0.13015286246983068</v>
      </c>
      <c r="AG160" s="89">
        <f>'CALC|1'!$G$32*'CALC|1'!AH21</f>
        <v>0.12823822425265366</v>
      </c>
      <c r="AH160" s="89">
        <f>'CALC|1'!$G$32*'CALC|1'!AI21</f>
        <v>0.12635175168187973</v>
      </c>
      <c r="AI160" s="89">
        <f>'CALC|1'!$G$32*'CALC|1'!AJ21</f>
        <v>0.12449303042145823</v>
      </c>
      <c r="AJ160" s="89">
        <f>'CALC|1'!$G$32*'CALC|1'!AK21</f>
        <v>0.12266165223050714</v>
      </c>
      <c r="AK160" s="89">
        <f>'CALC|1'!$G$32*'CALC|1'!AL21</f>
        <v>0.12085721487364882</v>
      </c>
      <c r="AL160" s="89">
        <f>'CALC|1'!$G$32*'CALC|1'!AM21</f>
        <v>0.11907932203266501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 s="67"/>
      <c r="BP160" s="67"/>
      <c r="BQ160" s="67"/>
      <c r="BR160" s="67"/>
      <c r="BS160" s="67"/>
    </row>
    <row r="161" spans="1:71" ht="15.75" x14ac:dyDescent="0.3">
      <c r="A161" s="68"/>
      <c r="B161" s="67"/>
      <c r="C161" s="170" t="s">
        <v>49</v>
      </c>
      <c r="D161" s="34" t="s">
        <v>0</v>
      </c>
      <c r="E161" s="20" t="s">
        <v>93</v>
      </c>
      <c r="F161" s="20"/>
      <c r="G161" s="89">
        <f>'CALC|1'!$G$33*'CALC|1'!H21</f>
        <v>14.089583748943308</v>
      </c>
      <c r="H161" s="89">
        <f>'CALC|1'!$G$33*'CALC|1'!I21</f>
        <v>14.089583748943308</v>
      </c>
      <c r="I161" s="89">
        <f>'CALC|1'!$G$33*'CALC|1'!J21</f>
        <v>14.089583748943308</v>
      </c>
      <c r="J161" s="89">
        <f>'CALC|1'!$G$33*'CALC|1'!K21</f>
        <v>14.089583748943308</v>
      </c>
      <c r="K161" s="89">
        <f>'CALC|1'!$G$33*'CALC|1'!L21</f>
        <v>14.089583748943308</v>
      </c>
      <c r="L161" s="89">
        <f>'CALC|1'!$G$33*'CALC|1'!M21</f>
        <v>14.089583748943308</v>
      </c>
      <c r="M161" s="89">
        <f>'CALC|1'!$G$33*'CALC|1'!N21</f>
        <v>14.089583748943308</v>
      </c>
      <c r="N161" s="89">
        <f>'CALC|1'!$G$33*'CALC|1'!O21</f>
        <v>14.089583748943308</v>
      </c>
      <c r="O161" s="89">
        <f>'CALC|1'!$G$33*'CALC|1'!P21</f>
        <v>13.882316271317942</v>
      </c>
      <c r="P161" s="89">
        <f>'CALC|1'!$G$33*'CALC|1'!Q21</f>
        <v>13.6780978409921</v>
      </c>
      <c r="Q161" s="89">
        <f>'CALC|1'!$G$33*'CALC|1'!R21</f>
        <v>13.476883604380744</v>
      </c>
      <c r="R161" s="89">
        <f>'CALC|1'!$G$33*'CALC|1'!S21</f>
        <v>13.278629367725941</v>
      </c>
      <c r="S161" s="89">
        <f>'CALC|1'!$G$33*'CALC|1'!T21</f>
        <v>13.083291587390374</v>
      </c>
      <c r="T161" s="89">
        <f>'CALC|1'!$G$33*'CALC|1'!U21</f>
        <v>12.890827360293601</v>
      </c>
      <c r="U161" s="89">
        <f>'CALC|1'!$G$33*'CALC|1'!V21</f>
        <v>12.701194414489045</v>
      </c>
      <c r="V161" s="89">
        <f>'CALC|1'!$G$33*'CALC|1'!W21</f>
        <v>12.514351099879557</v>
      </c>
      <c r="W161" s="89">
        <f>'CALC|1'!$G$33*'CALC|1'!X21</f>
        <v>12.330256379069596</v>
      </c>
      <c r="X161" s="89">
        <f>'CALC|1'!$G$33*'CALC|1'!Y21</f>
        <v>12.148869818351965</v>
      </c>
      <c r="Y161" s="89">
        <f>'CALC|1'!$G$33*'CALC|1'!Z21</f>
        <v>11.970151578827139</v>
      </c>
      <c r="Z161" s="89">
        <f>'CALC|1'!$G$33*'CALC|1'!AA21</f>
        <v>11.794062407653229</v>
      </c>
      <c r="AA161" s="89">
        <f>'CALC|1'!$G$33*'CALC|1'!AB21</f>
        <v>11.620563629424682</v>
      </c>
      <c r="AB161" s="89">
        <f>'CALC|1'!$G$33*'CALC|1'!AC21</f>
        <v>11.449617137677784</v>
      </c>
      <c r="AC161" s="89">
        <f>'CALC|1'!$G$33*'CALC|1'!AD21</f>
        <v>11.281185386521145</v>
      </c>
      <c r="AD161" s="89">
        <f>'CALC|1'!$G$33*'CALC|1'!AE21</f>
        <v>11.115231382389281</v>
      </c>
      <c r="AE161" s="89">
        <f>'CALC|1'!$G$33*'CALC|1'!AF21</f>
        <v>10.951718675917526</v>
      </c>
      <c r="AF161" s="89">
        <f>'CALC|1'!$G$33*'CALC|1'!AG21</f>
        <v>10.79061135393647</v>
      </c>
      <c r="AG161" s="89">
        <f>'CALC|1'!$G$33*'CALC|1'!AH21</f>
        <v>10.631874031584148</v>
      </c>
      <c r="AH161" s="89">
        <f>'CALC|1'!$G$33*'CALC|1'!AI21</f>
        <v>10.475471844534274</v>
      </c>
      <c r="AI161" s="89">
        <f>'CALC|1'!$G$33*'CALC|1'!AJ21</f>
        <v>10.321370441338811</v>
      </c>
      <c r="AJ161" s="89">
        <f>'CALC|1'!$G$33*'CALC|1'!AK21</f>
        <v>10.169535975883166</v>
      </c>
      <c r="AK161" s="89">
        <f>'CALC|1'!$G$33*'CALC|1'!AL21</f>
        <v>10.019935099952406</v>
      </c>
      <c r="AL161" s="89">
        <f>'CALC|1'!$G$33*'CALC|1'!AM21</f>
        <v>9.8725349559067901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 s="67"/>
      <c r="BP161" s="67"/>
      <c r="BQ161" s="67"/>
      <c r="BR161" s="67"/>
      <c r="BS161" s="67"/>
    </row>
    <row r="162" spans="1:71" ht="15.75" x14ac:dyDescent="0.3">
      <c r="A162" s="68"/>
      <c r="B162" s="67"/>
      <c r="C162" s="170" t="s">
        <v>320</v>
      </c>
      <c r="D162" s="34" t="s">
        <v>0</v>
      </c>
      <c r="E162" s="20" t="s">
        <v>93</v>
      </c>
      <c r="F162" s="20"/>
      <c r="G162" s="89">
        <f>'CALC|1'!$G$34*'CALC|1'!H21</f>
        <v>0.80400000000000005</v>
      </c>
      <c r="H162" s="89">
        <f>'CALC|1'!$G$34*'CALC|1'!I21</f>
        <v>0.80400000000000005</v>
      </c>
      <c r="I162" s="89">
        <f>'CALC|1'!$G$34*'CALC|1'!J21</f>
        <v>0.80400000000000005</v>
      </c>
      <c r="J162" s="89">
        <f>'CALC|1'!$G$34*'CALC|1'!K21</f>
        <v>0.80400000000000005</v>
      </c>
      <c r="K162" s="89">
        <f>'CALC|1'!$G$34*'CALC|1'!L21</f>
        <v>0.80400000000000005</v>
      </c>
      <c r="L162" s="89">
        <f>'CALC|1'!$G$34*'CALC|1'!M21</f>
        <v>0.80400000000000005</v>
      </c>
      <c r="M162" s="89">
        <f>'CALC|1'!$G$34*'CALC|1'!N21</f>
        <v>0.80400000000000005</v>
      </c>
      <c r="N162" s="89">
        <f>'CALC|1'!$G$34*'CALC|1'!O21</f>
        <v>0.80400000000000005</v>
      </c>
      <c r="O162" s="89">
        <f>'CALC|1'!$G$34*'CALC|1'!P21</f>
        <v>0.79217260644600007</v>
      </c>
      <c r="P162" s="89">
        <f>'CALC|1'!$G$34*'CALC|1'!Q21</f>
        <v>0.78051920199433977</v>
      </c>
      <c r="Q162" s="89">
        <f>'CALC|1'!$G$34*'CALC|1'!R21</f>
        <v>0.76903722714553258</v>
      </c>
      <c r="R162" s="89">
        <f>'CALC|1'!$G$34*'CALC|1'!S21</f>
        <v>0.75772416005209087</v>
      </c>
      <c r="S162" s="89">
        <f>'CALC|1'!$G$34*'CALC|1'!T21</f>
        <v>0.74657751596464039</v>
      </c>
      <c r="T162" s="89">
        <f>'CALC|1'!$G$34*'CALC|1'!U21</f>
        <v>0.73559484668618069</v>
      </c>
      <c r="U162" s="89">
        <f>'CALC|1'!$G$34*'CALC|1'!V21</f>
        <v>0.72477374003437511</v>
      </c>
      <c r="V162" s="89">
        <f>'CALC|1'!$G$34*'CALC|1'!W21</f>
        <v>0.71411181931174939</v>
      </c>
      <c r="W162" s="89">
        <f>'CALC|1'!$G$34*'CALC|1'!X21</f>
        <v>0.70360674278368596</v>
      </c>
      <c r="X162" s="89">
        <f>'CALC|1'!$G$34*'CALC|1'!Y21</f>
        <v>0.69325620316409553</v>
      </c>
      <c r="Y162" s="89">
        <f>'CALC|1'!$G$34*'CALC|1'!Z21</f>
        <v>0.68305792710865576</v>
      </c>
      <c r="Z162" s="89">
        <f>'CALC|1'!$G$34*'CALC|1'!AA21</f>
        <v>0.67300967471550455</v>
      </c>
      <c r="AA162" s="89">
        <f>'CALC|1'!$G$34*'CALC|1'!AB21</f>
        <v>0.66310923903327856</v>
      </c>
      <c r="AB162" s="89">
        <f>'CALC|1'!$G$34*'CALC|1'!AC21</f>
        <v>0.65335444557638778</v>
      </c>
      <c r="AC162" s="89">
        <f>'CALC|1'!$G$34*'CALC|1'!AD21</f>
        <v>0.64374315184742337</v>
      </c>
      <c r="AD162" s="89">
        <f>'CALC|1'!$G$34*'CALC|1'!AE21</f>
        <v>0.6342732468665877</v>
      </c>
      <c r="AE162" s="89">
        <f>'CALC|1'!$G$34*'CALC|1'!AF21</f>
        <v>0.62494265070804966</v>
      </c>
      <c r="AF162" s="89">
        <f>'CALC|1'!$G$34*'CALC|1'!AG21</f>
        <v>0.61574931404311928</v>
      </c>
      <c r="AG162" s="89">
        <f>'CALC|1'!$G$34*'CALC|1'!AH21</f>
        <v>0.60669121769014234</v>
      </c>
      <c r="AH162" s="89">
        <f>'CALC|1'!$G$34*'CALC|1'!AI21</f>
        <v>0.59776637217101691</v>
      </c>
      <c r="AI162" s="89">
        <f>'CALC|1'!$G$34*'CALC|1'!AJ21</f>
        <v>0.58897281727423401</v>
      </c>
      <c r="AJ162" s="89">
        <f>'CALC|1'!$G$34*'CALC|1'!AK21</f>
        <v>0.58030862162434527</v>
      </c>
      <c r="AK162" s="89">
        <f>'CALC|1'!$G$34*'CALC|1'!AL21</f>
        <v>0.57177188225776521</v>
      </c>
      <c r="AL162" s="89">
        <f>'CALC|1'!$G$34*'CALC|1'!AM21</f>
        <v>0.56336072420481254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 s="67"/>
      <c r="BP162" s="67"/>
      <c r="BQ162" s="67"/>
      <c r="BR162" s="67"/>
      <c r="BS162" s="67"/>
    </row>
    <row r="163" spans="1:71" ht="15.75" x14ac:dyDescent="0.3">
      <c r="A163" s="68"/>
      <c r="B163" s="67"/>
      <c r="C163" s="170" t="s">
        <v>323</v>
      </c>
      <c r="D163" s="34" t="s">
        <v>0</v>
      </c>
      <c r="E163" s="20" t="s">
        <v>93</v>
      </c>
      <c r="F163" s="20"/>
      <c r="G163" s="89">
        <f>'CALC|1'!$G$35*'CALC|1'!H21</f>
        <v>8.782040377550274</v>
      </c>
      <c r="H163" s="89">
        <f>'CALC|1'!$G$35*'CALC|1'!I21</f>
        <v>8.782040377550274</v>
      </c>
      <c r="I163" s="89">
        <f>'CALC|1'!$G$35*'CALC|1'!J21</f>
        <v>8.782040377550274</v>
      </c>
      <c r="J163" s="89">
        <f>'CALC|1'!$G$35*'CALC|1'!K21</f>
        <v>8.782040377550274</v>
      </c>
      <c r="K163" s="89">
        <f>'CALC|1'!$G$35*'CALC|1'!L21</f>
        <v>8.782040377550274</v>
      </c>
      <c r="L163" s="89">
        <f>'CALC|1'!$G$35*'CALC|1'!M21</f>
        <v>8.782040377550274</v>
      </c>
      <c r="M163" s="89">
        <f>'CALC|1'!$G$35*'CALC|1'!N21</f>
        <v>8.782040377550274</v>
      </c>
      <c r="N163" s="89">
        <f>'CALC|1'!$G$35*'CALC|1'!O21</f>
        <v>8.782040377550274</v>
      </c>
      <c r="O163" s="89">
        <f>'CALC|1'!$G$35*'CALC|1'!P21</f>
        <v>8.6528505171617098</v>
      </c>
      <c r="P163" s="89">
        <f>'CALC|1'!$G$35*'CALC|1'!Q21</f>
        <v>8.5255611285666788</v>
      </c>
      <c r="Q163" s="89">
        <f>'CALC|1'!$G$35*'CALC|1'!R21</f>
        <v>8.4001442545166274</v>
      </c>
      <c r="R163" s="89">
        <f>'CALC|1'!$G$35*'CALC|1'!S21</f>
        <v>8.2765723490333674</v>
      </c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 s="67"/>
      <c r="BP163" s="67"/>
      <c r="BQ163" s="67"/>
      <c r="BR163" s="67"/>
      <c r="BS163" s="67"/>
    </row>
    <row r="164" spans="1:71" ht="15.75" x14ac:dyDescent="0.3">
      <c r="A164" s="67"/>
      <c r="B164" s="67"/>
      <c r="C164" s="170" t="s">
        <v>327</v>
      </c>
      <c r="D164" s="34" t="s">
        <v>0</v>
      </c>
      <c r="E164" s="20" t="s">
        <v>93</v>
      </c>
      <c r="F164" s="20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>
        <f>'CALC|1'!$G$36*'CALC|1'!T21</f>
        <v>6.116113703519269</v>
      </c>
      <c r="T164" s="89">
        <f>'CALC|1'!$G$36*'CALC|1'!U21</f>
        <v>6.0261414599962153</v>
      </c>
      <c r="U164" s="89">
        <f>'CALC|1'!$G$36*'CALC|1'!V21</f>
        <v>5.9374927701212759</v>
      </c>
      <c r="V164" s="89">
        <f>'CALC|1'!$G$36*'CALC|1'!W21</f>
        <v>5.8501481635090196</v>
      </c>
      <c r="W164" s="89">
        <f>'CALC|1'!$G$36*'CALC|1'!X21</f>
        <v>5.7640884561967916</v>
      </c>
      <c r="X164" s="89">
        <f>'CALC|1'!$G$36*'CALC|1'!Y21</f>
        <v>5.6792947464312347</v>
      </c>
      <c r="Y164" s="89">
        <f>'CALC|1'!$G$36*'CALC|1'!Z21</f>
        <v>5.5957484105167978</v>
      </c>
      <c r="Z164" s="89">
        <f>'CALC|1'!$G$36*'CALC|1'!AA21</f>
        <v>5.5134310987253148</v>
      </c>
      <c r="AA164" s="89">
        <f>'CALC|1'!$G$36*'CALC|1'!AB21</f>
        <v>5.432324731265755</v>
      </c>
      <c r="AB164" s="89">
        <f>'CALC|1'!$G$36*'CALC|1'!AC21</f>
        <v>5.3524114943132561</v>
      </c>
      <c r="AC164" s="89">
        <f>'CALC|1'!$G$36*'CALC|1'!AD21</f>
        <v>5.2736738360965951</v>
      </c>
      <c r="AD164" s="89">
        <f>'CALC|1'!$G$36*'CALC|1'!AE21</f>
        <v>5.1960944630431776</v>
      </c>
      <c r="AE164" s="89">
        <f>'CALC|1'!$G$36*'CALC|1'!AF21</f>
        <v>5.1196563359807747</v>
      </c>
      <c r="AF164" s="89">
        <f>'CALC|1'!$G$36*'CALC|1'!AG21</f>
        <v>5.0443426663951101</v>
      </c>
      <c r="AG164" s="89">
        <f>'CALC|1'!$G$36*'CALC|1'!AH21</f>
        <v>4.9701369127425128</v>
      </c>
      <c r="AH164" s="89">
        <f>'CALC|1'!$G$36*'CALC|1'!AI21</f>
        <v>4.8970227768168053</v>
      </c>
      <c r="AI164" s="89">
        <f>'CALC|1'!$G$36*'CALC|1'!AJ21</f>
        <v>4.8249842001696486</v>
      </c>
      <c r="AJ164" s="89">
        <f>'CALC|1'!$G$36*'CALC|1'!AK21</f>
        <v>4.7540053605835304</v>
      </c>
      <c r="AK164" s="89">
        <f>'CALC|1'!$G$36*'CALC|1'!AL21</f>
        <v>4.6840706685966564</v>
      </c>
      <c r="AL164" s="89">
        <f>'CALC|1'!$G$36*'CALC|1'!AM21</f>
        <v>4.6151647640789442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 s="67"/>
      <c r="BP164" s="67"/>
      <c r="BQ164" s="67"/>
      <c r="BR164" s="67"/>
      <c r="BS164" s="67"/>
    </row>
    <row r="165" spans="1:71" ht="15" x14ac:dyDescent="0.25">
      <c r="A165" s="67"/>
      <c r="B165" s="67"/>
      <c r="C165" s="67"/>
      <c r="D165" s="67"/>
      <c r="E165" s="67"/>
      <c r="F165" s="67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 s="67"/>
      <c r="BP165" s="67"/>
      <c r="BQ165" s="67"/>
      <c r="BR165" s="67"/>
      <c r="BS165" s="67"/>
    </row>
    <row r="166" spans="1:71" ht="15" x14ac:dyDescent="0.25">
      <c r="A166" s="67"/>
      <c r="B166" s="67"/>
      <c r="C166" s="69" t="s">
        <v>23</v>
      </c>
      <c r="D166" s="67"/>
      <c r="E166" s="67"/>
      <c r="F166" s="67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 s="67"/>
      <c r="BP166" s="67"/>
      <c r="BQ166" s="67"/>
      <c r="BR166" s="67"/>
      <c r="BS166" s="67"/>
    </row>
    <row r="167" spans="1:71" ht="15.75" x14ac:dyDescent="0.3">
      <c r="A167" s="67"/>
      <c r="B167" s="68"/>
      <c r="C167" s="67" t="s">
        <v>80</v>
      </c>
      <c r="D167" s="34" t="s">
        <v>0</v>
      </c>
      <c r="E167" s="20" t="s">
        <v>93</v>
      </c>
      <c r="F167" s="20"/>
      <c r="G167" s="89">
        <f>'CALC|1'!H40</f>
        <v>0.66249478475468193</v>
      </c>
      <c r="H167" s="89">
        <f>'CALC|1'!I40</f>
        <v>0.65910943640458552</v>
      </c>
      <c r="I167" s="89">
        <f>'CALC|1'!J40</f>
        <v>0.6557413871845581</v>
      </c>
      <c r="J167" s="89">
        <f>'CALC|1'!K40</f>
        <v>0.65239054869604507</v>
      </c>
      <c r="K167" s="89">
        <f>'CALC|1'!L40</f>
        <v>0.6490568329922084</v>
      </c>
      <c r="L167" s="89">
        <f>'CALC|1'!M40</f>
        <v>0.64574015257561823</v>
      </c>
      <c r="M167" s="89">
        <f>'CALC|1'!N40</f>
        <v>0.64244042039595683</v>
      </c>
      <c r="N167" s="89">
        <f>'CALC|1'!O40</f>
        <v>0.63915754984773354</v>
      </c>
      <c r="O167" s="89">
        <f>'CALC|1'!P40</f>
        <v>0.63589145476801168</v>
      </c>
      <c r="P167" s="89">
        <f>'CALC|1'!Q40</f>
        <v>0.63264204943414715</v>
      </c>
      <c r="Q167" s="89">
        <f>'CALC|1'!R40</f>
        <v>0.62940924856153879</v>
      </c>
      <c r="R167" s="89">
        <f>'CALC|1'!S40</f>
        <v>0.62619296730138929</v>
      </c>
      <c r="S167" s="89">
        <f>'CALC|1'!T40</f>
        <v>0.62299312123847927</v>
      </c>
      <c r="T167" s="89">
        <f>'CALC|1'!U40</f>
        <v>0.61980962638895076</v>
      </c>
      <c r="U167" s="89">
        <f>'CALC|1'!V40</f>
        <v>0.61664239919810326</v>
      </c>
      <c r="V167" s="89">
        <f>'CALC|1'!W40</f>
        <v>0.61349135653820086</v>
      </c>
      <c r="W167" s="89">
        <f>'CALC|1'!X40</f>
        <v>0.61035641570629084</v>
      </c>
      <c r="X167" s="89">
        <f>'CALC|1'!Y40</f>
        <v>0.60723749442203179</v>
      </c>
      <c r="Y167" s="89">
        <f>'CALC|1'!Z40</f>
        <v>0.60413451082553526</v>
      </c>
      <c r="Z167" s="89">
        <f>'CALC|1'!AA40</f>
        <v>0.60104738347521669</v>
      </c>
      <c r="AA167" s="89">
        <f>'CALC|1'!AB40</f>
        <v>0.59797603134565847</v>
      </c>
      <c r="AB167" s="89">
        <f>'CALC|1'!AC40</f>
        <v>0.59492037382548213</v>
      </c>
      <c r="AC167" s="89">
        <f>'CALC|1'!AD40</f>
        <v>0.59188033071523394</v>
      </c>
      <c r="AD167" s="89">
        <f>'CALC|1'!AE40</f>
        <v>0.58885582222527932</v>
      </c>
      <c r="AE167" s="89">
        <f>'CALC|1'!AF40</f>
        <v>0.58584676897370813</v>
      </c>
      <c r="AF167" s="89">
        <f>'CALC|1'!AG40</f>
        <v>0.5828530919842525</v>
      </c>
      <c r="AG167" s="89">
        <f>'CALC|1'!AH40</f>
        <v>0.57987471268421298</v>
      </c>
      <c r="AH167" s="89">
        <f>'CALC|1'!AI40</f>
        <v>0.5769115529023966</v>
      </c>
      <c r="AI167" s="89">
        <f>'CALC|1'!AJ40</f>
        <v>0.57396353486706542</v>
      </c>
      <c r="AJ167" s="89">
        <f>'CALC|1'!AK40</f>
        <v>0.57103058120389483</v>
      </c>
      <c r="AK167" s="89">
        <f>'CALC|1'!AL40</f>
        <v>0.56811261493394294</v>
      </c>
      <c r="AL167" s="89">
        <f>'CALC|1'!AM40</f>
        <v>0.56520955947163054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 s="67"/>
      <c r="BP167" s="67"/>
      <c r="BQ167" s="67"/>
      <c r="BR167" s="67"/>
      <c r="BS167" s="67"/>
    </row>
    <row r="168" spans="1:71" ht="15.75" x14ac:dyDescent="0.3">
      <c r="A168" s="67"/>
      <c r="B168" s="68"/>
      <c r="C168" s="96" t="s">
        <v>192</v>
      </c>
      <c r="D168" s="34" t="s">
        <v>0</v>
      </c>
      <c r="E168" s="20" t="s">
        <v>93</v>
      </c>
      <c r="F168" s="20"/>
      <c r="G168" s="89">
        <f>'CALC|1'!$G$41*'CALC|1'!H21</f>
        <v>3.618391E-2</v>
      </c>
      <c r="H168" s="89">
        <f>'CALC|1'!$G$41*'CALC|1'!I21</f>
        <v>3.618391E-2</v>
      </c>
      <c r="I168" s="89">
        <f>'CALC|1'!$G$41*'CALC|1'!J21</f>
        <v>3.618391E-2</v>
      </c>
      <c r="J168" s="89">
        <f>'CALC|1'!$G$41*'CALC|1'!K21</f>
        <v>3.618391E-2</v>
      </c>
      <c r="K168" s="89">
        <f>'CALC|1'!$G$41*'CALC|1'!L21</f>
        <v>3.618391E-2</v>
      </c>
      <c r="L168" s="89">
        <f>'CALC|1'!$G$41*'CALC|1'!M21</f>
        <v>3.618391E-2</v>
      </c>
      <c r="M168" s="89">
        <f>'CALC|1'!$G$41*'CALC|1'!N21</f>
        <v>3.618391E-2</v>
      </c>
      <c r="N168" s="89">
        <f>'CALC|1'!$G$41*'CALC|1'!O21</f>
        <v>3.618391E-2</v>
      </c>
      <c r="O168" s="89">
        <f>'CALC|1'!$G$41*'CALC|1'!P21</f>
        <v>3.5651619771277968E-2</v>
      </c>
      <c r="P168" s="89">
        <f>'CALC|1'!$G$41*'CALC|1'!Q21</f>
        <v>3.512715989830225E-2</v>
      </c>
      <c r="Q168" s="89">
        <f>'CALC|1'!$G$41*'CALC|1'!R21</f>
        <v>3.4610415191148637E-2</v>
      </c>
      <c r="R168" s="89">
        <f>'CALC|1'!$G$41*'CALC|1'!S21</f>
        <v>3.4101272154415982E-2</v>
      </c>
      <c r="S168" s="89">
        <f>'CALC|1'!$G$41*'CALC|1'!T21</f>
        <v>3.3599618962298641E-2</v>
      </c>
      <c r="T168" s="89">
        <f>'CALC|1'!$G$41*'CALC|1'!U21</f>
        <v>3.3105345434025567E-2</v>
      </c>
      <c r="U168" s="89">
        <f>'CALC|1'!$G$41*'CALC|1'!V21</f>
        <v>3.2618343009660725E-2</v>
      </c>
      <c r="V168" s="89">
        <f>'CALC|1'!$G$41*'CALC|1'!W21</f>
        <v>3.2138504726259454E-2</v>
      </c>
      <c r="W168" s="89">
        <f>'CALC|1'!$G$41*'CALC|1'!X21</f>
        <v>3.1665725194375674E-2</v>
      </c>
      <c r="X168" s="89">
        <f>'CALC|1'!$G$41*'CALC|1'!Y21</f>
        <v>3.1199900574914608E-2</v>
      </c>
      <c r="Y168" s="89">
        <f>'CALC|1'!$G$41*'CALC|1'!Z21</f>
        <v>3.0740928556326069E-2</v>
      </c>
      <c r="Z168" s="89">
        <f>'CALC|1'!$G$41*'CALC|1'!AA21</f>
        <v>3.02887083321332E-2</v>
      </c>
      <c r="AA168" s="89">
        <f>'CALC|1'!$G$41*'CALC|1'!AB21</f>
        <v>2.9843140578791838E-2</v>
      </c>
      <c r="AB168" s="89">
        <f>'CALC|1'!$G$41*'CALC|1'!AC21</f>
        <v>2.9404127433875514E-2</v>
      </c>
      <c r="AC168" s="89">
        <f>'CALC|1'!$G$41*'CALC|1'!AD21</f>
        <v>2.8971572474581469E-2</v>
      </c>
      <c r="AD168" s="89">
        <f>'CALC|1'!$G$41*'CALC|1'!AE21</f>
        <v>2.8545380696552724E-2</v>
      </c>
      <c r="AE168" s="89">
        <f>'CALC|1'!$G$41*'CALC|1'!AF21</f>
        <v>2.8125458493011821E-2</v>
      </c>
      <c r="AF168" s="89">
        <f>'CALC|1'!$G$41*'CALC|1'!AG21</f>
        <v>2.7711713634201444E-2</v>
      </c>
      <c r="AG168" s="89">
        <f>'CALC|1'!$G$41*'CALC|1'!AH21</f>
        <v>2.730405524712751E-2</v>
      </c>
      <c r="AH168" s="89">
        <f>'CALC|1'!$G$41*'CALC|1'!AI21</f>
        <v>2.6902393795600221E-2</v>
      </c>
      <c r="AI168" s="89">
        <f>'CALC|1'!$G$41*'CALC|1'!AJ21</f>
        <v>2.6506641060568815E-2</v>
      </c>
      <c r="AJ168" s="89">
        <f>'CALC|1'!$G$41*'CALC|1'!AK21</f>
        <v>2.6116710120745474E-2</v>
      </c>
      <c r="AK168" s="89">
        <f>'CALC|1'!$G$41*'CALC|1'!AL21</f>
        <v>2.5732515333514391E-2</v>
      </c>
      <c r="AL168" s="89">
        <f>'CALC|1'!$G$41*'CALC|1'!AM21</f>
        <v>2.535397231612159E-2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 s="67"/>
      <c r="BP168" s="67"/>
      <c r="BQ168" s="67"/>
      <c r="BR168" s="67"/>
      <c r="BS168" s="67"/>
    </row>
    <row r="169" spans="1:71" ht="15.75" x14ac:dyDescent="0.3">
      <c r="A169" s="67"/>
      <c r="B169" s="68"/>
      <c r="C169" s="170" t="s">
        <v>49</v>
      </c>
      <c r="D169" s="34" t="s">
        <v>0</v>
      </c>
      <c r="E169" s="20" t="s">
        <v>93</v>
      </c>
      <c r="F169" s="20"/>
      <c r="G169" s="89">
        <f>'CALC|1'!$G$42*'CALC|1'!H21</f>
        <v>2.9999072065458456</v>
      </c>
      <c r="H169" s="89">
        <f>'CALC|1'!$G$42*'CALC|1'!I21</f>
        <v>2.9999072065458456</v>
      </c>
      <c r="I169" s="89">
        <f>'CALC|1'!$G$42*'CALC|1'!J21</f>
        <v>2.9999072065458456</v>
      </c>
      <c r="J169" s="89">
        <f>'CALC|1'!$G$42*'CALC|1'!K21</f>
        <v>2.9999072065458456</v>
      </c>
      <c r="K169" s="89">
        <f>'CALC|1'!$G$42*'CALC|1'!L21</f>
        <v>2.9999072065458456</v>
      </c>
      <c r="L169" s="89">
        <f>'CALC|1'!$G$42*'CALC|1'!M21</f>
        <v>2.9999072065458456</v>
      </c>
      <c r="M169" s="89">
        <f>'CALC|1'!$G$42*'CALC|1'!N21</f>
        <v>2.9999072065458456</v>
      </c>
      <c r="N169" s="89">
        <f>'CALC|1'!$G$42*'CALC|1'!O21</f>
        <v>2.9999072065458456</v>
      </c>
      <c r="O169" s="89">
        <f>'CALC|1'!$G$42*'CALC|1'!P21</f>
        <v>2.9557765061014445</v>
      </c>
      <c r="P169" s="89">
        <f>'CALC|1'!$G$42*'CALC|1'!Q21</f>
        <v>2.9122949986445676</v>
      </c>
      <c r="Q169" s="89">
        <f>'CALC|1'!$G$42*'CALC|1'!R21</f>
        <v>2.8694531340993996</v>
      </c>
      <c r="R169" s="89">
        <f>'CALC|1'!$G$42*'CALC|1'!S21</f>
        <v>2.8272415028783144</v>
      </c>
      <c r="S169" s="89">
        <f>'CALC|1'!$G$42*'CALC|1'!T21</f>
        <v>2.7856508338152</v>
      </c>
      <c r="T169" s="89">
        <f>'CALC|1'!$G$42*'CALC|1'!U21</f>
        <v>2.7446719921291787</v>
      </c>
      <c r="U169" s="89">
        <f>'CALC|1'!$G$42*'CALC|1'!V21</f>
        <v>2.7042959774182922</v>
      </c>
      <c r="V169" s="89">
        <f>'CALC|1'!$G$42*'CALC|1'!W21</f>
        <v>2.6645139216826887</v>
      </c>
      <c r="W169" s="89">
        <f>'CALC|1'!$G$42*'CALC|1'!X21</f>
        <v>2.6253170873769012</v>
      </c>
      <c r="X169" s="89">
        <f>'CALC|1'!$G$42*'CALC|1'!Y21</f>
        <v>2.5866968654907723</v>
      </c>
      <c r="Y169" s="89">
        <f>'CALC|1'!$G$42*'CALC|1'!Z21</f>
        <v>2.5486447736586113</v>
      </c>
      <c r="Z169" s="89">
        <f>'CALC|1'!$G$42*'CALC|1'!AA21</f>
        <v>2.5111524542961661</v>
      </c>
      <c r="AA169" s="89">
        <f>'CALC|1'!$G$42*'CALC|1'!AB21</f>
        <v>2.474211672765005</v>
      </c>
      <c r="AB169" s="89">
        <f>'CALC|1'!$G$42*'CALC|1'!AC21</f>
        <v>2.4378143155638945</v>
      </c>
      <c r="AC169" s="89">
        <f>'CALC|1'!$G$42*'CALC|1'!AD21</f>
        <v>2.4019523885467935</v>
      </c>
      <c r="AD169" s="89">
        <f>'CALC|1'!$G$42*'CALC|1'!AE21</f>
        <v>2.3666180151670506</v>
      </c>
      <c r="AE169" s="89">
        <f>'CALC|1'!$G$42*'CALC|1'!AF21</f>
        <v>2.3318034347474397</v>
      </c>
      <c r="AF169" s="89">
        <f>'CALC|1'!$G$42*'CALC|1'!AG21</f>
        <v>2.29750100077564</v>
      </c>
      <c r="AG169" s="89">
        <f>'CALC|1'!$G$42*'CALC|1'!AH21</f>
        <v>2.2637031792247915</v>
      </c>
      <c r="AH169" s="89">
        <f>'CALC|1'!$G$42*'CALC|1'!AI21</f>
        <v>2.2304025468987554</v>
      </c>
      <c r="AI169" s="89">
        <f>'CALC|1'!$G$42*'CALC|1'!AJ21</f>
        <v>2.1975917898017214</v>
      </c>
      <c r="AJ169" s="89">
        <f>'CALC|1'!$G$42*'CALC|1'!AK21</f>
        <v>2.1652637015317908</v>
      </c>
      <c r="AK169" s="89">
        <f>'CALC|1'!$G$42*'CALC|1'!AL21</f>
        <v>2.1334111816981998</v>
      </c>
      <c r="AL169" s="89">
        <f>'CALC|1'!$G$42*'CALC|1'!AM21</f>
        <v>2.1020272343618207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 s="67"/>
      <c r="BP169" s="67"/>
      <c r="BQ169" s="67"/>
      <c r="BR169" s="67"/>
      <c r="BS169" s="67"/>
    </row>
    <row r="170" spans="1:71" ht="15.75" x14ac:dyDescent="0.3">
      <c r="A170" s="67"/>
      <c r="B170" s="68"/>
      <c r="C170" s="170" t="s">
        <v>320</v>
      </c>
      <c r="D170" s="34" t="s">
        <v>0</v>
      </c>
      <c r="E170" s="20" t="s">
        <v>93</v>
      </c>
      <c r="F170" s="20"/>
      <c r="G170" s="89">
        <f>'CALC|1'!$G$43*'CALC|1'!H21</f>
        <v>0.171185</v>
      </c>
      <c r="H170" s="89">
        <f>'CALC|1'!$G$43*'CALC|1'!I21</f>
        <v>0.171185</v>
      </c>
      <c r="I170" s="89">
        <f>'CALC|1'!$G$43*'CALC|1'!J21</f>
        <v>0.171185</v>
      </c>
      <c r="J170" s="89">
        <f>'CALC|1'!$G$43*'CALC|1'!K21</f>
        <v>0.171185</v>
      </c>
      <c r="K170" s="89">
        <f>'CALC|1'!$G$43*'CALC|1'!L21</f>
        <v>0.171185</v>
      </c>
      <c r="L170" s="89">
        <f>'CALC|1'!$G$43*'CALC|1'!M21</f>
        <v>0.171185</v>
      </c>
      <c r="M170" s="89">
        <f>'CALC|1'!$G$43*'CALC|1'!N21</f>
        <v>0.171185</v>
      </c>
      <c r="N170" s="89">
        <f>'CALC|1'!$G$43*'CALC|1'!O21</f>
        <v>0.171185</v>
      </c>
      <c r="O170" s="89">
        <f>'CALC|1'!$G$43*'CALC|1'!P21</f>
        <v>0.16866675078912749</v>
      </c>
      <c r="P170" s="89">
        <f>'CALC|1'!$G$43*'CALC|1'!Q21</f>
        <v>0.16618554675796152</v>
      </c>
      <c r="Q170" s="89">
        <f>'CALC|1'!$G$43*'CALC|1'!R21</f>
        <v>0.16374084294640295</v>
      </c>
      <c r="R170" s="89">
        <f>'CALC|1'!$G$43*'CALC|1'!S21</f>
        <v>0.161332102411091</v>
      </c>
      <c r="S170" s="89">
        <f>'CALC|1'!$G$43*'CALC|1'!T21</f>
        <v>0.15895879610747135</v>
      </c>
      <c r="T170" s="89">
        <f>'CALC|1'!$G$43*'CALC|1'!U21</f>
        <v>0.15662040277359929</v>
      </c>
      <c r="U170" s="89">
        <f>'CALC|1'!$G$43*'CALC|1'!V21</f>
        <v>0.15431640881565237</v>
      </c>
      <c r="V170" s="89">
        <f>'CALC|1'!$G$43*'CALC|1'!W21</f>
        <v>0.15204630819512663</v>
      </c>
      <c r="W170" s="89">
        <f>'CALC|1'!$G$43*'CALC|1'!X21</f>
        <v>0.14980960231769314</v>
      </c>
      <c r="X170" s="89">
        <f>'CALC|1'!$G$43*'CALC|1'!Y21</f>
        <v>0.14760579992368866</v>
      </c>
      <c r="Y170" s="89">
        <f>'CALC|1'!$G$43*'CALC|1'!Z21</f>
        <v>0.14543441698021797</v>
      </c>
      <c r="Z170" s="89">
        <f>'CALC|1'!$G$43*'CALC|1'!AA21</f>
        <v>0.14329497657484286</v>
      </c>
      <c r="AA170" s="89">
        <f>'CALC|1'!$G$43*'CALC|1'!AB21</f>
        <v>0.14118700881083554</v>
      </c>
      <c r="AB170" s="89">
        <f>'CALC|1'!$G$43*'CALC|1'!AC21</f>
        <v>0.13911005070397256</v>
      </c>
      <c r="AC170" s="89">
        <f>'CALC|1'!$G$43*'CALC|1'!AD21</f>
        <v>0.13706364608084723</v>
      </c>
      <c r="AD170" s="89">
        <f>'CALC|1'!$G$43*'CALC|1'!AE21</f>
        <v>0.13504734547867764</v>
      </c>
      <c r="AE170" s="89">
        <f>'CALC|1'!$G$43*'CALC|1'!AF21</f>
        <v>0.1330607060465889</v>
      </c>
      <c r="AF170" s="89">
        <f>'CALC|1'!$G$43*'CALC|1'!AG21</f>
        <v>0.13110329144834748</v>
      </c>
      <c r="AG170" s="89">
        <f>'CALC|1'!$G$43*'CALC|1'!AH21</f>
        <v>0.12917467176652614</v>
      </c>
      <c r="AH170" s="89">
        <f>'CALC|1'!$G$43*'CALC|1'!AI21</f>
        <v>0.12727442340807901</v>
      </c>
      <c r="AI170" s="89">
        <f>'CALC|1'!$G$43*'CALC|1'!AJ21</f>
        <v>0.12540212901130565</v>
      </c>
      <c r="AJ170" s="89">
        <f>'CALC|1'!$G$43*'CALC|1'!AK21</f>
        <v>0.12355737735418351</v>
      </c>
      <c r="AK170" s="89">
        <f>'CALC|1'!$G$43*'CALC|1'!AL21</f>
        <v>0.12173976326404917</v>
      </c>
      <c r="AL170" s="89">
        <f>'CALC|1'!$G$43*'CALC|1'!AM21</f>
        <v>0.11994888752860801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 s="67"/>
      <c r="BP170" s="67"/>
      <c r="BQ170" s="67"/>
      <c r="BR170" s="67"/>
      <c r="BS170" s="67"/>
    </row>
    <row r="171" spans="1:71" ht="15" x14ac:dyDescent="0.25">
      <c r="A171" s="67"/>
      <c r="B171" s="68"/>
      <c r="C171" s="96"/>
      <c r="D171" s="67"/>
      <c r="E171" s="67"/>
      <c r="F171" s="67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 s="67"/>
      <c r="BP171" s="67"/>
      <c r="BQ171" s="67"/>
      <c r="BR171" s="67"/>
      <c r="BS171" s="67"/>
    </row>
    <row r="172" spans="1:71" ht="15.75" x14ac:dyDescent="0.3">
      <c r="A172" s="67"/>
      <c r="B172" s="68"/>
      <c r="C172" s="170" t="s">
        <v>323</v>
      </c>
      <c r="D172" s="34" t="s">
        <v>0</v>
      </c>
      <c r="E172" s="20" t="s">
        <v>93</v>
      </c>
      <c r="F172" s="20"/>
      <c r="G172" s="89">
        <f>'CALC|1'!$G$44*'CALC|1'!H21</f>
        <v>8.3853773424560245</v>
      </c>
      <c r="H172" s="89">
        <f>'CALC|1'!$G$44*'CALC|1'!I21</f>
        <v>8.3853773424560245</v>
      </c>
      <c r="I172" s="89">
        <f>'CALC|1'!$G$44*'CALC|1'!J21</f>
        <v>8.3853773424560245</v>
      </c>
      <c r="J172" s="89">
        <f>'CALC|1'!$G$44*'CALC|1'!K21</f>
        <v>8.3853773424560245</v>
      </c>
      <c r="K172" s="89">
        <f>'CALC|1'!$G$44*'CALC|1'!L21</f>
        <v>8.3853773424560245</v>
      </c>
      <c r="L172" s="89">
        <f>'CALC|1'!$G$44*'CALC|1'!M21</f>
        <v>8.3853773424560245</v>
      </c>
      <c r="M172" s="89">
        <f>'CALC|1'!$G$44*'CALC|1'!N21</f>
        <v>8.3853773424560245</v>
      </c>
      <c r="N172" s="89">
        <f>'CALC|1'!$G$44*'CALC|1'!O21</f>
        <v>8.3853773424560245</v>
      </c>
      <c r="O172" s="89">
        <f>'CALC|1'!$G$44*'CALC|1'!P21</f>
        <v>8.2620226684161953</v>
      </c>
      <c r="P172" s="89">
        <f>'CALC|1'!$G$44*'CALC|1'!Q21</f>
        <v>8.1404826265611856</v>
      </c>
      <c r="Q172" s="89">
        <f>'CALC|1'!$G$44*'CALC|1'!R21</f>
        <v>8.0207305224021823</v>
      </c>
      <c r="R172" s="89">
        <f>'CALC|1'!$G$44*'CALC|1'!S21</f>
        <v>7.9027400541446822</v>
      </c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 s="67"/>
      <c r="BP172" s="67"/>
      <c r="BQ172" s="67"/>
      <c r="BR172" s="67"/>
      <c r="BS172" s="67"/>
    </row>
    <row r="173" spans="1:71" ht="15.75" x14ac:dyDescent="0.3">
      <c r="A173" s="67"/>
      <c r="B173" s="68"/>
      <c r="C173" s="170" t="s">
        <v>327</v>
      </c>
      <c r="D173" s="34" t="s">
        <v>0</v>
      </c>
      <c r="E173" s="20" t="s">
        <v>93</v>
      </c>
      <c r="F173" s="20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>
        <f>'CALC|1'!$G$45*'CALC|1'!T21</f>
        <v>5.8398639801837646</v>
      </c>
      <c r="T173" s="89">
        <f>'CALC|1'!$G$45*'CALC|1'!U21</f>
        <v>5.7539555602889108</v>
      </c>
      <c r="U173" s="89">
        <f>'CALC|1'!$G$45*'CALC|1'!V21</f>
        <v>5.6693109123986583</v>
      </c>
      <c r="V173" s="89">
        <f>'CALC|1'!$G$45*'CALC|1'!W21</f>
        <v>5.58591144555671</v>
      </c>
      <c r="W173" s="89">
        <f>'CALC|1'!$G$45*'CALC|1'!X21</f>
        <v>5.5037388422925408</v>
      </c>
      <c r="X173" s="89">
        <f>'CALC|1'!$G$45*'CALC|1'!Y21</f>
        <v>5.4227750545982243</v>
      </c>
      <c r="Y173" s="89">
        <f>'CALC|1'!$G$45*'CALC|1'!Z21</f>
        <v>5.3430022999644597</v>
      </c>
      <c r="Z173" s="89">
        <f>'CALC|1'!$G$45*'CALC|1'!AA21</f>
        <v>5.2644030574748983</v>
      </c>
      <c r="AA173" s="89">
        <f>'CALC|1'!$G$45*'CALC|1'!AB21</f>
        <v>5.1869600639579385</v>
      </c>
      <c r="AB173" s="89">
        <f>'CALC|1'!$G$45*'CALC|1'!AC21</f>
        <v>5.1106563101951119</v>
      </c>
      <c r="AC173" s="89">
        <f>'CALC|1'!$G$45*'CALC|1'!AD21</f>
        <v>5.0354750371852726</v>
      </c>
      <c r="AD173" s="89">
        <f>'CALC|1'!$G$45*'CALC|1'!AE21</f>
        <v>4.9613997324637138</v>
      </c>
      <c r="AE173" s="89">
        <f>'CALC|1'!$G$45*'CALC|1'!AF21</f>
        <v>4.8884141264754559</v>
      </c>
      <c r="AF173" s="89">
        <f>'CALC|1'!$G$45*'CALC|1'!AG21</f>
        <v>4.8165021890018762</v>
      </c>
      <c r="AG173" s="89">
        <f>'CALC|1'!$G$45*'CALC|1'!AH21</f>
        <v>4.7456481256399021</v>
      </c>
      <c r="AH173" s="89">
        <f>'CALC|1'!$G$45*'CALC|1'!AI21</f>
        <v>4.675836374333004</v>
      </c>
      <c r="AI173" s="89">
        <f>'CALC|1'!$G$45*'CALC|1'!AJ21</f>
        <v>4.6070516019532217</v>
      </c>
      <c r="AJ173" s="89">
        <f>'CALC|1'!$G$45*'CALC|1'!AK21</f>
        <v>4.5392787009334619</v>
      </c>
      <c r="AK173" s="89">
        <f>'CALC|1'!$G$45*'CALC|1'!AL21</f>
        <v>4.4725027859493451</v>
      </c>
      <c r="AL173" s="89">
        <f>'CALC|1'!$G$45*'CALC|1'!AM21</f>
        <v>4.4067091906498623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 s="67"/>
      <c r="BP173" s="67"/>
      <c r="BQ173" s="67"/>
      <c r="BR173" s="67"/>
      <c r="BS173" s="67"/>
    </row>
    <row r="174" spans="1:71" ht="15" x14ac:dyDescent="0.25">
      <c r="A174" s="67"/>
      <c r="B174" s="68"/>
      <c r="C174" s="67"/>
      <c r="D174" s="67"/>
      <c r="E174" s="67"/>
      <c r="F174" s="67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 s="67"/>
      <c r="BP174" s="67"/>
      <c r="BQ174" s="67"/>
      <c r="BR174" s="67"/>
      <c r="BS174" s="67"/>
    </row>
    <row r="175" spans="1:71" ht="15" x14ac:dyDescent="0.25">
      <c r="A175" s="67"/>
      <c r="B175" s="68"/>
      <c r="C175" s="69" t="s">
        <v>24</v>
      </c>
      <c r="D175" s="67"/>
      <c r="E175" s="67"/>
      <c r="F175" s="67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 s="67"/>
      <c r="BP175" s="67"/>
      <c r="BQ175" s="67"/>
      <c r="BR175" s="67"/>
      <c r="BS175" s="67"/>
    </row>
    <row r="176" spans="1:71" ht="15.75" x14ac:dyDescent="0.3">
      <c r="A176" s="67"/>
      <c r="B176" s="68"/>
      <c r="C176" s="67" t="s">
        <v>25</v>
      </c>
      <c r="D176" s="34" t="s">
        <v>0</v>
      </c>
      <c r="E176" s="20" t="s">
        <v>93</v>
      </c>
      <c r="F176" s="20"/>
      <c r="G176" s="89">
        <f>'CALC|1'!$G$50*'CALC|1'!H21</f>
        <v>0.115361316779374</v>
      </c>
      <c r="H176" s="89">
        <f>'CALC|1'!$G$50*'CALC|1'!I21</f>
        <v>0.115361316779374</v>
      </c>
      <c r="I176" s="89">
        <f>'CALC|1'!$G$50*'CALC|1'!J21</f>
        <v>0.115361316779374</v>
      </c>
      <c r="J176" s="89">
        <f>'CALC|1'!$G$50*'CALC|1'!K21</f>
        <v>0.115361316779374</v>
      </c>
      <c r="K176" s="89">
        <f>'CALC|1'!$G$50*'CALC|1'!L21</f>
        <v>0.115361316779374</v>
      </c>
      <c r="L176" s="89">
        <f>'CALC|1'!$G$50*'CALC|1'!M21</f>
        <v>0.115361316779374</v>
      </c>
      <c r="M176" s="89">
        <f>'CALC|1'!$G$50*'CALC|1'!N21</f>
        <v>0.115361316779374</v>
      </c>
      <c r="N176" s="89">
        <f>'CALC|1'!$G$50*'CALC|1'!O21</f>
        <v>0.115361316779374</v>
      </c>
      <c r="O176" s="89">
        <f>'CALC|1'!$G$50*'CALC|1'!P21</f>
        <v>0.11366427238328281</v>
      </c>
      <c r="P176" s="89">
        <f>'CALC|1'!$G$50*'CALC|1'!Q21</f>
        <v>0.11199219267867318</v>
      </c>
      <c r="Q176" s="89">
        <f>'CALC|1'!$G$50*'CALC|1'!R21</f>
        <v>0.11034471041774524</v>
      </c>
      <c r="R176" s="89">
        <f>'CALC|1'!$G$50*'CALC|1'!S21</f>
        <v>0.10872146375516707</v>
      </c>
      <c r="S176" s="89">
        <f>'CALC|1'!$G$50*'CALC|1'!T21</f>
        <v>0.10712209616860077</v>
      </c>
      <c r="T176" s="89">
        <f>'CALC|1'!$G$50*'CALC|1'!U21</f>
        <v>0.10554625638039743</v>
      </c>
      <c r="U176" s="89">
        <f>'CALC|1'!$G$50*'CALC|1'!V21</f>
        <v>0.10399359828044429</v>
      </c>
      <c r="V176" s="89">
        <f>'CALC|1'!$G$50*'CALC|1'!W21</f>
        <v>0.10246378085014653</v>
      </c>
      <c r="W176" s="89">
        <f>'CALC|1'!$G$50*'CALC|1'!X21</f>
        <v>0.10095646808752774</v>
      </c>
      <c r="X176" s="89">
        <f>'CALC|1'!$G$50*'CALC|1'!Y21</f>
        <v>9.9471328933431941E-2</v>
      </c>
      <c r="Y176" s="89">
        <f>'CALC|1'!$G$50*'CALC|1'!Z21</f>
        <v>9.8008037198811182E-2</v>
      </c>
      <c r="Z176" s="89">
        <f>'CALC|1'!$G$50*'CALC|1'!AA21</f>
        <v>9.6566271493083056E-2</v>
      </c>
      <c r="AA176" s="89">
        <f>'CALC|1'!$G$50*'CALC|1'!AB21</f>
        <v>9.5145715153541893E-2</v>
      </c>
      <c r="AB176" s="89">
        <f>'CALC|1'!$G$50*'CALC|1'!AC21</f>
        <v>9.3746056175808376E-2</v>
      </c>
      <c r="AC176" s="89">
        <f>'CALC|1'!$G$50*'CALC|1'!AD21</f>
        <v>9.2366987145302573E-2</v>
      </c>
      <c r="AD176" s="89">
        <f>'CALC|1'!$G$50*'CALC|1'!AE21</f>
        <v>9.1008205169724521E-2</v>
      </c>
      <c r="AE176" s="89">
        <f>'CALC|1'!$G$50*'CALC|1'!AF21</f>
        <v>8.9669411812528604E-2</v>
      </c>
      <c r="AF176" s="89">
        <f>'CALC|1'!$G$50*'CALC|1'!AG21</f>
        <v>8.8350313027376268E-2</v>
      </c>
      <c r="AG176" s="89">
        <f>'CALC|1'!$G$50*'CALC|1'!AH21</f>
        <v>8.7050619093553064E-2</v>
      </c>
      <c r="AH176" s="89">
        <f>'CALC|1'!$G$50*'CALC|1'!AI21</f>
        <v>8.5770044552335639E-2</v>
      </c>
      <c r="AI176" s="89">
        <f>'CALC|1'!$G$50*'CALC|1'!AJ21</f>
        <v>8.4508308144295108E-2</v>
      </c>
      <c r="AJ176" s="89">
        <f>'CALC|1'!$G$50*'CALC|1'!AK21</f>
        <v>8.3265132747522355E-2</v>
      </c>
      <c r="AK176" s="89">
        <f>'CALC|1'!$G$50*'CALC|1'!AL21</f>
        <v>8.204024531676242E-2</v>
      </c>
      <c r="AL176" s="89">
        <f>'CALC|1'!$G$50*'CALC|1'!AM21</f>
        <v>8.0833376823443936E-2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 s="67"/>
      <c r="BP176" s="67"/>
      <c r="BQ176" s="67"/>
      <c r="BR176" s="67"/>
      <c r="BS176" s="67"/>
    </row>
    <row r="177" spans="1:71" ht="15.75" x14ac:dyDescent="0.3">
      <c r="A177" s="67"/>
      <c r="B177" s="68"/>
      <c r="C177" s="67" t="s">
        <v>12</v>
      </c>
      <c r="D177" s="34" t="s">
        <v>0</v>
      </c>
      <c r="E177" s="20" t="s">
        <v>93</v>
      </c>
      <c r="F177" s="20"/>
      <c r="G177" s="89">
        <f>'CALC|1'!$G$51*'CALC|1'!H21</f>
        <v>3.5578532323121961E-3</v>
      </c>
      <c r="H177" s="89">
        <f>'CALC|1'!$G$51*'CALC|1'!I21</f>
        <v>3.5578532323121961E-3</v>
      </c>
      <c r="I177" s="89">
        <f>'CALC|1'!$G$51*'CALC|1'!J21</f>
        <v>3.5578532323121961E-3</v>
      </c>
      <c r="J177" s="89">
        <f>'CALC|1'!$G$51*'CALC|1'!K21</f>
        <v>3.5578532323121961E-3</v>
      </c>
      <c r="K177" s="89">
        <f>'CALC|1'!$G$51*'CALC|1'!L21</f>
        <v>3.5578532323121961E-3</v>
      </c>
      <c r="L177" s="89">
        <f>'CALC|1'!$G$51*'CALC|1'!M21</f>
        <v>3.5578532323121961E-3</v>
      </c>
      <c r="M177" s="89">
        <f>'CALC|1'!$G$51*'CALC|1'!N21</f>
        <v>3.5578532323121961E-3</v>
      </c>
      <c r="N177" s="89">
        <f>'CALC|1'!$G$51*'CALC|1'!O21</f>
        <v>3.5578532323121961E-3</v>
      </c>
      <c r="O177" s="89">
        <f>'CALC|1'!$G$51*'CALC|1'!P21</f>
        <v>3.5055147616829332E-3</v>
      </c>
      <c r="P177" s="89">
        <f>'CALC|1'!$G$51*'CALC|1'!Q21</f>
        <v>3.4539462259916636E-3</v>
      </c>
      <c r="Q177" s="89">
        <f>'CALC|1'!$G$51*'CALC|1'!R21</f>
        <v>3.4031362989653501E-3</v>
      </c>
      <c r="R177" s="89">
        <f>'CALC|1'!$G$51*'CALC|1'!S21</f>
        <v>3.3530738209482276E-3</v>
      </c>
      <c r="S177" s="89">
        <f>'CALC|1'!$G$51*'CALC|1'!T21</f>
        <v>3.3037477964507535E-3</v>
      </c>
      <c r="T177" s="89">
        <f>'CALC|1'!$G$51*'CALC|1'!U21</f>
        <v>3.2551473917346047E-3</v>
      </c>
      <c r="U177" s="89">
        <f>'CALC|1'!$G$51*'CALC|1'!V21</f>
        <v>3.2072619324332095E-3</v>
      </c>
      <c r="V177" s="89">
        <f>'CALC|1'!$G$51*'CALC|1'!W21</f>
        <v>3.1600809012072763E-3</v>
      </c>
      <c r="W177" s="89">
        <f>'CALC|1'!$G$51*'CALC|1'!X21</f>
        <v>3.1135939354348168E-3</v>
      </c>
      <c r="X177" s="89">
        <f>'CALC|1'!$G$51*'CALC|1'!Y21</f>
        <v>3.0677908249351462E-3</v>
      </c>
      <c r="Y177" s="89">
        <f>'CALC|1'!$G$51*'CALC|1'!Z21</f>
        <v>3.0226615097263673E-3</v>
      </c>
      <c r="Z177" s="89">
        <f>'CALC|1'!$G$51*'CALC|1'!AA21</f>
        <v>2.9781960778158425E-3</v>
      </c>
      <c r="AA177" s="89">
        <f>'CALC|1'!$G$51*'CALC|1'!AB21</f>
        <v>2.9343847630231724E-3</v>
      </c>
      <c r="AB177" s="89">
        <f>'CALC|1'!$G$51*'CALC|1'!AC21</f>
        <v>2.8912179428351916E-3</v>
      </c>
      <c r="AC177" s="89">
        <f>'CALC|1'!$G$51*'CALC|1'!AD21</f>
        <v>2.8486861362925324E-3</v>
      </c>
      <c r="AD177" s="89">
        <f>'CALC|1'!$G$51*'CALC|1'!AE21</f>
        <v>2.8067800019072643E-3</v>
      </c>
      <c r="AE177" s="89">
        <f>'CALC|1'!$G$51*'CALC|1'!AF21</f>
        <v>2.7654903356111771E-3</v>
      </c>
      <c r="AF177" s="89">
        <f>'CALC|1'!$G$51*'CALC|1'!AG21</f>
        <v>2.7248080687342405E-3</v>
      </c>
      <c r="AG177" s="89">
        <f>'CALC|1'!$G$51*'CALC|1'!AH21</f>
        <v>2.6847242660128045E-3</v>
      </c>
      <c r="AH177" s="89">
        <f>'CALC|1'!$G$51*'CALC|1'!AI21</f>
        <v>2.6452301236270987E-3</v>
      </c>
      <c r="AI177" s="89">
        <f>'CALC|1'!$G$51*'CALC|1'!AJ21</f>
        <v>2.6063169672676041E-3</v>
      </c>
      <c r="AJ177" s="89">
        <f>'CALC|1'!$G$51*'CALC|1'!AK21</f>
        <v>2.5679762502298655E-3</v>
      </c>
      <c r="AK177" s="89">
        <f>'CALC|1'!$G$51*'CALC|1'!AL21</f>
        <v>2.5301995515373361E-3</v>
      </c>
      <c r="AL177" s="89">
        <f>'CALC|1'!$G$51*'CALC|1'!AM21</f>
        <v>2.4929785740918308E-3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 s="67"/>
      <c r="BP177" s="67"/>
      <c r="BQ177" s="67"/>
      <c r="BR177" s="67"/>
      <c r="BS177" s="67"/>
    </row>
    <row r="178" spans="1:71" ht="15.75" x14ac:dyDescent="0.3">
      <c r="A178" s="67"/>
      <c r="B178" s="68"/>
      <c r="C178" s="170" t="s">
        <v>49</v>
      </c>
      <c r="D178" s="34" t="s">
        <v>0</v>
      </c>
      <c r="E178" s="20" t="s">
        <v>93</v>
      </c>
      <c r="F178" s="20"/>
      <c r="G178" s="89">
        <f>'CALC|1'!$G$52*'CALC|1'!H21</f>
        <v>0.18345812173103263</v>
      </c>
      <c r="H178" s="89">
        <f>'CALC|1'!$G$52*'CALC|1'!I21</f>
        <v>0.18345812173103263</v>
      </c>
      <c r="I178" s="89">
        <f>'CALC|1'!$G$52*'CALC|1'!J21</f>
        <v>0.18345812173103263</v>
      </c>
      <c r="J178" s="89">
        <f>'CALC|1'!$G$52*'CALC|1'!K21</f>
        <v>0.18345812173103263</v>
      </c>
      <c r="K178" s="89">
        <f>'CALC|1'!$G$52*'CALC|1'!L21</f>
        <v>0.18345812173103263</v>
      </c>
      <c r="L178" s="89">
        <f>'CALC|1'!$G$52*'CALC|1'!M21</f>
        <v>0.18345812173103263</v>
      </c>
      <c r="M178" s="89">
        <f>'CALC|1'!$G$52*'CALC|1'!N21</f>
        <v>0.18345812173103263</v>
      </c>
      <c r="N178" s="89">
        <f>'CALC|1'!$G$52*'CALC|1'!O21</f>
        <v>0.18345812173103263</v>
      </c>
      <c r="O178" s="89">
        <f>'CALC|1'!$G$52*'CALC|1'!P21</f>
        <v>0.18075932644945233</v>
      </c>
      <c r="P178" s="89">
        <f>'CALC|1'!$G$52*'CALC|1'!Q21</f>
        <v>0.1781002323045846</v>
      </c>
      <c r="Q178" s="89">
        <f>'CALC|1'!$G$52*'CALC|1'!R21</f>
        <v>0.17548025526537422</v>
      </c>
      <c r="R178" s="89">
        <f>'CALC|1'!$G$52*'CALC|1'!S21</f>
        <v>0.17289881989226483</v>
      </c>
      <c r="S178" s="89">
        <f>'CALC|1'!$G$52*'CALC|1'!T21</f>
        <v>0.17035535921081213</v>
      </c>
      <c r="T178" s="89">
        <f>'CALC|1'!$G$52*'CALC|1'!U21</f>
        <v>0.16784931458715624</v>
      </c>
      <c r="U178" s="89">
        <f>'CALC|1'!$G$52*'CALC|1'!V21</f>
        <v>0.16538013560532608</v>
      </c>
      <c r="V178" s="89">
        <f>'CALC|1'!$G$52*'CALC|1'!W21</f>
        <v>0.16294727994634836</v>
      </c>
      <c r="W178" s="89">
        <f>'CALC|1'!$G$52*'CALC|1'!X21</f>
        <v>0.16055021326913532</v>
      </c>
      <c r="X178" s="89">
        <f>'CALC|1'!$G$52*'CALC|1'!Y21</f>
        <v>0.15818840909312451</v>
      </c>
      <c r="Y178" s="89">
        <f>'CALC|1'!$G$52*'CALC|1'!Z21</f>
        <v>0.15586134868264501</v>
      </c>
      <c r="Z178" s="89">
        <f>'CALC|1'!$G$52*'CALC|1'!AA21</f>
        <v>0.1535685209329847</v>
      </c>
      <c r="AA178" s="89">
        <f>'CALC|1'!$G$52*'CALC|1'!AB21</f>
        <v>0.15130942225813385</v>
      </c>
      <c r="AB178" s="89">
        <f>'CALC|1'!$G$52*'CALC|1'!AC21</f>
        <v>0.14908355648017943</v>
      </c>
      <c r="AC178" s="89">
        <f>'CALC|1'!$G$52*'CALC|1'!AD21</f>
        <v>0.1468904347203274</v>
      </c>
      <c r="AD178" s="89">
        <f>'CALC|1'!$G$52*'CALC|1'!AE21</f>
        <v>0.14472957529152705</v>
      </c>
      <c r="AE178" s="89">
        <f>'CALC|1'!$G$52*'CALC|1'!AF21</f>
        <v>0.14260050359267609</v>
      </c>
      <c r="AF178" s="89">
        <f>'CALC|1'!$G$52*'CALC|1'!AG21</f>
        <v>0.14050275200438109</v>
      </c>
      <c r="AG178" s="89">
        <f>'CALC|1'!$G$52*'CALC|1'!AH21</f>
        <v>0.13843585978625192</v>
      </c>
      <c r="AH178" s="89">
        <f>'CALC|1'!$G$52*'CALC|1'!AI21</f>
        <v>0.13639937297570667</v>
      </c>
      <c r="AI178" s="89">
        <f>'CALC|1'!$G$52*'CALC|1'!AJ21</f>
        <v>0.13439284428826573</v>
      </c>
      <c r="AJ178" s="89">
        <f>'CALC|1'!$G$52*'CALC|1'!AK21</f>
        <v>0.13241583301931203</v>
      </c>
      <c r="AK178" s="89">
        <f>'CALC|1'!$G$52*'CALC|1'!AL21</f>
        <v>0.13046790494729693</v>
      </c>
      <c r="AL178" s="89">
        <f>'CALC|1'!$G$52*'CALC|1'!AM21</f>
        <v>0.12854863223836965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 s="67"/>
      <c r="BP178" s="67"/>
      <c r="BQ178" s="67"/>
      <c r="BR178" s="67"/>
      <c r="BS178" s="67"/>
    </row>
    <row r="179" spans="1:71" ht="15.75" x14ac:dyDescent="0.3">
      <c r="A179" s="67"/>
      <c r="B179" s="68"/>
      <c r="C179" s="170" t="s">
        <v>320</v>
      </c>
      <c r="D179" s="34" t="s">
        <v>0</v>
      </c>
      <c r="E179" s="20" t="s">
        <v>93</v>
      </c>
      <c r="F179" s="20"/>
      <c r="G179" s="89">
        <f>'CALC|1'!$G$53*'CALC|1'!H21</f>
        <v>1.0468750000000001E-2</v>
      </c>
      <c r="H179" s="89">
        <f>'CALC|1'!$G$53*'CALC|1'!I21</f>
        <v>1.0468750000000001E-2</v>
      </c>
      <c r="I179" s="89">
        <f>'CALC|1'!$G$53*'CALC|1'!J21</f>
        <v>1.0468750000000001E-2</v>
      </c>
      <c r="J179" s="89">
        <f>'CALC|1'!$G$53*'CALC|1'!K21</f>
        <v>1.0468750000000001E-2</v>
      </c>
      <c r="K179" s="89">
        <f>'CALC|1'!$G$53*'CALC|1'!L21</f>
        <v>1.0468750000000001E-2</v>
      </c>
      <c r="L179" s="89">
        <f>'CALC|1'!$G$53*'CALC|1'!M21</f>
        <v>1.0468750000000001E-2</v>
      </c>
      <c r="M179" s="89">
        <f>'CALC|1'!$G$53*'CALC|1'!N21</f>
        <v>1.0468750000000001E-2</v>
      </c>
      <c r="N179" s="89">
        <f>'CALC|1'!$G$53*'CALC|1'!O21</f>
        <v>1.0468750000000001E-2</v>
      </c>
      <c r="O179" s="89">
        <f>'CALC|1'!$G$53*'CALC|1'!P21</f>
        <v>1.0314747479765626E-2</v>
      </c>
      <c r="P179" s="89">
        <f>'CALC|1'!$G$53*'CALC|1'!Q21</f>
        <v>1.0163010442634632E-2</v>
      </c>
      <c r="Q179" s="89">
        <f>'CALC|1'!$G$53*'CALC|1'!R21</f>
        <v>1.0013505561790788E-2</v>
      </c>
      <c r="R179" s="89">
        <f>'CALC|1'!$G$53*'CALC|1'!S21</f>
        <v>9.8662000006782651E-3</v>
      </c>
      <c r="S179" s="89">
        <f>'CALC|1'!$G$53*'CALC|1'!T21</f>
        <v>9.721061405789589E-3</v>
      </c>
      <c r="T179" s="89">
        <f>'CALC|1'!$G$53*'CALC|1'!U21</f>
        <v>9.5780578995596447E-3</v>
      </c>
      <c r="U179" s="89">
        <f>'CALC|1'!$G$53*'CALC|1'!V21</f>
        <v>9.4371580733642584E-3</v>
      </c>
      <c r="V179" s="89">
        <f>'CALC|1'!$G$53*'CALC|1'!W21</f>
        <v>9.2983309806217371E-3</v>
      </c>
      <c r="W179" s="89">
        <f>'CALC|1'!$G$53*'CALC|1'!X21</f>
        <v>9.1615461299959112E-3</v>
      </c>
      <c r="X179" s="89">
        <f>'CALC|1'!$G$53*'CALC|1'!Y21</f>
        <v>9.0267734786991603E-3</v>
      </c>
      <c r="Y179" s="89">
        <f>'CALC|1'!$G$53*'CALC|1'!Z21</f>
        <v>8.8939834258939567E-3</v>
      </c>
      <c r="Z179" s="89">
        <f>'CALC|1'!$G$53*'CALC|1'!AA21</f>
        <v>8.7631468061914655E-3</v>
      </c>
      <c r="AA179" s="89">
        <f>'CALC|1'!$G$53*'CALC|1'!AB21</f>
        <v>8.6342348832458143E-3</v>
      </c>
      <c r="AB179" s="89">
        <f>'CALC|1'!$G$53*'CALC|1'!AC21</f>
        <v>8.5072193434425486E-3</v>
      </c>
      <c r="AC179" s="89">
        <f>'CALC|1'!$G$53*'CALC|1'!AD21</f>
        <v>8.3820722896799926E-3</v>
      </c>
      <c r="AD179" s="89">
        <f>'CALC|1'!$G$53*'CALC|1'!AE21</f>
        <v>8.258766235242028E-3</v>
      </c>
      <c r="AE179" s="89">
        <f>'CALC|1'!$G$53*'CALC|1'!AF21</f>
        <v>8.1372740977610648E-3</v>
      </c>
      <c r="AF179" s="89">
        <f>'CALC|1'!$G$53*'CALC|1'!AG21</f>
        <v>8.0175691932697826E-3</v>
      </c>
      <c r="AG179" s="89">
        <f>'CALC|1'!$G$53*'CALC|1'!AH21</f>
        <v>7.8996252303403947E-3</v>
      </c>
      <c r="AH179" s="89">
        <f>'CALC|1'!$G$53*'CALC|1'!AI21</f>
        <v>7.7834163043101158E-3</v>
      </c>
      <c r="AI179" s="89">
        <f>'CALC|1'!$G$53*'CALC|1'!AJ21</f>
        <v>7.6689168915915883E-3</v>
      </c>
      <c r="AJ179" s="89">
        <f>'CALC|1'!$G$53*'CALC|1'!AK21</f>
        <v>7.5561018440669959E-3</v>
      </c>
      <c r="AK179" s="89">
        <f>'CALC|1'!$G$53*'CALC|1'!AL21</f>
        <v>7.4449463835646514E-3</v>
      </c>
      <c r="AL179" s="89">
        <f>'CALC|1'!$G$53*'CALC|1'!AM21</f>
        <v>7.3354260964168302E-3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 s="67"/>
      <c r="BP179" s="67"/>
      <c r="BQ179" s="67"/>
      <c r="BR179" s="67"/>
      <c r="BS179" s="67"/>
    </row>
    <row r="180" spans="1:71" ht="15.75" x14ac:dyDescent="0.3">
      <c r="A180" s="67"/>
      <c r="B180" s="68"/>
      <c r="C180" s="70"/>
      <c r="D180" s="34" t="s">
        <v>0</v>
      </c>
      <c r="E180" s="20" t="s">
        <v>93</v>
      </c>
      <c r="F180" s="20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 s="67"/>
      <c r="BP180" s="67"/>
      <c r="BQ180" s="67"/>
      <c r="BR180" s="67"/>
      <c r="BS180" s="67"/>
    </row>
    <row r="181" spans="1:71" ht="15.75" x14ac:dyDescent="0.3">
      <c r="A181" s="67"/>
      <c r="B181" s="68"/>
      <c r="C181" s="170" t="s">
        <v>323</v>
      </c>
      <c r="D181" s="34" t="s">
        <v>0</v>
      </c>
      <c r="E181" s="20" t="s">
        <v>93</v>
      </c>
      <c r="F181" s="20"/>
      <c r="G181" s="89">
        <f>'CALC|1'!$G$54*'CALC|1'!H21</f>
        <v>0.512804387381117</v>
      </c>
      <c r="H181" s="89">
        <f>'CALC|1'!$G$54*'CALC|1'!I21</f>
        <v>0.512804387381117</v>
      </c>
      <c r="I181" s="89">
        <f>'CALC|1'!$G$54*'CALC|1'!J21</f>
        <v>0.512804387381117</v>
      </c>
      <c r="J181" s="89">
        <f>'CALC|1'!$G$54*'CALC|1'!K21</f>
        <v>0.512804387381117</v>
      </c>
      <c r="K181" s="89">
        <f>'CALC|1'!$G$54*'CALC|1'!L21</f>
        <v>0.512804387381117</v>
      </c>
      <c r="L181" s="89">
        <f>'CALC|1'!$G$54*'CALC|1'!M21</f>
        <v>0.512804387381117</v>
      </c>
      <c r="M181" s="89">
        <f>'CALC|1'!$G$54*'CALC|1'!N21</f>
        <v>0.512804387381117</v>
      </c>
      <c r="N181" s="89">
        <f>'CALC|1'!$G$54*'CALC|1'!O21</f>
        <v>0.512804387381117</v>
      </c>
      <c r="O181" s="89">
        <f>'CALC|1'!$G$54*'CALC|1'!P21</f>
        <v>0.50526068177692007</v>
      </c>
      <c r="P181" s="89">
        <f>'CALC|1'!$G$54*'CALC|1'!Q21</f>
        <v>0.49782794927600216</v>
      </c>
      <c r="Q181" s="89">
        <f>'CALC|1'!$G$54*'CALC|1'!R21</f>
        <v>0.49050455738760906</v>
      </c>
      <c r="R181" s="89">
        <f>'CALC|1'!$G$54*'CALC|1'!S21</f>
        <v>0.48328889763604954</v>
      </c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 s="67"/>
      <c r="BP181" s="67"/>
      <c r="BQ181" s="67"/>
      <c r="BR181" s="67"/>
      <c r="BS181" s="67"/>
    </row>
    <row r="182" spans="1:71" ht="15.75" x14ac:dyDescent="0.3">
      <c r="A182" s="67"/>
      <c r="B182" s="68"/>
      <c r="C182" s="170" t="s">
        <v>327</v>
      </c>
      <c r="D182" s="34" t="s">
        <v>0</v>
      </c>
      <c r="E182" s="20" t="s">
        <v>93</v>
      </c>
      <c r="F182" s="20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>
        <f>'CALC|1'!$G$55*'CALC|1'!T21</f>
        <v>0.35713453890556296</v>
      </c>
      <c r="T182" s="89">
        <f>'CALC|1'!$G$55*'CALC|1'!U21</f>
        <v>0.35188084395113206</v>
      </c>
      <c r="U182" s="89">
        <f>'CALC|1'!$G$55*'CALC|1'!V21</f>
        <v>0.34670443446664984</v>
      </c>
      <c r="V182" s="89">
        <f>'CALC|1'!$G$55*'CALC|1'!W21</f>
        <v>0.34160417352964229</v>
      </c>
      <c r="W182" s="89">
        <f>'CALC|1'!$G$55*'CALC|1'!X21</f>
        <v>0.33657894094254776</v>
      </c>
      <c r="X182" s="89">
        <f>'CALC|1'!$G$55*'CALC|1'!Y21</f>
        <v>0.33162763298668207</v>
      </c>
      <c r="Y182" s="89">
        <f>'CALC|1'!$G$55*'CALC|1'!Z21</f>
        <v>0.32674916217982264</v>
      </c>
      <c r="Z182" s="89">
        <f>'CALC|1'!$G$55*'CALC|1'!AA21</f>
        <v>0.3219424570373593</v>
      </c>
      <c r="AA182" s="89">
        <f>'CALC|1'!$G$55*'CALC|1'!AB21</f>
        <v>0.31720646183695811</v>
      </c>
      <c r="AB182" s="89">
        <f>'CALC|1'!$G$55*'CALC|1'!AC21</f>
        <v>0.31254013638668737</v>
      </c>
      <c r="AC182" s="89">
        <f>'CALC|1'!$G$55*'CALC|1'!AD21</f>
        <v>0.30794245579655533</v>
      </c>
      <c r="AD182" s="89">
        <f>'CALC|1'!$G$55*'CALC|1'!AE21</f>
        <v>0.30341241025340715</v>
      </c>
      <c r="AE182" s="89">
        <f>'CALC|1'!$G$55*'CALC|1'!AF21</f>
        <v>0.29894900479913505</v>
      </c>
      <c r="AF182" s="89">
        <f>'CALC|1'!$G$55*'CALC|1'!AG21</f>
        <v>0.29455125911214997</v>
      </c>
      <c r="AG182" s="89">
        <f>'CALC|1'!$G$55*'CALC|1'!AH21</f>
        <v>0.29021820729206838</v>
      </c>
      <c r="AH182" s="89">
        <f>'CALC|1'!$G$55*'CALC|1'!AI21</f>
        <v>0.28594889764756631</v>
      </c>
      <c r="AI182" s="89">
        <f>'CALC|1'!$G$55*'CALC|1'!AJ21</f>
        <v>0.28174239248735461</v>
      </c>
      <c r="AJ182" s="89">
        <f>'CALC|1'!$G$55*'CALC|1'!AK21</f>
        <v>0.27759776791422835</v>
      </c>
      <c r="AK182" s="89">
        <f>'CALC|1'!$G$55*'CALC|1'!AL21</f>
        <v>0.27351411362214684</v>
      </c>
      <c r="AL182" s="89">
        <f>'CALC|1'!$G$55*'CALC|1'!AM21</f>
        <v>0.26949053269629786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 s="67"/>
      <c r="BP182" s="67"/>
      <c r="BQ182" s="67"/>
      <c r="BR182" s="67"/>
      <c r="BS182" s="67"/>
    </row>
    <row r="183" spans="1:71" ht="15.75" x14ac:dyDescent="0.3">
      <c r="A183" s="67"/>
      <c r="B183" s="68"/>
      <c r="C183" s="170" t="s">
        <v>328</v>
      </c>
      <c r="D183" s="34" t="s">
        <v>0</v>
      </c>
      <c r="E183" s="20" t="s">
        <v>93</v>
      </c>
      <c r="F183" s="20"/>
      <c r="G183" s="89">
        <f>'CALC|1'!$G$56*'CALC|1'!H21</f>
        <v>2.1628211299775002E-3</v>
      </c>
      <c r="H183" s="89">
        <f>'CALC|1'!$G$56*'CALC|1'!I21</f>
        <v>2.1628211299775002E-3</v>
      </c>
      <c r="I183" s="89">
        <f>'CALC|1'!$G$56*'CALC|1'!J21</f>
        <v>2.1628211299775002E-3</v>
      </c>
      <c r="J183" s="89">
        <f>'CALC|1'!$G$56*'CALC|1'!K21</f>
        <v>2.1628211299775002E-3</v>
      </c>
      <c r="K183" s="89">
        <f>'CALC|1'!$G$56*'CALC|1'!L21</f>
        <v>2.1628211299775002E-3</v>
      </c>
      <c r="L183" s="89">
        <f>'CALC|1'!$G$56*'CALC|1'!M21</f>
        <v>2.1628211299775002E-3</v>
      </c>
      <c r="M183" s="89">
        <f>'CALC|1'!$G$56*'CALC|1'!N21</f>
        <v>2.1628211299775002E-3</v>
      </c>
      <c r="N183" s="89">
        <f>'CALC|1'!$G$56*'CALC|1'!O21</f>
        <v>2.1628211299775002E-3</v>
      </c>
      <c r="O183" s="89">
        <f>'CALC|1'!$G$56*'CALC|1'!P21</f>
        <v>2.1310045420531833E-3</v>
      </c>
      <c r="P183" s="89">
        <f>'CALC|1'!$G$56*'CALC|1'!Q21</f>
        <v>2.0996559980429536E-3</v>
      </c>
      <c r="Q183" s="89">
        <f>'CALC|1'!$G$56*'CALC|1'!R21</f>
        <v>2.0687686126985871E-3</v>
      </c>
      <c r="R183" s="89">
        <f>'CALC|1'!$G$56*'CALC|1'!S21</f>
        <v>2.038335602058601E-3</v>
      </c>
      <c r="S183" s="89">
        <f>'CALC|1'!$G$56*'CALC|1'!T21</f>
        <v>2.008350281958257E-3</v>
      </c>
      <c r="T183" s="89">
        <f>'CALC|1'!$G$56*'CALC|1'!U21</f>
        <v>1.9788060665614816E-3</v>
      </c>
      <c r="U183" s="89">
        <f>'CALC|1'!$G$56*'CALC|1'!V21</f>
        <v>1.9496964669143855E-3</v>
      </c>
      <c r="V183" s="89">
        <f>'CALC|1'!$G$56*'CALC|1'!W21</f>
        <v>1.9210150895200575E-3</v>
      </c>
      <c r="W183" s="89">
        <f>'CALC|1'!$G$56*'CALC|1'!X21</f>
        <v>1.8927556349343281E-3</v>
      </c>
      <c r="X183" s="89">
        <f>'CALC|1'!$G$56*'CALC|1'!Y21</f>
        <v>1.8649118963821895E-3</v>
      </c>
      <c r="Y183" s="89">
        <f>'CALC|1'!$G$56*'CALC|1'!Z21</f>
        <v>1.8374777583945669E-3</v>
      </c>
      <c r="Z183" s="89">
        <f>'CALC|1'!$G$56*'CALC|1'!AA21</f>
        <v>1.810447195465146E-3</v>
      </c>
      <c r="AA183" s="89">
        <f>'CALC|1'!$G$56*'CALC|1'!AB21</f>
        <v>1.7838142707269598E-3</v>
      </c>
      <c r="AB183" s="89">
        <f>'CALC|1'!$G$56*'CALC|1'!AC21</f>
        <v>1.7575731346484405E-3</v>
      </c>
      <c r="AC183" s="89">
        <f>'CALC|1'!$G$56*'CALC|1'!AD21</f>
        <v>1.7317180237486588E-3</v>
      </c>
      <c r="AD183" s="89">
        <f>'CALC|1'!$G$56*'CALC|1'!AE21</f>
        <v>1.7062432593314566E-3</v>
      </c>
      <c r="AE183" s="89">
        <f>'CALC|1'!$G$56*'CALC|1'!AF21</f>
        <v>1.6811432462382067E-3</v>
      </c>
      <c r="AF183" s="89">
        <f>'CALC|1'!$G$56*'CALC|1'!AG21</f>
        <v>1.6564124716189176E-3</v>
      </c>
      <c r="AG183" s="89">
        <f>'CALC|1'!$G$56*'CALC|1'!AH21</f>
        <v>1.6320455037214169E-3</v>
      </c>
      <c r="AH183" s="89">
        <f>'CALC|1'!$G$56*'CALC|1'!AI21</f>
        <v>1.6080369906983452E-3</v>
      </c>
      <c r="AI183" s="89">
        <f>'CALC|1'!$G$56*'CALC|1'!AJ21</f>
        <v>1.5843816594317045E-3</v>
      </c>
      <c r="AJ183" s="89">
        <f>'CALC|1'!$G$56*'CALC|1'!AK21</f>
        <v>1.5610743143746916E-3</v>
      </c>
      <c r="AK183" s="89">
        <f>'CALC|1'!$G$56*'CALC|1'!AL21</f>
        <v>1.5381098364105744E-3</v>
      </c>
      <c r="AL183" s="89">
        <f>'CALC|1'!$G$56*'CALC|1'!AM21</f>
        <v>1.5154831817283526E-3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 s="67"/>
      <c r="BP183" s="67"/>
      <c r="BQ183" s="67"/>
      <c r="BR183" s="67"/>
      <c r="BS183" s="67"/>
    </row>
    <row r="184" spans="1:71" ht="15.75" x14ac:dyDescent="0.3">
      <c r="A184" s="67"/>
      <c r="B184" s="68"/>
      <c r="C184" s="96" t="s">
        <v>204</v>
      </c>
      <c r="D184" s="34" t="s">
        <v>0</v>
      </c>
      <c r="E184" s="20" t="s">
        <v>93</v>
      </c>
      <c r="F184" s="20"/>
      <c r="G184" s="89">
        <f>'CALC|1'!$G$57*'CALC|1'!H21</f>
        <v>6.1322340273479707E-2</v>
      </c>
      <c r="H184" s="89">
        <f>'CALC|1'!$G$57*'CALC|1'!I21</f>
        <v>6.1322340273479707E-2</v>
      </c>
      <c r="I184" s="89">
        <f>'CALC|1'!$G$57*'CALC|1'!J21</f>
        <v>6.1322340273479707E-2</v>
      </c>
      <c r="J184" s="89">
        <f>'CALC|1'!$G$57*'CALC|1'!K21</f>
        <v>6.1322340273479707E-2</v>
      </c>
      <c r="K184" s="89">
        <f>'CALC|1'!$G$57*'CALC|1'!L21</f>
        <v>6.1322340273479707E-2</v>
      </c>
      <c r="L184" s="89">
        <f>'CALC|1'!$G$57*'CALC|1'!M21</f>
        <v>6.1322340273479707E-2</v>
      </c>
      <c r="M184" s="89">
        <f>'CALC|1'!$G$57*'CALC|1'!N21</f>
        <v>6.1322340273479707E-2</v>
      </c>
      <c r="N184" s="89">
        <f>'CALC|1'!$G$57*'CALC|1'!O21</f>
        <v>6.1322340273479707E-2</v>
      </c>
      <c r="O184" s="89">
        <f>'CALC|1'!$G$57*'CALC|1'!P21</f>
        <v>6.0420246427625543E-2</v>
      </c>
      <c r="P184" s="89">
        <f>'CALC|1'!$G$57*'CALC|1'!Q21</f>
        <v>5.9531423003335505E-2</v>
      </c>
      <c r="Q184" s="89">
        <f>'CALC|1'!$G$57*'CALC|1'!R21</f>
        <v>5.8655674783571699E-2</v>
      </c>
      <c r="R184" s="89">
        <f>'CALC|1'!$G$57*'CALC|1'!S21</f>
        <v>5.7792809423073271E-2</v>
      </c>
      <c r="S184" s="89">
        <f>'CALC|1'!$G$57*'CALC|1'!T21</f>
        <v>5.694263740611058E-2</v>
      </c>
      <c r="T184" s="89">
        <f>'CALC|1'!$G$57*'CALC|1'!U21</f>
        <v>5.610497200486083E-2</v>
      </c>
      <c r="U184" s="89">
        <f>'CALC|1'!$G$57*'CALC|1'!V21</f>
        <v>5.5279629238396105E-2</v>
      </c>
      <c r="V184" s="89">
        <f>'CALC|1'!$G$57*'CALC|1'!W21</f>
        <v>5.4466427832274567E-2</v>
      </c>
      <c r="W184" s="89">
        <f>'CALC|1'!$G$57*'CALC|1'!X21</f>
        <v>5.3665189178726244E-2</v>
      </c>
      <c r="X184" s="89">
        <f>'CALC|1'!$G$57*'CALC|1'!Y21</f>
        <v>5.2875737297424431E-2</v>
      </c>
      <c r="Y184" s="89">
        <f>'CALC|1'!$G$57*'CALC|1'!Z21</f>
        <v>5.2097898796834186E-2</v>
      </c>
      <c r="Z184" s="89">
        <f>'CALC|1'!$G$57*'CALC|1'!AA21</f>
        <v>5.1331502836129431E-2</v>
      </c>
      <c r="AA184" s="89">
        <f>'CALC|1'!$G$57*'CALC|1'!AB21</f>
        <v>5.057638108767027E-2</v>
      </c>
      <c r="AB184" s="89">
        <f>'CALC|1'!$G$57*'CALC|1'!AC21</f>
        <v>4.983236770003225E-2</v>
      </c>
      <c r="AC184" s="89">
        <f>'CALC|1'!$G$57*'CALC|1'!AD21</f>
        <v>4.9099299261579618E-2</v>
      </c>
      <c r="AD184" s="89">
        <f>'CALC|1'!$G$57*'CALC|1'!AE21</f>
        <v>4.8377014764574233E-2</v>
      </c>
      <c r="AE184" s="89">
        <f>'CALC|1'!$G$57*'CALC|1'!AF21</f>
        <v>4.7665355569812683E-2</v>
      </c>
      <c r="AF184" s="89">
        <f>'CALC|1'!$G$57*'CALC|1'!AG21</f>
        <v>4.6964165371783426E-2</v>
      </c>
      <c r="AG184" s="89">
        <f>'CALC|1'!$G$57*'CALC|1'!AH21</f>
        <v>4.6273290164336636E-2</v>
      </c>
      <c r="AH184" s="89">
        <f>'CALC|1'!$G$57*'CALC|1'!AI21</f>
        <v>4.5592578206858962E-2</v>
      </c>
      <c r="AI184" s="89">
        <f>'CALC|1'!$G$57*'CALC|1'!AJ21</f>
        <v>4.4921879990945976E-2</v>
      </c>
      <c r="AJ184" s="89">
        <f>'CALC|1'!$G$57*'CALC|1'!AK21</f>
        <v>4.4261048207564782E-2</v>
      </c>
      <c r="AK184" s="89">
        <f>'CALC|1'!$G$57*'CALC|1'!AL21</f>
        <v>4.3609937714699815E-2</v>
      </c>
      <c r="AL184" s="89">
        <f>'CALC|1'!$G$57*'CALC|1'!AM21</f>
        <v>4.2968405505474462E-2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 s="67"/>
      <c r="BP184" s="67"/>
      <c r="BQ184" s="67"/>
      <c r="BR184" s="67"/>
      <c r="BS184" s="67"/>
    </row>
    <row r="185" spans="1:71" ht="15" x14ac:dyDescent="0.25">
      <c r="A185" s="67"/>
      <c r="B185" s="67"/>
      <c r="C185" s="67"/>
      <c r="D185" s="67"/>
      <c r="E185" s="67"/>
      <c r="F185" s="67"/>
      <c r="G185" s="68"/>
      <c r="H185" s="68"/>
      <c r="I185" s="68"/>
      <c r="J185" s="68"/>
      <c r="K185" s="68"/>
      <c r="L185" s="68"/>
      <c r="M185" s="68"/>
      <c r="N185" s="68"/>
      <c r="O185" s="100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 s="67"/>
      <c r="BP185" s="67"/>
      <c r="BQ185" s="67"/>
      <c r="BR185" s="67"/>
      <c r="BS185" s="67"/>
    </row>
    <row r="186" spans="1:71" ht="15.75" x14ac:dyDescent="0.3">
      <c r="A186" s="67"/>
      <c r="B186" s="67"/>
      <c r="C186" s="97" t="s">
        <v>206</v>
      </c>
      <c r="D186" s="102" t="s">
        <v>0</v>
      </c>
      <c r="E186" s="102" t="s">
        <v>93</v>
      </c>
      <c r="F186" s="102"/>
      <c r="G186" s="106">
        <f t="shared" ref="G186:AL186" si="9">SUM(G152:G184)-G176</f>
        <v>39.42870248370162</v>
      </c>
      <c r="H186" s="106">
        <f t="shared" si="9"/>
        <v>39.41324410783816</v>
      </c>
      <c r="I186" s="106">
        <f t="shared" si="9"/>
        <v>39.397919535820265</v>
      </c>
      <c r="J186" s="106">
        <f t="shared" si="9"/>
        <v>39.382727554978885</v>
      </c>
      <c r="K186" s="106">
        <f t="shared" si="9"/>
        <v>39.367666963945886</v>
      </c>
      <c r="L186" s="106">
        <f t="shared" si="9"/>
        <v>39.352736572547066</v>
      </c>
      <c r="M186" s="106">
        <f t="shared" si="9"/>
        <v>39.337935201696148</v>
      </c>
      <c r="N186" s="106">
        <f t="shared" si="9"/>
        <v>39.32326168328985</v>
      </c>
      <c r="O186" s="106">
        <f t="shared" si="9"/>
        <v>38.757720549786328</v>
      </c>
      <c r="P186" s="106">
        <f t="shared" si="9"/>
        <v>38.200410470719248</v>
      </c>
      <c r="Q186" s="106">
        <f t="shared" si="9"/>
        <v>37.651211072745454</v>
      </c>
      <c r="R186" s="106">
        <f t="shared" si="9"/>
        <v>37.1100037471615</v>
      </c>
      <c r="S186" s="106">
        <f t="shared" si="9"/>
        <v>32.472300883130679</v>
      </c>
      <c r="T186" s="106">
        <f t="shared" si="9"/>
        <v>32.007106925095371</v>
      </c>
      <c r="U186" s="106">
        <f t="shared" si="9"/>
        <v>31.548671340332092</v>
      </c>
      <c r="V186" s="106">
        <f t="shared" si="9"/>
        <v>31.096895389526253</v>
      </c>
      <c r="W186" s="106">
        <f t="shared" si="9"/>
        <v>30.651681780023953</v>
      </c>
      <c r="X186" s="106">
        <f t="shared" si="9"/>
        <v>30.212934644603447</v>
      </c>
      <c r="Y186" s="106">
        <f t="shared" si="9"/>
        <v>29.780559520558587</v>
      </c>
      <c r="Z186" s="106">
        <f t="shared" si="9"/>
        <v>29.354463329089352</v>
      </c>
      <c r="AA186" s="106">
        <f t="shared" si="9"/>
        <v>28.934554354995157</v>
      </c>
      <c r="AB186" s="106">
        <f t="shared" si="9"/>
        <v>28.520742226666336</v>
      </c>
      <c r="AC186" s="106">
        <f t="shared" si="9"/>
        <v>28.112937896369615</v>
      </c>
      <c r="AD186" s="106">
        <f t="shared" si="9"/>
        <v>27.711053620822923</v>
      </c>
      <c r="AE186" s="106">
        <f t="shared" si="9"/>
        <v>27.315002942055685</v>
      </c>
      <c r="AF186" s="106">
        <f t="shared" si="9"/>
        <v>26.924700668550194</v>
      </c>
      <c r="AG186" s="106">
        <f t="shared" si="9"/>
        <v>26.540062856659802</v>
      </c>
      <c r="AH186" s="106">
        <f t="shared" si="9"/>
        <v>26.161006792300146</v>
      </c>
      <c r="AI186" s="106">
        <f t="shared" si="9"/>
        <v>25.787450972909273</v>
      </c>
      <c r="AJ186" s="106">
        <f t="shared" si="9"/>
        <v>25.419315089672576</v>
      </c>
      <c r="AK186" s="106">
        <f t="shared" si="9"/>
        <v>25.056520010008875</v>
      </c>
      <c r="AL186" s="106">
        <f t="shared" si="9"/>
        <v>24.698987760313731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 s="67"/>
      <c r="BP186" s="67"/>
      <c r="BQ186" s="67"/>
      <c r="BR186" s="67"/>
      <c r="BS186" s="67"/>
    </row>
    <row r="187" spans="1:71" ht="15.75" x14ac:dyDescent="0.3">
      <c r="A187" s="67"/>
      <c r="B187" s="67"/>
      <c r="C187" s="97" t="s">
        <v>211</v>
      </c>
      <c r="D187" s="102" t="s">
        <v>0</v>
      </c>
      <c r="E187" s="102" t="s">
        <v>93</v>
      </c>
      <c r="F187" s="102"/>
      <c r="G187" s="106">
        <f t="shared" ref="G187:AL187" si="10">G176</f>
        <v>0.115361316779374</v>
      </c>
      <c r="H187" s="106">
        <f t="shared" si="10"/>
        <v>0.115361316779374</v>
      </c>
      <c r="I187" s="106">
        <f t="shared" si="10"/>
        <v>0.115361316779374</v>
      </c>
      <c r="J187" s="106">
        <f t="shared" si="10"/>
        <v>0.115361316779374</v>
      </c>
      <c r="K187" s="106">
        <f t="shared" si="10"/>
        <v>0.115361316779374</v>
      </c>
      <c r="L187" s="106">
        <f t="shared" si="10"/>
        <v>0.115361316779374</v>
      </c>
      <c r="M187" s="106">
        <f t="shared" si="10"/>
        <v>0.115361316779374</v>
      </c>
      <c r="N187" s="106">
        <f t="shared" si="10"/>
        <v>0.115361316779374</v>
      </c>
      <c r="O187" s="106">
        <f t="shared" si="10"/>
        <v>0.11366427238328281</v>
      </c>
      <c r="P187" s="106">
        <f t="shared" si="10"/>
        <v>0.11199219267867318</v>
      </c>
      <c r="Q187" s="106">
        <f t="shared" si="10"/>
        <v>0.11034471041774524</v>
      </c>
      <c r="R187" s="106">
        <f t="shared" si="10"/>
        <v>0.10872146375516707</v>
      </c>
      <c r="S187" s="106">
        <f t="shared" si="10"/>
        <v>0.10712209616860077</v>
      </c>
      <c r="T187" s="106">
        <f t="shared" si="10"/>
        <v>0.10554625638039743</v>
      </c>
      <c r="U187" s="106">
        <f t="shared" si="10"/>
        <v>0.10399359828044429</v>
      </c>
      <c r="V187" s="106">
        <f t="shared" si="10"/>
        <v>0.10246378085014653</v>
      </c>
      <c r="W187" s="106">
        <f t="shared" si="10"/>
        <v>0.10095646808752774</v>
      </c>
      <c r="X187" s="106">
        <f t="shared" si="10"/>
        <v>9.9471328933431941E-2</v>
      </c>
      <c r="Y187" s="106">
        <f t="shared" si="10"/>
        <v>9.8008037198811182E-2</v>
      </c>
      <c r="Z187" s="106">
        <f t="shared" si="10"/>
        <v>9.6566271493083056E-2</v>
      </c>
      <c r="AA187" s="106">
        <f t="shared" si="10"/>
        <v>9.5145715153541893E-2</v>
      </c>
      <c r="AB187" s="106">
        <f t="shared" si="10"/>
        <v>9.3746056175808376E-2</v>
      </c>
      <c r="AC187" s="106">
        <f t="shared" si="10"/>
        <v>9.2366987145302573E-2</v>
      </c>
      <c r="AD187" s="106">
        <f t="shared" si="10"/>
        <v>9.1008205169724521E-2</v>
      </c>
      <c r="AE187" s="106">
        <f t="shared" si="10"/>
        <v>8.9669411812528604E-2</v>
      </c>
      <c r="AF187" s="106">
        <f t="shared" si="10"/>
        <v>8.8350313027376268E-2</v>
      </c>
      <c r="AG187" s="106">
        <f t="shared" si="10"/>
        <v>8.7050619093553064E-2</v>
      </c>
      <c r="AH187" s="106">
        <f t="shared" si="10"/>
        <v>8.5770044552335639E-2</v>
      </c>
      <c r="AI187" s="106">
        <f t="shared" si="10"/>
        <v>8.4508308144295108E-2</v>
      </c>
      <c r="AJ187" s="106">
        <f t="shared" si="10"/>
        <v>8.3265132747522355E-2</v>
      </c>
      <c r="AK187" s="106">
        <f t="shared" si="10"/>
        <v>8.204024531676242E-2</v>
      </c>
      <c r="AL187" s="106">
        <f t="shared" si="10"/>
        <v>8.0833376823443936E-2</v>
      </c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 s="67"/>
      <c r="BP187" s="67"/>
      <c r="BQ187" s="67"/>
      <c r="BR187" s="67"/>
      <c r="BS187" s="67"/>
    </row>
    <row r="188" spans="1:71" ht="15.75" x14ac:dyDescent="0.3">
      <c r="A188" s="67"/>
      <c r="B188" s="67"/>
      <c r="C188" s="71" t="s">
        <v>57</v>
      </c>
      <c r="D188" s="102"/>
      <c r="E188" s="102"/>
      <c r="F188" s="102"/>
      <c r="G188" s="106">
        <f>IF(G$101&lt;31,(1/(1+INPUT1!$H$16)^G$101),(1/(1+INPUT1!$H$17)^G$101))</f>
        <v>0.96618357487922713</v>
      </c>
      <c r="H188" s="106">
        <f>IF(H$101&lt;31,(1/(1+INPUT1!$H$16)^H$101),(1/(1+INPUT1!$H$17)^H$101))</f>
        <v>0.93351070036640305</v>
      </c>
      <c r="I188" s="106">
        <f>IF(I$101&lt;31,(1/(1+INPUT1!$H$16)^I$101),(1/(1+INPUT1!$H$17)^I$101))</f>
        <v>0.90194270566802237</v>
      </c>
      <c r="J188" s="106">
        <f>IF(J$101&lt;31,(1/(1+INPUT1!$H$16)^J$101),(1/(1+INPUT1!$H$17)^J$101))</f>
        <v>0.87144222769857238</v>
      </c>
      <c r="K188" s="106">
        <f>IF(K$101&lt;31,(1/(1+INPUT1!$H$16)^K$101),(1/(1+INPUT1!$H$17)^K$101))</f>
        <v>0.84197316685852419</v>
      </c>
      <c r="L188" s="106">
        <f>IF(L$101&lt;31,(1/(1+INPUT1!$H$16)^L$101),(1/(1+INPUT1!$H$17)^L$101))</f>
        <v>0.81350064430775282</v>
      </c>
      <c r="M188" s="106">
        <f>IF(M$101&lt;31,(1/(1+INPUT1!$H$16)^M$101),(1/(1+INPUT1!$H$17)^M$101))</f>
        <v>0.78599096068381913</v>
      </c>
      <c r="N188" s="106">
        <f>IF(N$101&lt;31,(1/(1+INPUT1!$H$16)^N$101),(1/(1+INPUT1!$H$17)^N$101))</f>
        <v>0.75941155621625056</v>
      </c>
      <c r="O188" s="106">
        <f>IF(O$101&lt;31,(1/(1+INPUT1!$H$16)^O$101),(1/(1+INPUT1!$H$17)^O$101))</f>
        <v>0.73373097218961414</v>
      </c>
      <c r="P188" s="106">
        <f>IF(P$101&lt;31,(1/(1+INPUT1!$H$16)^P$101),(1/(1+INPUT1!$H$17)^P$101))</f>
        <v>0.70891881370977217</v>
      </c>
      <c r="Q188" s="106">
        <f>IF(Q$101&lt;31,(1/(1+INPUT1!$H$16)^Q$101),(1/(1+INPUT1!$H$17)^Q$101))</f>
        <v>0.68494571372924851</v>
      </c>
      <c r="R188" s="106">
        <f>IF(R$101&lt;31,(1/(1+INPUT1!$H$16)^R$101),(1/(1+INPUT1!$H$17)^R$101))</f>
        <v>0.66178329828912896</v>
      </c>
      <c r="S188" s="106">
        <f>IF(S$101&lt;31,(1/(1+INPUT1!$H$16)^S$101),(1/(1+INPUT1!$H$17)^S$101))</f>
        <v>0.63940415293635666</v>
      </c>
      <c r="T188" s="106">
        <f>IF(T$101&lt;31,(1/(1+INPUT1!$H$16)^T$101),(1/(1+INPUT1!$H$17)^T$101))</f>
        <v>0.61778179027667302</v>
      </c>
      <c r="U188" s="106">
        <f>IF(U$101&lt;31,(1/(1+INPUT1!$H$16)^U$101),(1/(1+INPUT1!$H$17)^U$101))</f>
        <v>0.59689061862480497</v>
      </c>
      <c r="V188" s="106">
        <f>IF(V$101&lt;31,(1/(1+INPUT1!$H$16)^V$101),(1/(1+INPUT1!$H$17)^V$101))</f>
        <v>0.57670591171478747</v>
      </c>
      <c r="W188" s="106">
        <f>IF(W$101&lt;31,(1/(1+INPUT1!$H$16)^W$101),(1/(1+INPUT1!$H$17)^W$101))</f>
        <v>0.55720377943457733</v>
      </c>
      <c r="X188" s="106">
        <f>IF(X$101&lt;31,(1/(1+INPUT1!$H$16)^X$101),(1/(1+INPUT1!$H$17)^X$101))</f>
        <v>0.53836113955031628</v>
      </c>
      <c r="Y188" s="106">
        <f>IF(Y$101&lt;31,(1/(1+INPUT1!$H$16)^Y$101),(1/(1+INPUT1!$H$17)^Y$101))</f>
        <v>0.52015569038677911</v>
      </c>
      <c r="Z188" s="106">
        <f>IF(Z$101&lt;31,(1/(1+INPUT1!$H$16)^Z$101),(1/(1+INPUT1!$H$17)^Z$101))</f>
        <v>0.50256588443167061</v>
      </c>
      <c r="AA188" s="106">
        <f>IF(AA$101&lt;31,(1/(1+INPUT1!$H$16)^AA$101),(1/(1+INPUT1!$H$17)^AA$101))</f>
        <v>0.48557090283253213</v>
      </c>
      <c r="AB188" s="106">
        <f>IF(AB$101&lt;31,(1/(1+INPUT1!$H$16)^AB$101),(1/(1+INPUT1!$H$17)^AB$101))</f>
        <v>0.46915063075606966</v>
      </c>
      <c r="AC188" s="106">
        <f>IF(AC$101&lt;31,(1/(1+INPUT1!$H$16)^AC$101),(1/(1+INPUT1!$H$17)^AC$101))</f>
        <v>0.45328563358074364</v>
      </c>
      <c r="AD188" s="106">
        <f>IF(AD$101&lt;31,(1/(1+INPUT1!$H$16)^AD$101),(1/(1+INPUT1!$H$17)^AD$101))</f>
        <v>0.43795713389443841</v>
      </c>
      <c r="AE188" s="106">
        <f>IF(AE$101&lt;31,(1/(1+INPUT1!$H$16)^AE$101),(1/(1+INPUT1!$H$17)^AE$101))</f>
        <v>0.42314698926998884</v>
      </c>
      <c r="AF188" s="106">
        <f>IF(AF$101&lt;31,(1/(1+INPUT1!$H$16)^AF$101),(1/(1+INPUT1!$H$17)^AF$101))</f>
        <v>0.40883767079225974</v>
      </c>
      <c r="AG188" s="106">
        <f>IF(AG$101&lt;31,(1/(1+INPUT1!$H$16)^AG$101),(1/(1+INPUT1!$H$17)^AG$101))</f>
        <v>0.39501224231136206</v>
      </c>
      <c r="AH188" s="106">
        <f>IF(AH$101&lt;31,(1/(1+INPUT1!$H$16)^AH$101),(1/(1+INPUT1!$H$17)^AH$101))</f>
        <v>0.38165434039745127</v>
      </c>
      <c r="AI188" s="106">
        <f>IF(AI$101&lt;31,(1/(1+INPUT1!$H$16)^AI$101),(1/(1+INPUT1!$H$17)^AI$101))</f>
        <v>0.36874815497338298</v>
      </c>
      <c r="AJ188" s="106">
        <f>IF(AJ$101&lt;31,(1/(1+INPUT1!$H$16)^AJ$101),(1/(1+INPUT1!$H$17)^AJ$101))</f>
        <v>0.35627841060230236</v>
      </c>
      <c r="AK188" s="106">
        <f>IF(AK$101&lt;31,(1/(1+INPUT1!$H$16)^AK$101),(1/(1+INPUT1!$H$17)^AK$101))</f>
        <v>0.39998714516107459</v>
      </c>
      <c r="AL188" s="106">
        <f>IF(AL$101&lt;31,(1/(1+INPUT1!$H$16)^AL$101),(1/(1+INPUT1!$H$17)^AL$101))</f>
        <v>0.38833703413696569</v>
      </c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 s="67"/>
      <c r="BP188" s="67"/>
      <c r="BQ188" s="67"/>
      <c r="BR188" s="67"/>
      <c r="BS188" s="67"/>
    </row>
    <row r="189" spans="1:71" ht="15.75" x14ac:dyDescent="0.3">
      <c r="A189" s="67"/>
      <c r="B189" s="67"/>
      <c r="C189" s="71" t="s">
        <v>62</v>
      </c>
      <c r="D189" s="102"/>
      <c r="E189" s="102"/>
      <c r="F189" s="102"/>
      <c r="G189" s="106">
        <f>IF(G$101&lt;31,(1/(1+INPUT1!$H$18)^G$101),(1/(1+INPUT1!$H$19)^G$101))</f>
        <v>0.98522167487684742</v>
      </c>
      <c r="H189" s="106">
        <f>IF(H$101&lt;31,(1/(1+INPUT1!$H$18)^H$101),(1/(1+INPUT1!$H$19)^H$101))</f>
        <v>0.9706617486471405</v>
      </c>
      <c r="I189" s="106">
        <f>IF(I$101&lt;31,(1/(1+INPUT1!$H$18)^I$101),(1/(1+INPUT1!$H$19)^I$101))</f>
        <v>0.95631699374102519</v>
      </c>
      <c r="J189" s="106">
        <f>IF(J$101&lt;31,(1/(1+INPUT1!$H$18)^J$101),(1/(1+INPUT1!$H$19)^J$101))</f>
        <v>0.94218423028672449</v>
      </c>
      <c r="K189" s="106">
        <f>IF(K$101&lt;31,(1/(1+INPUT1!$H$18)^K$101),(1/(1+INPUT1!$H$19)^K$101))</f>
        <v>0.92826032540563996</v>
      </c>
      <c r="L189" s="106">
        <f>IF(L$101&lt;31,(1/(1+INPUT1!$H$18)^L$101),(1/(1+INPUT1!$H$19)^L$101))</f>
        <v>0.91454219251787205</v>
      </c>
      <c r="M189" s="106">
        <f>IF(M$101&lt;31,(1/(1+INPUT1!$H$18)^M$101),(1/(1+INPUT1!$H$19)^M$101))</f>
        <v>0.90102679065800217</v>
      </c>
      <c r="N189" s="106">
        <f>IF(N$101&lt;31,(1/(1+INPUT1!$H$18)^N$101),(1/(1+INPUT1!$H$19)^N$101))</f>
        <v>0.88771112380098749</v>
      </c>
      <c r="O189" s="106">
        <f>IF(O$101&lt;31,(1/(1+INPUT1!$H$18)^O$101),(1/(1+INPUT1!$H$19)^O$101))</f>
        <v>0.87459224019801729</v>
      </c>
      <c r="P189" s="106">
        <f>IF(P$101&lt;31,(1/(1+INPUT1!$H$18)^P$101),(1/(1+INPUT1!$H$19)^P$101))</f>
        <v>0.86166723172218462</v>
      </c>
      <c r="Q189" s="106">
        <f>IF(Q$101&lt;31,(1/(1+INPUT1!$H$18)^Q$101),(1/(1+INPUT1!$H$19)^Q$101))</f>
        <v>0.8489332332238273</v>
      </c>
      <c r="R189" s="106">
        <f>IF(R$101&lt;31,(1/(1+INPUT1!$H$18)^R$101),(1/(1+INPUT1!$H$19)^R$101))</f>
        <v>0.83638742189539661</v>
      </c>
      <c r="S189" s="106">
        <f>IF(S$101&lt;31,(1/(1+INPUT1!$H$18)^S$101),(1/(1+INPUT1!$H$19)^S$101))</f>
        <v>0.82402701664571099</v>
      </c>
      <c r="T189" s="106">
        <f>IF(T$101&lt;31,(1/(1+INPUT1!$H$18)^T$101),(1/(1+INPUT1!$H$19)^T$101))</f>
        <v>0.81184927748345925</v>
      </c>
      <c r="U189" s="106">
        <f>IF(U$101&lt;31,(1/(1+INPUT1!$H$18)^U$101),(1/(1+INPUT1!$H$19)^U$101))</f>
        <v>0.79985150490981216</v>
      </c>
      <c r="V189" s="106">
        <f>IF(V$101&lt;31,(1/(1+INPUT1!$H$18)^V$101),(1/(1+INPUT1!$H$19)^V$101))</f>
        <v>0.78803103932001206</v>
      </c>
      <c r="W189" s="106">
        <f>IF(W$101&lt;31,(1/(1+INPUT1!$H$18)^W$101),(1/(1+INPUT1!$H$19)^W$101))</f>
        <v>0.77638526041380518</v>
      </c>
      <c r="X189" s="106">
        <f>IF(X$101&lt;31,(1/(1+INPUT1!$H$18)^X$101),(1/(1+INPUT1!$H$19)^X$101))</f>
        <v>0.76491158661458636</v>
      </c>
      <c r="Y189" s="106">
        <f>IF(Y$101&lt;31,(1/(1+INPUT1!$H$18)^Y$101),(1/(1+INPUT1!$H$19)^Y$101))</f>
        <v>0.7536074744971295</v>
      </c>
      <c r="Z189" s="106">
        <f>IF(Z$101&lt;31,(1/(1+INPUT1!$H$18)^Z$101),(1/(1+INPUT1!$H$19)^Z$101))</f>
        <v>0.74247041822377313</v>
      </c>
      <c r="AA189" s="106">
        <f>IF(AA$101&lt;31,(1/(1+INPUT1!$H$18)^AA$101),(1/(1+INPUT1!$H$19)^AA$101))</f>
        <v>0.73149794898893916</v>
      </c>
      <c r="AB189" s="106">
        <f>IF(AB$101&lt;31,(1/(1+INPUT1!$H$18)^AB$101),(1/(1+INPUT1!$H$19)^AB$101))</f>
        <v>0.72068763447186135</v>
      </c>
      <c r="AC189" s="106">
        <f>IF(AC$101&lt;31,(1/(1+INPUT1!$H$18)^AC$101),(1/(1+INPUT1!$H$19)^AC$101))</f>
        <v>0.71003707829740037</v>
      </c>
      <c r="AD189" s="106">
        <f>IF(AD$101&lt;31,(1/(1+INPUT1!$H$18)^AD$101),(1/(1+INPUT1!$H$19)^AD$101))</f>
        <v>0.69954391950482808</v>
      </c>
      <c r="AE189" s="106">
        <f>IF(AE$101&lt;31,(1/(1+INPUT1!$H$18)^AE$101),(1/(1+INPUT1!$H$19)^AE$101))</f>
        <v>0.68920583202446117</v>
      </c>
      <c r="AF189" s="106">
        <f>IF(AF$101&lt;31,(1/(1+INPUT1!$H$18)^AF$101),(1/(1+INPUT1!$H$19)^AF$101))</f>
        <v>0.67902052416203085</v>
      </c>
      <c r="AG189" s="106">
        <f>IF(AG$101&lt;31,(1/(1+INPUT1!$H$18)^AG$101),(1/(1+INPUT1!$H$19)^AG$101))</f>
        <v>0.66898573809067086</v>
      </c>
      <c r="AH189" s="106">
        <f>IF(AH$101&lt;31,(1/(1+INPUT1!$H$18)^AH$101),(1/(1+INPUT1!$H$19)^AH$101))</f>
        <v>0.65909924935041486</v>
      </c>
      <c r="AI189" s="106">
        <f>IF(AI$101&lt;31,(1/(1+INPUT1!$H$18)^AI$101),(1/(1+INPUT1!$H$19)^AI$101))</f>
        <v>0.64935886635508844</v>
      </c>
      <c r="AJ189" s="106">
        <f>IF(AJ$101&lt;31,(1/(1+INPUT1!$H$18)^AJ$101),(1/(1+INPUT1!$H$19)^AJ$101))</f>
        <v>0.63976242990649135</v>
      </c>
      <c r="AK189" s="106">
        <f>IF(AK$101&lt;31,(1/(1+INPUT1!$H$18)^AK$101),(1/(1+INPUT1!$H$19)^AK$101))</f>
        <v>0.67210371334741503</v>
      </c>
      <c r="AL189" s="106">
        <f>IF(AL$101&lt;31,(1/(1+INPUT1!$H$18)^AL$101),(1/(1+INPUT1!$H$19)^AL$101))</f>
        <v>0.66354399580157475</v>
      </c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 s="67"/>
      <c r="BP189" s="67"/>
      <c r="BQ189" s="67"/>
      <c r="BR189" s="67"/>
      <c r="BS189" s="67"/>
    </row>
    <row r="190" spans="1:71" ht="15.75" x14ac:dyDescent="0.3">
      <c r="A190" s="67"/>
      <c r="B190" s="67"/>
      <c r="C190" s="97" t="s">
        <v>212</v>
      </c>
      <c r="D190" s="102" t="s">
        <v>0</v>
      </c>
      <c r="E190" s="102" t="s">
        <v>93</v>
      </c>
      <c r="F190" s="102"/>
      <c r="G190" s="106">
        <f t="shared" ref="G190:AL191" si="11">G186*G188</f>
        <v>38.09536471855229</v>
      </c>
      <c r="H190" s="106">
        <f t="shared" si="11"/>
        <v>36.79268511082001</v>
      </c>
      <c r="I190" s="106">
        <f t="shared" si="11"/>
        <v>35.534666143828765</v>
      </c>
      <c r="J190" s="106">
        <f t="shared" si="11"/>
        <v>34.319771833356754</v>
      </c>
      <c r="K190" s="106">
        <f t="shared" si="11"/>
        <v>33.146519225465219</v>
      </c>
      <c r="L190" s="106">
        <f t="shared" si="11"/>
        <v>32.013476557040306</v>
      </c>
      <c r="M190" s="106">
        <f t="shared" si="11"/>
        <v>30.919261480498982</v>
      </c>
      <c r="N190" s="106">
        <f t="shared" si="11"/>
        <v>29.862539350406003</v>
      </c>
      <c r="O190" s="106">
        <f t="shared" si="11"/>
        <v>28.437739978848107</v>
      </c>
      <c r="P190" s="106">
        <f t="shared" si="11"/>
        <v>27.080989674128649</v>
      </c>
      <c r="Q190" s="106">
        <f t="shared" si="11"/>
        <v>25.789035640992218</v>
      </c>
      <c r="R190" s="106">
        <f t="shared" si="11"/>
        <v>24.558780679318474</v>
      </c>
      <c r="S190" s="106">
        <f t="shared" si="11"/>
        <v>20.762924040072679</v>
      </c>
      <c r="T190" s="106">
        <f t="shared" si="11"/>
        <v>19.773407817762319</v>
      </c>
      <c r="U190" s="106">
        <f t="shared" si="11"/>
        <v>18.831105953121476</v>
      </c>
      <c r="V190" s="106">
        <f t="shared" si="11"/>
        <v>17.933763407116107</v>
      </c>
      <c r="W190" s="106">
        <f t="shared" si="11"/>
        <v>17.079232933855319</v>
      </c>
      <c r="X190" s="106">
        <f t="shared" si="11"/>
        <v>16.26546992442794</v>
      </c>
      <c r="Y190" s="106">
        <f t="shared" si="11"/>
        <v>15.49052749752072</v>
      </c>
      <c r="Z190" s="106">
        <f t="shared" si="11"/>
        <v>14.752551825000833</v>
      </c>
      <c r="AA190" s="106">
        <f t="shared" si="11"/>
        <v>14.049777681211973</v>
      </c>
      <c r="AB190" s="106">
        <f t="shared" si="11"/>
        <v>13.380524205271783</v>
      </c>
      <c r="AC190" s="106">
        <f t="shared" si="11"/>
        <v>12.743190866172</v>
      </c>
      <c r="AD190" s="106">
        <f t="shared" si="11"/>
        <v>12.136253620970708</v>
      </c>
      <c r="AE190" s="106">
        <f t="shared" si="11"/>
        <v>11.55826125683175</v>
      </c>
      <c r="AF190" s="106">
        <f t="shared" si="11"/>
        <v>11.00783190810886</v>
      </c>
      <c r="AG190" s="106">
        <f t="shared" si="11"/>
        <v>10.483649740093682</v>
      </c>
      <c r="AH190" s="106">
        <f t="shared" si="11"/>
        <v>9.9844617914485543</v>
      </c>
      <c r="AI190" s="106">
        <f t="shared" si="11"/>
        <v>9.509074967726864</v>
      </c>
      <c r="AJ190" s="106">
        <f t="shared" si="11"/>
        <v>9.056353178747667</v>
      </c>
      <c r="AK190" s="106">
        <f t="shared" si="11"/>
        <v>10.02228590647479</v>
      </c>
      <c r="AL190" s="106">
        <f t="shared" si="11"/>
        <v>9.5915316530254504</v>
      </c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 s="67"/>
      <c r="BP190" s="67"/>
      <c r="BQ190" s="67"/>
      <c r="BR190" s="67"/>
      <c r="BS190" s="67"/>
    </row>
    <row r="191" spans="1:71" ht="15.75" x14ac:dyDescent="0.3">
      <c r="A191" s="67"/>
      <c r="B191" s="67"/>
      <c r="C191" s="97" t="s">
        <v>213</v>
      </c>
      <c r="D191" s="102" t="s">
        <v>0</v>
      </c>
      <c r="E191" s="102" t="s">
        <v>93</v>
      </c>
      <c r="F191" s="102"/>
      <c r="G191" s="106">
        <f t="shared" si="11"/>
        <v>0.11365646973337341</v>
      </c>
      <c r="H191" s="106">
        <f t="shared" si="11"/>
        <v>0.11197681747130388</v>
      </c>
      <c r="I191" s="106">
        <f t="shared" si="11"/>
        <v>0.11032198765645704</v>
      </c>
      <c r="J191" s="106">
        <f t="shared" si="11"/>
        <v>0.10869161345463749</v>
      </c>
      <c r="K191" s="106">
        <f t="shared" si="11"/>
        <v>0.10708533345284482</v>
      </c>
      <c r="L191" s="106">
        <f t="shared" si="11"/>
        <v>0.10550279157915748</v>
      </c>
      <c r="M191" s="106">
        <f t="shared" si="11"/>
        <v>0.10394363702380049</v>
      </c>
      <c r="N191" s="106">
        <f t="shared" si="11"/>
        <v>0.10240752416137981</v>
      </c>
      <c r="O191" s="106">
        <f t="shared" si="11"/>
        <v>9.9409890614172935E-2</v>
      </c>
      <c r="P191" s="106">
        <f t="shared" si="11"/>
        <v>9.6500002639929833E-2</v>
      </c>
      <c r="Q191" s="106">
        <f t="shared" si="11"/>
        <v>9.3675291784083403E-2</v>
      </c>
      <c r="R191" s="106">
        <f t="shared" si="11"/>
        <v>9.0933264774877995E-2</v>
      </c>
      <c r="S191" s="106">
        <f t="shared" si="11"/>
        <v>8.8271501322647036E-2</v>
      </c>
      <c r="T191" s="106">
        <f t="shared" si="11"/>
        <v>8.5687651983509597E-2</v>
      </c>
      <c r="U191" s="106">
        <f t="shared" si="11"/>
        <v>8.3179436085599814E-2</v>
      </c>
      <c r="V191" s="106">
        <f t="shared" si="11"/>
        <v>8.074463971599892E-2</v>
      </c>
      <c r="W191" s="106">
        <f t="shared" si="11"/>
        <v>7.8381113766593236E-2</v>
      </c>
      <c r="X191" s="106">
        <f t="shared" si="11"/>
        <v>7.6086772037132835E-2</v>
      </c>
      <c r="Y191" s="106">
        <f t="shared" si="11"/>
        <v>7.3859589393816816E-2</v>
      </c>
      <c r="Z191" s="106">
        <f t="shared" si="11"/>
        <v>7.1697599981779797E-2</v>
      </c>
      <c r="AA191" s="106">
        <f t="shared" si="11"/>
        <v>6.9598895489901724E-2</v>
      </c>
      <c r="AB191" s="106">
        <f t="shared" si="11"/>
        <v>6.7561623466409565E-2</v>
      </c>
      <c r="AC191" s="106">
        <f t="shared" si="11"/>
        <v>6.5583985683784179E-2</v>
      </c>
      <c r="AD191" s="106">
        <f t="shared" si="11"/>
        <v>6.3664236551528655E-2</v>
      </c>
      <c r="AE191" s="106">
        <f t="shared" si="11"/>
        <v>6.1800681575397823E-2</v>
      </c>
      <c r="AF191" s="106">
        <f t="shared" si="11"/>
        <v>5.9991675861728537E-2</v>
      </c>
      <c r="AG191" s="106">
        <f t="shared" si="11"/>
        <v>5.8235622665550442E-2</v>
      </c>
      <c r="AH191" s="106">
        <f t="shared" si="11"/>
        <v>5.6530971981196061E-2</v>
      </c>
      <c r="AI191" s="106">
        <f t="shared" si="11"/>
        <v>5.4876219174165956E-2</v>
      </c>
      <c r="AJ191" s="106">
        <f t="shared" si="11"/>
        <v>5.3269903653041469E-2</v>
      </c>
      <c r="AK191" s="106">
        <f t="shared" si="11"/>
        <v>5.5139553521328898E-2</v>
      </c>
      <c r="AL191" s="106">
        <f t="shared" si="11"/>
        <v>5.3636501851562393E-2</v>
      </c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 s="67"/>
      <c r="BP191" s="67"/>
      <c r="BQ191" s="67"/>
      <c r="BR191" s="67"/>
      <c r="BS191" s="67"/>
    </row>
    <row r="192" spans="1:71" ht="15.75" x14ac:dyDescent="0.3">
      <c r="A192" s="67"/>
      <c r="B192" s="67"/>
      <c r="C192" s="97" t="s">
        <v>210</v>
      </c>
      <c r="D192" s="102" t="s">
        <v>0</v>
      </c>
      <c r="E192" s="102" t="s">
        <v>93</v>
      </c>
      <c r="F192" s="102"/>
      <c r="G192" s="106">
        <f t="shared" ref="G192:AL192" si="12">G190+G191</f>
        <v>38.209021188285661</v>
      </c>
      <c r="H192" s="106">
        <f t="shared" si="12"/>
        <v>36.904661928291311</v>
      </c>
      <c r="I192" s="106">
        <f t="shared" si="12"/>
        <v>35.644988131485221</v>
      </c>
      <c r="J192" s="106">
        <f t="shared" si="12"/>
        <v>34.428463446811392</v>
      </c>
      <c r="K192" s="106">
        <f t="shared" si="12"/>
        <v>33.253604558918063</v>
      </c>
      <c r="L192" s="106">
        <f t="shared" si="12"/>
        <v>32.118979348619462</v>
      </c>
      <c r="M192" s="106">
        <f t="shared" si="12"/>
        <v>31.023205117522782</v>
      </c>
      <c r="N192" s="106">
        <f t="shared" si="12"/>
        <v>29.964946874567381</v>
      </c>
      <c r="O192" s="106">
        <f t="shared" si="12"/>
        <v>28.537149869462279</v>
      </c>
      <c r="P192" s="106">
        <f t="shared" si="12"/>
        <v>27.177489676768577</v>
      </c>
      <c r="Q192" s="106">
        <f t="shared" si="12"/>
        <v>25.882710932776302</v>
      </c>
      <c r="R192" s="106">
        <f t="shared" si="12"/>
        <v>24.649713944093353</v>
      </c>
      <c r="S192" s="106">
        <f t="shared" si="12"/>
        <v>20.851195541395327</v>
      </c>
      <c r="T192" s="106">
        <f t="shared" si="12"/>
        <v>19.859095469745828</v>
      </c>
      <c r="U192" s="106">
        <f t="shared" si="12"/>
        <v>18.914285389207077</v>
      </c>
      <c r="V192" s="106">
        <f t="shared" si="12"/>
        <v>18.014508046832105</v>
      </c>
      <c r="W192" s="106">
        <f t="shared" si="12"/>
        <v>17.157614047621912</v>
      </c>
      <c r="X192" s="106">
        <f t="shared" si="12"/>
        <v>16.341556696465073</v>
      </c>
      <c r="Y192" s="106">
        <f t="shared" si="12"/>
        <v>15.564387086914536</v>
      </c>
      <c r="Z192" s="106">
        <f t="shared" si="12"/>
        <v>14.824249424982613</v>
      </c>
      <c r="AA192" s="106">
        <f t="shared" si="12"/>
        <v>14.119376576701875</v>
      </c>
      <c r="AB192" s="106">
        <f t="shared" si="12"/>
        <v>13.448085828738192</v>
      </c>
      <c r="AC192" s="106">
        <f t="shared" si="12"/>
        <v>12.808774851855784</v>
      </c>
      <c r="AD192" s="106">
        <f t="shared" si="12"/>
        <v>12.199917857522236</v>
      </c>
      <c r="AE192" s="106">
        <f t="shared" si="12"/>
        <v>11.620061938407149</v>
      </c>
      <c r="AF192" s="106">
        <f t="shared" si="12"/>
        <v>11.06782358397059</v>
      </c>
      <c r="AG192" s="106">
        <f t="shared" si="12"/>
        <v>10.541885362759233</v>
      </c>
      <c r="AH192" s="106">
        <f t="shared" si="12"/>
        <v>10.040992763429751</v>
      </c>
      <c r="AI192" s="106">
        <f t="shared" si="12"/>
        <v>9.5639511869010292</v>
      </c>
      <c r="AJ192" s="106">
        <f t="shared" si="12"/>
        <v>9.1096230824007076</v>
      </c>
      <c r="AK192" s="106">
        <f t="shared" si="12"/>
        <v>10.077425459996119</v>
      </c>
      <c r="AL192" s="106">
        <f t="shared" si="12"/>
        <v>9.6451681548770125</v>
      </c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 s="67"/>
      <c r="BP192" s="67"/>
      <c r="BQ192" s="67"/>
      <c r="BR192" s="67"/>
      <c r="BS192" s="67"/>
    </row>
    <row r="193" spans="1:71" ht="15.75" x14ac:dyDescent="0.3">
      <c r="A193" s="67"/>
      <c r="B193" s="67"/>
      <c r="C193" s="97" t="s">
        <v>198</v>
      </c>
      <c r="D193" s="102" t="s">
        <v>0</v>
      </c>
      <c r="E193" s="102" t="s">
        <v>93</v>
      </c>
      <c r="F193" s="102"/>
      <c r="G193" s="106">
        <f>SUM($G190:G190)</f>
        <v>38.09536471855229</v>
      </c>
      <c r="H193" s="106">
        <f>SUM($G190:H190)</f>
        <v>74.888049829372306</v>
      </c>
      <c r="I193" s="106">
        <f>SUM($G190:I190)</f>
        <v>110.42271597320106</v>
      </c>
      <c r="J193" s="106">
        <f>SUM($G190:J190)</f>
        <v>144.74248780655782</v>
      </c>
      <c r="K193" s="106">
        <f>SUM($G190:K190)</f>
        <v>177.88900703202304</v>
      </c>
      <c r="L193" s="106">
        <f>SUM($G190:L190)</f>
        <v>209.90248358906337</v>
      </c>
      <c r="M193" s="106">
        <f>SUM($G190:M190)</f>
        <v>240.82174506956235</v>
      </c>
      <c r="N193" s="106">
        <f>SUM($G190:N190)</f>
        <v>270.68428441996838</v>
      </c>
      <c r="O193" s="106">
        <f>SUM($G190:O190)</f>
        <v>299.12202439881651</v>
      </c>
      <c r="P193" s="106">
        <f>SUM($G190:P190)</f>
        <v>326.20301407294517</v>
      </c>
      <c r="Q193" s="106">
        <f>SUM($G190:Q190)</f>
        <v>351.99204971393738</v>
      </c>
      <c r="R193" s="106">
        <f>SUM($G190:R190)</f>
        <v>376.55083039325586</v>
      </c>
      <c r="S193" s="106">
        <f>SUM($G190:S190)</f>
        <v>397.31375443332854</v>
      </c>
      <c r="T193" s="106">
        <f>SUM($G190:T190)</f>
        <v>417.08716225109083</v>
      </c>
      <c r="U193" s="106">
        <f>SUM($G190:U190)</f>
        <v>435.91826820421232</v>
      </c>
      <c r="V193" s="106">
        <f>SUM($G190:V190)</f>
        <v>453.85203161132841</v>
      </c>
      <c r="W193" s="106">
        <f>SUM($G190:W190)</f>
        <v>470.93126454518375</v>
      </c>
      <c r="X193" s="106">
        <f>SUM($G190:X190)</f>
        <v>487.19673446961167</v>
      </c>
      <c r="Y193" s="106">
        <f>SUM($G190:Y190)</f>
        <v>502.68726196713237</v>
      </c>
      <c r="Z193" s="106">
        <f>SUM($G190:Z190)</f>
        <v>517.43981379213324</v>
      </c>
      <c r="AA193" s="106">
        <f>SUM($G190:AA190)</f>
        <v>531.48959147334517</v>
      </c>
      <c r="AB193" s="106">
        <f>SUM($G190:AB190)</f>
        <v>544.87011567861691</v>
      </c>
      <c r="AC193" s="106">
        <f>SUM($G190:AC190)</f>
        <v>557.61330654478888</v>
      </c>
      <c r="AD193" s="106">
        <f>SUM($G190:AD190)</f>
        <v>569.74956016575959</v>
      </c>
      <c r="AE193" s="106">
        <f>SUM($G190:AE190)</f>
        <v>581.30782142259136</v>
      </c>
      <c r="AF193" s="106">
        <f>SUM($G190:AF190)</f>
        <v>592.31565333070023</v>
      </c>
      <c r="AG193" s="106">
        <f>SUM($G190:AG190)</f>
        <v>602.79930307079394</v>
      </c>
      <c r="AH193" s="106">
        <f>SUM($G190:AH190)</f>
        <v>612.78376486224249</v>
      </c>
      <c r="AI193" s="106">
        <f>SUM($G190:AI190)</f>
        <v>622.29283982996935</v>
      </c>
      <c r="AJ193" s="106">
        <f>SUM($G190:AJ190)</f>
        <v>631.34919300871707</v>
      </c>
      <c r="AK193" s="106">
        <f>SUM($G190:AK190)</f>
        <v>641.3714789151918</v>
      </c>
      <c r="AL193" s="106">
        <f>SUM($G190:AL190)</f>
        <v>650.96301056821721</v>
      </c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 s="67"/>
      <c r="BP193" s="67"/>
      <c r="BQ193" s="67"/>
      <c r="BR193" s="67"/>
      <c r="BS193" s="67"/>
    </row>
    <row r="194" spans="1:71" ht="15.75" x14ac:dyDescent="0.3">
      <c r="A194" s="69"/>
      <c r="B194" s="69"/>
      <c r="C194" s="72" t="s">
        <v>214</v>
      </c>
      <c r="D194" s="102" t="s">
        <v>0</v>
      </c>
      <c r="E194" s="102" t="s">
        <v>93</v>
      </c>
      <c r="F194" s="102"/>
      <c r="G194" s="107">
        <f>SUM($G191:G191)</f>
        <v>0.11365646973337341</v>
      </c>
      <c r="H194" s="107">
        <f>SUM($G191:H191)</f>
        <v>0.22563328720467729</v>
      </c>
      <c r="I194" s="107">
        <f>SUM($G191:I191)</f>
        <v>0.3359552748611343</v>
      </c>
      <c r="J194" s="107">
        <f>SUM($G191:J191)</f>
        <v>0.44464688831577182</v>
      </c>
      <c r="K194" s="107">
        <f>SUM($G191:K191)</f>
        <v>0.55173222176861669</v>
      </c>
      <c r="L194" s="107">
        <f>SUM($G191:L191)</f>
        <v>0.65723501334777423</v>
      </c>
      <c r="M194" s="107">
        <f>SUM($G191:M191)</f>
        <v>0.76117865037157473</v>
      </c>
      <c r="N194" s="107">
        <f>SUM($G191:N191)</f>
        <v>0.8635861745329545</v>
      </c>
      <c r="O194" s="107">
        <f>SUM($G191:O191)</f>
        <v>0.96299606514712743</v>
      </c>
      <c r="P194" s="107">
        <f>SUM($G191:P191)</f>
        <v>1.0594960677870573</v>
      </c>
      <c r="Q194" s="107">
        <f>SUM($G191:Q191)</f>
        <v>1.1531713595711408</v>
      </c>
      <c r="R194" s="107">
        <f>SUM($G191:R191)</f>
        <v>1.2441046243460188</v>
      </c>
      <c r="S194" s="107">
        <f>SUM($G191:S191)</f>
        <v>1.3323761256686657</v>
      </c>
      <c r="T194" s="107">
        <f>SUM($G191:T191)</f>
        <v>1.4180637776521754</v>
      </c>
      <c r="U194" s="107">
        <f>SUM($G191:U191)</f>
        <v>1.5012432137377751</v>
      </c>
      <c r="V194" s="107">
        <f>SUM($G191:V191)</f>
        <v>1.5819878534537741</v>
      </c>
      <c r="W194" s="107">
        <f>SUM($G191:W191)</f>
        <v>1.6603689672203674</v>
      </c>
      <c r="X194" s="107">
        <f>SUM($G191:X191)</f>
        <v>1.7364557392575002</v>
      </c>
      <c r="Y194" s="107">
        <f>SUM($G191:Y191)</f>
        <v>1.8103153286513169</v>
      </c>
      <c r="Z194" s="107">
        <f>SUM($G191:Z191)</f>
        <v>1.8820129286330967</v>
      </c>
      <c r="AA194" s="107">
        <f>SUM($G191:AA191)</f>
        <v>1.9516118241229985</v>
      </c>
      <c r="AB194" s="107">
        <f>SUM($G191:AB191)</f>
        <v>2.0191734475894081</v>
      </c>
      <c r="AC194" s="107">
        <f>SUM($G191:AC191)</f>
        <v>2.0847574332731922</v>
      </c>
      <c r="AD194" s="107">
        <f>SUM($G191:AD191)</f>
        <v>2.1484216698247209</v>
      </c>
      <c r="AE194" s="107">
        <f>SUM($G191:AE191)</f>
        <v>2.2102223514001187</v>
      </c>
      <c r="AF194" s="107">
        <f>SUM($G191:AF191)</f>
        <v>2.2702140272618472</v>
      </c>
      <c r="AG194" s="107">
        <f>SUM($G191:AG191)</f>
        <v>2.3284496499273977</v>
      </c>
      <c r="AH194" s="107">
        <f>SUM($G191:AH191)</f>
        <v>2.3849806219085936</v>
      </c>
      <c r="AI194" s="107">
        <f>SUM($G191:AI191)</f>
        <v>2.4398568410827597</v>
      </c>
      <c r="AJ194" s="107">
        <f>SUM($G191:AJ191)</f>
        <v>2.4931267447358012</v>
      </c>
      <c r="AK194" s="107">
        <f>SUM($G191:AK191)</f>
        <v>2.54826629825713</v>
      </c>
      <c r="AL194" s="107">
        <f>SUM($G191:AL191)</f>
        <v>2.6019028001086926</v>
      </c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 s="69"/>
      <c r="BP194" s="69"/>
      <c r="BQ194" s="69"/>
      <c r="BR194" s="69"/>
      <c r="BS194" s="69"/>
    </row>
    <row r="195" spans="1:71" ht="15.75" x14ac:dyDescent="0.3">
      <c r="A195" s="67"/>
      <c r="B195" s="67"/>
      <c r="C195" s="97" t="s">
        <v>215</v>
      </c>
      <c r="D195" s="102" t="s">
        <v>0</v>
      </c>
      <c r="E195" s="102" t="s">
        <v>93</v>
      </c>
      <c r="F195" s="102"/>
      <c r="G195" s="106">
        <f>SUM($G192:G192)</f>
        <v>38.209021188285661</v>
      </c>
      <c r="H195" s="106">
        <f>SUM($G192:H192)</f>
        <v>75.113683116576965</v>
      </c>
      <c r="I195" s="106">
        <f>SUM($G192:I192)</f>
        <v>110.75867124806219</v>
      </c>
      <c r="J195" s="106">
        <f>SUM($G192:J192)</f>
        <v>145.18713469487358</v>
      </c>
      <c r="K195" s="106">
        <f>SUM($G192:K192)</f>
        <v>178.44073925379163</v>
      </c>
      <c r="L195" s="106">
        <f>SUM($G192:L192)</f>
        <v>210.5597186024111</v>
      </c>
      <c r="M195" s="106">
        <f>SUM($G192:M192)</f>
        <v>241.58292371993389</v>
      </c>
      <c r="N195" s="106">
        <f>SUM($G192:N192)</f>
        <v>271.54787059450126</v>
      </c>
      <c r="O195" s="106">
        <f>SUM($G192:O192)</f>
        <v>300.08502046396353</v>
      </c>
      <c r="P195" s="106">
        <f>SUM($G192:P192)</f>
        <v>327.2625101407321</v>
      </c>
      <c r="Q195" s="106">
        <f>SUM($G192:Q192)</f>
        <v>353.14522107350842</v>
      </c>
      <c r="R195" s="106">
        <f>SUM($G192:R192)</f>
        <v>377.7949350176018</v>
      </c>
      <c r="S195" s="106">
        <f>SUM($G192:S192)</f>
        <v>398.64613055899713</v>
      </c>
      <c r="T195" s="106">
        <f>SUM($G192:T192)</f>
        <v>418.50522602874298</v>
      </c>
      <c r="U195" s="106">
        <f>SUM($G192:U192)</f>
        <v>437.41951141795005</v>
      </c>
      <c r="V195" s="106">
        <f>SUM($G192:V192)</f>
        <v>455.43401946478218</v>
      </c>
      <c r="W195" s="106">
        <f>SUM($G192:W192)</f>
        <v>472.59163351240409</v>
      </c>
      <c r="X195" s="106">
        <f>SUM($G192:X192)</f>
        <v>488.93319020886918</v>
      </c>
      <c r="Y195" s="106">
        <f>SUM($G192:Y192)</f>
        <v>504.49757729578369</v>
      </c>
      <c r="Z195" s="106">
        <f>SUM($G192:Z192)</f>
        <v>519.32182672076635</v>
      </c>
      <c r="AA195" s="106">
        <f>SUM($G192:AA192)</f>
        <v>533.44120329746818</v>
      </c>
      <c r="AB195" s="106">
        <f>SUM($G192:AB192)</f>
        <v>546.88928912620634</v>
      </c>
      <c r="AC195" s="106">
        <f>SUM($G192:AC192)</f>
        <v>559.69806397806212</v>
      </c>
      <c r="AD195" s="106">
        <f>SUM($G192:AD192)</f>
        <v>571.89798183558435</v>
      </c>
      <c r="AE195" s="106">
        <f>SUM($G192:AE192)</f>
        <v>583.51804377399151</v>
      </c>
      <c r="AF195" s="106">
        <f>SUM($G192:AF192)</f>
        <v>594.58586735796212</v>
      </c>
      <c r="AG195" s="106">
        <f>SUM($G192:AG192)</f>
        <v>605.12775272072133</v>
      </c>
      <c r="AH195" s="106">
        <f>SUM($G192:AH192)</f>
        <v>615.16874548415103</v>
      </c>
      <c r="AI195" s="106">
        <f>SUM($G192:AI192)</f>
        <v>624.73269667105205</v>
      </c>
      <c r="AJ195" s="106">
        <f>SUM($G192:AJ192)</f>
        <v>633.84231975345278</v>
      </c>
      <c r="AK195" s="106">
        <f>SUM($G192:AK192)</f>
        <v>643.91974521344889</v>
      </c>
      <c r="AL195" s="106">
        <f>SUM($G192:AL192)</f>
        <v>653.56491336832596</v>
      </c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 s="67"/>
      <c r="BP195" s="67"/>
      <c r="BQ195" s="67"/>
      <c r="BR195" s="67"/>
      <c r="BS195" s="67"/>
    </row>
    <row r="196" spans="1:71" x14ac:dyDescent="0.2">
      <c r="A196" s="67"/>
      <c r="B196" s="67"/>
      <c r="C196" s="67"/>
      <c r="D196" s="67"/>
      <c r="E196" s="67"/>
      <c r="F196" s="67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7"/>
      <c r="BP196" s="67"/>
      <c r="BQ196" s="67"/>
      <c r="BR196" s="67"/>
      <c r="BS196" s="67"/>
    </row>
    <row r="197" spans="1:71" x14ac:dyDescent="0.2">
      <c r="A197" s="48"/>
      <c r="B197" s="55">
        <v>3</v>
      </c>
      <c r="C197" s="55" t="s">
        <v>119</v>
      </c>
      <c r="D197" s="65"/>
      <c r="E197" s="65"/>
      <c r="F197" s="65"/>
      <c r="G197" s="74"/>
      <c r="H197" s="74"/>
      <c r="I197" s="74"/>
      <c r="J197" s="65"/>
      <c r="K197" s="66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</row>
    <row r="198" spans="1:71" x14ac:dyDescent="0.2">
      <c r="A198" s="94"/>
      <c r="B198" s="94"/>
      <c r="C198" s="94"/>
      <c r="D198" s="94"/>
      <c r="E198" s="94"/>
      <c r="F198" s="94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4"/>
      <c r="BP198" s="94"/>
      <c r="BQ198" s="94"/>
      <c r="BR198" s="94"/>
      <c r="BS198" s="94"/>
    </row>
    <row r="199" spans="1:71" ht="15.75" x14ac:dyDescent="0.3">
      <c r="A199" s="68"/>
      <c r="B199" s="67"/>
      <c r="C199" s="119" t="s">
        <v>225</v>
      </c>
      <c r="D199" s="34" t="s">
        <v>0</v>
      </c>
      <c r="E199" s="20" t="s">
        <v>93</v>
      </c>
      <c r="F199" s="148" t="s">
        <v>216</v>
      </c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>
        <f>'CALC|1'!$AE$21*'CALC|1'!H13</f>
        <v>0.44537096331071352</v>
      </c>
      <c r="AF199" s="89">
        <f>'CALC|1'!$AE$21*'CALC|1'!I13</f>
        <v>0.45206164902396262</v>
      </c>
      <c r="AG199" s="89">
        <f>'CALC|1'!$AE$21*'CALC|1'!J13</f>
        <v>2.279970074545647</v>
      </c>
      <c r="AH199" s="89">
        <f>'CALC|1'!$AE$21*'CALC|1'!K13</f>
        <v>4.1415460042962415</v>
      </c>
      <c r="AI199" s="89">
        <f>'CALC|1'!$AE$21*'CALC|1'!L13</f>
        <v>4.4556667182088843</v>
      </c>
      <c r="AJ199" s="89">
        <f>'CALC|1'!$AE$21*'CALC|1'!M13</f>
        <v>5.31850848925043</v>
      </c>
      <c r="AK199" s="89">
        <f>'CALC|1'!$AE$21*'CALC|1'!N13</f>
        <v>4.0167261287699656</v>
      </c>
      <c r="AL199" s="89">
        <f>'CALC|1'!$AE$21*'CALC|1'!O13</f>
        <v>4.0873740182850087</v>
      </c>
      <c r="AM199" s="89">
        <f>'CALC|1'!$AE$21*'CALC|1'!P13</f>
        <v>6.0636635324842549</v>
      </c>
      <c r="AN199" s="89">
        <f>'CALC|1'!$AE$21*'CALC|1'!Q13</f>
        <v>5.9688696583636451</v>
      </c>
      <c r="AO199" s="89">
        <f>'CALC|1'!$AE$21*'CALC|1'!R13</f>
        <v>5.8740757842430353</v>
      </c>
      <c r="AP199" s="89">
        <f>'CALC|1'!$AE$21*'CALC|1'!S13</f>
        <v>5.7792819101224255</v>
      </c>
      <c r="AQ199" s="89">
        <f>'CALC|1'!$AE$21*'CALC|1'!T13</f>
        <v>5.6844880360018157</v>
      </c>
      <c r="AR199" s="89">
        <f>'CALC|1'!$AE$21*'CALC|1'!U13</f>
        <v>5.589694161881205</v>
      </c>
      <c r="AS199" s="89">
        <f>'CALC|1'!$AE$21*'CALC|1'!V13</f>
        <v>5.4949002877605952</v>
      </c>
      <c r="AT199" s="89">
        <f>'CALC|1'!$AE$21*'CALC|1'!W13</f>
        <v>5.4001064136399854</v>
      </c>
      <c r="AU199" s="89">
        <f>'CALC|1'!$AE$21*'CALC|1'!X13</f>
        <v>5.3053125395193748</v>
      </c>
      <c r="AV199" s="89">
        <f>'CALC|1'!$AE$21*'CALC|1'!Y13</f>
        <v>5.210518665398765</v>
      </c>
      <c r="AW199" s="89">
        <f>'CALC|1'!$AE$21*'CALC|1'!Z13</f>
        <v>5.1157247912781552</v>
      </c>
      <c r="AX199" s="89">
        <f>'CALC|1'!$AE$21*'CALC|1'!AA13</f>
        <v>5.0209309171575454</v>
      </c>
      <c r="AY199" s="89">
        <f>'CALC|1'!$AE$21*'CALC|1'!AB13</f>
        <v>4.9261370430369347</v>
      </c>
      <c r="AZ199" s="89">
        <f>'CALC|1'!$AE$21*'CALC|1'!AC13</f>
        <v>4.8313431689163249</v>
      </c>
      <c r="BA199" s="89">
        <f>'CALC|1'!$AE$21*'CALC|1'!AD13</f>
        <v>4.7365492947957151</v>
      </c>
      <c r="BB199" s="89">
        <f>'CALC|1'!$AE$21*'CALC|1'!AE13</f>
        <v>4.6417554206751053</v>
      </c>
      <c r="BC199" s="89">
        <f>'CALC|1'!$AE$21*'CALC|1'!AF13</f>
        <v>4.5469615465544946</v>
      </c>
      <c r="BD199" s="89">
        <f>'CALC|1'!$AE$21*'CALC|1'!AG13</f>
        <v>4.4521676724338848</v>
      </c>
      <c r="BE199" s="89">
        <f>'CALC|1'!$AE$21*'CALC|1'!AH13</f>
        <v>4.357373798313275</v>
      </c>
      <c r="BF199" s="89">
        <f>'CALC|1'!$AE$21*'CALC|1'!AI13</f>
        <v>4.2625799241926652</v>
      </c>
      <c r="BG199" s="89">
        <f>'CALC|1'!$AE$21*'CALC|1'!AJ13</f>
        <v>4.1677860500720545</v>
      </c>
      <c r="BH199" s="89">
        <f>'CALC|1'!$AE$21*'CALC|1'!AK13</f>
        <v>4.0729921759514438</v>
      </c>
      <c r="BI199" s="89">
        <f>'CALC|1'!$AE$21*'CALC|1'!AL13</f>
        <v>3.9781983018308349</v>
      </c>
      <c r="BJ199" s="89">
        <f>'CALC|1'!$AE$21*'CALC|1'!AM13</f>
        <v>3.8834044277102251</v>
      </c>
      <c r="BK199" s="89">
        <f>'CALC|1'!$AE$21*'CALC|1'!AN13</f>
        <v>3.7886105535896144</v>
      </c>
      <c r="BL199" s="89">
        <f>'CALC|1'!$AE$21*'CALC|1'!AO13</f>
        <v>3.6938166794690046</v>
      </c>
      <c r="BM199" s="89">
        <f>'CALC|1'!$AE$21*'CALC|1'!AP13</f>
        <v>3.5990228053483948</v>
      </c>
      <c r="BN199" s="89">
        <f>'CALC|1'!$AE$21*'CALC|1'!AQ13</f>
        <v>3.504228931227785</v>
      </c>
      <c r="BO199" s="67"/>
      <c r="BP199" s="67"/>
      <c r="BQ199" s="67"/>
      <c r="BR199" s="67"/>
      <c r="BS199" s="67"/>
    </row>
    <row r="200" spans="1:71" ht="15.75" x14ac:dyDescent="0.3">
      <c r="A200" s="68"/>
      <c r="B200" s="67"/>
      <c r="C200" s="119" t="s">
        <v>226</v>
      </c>
      <c r="D200" s="34" t="s">
        <v>0</v>
      </c>
      <c r="E200" s="20" t="s">
        <v>93</v>
      </c>
      <c r="F200" s="20"/>
      <c r="G200" s="89">
        <f>'CALC|1'!$G$16*'CALC|1'!H21+'CALC|1'!$G$11*(1-'CALC|1'!H21)</f>
        <v>0.299509505675643</v>
      </c>
      <c r="H200" s="89">
        <f>'CALC|1'!$G$16*'CALC|1'!I21+'CALC|1'!$G$11*(1-'CALC|1'!I21)</f>
        <v>0.299509505675643</v>
      </c>
      <c r="I200" s="89">
        <f>'CALC|1'!$G$16*'CALC|1'!J21+'CALC|1'!$G$11*(1-'CALC|1'!J21)</f>
        <v>0.299509505675643</v>
      </c>
      <c r="J200" s="89">
        <f>'CALC|1'!$G$16*'CALC|1'!K21+'CALC|1'!$G$11*(1-'CALC|1'!K21)</f>
        <v>0.299509505675643</v>
      </c>
      <c r="K200" s="89">
        <f>'CALC|1'!$G$16*'CALC|1'!L21+'CALC|1'!$G$11*(1-'CALC|1'!L21)</f>
        <v>0.299509505675643</v>
      </c>
      <c r="L200" s="89">
        <f>'CALC|1'!$G$16*'CALC|1'!M21+'CALC|1'!$G$11*(1-'CALC|1'!M21)</f>
        <v>0.299509505675643</v>
      </c>
      <c r="M200" s="89">
        <f>'CALC|1'!$G$16*'CALC|1'!N21+'CALC|1'!$G$11*(1-'CALC|1'!N21)</f>
        <v>0.299509505675643</v>
      </c>
      <c r="N200" s="89">
        <f>'CALC|1'!$G$16*'CALC|1'!O21+'CALC|1'!$G$11*(1-'CALC|1'!O21)</f>
        <v>0.299509505675643</v>
      </c>
      <c r="O200" s="89">
        <f>'CALC|1'!$G$16*'CALC|1'!P21+'CALC|1'!$G$11*(1-'CALC|1'!P21)</f>
        <v>0.295982401087169</v>
      </c>
      <c r="P200" s="89">
        <f>'CALC|1'!$G$16*'CALC|1'!Q21+'CALC|1'!$G$11*(1-'CALC|1'!Q21)</f>
        <v>0.29250718263560294</v>
      </c>
      <c r="Q200" s="89">
        <f>'CALC|1'!$G$16*'CALC|1'!R21+'CALC|1'!$G$11*(1-'CALC|1'!R21)</f>
        <v>0.2890830870401474</v>
      </c>
      <c r="R200" s="89">
        <f>'CALC|1'!$G$16*'CALC|1'!S21+'CALC|1'!$G$11*(1-'CALC|1'!S21)</f>
        <v>0.28570936224839077</v>
      </c>
      <c r="S200" s="89">
        <f>'CALC|1'!$G$16*'CALC|1'!T21+'CALC|1'!$G$11*(1-'CALC|1'!T21)</f>
        <v>0.28238526727113039</v>
      </c>
      <c r="T200" s="89">
        <f>'CALC|1'!$G$16*'CALC|1'!U21+'CALC|1'!$G$11*(1-'CALC|1'!U21)</f>
        <v>0.27911007201962484</v>
      </c>
      <c r="U200" s="89">
        <f>'CALC|1'!$G$16*'CALC|1'!V21+'CALC|1'!$G$11*(1-'CALC|1'!V21)</f>
        <v>0.27588305714524103</v>
      </c>
      <c r="V200" s="89">
        <f>'CALC|1'!$G$16*'CALC|1'!W21+'CALC|1'!$G$11*(1-'CALC|1'!W21)</f>
        <v>0.27270351388145903</v>
      </c>
      <c r="W200" s="89">
        <f>'CALC|1'!$G$16*'CALC|1'!X21+'CALC|1'!$G$11*(1-'CALC|1'!X21)</f>
        <v>0.26957074388820285</v>
      </c>
      <c r="X200" s="89">
        <f>'CALC|1'!$G$16*'CALC|1'!Y21+'CALC|1'!$G$11*(1-'CALC|1'!Y21)</f>
        <v>0.26648405909845957</v>
      </c>
      <c r="Y200" s="89">
        <f>'CALC|1'!$G$16*'CALC|1'!Z21+'CALC|1'!$G$11*(1-'CALC|1'!Z21)</f>
        <v>0.26344278156715595</v>
      </c>
      <c r="Z200" s="89">
        <f>'CALC|1'!$G$16*'CALC|1'!AA21+'CALC|1'!$G$11*(1-'CALC|1'!AA21)</f>
        <v>0.2604462433222573</v>
      </c>
      <c r="AA200" s="89">
        <f>'CALC|1'!$G$16*'CALC|1'!AB21+'CALC|1'!$G$11*(1-'CALC|1'!AB21)</f>
        <v>0.25749378621805774</v>
      </c>
      <c r="AB200" s="89">
        <f>'CALC|1'!$G$16*'CALC|1'!AC21+'CALC|1'!$G$11*(1-'CALC|1'!AC21)</f>
        <v>0.25458476179062761</v>
      </c>
      <c r="AC200" s="89">
        <f>'CALC|1'!$G$16*'CALC|1'!AD21+'CALC|1'!$G$11*(1-'CALC|1'!AD21)</f>
        <v>0.25171853111538839</v>
      </c>
      <c r="AD200" s="89">
        <f>'CALC|1'!$G$16*'CALC|1'!AE21+'CALC|1'!$G$11*(1-'CALC|1'!AE21)</f>
        <v>0.24889446466678172</v>
      </c>
      <c r="AE200" s="89">
        <f>'CALC|1'!$G$16*'CALC|1'!AF21+'CALC|1'!$G$11*(1-'CALC|1'!AF21)</f>
        <v>0.24611194218000379</v>
      </c>
      <c r="AF200" s="89">
        <f>'CALC|1'!$G$16*'CALC|1'!AG21+'CALC|1'!$G$11*(1-'CALC|1'!AG21)</f>
        <v>0.24337035251477313</v>
      </c>
      <c r="AG200" s="89">
        <f>'CALC|1'!$G$16*'CALC|1'!AH21+'CALC|1'!$G$11*(1-'CALC|1'!AH21)</f>
        <v>0.2406690935211025</v>
      </c>
      <c r="AH200" s="89">
        <f>'CALC|1'!$G$16*'CALC|1'!AI21+'CALC|1'!$G$11*(1-'CALC|1'!AI21)</f>
        <v>0.23800757190704555</v>
      </c>
      <c r="AI200" s="89">
        <f>'CALC|1'!$G$16*'CALC|1'!AJ21+'CALC|1'!$G$11*(1-'CALC|1'!AJ21)</f>
        <v>0.23538520310838904</v>
      </c>
      <c r="AJ200" s="89">
        <f>'CALC|1'!$G$16*'CALC|1'!AK21+'CALC|1'!$G$11*(1-'CALC|1'!AK21)</f>
        <v>0.23280141116026165</v>
      </c>
      <c r="AK200" s="89">
        <f>'CALC|1'!$G$16*'CALC|1'!AL21+'CALC|1'!$G$11*(1-'CALC|1'!AL21)</f>
        <v>0.23025562857063198</v>
      </c>
      <c r="AL200" s="89">
        <f>'CALC|1'!$G$16*'CALC|1'!AM21+'CALC|1'!$G$11*(1-'CALC|1'!AM21)</f>
        <v>0.22774729619566711</v>
      </c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67"/>
      <c r="BP200" s="67"/>
      <c r="BQ200" s="67"/>
      <c r="BR200" s="67"/>
      <c r="BS200" s="67"/>
    </row>
    <row r="201" spans="1:71" ht="15.75" x14ac:dyDescent="0.3">
      <c r="A201" s="68"/>
      <c r="B201" s="67"/>
      <c r="C201" s="119" t="s">
        <v>227</v>
      </c>
      <c r="D201" s="34"/>
      <c r="E201" s="20"/>
      <c r="F201" s="20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>
        <f>'CALC|1'!$G$11</f>
        <v>5.974475309631988E-2</v>
      </c>
      <c r="AN201" s="89">
        <f>'CALC|1'!$G$11</f>
        <v>5.974475309631988E-2</v>
      </c>
      <c r="AO201" s="89">
        <f>'CALC|1'!$G$11</f>
        <v>5.974475309631988E-2</v>
      </c>
      <c r="AP201" s="89">
        <f>'CALC|1'!$G$11</f>
        <v>5.974475309631988E-2</v>
      </c>
      <c r="AQ201" s="89">
        <f>'CALC|1'!$G$11</f>
        <v>5.974475309631988E-2</v>
      </c>
      <c r="AR201" s="89">
        <f>'CALC|1'!$G$11</f>
        <v>5.974475309631988E-2</v>
      </c>
      <c r="AS201" s="89">
        <f>'CALC|1'!$G$11</f>
        <v>5.974475309631988E-2</v>
      </c>
      <c r="AT201" s="89">
        <f>'CALC|1'!$G$11</f>
        <v>5.974475309631988E-2</v>
      </c>
      <c r="AU201" s="89">
        <f>'CALC|1'!$G$11</f>
        <v>5.974475309631988E-2</v>
      </c>
      <c r="AV201" s="89">
        <f>'CALC|1'!$G$11</f>
        <v>5.974475309631988E-2</v>
      </c>
      <c r="AW201" s="89">
        <f>'CALC|1'!$G$11</f>
        <v>5.974475309631988E-2</v>
      </c>
      <c r="AX201" s="89">
        <f>'CALC|1'!$G$11</f>
        <v>5.974475309631988E-2</v>
      </c>
      <c r="AY201" s="89">
        <f>'CALC|1'!$G$11</f>
        <v>5.974475309631988E-2</v>
      </c>
      <c r="AZ201" s="89">
        <f>'CALC|1'!$G$11</f>
        <v>5.974475309631988E-2</v>
      </c>
      <c r="BA201" s="89">
        <f>'CALC|1'!$G$11</f>
        <v>5.974475309631988E-2</v>
      </c>
      <c r="BB201" s="89">
        <f>'CALC|1'!$G$11</f>
        <v>5.974475309631988E-2</v>
      </c>
      <c r="BC201" s="89">
        <f>'CALC|1'!$G$11</f>
        <v>5.974475309631988E-2</v>
      </c>
      <c r="BD201" s="89">
        <f>'CALC|1'!$G$11</f>
        <v>5.974475309631988E-2</v>
      </c>
      <c r="BE201" s="89">
        <f>'CALC|1'!$G$11</f>
        <v>5.974475309631988E-2</v>
      </c>
      <c r="BF201" s="89">
        <f>'CALC|1'!$G$11</f>
        <v>5.974475309631988E-2</v>
      </c>
      <c r="BG201" s="89">
        <f>'CALC|1'!$G$11</f>
        <v>5.974475309631988E-2</v>
      </c>
      <c r="BH201" s="89">
        <f>'CALC|1'!$G$11</f>
        <v>5.974475309631988E-2</v>
      </c>
      <c r="BI201" s="89">
        <f>'CALC|1'!$G$11</f>
        <v>5.974475309631988E-2</v>
      </c>
      <c r="BJ201" s="89">
        <f>'CALC|1'!$G$11</f>
        <v>5.974475309631988E-2</v>
      </c>
      <c r="BK201" s="89">
        <f>'CALC|1'!$G$11</f>
        <v>5.974475309631988E-2</v>
      </c>
      <c r="BL201" s="89">
        <f>'CALC|1'!$G$11</f>
        <v>5.974475309631988E-2</v>
      </c>
      <c r="BM201" s="89">
        <f>'CALC|1'!$G$11</f>
        <v>5.974475309631988E-2</v>
      </c>
      <c r="BN201" s="89">
        <f>'CALC|1'!$G$11</f>
        <v>5.974475309631988E-2</v>
      </c>
      <c r="BO201" s="67"/>
      <c r="BP201" s="67"/>
      <c r="BQ201" s="67"/>
      <c r="BR201" s="67"/>
      <c r="BS201" s="67"/>
    </row>
    <row r="202" spans="1:71" ht="15.75" x14ac:dyDescent="0.3">
      <c r="A202" s="68"/>
      <c r="B202" s="67"/>
      <c r="C202" s="67" t="s">
        <v>2</v>
      </c>
      <c r="D202" s="34" t="s">
        <v>0</v>
      </c>
      <c r="E202" s="20" t="s">
        <v>93</v>
      </c>
      <c r="F202" s="20"/>
      <c r="G202" s="89">
        <f>'CALC|1'!H20</f>
        <v>1.2510909340279219</v>
      </c>
      <c r="H202" s="89">
        <f>'CALC|1'!I20</f>
        <v>1.2390179065145523</v>
      </c>
      <c r="I202" s="89">
        <f>'CALC|1'!J20</f>
        <v>1.2270613837166868</v>
      </c>
      <c r="J202" s="89">
        <f>'CALC|1'!K20</f>
        <v>1.2152202413638209</v>
      </c>
      <c r="K202" s="89">
        <f>'CALC|1'!L20</f>
        <v>1.2034933660346601</v>
      </c>
      <c r="L202" s="89">
        <f>'CALC|1'!M20</f>
        <v>1.1918796550524255</v>
      </c>
      <c r="M202" s="89">
        <f>'CALC|1'!N20</f>
        <v>1.1803780163811695</v>
      </c>
      <c r="N202" s="89">
        <f>'CALC|1'!O20</f>
        <v>1.1689873685230914</v>
      </c>
      <c r="O202" s="89">
        <f>'CALC|1'!P20</f>
        <v>1.1577066404168432</v>
      </c>
      <c r="P202" s="89">
        <f>'CALC|1'!Q20</f>
        <v>1.1465347713368208</v>
      </c>
      <c r="Q202" s="89">
        <f>'CALC|1'!R20</f>
        <v>1.1354707107934205</v>
      </c>
      <c r="R202" s="89">
        <f>'CALC|1'!S20</f>
        <v>1.1245134184342638</v>
      </c>
      <c r="S202" s="89">
        <f>'CALC|1'!T20</f>
        <v>1.1136618639463733</v>
      </c>
      <c r="T202" s="89">
        <f>'CALC|1'!U20</f>
        <v>1.1029150269592909</v>
      </c>
      <c r="U202" s="89">
        <f>'CALC|1'!V20</f>
        <v>1.0922718969491336</v>
      </c>
      <c r="V202" s="89">
        <f>'CALC|1'!W20</f>
        <v>1.0817314731435745</v>
      </c>
      <c r="W202" s="89">
        <f>'CALC|1'!X20</f>
        <v>1.0712927644277388</v>
      </c>
      <c r="X202" s="89">
        <f>'CALC|1'!Y20</f>
        <v>1.0609547892510112</v>
      </c>
      <c r="Y202" s="89">
        <f>'CALC|1'!Z20</f>
        <v>1.050716575534739</v>
      </c>
      <c r="Z202" s="89">
        <f>'CALC|1'!AA20</f>
        <v>1.0405771605808287</v>
      </c>
      <c r="AA202" s="89">
        <f>'CALC|1'!AB20</f>
        <v>1.0305355909812235</v>
      </c>
      <c r="AB202" s="89">
        <f>'CALC|1'!AC20</f>
        <v>1.0205909225282548</v>
      </c>
      <c r="AC202" s="89">
        <f>'CALC|1'!AD20</f>
        <v>1.0107422201258571</v>
      </c>
      <c r="AD202" s="89">
        <f>'CALC|1'!AE20</f>
        <v>1.0009885577016426</v>
      </c>
      <c r="AE202" s="89">
        <f>'CALC|1'!AF20</f>
        <v>0.99132901811982177</v>
      </c>
      <c r="AF202" s="89">
        <f>'CALC|1'!AG20</f>
        <v>0.98176269309496544</v>
      </c>
      <c r="AG202" s="89">
        <f>'CALC|1'!AH20</f>
        <v>0.97228868310659899</v>
      </c>
      <c r="AH202" s="89">
        <f>'CALC|1'!AI20</f>
        <v>0.96290609731462029</v>
      </c>
      <c r="AI202" s="89">
        <f>'CALC|1'!AJ20</f>
        <v>0.9536140534755343</v>
      </c>
      <c r="AJ202" s="89">
        <f>'CALC|1'!AK20</f>
        <v>0.9444116778594952</v>
      </c>
      <c r="AK202" s="89">
        <f>'CALC|1'!AL20</f>
        <v>0.93529810516815115</v>
      </c>
      <c r="AL202" s="89">
        <f>'CALC|1'!AM20</f>
        <v>0.92627247845327843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 s="67"/>
      <c r="BP202" s="67"/>
      <c r="BQ202" s="67"/>
      <c r="BR202" s="67"/>
      <c r="BS202" s="67"/>
    </row>
    <row r="203" spans="1:71" ht="15.75" x14ac:dyDescent="0.3">
      <c r="A203" s="68"/>
      <c r="B203" s="67"/>
      <c r="C203" s="67" t="s">
        <v>19</v>
      </c>
      <c r="D203" s="34" t="s">
        <v>0</v>
      </c>
      <c r="E203" s="20" t="s">
        <v>93</v>
      </c>
      <c r="F203" s="20"/>
      <c r="G203" s="89">
        <f>'CALC|1'!$G$24*'CALC|1'!H21</f>
        <v>0.74263000000000012</v>
      </c>
      <c r="H203" s="89">
        <f>'CALC|1'!$G$24*'CALC|1'!I21</f>
        <v>0.74263000000000012</v>
      </c>
      <c r="I203" s="89">
        <f>'CALC|1'!$G$24*'CALC|1'!J21</f>
        <v>0.74263000000000012</v>
      </c>
      <c r="J203" s="89">
        <f>'CALC|1'!$G$24*'CALC|1'!K21</f>
        <v>0.74263000000000012</v>
      </c>
      <c r="K203" s="89">
        <f>'CALC|1'!$G$24*'CALC|1'!L21</f>
        <v>0.74263000000000012</v>
      </c>
      <c r="L203" s="89">
        <f>'CALC|1'!$G$24*'CALC|1'!M21</f>
        <v>0.74263000000000012</v>
      </c>
      <c r="M203" s="89">
        <f>'CALC|1'!$G$24*'CALC|1'!N21</f>
        <v>0.74263000000000012</v>
      </c>
      <c r="N203" s="89">
        <f>'CALC|1'!$G$24*'CALC|1'!O21</f>
        <v>0.74263000000000012</v>
      </c>
      <c r="O203" s="89">
        <f>'CALC|1'!$G$24*'CALC|1'!P21</f>
        <v>0.73170540139924511</v>
      </c>
      <c r="P203" s="89">
        <f>'CALC|1'!$G$24*'CALC|1'!Q21</f>
        <v>0.72094151116549332</v>
      </c>
      <c r="Q203" s="89">
        <f>'CALC|1'!$G$24*'CALC|1'!R21</f>
        <v>0.71033596516801856</v>
      </c>
      <c r="R203" s="89">
        <f>'CALC|1'!$G$24*'CALC|1'!S21</f>
        <v>0.6998864340540849</v>
      </c>
      <c r="S203" s="89">
        <f>'CALC|1'!$G$24*'CALC|1'!T21</f>
        <v>0.68959062273733951</v>
      </c>
      <c r="T203" s="89">
        <f>'CALC|1'!$G$24*'CALC|1'!U21</f>
        <v>0.67944626989372936</v>
      </c>
      <c r="U203" s="89">
        <f>'CALC|1'!$G$24*'CALC|1'!V21</f>
        <v>0.66945114746483581</v>
      </c>
      <c r="V203" s="89">
        <f>'CALC|1'!$G$24*'CALC|1'!W21</f>
        <v>0.659603060168513</v>
      </c>
      <c r="W203" s="89">
        <f>'CALC|1'!$G$24*'CALC|1'!X21</f>
        <v>0.64989984501672726</v>
      </c>
      <c r="X203" s="89">
        <f>'CALC|1'!$G$24*'CALC|1'!Y21</f>
        <v>0.64033937084048798</v>
      </c>
      <c r="Y203" s="89">
        <f>'CALC|1'!$G$24*'CALC|1'!Z21</f>
        <v>0.63091953782176757</v>
      </c>
      <c r="Z203" s="89">
        <f>'CALC|1'!$G$24*'CALC|1'!AA21</f>
        <v>0.62163827703230745</v>
      </c>
      <c r="AA203" s="89">
        <f>'CALC|1'!$G$24*'CALC|1'!AB21</f>
        <v>0.61249354997920857</v>
      </c>
      <c r="AB203" s="89">
        <f>'CALC|1'!$G$24*'CALC|1'!AC21</f>
        <v>0.60348334815720506</v>
      </c>
      <c r="AC203" s="89">
        <f>'CALC|1'!$G$24*'CALC|1'!AD21</f>
        <v>0.59460569260752749</v>
      </c>
      <c r="AD203" s="89">
        <f>'CALC|1'!$G$24*'CALC|1'!AE21</f>
        <v>0.5858586334832514</v>
      </c>
      <c r="AE203" s="89">
        <f>'CALC|1'!$G$24*'CALC|1'!AF21</f>
        <v>0.57724024962104359</v>
      </c>
      <c r="AF203" s="89">
        <f>'CALC|1'!$G$24*'CALC|1'!AG21</f>
        <v>0.56874864811920611</v>
      </c>
      <c r="AG203" s="89">
        <f>'CALC|1'!$G$24*'CALC|1'!AH21</f>
        <v>0.56038196392192841</v>
      </c>
      <c r="AH203" s="89">
        <f>'CALC|1'!$G$24*'CALC|1'!AI21</f>
        <v>0.55213835940965461</v>
      </c>
      <c r="AI203" s="89">
        <f>'CALC|1'!$G$24*'CALC|1'!AJ21</f>
        <v>0.54401602399547822</v>
      </c>
      <c r="AJ203" s="89">
        <f>'CALC|1'!$G$24*'CALC|1'!AK21</f>
        <v>0.53601317372747215</v>
      </c>
      <c r="AK203" s="89">
        <f>'CALC|1'!$G$24*'CALC|1'!AL21</f>
        <v>0.52812805089687087</v>
      </c>
      <c r="AL203" s="89">
        <f>'CALC|1'!$G$24*'CALC|1'!AM21</f>
        <v>0.52035892365201497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 s="67"/>
      <c r="BP203" s="67"/>
      <c r="BQ203" s="67"/>
      <c r="BR203" s="67"/>
      <c r="BS203" s="67"/>
    </row>
    <row r="204" spans="1:71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1:71" ht="15" x14ac:dyDescent="0.25">
      <c r="A205" s="68"/>
      <c r="B205" s="67"/>
      <c r="C205" s="69" t="s">
        <v>20</v>
      </c>
      <c r="D205" s="67"/>
      <c r="E205" s="67"/>
      <c r="F205" s="67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 s="67"/>
      <c r="BP205" s="67"/>
      <c r="BQ205" s="67"/>
      <c r="BR205" s="67"/>
      <c r="BS205" s="67"/>
    </row>
    <row r="206" spans="1:71" ht="15.75" x14ac:dyDescent="0.3">
      <c r="A206" s="68"/>
      <c r="B206" s="67"/>
      <c r="C206" s="96" t="s">
        <v>21</v>
      </c>
      <c r="D206" s="34" t="s">
        <v>0</v>
      </c>
      <c r="E206" s="20" t="s">
        <v>93</v>
      </c>
      <c r="F206" s="20"/>
      <c r="G206" s="89">
        <f>'CALC|1'!$G$28*'CALC|1'!H21</f>
        <v>0.26098140000000003</v>
      </c>
      <c r="H206" s="89">
        <f>'CALC|1'!$G$28*'CALC|1'!I21</f>
        <v>0.26098140000000003</v>
      </c>
      <c r="I206" s="89">
        <f>'CALC|1'!$G$28*'CALC|1'!J21</f>
        <v>0.26098140000000003</v>
      </c>
      <c r="J206" s="89">
        <f>'CALC|1'!$G$28*'CALC|1'!K21</f>
        <v>0.26098140000000003</v>
      </c>
      <c r="K206" s="89">
        <f>'CALC|1'!$G$28*'CALC|1'!L21</f>
        <v>0.26098140000000003</v>
      </c>
      <c r="L206" s="89">
        <f>'CALC|1'!$G$28*'CALC|1'!M21</f>
        <v>0.26098140000000003</v>
      </c>
      <c r="M206" s="89">
        <f>'CALC|1'!$G$28*'CALC|1'!N21</f>
        <v>0.26098140000000003</v>
      </c>
      <c r="N206" s="89">
        <f>'CALC|1'!$G$28*'CALC|1'!O21</f>
        <v>0.26098140000000003</v>
      </c>
      <c r="O206" s="89">
        <f>'CALC|1'!$G$28*'CALC|1'!P21</f>
        <v>0.25714218392030613</v>
      </c>
      <c r="P206" s="89">
        <f>'CALC|1'!$G$28*'CALC|1'!Q21</f>
        <v>0.25335944535244476</v>
      </c>
      <c r="Q206" s="89">
        <f>'CALC|1'!$G$28*'CALC|1'!R21</f>
        <v>0.24963235347333221</v>
      </c>
      <c r="R206" s="89">
        <f>'CALC|1'!$G$28*'CALC|1'!S21</f>
        <v>0.24596008968186411</v>
      </c>
      <c r="S206" s="89">
        <f>'CALC|1'!$G$28*'CALC|1'!T21</f>
        <v>0.24234184741912215</v>
      </c>
      <c r="T206" s="89">
        <f>'CALC|1'!$G$28*'CALC|1'!U21</f>
        <v>0.23877683199122487</v>
      </c>
      <c r="U206" s="89">
        <f>'CALC|1'!$G$28*'CALC|1'!V21</f>
        <v>0.23526426039478515</v>
      </c>
      <c r="V206" s="89">
        <f>'CALC|1'!$G$28*'CALC|1'!W21</f>
        <v>0.23180336114493458</v>
      </c>
      <c r="W206" s="89">
        <f>'CALC|1'!$G$28*'CALC|1'!X21</f>
        <v>0.22839337410587843</v>
      </c>
      <c r="X206" s="89">
        <f>'CALC|1'!$G$28*'CALC|1'!Y21</f>
        <v>0.2250335503239429</v>
      </c>
      <c r="Y206" s="89">
        <f>'CALC|1'!$G$28*'CALC|1'!Z21</f>
        <v>0.22172315186307831</v>
      </c>
      <c r="Z206" s="89">
        <f>'CALC|1'!$G$28*'CALC|1'!AA21</f>
        <v>0.21846145164278233</v>
      </c>
      <c r="AA206" s="89">
        <f>'CALC|1'!$G$28*'CALC|1'!AB21</f>
        <v>0.21524773327840757</v>
      </c>
      <c r="AB206" s="89">
        <f>'CALC|1'!$G$28*'CALC|1'!AC21</f>
        <v>0.21208129092381778</v>
      </c>
      <c r="AC206" s="89">
        <f>'CALC|1'!$G$28*'CALC|1'!AD21</f>
        <v>0.20896142911635965</v>
      </c>
      <c r="AD206" s="89">
        <f>'CALC|1'!$G$28*'CALC|1'!AE21</f>
        <v>0.20588746262411403</v>
      </c>
      <c r="AE206" s="89">
        <f>'CALC|1'!$G$28*'CALC|1'!AF21</f>
        <v>0.20285871629539529</v>
      </c>
      <c r="AF206" s="89">
        <f>'CALC|1'!$G$28*'CALC|1'!AG21</f>
        <v>0.19987452491046384</v>
      </c>
      <c r="AG206" s="89">
        <f>'CALC|1'!$G$28*'CALC|1'!AH21</f>
        <v>0.19693423303542054</v>
      </c>
      <c r="AH206" s="89">
        <f>'CALC|1'!$G$28*'CALC|1'!AI21</f>
        <v>0.19403719487825005</v>
      </c>
      <c r="AI206" s="89">
        <f>'CALC|1'!$G$28*'CALC|1'!AJ21</f>
        <v>0.19118277414698231</v>
      </c>
      <c r="AJ206" s="89">
        <f>'CALC|1'!$G$28*'CALC|1'!AK21</f>
        <v>0.1883703439099402</v>
      </c>
      <c r="AK206" s="89">
        <f>'CALC|1'!$G$28*'CALC|1'!AL21</f>
        <v>0.18559928645804319</v>
      </c>
      <c r="AL206" s="89">
        <f>'CALC|1'!$G$28*'CALC|1'!AM21</f>
        <v>0.18286899316913666</v>
      </c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 s="67"/>
      <c r="BP206" s="67"/>
      <c r="BQ206" s="67"/>
      <c r="BR206" s="67"/>
      <c r="BS206" s="67"/>
    </row>
    <row r="207" spans="1:71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1:71" ht="15.75" x14ac:dyDescent="0.3">
      <c r="A208" s="68"/>
      <c r="B208" s="67"/>
      <c r="C208" s="69" t="s">
        <v>22</v>
      </c>
      <c r="D208" s="34"/>
      <c r="E208" s="20"/>
      <c r="F208" s="20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 s="67"/>
      <c r="BP208" s="67"/>
      <c r="BQ208" s="67"/>
      <c r="BR208" s="67"/>
      <c r="BS208" s="67"/>
    </row>
    <row r="209" spans="1:71" ht="15.75" x14ac:dyDescent="0.3">
      <c r="A209" s="68"/>
      <c r="B209" s="67"/>
      <c r="C209" s="108" t="s">
        <v>192</v>
      </c>
      <c r="D209" s="34" t="s">
        <v>0</v>
      </c>
      <c r="E209" s="20" t="s">
        <v>93</v>
      </c>
      <c r="F209" s="20"/>
      <c r="G209" s="89">
        <f>'CALC|1'!$G$32*'CALC|1'!H21</f>
        <v>0.16994400000000001</v>
      </c>
      <c r="H209" s="89">
        <f>'CALC|1'!$G$32*'CALC|1'!I21</f>
        <v>0.16994400000000001</v>
      </c>
      <c r="I209" s="89">
        <f>'CALC|1'!$G$32*'CALC|1'!J21</f>
        <v>0.16994400000000001</v>
      </c>
      <c r="J209" s="89">
        <f>'CALC|1'!$G$32*'CALC|1'!K21</f>
        <v>0.16994400000000001</v>
      </c>
      <c r="K209" s="89">
        <f>'CALC|1'!$G$32*'CALC|1'!L21</f>
        <v>0.16994400000000001</v>
      </c>
      <c r="L209" s="89">
        <f>'CALC|1'!$G$32*'CALC|1'!M21</f>
        <v>0.16994400000000001</v>
      </c>
      <c r="M209" s="89">
        <f>'CALC|1'!$G$32*'CALC|1'!N21</f>
        <v>0.16994400000000001</v>
      </c>
      <c r="N209" s="89">
        <f>'CALC|1'!$G$32*'CALC|1'!O21</f>
        <v>0.16994400000000001</v>
      </c>
      <c r="O209" s="89">
        <f>'CALC|1'!$G$32*'CALC|1'!P21</f>
        <v>0.167444006753556</v>
      </c>
      <c r="P209" s="89">
        <f>'CALC|1'!$G$32*'CALC|1'!Q21</f>
        <v>0.16498079012901254</v>
      </c>
      <c r="Q209" s="89">
        <f>'CALC|1'!$G$32*'CALC|1'!R21</f>
        <v>0.16255380911694078</v>
      </c>
      <c r="R209" s="89">
        <f>'CALC|1'!$G$32*'CALC|1'!S21</f>
        <v>0.16016253066653299</v>
      </c>
      <c r="S209" s="89">
        <f>'CALC|1'!$G$32*'CALC|1'!T21</f>
        <v>0.15780642956852592</v>
      </c>
      <c r="T209" s="89">
        <f>'CALC|1'!$G$32*'CALC|1'!U21</f>
        <v>0.15548498833984614</v>
      </c>
      <c r="U209" s="89">
        <f>'CALC|1'!$G$32*'CALC|1'!V21</f>
        <v>0.15319769710995254</v>
      </c>
      <c r="V209" s="89">
        <f>'CALC|1'!$G$32*'CALC|1'!W21</f>
        <v>0.15094405350885068</v>
      </c>
      <c r="W209" s="89">
        <f>'CALC|1'!$G$32*'CALC|1'!X21</f>
        <v>0.14872356255675462</v>
      </c>
      <c r="X209" s="89">
        <f>'CALC|1'!$G$32*'CALC|1'!Y21</f>
        <v>0.14653573655537194</v>
      </c>
      <c r="Y209" s="89">
        <f>'CALC|1'!$G$32*'CALC|1'!Z21</f>
        <v>0.14438009498078783</v>
      </c>
      <c r="Z209" s="89">
        <f>'CALC|1'!$G$32*'CALC|1'!AA21</f>
        <v>0.14225616437792502</v>
      </c>
      <c r="AA209" s="89">
        <f>'CALC|1'!$G$32*'CALC|1'!AB21</f>
        <v>0.14016347825655659</v>
      </c>
      <c r="AB209" s="89">
        <f>'CALC|1'!$G$32*'CALC|1'!AC21</f>
        <v>0.13810157698884781</v>
      </c>
      <c r="AC209" s="89">
        <f>'CALC|1'!$G$32*'CALC|1'!AD21</f>
        <v>0.13607000770840613</v>
      </c>
      <c r="AD209" s="89">
        <f>'CALC|1'!$G$32*'CALC|1'!AE21</f>
        <v>0.13406832421081516</v>
      </c>
      <c r="AE209" s="89">
        <f>'CALC|1'!$G$32*'CALC|1'!AF21</f>
        <v>0.13209608685563284</v>
      </c>
      <c r="AF209" s="89">
        <f>'CALC|1'!$G$32*'CALC|1'!AG21</f>
        <v>0.13015286246983068</v>
      </c>
      <c r="AG209" s="89">
        <f>'CALC|1'!$G$32*'CALC|1'!AH21</f>
        <v>0.12823822425265366</v>
      </c>
      <c r="AH209" s="89">
        <f>'CALC|1'!$G$32*'CALC|1'!AI21</f>
        <v>0.12635175168187973</v>
      </c>
      <c r="AI209" s="89">
        <f>'CALC|1'!$G$32*'CALC|1'!AJ21</f>
        <v>0.12449303042145823</v>
      </c>
      <c r="AJ209" s="89">
        <f>'CALC|1'!$G$32*'CALC|1'!AK21</f>
        <v>0.12266165223050714</v>
      </c>
      <c r="AK209" s="89">
        <f>'CALC|1'!$G$32*'CALC|1'!AL21</f>
        <v>0.12085721487364882</v>
      </c>
      <c r="AL209" s="89">
        <f>'CALC|1'!$G$32*'CALC|1'!AM21</f>
        <v>0.11907932203266501</v>
      </c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 s="67"/>
      <c r="BP209" s="67"/>
      <c r="BQ209" s="67"/>
      <c r="BR209" s="67"/>
      <c r="BS209" s="67"/>
    </row>
    <row r="210" spans="1:71" ht="15.75" x14ac:dyDescent="0.3">
      <c r="A210" s="98"/>
      <c r="B210" s="67"/>
      <c r="C210" s="170" t="s">
        <v>49</v>
      </c>
      <c r="D210" s="34" t="s">
        <v>0</v>
      </c>
      <c r="E210" s="20" t="s">
        <v>93</v>
      </c>
      <c r="F210" s="20"/>
      <c r="G210" s="89">
        <f>'CALC|1'!$G$33*'CALC|1'!H21</f>
        <v>14.089583748943308</v>
      </c>
      <c r="H210" s="89">
        <f>'CALC|1'!$G$33*'CALC|1'!I21</f>
        <v>14.089583748943308</v>
      </c>
      <c r="I210" s="89">
        <f>'CALC|1'!$G$33*'CALC|1'!J21</f>
        <v>14.089583748943308</v>
      </c>
      <c r="J210" s="89">
        <f>'CALC|1'!$G$33*'CALC|1'!K21</f>
        <v>14.089583748943308</v>
      </c>
      <c r="K210" s="89">
        <f>'CALC|1'!$G$33*'CALC|1'!L21</f>
        <v>14.089583748943308</v>
      </c>
      <c r="L210" s="89">
        <f>'CALC|1'!$G$33*'CALC|1'!M21</f>
        <v>14.089583748943308</v>
      </c>
      <c r="M210" s="89">
        <f>'CALC|1'!$G$33*'CALC|1'!N21</f>
        <v>14.089583748943308</v>
      </c>
      <c r="N210" s="89">
        <f>'CALC|1'!$G$33*'CALC|1'!O21</f>
        <v>14.089583748943308</v>
      </c>
      <c r="O210" s="89">
        <f>'CALC|1'!$G$33*'CALC|1'!P21</f>
        <v>13.882316271317942</v>
      </c>
      <c r="P210" s="89">
        <f>'CALC|1'!$G$33*'CALC|1'!Q21</f>
        <v>13.6780978409921</v>
      </c>
      <c r="Q210" s="89">
        <f>'CALC|1'!$G$33*'CALC|1'!R21</f>
        <v>13.476883604380744</v>
      </c>
      <c r="R210" s="89">
        <f>'CALC|1'!$G$33*'CALC|1'!S21</f>
        <v>13.278629367725941</v>
      </c>
      <c r="S210" s="89">
        <f>'CALC|1'!$G$33*'CALC|1'!T21</f>
        <v>13.083291587390374</v>
      </c>
      <c r="T210" s="89">
        <f>'CALC|1'!$G$33*'CALC|1'!U21</f>
        <v>12.890827360293601</v>
      </c>
      <c r="U210" s="89">
        <f>'CALC|1'!$G$33*'CALC|1'!V21</f>
        <v>12.701194414489045</v>
      </c>
      <c r="V210" s="89">
        <f>'CALC|1'!$G$33*'CALC|1'!W21</f>
        <v>12.514351099879557</v>
      </c>
      <c r="W210" s="89">
        <f>'CALC|1'!$G$33*'CALC|1'!X21</f>
        <v>12.330256379069596</v>
      </c>
      <c r="X210" s="89">
        <f>'CALC|1'!$G$33*'CALC|1'!Y21</f>
        <v>12.148869818351965</v>
      </c>
      <c r="Y210" s="89">
        <f>'CALC|1'!$G$33*'CALC|1'!Z21</f>
        <v>11.970151578827139</v>
      </c>
      <c r="Z210" s="89">
        <f>'CALC|1'!$G$33*'CALC|1'!AA21</f>
        <v>11.794062407653229</v>
      </c>
      <c r="AA210" s="89">
        <f>'CALC|1'!$G$33*'CALC|1'!AB21</f>
        <v>11.620563629424682</v>
      </c>
      <c r="AB210" s="89">
        <f>'CALC|1'!$G$33*'CALC|1'!AC21</f>
        <v>11.449617137677784</v>
      </c>
      <c r="AC210" s="89">
        <f>'CALC|1'!$G$33*'CALC|1'!AD21</f>
        <v>11.281185386521145</v>
      </c>
      <c r="AD210" s="89">
        <f>'CALC|1'!$G$33*'CALC|1'!AE21</f>
        <v>11.115231382389281</v>
      </c>
      <c r="AE210" s="89">
        <f>'CALC|1'!$G$33*'CALC|1'!AF21</f>
        <v>10.951718675917526</v>
      </c>
      <c r="AF210" s="89">
        <f>'CALC|1'!$G$33*'CALC|1'!AG21</f>
        <v>10.79061135393647</v>
      </c>
      <c r="AG210" s="89">
        <f>'CALC|1'!$G$33*'CALC|1'!AH21</f>
        <v>10.631874031584148</v>
      </c>
      <c r="AH210" s="89">
        <f>'CALC|1'!$G$33*'CALC|1'!AI21</f>
        <v>10.475471844534274</v>
      </c>
      <c r="AI210" s="89">
        <f>'CALC|1'!$G$33*'CALC|1'!AJ21</f>
        <v>10.321370441338811</v>
      </c>
      <c r="AJ210" s="89">
        <f>'CALC|1'!$G$33*'CALC|1'!AK21</f>
        <v>10.169535975883166</v>
      </c>
      <c r="AK210" s="89">
        <f>'CALC|1'!$G$33*'CALC|1'!AL21</f>
        <v>10.019935099952406</v>
      </c>
      <c r="AL210" s="89">
        <f>'CALC|1'!$G$33*'CALC|1'!AM21</f>
        <v>9.8725349559067901</v>
      </c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 s="67"/>
      <c r="BP210" s="67"/>
      <c r="BQ210" s="67"/>
      <c r="BR210" s="67"/>
      <c r="BS210" s="67"/>
    </row>
    <row r="211" spans="1:71" ht="15.75" x14ac:dyDescent="0.3">
      <c r="A211" s="68"/>
      <c r="B211" s="67"/>
      <c r="C211" s="170" t="s">
        <v>320</v>
      </c>
      <c r="D211" s="34" t="s">
        <v>0</v>
      </c>
      <c r="E211" s="20" t="s">
        <v>93</v>
      </c>
      <c r="F211" s="20"/>
      <c r="G211" s="89">
        <f>'CALC|1'!$G$34*'CALC|1'!H21</f>
        <v>0.80400000000000005</v>
      </c>
      <c r="H211" s="89">
        <f>'CALC|1'!$G$34*'CALC|1'!I21</f>
        <v>0.80400000000000005</v>
      </c>
      <c r="I211" s="89">
        <f>'CALC|1'!$G$34*'CALC|1'!J21</f>
        <v>0.80400000000000005</v>
      </c>
      <c r="J211" s="89">
        <f>'CALC|1'!$G$34*'CALC|1'!K21</f>
        <v>0.80400000000000005</v>
      </c>
      <c r="K211" s="89">
        <f>'CALC|1'!$G$34*'CALC|1'!L21</f>
        <v>0.80400000000000005</v>
      </c>
      <c r="L211" s="89">
        <f>'CALC|1'!$G$34*'CALC|1'!M21</f>
        <v>0.80400000000000005</v>
      </c>
      <c r="M211" s="89">
        <f>'CALC|1'!$G$34*'CALC|1'!N21</f>
        <v>0.80400000000000005</v>
      </c>
      <c r="N211" s="89">
        <f>'CALC|1'!$G$34*'CALC|1'!O21</f>
        <v>0.80400000000000005</v>
      </c>
      <c r="O211" s="89">
        <f>'CALC|1'!$G$34*'CALC|1'!P21</f>
        <v>0.79217260644600007</v>
      </c>
      <c r="P211" s="89">
        <f>'CALC|1'!$G$34*'CALC|1'!Q21</f>
        <v>0.78051920199433977</v>
      </c>
      <c r="Q211" s="89">
        <f>'CALC|1'!$G$34*'CALC|1'!R21</f>
        <v>0.76903722714553258</v>
      </c>
      <c r="R211" s="89">
        <f>'CALC|1'!$G$34*'CALC|1'!S21</f>
        <v>0.75772416005209087</v>
      </c>
      <c r="S211" s="89">
        <f>'CALC|1'!$G$34*'CALC|1'!T21</f>
        <v>0.74657751596464039</v>
      </c>
      <c r="T211" s="89">
        <f>'CALC|1'!$G$34*'CALC|1'!U21</f>
        <v>0.73559484668618069</v>
      </c>
      <c r="U211" s="89">
        <f>'CALC|1'!$G$34*'CALC|1'!V21</f>
        <v>0.72477374003437511</v>
      </c>
      <c r="V211" s="89">
        <f>'CALC|1'!$G$34*'CALC|1'!W21</f>
        <v>0.71411181931174939</v>
      </c>
      <c r="W211" s="89">
        <f>'CALC|1'!$G$34*'CALC|1'!X21</f>
        <v>0.70360674278368596</v>
      </c>
      <c r="X211" s="89">
        <f>'CALC|1'!$G$34*'CALC|1'!Y21</f>
        <v>0.69325620316409553</v>
      </c>
      <c r="Y211" s="89">
        <f>'CALC|1'!$G$34*'CALC|1'!Z21</f>
        <v>0.68305792710865576</v>
      </c>
      <c r="Z211" s="89">
        <f>'CALC|1'!$G$34*'CALC|1'!AA21</f>
        <v>0.67300967471550455</v>
      </c>
      <c r="AA211" s="89">
        <f>'CALC|1'!$G$34*'CALC|1'!AB21</f>
        <v>0.66310923903327856</v>
      </c>
      <c r="AB211" s="89">
        <f>'CALC|1'!$G$34*'CALC|1'!AC21</f>
        <v>0.65335444557638778</v>
      </c>
      <c r="AC211" s="89">
        <f>'CALC|1'!$G$34*'CALC|1'!AD21</f>
        <v>0.64374315184742337</v>
      </c>
      <c r="AD211" s="89">
        <f>'CALC|1'!$G$34*'CALC|1'!AE21</f>
        <v>0.6342732468665877</v>
      </c>
      <c r="AE211" s="89">
        <f>'CALC|1'!$G$34*'CALC|1'!AF21</f>
        <v>0.62494265070804966</v>
      </c>
      <c r="AF211" s="89">
        <f>'CALC|1'!$G$34*'CALC|1'!AG21</f>
        <v>0.61574931404311928</v>
      </c>
      <c r="AG211" s="89">
        <f>'CALC|1'!$G$34*'CALC|1'!AH21</f>
        <v>0.60669121769014234</v>
      </c>
      <c r="AH211" s="89">
        <f>'CALC|1'!$G$34*'CALC|1'!AI21</f>
        <v>0.59776637217101691</v>
      </c>
      <c r="AI211" s="89">
        <f>'CALC|1'!$G$34*'CALC|1'!AJ21</f>
        <v>0.58897281727423401</v>
      </c>
      <c r="AJ211" s="89">
        <f>'CALC|1'!$G$34*'CALC|1'!AK21</f>
        <v>0.58030862162434527</v>
      </c>
      <c r="AK211" s="89">
        <f>'CALC|1'!$G$34*'CALC|1'!AL21</f>
        <v>0.57177188225776521</v>
      </c>
      <c r="AL211" s="89">
        <f>'CALC|1'!$G$34*'CALC|1'!AM21</f>
        <v>0.56336072420481254</v>
      </c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 s="67"/>
      <c r="BP211" s="67"/>
      <c r="BQ211" s="67"/>
      <c r="BR211" s="67"/>
      <c r="BS211" s="67"/>
    </row>
    <row r="212" spans="1:71" ht="15.75" x14ac:dyDescent="0.3">
      <c r="A212" s="68"/>
      <c r="B212" s="67"/>
      <c r="C212" s="170" t="s">
        <v>323</v>
      </c>
      <c r="D212" s="34" t="s">
        <v>0</v>
      </c>
      <c r="E212" s="20" t="s">
        <v>93</v>
      </c>
      <c r="F212" s="20"/>
      <c r="G212" s="89">
        <f>'CALC|1'!$G$35*'CALC|1'!H21</f>
        <v>8.782040377550274</v>
      </c>
      <c r="H212" s="89">
        <f>'CALC|1'!$G$35*'CALC|1'!I21</f>
        <v>8.782040377550274</v>
      </c>
      <c r="I212" s="89">
        <f>'CALC|1'!$G$35*'CALC|1'!J21</f>
        <v>8.782040377550274</v>
      </c>
      <c r="J212" s="89">
        <f>'CALC|1'!$G$35*'CALC|1'!K21</f>
        <v>8.782040377550274</v>
      </c>
      <c r="K212" s="89">
        <f>'CALC|1'!$G$35*'CALC|1'!L21</f>
        <v>8.782040377550274</v>
      </c>
      <c r="L212" s="89">
        <f>'CALC|1'!$G$35*'CALC|1'!M21</f>
        <v>8.782040377550274</v>
      </c>
      <c r="M212" s="89">
        <f>'CALC|1'!$G$35*'CALC|1'!N21</f>
        <v>8.782040377550274</v>
      </c>
      <c r="N212" s="89">
        <f>'CALC|1'!$G$35*'CALC|1'!O21</f>
        <v>8.782040377550274</v>
      </c>
      <c r="O212" s="89">
        <f>'CALC|1'!$G$35*'CALC|1'!P21</f>
        <v>8.6528505171617098</v>
      </c>
      <c r="P212" s="89">
        <f>'CALC|1'!$G$35*'CALC|1'!Q21</f>
        <v>8.5255611285666788</v>
      </c>
      <c r="Q212" s="89">
        <f>'CALC|1'!$G$35*'CALC|1'!R21</f>
        <v>8.4001442545166274</v>
      </c>
      <c r="R212" s="89">
        <f>'CALC|1'!$G$35*'CALC|1'!S21</f>
        <v>8.2765723490333674</v>
      </c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 s="67"/>
      <c r="BP212" s="67"/>
      <c r="BQ212" s="67"/>
      <c r="BR212" s="67"/>
      <c r="BS212" s="67"/>
    </row>
    <row r="213" spans="1:71" ht="15.75" x14ac:dyDescent="0.3">
      <c r="A213" s="68"/>
      <c r="B213" s="67"/>
      <c r="C213" s="170" t="s">
        <v>327</v>
      </c>
      <c r="D213" s="34" t="s">
        <v>0</v>
      </c>
      <c r="E213" s="20" t="s">
        <v>93</v>
      </c>
      <c r="F213" s="20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>
        <f>'CALC|1'!$G$36*'CALC|1'!T21</f>
        <v>6.116113703519269</v>
      </c>
      <c r="T213" s="89">
        <f>'CALC|1'!$G$36*'CALC|1'!U21</f>
        <v>6.0261414599962153</v>
      </c>
      <c r="U213" s="89">
        <f>'CALC|1'!$G$36*'CALC|1'!V21</f>
        <v>5.9374927701212759</v>
      </c>
      <c r="V213" s="89">
        <f>'CALC|1'!$G$36*'CALC|1'!W21</f>
        <v>5.8501481635090196</v>
      </c>
      <c r="W213" s="89">
        <f>'CALC|1'!$G$36*'CALC|1'!X21</f>
        <v>5.7640884561967916</v>
      </c>
      <c r="X213" s="89">
        <f>'CALC|1'!$G$36*'CALC|1'!Y21</f>
        <v>5.6792947464312347</v>
      </c>
      <c r="Y213" s="89">
        <f>'CALC|1'!$G$36*'CALC|1'!Z21</f>
        <v>5.5957484105167978</v>
      </c>
      <c r="Z213" s="89">
        <f>'CALC|1'!$G$36*'CALC|1'!AA21</f>
        <v>5.5134310987253148</v>
      </c>
      <c r="AA213" s="89">
        <f>'CALC|1'!$G$36*'CALC|1'!AB21</f>
        <v>5.432324731265755</v>
      </c>
      <c r="AB213" s="89">
        <f>'CALC|1'!$G$36*'CALC|1'!AC21</f>
        <v>5.3524114943132561</v>
      </c>
      <c r="AC213" s="89">
        <f>'CALC|1'!$G$36*'CALC|1'!AD21</f>
        <v>5.2736738360965951</v>
      </c>
      <c r="AD213" s="89">
        <f>'CALC|1'!$G$36*'CALC|1'!AE21</f>
        <v>5.1960944630431776</v>
      </c>
      <c r="AE213" s="89">
        <f>'CALC|1'!$G$36*'CALC|1'!AF21</f>
        <v>5.1196563359807747</v>
      </c>
      <c r="AF213" s="89">
        <f>'CALC|1'!$G$36*'CALC|1'!AG21</f>
        <v>5.0443426663951101</v>
      </c>
      <c r="AG213" s="89">
        <f>'CALC|1'!$G$36*'CALC|1'!AH21</f>
        <v>4.9701369127425128</v>
      </c>
      <c r="AH213" s="89">
        <f>'CALC|1'!$G$36*'CALC|1'!AI21</f>
        <v>4.8970227768168053</v>
      </c>
      <c r="AI213" s="89">
        <f>'CALC|1'!$G$36*'CALC|1'!AJ21</f>
        <v>4.8249842001696486</v>
      </c>
      <c r="AJ213" s="89">
        <f>'CALC|1'!$G$36*'CALC|1'!AK21</f>
        <v>4.7540053605835304</v>
      </c>
      <c r="AK213" s="89">
        <f>'CALC|1'!$G$36*'CALC|1'!AL21</f>
        <v>4.6840706685966564</v>
      </c>
      <c r="AL213" s="89">
        <f>'CALC|1'!$G$36*'CALC|1'!AM21</f>
        <v>4.6151647640789442</v>
      </c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 s="67"/>
      <c r="BP213" s="67"/>
      <c r="BQ213" s="67"/>
      <c r="BR213" s="67"/>
      <c r="BS213" s="67"/>
    </row>
    <row r="214" spans="1:71" ht="15.75" x14ac:dyDescent="0.3">
      <c r="A214" s="68"/>
      <c r="B214" s="67"/>
      <c r="C214" s="67"/>
      <c r="D214" s="3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 s="67"/>
      <c r="BP214" s="67"/>
      <c r="BQ214" s="67"/>
      <c r="BR214" s="67"/>
      <c r="BS214" s="67"/>
    </row>
    <row r="215" spans="1:71" ht="15" x14ac:dyDescent="0.25">
      <c r="A215" s="68"/>
      <c r="B215" s="67"/>
      <c r="C215" s="69" t="s">
        <v>23</v>
      </c>
      <c r="D215" s="67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 s="67"/>
      <c r="BP215" s="67"/>
      <c r="BQ215" s="67"/>
      <c r="BR215" s="67"/>
      <c r="BS215" s="67"/>
    </row>
    <row r="216" spans="1:71" ht="15.75" x14ac:dyDescent="0.3">
      <c r="A216" s="68"/>
      <c r="B216" s="67"/>
      <c r="C216" s="67" t="s">
        <v>80</v>
      </c>
      <c r="D216" s="34" t="s">
        <v>0</v>
      </c>
      <c r="E216" s="20" t="s">
        <v>93</v>
      </c>
      <c r="F216" s="20"/>
      <c r="G216" s="89">
        <f>'CALC|1'!H40</f>
        <v>0.66249478475468193</v>
      </c>
      <c r="H216" s="89">
        <f>'CALC|1'!I40</f>
        <v>0.65910943640458552</v>
      </c>
      <c r="I216" s="89">
        <f>'CALC|1'!J40</f>
        <v>0.6557413871845581</v>
      </c>
      <c r="J216" s="89">
        <f>'CALC|1'!K40</f>
        <v>0.65239054869604507</v>
      </c>
      <c r="K216" s="89">
        <f>'CALC|1'!L40</f>
        <v>0.6490568329922084</v>
      </c>
      <c r="L216" s="89">
        <f>'CALC|1'!M40</f>
        <v>0.64574015257561823</v>
      </c>
      <c r="M216" s="89">
        <f>'CALC|1'!N40</f>
        <v>0.64244042039595683</v>
      </c>
      <c r="N216" s="89">
        <f>'CALC|1'!O40</f>
        <v>0.63915754984773354</v>
      </c>
      <c r="O216" s="89">
        <f>'CALC|1'!P40</f>
        <v>0.63589145476801168</v>
      </c>
      <c r="P216" s="89">
        <f>'CALC|1'!Q40</f>
        <v>0.63264204943414715</v>
      </c>
      <c r="Q216" s="89">
        <f>'CALC|1'!R40</f>
        <v>0.62940924856153879</v>
      </c>
      <c r="R216" s="89">
        <f>'CALC|1'!S40</f>
        <v>0.62619296730138929</v>
      </c>
      <c r="S216" s="89">
        <f>'CALC|1'!T40</f>
        <v>0.62299312123847927</v>
      </c>
      <c r="T216" s="89">
        <f>'CALC|1'!U40</f>
        <v>0.61980962638895076</v>
      </c>
      <c r="U216" s="89">
        <f>'CALC|1'!V40</f>
        <v>0.61664239919810326</v>
      </c>
      <c r="V216" s="89">
        <f>'CALC|1'!W40</f>
        <v>0.61349135653820086</v>
      </c>
      <c r="W216" s="89">
        <f>'CALC|1'!X40</f>
        <v>0.61035641570629084</v>
      </c>
      <c r="X216" s="89">
        <f>'CALC|1'!Y40</f>
        <v>0.60723749442203179</v>
      </c>
      <c r="Y216" s="89">
        <f>'CALC|1'!Z40</f>
        <v>0.60413451082553526</v>
      </c>
      <c r="Z216" s="89">
        <f>'CALC|1'!AA40</f>
        <v>0.60104738347521669</v>
      </c>
      <c r="AA216" s="89">
        <f>'CALC|1'!AB40</f>
        <v>0.59797603134565847</v>
      </c>
      <c r="AB216" s="89">
        <f>'CALC|1'!AC40</f>
        <v>0.59492037382548213</v>
      </c>
      <c r="AC216" s="89">
        <f>'CALC|1'!AD40</f>
        <v>0.59188033071523394</v>
      </c>
      <c r="AD216" s="89">
        <f>'CALC|1'!AE40</f>
        <v>0.58885582222527932</v>
      </c>
      <c r="AE216" s="89">
        <f>'CALC|1'!AF40</f>
        <v>0.58584676897370813</v>
      </c>
      <c r="AF216" s="89">
        <f>'CALC|1'!AG40</f>
        <v>0.5828530919842525</v>
      </c>
      <c r="AG216" s="89">
        <f>'CALC|1'!AH40</f>
        <v>0.57987471268421298</v>
      </c>
      <c r="AH216" s="89">
        <f>'CALC|1'!AI40</f>
        <v>0.5769115529023966</v>
      </c>
      <c r="AI216" s="89">
        <f>'CALC|1'!AJ40</f>
        <v>0.57396353486706542</v>
      </c>
      <c r="AJ216" s="89">
        <f>'CALC|1'!AK40</f>
        <v>0.57103058120389483</v>
      </c>
      <c r="AK216" s="89">
        <f>'CALC|1'!AL40</f>
        <v>0.56811261493394294</v>
      </c>
      <c r="AL216" s="89">
        <f>'CALC|1'!AM40</f>
        <v>0.56520955947163054</v>
      </c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 s="67"/>
      <c r="BP216" s="67"/>
      <c r="BQ216" s="67"/>
      <c r="BR216" s="67"/>
      <c r="BS216" s="67"/>
    </row>
    <row r="217" spans="1:71" ht="15.75" x14ac:dyDescent="0.3">
      <c r="A217" s="68"/>
      <c r="B217" s="67"/>
      <c r="C217" s="108" t="s">
        <v>192</v>
      </c>
      <c r="D217" s="34" t="s">
        <v>0</v>
      </c>
      <c r="E217" s="20" t="s">
        <v>93</v>
      </c>
      <c r="F217" s="20"/>
      <c r="G217" s="89">
        <f>'CALC|1'!$G$41*'CALC|1'!H21</f>
        <v>3.618391E-2</v>
      </c>
      <c r="H217" s="89">
        <f>'CALC|1'!$G$41*'CALC|1'!I21</f>
        <v>3.618391E-2</v>
      </c>
      <c r="I217" s="89">
        <f>'CALC|1'!$G$41*'CALC|1'!J21</f>
        <v>3.618391E-2</v>
      </c>
      <c r="J217" s="89">
        <f>'CALC|1'!$G$41*'CALC|1'!K21</f>
        <v>3.618391E-2</v>
      </c>
      <c r="K217" s="89">
        <f>'CALC|1'!$G$41*'CALC|1'!L21</f>
        <v>3.618391E-2</v>
      </c>
      <c r="L217" s="89">
        <f>'CALC|1'!$G$41*'CALC|1'!M21</f>
        <v>3.618391E-2</v>
      </c>
      <c r="M217" s="89">
        <f>'CALC|1'!$G$41*'CALC|1'!N21</f>
        <v>3.618391E-2</v>
      </c>
      <c r="N217" s="89">
        <f>'CALC|1'!$G$41*'CALC|1'!O21</f>
        <v>3.618391E-2</v>
      </c>
      <c r="O217" s="89">
        <f>'CALC|1'!$G$41*'CALC|1'!P21</f>
        <v>3.5651619771277968E-2</v>
      </c>
      <c r="P217" s="89">
        <f>'CALC|1'!$G$41*'CALC|1'!Q21</f>
        <v>3.512715989830225E-2</v>
      </c>
      <c r="Q217" s="89">
        <f>'CALC|1'!$G$41*'CALC|1'!R21</f>
        <v>3.4610415191148637E-2</v>
      </c>
      <c r="R217" s="89">
        <f>'CALC|1'!$G$41*'CALC|1'!S21</f>
        <v>3.4101272154415982E-2</v>
      </c>
      <c r="S217" s="89">
        <f>'CALC|1'!$G$41*'CALC|1'!T21</f>
        <v>3.3599618962298641E-2</v>
      </c>
      <c r="T217" s="89">
        <f>'CALC|1'!$G$41*'CALC|1'!U21</f>
        <v>3.3105345434025567E-2</v>
      </c>
      <c r="U217" s="89">
        <f>'CALC|1'!$G$41*'CALC|1'!V21</f>
        <v>3.2618343009660725E-2</v>
      </c>
      <c r="V217" s="89">
        <f>'CALC|1'!$G$41*'CALC|1'!W21</f>
        <v>3.2138504726259454E-2</v>
      </c>
      <c r="W217" s="89">
        <f>'CALC|1'!$G$41*'CALC|1'!X21</f>
        <v>3.1665725194375674E-2</v>
      </c>
      <c r="X217" s="89">
        <f>'CALC|1'!$G$41*'CALC|1'!Y21</f>
        <v>3.1199900574914608E-2</v>
      </c>
      <c r="Y217" s="89">
        <f>'CALC|1'!$G$41*'CALC|1'!Z21</f>
        <v>3.0740928556326069E-2</v>
      </c>
      <c r="Z217" s="89">
        <f>'CALC|1'!$G$41*'CALC|1'!AA21</f>
        <v>3.02887083321332E-2</v>
      </c>
      <c r="AA217" s="89">
        <f>'CALC|1'!$G$41*'CALC|1'!AB21</f>
        <v>2.9843140578791838E-2</v>
      </c>
      <c r="AB217" s="89">
        <f>'CALC|1'!$G$41*'CALC|1'!AC21</f>
        <v>2.9404127433875514E-2</v>
      </c>
      <c r="AC217" s="89">
        <f>'CALC|1'!$G$41*'CALC|1'!AD21</f>
        <v>2.8971572474581469E-2</v>
      </c>
      <c r="AD217" s="89">
        <f>'CALC|1'!$G$41*'CALC|1'!AE21</f>
        <v>2.8545380696552724E-2</v>
      </c>
      <c r="AE217" s="89">
        <f>'CALC|1'!$G$41*'CALC|1'!AF21</f>
        <v>2.8125458493011821E-2</v>
      </c>
      <c r="AF217" s="89">
        <f>'CALC|1'!$G$41*'CALC|1'!AG21</f>
        <v>2.7711713634201444E-2</v>
      </c>
      <c r="AG217" s="89">
        <f>'CALC|1'!$G$41*'CALC|1'!AH21</f>
        <v>2.730405524712751E-2</v>
      </c>
      <c r="AH217" s="89">
        <f>'CALC|1'!$G$41*'CALC|1'!AI21</f>
        <v>2.6902393795600221E-2</v>
      </c>
      <c r="AI217" s="89">
        <f>'CALC|1'!$G$41*'CALC|1'!AJ21</f>
        <v>2.6506641060568815E-2</v>
      </c>
      <c r="AJ217" s="89">
        <f>'CALC|1'!$G$41*'CALC|1'!AK21</f>
        <v>2.6116710120745474E-2</v>
      </c>
      <c r="AK217" s="89">
        <f>'CALC|1'!$G$41*'CALC|1'!AL21</f>
        <v>2.5732515333514391E-2</v>
      </c>
      <c r="AL217" s="89">
        <f>'CALC|1'!$G$41*'CALC|1'!AM21</f>
        <v>2.535397231612159E-2</v>
      </c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 s="67"/>
      <c r="BP217" s="67"/>
      <c r="BQ217" s="67"/>
      <c r="BR217" s="67"/>
      <c r="BS217" s="67"/>
    </row>
    <row r="218" spans="1:71" ht="15.75" x14ac:dyDescent="0.3">
      <c r="A218" s="68"/>
      <c r="B218" s="67"/>
      <c r="C218" s="170" t="s">
        <v>49</v>
      </c>
      <c r="D218" s="34" t="s">
        <v>0</v>
      </c>
      <c r="E218" s="20" t="s">
        <v>93</v>
      </c>
      <c r="F218" s="20"/>
      <c r="G218" s="89">
        <f>'CALC|1'!$G$42*'CALC|1'!H21</f>
        <v>2.9999072065458456</v>
      </c>
      <c r="H218" s="89">
        <f>'CALC|1'!$G$42*'CALC|1'!I21</f>
        <v>2.9999072065458456</v>
      </c>
      <c r="I218" s="89">
        <f>'CALC|1'!$G$42*'CALC|1'!J21</f>
        <v>2.9999072065458456</v>
      </c>
      <c r="J218" s="89">
        <f>'CALC|1'!$G$42*'CALC|1'!K21</f>
        <v>2.9999072065458456</v>
      </c>
      <c r="K218" s="89">
        <f>'CALC|1'!$G$42*'CALC|1'!L21</f>
        <v>2.9999072065458456</v>
      </c>
      <c r="L218" s="89">
        <f>'CALC|1'!$G$42*'CALC|1'!M21</f>
        <v>2.9999072065458456</v>
      </c>
      <c r="M218" s="89">
        <f>'CALC|1'!$G$42*'CALC|1'!N21</f>
        <v>2.9999072065458456</v>
      </c>
      <c r="N218" s="89">
        <f>'CALC|1'!$G$42*'CALC|1'!O21</f>
        <v>2.9999072065458456</v>
      </c>
      <c r="O218" s="89">
        <f>'CALC|1'!$G$42*'CALC|1'!P21</f>
        <v>2.9557765061014445</v>
      </c>
      <c r="P218" s="89">
        <f>'CALC|1'!$G$42*'CALC|1'!Q21</f>
        <v>2.9122949986445676</v>
      </c>
      <c r="Q218" s="89">
        <f>'CALC|1'!$G$42*'CALC|1'!R21</f>
        <v>2.8694531340993996</v>
      </c>
      <c r="R218" s="89">
        <f>'CALC|1'!$G$42*'CALC|1'!S21</f>
        <v>2.8272415028783144</v>
      </c>
      <c r="S218" s="89">
        <f>'CALC|1'!$G$42*'CALC|1'!T21</f>
        <v>2.7856508338152</v>
      </c>
      <c r="T218" s="89">
        <f>'CALC|1'!$G$42*'CALC|1'!U21</f>
        <v>2.7446719921291787</v>
      </c>
      <c r="U218" s="89">
        <f>'CALC|1'!$G$42*'CALC|1'!V21</f>
        <v>2.7042959774182922</v>
      </c>
      <c r="V218" s="89">
        <f>'CALC|1'!$G$42*'CALC|1'!W21</f>
        <v>2.6645139216826887</v>
      </c>
      <c r="W218" s="89">
        <f>'CALC|1'!$G$42*'CALC|1'!X21</f>
        <v>2.6253170873769012</v>
      </c>
      <c r="X218" s="89">
        <f>'CALC|1'!$G$42*'CALC|1'!Y21</f>
        <v>2.5866968654907723</v>
      </c>
      <c r="Y218" s="89">
        <f>'CALC|1'!$G$42*'CALC|1'!Z21</f>
        <v>2.5486447736586113</v>
      </c>
      <c r="Z218" s="89">
        <f>'CALC|1'!$G$42*'CALC|1'!AA21</f>
        <v>2.5111524542961661</v>
      </c>
      <c r="AA218" s="89">
        <f>'CALC|1'!$G$42*'CALC|1'!AB21</f>
        <v>2.474211672765005</v>
      </c>
      <c r="AB218" s="89">
        <f>'CALC|1'!$G$42*'CALC|1'!AC21</f>
        <v>2.4378143155638945</v>
      </c>
      <c r="AC218" s="89">
        <f>'CALC|1'!$G$42*'CALC|1'!AD21</f>
        <v>2.4019523885467935</v>
      </c>
      <c r="AD218" s="89">
        <f>'CALC|1'!$G$42*'CALC|1'!AE21</f>
        <v>2.3666180151670506</v>
      </c>
      <c r="AE218" s="89">
        <f>'CALC|1'!$G$42*'CALC|1'!AF21</f>
        <v>2.3318034347474397</v>
      </c>
      <c r="AF218" s="89">
        <f>'CALC|1'!$G$42*'CALC|1'!AG21</f>
        <v>2.29750100077564</v>
      </c>
      <c r="AG218" s="89">
        <f>'CALC|1'!$G$42*'CALC|1'!AH21</f>
        <v>2.2637031792247915</v>
      </c>
      <c r="AH218" s="89">
        <f>'CALC|1'!$G$42*'CALC|1'!AI21</f>
        <v>2.2304025468987554</v>
      </c>
      <c r="AI218" s="89">
        <f>'CALC|1'!$G$42*'CALC|1'!AJ21</f>
        <v>2.1975917898017214</v>
      </c>
      <c r="AJ218" s="89">
        <f>'CALC|1'!$G$42*'CALC|1'!AK21</f>
        <v>2.1652637015317908</v>
      </c>
      <c r="AK218" s="89">
        <f>'CALC|1'!$G$42*'CALC|1'!AL21</f>
        <v>2.1334111816981998</v>
      </c>
      <c r="AL218" s="89">
        <f>'CALC|1'!$G$42*'CALC|1'!AM21</f>
        <v>2.1020272343618207</v>
      </c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 s="67"/>
      <c r="BP218" s="67"/>
      <c r="BQ218" s="67"/>
      <c r="BR218" s="67"/>
      <c r="BS218" s="67"/>
    </row>
    <row r="219" spans="1:71" ht="15.75" x14ac:dyDescent="0.3">
      <c r="A219" s="68"/>
      <c r="B219" s="67"/>
      <c r="C219" s="170" t="s">
        <v>320</v>
      </c>
      <c r="D219" s="34" t="s">
        <v>0</v>
      </c>
      <c r="E219" s="20" t="s">
        <v>93</v>
      </c>
      <c r="F219" s="20"/>
      <c r="G219" s="89">
        <f>'CALC|1'!$G$43*'CALC|1'!H21</f>
        <v>0.171185</v>
      </c>
      <c r="H219" s="89">
        <f>'CALC|1'!$G$43*'CALC|1'!I21</f>
        <v>0.171185</v>
      </c>
      <c r="I219" s="89">
        <f>'CALC|1'!$G$43*'CALC|1'!J21</f>
        <v>0.171185</v>
      </c>
      <c r="J219" s="89">
        <f>'CALC|1'!$G$43*'CALC|1'!K21</f>
        <v>0.171185</v>
      </c>
      <c r="K219" s="89">
        <f>'CALC|1'!$G$43*'CALC|1'!L21</f>
        <v>0.171185</v>
      </c>
      <c r="L219" s="89">
        <f>'CALC|1'!$G$43*'CALC|1'!M21</f>
        <v>0.171185</v>
      </c>
      <c r="M219" s="89">
        <f>'CALC|1'!$G$43*'CALC|1'!N21</f>
        <v>0.171185</v>
      </c>
      <c r="N219" s="89">
        <f>'CALC|1'!$G$43*'CALC|1'!O21</f>
        <v>0.171185</v>
      </c>
      <c r="O219" s="89">
        <f>'CALC|1'!$G$43*'CALC|1'!P21</f>
        <v>0.16866675078912749</v>
      </c>
      <c r="P219" s="89">
        <f>'CALC|1'!$G$43*'CALC|1'!Q21</f>
        <v>0.16618554675796152</v>
      </c>
      <c r="Q219" s="89">
        <f>'CALC|1'!$G$43*'CALC|1'!R21</f>
        <v>0.16374084294640295</v>
      </c>
      <c r="R219" s="89">
        <f>'CALC|1'!$G$43*'CALC|1'!S21</f>
        <v>0.161332102411091</v>
      </c>
      <c r="S219" s="89">
        <f>'CALC|1'!$G$43*'CALC|1'!T21</f>
        <v>0.15895879610747135</v>
      </c>
      <c r="T219" s="89">
        <f>'CALC|1'!$G$43*'CALC|1'!U21</f>
        <v>0.15662040277359929</v>
      </c>
      <c r="U219" s="89">
        <f>'CALC|1'!$G$43*'CALC|1'!V21</f>
        <v>0.15431640881565237</v>
      </c>
      <c r="V219" s="89">
        <f>'CALC|1'!$G$43*'CALC|1'!W21</f>
        <v>0.15204630819512663</v>
      </c>
      <c r="W219" s="89">
        <f>'CALC|1'!$G$43*'CALC|1'!X21</f>
        <v>0.14980960231769314</v>
      </c>
      <c r="X219" s="89">
        <f>'CALC|1'!$G$43*'CALC|1'!Y21</f>
        <v>0.14760579992368866</v>
      </c>
      <c r="Y219" s="89">
        <f>'CALC|1'!$G$43*'CALC|1'!Z21</f>
        <v>0.14543441698021797</v>
      </c>
      <c r="Z219" s="89">
        <f>'CALC|1'!$G$43*'CALC|1'!AA21</f>
        <v>0.14329497657484286</v>
      </c>
      <c r="AA219" s="89">
        <f>'CALC|1'!$G$43*'CALC|1'!AB21</f>
        <v>0.14118700881083554</v>
      </c>
      <c r="AB219" s="89">
        <f>'CALC|1'!$G$43*'CALC|1'!AC21</f>
        <v>0.13911005070397256</v>
      </c>
      <c r="AC219" s="89">
        <f>'CALC|1'!$G$43*'CALC|1'!AD21</f>
        <v>0.13706364608084723</v>
      </c>
      <c r="AD219" s="89">
        <f>'CALC|1'!$G$43*'CALC|1'!AE21</f>
        <v>0.13504734547867764</v>
      </c>
      <c r="AE219" s="89">
        <f>'CALC|1'!$G$43*'CALC|1'!AF21</f>
        <v>0.1330607060465889</v>
      </c>
      <c r="AF219" s="89">
        <f>'CALC|1'!$G$43*'CALC|1'!AG21</f>
        <v>0.13110329144834748</v>
      </c>
      <c r="AG219" s="89">
        <f>'CALC|1'!$G$43*'CALC|1'!AH21</f>
        <v>0.12917467176652614</v>
      </c>
      <c r="AH219" s="89">
        <f>'CALC|1'!$G$43*'CALC|1'!AI21</f>
        <v>0.12727442340807901</v>
      </c>
      <c r="AI219" s="89">
        <f>'CALC|1'!$G$43*'CALC|1'!AJ21</f>
        <v>0.12540212901130565</v>
      </c>
      <c r="AJ219" s="89">
        <f>'CALC|1'!$G$43*'CALC|1'!AK21</f>
        <v>0.12355737735418351</v>
      </c>
      <c r="AK219" s="89">
        <f>'CALC|1'!$G$43*'CALC|1'!AL21</f>
        <v>0.12173976326404917</v>
      </c>
      <c r="AL219" s="89">
        <f>'CALC|1'!$G$43*'CALC|1'!AM21</f>
        <v>0.11994888752860801</v>
      </c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 s="67"/>
      <c r="BP219" s="67"/>
      <c r="BQ219" s="67"/>
      <c r="BR219" s="67"/>
      <c r="BS219" s="67"/>
    </row>
    <row r="220" spans="1:71" ht="15.75" x14ac:dyDescent="0.3">
      <c r="A220" s="68"/>
      <c r="B220" s="67"/>
      <c r="C220" s="170" t="s">
        <v>323</v>
      </c>
      <c r="D220" s="34" t="s">
        <v>0</v>
      </c>
      <c r="E220" s="20" t="s">
        <v>93</v>
      </c>
      <c r="F220" s="20"/>
      <c r="G220" s="89">
        <f>'CALC|1'!$G$44*'CALC|1'!H21</f>
        <v>8.3853773424560245</v>
      </c>
      <c r="H220" s="89">
        <f>'CALC|1'!$G$44*'CALC|1'!I21</f>
        <v>8.3853773424560245</v>
      </c>
      <c r="I220" s="89">
        <f>'CALC|1'!$G$44*'CALC|1'!J21</f>
        <v>8.3853773424560245</v>
      </c>
      <c r="J220" s="89">
        <f>'CALC|1'!$G$44*'CALC|1'!K21</f>
        <v>8.3853773424560245</v>
      </c>
      <c r="K220" s="89">
        <f>'CALC|1'!$G$44*'CALC|1'!L21</f>
        <v>8.3853773424560245</v>
      </c>
      <c r="L220" s="89">
        <f>'CALC|1'!$G$44*'CALC|1'!M21</f>
        <v>8.3853773424560245</v>
      </c>
      <c r="M220" s="89">
        <f>'CALC|1'!$G$44*'CALC|1'!N21</f>
        <v>8.3853773424560245</v>
      </c>
      <c r="N220" s="89">
        <f>'CALC|1'!$G$44*'CALC|1'!O21</f>
        <v>8.3853773424560245</v>
      </c>
      <c r="O220" s="89">
        <f>'CALC|1'!$G$44*'CALC|1'!P21</f>
        <v>8.2620226684161953</v>
      </c>
      <c r="P220" s="89">
        <f>'CALC|1'!$G$44*'CALC|1'!Q21</f>
        <v>8.1404826265611856</v>
      </c>
      <c r="Q220" s="89">
        <f>'CALC|1'!$G$44*'CALC|1'!R21</f>
        <v>8.0207305224021823</v>
      </c>
      <c r="R220" s="89">
        <f>'CALC|1'!$G$44*'CALC|1'!S21</f>
        <v>7.9027400541446822</v>
      </c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 s="67"/>
      <c r="BP220" s="67"/>
      <c r="BQ220" s="67"/>
      <c r="BR220" s="67"/>
      <c r="BS220" s="67"/>
    </row>
    <row r="221" spans="1:71" ht="15.75" x14ac:dyDescent="0.3">
      <c r="A221" s="68"/>
      <c r="B221" s="67"/>
      <c r="C221" s="170" t="s">
        <v>327</v>
      </c>
      <c r="D221" s="34" t="s">
        <v>0</v>
      </c>
      <c r="E221" s="20" t="s">
        <v>93</v>
      </c>
      <c r="F221" s="20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>
        <f>'CALC|1'!$G$45*'CALC|1'!T21</f>
        <v>5.8398639801837646</v>
      </c>
      <c r="T221" s="89">
        <f>'CALC|1'!$G$45*'CALC|1'!U21</f>
        <v>5.7539555602889108</v>
      </c>
      <c r="U221" s="89">
        <f>'CALC|1'!$G$45*'CALC|1'!V21</f>
        <v>5.6693109123986583</v>
      </c>
      <c r="V221" s="89">
        <f>'CALC|1'!$G$45*'CALC|1'!W21</f>
        <v>5.58591144555671</v>
      </c>
      <c r="W221" s="89">
        <f>'CALC|1'!$G$45*'CALC|1'!X21</f>
        <v>5.5037388422925408</v>
      </c>
      <c r="X221" s="89">
        <f>'CALC|1'!$G$45*'CALC|1'!Y21</f>
        <v>5.4227750545982243</v>
      </c>
      <c r="Y221" s="89">
        <f>'CALC|1'!$G$45*'CALC|1'!Z21</f>
        <v>5.3430022999644597</v>
      </c>
      <c r="Z221" s="89">
        <f>'CALC|1'!$G$45*'CALC|1'!AA21</f>
        <v>5.2644030574748983</v>
      </c>
      <c r="AA221" s="89">
        <f>'CALC|1'!$G$45*'CALC|1'!AB21</f>
        <v>5.1869600639579385</v>
      </c>
      <c r="AB221" s="89">
        <f>'CALC|1'!$G$45*'CALC|1'!AC21</f>
        <v>5.1106563101951119</v>
      </c>
      <c r="AC221" s="89">
        <f>'CALC|1'!$G$45*'CALC|1'!AD21</f>
        <v>5.0354750371852726</v>
      </c>
      <c r="AD221" s="89">
        <f>'CALC|1'!$G$45*'CALC|1'!AE21</f>
        <v>4.9613997324637138</v>
      </c>
      <c r="AE221" s="89">
        <f>'CALC|1'!$G$45*'CALC|1'!AF21</f>
        <v>4.8884141264754559</v>
      </c>
      <c r="AF221" s="89">
        <f>'CALC|1'!$G$45*'CALC|1'!AG21</f>
        <v>4.8165021890018762</v>
      </c>
      <c r="AG221" s="89">
        <f>'CALC|1'!$G$45*'CALC|1'!AH21</f>
        <v>4.7456481256399021</v>
      </c>
      <c r="AH221" s="89">
        <f>'CALC|1'!$G$45*'CALC|1'!AI21</f>
        <v>4.675836374333004</v>
      </c>
      <c r="AI221" s="89">
        <f>'CALC|1'!$G$45*'CALC|1'!AJ21</f>
        <v>4.6070516019532217</v>
      </c>
      <c r="AJ221" s="89">
        <f>'CALC|1'!$G$45*'CALC|1'!AK21</f>
        <v>4.5392787009334619</v>
      </c>
      <c r="AK221" s="89">
        <f>'CALC|1'!$G$45*'CALC|1'!AL21</f>
        <v>4.4725027859493451</v>
      </c>
      <c r="AL221" s="89">
        <f>'CALC|1'!$G$45*'CALC|1'!AM21</f>
        <v>4.4067091906498623</v>
      </c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 s="67"/>
      <c r="BP221" s="67"/>
      <c r="BQ221" s="67"/>
      <c r="BR221" s="67"/>
      <c r="BS221" s="67"/>
    </row>
    <row r="222" spans="1:71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1:71" ht="15" x14ac:dyDescent="0.25">
      <c r="A223" s="68"/>
      <c r="B223" s="67"/>
      <c r="C223" s="69" t="s">
        <v>24</v>
      </c>
      <c r="D223" s="67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 s="67"/>
      <c r="BP223" s="67"/>
      <c r="BQ223" s="67"/>
      <c r="BR223" s="67"/>
      <c r="BS223" s="67"/>
    </row>
    <row r="224" spans="1:71" ht="15.75" x14ac:dyDescent="0.3">
      <c r="A224" s="68"/>
      <c r="B224" s="67"/>
      <c r="C224" s="67" t="s">
        <v>25</v>
      </c>
      <c r="D224" s="34" t="s">
        <v>0</v>
      </c>
      <c r="E224" s="20" t="s">
        <v>93</v>
      </c>
      <c r="F224" s="20"/>
      <c r="G224" s="89">
        <f>'CALC|1'!$G$50*'CALC|1'!H21</f>
        <v>0.115361316779374</v>
      </c>
      <c r="H224" s="89">
        <f>'CALC|1'!$G$50*'CALC|1'!I21</f>
        <v>0.115361316779374</v>
      </c>
      <c r="I224" s="89">
        <f>'CALC|1'!$G$50*'CALC|1'!J21</f>
        <v>0.115361316779374</v>
      </c>
      <c r="J224" s="89">
        <f>'CALC|1'!$G$50*'CALC|1'!K21</f>
        <v>0.115361316779374</v>
      </c>
      <c r="K224" s="89">
        <f>'CALC|1'!$G$50*'CALC|1'!L21</f>
        <v>0.115361316779374</v>
      </c>
      <c r="L224" s="89">
        <f>'CALC|1'!$G$50*'CALC|1'!M21</f>
        <v>0.115361316779374</v>
      </c>
      <c r="M224" s="89">
        <f>'CALC|1'!$G$50*'CALC|1'!N21</f>
        <v>0.115361316779374</v>
      </c>
      <c r="N224" s="89">
        <f>'CALC|1'!$G$50*'CALC|1'!O21</f>
        <v>0.115361316779374</v>
      </c>
      <c r="O224" s="89">
        <f>'CALC|1'!$G$50*'CALC|1'!P21</f>
        <v>0.11366427238328281</v>
      </c>
      <c r="P224" s="89">
        <f>'CALC|1'!$G$50*'CALC|1'!Q21</f>
        <v>0.11199219267867318</v>
      </c>
      <c r="Q224" s="89">
        <f>'CALC|1'!$G$50*'CALC|1'!R21</f>
        <v>0.11034471041774524</v>
      </c>
      <c r="R224" s="89">
        <f>'CALC|1'!$G$50*'CALC|1'!S21</f>
        <v>0.10872146375516707</v>
      </c>
      <c r="S224" s="89">
        <f>'CALC|1'!$G$50*'CALC|1'!T21</f>
        <v>0.10712209616860077</v>
      </c>
      <c r="T224" s="89">
        <f>'CALC|1'!$G$50*'CALC|1'!U21</f>
        <v>0.10554625638039743</v>
      </c>
      <c r="U224" s="89">
        <f>'CALC|1'!$G$50*'CALC|1'!V21</f>
        <v>0.10399359828044429</v>
      </c>
      <c r="V224" s="89">
        <f>'CALC|1'!$G$50*'CALC|1'!W21</f>
        <v>0.10246378085014653</v>
      </c>
      <c r="W224" s="89">
        <f>'CALC|1'!$G$50*'CALC|1'!X21</f>
        <v>0.10095646808752774</v>
      </c>
      <c r="X224" s="89">
        <f>'CALC|1'!$G$50*'CALC|1'!Y21</f>
        <v>9.9471328933431941E-2</v>
      </c>
      <c r="Y224" s="89">
        <f>'CALC|1'!$G$50*'CALC|1'!Z21</f>
        <v>9.8008037198811182E-2</v>
      </c>
      <c r="Z224" s="89">
        <f>'CALC|1'!$G$50*'CALC|1'!AA21</f>
        <v>9.6566271493083056E-2</v>
      </c>
      <c r="AA224" s="89">
        <f>'CALC|1'!$G$50*'CALC|1'!AB21</f>
        <v>9.5145715153541893E-2</v>
      </c>
      <c r="AB224" s="89">
        <f>'CALC|1'!$G$50*'CALC|1'!AC21</f>
        <v>9.3746056175808376E-2</v>
      </c>
      <c r="AC224" s="89">
        <f>'CALC|1'!$G$50*'CALC|1'!AD21</f>
        <v>9.2366987145302573E-2</v>
      </c>
      <c r="AD224" s="89">
        <f>'CALC|1'!$G$50*'CALC|1'!AE21</f>
        <v>9.1008205169724521E-2</v>
      </c>
      <c r="AE224" s="89">
        <f>'CALC|1'!$G$50*'CALC|1'!AF21</f>
        <v>8.9669411812528604E-2</v>
      </c>
      <c r="AF224" s="89">
        <f>'CALC|1'!$G$50*'CALC|1'!AG21</f>
        <v>8.8350313027376268E-2</v>
      </c>
      <c r="AG224" s="89">
        <f>'CALC|1'!$G$50*'CALC|1'!AH21</f>
        <v>8.7050619093553064E-2</v>
      </c>
      <c r="AH224" s="89">
        <f>'CALC|1'!$G$50*'CALC|1'!AI21</f>
        <v>8.5770044552335639E-2</v>
      </c>
      <c r="AI224" s="89">
        <f>'CALC|1'!$G$50*'CALC|1'!AJ21</f>
        <v>8.4508308144295108E-2</v>
      </c>
      <c r="AJ224" s="89">
        <f>'CALC|1'!$G$50*'CALC|1'!AK21</f>
        <v>8.3265132747522355E-2</v>
      </c>
      <c r="AK224" s="89">
        <f>'CALC|1'!$G$50*'CALC|1'!AL21</f>
        <v>8.204024531676242E-2</v>
      </c>
      <c r="AL224" s="89">
        <f>'CALC|1'!$G$50*'CALC|1'!AM21</f>
        <v>8.0833376823443936E-2</v>
      </c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 s="67"/>
      <c r="BP224" s="67"/>
      <c r="BQ224" s="67"/>
      <c r="BR224" s="67"/>
      <c r="BS224" s="67"/>
    </row>
    <row r="225" spans="1:71" ht="15.75" x14ac:dyDescent="0.3">
      <c r="A225" s="68"/>
      <c r="B225" s="67"/>
      <c r="C225" s="67" t="s">
        <v>12</v>
      </c>
      <c r="D225" s="34" t="s">
        <v>0</v>
      </c>
      <c r="E225" s="20" t="s">
        <v>93</v>
      </c>
      <c r="F225" s="20"/>
      <c r="G225" s="89">
        <f>'CALC|1'!$G$51*'CALC|1'!H21</f>
        <v>3.5578532323121961E-3</v>
      </c>
      <c r="H225" s="89">
        <f>'CALC|1'!$G$51*'CALC|1'!I21</f>
        <v>3.5578532323121961E-3</v>
      </c>
      <c r="I225" s="89">
        <f>'CALC|1'!$G$51*'CALC|1'!J21</f>
        <v>3.5578532323121961E-3</v>
      </c>
      <c r="J225" s="89">
        <f>'CALC|1'!$G$51*'CALC|1'!K21</f>
        <v>3.5578532323121961E-3</v>
      </c>
      <c r="K225" s="89">
        <f>'CALC|1'!$G$51*'CALC|1'!L21</f>
        <v>3.5578532323121961E-3</v>
      </c>
      <c r="L225" s="89">
        <f>'CALC|1'!$G$51*'CALC|1'!M21</f>
        <v>3.5578532323121961E-3</v>
      </c>
      <c r="M225" s="89">
        <f>'CALC|1'!$G$51*'CALC|1'!N21</f>
        <v>3.5578532323121961E-3</v>
      </c>
      <c r="N225" s="89">
        <f>'CALC|1'!$G$51*'CALC|1'!O21</f>
        <v>3.5578532323121961E-3</v>
      </c>
      <c r="O225" s="89">
        <f>'CALC|1'!$G$51*'CALC|1'!P21</f>
        <v>3.5055147616829332E-3</v>
      </c>
      <c r="P225" s="89">
        <f>'CALC|1'!$G$51*'CALC|1'!Q21</f>
        <v>3.4539462259916636E-3</v>
      </c>
      <c r="Q225" s="89">
        <f>'CALC|1'!$G$51*'CALC|1'!R21</f>
        <v>3.4031362989653501E-3</v>
      </c>
      <c r="R225" s="89">
        <f>'CALC|1'!$G$51*'CALC|1'!S21</f>
        <v>3.3530738209482276E-3</v>
      </c>
      <c r="S225" s="89">
        <f>'CALC|1'!$G$51*'CALC|1'!T21</f>
        <v>3.3037477964507535E-3</v>
      </c>
      <c r="T225" s="89">
        <f>'CALC|1'!$G$51*'CALC|1'!U21</f>
        <v>3.2551473917346047E-3</v>
      </c>
      <c r="U225" s="89">
        <f>'CALC|1'!$G$51*'CALC|1'!V21</f>
        <v>3.2072619324332095E-3</v>
      </c>
      <c r="V225" s="89">
        <f>'CALC|1'!$G$51*'CALC|1'!W21</f>
        <v>3.1600809012072763E-3</v>
      </c>
      <c r="W225" s="89">
        <f>'CALC|1'!$G$51*'CALC|1'!X21</f>
        <v>3.1135939354348168E-3</v>
      </c>
      <c r="X225" s="89">
        <f>'CALC|1'!$G$51*'CALC|1'!Y21</f>
        <v>3.0677908249351462E-3</v>
      </c>
      <c r="Y225" s="89">
        <f>'CALC|1'!$G$51*'CALC|1'!Z21</f>
        <v>3.0226615097263673E-3</v>
      </c>
      <c r="Z225" s="89">
        <f>'CALC|1'!$G$51*'CALC|1'!AA21</f>
        <v>2.9781960778158425E-3</v>
      </c>
      <c r="AA225" s="89">
        <f>'CALC|1'!$G$51*'CALC|1'!AB21</f>
        <v>2.9343847630231724E-3</v>
      </c>
      <c r="AB225" s="89">
        <f>'CALC|1'!$G$51*'CALC|1'!AC21</f>
        <v>2.8912179428351916E-3</v>
      </c>
      <c r="AC225" s="89">
        <f>'CALC|1'!$G$51*'CALC|1'!AD21</f>
        <v>2.8486861362925324E-3</v>
      </c>
      <c r="AD225" s="89">
        <f>'CALC|1'!$G$51*'CALC|1'!AE21</f>
        <v>2.8067800019072643E-3</v>
      </c>
      <c r="AE225" s="89">
        <f>'CALC|1'!$G$51*'CALC|1'!AF21</f>
        <v>2.7654903356111771E-3</v>
      </c>
      <c r="AF225" s="89">
        <f>'CALC|1'!$G$51*'CALC|1'!AG21</f>
        <v>2.7248080687342405E-3</v>
      </c>
      <c r="AG225" s="89">
        <f>'CALC|1'!$G$51*'CALC|1'!AH21</f>
        <v>2.6847242660128045E-3</v>
      </c>
      <c r="AH225" s="89">
        <f>'CALC|1'!$G$51*'CALC|1'!AI21</f>
        <v>2.6452301236270987E-3</v>
      </c>
      <c r="AI225" s="89">
        <f>'CALC|1'!$G$51*'CALC|1'!AJ21</f>
        <v>2.6063169672676041E-3</v>
      </c>
      <c r="AJ225" s="89">
        <f>'CALC|1'!$G$51*'CALC|1'!AK21</f>
        <v>2.5679762502298655E-3</v>
      </c>
      <c r="AK225" s="89">
        <f>'CALC|1'!$G$51*'CALC|1'!AL21</f>
        <v>2.5301995515373361E-3</v>
      </c>
      <c r="AL225" s="89">
        <f>'CALC|1'!$G$51*'CALC|1'!AM21</f>
        <v>2.4929785740918308E-3</v>
      </c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 s="67"/>
      <c r="BP225" s="67"/>
      <c r="BQ225" s="67"/>
      <c r="BR225" s="67"/>
      <c r="BS225" s="67"/>
    </row>
    <row r="226" spans="1:71" ht="15.75" x14ac:dyDescent="0.3">
      <c r="A226" s="68"/>
      <c r="B226" s="67"/>
      <c r="C226" s="170" t="s">
        <v>49</v>
      </c>
      <c r="D226" s="34" t="s">
        <v>0</v>
      </c>
      <c r="E226" s="20" t="s">
        <v>93</v>
      </c>
      <c r="F226" s="20"/>
      <c r="G226" s="89">
        <f>'CALC|1'!$G$52*'CALC|1'!H21</f>
        <v>0.18345812173103263</v>
      </c>
      <c r="H226" s="89">
        <f>'CALC|1'!$G$52*'CALC|1'!I21</f>
        <v>0.18345812173103263</v>
      </c>
      <c r="I226" s="89">
        <f>'CALC|1'!$G$52*'CALC|1'!J21</f>
        <v>0.18345812173103263</v>
      </c>
      <c r="J226" s="89">
        <f>'CALC|1'!$G$52*'CALC|1'!K21</f>
        <v>0.18345812173103263</v>
      </c>
      <c r="K226" s="89">
        <f>'CALC|1'!$G$52*'CALC|1'!L21</f>
        <v>0.18345812173103263</v>
      </c>
      <c r="L226" s="89">
        <f>'CALC|1'!$G$52*'CALC|1'!M21</f>
        <v>0.18345812173103263</v>
      </c>
      <c r="M226" s="89">
        <f>'CALC|1'!$G$52*'CALC|1'!N21</f>
        <v>0.18345812173103263</v>
      </c>
      <c r="N226" s="89">
        <f>'CALC|1'!$G$52*'CALC|1'!O21</f>
        <v>0.18345812173103263</v>
      </c>
      <c r="O226" s="89">
        <f>'CALC|1'!$G$52*'CALC|1'!P21</f>
        <v>0.18075932644945233</v>
      </c>
      <c r="P226" s="89">
        <f>'CALC|1'!$G$52*'CALC|1'!Q21</f>
        <v>0.1781002323045846</v>
      </c>
      <c r="Q226" s="89">
        <f>'CALC|1'!$G$52*'CALC|1'!R21</f>
        <v>0.17548025526537422</v>
      </c>
      <c r="R226" s="89">
        <f>'CALC|1'!$G$52*'CALC|1'!S21</f>
        <v>0.17289881989226483</v>
      </c>
      <c r="S226" s="89">
        <f>'CALC|1'!$G$52*'CALC|1'!T21</f>
        <v>0.17035535921081213</v>
      </c>
      <c r="T226" s="89">
        <f>'CALC|1'!$G$52*'CALC|1'!U21</f>
        <v>0.16784931458715624</v>
      </c>
      <c r="U226" s="89">
        <f>'CALC|1'!$G$52*'CALC|1'!V21</f>
        <v>0.16538013560532608</v>
      </c>
      <c r="V226" s="89">
        <f>'CALC|1'!$G$52*'CALC|1'!W21</f>
        <v>0.16294727994634836</v>
      </c>
      <c r="W226" s="89">
        <f>'CALC|1'!$G$52*'CALC|1'!X21</f>
        <v>0.16055021326913532</v>
      </c>
      <c r="X226" s="89">
        <f>'CALC|1'!$G$52*'CALC|1'!Y21</f>
        <v>0.15818840909312451</v>
      </c>
      <c r="Y226" s="89">
        <f>'CALC|1'!$G$52*'CALC|1'!Z21</f>
        <v>0.15586134868264501</v>
      </c>
      <c r="Z226" s="89">
        <f>'CALC|1'!$G$52*'CALC|1'!AA21</f>
        <v>0.1535685209329847</v>
      </c>
      <c r="AA226" s="89">
        <f>'CALC|1'!$G$52*'CALC|1'!AB21</f>
        <v>0.15130942225813385</v>
      </c>
      <c r="AB226" s="89">
        <f>'CALC|1'!$G$52*'CALC|1'!AC21</f>
        <v>0.14908355648017943</v>
      </c>
      <c r="AC226" s="89">
        <f>'CALC|1'!$G$52*'CALC|1'!AD21</f>
        <v>0.1468904347203274</v>
      </c>
      <c r="AD226" s="89">
        <f>'CALC|1'!$G$52*'CALC|1'!AE21</f>
        <v>0.14472957529152705</v>
      </c>
      <c r="AE226" s="89">
        <f>'CALC|1'!$G$52*'CALC|1'!AF21</f>
        <v>0.14260050359267609</v>
      </c>
      <c r="AF226" s="89">
        <f>'CALC|1'!$G$52*'CALC|1'!AG21</f>
        <v>0.14050275200438109</v>
      </c>
      <c r="AG226" s="89">
        <f>'CALC|1'!$G$52*'CALC|1'!AH21</f>
        <v>0.13843585978625192</v>
      </c>
      <c r="AH226" s="89">
        <f>'CALC|1'!$G$52*'CALC|1'!AI21</f>
        <v>0.13639937297570667</v>
      </c>
      <c r="AI226" s="89">
        <f>'CALC|1'!$G$52*'CALC|1'!AJ21</f>
        <v>0.13439284428826573</v>
      </c>
      <c r="AJ226" s="89">
        <f>'CALC|1'!$G$52*'CALC|1'!AK21</f>
        <v>0.13241583301931203</v>
      </c>
      <c r="AK226" s="89">
        <f>'CALC|1'!$G$52*'CALC|1'!AL21</f>
        <v>0.13046790494729693</v>
      </c>
      <c r="AL226" s="89">
        <f>'CALC|1'!$G$52*'CALC|1'!AM21</f>
        <v>0.12854863223836965</v>
      </c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 s="67"/>
      <c r="BP226" s="67"/>
      <c r="BQ226" s="67"/>
      <c r="BR226" s="67"/>
      <c r="BS226" s="67"/>
    </row>
    <row r="227" spans="1:71" ht="15.75" x14ac:dyDescent="0.3">
      <c r="A227" s="68"/>
      <c r="B227" s="67"/>
      <c r="C227" s="170" t="s">
        <v>320</v>
      </c>
      <c r="D227" s="34" t="s">
        <v>0</v>
      </c>
      <c r="E227" s="20" t="s">
        <v>93</v>
      </c>
      <c r="F227" s="20"/>
      <c r="G227" s="89">
        <f>'CALC|1'!$G$53*'CALC|1'!H21</f>
        <v>1.0468750000000001E-2</v>
      </c>
      <c r="H227" s="89">
        <f>'CALC|1'!$G$53*'CALC|1'!I21</f>
        <v>1.0468750000000001E-2</v>
      </c>
      <c r="I227" s="89">
        <f>'CALC|1'!$G$53*'CALC|1'!J21</f>
        <v>1.0468750000000001E-2</v>
      </c>
      <c r="J227" s="89">
        <f>'CALC|1'!$G$53*'CALC|1'!K21</f>
        <v>1.0468750000000001E-2</v>
      </c>
      <c r="K227" s="89">
        <f>'CALC|1'!$G$53*'CALC|1'!L21</f>
        <v>1.0468750000000001E-2</v>
      </c>
      <c r="L227" s="89">
        <f>'CALC|1'!$G$53*'CALC|1'!M21</f>
        <v>1.0468750000000001E-2</v>
      </c>
      <c r="M227" s="89">
        <f>'CALC|1'!$G$53*'CALC|1'!N21</f>
        <v>1.0468750000000001E-2</v>
      </c>
      <c r="N227" s="89">
        <f>'CALC|1'!$G$53*'CALC|1'!O21</f>
        <v>1.0468750000000001E-2</v>
      </c>
      <c r="O227" s="89">
        <f>'CALC|1'!$G$53*'CALC|1'!P21</f>
        <v>1.0314747479765626E-2</v>
      </c>
      <c r="P227" s="89">
        <f>'CALC|1'!$G$53*'CALC|1'!Q21</f>
        <v>1.0163010442634632E-2</v>
      </c>
      <c r="Q227" s="89">
        <f>'CALC|1'!$G$53*'CALC|1'!R21</f>
        <v>1.0013505561790788E-2</v>
      </c>
      <c r="R227" s="89">
        <f>'CALC|1'!$G$53*'CALC|1'!S21</f>
        <v>9.8662000006782651E-3</v>
      </c>
      <c r="S227" s="89">
        <f>'CALC|1'!$G$53*'CALC|1'!T21</f>
        <v>9.721061405789589E-3</v>
      </c>
      <c r="T227" s="89">
        <f>'CALC|1'!$G$53*'CALC|1'!U21</f>
        <v>9.5780578995596447E-3</v>
      </c>
      <c r="U227" s="89">
        <f>'CALC|1'!$G$53*'CALC|1'!V21</f>
        <v>9.4371580733642584E-3</v>
      </c>
      <c r="V227" s="89">
        <f>'CALC|1'!$G$53*'CALC|1'!W21</f>
        <v>9.2983309806217371E-3</v>
      </c>
      <c r="W227" s="89">
        <f>'CALC|1'!$G$53*'CALC|1'!X21</f>
        <v>9.1615461299959112E-3</v>
      </c>
      <c r="X227" s="89">
        <f>'CALC|1'!$G$53*'CALC|1'!Y21</f>
        <v>9.0267734786991603E-3</v>
      </c>
      <c r="Y227" s="89">
        <f>'CALC|1'!$G$53*'CALC|1'!Z21</f>
        <v>8.8939834258939567E-3</v>
      </c>
      <c r="Z227" s="89">
        <f>'CALC|1'!$G$53*'CALC|1'!AA21</f>
        <v>8.7631468061914655E-3</v>
      </c>
      <c r="AA227" s="89">
        <f>'CALC|1'!$G$53*'CALC|1'!AB21</f>
        <v>8.6342348832458143E-3</v>
      </c>
      <c r="AB227" s="89">
        <f>'CALC|1'!$G$53*'CALC|1'!AC21</f>
        <v>8.5072193434425486E-3</v>
      </c>
      <c r="AC227" s="89">
        <f>'CALC|1'!$G$53*'CALC|1'!AD21</f>
        <v>8.3820722896799926E-3</v>
      </c>
      <c r="AD227" s="89">
        <f>'CALC|1'!$G$53*'CALC|1'!AE21</f>
        <v>8.258766235242028E-3</v>
      </c>
      <c r="AE227" s="89">
        <f>'CALC|1'!$G$53*'CALC|1'!AF21</f>
        <v>8.1372740977610648E-3</v>
      </c>
      <c r="AF227" s="89">
        <f>'CALC|1'!$G$53*'CALC|1'!AG21</f>
        <v>8.0175691932697826E-3</v>
      </c>
      <c r="AG227" s="89">
        <f>'CALC|1'!$G$53*'CALC|1'!AH21</f>
        <v>7.8996252303403947E-3</v>
      </c>
      <c r="AH227" s="89">
        <f>'CALC|1'!$G$53*'CALC|1'!AI21</f>
        <v>7.7834163043101158E-3</v>
      </c>
      <c r="AI227" s="89">
        <f>'CALC|1'!$G$53*'CALC|1'!AJ21</f>
        <v>7.6689168915915883E-3</v>
      </c>
      <c r="AJ227" s="89">
        <f>'CALC|1'!$G$53*'CALC|1'!AK21</f>
        <v>7.5561018440669959E-3</v>
      </c>
      <c r="AK227" s="89">
        <f>'CALC|1'!$G$53*'CALC|1'!AL21</f>
        <v>7.4449463835646514E-3</v>
      </c>
      <c r="AL227" s="89">
        <f>'CALC|1'!$G$53*'CALC|1'!AM21</f>
        <v>7.3354260964168302E-3</v>
      </c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 s="67"/>
      <c r="BP227" s="67"/>
      <c r="BQ227" s="67"/>
      <c r="BR227" s="67"/>
      <c r="BS227" s="67"/>
    </row>
    <row r="228" spans="1:71" ht="15.75" x14ac:dyDescent="0.3">
      <c r="A228" s="68"/>
      <c r="B228" s="67"/>
      <c r="C228" s="170" t="s">
        <v>323</v>
      </c>
      <c r="D228" s="34" t="s">
        <v>0</v>
      </c>
      <c r="E228" s="20" t="s">
        <v>93</v>
      </c>
      <c r="F228" s="20"/>
      <c r="G228" s="89">
        <f>'CALC|1'!$G$54*'CALC|1'!H21</f>
        <v>0.512804387381117</v>
      </c>
      <c r="H228" s="89">
        <f>'CALC|1'!$G$54*'CALC|1'!I21</f>
        <v>0.512804387381117</v>
      </c>
      <c r="I228" s="89">
        <f>'CALC|1'!$G$54*'CALC|1'!J21</f>
        <v>0.512804387381117</v>
      </c>
      <c r="J228" s="89">
        <f>'CALC|1'!$G$54*'CALC|1'!K21</f>
        <v>0.512804387381117</v>
      </c>
      <c r="K228" s="89">
        <f>'CALC|1'!$G$54*'CALC|1'!L21</f>
        <v>0.512804387381117</v>
      </c>
      <c r="L228" s="89">
        <f>'CALC|1'!$G$54*'CALC|1'!M21</f>
        <v>0.512804387381117</v>
      </c>
      <c r="M228" s="89">
        <f>'CALC|1'!$G$54*'CALC|1'!N21</f>
        <v>0.512804387381117</v>
      </c>
      <c r="N228" s="89">
        <f>'CALC|1'!$G$54*'CALC|1'!O21</f>
        <v>0.512804387381117</v>
      </c>
      <c r="O228" s="89">
        <f>'CALC|1'!$G$54*'CALC|1'!P21</f>
        <v>0.50526068177692007</v>
      </c>
      <c r="P228" s="89">
        <f>'CALC|1'!$G$54*'CALC|1'!Q21</f>
        <v>0.49782794927600216</v>
      </c>
      <c r="Q228" s="89">
        <f>'CALC|1'!$G$54*'CALC|1'!R21</f>
        <v>0.49050455738760906</v>
      </c>
      <c r="R228" s="89">
        <f>'CALC|1'!$G$54*'CALC|1'!S21</f>
        <v>0.48328889763604954</v>
      </c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 s="67"/>
      <c r="BP228" s="67"/>
      <c r="BQ228" s="67"/>
      <c r="BR228" s="67"/>
      <c r="BS228" s="67"/>
    </row>
    <row r="229" spans="1:71" ht="15.75" x14ac:dyDescent="0.3">
      <c r="A229" s="68"/>
      <c r="B229" s="67"/>
      <c r="C229" s="170" t="s">
        <v>327</v>
      </c>
      <c r="D229" s="34" t="s">
        <v>0</v>
      </c>
      <c r="E229" s="20" t="s">
        <v>93</v>
      </c>
      <c r="F229" s="20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>
        <f>'CALC|1'!$G$55*'CALC|1'!T21</f>
        <v>0.35713453890556296</v>
      </c>
      <c r="T229" s="89">
        <f>'CALC|1'!$G$55*'CALC|1'!U21</f>
        <v>0.35188084395113206</v>
      </c>
      <c r="U229" s="89">
        <f>'CALC|1'!$G$55*'CALC|1'!V21</f>
        <v>0.34670443446664984</v>
      </c>
      <c r="V229" s="89">
        <f>'CALC|1'!$G$55*'CALC|1'!W21</f>
        <v>0.34160417352964229</v>
      </c>
      <c r="W229" s="89">
        <f>'CALC|1'!$G$55*'CALC|1'!X21</f>
        <v>0.33657894094254776</v>
      </c>
      <c r="X229" s="89">
        <f>'CALC|1'!$G$55*'CALC|1'!Y21</f>
        <v>0.33162763298668207</v>
      </c>
      <c r="Y229" s="89">
        <f>'CALC|1'!$G$55*'CALC|1'!Z21</f>
        <v>0.32674916217982264</v>
      </c>
      <c r="Z229" s="89">
        <f>'CALC|1'!$G$55*'CALC|1'!AA21</f>
        <v>0.3219424570373593</v>
      </c>
      <c r="AA229" s="89">
        <f>'CALC|1'!$G$55*'CALC|1'!AB21</f>
        <v>0.31720646183695811</v>
      </c>
      <c r="AB229" s="89">
        <f>'CALC|1'!$G$55*'CALC|1'!AC21</f>
        <v>0.31254013638668737</v>
      </c>
      <c r="AC229" s="89">
        <f>'CALC|1'!$G$55*'CALC|1'!AD21</f>
        <v>0.30794245579655533</v>
      </c>
      <c r="AD229" s="89">
        <f>'CALC|1'!$G$55*'CALC|1'!AE21</f>
        <v>0.30341241025340715</v>
      </c>
      <c r="AE229" s="89">
        <f>'CALC|1'!$G$55*'CALC|1'!AF21</f>
        <v>0.29894900479913505</v>
      </c>
      <c r="AF229" s="89">
        <f>'CALC|1'!$G$55*'CALC|1'!AG21</f>
        <v>0.29455125911214997</v>
      </c>
      <c r="AG229" s="89">
        <f>'CALC|1'!$G$55*'CALC|1'!AH21</f>
        <v>0.29021820729206838</v>
      </c>
      <c r="AH229" s="89">
        <f>'CALC|1'!$G$55*'CALC|1'!AI21</f>
        <v>0.28594889764756631</v>
      </c>
      <c r="AI229" s="89">
        <f>'CALC|1'!$G$55*'CALC|1'!AJ21</f>
        <v>0.28174239248735461</v>
      </c>
      <c r="AJ229" s="89">
        <f>'CALC|1'!$G$55*'CALC|1'!AK21</f>
        <v>0.27759776791422835</v>
      </c>
      <c r="AK229" s="89">
        <f>'CALC|1'!$G$55*'CALC|1'!AL21</f>
        <v>0.27351411362214684</v>
      </c>
      <c r="AL229" s="89">
        <f>'CALC|1'!$G$55*'CALC|1'!AM21</f>
        <v>0.26949053269629786</v>
      </c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 s="67"/>
      <c r="BP229" s="67"/>
      <c r="BQ229" s="67"/>
      <c r="BR229" s="67"/>
      <c r="BS229" s="67"/>
    </row>
    <row r="230" spans="1:71" ht="15.75" x14ac:dyDescent="0.3">
      <c r="A230" s="68"/>
      <c r="B230" s="67"/>
      <c r="C230" s="170" t="s">
        <v>328</v>
      </c>
      <c r="D230" s="34" t="s">
        <v>0</v>
      </c>
      <c r="E230" s="20" t="s">
        <v>93</v>
      </c>
      <c r="F230" s="20"/>
      <c r="G230" s="89">
        <f>'CALC|1'!$G$56*'CALC|1'!H21</f>
        <v>2.1628211299775002E-3</v>
      </c>
      <c r="H230" s="89">
        <f>'CALC|1'!$G$56*'CALC|1'!I21</f>
        <v>2.1628211299775002E-3</v>
      </c>
      <c r="I230" s="89">
        <f>'CALC|1'!$G$56*'CALC|1'!J21</f>
        <v>2.1628211299775002E-3</v>
      </c>
      <c r="J230" s="89">
        <f>'CALC|1'!$G$56*'CALC|1'!K21</f>
        <v>2.1628211299775002E-3</v>
      </c>
      <c r="K230" s="89">
        <f>'CALC|1'!$G$56*'CALC|1'!L21</f>
        <v>2.1628211299775002E-3</v>
      </c>
      <c r="L230" s="89">
        <f>'CALC|1'!$G$56*'CALC|1'!M21</f>
        <v>2.1628211299775002E-3</v>
      </c>
      <c r="M230" s="89">
        <f>'CALC|1'!$G$56*'CALC|1'!N21</f>
        <v>2.1628211299775002E-3</v>
      </c>
      <c r="N230" s="89">
        <f>'CALC|1'!$G$56*'CALC|1'!O21</f>
        <v>2.1628211299775002E-3</v>
      </c>
      <c r="O230" s="89">
        <f>'CALC|1'!$G$56*'CALC|1'!P21</f>
        <v>2.1310045420531833E-3</v>
      </c>
      <c r="P230" s="89">
        <f>'CALC|1'!$G$56*'CALC|1'!Q21</f>
        <v>2.0996559980429536E-3</v>
      </c>
      <c r="Q230" s="89">
        <f>'CALC|1'!$G$56*'CALC|1'!R21</f>
        <v>2.0687686126985871E-3</v>
      </c>
      <c r="R230" s="89">
        <f>'CALC|1'!$G$56*'CALC|1'!S21</f>
        <v>2.038335602058601E-3</v>
      </c>
      <c r="S230" s="89">
        <f>'CALC|1'!$G$56*'CALC|1'!T21</f>
        <v>2.008350281958257E-3</v>
      </c>
      <c r="T230" s="89">
        <f>'CALC|1'!$G$56*'CALC|1'!U21</f>
        <v>1.9788060665614816E-3</v>
      </c>
      <c r="U230" s="89">
        <f>'CALC|1'!$G$56*'CALC|1'!V21</f>
        <v>1.9496964669143855E-3</v>
      </c>
      <c r="V230" s="89">
        <f>'CALC|1'!$G$56*'CALC|1'!W21</f>
        <v>1.9210150895200575E-3</v>
      </c>
      <c r="W230" s="89">
        <f>'CALC|1'!$G$56*'CALC|1'!X21</f>
        <v>1.8927556349343281E-3</v>
      </c>
      <c r="X230" s="89">
        <f>'CALC|1'!$G$56*'CALC|1'!Y21</f>
        <v>1.8649118963821895E-3</v>
      </c>
      <c r="Y230" s="89">
        <f>'CALC|1'!$G$56*'CALC|1'!Z21</f>
        <v>1.8374777583945669E-3</v>
      </c>
      <c r="Z230" s="89">
        <f>'CALC|1'!$G$56*'CALC|1'!AA21</f>
        <v>1.810447195465146E-3</v>
      </c>
      <c r="AA230" s="89">
        <f>'CALC|1'!$G$56*'CALC|1'!AB21</f>
        <v>1.7838142707269598E-3</v>
      </c>
      <c r="AB230" s="89">
        <f>'CALC|1'!$G$56*'CALC|1'!AC21</f>
        <v>1.7575731346484405E-3</v>
      </c>
      <c r="AC230" s="89">
        <f>'CALC|1'!$G$56*'CALC|1'!AD21</f>
        <v>1.7317180237486588E-3</v>
      </c>
      <c r="AD230" s="89">
        <f>'CALC|1'!$G$56*'CALC|1'!AE21</f>
        <v>1.7062432593314566E-3</v>
      </c>
      <c r="AE230" s="89">
        <f>'CALC|1'!$G$56*'CALC|1'!AF21</f>
        <v>1.6811432462382067E-3</v>
      </c>
      <c r="AF230" s="89">
        <f>'CALC|1'!$G$56*'CALC|1'!AG21</f>
        <v>1.6564124716189176E-3</v>
      </c>
      <c r="AG230" s="89">
        <f>'CALC|1'!$G$56*'CALC|1'!AH21</f>
        <v>1.6320455037214169E-3</v>
      </c>
      <c r="AH230" s="89">
        <f>'CALC|1'!$G$56*'CALC|1'!AI21</f>
        <v>1.6080369906983452E-3</v>
      </c>
      <c r="AI230" s="89">
        <f>'CALC|1'!$G$56*'CALC|1'!AJ21</f>
        <v>1.5843816594317045E-3</v>
      </c>
      <c r="AJ230" s="89">
        <f>'CALC|1'!$G$56*'CALC|1'!AK21</f>
        <v>1.5610743143746916E-3</v>
      </c>
      <c r="AK230" s="89">
        <f>'CALC|1'!$G$56*'CALC|1'!AL21</f>
        <v>1.5381098364105744E-3</v>
      </c>
      <c r="AL230" s="89">
        <f>'CALC|1'!$G$56*'CALC|1'!AM21</f>
        <v>1.5154831817283526E-3</v>
      </c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 s="67"/>
      <c r="BP230" s="67"/>
      <c r="BQ230" s="67"/>
      <c r="BR230" s="67"/>
      <c r="BS230" s="67"/>
    </row>
    <row r="231" spans="1:71" ht="15.75" x14ac:dyDescent="0.3">
      <c r="A231" s="68"/>
      <c r="B231" s="67"/>
      <c r="C231" s="108" t="s">
        <v>15</v>
      </c>
      <c r="D231" s="34" t="s">
        <v>0</v>
      </c>
      <c r="E231" s="20" t="s">
        <v>93</v>
      </c>
      <c r="F231" s="20"/>
      <c r="G231" s="89">
        <f>'CALC|1'!$G$57*'CALC|1'!H21</f>
        <v>6.1322340273479707E-2</v>
      </c>
      <c r="H231" s="89">
        <f>'CALC|1'!$G$57*'CALC|1'!I21</f>
        <v>6.1322340273479707E-2</v>
      </c>
      <c r="I231" s="89">
        <f>'CALC|1'!$G$57*'CALC|1'!J21</f>
        <v>6.1322340273479707E-2</v>
      </c>
      <c r="J231" s="89">
        <f>'CALC|1'!$G$57*'CALC|1'!K21</f>
        <v>6.1322340273479707E-2</v>
      </c>
      <c r="K231" s="89">
        <f>'CALC|1'!$G$57*'CALC|1'!L21</f>
        <v>6.1322340273479707E-2</v>
      </c>
      <c r="L231" s="89">
        <f>'CALC|1'!$G$57*'CALC|1'!M21</f>
        <v>6.1322340273479707E-2</v>
      </c>
      <c r="M231" s="89">
        <f>'CALC|1'!$G$57*'CALC|1'!N21</f>
        <v>6.1322340273479707E-2</v>
      </c>
      <c r="N231" s="89">
        <f>'CALC|1'!$G$57*'CALC|1'!O21</f>
        <v>6.1322340273479707E-2</v>
      </c>
      <c r="O231" s="89">
        <f>'CALC|1'!$G$57*'CALC|1'!P21</f>
        <v>6.0420246427625543E-2</v>
      </c>
      <c r="P231" s="89">
        <f>'CALC|1'!$G$57*'CALC|1'!Q21</f>
        <v>5.9531423003335505E-2</v>
      </c>
      <c r="Q231" s="89">
        <f>'CALC|1'!$G$57*'CALC|1'!R21</f>
        <v>5.8655674783571699E-2</v>
      </c>
      <c r="R231" s="89">
        <f>'CALC|1'!$G$57*'CALC|1'!S21</f>
        <v>5.7792809423073271E-2</v>
      </c>
      <c r="S231" s="89">
        <f>'CALC|1'!$G$57*'CALC|1'!T21</f>
        <v>5.694263740611058E-2</v>
      </c>
      <c r="T231" s="89">
        <f>'CALC|1'!$G$57*'CALC|1'!U21</f>
        <v>5.610497200486083E-2</v>
      </c>
      <c r="U231" s="89">
        <f>'CALC|1'!$G$57*'CALC|1'!V21</f>
        <v>5.5279629238396105E-2</v>
      </c>
      <c r="V231" s="89">
        <f>'CALC|1'!$G$57*'CALC|1'!W21</f>
        <v>5.4466427832274567E-2</v>
      </c>
      <c r="W231" s="89">
        <f>'CALC|1'!$G$57*'CALC|1'!X21</f>
        <v>5.3665189178726244E-2</v>
      </c>
      <c r="X231" s="89">
        <f>'CALC|1'!$G$57*'CALC|1'!Y21</f>
        <v>5.2875737297424431E-2</v>
      </c>
      <c r="Y231" s="89">
        <f>'CALC|1'!$G$57*'CALC|1'!Z21</f>
        <v>5.2097898796834186E-2</v>
      </c>
      <c r="Z231" s="89">
        <f>'CALC|1'!$G$57*'CALC|1'!AA21</f>
        <v>5.1331502836129431E-2</v>
      </c>
      <c r="AA231" s="89">
        <f>'CALC|1'!$G$57*'CALC|1'!AB21</f>
        <v>5.057638108767027E-2</v>
      </c>
      <c r="AB231" s="89">
        <f>'CALC|1'!$G$57*'CALC|1'!AC21</f>
        <v>4.983236770003225E-2</v>
      </c>
      <c r="AC231" s="89">
        <f>'CALC|1'!$G$57*'CALC|1'!AD21</f>
        <v>4.9099299261579618E-2</v>
      </c>
      <c r="AD231" s="89">
        <f>'CALC|1'!$G$57*'CALC|1'!AE21</f>
        <v>4.8377014764574233E-2</v>
      </c>
      <c r="AE231" s="89">
        <f>'CALC|1'!$G$57*'CALC|1'!AF21</f>
        <v>4.7665355569812683E-2</v>
      </c>
      <c r="AF231" s="89">
        <f>'CALC|1'!$G$57*'CALC|1'!AG21</f>
        <v>4.6964165371783426E-2</v>
      </c>
      <c r="AG231" s="89">
        <f>'CALC|1'!$G$57*'CALC|1'!AH21</f>
        <v>4.6273290164336636E-2</v>
      </c>
      <c r="AH231" s="89">
        <f>'CALC|1'!$G$57*'CALC|1'!AI21</f>
        <v>4.5592578206858962E-2</v>
      </c>
      <c r="AI231" s="89">
        <f>'CALC|1'!$G$57*'CALC|1'!AJ21</f>
        <v>4.4921879990945976E-2</v>
      </c>
      <c r="AJ231" s="89">
        <f>'CALC|1'!$G$57*'CALC|1'!AK21</f>
        <v>4.4261048207564782E-2</v>
      </c>
      <c r="AK231" s="89">
        <f>'CALC|1'!$G$57*'CALC|1'!AL21</f>
        <v>4.3609937714699815E-2</v>
      </c>
      <c r="AL231" s="89">
        <f>'CALC|1'!$G$57*'CALC|1'!AM21</f>
        <v>4.2968405505474462E-2</v>
      </c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 s="67"/>
      <c r="BP231" s="67"/>
      <c r="BQ231" s="67"/>
      <c r="BR231" s="67"/>
      <c r="BS231" s="67"/>
    </row>
    <row r="232" spans="1:71" x14ac:dyDescent="0.2">
      <c r="A232" s="67"/>
      <c r="B232" s="67"/>
      <c r="C232" s="67"/>
      <c r="D232" s="67"/>
      <c r="E232" s="67"/>
      <c r="F232" s="67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7"/>
      <c r="BP232" s="67"/>
      <c r="BQ232" s="67"/>
      <c r="BR232" s="67"/>
      <c r="BS232" s="67"/>
    </row>
    <row r="233" spans="1:71" ht="15.75" x14ac:dyDescent="0.3">
      <c r="A233" s="67"/>
      <c r="B233" s="67"/>
      <c r="C233" s="109" t="s">
        <v>206</v>
      </c>
      <c r="D233" s="102" t="s">
        <v>0</v>
      </c>
      <c r="E233" s="102" t="s">
        <v>93</v>
      </c>
      <c r="F233" s="102"/>
      <c r="G233" s="106">
        <f t="shared" ref="G233:AL233" si="13">SUM(G199:G231)-G224</f>
        <v>39.42870248370162</v>
      </c>
      <c r="H233" s="106">
        <f t="shared" si="13"/>
        <v>39.41324410783816</v>
      </c>
      <c r="I233" s="106">
        <f t="shared" si="13"/>
        <v>39.397919535820265</v>
      </c>
      <c r="J233" s="106">
        <f t="shared" si="13"/>
        <v>39.382727554978885</v>
      </c>
      <c r="K233" s="106">
        <f t="shared" si="13"/>
        <v>39.367666963945886</v>
      </c>
      <c r="L233" s="106">
        <f t="shared" si="13"/>
        <v>39.352736572547066</v>
      </c>
      <c r="M233" s="106">
        <f t="shared" si="13"/>
        <v>39.337935201696148</v>
      </c>
      <c r="N233" s="106">
        <f t="shared" si="13"/>
        <v>39.32326168328985</v>
      </c>
      <c r="O233" s="106">
        <f t="shared" si="13"/>
        <v>38.757720549786328</v>
      </c>
      <c r="P233" s="106">
        <f t="shared" si="13"/>
        <v>38.200410470719248</v>
      </c>
      <c r="Q233" s="106">
        <f t="shared" si="13"/>
        <v>37.651211072745454</v>
      </c>
      <c r="R233" s="106">
        <f t="shared" si="13"/>
        <v>37.1100037471615</v>
      </c>
      <c r="S233" s="106">
        <f t="shared" si="13"/>
        <v>32.472300883130679</v>
      </c>
      <c r="T233" s="106">
        <f t="shared" si="13"/>
        <v>32.007106925095371</v>
      </c>
      <c r="U233" s="106">
        <f t="shared" si="13"/>
        <v>31.548671340332092</v>
      </c>
      <c r="V233" s="106">
        <f t="shared" si="13"/>
        <v>31.096895389526253</v>
      </c>
      <c r="W233" s="106">
        <f t="shared" si="13"/>
        <v>30.651681780023953</v>
      </c>
      <c r="X233" s="106">
        <f t="shared" si="13"/>
        <v>30.212934644603447</v>
      </c>
      <c r="Y233" s="106">
        <f t="shared" si="13"/>
        <v>29.780559520558587</v>
      </c>
      <c r="Z233" s="106">
        <f t="shared" si="13"/>
        <v>29.354463329089352</v>
      </c>
      <c r="AA233" s="106">
        <f t="shared" si="13"/>
        <v>28.934554354995157</v>
      </c>
      <c r="AB233" s="106">
        <f t="shared" si="13"/>
        <v>28.520742226666336</v>
      </c>
      <c r="AC233" s="106">
        <f t="shared" si="13"/>
        <v>28.112937896369615</v>
      </c>
      <c r="AD233" s="106">
        <f t="shared" si="13"/>
        <v>27.711053620822923</v>
      </c>
      <c r="AE233" s="106">
        <f t="shared" si="13"/>
        <v>27.7603739053664</v>
      </c>
      <c r="AF233" s="106">
        <f t="shared" si="13"/>
        <v>27.376762317574155</v>
      </c>
      <c r="AG233" s="106">
        <f t="shared" si="13"/>
        <v>28.82003293120545</v>
      </c>
      <c r="AH233" s="106">
        <f t="shared" si="13"/>
        <v>30.302552796596384</v>
      </c>
      <c r="AI233" s="106">
        <f t="shared" si="13"/>
        <v>30.243117691118155</v>
      </c>
      <c r="AJ233" s="106">
        <f t="shared" si="13"/>
        <v>30.737823578923006</v>
      </c>
      <c r="AK233" s="106">
        <f t="shared" si="13"/>
        <v>29.073246138778842</v>
      </c>
      <c r="AL233" s="106">
        <f t="shared" si="13"/>
        <v>28.786361778598739</v>
      </c>
      <c r="AM233" s="106">
        <f t="shared" ref="AM233:BN233" si="14">SUM(AM199:AM231)-AM224</f>
        <v>6.1234082855805747</v>
      </c>
      <c r="AN233" s="106">
        <f t="shared" si="14"/>
        <v>6.0286144114599649</v>
      </c>
      <c r="AO233" s="106">
        <f t="shared" si="14"/>
        <v>5.9338205373393551</v>
      </c>
      <c r="AP233" s="106">
        <f t="shared" si="14"/>
        <v>5.8390266632187453</v>
      </c>
      <c r="AQ233" s="106">
        <f t="shared" si="14"/>
        <v>5.7442327890981355</v>
      </c>
      <c r="AR233" s="106">
        <f t="shared" si="14"/>
        <v>5.6494389149775248</v>
      </c>
      <c r="AS233" s="106">
        <f t="shared" si="14"/>
        <v>5.554645040856915</v>
      </c>
      <c r="AT233" s="106">
        <f t="shared" si="14"/>
        <v>5.4598511667363052</v>
      </c>
      <c r="AU233" s="106">
        <f t="shared" si="14"/>
        <v>5.3650572926156945</v>
      </c>
      <c r="AV233" s="106">
        <f t="shared" si="14"/>
        <v>5.2702634184950847</v>
      </c>
      <c r="AW233" s="106">
        <f t="shared" si="14"/>
        <v>5.1754695443744749</v>
      </c>
      <c r="AX233" s="106">
        <f t="shared" si="14"/>
        <v>5.0806756702538651</v>
      </c>
      <c r="AY233" s="106">
        <f t="shared" si="14"/>
        <v>4.9858817961332544</v>
      </c>
      <c r="AZ233" s="106">
        <f t="shared" si="14"/>
        <v>4.8910879220126446</v>
      </c>
      <c r="BA233" s="106">
        <f t="shared" si="14"/>
        <v>4.7962940478920348</v>
      </c>
      <c r="BB233" s="106">
        <f t="shared" si="14"/>
        <v>4.701500173771425</v>
      </c>
      <c r="BC233" s="106">
        <f t="shared" si="14"/>
        <v>4.6067062996508144</v>
      </c>
      <c r="BD233" s="106">
        <f t="shared" si="14"/>
        <v>4.5119124255302046</v>
      </c>
      <c r="BE233" s="106">
        <f t="shared" si="14"/>
        <v>4.4171185514095948</v>
      </c>
      <c r="BF233" s="106">
        <f t="shared" si="14"/>
        <v>4.322324677288985</v>
      </c>
      <c r="BG233" s="106">
        <f t="shared" si="14"/>
        <v>4.2275308031683743</v>
      </c>
      <c r="BH233" s="106">
        <f t="shared" si="14"/>
        <v>4.1327369290477636</v>
      </c>
      <c r="BI233" s="106">
        <f t="shared" si="14"/>
        <v>4.0379430549271547</v>
      </c>
      <c r="BJ233" s="106">
        <f t="shared" si="14"/>
        <v>3.9431491808065449</v>
      </c>
      <c r="BK233" s="106">
        <f t="shared" si="14"/>
        <v>3.8483553066859342</v>
      </c>
      <c r="BL233" s="106">
        <f t="shared" si="14"/>
        <v>3.7535614325653244</v>
      </c>
      <c r="BM233" s="106">
        <f t="shared" si="14"/>
        <v>3.6587675584447146</v>
      </c>
      <c r="BN233" s="106">
        <f t="shared" si="14"/>
        <v>3.5639736843241048</v>
      </c>
      <c r="BO233" s="67"/>
      <c r="BP233" s="67"/>
      <c r="BQ233" s="67"/>
      <c r="BR233" s="67"/>
      <c r="BS233" s="67"/>
    </row>
    <row r="234" spans="1:71" ht="15.75" x14ac:dyDescent="0.3">
      <c r="A234" s="67"/>
      <c r="B234" s="67"/>
      <c r="C234" s="109" t="s">
        <v>211</v>
      </c>
      <c r="D234" s="102" t="s">
        <v>0</v>
      </c>
      <c r="E234" s="102" t="s">
        <v>93</v>
      </c>
      <c r="F234" s="102"/>
      <c r="G234" s="106">
        <f t="shared" ref="G234:BN234" si="15">G224</f>
        <v>0.115361316779374</v>
      </c>
      <c r="H234" s="106">
        <f t="shared" si="15"/>
        <v>0.115361316779374</v>
      </c>
      <c r="I234" s="106">
        <f t="shared" si="15"/>
        <v>0.115361316779374</v>
      </c>
      <c r="J234" s="106">
        <f t="shared" si="15"/>
        <v>0.115361316779374</v>
      </c>
      <c r="K234" s="106">
        <f t="shared" si="15"/>
        <v>0.115361316779374</v>
      </c>
      <c r="L234" s="106">
        <f t="shared" si="15"/>
        <v>0.115361316779374</v>
      </c>
      <c r="M234" s="106">
        <f t="shared" si="15"/>
        <v>0.115361316779374</v>
      </c>
      <c r="N234" s="106">
        <f t="shared" si="15"/>
        <v>0.115361316779374</v>
      </c>
      <c r="O234" s="106">
        <f t="shared" si="15"/>
        <v>0.11366427238328281</v>
      </c>
      <c r="P234" s="106">
        <f t="shared" si="15"/>
        <v>0.11199219267867318</v>
      </c>
      <c r="Q234" s="106">
        <f t="shared" si="15"/>
        <v>0.11034471041774524</v>
      </c>
      <c r="R234" s="106">
        <f t="shared" si="15"/>
        <v>0.10872146375516707</v>
      </c>
      <c r="S234" s="106">
        <f t="shared" si="15"/>
        <v>0.10712209616860077</v>
      </c>
      <c r="T234" s="106">
        <f t="shared" si="15"/>
        <v>0.10554625638039743</v>
      </c>
      <c r="U234" s="106">
        <f t="shared" si="15"/>
        <v>0.10399359828044429</v>
      </c>
      <c r="V234" s="106">
        <f t="shared" si="15"/>
        <v>0.10246378085014653</v>
      </c>
      <c r="W234" s="106">
        <f t="shared" si="15"/>
        <v>0.10095646808752774</v>
      </c>
      <c r="X234" s="106">
        <f t="shared" si="15"/>
        <v>9.9471328933431941E-2</v>
      </c>
      <c r="Y234" s="106">
        <f t="shared" si="15"/>
        <v>9.8008037198811182E-2</v>
      </c>
      <c r="Z234" s="106">
        <f t="shared" si="15"/>
        <v>9.6566271493083056E-2</v>
      </c>
      <c r="AA234" s="106">
        <f t="shared" si="15"/>
        <v>9.5145715153541893E-2</v>
      </c>
      <c r="AB234" s="106">
        <f t="shared" si="15"/>
        <v>9.3746056175808376E-2</v>
      </c>
      <c r="AC234" s="106">
        <f t="shared" si="15"/>
        <v>9.2366987145302573E-2</v>
      </c>
      <c r="AD234" s="106">
        <f t="shared" si="15"/>
        <v>9.1008205169724521E-2</v>
      </c>
      <c r="AE234" s="106">
        <f t="shared" si="15"/>
        <v>8.9669411812528604E-2</v>
      </c>
      <c r="AF234" s="106">
        <f t="shared" si="15"/>
        <v>8.8350313027376268E-2</v>
      </c>
      <c r="AG234" s="106">
        <f t="shared" si="15"/>
        <v>8.7050619093553064E-2</v>
      </c>
      <c r="AH234" s="106">
        <f t="shared" si="15"/>
        <v>8.5770044552335639E-2</v>
      </c>
      <c r="AI234" s="106">
        <f t="shared" si="15"/>
        <v>8.4508308144295108E-2</v>
      </c>
      <c r="AJ234" s="106">
        <f t="shared" si="15"/>
        <v>8.3265132747522355E-2</v>
      </c>
      <c r="AK234" s="106">
        <f t="shared" si="15"/>
        <v>8.204024531676242E-2</v>
      </c>
      <c r="AL234" s="106">
        <f t="shared" si="15"/>
        <v>8.0833376823443936E-2</v>
      </c>
      <c r="AM234" s="106">
        <f t="shared" si="15"/>
        <v>0</v>
      </c>
      <c r="AN234" s="106">
        <f t="shared" si="15"/>
        <v>0</v>
      </c>
      <c r="AO234" s="106">
        <f t="shared" si="15"/>
        <v>0</v>
      </c>
      <c r="AP234" s="106">
        <f t="shared" si="15"/>
        <v>0</v>
      </c>
      <c r="AQ234" s="106">
        <f t="shared" si="15"/>
        <v>0</v>
      </c>
      <c r="AR234" s="106">
        <f t="shared" si="15"/>
        <v>0</v>
      </c>
      <c r="AS234" s="106">
        <f t="shared" si="15"/>
        <v>0</v>
      </c>
      <c r="AT234" s="106">
        <f t="shared" si="15"/>
        <v>0</v>
      </c>
      <c r="AU234" s="106">
        <f t="shared" si="15"/>
        <v>0</v>
      </c>
      <c r="AV234" s="106">
        <f t="shared" si="15"/>
        <v>0</v>
      </c>
      <c r="AW234" s="106">
        <f t="shared" si="15"/>
        <v>0</v>
      </c>
      <c r="AX234" s="106">
        <f t="shared" si="15"/>
        <v>0</v>
      </c>
      <c r="AY234" s="106">
        <f t="shared" si="15"/>
        <v>0</v>
      </c>
      <c r="AZ234" s="106">
        <f t="shared" si="15"/>
        <v>0</v>
      </c>
      <c r="BA234" s="106">
        <f t="shared" si="15"/>
        <v>0</v>
      </c>
      <c r="BB234" s="106">
        <f t="shared" si="15"/>
        <v>0</v>
      </c>
      <c r="BC234" s="106">
        <f t="shared" si="15"/>
        <v>0</v>
      </c>
      <c r="BD234" s="106">
        <f t="shared" si="15"/>
        <v>0</v>
      </c>
      <c r="BE234" s="106">
        <f t="shared" si="15"/>
        <v>0</v>
      </c>
      <c r="BF234" s="106">
        <f t="shared" si="15"/>
        <v>0</v>
      </c>
      <c r="BG234" s="106">
        <f t="shared" si="15"/>
        <v>0</v>
      </c>
      <c r="BH234" s="106">
        <f t="shared" si="15"/>
        <v>0</v>
      </c>
      <c r="BI234" s="106">
        <f t="shared" si="15"/>
        <v>0</v>
      </c>
      <c r="BJ234" s="106">
        <f t="shared" si="15"/>
        <v>0</v>
      </c>
      <c r="BK234" s="106">
        <f t="shared" si="15"/>
        <v>0</v>
      </c>
      <c r="BL234" s="106">
        <f t="shared" si="15"/>
        <v>0</v>
      </c>
      <c r="BM234" s="106">
        <f t="shared" si="15"/>
        <v>0</v>
      </c>
      <c r="BN234" s="106">
        <f t="shared" si="15"/>
        <v>0</v>
      </c>
      <c r="BO234" s="67"/>
      <c r="BP234" s="67"/>
      <c r="BQ234" s="67"/>
      <c r="BR234" s="67"/>
      <c r="BS234" s="67"/>
    </row>
    <row r="235" spans="1:71" ht="15.75" x14ac:dyDescent="0.3">
      <c r="A235" s="67"/>
      <c r="B235" s="67"/>
      <c r="C235" s="71" t="s">
        <v>57</v>
      </c>
      <c r="D235" s="102"/>
      <c r="E235" s="102"/>
      <c r="F235" s="102"/>
      <c r="G235" s="106">
        <f>IF(G$101&lt;31,(1/(1+INPUT1!$H$16)^G$101),(1/(1+INPUT1!$H$17)^G$101))</f>
        <v>0.96618357487922713</v>
      </c>
      <c r="H235" s="106">
        <f>IF(H$101&lt;31,(1/(1+INPUT1!$H$16)^H$101),(1/(1+INPUT1!$H$17)^H$101))</f>
        <v>0.93351070036640305</v>
      </c>
      <c r="I235" s="106">
        <f>IF(I$101&lt;31,(1/(1+INPUT1!$H$16)^I$101),(1/(1+INPUT1!$H$17)^I$101))</f>
        <v>0.90194270566802237</v>
      </c>
      <c r="J235" s="106">
        <f>IF(J$101&lt;31,(1/(1+INPUT1!$H$16)^J$101),(1/(1+INPUT1!$H$17)^J$101))</f>
        <v>0.87144222769857238</v>
      </c>
      <c r="K235" s="106">
        <f>IF(K$101&lt;31,(1/(1+INPUT1!$H$16)^K$101),(1/(1+INPUT1!$H$17)^K$101))</f>
        <v>0.84197316685852419</v>
      </c>
      <c r="L235" s="106">
        <f>IF(L$101&lt;31,(1/(1+INPUT1!$H$16)^L$101),(1/(1+INPUT1!$H$17)^L$101))</f>
        <v>0.81350064430775282</v>
      </c>
      <c r="M235" s="106">
        <f>IF(M$101&lt;31,(1/(1+INPUT1!$H$16)^M$101),(1/(1+INPUT1!$H$17)^M$101))</f>
        <v>0.78599096068381913</v>
      </c>
      <c r="N235" s="106">
        <f>IF(N$101&lt;31,(1/(1+INPUT1!$H$16)^N$101),(1/(1+INPUT1!$H$17)^N$101))</f>
        <v>0.75941155621625056</v>
      </c>
      <c r="O235" s="106">
        <f>IF(O$101&lt;31,(1/(1+INPUT1!$H$16)^O$101),(1/(1+INPUT1!$H$17)^O$101))</f>
        <v>0.73373097218961414</v>
      </c>
      <c r="P235" s="106">
        <f>IF(P$101&lt;31,(1/(1+INPUT1!$H$16)^P$101),(1/(1+INPUT1!$H$17)^P$101))</f>
        <v>0.70891881370977217</v>
      </c>
      <c r="Q235" s="106">
        <f>IF(Q$101&lt;31,(1/(1+INPUT1!$H$16)^Q$101),(1/(1+INPUT1!$H$17)^Q$101))</f>
        <v>0.68494571372924851</v>
      </c>
      <c r="R235" s="106">
        <f>IF(R$101&lt;31,(1/(1+INPUT1!$H$16)^R$101),(1/(1+INPUT1!$H$17)^R$101))</f>
        <v>0.66178329828912896</v>
      </c>
      <c r="S235" s="106">
        <f>IF(S$101&lt;31,(1/(1+INPUT1!$H$16)^S$101),(1/(1+INPUT1!$H$17)^S$101))</f>
        <v>0.63940415293635666</v>
      </c>
      <c r="T235" s="106">
        <f>IF(T$101&lt;31,(1/(1+INPUT1!$H$16)^T$101),(1/(1+INPUT1!$H$17)^T$101))</f>
        <v>0.61778179027667302</v>
      </c>
      <c r="U235" s="106">
        <f>IF(U$101&lt;31,(1/(1+INPUT1!$H$16)^U$101),(1/(1+INPUT1!$H$17)^U$101))</f>
        <v>0.59689061862480497</v>
      </c>
      <c r="V235" s="106">
        <f>IF(V$101&lt;31,(1/(1+INPUT1!$H$16)^V$101),(1/(1+INPUT1!$H$17)^V$101))</f>
        <v>0.57670591171478747</v>
      </c>
      <c r="W235" s="106">
        <f>IF(W$101&lt;31,(1/(1+INPUT1!$H$16)^W$101),(1/(1+INPUT1!$H$17)^W$101))</f>
        <v>0.55720377943457733</v>
      </c>
      <c r="X235" s="106">
        <f>IF(X$101&lt;31,(1/(1+INPUT1!$H$16)^X$101),(1/(1+INPUT1!$H$17)^X$101))</f>
        <v>0.53836113955031628</v>
      </c>
      <c r="Y235" s="106">
        <f>IF(Y$101&lt;31,(1/(1+INPUT1!$H$16)^Y$101),(1/(1+INPUT1!$H$17)^Y$101))</f>
        <v>0.52015569038677911</v>
      </c>
      <c r="Z235" s="106">
        <f>IF(Z$101&lt;31,(1/(1+INPUT1!$H$16)^Z$101),(1/(1+INPUT1!$H$17)^Z$101))</f>
        <v>0.50256588443167061</v>
      </c>
      <c r="AA235" s="106">
        <f>IF(AA$101&lt;31,(1/(1+INPUT1!$H$16)^AA$101),(1/(1+INPUT1!$H$17)^AA$101))</f>
        <v>0.48557090283253213</v>
      </c>
      <c r="AB235" s="106">
        <f>IF(AB$101&lt;31,(1/(1+INPUT1!$H$16)^AB$101),(1/(1+INPUT1!$H$17)^AB$101))</f>
        <v>0.46915063075606966</v>
      </c>
      <c r="AC235" s="106">
        <f>IF(AC$101&lt;31,(1/(1+INPUT1!$H$16)^AC$101),(1/(1+INPUT1!$H$17)^AC$101))</f>
        <v>0.45328563358074364</v>
      </c>
      <c r="AD235" s="106">
        <f>IF(AD$101&lt;31,(1/(1+INPUT1!$H$16)^AD$101),(1/(1+INPUT1!$H$17)^AD$101))</f>
        <v>0.43795713389443841</v>
      </c>
      <c r="AE235" s="106">
        <f>IF(AE$101&lt;31,(1/(1+INPUT1!$H$16)^AE$101),(1/(1+INPUT1!$H$17)^AE$101))</f>
        <v>0.42314698926998884</v>
      </c>
      <c r="AF235" s="106">
        <f>IF(AF$101&lt;31,(1/(1+INPUT1!$H$16)^AF$101),(1/(1+INPUT1!$H$17)^AF$101))</f>
        <v>0.40883767079225974</v>
      </c>
      <c r="AG235" s="106">
        <f>IF(AG$101&lt;31,(1/(1+INPUT1!$H$16)^AG$101),(1/(1+INPUT1!$H$17)^AG$101))</f>
        <v>0.39501224231136206</v>
      </c>
      <c r="AH235" s="106">
        <f>IF(AH$101&lt;31,(1/(1+INPUT1!$H$16)^AH$101),(1/(1+INPUT1!$H$17)^AH$101))</f>
        <v>0.38165434039745127</v>
      </c>
      <c r="AI235" s="106">
        <f>IF(AI$101&lt;31,(1/(1+INPUT1!$H$16)^AI$101),(1/(1+INPUT1!$H$17)^AI$101))</f>
        <v>0.36874815497338298</v>
      </c>
      <c r="AJ235" s="106">
        <f>IF(AJ$101&lt;31,(1/(1+INPUT1!$H$16)^AJ$101),(1/(1+INPUT1!$H$17)^AJ$101))</f>
        <v>0.35627841060230236</v>
      </c>
      <c r="AK235" s="106">
        <f>IF(AK$101&lt;31,(1/(1+INPUT1!$H$16)^AK$101),(1/(1+INPUT1!$H$17)^AK$101))</f>
        <v>0.39998714516107459</v>
      </c>
      <c r="AL235" s="106">
        <f>IF(AL$101&lt;31,(1/(1+INPUT1!$H$16)^AL$101),(1/(1+INPUT1!$H$17)^AL$101))</f>
        <v>0.38833703413696569</v>
      </c>
      <c r="AM235" s="106">
        <f>IF(AM$101&lt;31,(1/(1+INPUT1!$H$16)^AM$101),(1/(1+INPUT1!$H$17)^AM$101))</f>
        <v>0.37702624673491814</v>
      </c>
      <c r="AN235" s="106">
        <f>IF(AN$101&lt;31,(1/(1+INPUT1!$H$16)^AN$101),(1/(1+INPUT1!$H$17)^AN$101))</f>
        <v>0.36604489974263904</v>
      </c>
      <c r="AO235" s="106">
        <f>IF(AO$101&lt;31,(1/(1+INPUT1!$H$16)^AO$101),(1/(1+INPUT1!$H$17)^AO$101))</f>
        <v>0.35538339780838735</v>
      </c>
      <c r="AP235" s="106">
        <f>IF(AP$101&lt;31,(1/(1+INPUT1!$H$16)^AP$101),(1/(1+INPUT1!$H$17)^AP$101))</f>
        <v>0.34503242505668674</v>
      </c>
      <c r="AQ235" s="106">
        <f>IF(AQ$101&lt;31,(1/(1+INPUT1!$H$16)^AQ$101),(1/(1+INPUT1!$H$17)^AQ$101))</f>
        <v>0.33498293694823961</v>
      </c>
      <c r="AR235" s="106">
        <f>IF(AR$101&lt;31,(1/(1+INPUT1!$H$16)^AR$101),(1/(1+INPUT1!$H$17)^AR$101))</f>
        <v>0.3252261523769317</v>
      </c>
      <c r="AS235" s="106">
        <f>IF(AS$101&lt;31,(1/(1+INPUT1!$H$16)^AS$101),(1/(1+INPUT1!$H$17)^AS$101))</f>
        <v>0.31575354599702099</v>
      </c>
      <c r="AT235" s="106">
        <f>IF(AT$101&lt;31,(1/(1+INPUT1!$H$16)^AT$101),(1/(1+INPUT1!$H$17)^AT$101))</f>
        <v>0.30655684077380685</v>
      </c>
      <c r="AU235" s="106">
        <f>IF(AU$101&lt;31,(1/(1+INPUT1!$H$16)^AU$101),(1/(1+INPUT1!$H$17)^AU$101))</f>
        <v>0.29762800075126877</v>
      </c>
      <c r="AV235" s="106">
        <f>IF(AV$101&lt;31,(1/(1+INPUT1!$H$16)^AV$101),(1/(1+INPUT1!$H$17)^AV$101))</f>
        <v>0.28895922403035801</v>
      </c>
      <c r="AW235" s="106">
        <f>IF(AW$101&lt;31,(1/(1+INPUT1!$H$16)^AW$101),(1/(1+INPUT1!$H$17)^AW$101))</f>
        <v>0.28054293595180391</v>
      </c>
      <c r="AX235" s="106">
        <f>IF(AX$101&lt;31,(1/(1+INPUT1!$H$16)^AX$101),(1/(1+INPUT1!$H$17)^AX$101))</f>
        <v>0.27237178247747956</v>
      </c>
      <c r="AY235" s="106">
        <f>IF(AY$101&lt;31,(1/(1+INPUT1!$H$16)^AY$101),(1/(1+INPUT1!$H$17)^AY$101))</f>
        <v>0.26443862376454325</v>
      </c>
      <c r="AZ235" s="106">
        <f>IF(AZ$101&lt;31,(1/(1+INPUT1!$H$16)^AZ$101),(1/(1+INPUT1!$H$17)^AZ$101))</f>
        <v>0.25673652792674101</v>
      </c>
      <c r="BA235" s="106">
        <f>IF(BA$101&lt;31,(1/(1+INPUT1!$H$16)^BA$101),(1/(1+INPUT1!$H$17)^BA$101))</f>
        <v>0.24925876497741845</v>
      </c>
      <c r="BB235" s="106">
        <f>IF(BB$101&lt;31,(1/(1+INPUT1!$H$16)^BB$101),(1/(1+INPUT1!$H$17)^BB$101))</f>
        <v>0.24199880094894996</v>
      </c>
      <c r="BC235" s="106">
        <f>IF(BC$101&lt;31,(1/(1+INPUT1!$H$16)^BC$101),(1/(1+INPUT1!$H$17)^BC$101))</f>
        <v>0.2349502921834466</v>
      </c>
      <c r="BD235" s="106">
        <f>IF(BD$101&lt;31,(1/(1+INPUT1!$H$16)^BD$101),(1/(1+INPUT1!$H$17)^BD$101))</f>
        <v>0.22810707978975397</v>
      </c>
      <c r="BE235" s="106">
        <f>IF(BE$101&lt;31,(1/(1+INPUT1!$H$16)^BE$101),(1/(1+INPUT1!$H$17)^BE$101))</f>
        <v>0.22146318426189707</v>
      </c>
      <c r="BF235" s="106">
        <f>IF(BF$101&lt;31,(1/(1+INPUT1!$H$16)^BF$101),(1/(1+INPUT1!$H$17)^BF$101))</f>
        <v>0.215012800254269</v>
      </c>
      <c r="BG235" s="106">
        <f>IF(BG$101&lt;31,(1/(1+INPUT1!$H$16)^BG$101),(1/(1+INPUT1!$H$17)^BG$101))</f>
        <v>0.20875029150899907</v>
      </c>
      <c r="BH235" s="106">
        <f>IF(BH$101&lt;31,(1/(1+INPUT1!$H$16)^BH$101),(1/(1+INPUT1!$H$17)^BH$101))</f>
        <v>0.20267018593106703</v>
      </c>
      <c r="BI235" s="106">
        <f>IF(BI$101&lt;31,(1/(1+INPUT1!$H$16)^BI$101),(1/(1+INPUT1!$H$17)^BI$101))</f>
        <v>0.19676717080686118</v>
      </c>
      <c r="BJ235" s="106">
        <f>IF(BJ$101&lt;31,(1/(1+INPUT1!$H$16)^BJ$101),(1/(1+INPUT1!$H$17)^BJ$101))</f>
        <v>0.19103608816200118</v>
      </c>
      <c r="BK235" s="106">
        <f>IF(BK$101&lt;31,(1/(1+INPUT1!$H$16)^BK$101),(1/(1+INPUT1!$H$17)^BK$101))</f>
        <v>0.18547193025437006</v>
      </c>
      <c r="BL235" s="106">
        <f>IF(BL$101&lt;31,(1/(1+INPUT1!$H$16)^BL$101),(1/(1+INPUT1!$H$17)^BL$101))</f>
        <v>0.18006983519841754</v>
      </c>
      <c r="BM235" s="106">
        <f>IF(BM$101&lt;31,(1/(1+INPUT1!$H$16)^BM$101),(1/(1+INPUT1!$H$17)^BM$101))</f>
        <v>0.17482508271691022</v>
      </c>
      <c r="BN235" s="106">
        <f>IF(BN$101&lt;31,(1/(1+INPUT1!$H$16)^BN$101),(1/(1+INPUT1!$H$17)^BN$101))</f>
        <v>0.1697330900164177</v>
      </c>
      <c r="BO235" s="67"/>
      <c r="BP235" s="67"/>
      <c r="BQ235" s="67"/>
      <c r="BR235" s="67"/>
      <c r="BS235" s="67"/>
    </row>
    <row r="236" spans="1:71" ht="15.75" x14ac:dyDescent="0.3">
      <c r="A236" s="67"/>
      <c r="B236" s="67"/>
      <c r="C236" s="71" t="s">
        <v>62</v>
      </c>
      <c r="D236" s="102"/>
      <c r="E236" s="102"/>
      <c r="F236" s="102"/>
      <c r="G236" s="106">
        <f>IF(G$101&lt;31,(1/(1+INPUT1!$H$18)^G$101),(1/(1+INPUT1!$H$19)^G$101))</f>
        <v>0.98522167487684742</v>
      </c>
      <c r="H236" s="106">
        <f>IF(H$101&lt;31,(1/(1+INPUT1!$H$18)^H$101),(1/(1+INPUT1!$H$19)^H$101))</f>
        <v>0.9706617486471405</v>
      </c>
      <c r="I236" s="106">
        <f>IF(I$101&lt;31,(1/(1+INPUT1!$H$18)^I$101),(1/(1+INPUT1!$H$19)^I$101))</f>
        <v>0.95631699374102519</v>
      </c>
      <c r="J236" s="106">
        <f>IF(J$101&lt;31,(1/(1+INPUT1!$H$18)^J$101),(1/(1+INPUT1!$H$19)^J$101))</f>
        <v>0.94218423028672449</v>
      </c>
      <c r="K236" s="106">
        <f>IF(K$101&lt;31,(1/(1+INPUT1!$H$18)^K$101),(1/(1+INPUT1!$H$19)^K$101))</f>
        <v>0.92826032540563996</v>
      </c>
      <c r="L236" s="106">
        <f>IF(L$101&lt;31,(1/(1+INPUT1!$H$18)^L$101),(1/(1+INPUT1!$H$19)^L$101))</f>
        <v>0.91454219251787205</v>
      </c>
      <c r="M236" s="106">
        <f>IF(M$101&lt;31,(1/(1+INPUT1!$H$18)^M$101),(1/(1+INPUT1!$H$19)^M$101))</f>
        <v>0.90102679065800217</v>
      </c>
      <c r="N236" s="106">
        <f>IF(N$101&lt;31,(1/(1+INPUT1!$H$18)^N$101),(1/(1+INPUT1!$H$19)^N$101))</f>
        <v>0.88771112380098749</v>
      </c>
      <c r="O236" s="106">
        <f>IF(O$101&lt;31,(1/(1+INPUT1!$H$18)^O$101),(1/(1+INPUT1!$H$19)^O$101))</f>
        <v>0.87459224019801729</v>
      </c>
      <c r="P236" s="106">
        <f>IF(P$101&lt;31,(1/(1+INPUT1!$H$18)^P$101),(1/(1+INPUT1!$H$19)^P$101))</f>
        <v>0.86166723172218462</v>
      </c>
      <c r="Q236" s="106">
        <f>IF(Q$101&lt;31,(1/(1+INPUT1!$H$18)^Q$101),(1/(1+INPUT1!$H$19)^Q$101))</f>
        <v>0.8489332332238273</v>
      </c>
      <c r="R236" s="106">
        <f>IF(R$101&lt;31,(1/(1+INPUT1!$H$18)^R$101),(1/(1+INPUT1!$H$19)^R$101))</f>
        <v>0.83638742189539661</v>
      </c>
      <c r="S236" s="106">
        <f>IF(S$101&lt;31,(1/(1+INPUT1!$H$18)^S$101),(1/(1+INPUT1!$H$19)^S$101))</f>
        <v>0.82402701664571099</v>
      </c>
      <c r="T236" s="106">
        <f>IF(T$101&lt;31,(1/(1+INPUT1!$H$18)^T$101),(1/(1+INPUT1!$H$19)^T$101))</f>
        <v>0.81184927748345925</v>
      </c>
      <c r="U236" s="106">
        <f>IF(U$101&lt;31,(1/(1+INPUT1!$H$18)^U$101),(1/(1+INPUT1!$H$19)^U$101))</f>
        <v>0.79985150490981216</v>
      </c>
      <c r="V236" s="106">
        <f>IF(V$101&lt;31,(1/(1+INPUT1!$H$18)^V$101),(1/(1+INPUT1!$H$19)^V$101))</f>
        <v>0.78803103932001206</v>
      </c>
      <c r="W236" s="106">
        <f>IF(W$101&lt;31,(1/(1+INPUT1!$H$18)^W$101),(1/(1+INPUT1!$H$19)^W$101))</f>
        <v>0.77638526041380518</v>
      </c>
      <c r="X236" s="106">
        <f>IF(X$101&lt;31,(1/(1+INPUT1!$H$18)^X$101),(1/(1+INPUT1!$H$19)^X$101))</f>
        <v>0.76491158661458636</v>
      </c>
      <c r="Y236" s="106">
        <f>IF(Y$101&lt;31,(1/(1+INPUT1!$H$18)^Y$101),(1/(1+INPUT1!$H$19)^Y$101))</f>
        <v>0.7536074744971295</v>
      </c>
      <c r="Z236" s="106">
        <f>IF(Z$101&lt;31,(1/(1+INPUT1!$H$18)^Z$101),(1/(1+INPUT1!$H$19)^Z$101))</f>
        <v>0.74247041822377313</v>
      </c>
      <c r="AA236" s="106">
        <f>IF(AA$101&lt;31,(1/(1+INPUT1!$H$18)^AA$101),(1/(1+INPUT1!$H$19)^AA$101))</f>
        <v>0.73149794898893916</v>
      </c>
      <c r="AB236" s="106">
        <f>IF(AB$101&lt;31,(1/(1+INPUT1!$H$18)^AB$101),(1/(1+INPUT1!$H$19)^AB$101))</f>
        <v>0.72068763447186135</v>
      </c>
      <c r="AC236" s="106">
        <f>IF(AC$101&lt;31,(1/(1+INPUT1!$H$18)^AC$101),(1/(1+INPUT1!$H$19)^AC$101))</f>
        <v>0.71003707829740037</v>
      </c>
      <c r="AD236" s="106">
        <f>IF(AD$101&lt;31,(1/(1+INPUT1!$H$18)^AD$101),(1/(1+INPUT1!$H$19)^AD$101))</f>
        <v>0.69954391950482808</v>
      </c>
      <c r="AE236" s="106">
        <f>IF(AE$101&lt;31,(1/(1+INPUT1!$H$18)^AE$101),(1/(1+INPUT1!$H$19)^AE$101))</f>
        <v>0.68920583202446117</v>
      </c>
      <c r="AF236" s="106">
        <f>IF(AF$101&lt;31,(1/(1+INPUT1!$H$18)^AF$101),(1/(1+INPUT1!$H$19)^AF$101))</f>
        <v>0.67902052416203085</v>
      </c>
      <c r="AG236" s="106">
        <f>IF(AG$101&lt;31,(1/(1+INPUT1!$H$18)^AG$101),(1/(1+INPUT1!$H$19)^AG$101))</f>
        <v>0.66898573809067086</v>
      </c>
      <c r="AH236" s="106">
        <f>IF(AH$101&lt;31,(1/(1+INPUT1!$H$18)^AH$101),(1/(1+INPUT1!$H$19)^AH$101))</f>
        <v>0.65909924935041486</v>
      </c>
      <c r="AI236" s="106">
        <f>IF(AI$101&lt;31,(1/(1+INPUT1!$H$18)^AI$101),(1/(1+INPUT1!$H$19)^AI$101))</f>
        <v>0.64935886635508844</v>
      </c>
      <c r="AJ236" s="106">
        <f>IF(AJ$101&lt;31,(1/(1+INPUT1!$H$18)^AJ$101),(1/(1+INPUT1!$H$19)^AJ$101))</f>
        <v>0.63976242990649135</v>
      </c>
      <c r="AK236" s="106">
        <f>IF(AK$101&lt;31,(1/(1+INPUT1!$H$18)^AK$101),(1/(1+INPUT1!$H$19)^AK$101))</f>
        <v>0.67210371334741503</v>
      </c>
      <c r="AL236" s="106">
        <f>IF(AL$101&lt;31,(1/(1+INPUT1!$H$18)^AL$101),(1/(1+INPUT1!$H$19)^AL$101))</f>
        <v>0.66354399580157475</v>
      </c>
      <c r="AM236" s="106">
        <f>IF(AM$101&lt;31,(1/(1+INPUT1!$H$18)^AM$101),(1/(1+INPUT1!$H$19)^AM$101))</f>
        <v>0.65509329233051128</v>
      </c>
      <c r="AN236" s="106">
        <f>IF(AN$101&lt;31,(1/(1+INPUT1!$H$18)^AN$101),(1/(1+INPUT1!$H$19)^AN$101))</f>
        <v>0.64675021456265303</v>
      </c>
      <c r="AO236" s="106">
        <f>IF(AO$101&lt;31,(1/(1+INPUT1!$H$18)^AO$101),(1/(1+INPUT1!$H$19)^AO$101))</f>
        <v>0.63851339180832567</v>
      </c>
      <c r="AP236" s="106">
        <f>IF(AP$101&lt;31,(1/(1+INPUT1!$H$18)^AP$101),(1/(1+INPUT1!$H$19)^AP$101))</f>
        <v>0.63038147083455986</v>
      </c>
      <c r="AQ236" s="106">
        <f>IF(AQ$101&lt;31,(1/(1+INPUT1!$H$18)^AQ$101),(1/(1+INPUT1!$H$19)^AQ$101))</f>
        <v>0.62235311564276841</v>
      </c>
      <c r="AR236" s="106">
        <f>IF(AR$101&lt;31,(1/(1+INPUT1!$H$18)^AR$101),(1/(1+INPUT1!$H$19)^AR$101))</f>
        <v>0.61442700724925292</v>
      </c>
      <c r="AS236" s="106">
        <f>IF(AS$101&lt;31,(1/(1+INPUT1!$H$18)^AS$101),(1/(1+INPUT1!$H$19)^AS$101))</f>
        <v>0.60660184346850921</v>
      </c>
      <c r="AT236" s="106">
        <f>IF(AT$101&lt;31,(1/(1+INPUT1!$H$18)^AT$101),(1/(1+INPUT1!$H$19)^AT$101))</f>
        <v>0.59887633869928847</v>
      </c>
      <c r="AU236" s="106">
        <f>IF(AU$101&lt;31,(1/(1+INPUT1!$H$18)^AU$101),(1/(1+INPUT1!$H$19)^AU$101))</f>
        <v>0.59124922371338573</v>
      </c>
      <c r="AV236" s="106">
        <f>IF(AV$101&lt;31,(1/(1+INPUT1!$H$18)^AV$101),(1/(1+INPUT1!$H$19)^AV$101))</f>
        <v>0.58371924544711795</v>
      </c>
      <c r="AW236" s="106">
        <f>IF(AW$101&lt;31,(1/(1+INPUT1!$H$18)^AW$101),(1/(1+INPUT1!$H$19)^AW$101))</f>
        <v>0.5762851667954566</v>
      </c>
      <c r="AX236" s="106">
        <f>IF(AX$101&lt;31,(1/(1+INPUT1!$H$18)^AX$101),(1/(1+INPUT1!$H$19)^AX$101))</f>
        <v>0.56894576640878336</v>
      </c>
      <c r="AY236" s="106">
        <f>IF(AY$101&lt;31,(1/(1+INPUT1!$H$18)^AY$101),(1/(1+INPUT1!$H$19)^AY$101))</f>
        <v>0.56169983849223359</v>
      </c>
      <c r="AZ236" s="106">
        <f>IF(AZ$101&lt;31,(1/(1+INPUT1!$H$18)^AZ$101),(1/(1+INPUT1!$H$19)^AZ$101))</f>
        <v>0.55454619260759574</v>
      </c>
      <c r="BA236" s="106">
        <f>IF(BA$101&lt;31,(1/(1+INPUT1!$H$18)^BA$101),(1/(1+INPUT1!$H$19)^BA$101))</f>
        <v>0.54748365347773287</v>
      </c>
      <c r="BB236" s="106">
        <f>IF(BB$101&lt;31,(1/(1+INPUT1!$H$18)^BB$101),(1/(1+INPUT1!$H$19)^BB$101))</f>
        <v>0.54051106079349687</v>
      </c>
      <c r="BC236" s="106">
        <f>IF(BC$101&lt;31,(1/(1+INPUT1!$H$18)^BC$101),(1/(1+INPUT1!$H$19)^BC$101))</f>
        <v>0.53362726902309887</v>
      </c>
      <c r="BD236" s="106">
        <f>IF(BD$101&lt;31,(1/(1+INPUT1!$H$18)^BD$101),(1/(1+INPUT1!$H$19)^BD$101))</f>
        <v>0.52683114722391056</v>
      </c>
      <c r="BE236" s="106">
        <f>IF(BE$101&lt;31,(1/(1+INPUT1!$H$18)^BE$101),(1/(1+INPUT1!$H$19)^BE$101))</f>
        <v>0.52012157885665966</v>
      </c>
      <c r="BF236" s="106">
        <f>IF(BF$101&lt;31,(1/(1+INPUT1!$H$18)^BF$101),(1/(1+INPUT1!$H$19)^BF$101))</f>
        <v>0.51349746160199394</v>
      </c>
      <c r="BG236" s="106">
        <f>IF(BG$101&lt;31,(1/(1+INPUT1!$H$18)^BG$101),(1/(1+INPUT1!$H$19)^BG$101))</f>
        <v>0.50695770717938005</v>
      </c>
      <c r="BH236" s="106">
        <f>IF(BH$101&lt;31,(1/(1+INPUT1!$H$18)^BH$101),(1/(1+INPUT1!$H$19)^BH$101))</f>
        <v>0.50050124116830885</v>
      </c>
      <c r="BI236" s="106">
        <f>IF(BI$101&lt;31,(1/(1+INPUT1!$H$18)^BI$101),(1/(1+INPUT1!$H$19)^BI$101))</f>
        <v>0.49412700283177891</v>
      </c>
      <c r="BJ236" s="106">
        <f>IF(BJ$101&lt;31,(1/(1+INPUT1!$H$18)^BJ$101),(1/(1+INPUT1!$H$19)^BJ$101))</f>
        <v>0.48783394494202686</v>
      </c>
      <c r="BK236" s="106">
        <f>IF(BK$101&lt;31,(1/(1+INPUT1!$H$18)^BK$101),(1/(1+INPUT1!$H$19)^BK$101))</f>
        <v>0.48162103360847752</v>
      </c>
      <c r="BL236" s="106">
        <f>IF(BL$101&lt;31,(1/(1+INPUT1!$H$18)^BL$101),(1/(1+INPUT1!$H$19)^BL$101))</f>
        <v>0.47548724810788578</v>
      </c>
      <c r="BM236" s="106">
        <f>IF(BM$101&lt;31,(1/(1+INPUT1!$H$18)^BM$101),(1/(1+INPUT1!$H$19)^BM$101))</f>
        <v>0.46943158071664109</v>
      </c>
      <c r="BN236" s="106">
        <f>IF(BN$101&lt;31,(1/(1+INPUT1!$H$18)^BN$101),(1/(1+INPUT1!$H$19)^BN$101))</f>
        <v>0.46345303654520797</v>
      </c>
      <c r="BO236" s="67"/>
      <c r="BP236" s="67"/>
      <c r="BQ236" s="67"/>
      <c r="BR236" s="67"/>
      <c r="BS236" s="67"/>
    </row>
    <row r="237" spans="1:71" ht="15.75" x14ac:dyDescent="0.3">
      <c r="A237" s="67"/>
      <c r="B237" s="67"/>
      <c r="C237" s="109" t="s">
        <v>212</v>
      </c>
      <c r="D237" s="102" t="s">
        <v>0</v>
      </c>
      <c r="E237" s="102" t="s">
        <v>93</v>
      </c>
      <c r="F237" s="102"/>
      <c r="G237" s="106">
        <f t="shared" ref="G237:BN238" si="16">G233*G235</f>
        <v>38.09536471855229</v>
      </c>
      <c r="H237" s="106">
        <f t="shared" si="16"/>
        <v>36.79268511082001</v>
      </c>
      <c r="I237" s="106">
        <f t="shared" si="16"/>
        <v>35.534666143828765</v>
      </c>
      <c r="J237" s="106">
        <f t="shared" si="16"/>
        <v>34.319771833356754</v>
      </c>
      <c r="K237" s="106">
        <f t="shared" si="16"/>
        <v>33.146519225465219</v>
      </c>
      <c r="L237" s="106">
        <f t="shared" si="16"/>
        <v>32.013476557040306</v>
      </c>
      <c r="M237" s="106">
        <f t="shared" si="16"/>
        <v>30.919261480498982</v>
      </c>
      <c r="N237" s="106">
        <f t="shared" si="16"/>
        <v>29.862539350406003</v>
      </c>
      <c r="O237" s="106">
        <f t="shared" si="16"/>
        <v>28.437739978848107</v>
      </c>
      <c r="P237" s="106">
        <f t="shared" si="16"/>
        <v>27.080989674128649</v>
      </c>
      <c r="Q237" s="106">
        <f t="shared" si="16"/>
        <v>25.789035640992218</v>
      </c>
      <c r="R237" s="106">
        <f t="shared" si="16"/>
        <v>24.558780679318474</v>
      </c>
      <c r="S237" s="106">
        <f t="shared" si="16"/>
        <v>20.762924040072679</v>
      </c>
      <c r="T237" s="106">
        <f t="shared" si="16"/>
        <v>19.773407817762319</v>
      </c>
      <c r="U237" s="106">
        <f t="shared" si="16"/>
        <v>18.831105953121476</v>
      </c>
      <c r="V237" s="106">
        <f t="shared" si="16"/>
        <v>17.933763407116107</v>
      </c>
      <c r="W237" s="106">
        <f t="shared" si="16"/>
        <v>17.079232933855319</v>
      </c>
      <c r="X237" s="106">
        <f t="shared" si="16"/>
        <v>16.26546992442794</v>
      </c>
      <c r="Y237" s="106">
        <f t="shared" si="16"/>
        <v>15.49052749752072</v>
      </c>
      <c r="Z237" s="106">
        <f t="shared" si="16"/>
        <v>14.752551825000833</v>
      </c>
      <c r="AA237" s="106">
        <f t="shared" si="16"/>
        <v>14.049777681211973</v>
      </c>
      <c r="AB237" s="106">
        <f t="shared" si="16"/>
        <v>13.380524205271783</v>
      </c>
      <c r="AC237" s="106">
        <f t="shared" si="16"/>
        <v>12.743190866172</v>
      </c>
      <c r="AD237" s="106">
        <f t="shared" si="16"/>
        <v>12.136253620970708</v>
      </c>
      <c r="AE237" s="106">
        <f t="shared" si="16"/>
        <v>11.746718639064953</v>
      </c>
      <c r="AF237" s="106">
        <f t="shared" si="16"/>
        <v>11.192651739750325</v>
      </c>
      <c r="AG237" s="106">
        <f t="shared" si="16"/>
        <v>11.384265831642761</v>
      </c>
      <c r="AH237" s="106">
        <f t="shared" si="16"/>
        <v>11.565100799943936</v>
      </c>
      <c r="AI237" s="106">
        <f t="shared" si="16"/>
        <v>11.152093849242698</v>
      </c>
      <c r="AJ237" s="106">
        <f t="shared" si="16"/>
        <v>10.951222930072662</v>
      </c>
      <c r="AK237" s="106">
        <f t="shared" si="16"/>
        <v>11.628924723615384</v>
      </c>
      <c r="AL237" s="106">
        <f t="shared" si="16"/>
        <v>11.178810356694743</v>
      </c>
      <c r="AM237" s="106">
        <f t="shared" si="16"/>
        <v>2.3086856431379439</v>
      </c>
      <c r="AN237" s="106">
        <f t="shared" si="16"/>
        <v>2.2067435578298915</v>
      </c>
      <c r="AO237" s="106">
        <f t="shared" si="16"/>
        <v>2.1087813045448507</v>
      </c>
      <c r="AP237" s="106">
        <f t="shared" si="16"/>
        <v>2.0146535295810173</v>
      </c>
      <c r="AQ237" s="106">
        <f t="shared" si="16"/>
        <v>1.9242199702064713</v>
      </c>
      <c r="AR237" s="106">
        <f t="shared" si="16"/>
        <v>1.8373452814066482</v>
      </c>
      <c r="AS237" s="106">
        <f t="shared" si="16"/>
        <v>1.7538988684053385</v>
      </c>
      <c r="AT237" s="106">
        <f t="shared" si="16"/>
        <v>1.673754724769865</v>
      </c>
      <c r="AU237" s="106">
        <f t="shared" si="16"/>
        <v>1.596791275917224</v>
      </c>
      <c r="AV237" s="106">
        <f t="shared" si="16"/>
        <v>1.5228912278439217</v>
      </c>
      <c r="AW237" s="106">
        <f t="shared" si="16"/>
        <v>1.45194142090796</v>
      </c>
      <c r="AX237" s="106">
        <f t="shared" si="16"/>
        <v>1.3838326884970085</v>
      </c>
      <c r="AY237" s="106">
        <f t="shared" si="16"/>
        <v>1.3184597204221669</v>
      </c>
      <c r="AZ237" s="106">
        <f t="shared" si="16"/>
        <v>1.255720930881945</v>
      </c>
      <c r="BA237" s="106">
        <f t="shared" si="16"/>
        <v>1.1955183308461117</v>
      </c>
      <c r="BB237" s="106">
        <f t="shared" si="16"/>
        <v>1.1377574047139647</v>
      </c>
      <c r="BC237" s="106">
        <f t="shared" si="16"/>
        <v>1.0823469911062829</v>
      </c>
      <c r="BD237" s="106">
        <f t="shared" si="16"/>
        <v>1.0291991676548007</v>
      </c>
      <c r="BE237" s="106">
        <f t="shared" si="16"/>
        <v>0.97822913965746694</v>
      </c>
      <c r="BF237" s="106">
        <f t="shared" si="16"/>
        <v>0.92935513247203427</v>
      </c>
      <c r="BG237" s="106">
        <f t="shared" si="16"/>
        <v>0.88249828752467108</v>
      </c>
      <c r="BH237" s="106">
        <f t="shared" si="16"/>
        <v>0.83758256181429724</v>
      </c>
      <c r="BI237" s="106">
        <f t="shared" si="16"/>
        <v>0.7945346307972303</v>
      </c>
      <c r="BJ237" s="106">
        <f t="shared" si="16"/>
        <v>0.75328379454048189</v>
      </c>
      <c r="BK237" s="106">
        <f t="shared" si="16"/>
        <v>0.71376188703568844</v>
      </c>
      <c r="BL237" s="106">
        <f t="shared" si="16"/>
        <v>0.67590318856917397</v>
      </c>
      <c r="BM237" s="106">
        <f t="shared" si="16"/>
        <v>0.63964434104704482</v>
      </c>
      <c r="BN237" s="106">
        <f t="shared" si="16"/>
        <v>0.60492426617752715</v>
      </c>
      <c r="BO237" s="67"/>
      <c r="BP237" s="67"/>
      <c r="BQ237" s="67"/>
      <c r="BR237" s="67"/>
      <c r="BS237" s="67"/>
    </row>
    <row r="238" spans="1:71" ht="15.75" x14ac:dyDescent="0.3">
      <c r="A238" s="67"/>
      <c r="B238" s="67"/>
      <c r="C238" s="109" t="s">
        <v>213</v>
      </c>
      <c r="D238" s="102" t="s">
        <v>0</v>
      </c>
      <c r="E238" s="102" t="s">
        <v>93</v>
      </c>
      <c r="F238" s="102"/>
      <c r="G238" s="106">
        <f t="shared" si="16"/>
        <v>0.11365646973337341</v>
      </c>
      <c r="H238" s="106">
        <f t="shared" si="16"/>
        <v>0.11197681747130388</v>
      </c>
      <c r="I238" s="106">
        <f t="shared" si="16"/>
        <v>0.11032198765645704</v>
      </c>
      <c r="J238" s="106">
        <f t="shared" si="16"/>
        <v>0.10869161345463749</v>
      </c>
      <c r="K238" s="106">
        <f t="shared" si="16"/>
        <v>0.10708533345284482</v>
      </c>
      <c r="L238" s="106">
        <f t="shared" si="16"/>
        <v>0.10550279157915748</v>
      </c>
      <c r="M238" s="106">
        <f t="shared" si="16"/>
        <v>0.10394363702380049</v>
      </c>
      <c r="N238" s="106">
        <f t="shared" si="16"/>
        <v>0.10240752416137981</v>
      </c>
      <c r="O238" s="106">
        <f t="shared" si="16"/>
        <v>9.9409890614172935E-2</v>
      </c>
      <c r="P238" s="106">
        <f t="shared" si="16"/>
        <v>9.6500002639929833E-2</v>
      </c>
      <c r="Q238" s="106">
        <f t="shared" si="16"/>
        <v>9.3675291784083403E-2</v>
      </c>
      <c r="R238" s="106">
        <f t="shared" si="16"/>
        <v>9.0933264774877995E-2</v>
      </c>
      <c r="S238" s="106">
        <f t="shared" si="16"/>
        <v>8.8271501322647036E-2</v>
      </c>
      <c r="T238" s="106">
        <f t="shared" si="16"/>
        <v>8.5687651983509597E-2</v>
      </c>
      <c r="U238" s="106">
        <f t="shared" si="16"/>
        <v>8.3179436085599814E-2</v>
      </c>
      <c r="V238" s="106">
        <f t="shared" si="16"/>
        <v>8.074463971599892E-2</v>
      </c>
      <c r="W238" s="106">
        <f t="shared" si="16"/>
        <v>7.8381113766593236E-2</v>
      </c>
      <c r="X238" s="106">
        <f t="shared" si="16"/>
        <v>7.6086772037132835E-2</v>
      </c>
      <c r="Y238" s="106">
        <f t="shared" si="16"/>
        <v>7.3859589393816816E-2</v>
      </c>
      <c r="Z238" s="106">
        <f t="shared" si="16"/>
        <v>7.1697599981779797E-2</v>
      </c>
      <c r="AA238" s="106">
        <f t="shared" si="16"/>
        <v>6.9598895489901724E-2</v>
      </c>
      <c r="AB238" s="106">
        <f t="shared" si="16"/>
        <v>6.7561623466409565E-2</v>
      </c>
      <c r="AC238" s="106">
        <f t="shared" si="16"/>
        <v>6.5583985683784179E-2</v>
      </c>
      <c r="AD238" s="106">
        <f t="shared" si="16"/>
        <v>6.3664236551528655E-2</v>
      </c>
      <c r="AE238" s="106">
        <f t="shared" si="16"/>
        <v>6.1800681575397823E-2</v>
      </c>
      <c r="AF238" s="106">
        <f t="shared" si="16"/>
        <v>5.9991675861728537E-2</v>
      </c>
      <c r="AG238" s="106">
        <f t="shared" si="16"/>
        <v>5.8235622665550442E-2</v>
      </c>
      <c r="AH238" s="106">
        <f t="shared" si="16"/>
        <v>5.6530971981196061E-2</v>
      </c>
      <c r="AI238" s="106">
        <f t="shared" si="16"/>
        <v>5.4876219174165956E-2</v>
      </c>
      <c r="AJ238" s="106">
        <f t="shared" si="16"/>
        <v>5.3269903653041469E-2</v>
      </c>
      <c r="AK238" s="106">
        <f t="shared" si="16"/>
        <v>5.5139553521328898E-2</v>
      </c>
      <c r="AL238" s="106">
        <f t="shared" si="16"/>
        <v>5.3636501851562393E-2</v>
      </c>
      <c r="AM238" s="106">
        <f t="shared" si="16"/>
        <v>0</v>
      </c>
      <c r="AN238" s="106">
        <f t="shared" si="16"/>
        <v>0</v>
      </c>
      <c r="AO238" s="106">
        <f t="shared" si="16"/>
        <v>0</v>
      </c>
      <c r="AP238" s="106">
        <f t="shared" si="16"/>
        <v>0</v>
      </c>
      <c r="AQ238" s="106">
        <f t="shared" si="16"/>
        <v>0</v>
      </c>
      <c r="AR238" s="106">
        <f t="shared" si="16"/>
        <v>0</v>
      </c>
      <c r="AS238" s="106">
        <f t="shared" si="16"/>
        <v>0</v>
      </c>
      <c r="AT238" s="106">
        <f t="shared" si="16"/>
        <v>0</v>
      </c>
      <c r="AU238" s="106">
        <f t="shared" si="16"/>
        <v>0</v>
      </c>
      <c r="AV238" s="106">
        <f t="shared" si="16"/>
        <v>0</v>
      </c>
      <c r="AW238" s="106">
        <f t="shared" si="16"/>
        <v>0</v>
      </c>
      <c r="AX238" s="106">
        <f t="shared" si="16"/>
        <v>0</v>
      </c>
      <c r="AY238" s="106">
        <f t="shared" si="16"/>
        <v>0</v>
      </c>
      <c r="AZ238" s="106">
        <f t="shared" si="16"/>
        <v>0</v>
      </c>
      <c r="BA238" s="106">
        <f t="shared" si="16"/>
        <v>0</v>
      </c>
      <c r="BB238" s="106">
        <f t="shared" si="16"/>
        <v>0</v>
      </c>
      <c r="BC238" s="106">
        <f t="shared" si="16"/>
        <v>0</v>
      </c>
      <c r="BD238" s="106">
        <f t="shared" si="16"/>
        <v>0</v>
      </c>
      <c r="BE238" s="106">
        <f t="shared" si="16"/>
        <v>0</v>
      </c>
      <c r="BF238" s="106">
        <f t="shared" si="16"/>
        <v>0</v>
      </c>
      <c r="BG238" s="106">
        <f t="shared" si="16"/>
        <v>0</v>
      </c>
      <c r="BH238" s="106">
        <f t="shared" si="16"/>
        <v>0</v>
      </c>
      <c r="BI238" s="106">
        <f t="shared" si="16"/>
        <v>0</v>
      </c>
      <c r="BJ238" s="106">
        <f t="shared" si="16"/>
        <v>0</v>
      </c>
      <c r="BK238" s="106">
        <f t="shared" si="16"/>
        <v>0</v>
      </c>
      <c r="BL238" s="106">
        <f t="shared" si="16"/>
        <v>0</v>
      </c>
      <c r="BM238" s="106">
        <f t="shared" si="16"/>
        <v>0</v>
      </c>
      <c r="BN238" s="106">
        <f t="shared" si="16"/>
        <v>0</v>
      </c>
      <c r="BO238" s="67"/>
      <c r="BP238" s="67"/>
      <c r="BQ238" s="67"/>
      <c r="BR238" s="67"/>
      <c r="BS238" s="67"/>
    </row>
    <row r="239" spans="1:71" ht="15.75" x14ac:dyDescent="0.3">
      <c r="A239" s="67"/>
      <c r="B239" s="67"/>
      <c r="C239" s="109" t="s">
        <v>210</v>
      </c>
      <c r="D239" s="102" t="s">
        <v>0</v>
      </c>
      <c r="E239" s="102" t="s">
        <v>93</v>
      </c>
      <c r="F239" s="102"/>
      <c r="G239" s="106">
        <f t="shared" ref="G239:BN239" si="17">G237+G238</f>
        <v>38.209021188285661</v>
      </c>
      <c r="H239" s="106">
        <f t="shared" si="17"/>
        <v>36.904661928291311</v>
      </c>
      <c r="I239" s="106">
        <f t="shared" si="17"/>
        <v>35.644988131485221</v>
      </c>
      <c r="J239" s="106">
        <f t="shared" si="17"/>
        <v>34.428463446811392</v>
      </c>
      <c r="K239" s="106">
        <f t="shared" si="17"/>
        <v>33.253604558918063</v>
      </c>
      <c r="L239" s="106">
        <f t="shared" si="17"/>
        <v>32.118979348619462</v>
      </c>
      <c r="M239" s="106">
        <f t="shared" si="17"/>
        <v>31.023205117522782</v>
      </c>
      <c r="N239" s="106">
        <f t="shared" si="17"/>
        <v>29.964946874567381</v>
      </c>
      <c r="O239" s="106">
        <f t="shared" si="17"/>
        <v>28.537149869462279</v>
      </c>
      <c r="P239" s="106">
        <f t="shared" si="17"/>
        <v>27.177489676768577</v>
      </c>
      <c r="Q239" s="106">
        <f t="shared" si="17"/>
        <v>25.882710932776302</v>
      </c>
      <c r="R239" s="106">
        <f t="shared" si="17"/>
        <v>24.649713944093353</v>
      </c>
      <c r="S239" s="106">
        <f t="shared" si="17"/>
        <v>20.851195541395327</v>
      </c>
      <c r="T239" s="106">
        <f t="shared" si="17"/>
        <v>19.859095469745828</v>
      </c>
      <c r="U239" s="106">
        <f t="shared" si="17"/>
        <v>18.914285389207077</v>
      </c>
      <c r="V239" s="106">
        <f t="shared" si="17"/>
        <v>18.014508046832105</v>
      </c>
      <c r="W239" s="106">
        <f t="shared" si="17"/>
        <v>17.157614047621912</v>
      </c>
      <c r="X239" s="106">
        <f t="shared" si="17"/>
        <v>16.341556696465073</v>
      </c>
      <c r="Y239" s="106">
        <f t="shared" si="17"/>
        <v>15.564387086914536</v>
      </c>
      <c r="Z239" s="106">
        <f t="shared" si="17"/>
        <v>14.824249424982613</v>
      </c>
      <c r="AA239" s="106">
        <f t="shared" si="17"/>
        <v>14.119376576701875</v>
      </c>
      <c r="AB239" s="106">
        <f t="shared" si="17"/>
        <v>13.448085828738192</v>
      </c>
      <c r="AC239" s="106">
        <f t="shared" si="17"/>
        <v>12.808774851855784</v>
      </c>
      <c r="AD239" s="106">
        <f t="shared" si="17"/>
        <v>12.199917857522236</v>
      </c>
      <c r="AE239" s="106">
        <f t="shared" si="17"/>
        <v>11.808519320640352</v>
      </c>
      <c r="AF239" s="106">
        <f t="shared" si="17"/>
        <v>11.252643415612054</v>
      </c>
      <c r="AG239" s="106">
        <f t="shared" si="17"/>
        <v>11.442501454308312</v>
      </c>
      <c r="AH239" s="106">
        <f t="shared" si="17"/>
        <v>11.621631771925133</v>
      </c>
      <c r="AI239" s="106">
        <f t="shared" si="17"/>
        <v>11.206970068416863</v>
      </c>
      <c r="AJ239" s="106">
        <f t="shared" si="17"/>
        <v>11.004492833725703</v>
      </c>
      <c r="AK239" s="106">
        <f t="shared" si="17"/>
        <v>11.684064277136713</v>
      </c>
      <c r="AL239" s="106">
        <f t="shared" si="17"/>
        <v>11.232446858546306</v>
      </c>
      <c r="AM239" s="106">
        <f t="shared" si="17"/>
        <v>2.3086856431379439</v>
      </c>
      <c r="AN239" s="106">
        <f t="shared" si="17"/>
        <v>2.2067435578298915</v>
      </c>
      <c r="AO239" s="106">
        <f t="shared" si="17"/>
        <v>2.1087813045448507</v>
      </c>
      <c r="AP239" s="106">
        <f t="shared" si="17"/>
        <v>2.0146535295810173</v>
      </c>
      <c r="AQ239" s="106">
        <f t="shared" si="17"/>
        <v>1.9242199702064713</v>
      </c>
      <c r="AR239" s="106">
        <f t="shared" si="17"/>
        <v>1.8373452814066482</v>
      </c>
      <c r="AS239" s="106">
        <f t="shared" si="17"/>
        <v>1.7538988684053385</v>
      </c>
      <c r="AT239" s="106">
        <f t="shared" si="17"/>
        <v>1.673754724769865</v>
      </c>
      <c r="AU239" s="106">
        <f t="shared" si="17"/>
        <v>1.596791275917224</v>
      </c>
      <c r="AV239" s="106">
        <f t="shared" si="17"/>
        <v>1.5228912278439217</v>
      </c>
      <c r="AW239" s="106">
        <f t="shared" si="17"/>
        <v>1.45194142090796</v>
      </c>
      <c r="AX239" s="106">
        <f t="shared" si="17"/>
        <v>1.3838326884970085</v>
      </c>
      <c r="AY239" s="106">
        <f t="shared" si="17"/>
        <v>1.3184597204221669</v>
      </c>
      <c r="AZ239" s="106">
        <f t="shared" si="17"/>
        <v>1.255720930881945</v>
      </c>
      <c r="BA239" s="106">
        <f t="shared" si="17"/>
        <v>1.1955183308461117</v>
      </c>
      <c r="BB239" s="106">
        <f t="shared" si="17"/>
        <v>1.1377574047139647</v>
      </c>
      <c r="BC239" s="106">
        <f t="shared" si="17"/>
        <v>1.0823469911062829</v>
      </c>
      <c r="BD239" s="106">
        <f t="shared" si="17"/>
        <v>1.0291991676548007</v>
      </c>
      <c r="BE239" s="106">
        <f t="shared" si="17"/>
        <v>0.97822913965746694</v>
      </c>
      <c r="BF239" s="106">
        <f t="shared" si="17"/>
        <v>0.92935513247203427</v>
      </c>
      <c r="BG239" s="106">
        <f t="shared" si="17"/>
        <v>0.88249828752467108</v>
      </c>
      <c r="BH239" s="106">
        <f t="shared" si="17"/>
        <v>0.83758256181429724</v>
      </c>
      <c r="BI239" s="106">
        <f t="shared" si="17"/>
        <v>0.7945346307972303</v>
      </c>
      <c r="BJ239" s="106">
        <f t="shared" si="17"/>
        <v>0.75328379454048189</v>
      </c>
      <c r="BK239" s="106">
        <f t="shared" si="17"/>
        <v>0.71376188703568844</v>
      </c>
      <c r="BL239" s="106">
        <f t="shared" si="17"/>
        <v>0.67590318856917397</v>
      </c>
      <c r="BM239" s="106">
        <f t="shared" si="17"/>
        <v>0.63964434104704482</v>
      </c>
      <c r="BN239" s="106">
        <f t="shared" si="17"/>
        <v>0.60492426617752715</v>
      </c>
      <c r="BO239" s="67"/>
      <c r="BP239" s="67"/>
      <c r="BQ239" s="67"/>
      <c r="BR239" s="67"/>
      <c r="BS239" s="67"/>
    </row>
    <row r="240" spans="1:71" ht="15.75" x14ac:dyDescent="0.3">
      <c r="A240" s="67"/>
      <c r="B240" s="67"/>
      <c r="C240" s="72" t="s">
        <v>198</v>
      </c>
      <c r="D240" s="102" t="s">
        <v>0</v>
      </c>
      <c r="E240" s="102" t="s">
        <v>93</v>
      </c>
      <c r="F240" s="102"/>
      <c r="G240" s="106">
        <f>SUM($G237:G237)</f>
        <v>38.09536471855229</v>
      </c>
      <c r="H240" s="106">
        <f>SUM($G237:H237)</f>
        <v>74.888049829372306</v>
      </c>
      <c r="I240" s="106">
        <f>SUM($G237:I237)</f>
        <v>110.42271597320106</v>
      </c>
      <c r="J240" s="106">
        <f>SUM($G237:J237)</f>
        <v>144.74248780655782</v>
      </c>
      <c r="K240" s="106">
        <f>SUM($G237:K237)</f>
        <v>177.88900703202304</v>
      </c>
      <c r="L240" s="106">
        <f>SUM($G237:L237)</f>
        <v>209.90248358906337</v>
      </c>
      <c r="M240" s="106">
        <f>SUM($G237:M237)</f>
        <v>240.82174506956235</v>
      </c>
      <c r="N240" s="106">
        <f>SUM($G237:N237)</f>
        <v>270.68428441996838</v>
      </c>
      <c r="O240" s="106">
        <f>SUM($G237:O237)</f>
        <v>299.12202439881651</v>
      </c>
      <c r="P240" s="106">
        <f>SUM($G237:P237)</f>
        <v>326.20301407294517</v>
      </c>
      <c r="Q240" s="106">
        <f>SUM($G237:Q237)</f>
        <v>351.99204971393738</v>
      </c>
      <c r="R240" s="106">
        <f>SUM($G237:R237)</f>
        <v>376.55083039325586</v>
      </c>
      <c r="S240" s="106">
        <f>SUM($G237:S237)</f>
        <v>397.31375443332854</v>
      </c>
      <c r="T240" s="106">
        <f>SUM($G237:T237)</f>
        <v>417.08716225109083</v>
      </c>
      <c r="U240" s="106">
        <f>SUM($G237:U237)</f>
        <v>435.91826820421232</v>
      </c>
      <c r="V240" s="106">
        <f>SUM($G237:V237)</f>
        <v>453.85203161132841</v>
      </c>
      <c r="W240" s="106">
        <f>SUM($G237:W237)</f>
        <v>470.93126454518375</v>
      </c>
      <c r="X240" s="106">
        <f>SUM($G237:X237)</f>
        <v>487.19673446961167</v>
      </c>
      <c r="Y240" s="106">
        <f>SUM($G237:Y237)</f>
        <v>502.68726196713237</v>
      </c>
      <c r="Z240" s="106">
        <f>SUM($G237:Z237)</f>
        <v>517.43981379213324</v>
      </c>
      <c r="AA240" s="106">
        <f>SUM($G237:AA237)</f>
        <v>531.48959147334517</v>
      </c>
      <c r="AB240" s="106">
        <f>SUM($G237:AB237)</f>
        <v>544.87011567861691</v>
      </c>
      <c r="AC240" s="106">
        <f>SUM($G237:AC237)</f>
        <v>557.61330654478888</v>
      </c>
      <c r="AD240" s="106">
        <f>SUM($G237:AD237)</f>
        <v>569.74956016575959</v>
      </c>
      <c r="AE240" s="106">
        <f>SUM($G237:AE237)</f>
        <v>581.49627880482456</v>
      </c>
      <c r="AF240" s="106">
        <f>SUM($G237:AF237)</f>
        <v>592.68893054457487</v>
      </c>
      <c r="AG240" s="106">
        <f>SUM($G237:AG237)</f>
        <v>604.07319637621765</v>
      </c>
      <c r="AH240" s="106">
        <f>SUM($G237:AH237)</f>
        <v>615.63829717616159</v>
      </c>
      <c r="AI240" s="106">
        <f>SUM($G237:AI237)</f>
        <v>626.79039102540423</v>
      </c>
      <c r="AJ240" s="106">
        <f>SUM($G237:AJ237)</f>
        <v>637.74161395547685</v>
      </c>
      <c r="AK240" s="106">
        <f>SUM($G237:AK237)</f>
        <v>649.37053867909219</v>
      </c>
      <c r="AL240" s="106">
        <f>SUM($G237:AL237)</f>
        <v>660.54934903578692</v>
      </c>
      <c r="AM240" s="106">
        <f>SUM($G237:AM237)</f>
        <v>662.85803467892481</v>
      </c>
      <c r="AN240" s="106">
        <f>SUM($G237:AN237)</f>
        <v>665.06477823675471</v>
      </c>
      <c r="AO240" s="106">
        <f>SUM($G237:AO237)</f>
        <v>667.1735595412996</v>
      </c>
      <c r="AP240" s="106">
        <f>SUM($G237:AP237)</f>
        <v>669.18821307088058</v>
      </c>
      <c r="AQ240" s="106">
        <f>SUM($G237:AQ237)</f>
        <v>671.112433041087</v>
      </c>
      <c r="AR240" s="106">
        <f>SUM($G237:AR237)</f>
        <v>672.94977832249367</v>
      </c>
      <c r="AS240" s="106">
        <f>SUM($G237:AS237)</f>
        <v>674.70367719089904</v>
      </c>
      <c r="AT240" s="106">
        <f>SUM($G237:AT237)</f>
        <v>676.37743191566892</v>
      </c>
      <c r="AU240" s="106">
        <f>SUM($G237:AU237)</f>
        <v>677.97422319158613</v>
      </c>
      <c r="AV240" s="106">
        <f>SUM($G237:AV237)</f>
        <v>679.49711441943009</v>
      </c>
      <c r="AW240" s="106">
        <f>SUM($G237:AW237)</f>
        <v>680.94905584033802</v>
      </c>
      <c r="AX240" s="106">
        <f>SUM($G237:AX237)</f>
        <v>682.33288852883504</v>
      </c>
      <c r="AY240" s="106">
        <f>SUM($G237:AY237)</f>
        <v>683.65134824925724</v>
      </c>
      <c r="AZ240" s="106">
        <f>SUM($G237:AZ237)</f>
        <v>684.90706918013916</v>
      </c>
      <c r="BA240" s="106">
        <f>SUM($G237:BA237)</f>
        <v>686.10258751098524</v>
      </c>
      <c r="BB240" s="106">
        <f>SUM($G237:BB237)</f>
        <v>687.24034491569921</v>
      </c>
      <c r="BC240" s="106">
        <f>SUM($G237:BC237)</f>
        <v>688.32269190680552</v>
      </c>
      <c r="BD240" s="106">
        <f>SUM($G237:BD237)</f>
        <v>689.35189107446035</v>
      </c>
      <c r="BE240" s="106">
        <f>SUM($G237:BE237)</f>
        <v>690.33012021411787</v>
      </c>
      <c r="BF240" s="106">
        <f>SUM($G237:BF237)</f>
        <v>691.25947534658985</v>
      </c>
      <c r="BG240" s="106">
        <f>SUM($G237:BG237)</f>
        <v>692.14197363411449</v>
      </c>
      <c r="BH240" s="106">
        <f>SUM($G237:BH237)</f>
        <v>692.97955619592881</v>
      </c>
      <c r="BI240" s="106">
        <f>SUM($G237:BI237)</f>
        <v>693.77409082672602</v>
      </c>
      <c r="BJ240" s="106">
        <f>SUM($G237:BJ237)</f>
        <v>694.52737462126652</v>
      </c>
      <c r="BK240" s="106">
        <f>SUM($G237:BK237)</f>
        <v>695.24113650830225</v>
      </c>
      <c r="BL240" s="106">
        <f>SUM($G237:BL237)</f>
        <v>695.91703969687137</v>
      </c>
      <c r="BM240" s="106">
        <f>SUM($G237:BM237)</f>
        <v>696.55668403791844</v>
      </c>
      <c r="BN240" s="106">
        <f>SUM($G237:BN237)</f>
        <v>697.16160830409592</v>
      </c>
      <c r="BO240" s="67"/>
      <c r="BP240" s="67"/>
      <c r="BQ240" s="67"/>
      <c r="BR240" s="67"/>
      <c r="BS240" s="67"/>
    </row>
    <row r="241" spans="1:71" ht="15.75" x14ac:dyDescent="0.3">
      <c r="A241" s="67"/>
      <c r="B241" s="67"/>
      <c r="C241" s="72" t="s">
        <v>214</v>
      </c>
      <c r="D241" s="102" t="s">
        <v>0</v>
      </c>
      <c r="E241" s="102" t="s">
        <v>93</v>
      </c>
      <c r="F241" s="102"/>
      <c r="G241" s="106">
        <f>SUM($G238:G238)</f>
        <v>0.11365646973337341</v>
      </c>
      <c r="H241" s="106">
        <f>SUM($G238:H238)</f>
        <v>0.22563328720467729</v>
      </c>
      <c r="I241" s="106">
        <f>SUM($G238:I238)</f>
        <v>0.3359552748611343</v>
      </c>
      <c r="J241" s="106">
        <f>SUM($G238:J238)</f>
        <v>0.44464688831577182</v>
      </c>
      <c r="K241" s="106">
        <f>SUM($G238:K238)</f>
        <v>0.55173222176861669</v>
      </c>
      <c r="L241" s="106">
        <f>SUM($G238:L238)</f>
        <v>0.65723501334777423</v>
      </c>
      <c r="M241" s="106">
        <f>SUM($G238:M238)</f>
        <v>0.76117865037157473</v>
      </c>
      <c r="N241" s="106">
        <f>SUM($G238:N238)</f>
        <v>0.8635861745329545</v>
      </c>
      <c r="O241" s="106">
        <f>SUM($G238:O238)</f>
        <v>0.96299606514712743</v>
      </c>
      <c r="P241" s="106">
        <f>SUM($G238:P238)</f>
        <v>1.0594960677870573</v>
      </c>
      <c r="Q241" s="106">
        <f>SUM($G238:Q238)</f>
        <v>1.1531713595711408</v>
      </c>
      <c r="R241" s="106">
        <f>SUM($G238:R238)</f>
        <v>1.2441046243460188</v>
      </c>
      <c r="S241" s="106">
        <f>SUM($G238:S238)</f>
        <v>1.3323761256686657</v>
      </c>
      <c r="T241" s="106">
        <f>SUM($G238:T238)</f>
        <v>1.4180637776521754</v>
      </c>
      <c r="U241" s="106">
        <f>SUM($G238:U238)</f>
        <v>1.5012432137377751</v>
      </c>
      <c r="V241" s="106">
        <f>SUM($G238:V238)</f>
        <v>1.5819878534537741</v>
      </c>
      <c r="W241" s="106">
        <f>SUM($G238:W238)</f>
        <v>1.6603689672203674</v>
      </c>
      <c r="X241" s="106">
        <f>SUM($G238:X238)</f>
        <v>1.7364557392575002</v>
      </c>
      <c r="Y241" s="106">
        <f>SUM($G238:Y238)</f>
        <v>1.8103153286513169</v>
      </c>
      <c r="Z241" s="106">
        <f>SUM($G238:Z238)</f>
        <v>1.8820129286330967</v>
      </c>
      <c r="AA241" s="106">
        <f>SUM($G238:AA238)</f>
        <v>1.9516118241229985</v>
      </c>
      <c r="AB241" s="106">
        <f>SUM($G238:AB238)</f>
        <v>2.0191734475894081</v>
      </c>
      <c r="AC241" s="106">
        <f>SUM($G238:AC238)</f>
        <v>2.0847574332731922</v>
      </c>
      <c r="AD241" s="106">
        <f>SUM($G238:AD238)</f>
        <v>2.1484216698247209</v>
      </c>
      <c r="AE241" s="106">
        <f>SUM($G238:AE238)</f>
        <v>2.2102223514001187</v>
      </c>
      <c r="AF241" s="106">
        <f>SUM($G238:AF238)</f>
        <v>2.2702140272618472</v>
      </c>
      <c r="AG241" s="106">
        <f>SUM($G238:AG238)</f>
        <v>2.3284496499273977</v>
      </c>
      <c r="AH241" s="106">
        <f>SUM($G238:AH238)</f>
        <v>2.3849806219085936</v>
      </c>
      <c r="AI241" s="106">
        <f>SUM($G238:AI238)</f>
        <v>2.4398568410827597</v>
      </c>
      <c r="AJ241" s="106">
        <f>SUM($G238:AJ238)</f>
        <v>2.4931267447358012</v>
      </c>
      <c r="AK241" s="106">
        <f>SUM($G238:AK238)</f>
        <v>2.54826629825713</v>
      </c>
      <c r="AL241" s="106">
        <f>SUM($G238:AL238)</f>
        <v>2.6019028001086926</v>
      </c>
      <c r="AM241" s="106">
        <f>SUM($G238:AM238)</f>
        <v>2.6019028001086926</v>
      </c>
      <c r="AN241" s="106">
        <f>SUM($G238:AN238)</f>
        <v>2.6019028001086926</v>
      </c>
      <c r="AO241" s="106">
        <f>SUM($G238:AO238)</f>
        <v>2.6019028001086926</v>
      </c>
      <c r="AP241" s="106">
        <f>SUM($G238:AP238)</f>
        <v>2.6019028001086926</v>
      </c>
      <c r="AQ241" s="106">
        <f>SUM($G238:AQ238)</f>
        <v>2.6019028001086926</v>
      </c>
      <c r="AR241" s="106">
        <f>SUM($G238:AR238)</f>
        <v>2.6019028001086926</v>
      </c>
      <c r="AS241" s="106">
        <f>SUM($G238:AS238)</f>
        <v>2.6019028001086926</v>
      </c>
      <c r="AT241" s="106">
        <f>SUM($G238:AT238)</f>
        <v>2.6019028001086926</v>
      </c>
      <c r="AU241" s="106">
        <f>SUM($G238:AU238)</f>
        <v>2.6019028001086926</v>
      </c>
      <c r="AV241" s="106">
        <f>SUM($G238:AV238)</f>
        <v>2.6019028001086926</v>
      </c>
      <c r="AW241" s="106">
        <f>SUM($G238:AW238)</f>
        <v>2.6019028001086926</v>
      </c>
      <c r="AX241" s="106">
        <f>SUM($G238:AX238)</f>
        <v>2.6019028001086926</v>
      </c>
      <c r="AY241" s="106">
        <f>SUM($G238:AY238)</f>
        <v>2.6019028001086926</v>
      </c>
      <c r="AZ241" s="106">
        <f>SUM($G238:AZ238)</f>
        <v>2.6019028001086926</v>
      </c>
      <c r="BA241" s="106">
        <f>SUM($G238:BA238)</f>
        <v>2.6019028001086926</v>
      </c>
      <c r="BB241" s="106">
        <f>SUM($G238:BB238)</f>
        <v>2.6019028001086926</v>
      </c>
      <c r="BC241" s="106">
        <f>SUM($G238:BC238)</f>
        <v>2.6019028001086926</v>
      </c>
      <c r="BD241" s="106">
        <f>SUM($G238:BD238)</f>
        <v>2.6019028001086926</v>
      </c>
      <c r="BE241" s="106">
        <f>SUM($G238:BE238)</f>
        <v>2.6019028001086926</v>
      </c>
      <c r="BF241" s="106">
        <f>SUM($G238:BF238)</f>
        <v>2.6019028001086926</v>
      </c>
      <c r="BG241" s="106">
        <f>SUM($G238:BG238)</f>
        <v>2.6019028001086926</v>
      </c>
      <c r="BH241" s="106">
        <f>SUM($G238:BH238)</f>
        <v>2.6019028001086926</v>
      </c>
      <c r="BI241" s="106">
        <f>SUM($G238:BI238)</f>
        <v>2.6019028001086926</v>
      </c>
      <c r="BJ241" s="106">
        <f>SUM($G238:BJ238)</f>
        <v>2.6019028001086926</v>
      </c>
      <c r="BK241" s="106">
        <f>SUM($G238:BK238)</f>
        <v>2.6019028001086926</v>
      </c>
      <c r="BL241" s="106">
        <f>SUM($G238:BL238)</f>
        <v>2.6019028001086926</v>
      </c>
      <c r="BM241" s="106">
        <f>SUM($G238:BM238)</f>
        <v>2.6019028001086926</v>
      </c>
      <c r="BN241" s="106">
        <f>SUM($G238:BN238)</f>
        <v>2.6019028001086926</v>
      </c>
      <c r="BO241" s="67"/>
      <c r="BP241" s="67"/>
      <c r="BQ241" s="67"/>
      <c r="BR241" s="67"/>
      <c r="BS241" s="67"/>
    </row>
    <row r="242" spans="1:71" ht="15.75" x14ac:dyDescent="0.3">
      <c r="A242" s="67"/>
      <c r="B242" s="67"/>
      <c r="C242" s="72" t="s">
        <v>196</v>
      </c>
      <c r="D242" s="102" t="s">
        <v>0</v>
      </c>
      <c r="E242" s="102" t="s">
        <v>93</v>
      </c>
      <c r="F242" s="102"/>
      <c r="G242" s="106">
        <f>SUM($G239:G239)</f>
        <v>38.209021188285661</v>
      </c>
      <c r="H242" s="106">
        <f>SUM($G239:H239)</f>
        <v>75.113683116576965</v>
      </c>
      <c r="I242" s="106">
        <f>SUM($G239:I239)</f>
        <v>110.75867124806219</v>
      </c>
      <c r="J242" s="106">
        <f>SUM($G239:J239)</f>
        <v>145.18713469487358</v>
      </c>
      <c r="K242" s="106">
        <f>SUM($G239:K239)</f>
        <v>178.44073925379163</v>
      </c>
      <c r="L242" s="106">
        <f>SUM($G239:L239)</f>
        <v>210.5597186024111</v>
      </c>
      <c r="M242" s="106">
        <f>SUM($G239:M239)</f>
        <v>241.58292371993389</v>
      </c>
      <c r="N242" s="106">
        <f>SUM($G239:N239)</f>
        <v>271.54787059450126</v>
      </c>
      <c r="O242" s="106">
        <f>SUM($G239:O239)</f>
        <v>300.08502046396353</v>
      </c>
      <c r="P242" s="106">
        <f>SUM($G239:P239)</f>
        <v>327.2625101407321</v>
      </c>
      <c r="Q242" s="106">
        <f>SUM($G239:Q239)</f>
        <v>353.14522107350842</v>
      </c>
      <c r="R242" s="106">
        <f>SUM($G239:R239)</f>
        <v>377.7949350176018</v>
      </c>
      <c r="S242" s="106">
        <f>SUM($G239:S239)</f>
        <v>398.64613055899713</v>
      </c>
      <c r="T242" s="106">
        <f>SUM($G239:T239)</f>
        <v>418.50522602874298</v>
      </c>
      <c r="U242" s="106">
        <f>SUM($G239:U239)</f>
        <v>437.41951141795005</v>
      </c>
      <c r="V242" s="106">
        <f>SUM($G239:V239)</f>
        <v>455.43401946478218</v>
      </c>
      <c r="W242" s="106">
        <f>SUM($G239:W239)</f>
        <v>472.59163351240409</v>
      </c>
      <c r="X242" s="106">
        <f>SUM($G239:X239)</f>
        <v>488.93319020886918</v>
      </c>
      <c r="Y242" s="106">
        <f>SUM($G239:Y239)</f>
        <v>504.49757729578369</v>
      </c>
      <c r="Z242" s="106">
        <f>SUM($G239:Z239)</f>
        <v>519.32182672076635</v>
      </c>
      <c r="AA242" s="106">
        <f>SUM($G239:AA239)</f>
        <v>533.44120329746818</v>
      </c>
      <c r="AB242" s="106">
        <f>SUM($G239:AB239)</f>
        <v>546.88928912620634</v>
      </c>
      <c r="AC242" s="106">
        <f>SUM($G239:AC239)</f>
        <v>559.69806397806212</v>
      </c>
      <c r="AD242" s="106">
        <f>SUM($G239:AD239)</f>
        <v>571.89798183558435</v>
      </c>
      <c r="AE242" s="106">
        <f>SUM($G239:AE239)</f>
        <v>583.7065011562247</v>
      </c>
      <c r="AF242" s="106">
        <f>SUM($G239:AF239)</f>
        <v>594.95914457183676</v>
      </c>
      <c r="AG242" s="106">
        <f>SUM($G239:AG239)</f>
        <v>606.40164602614504</v>
      </c>
      <c r="AH242" s="106">
        <f>SUM($G239:AH239)</f>
        <v>618.02327779807013</v>
      </c>
      <c r="AI242" s="106">
        <f>SUM($G239:AI239)</f>
        <v>629.23024786648693</v>
      </c>
      <c r="AJ242" s="106">
        <f>SUM($G239:AJ239)</f>
        <v>640.23474070021268</v>
      </c>
      <c r="AK242" s="106">
        <f>SUM($G239:AK239)</f>
        <v>651.9188049773494</v>
      </c>
      <c r="AL242" s="106">
        <f>SUM($G239:AL239)</f>
        <v>663.15125183589566</v>
      </c>
      <c r="AM242" s="106">
        <f>SUM($G239:AM239)</f>
        <v>665.45993747903356</v>
      </c>
      <c r="AN242" s="106">
        <f>SUM($G239:AN239)</f>
        <v>667.66668103686345</v>
      </c>
      <c r="AO242" s="106">
        <f>SUM($G239:AO239)</f>
        <v>669.77546234140834</v>
      </c>
      <c r="AP242" s="106">
        <f>SUM($G239:AP239)</f>
        <v>671.79011587098933</v>
      </c>
      <c r="AQ242" s="106">
        <f>SUM($G239:AQ239)</f>
        <v>673.71433584119575</v>
      </c>
      <c r="AR242" s="106">
        <f>SUM($G239:AR239)</f>
        <v>675.55168112260242</v>
      </c>
      <c r="AS242" s="106">
        <f>SUM($G239:AS239)</f>
        <v>677.30557999100779</v>
      </c>
      <c r="AT242" s="106">
        <f>SUM($G239:AT239)</f>
        <v>678.97933471577767</v>
      </c>
      <c r="AU242" s="106">
        <f>SUM($G239:AU239)</f>
        <v>680.57612599169488</v>
      </c>
      <c r="AV242" s="106">
        <f>SUM($G239:AV239)</f>
        <v>682.09901721953884</v>
      </c>
      <c r="AW242" s="106">
        <f>SUM($G239:AW239)</f>
        <v>683.55095864044677</v>
      </c>
      <c r="AX242" s="106">
        <f>SUM($G239:AX239)</f>
        <v>684.93479132894379</v>
      </c>
      <c r="AY242" s="106">
        <f>SUM($G239:AY239)</f>
        <v>686.25325104936599</v>
      </c>
      <c r="AZ242" s="106">
        <f>SUM($G239:AZ239)</f>
        <v>687.50897198024791</v>
      </c>
      <c r="BA242" s="106">
        <f>SUM($G239:BA239)</f>
        <v>688.70449031109399</v>
      </c>
      <c r="BB242" s="106">
        <f>SUM($G239:BB239)</f>
        <v>689.84224771580796</v>
      </c>
      <c r="BC242" s="106">
        <f>SUM($G239:BC239)</f>
        <v>690.92459470691426</v>
      </c>
      <c r="BD242" s="106">
        <f>SUM($G239:BD239)</f>
        <v>691.9537938745691</v>
      </c>
      <c r="BE242" s="106">
        <f>SUM($G239:BE239)</f>
        <v>692.93202301422662</v>
      </c>
      <c r="BF242" s="106">
        <f>SUM($G239:BF239)</f>
        <v>693.8613781466986</v>
      </c>
      <c r="BG242" s="106">
        <f>SUM($G239:BG239)</f>
        <v>694.74387643422324</v>
      </c>
      <c r="BH242" s="106">
        <f>SUM($G239:BH239)</f>
        <v>695.58145899603755</v>
      </c>
      <c r="BI242" s="106">
        <f>SUM($G239:BI239)</f>
        <v>696.37599362683477</v>
      </c>
      <c r="BJ242" s="106">
        <f>SUM($G239:BJ239)</f>
        <v>697.12927742137526</v>
      </c>
      <c r="BK242" s="106">
        <f>SUM($G239:BK239)</f>
        <v>697.84303930841099</v>
      </c>
      <c r="BL242" s="106">
        <f>SUM($G239:BL239)</f>
        <v>698.51894249698012</v>
      </c>
      <c r="BM242" s="106">
        <f>SUM($G239:BM239)</f>
        <v>699.15858683802719</v>
      </c>
      <c r="BN242" s="106">
        <f>SUM($G239:BN239)</f>
        <v>699.76351110420467</v>
      </c>
      <c r="BO242" s="67"/>
      <c r="BP242" s="67"/>
      <c r="BQ242" s="67"/>
      <c r="BR242" s="67"/>
      <c r="BS242" s="67"/>
    </row>
  </sheetData>
  <mergeCells count="1">
    <mergeCell ref="A1:XFD1"/>
  </mergeCells>
  <hyperlinks>
    <hyperlink ref="F28" location="FOOTNOTES!A1" display="see footnote 4"/>
    <hyperlink ref="F199" location="FOOTNOTES!A1" display="See footnote 5"/>
    <hyperlink ref="F63" location="FOOTNOTES!A1" display="See footnote 6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U242"/>
  <sheetViews>
    <sheetView showGridLines="0" zoomScale="70" zoomScaleNormal="70" workbookViewId="0">
      <selection activeCell="C5" sqref="C5"/>
    </sheetView>
  </sheetViews>
  <sheetFormatPr defaultColWidth="9.28515625" defaultRowHeight="14.25" x14ac:dyDescent="0.2"/>
  <cols>
    <col min="1" max="1" width="4.42578125" style="50" customWidth="1"/>
    <col min="2" max="2" width="6.7109375" style="50" customWidth="1"/>
    <col min="3" max="3" width="73.7109375" style="50" customWidth="1"/>
    <col min="4" max="4" width="5.28515625" style="50" customWidth="1"/>
    <col min="5" max="5" width="7.42578125" style="50" customWidth="1"/>
    <col min="6" max="6" width="17.7109375" style="50" customWidth="1"/>
    <col min="7" max="7" width="12.140625" style="50" customWidth="1"/>
    <col min="8" max="72" width="10.7109375" style="50" customWidth="1"/>
    <col min="73" max="16384" width="9.28515625" style="50"/>
  </cols>
  <sheetData>
    <row r="1" spans="1:73" s="183" customFormat="1" ht="57.75" customHeight="1" x14ac:dyDescent="0.25"/>
    <row r="2" spans="1:73" s="52" customFormat="1" ht="12.75" x14ac:dyDescent="0.2"/>
    <row r="3" spans="1:73" s="52" customFormat="1" ht="12.75" x14ac:dyDescent="0.2">
      <c r="C3" s="73"/>
      <c r="AE3" s="62"/>
    </row>
    <row r="4" spans="1:73" s="52" customFormat="1" ht="12.75" x14ac:dyDescent="0.2">
      <c r="AE4" s="62"/>
    </row>
    <row r="5" spans="1:73" s="48" customFormat="1" ht="12.75" x14ac:dyDescent="0.2">
      <c r="AE5" s="63"/>
    </row>
    <row r="6" spans="1:73" s="54" customFormat="1" ht="12.75" x14ac:dyDescent="0.2">
      <c r="C6" s="54" t="s">
        <v>87</v>
      </c>
      <c r="D6" s="54" t="s">
        <v>88</v>
      </c>
      <c r="E6" s="54" t="s">
        <v>89</v>
      </c>
      <c r="F6" s="54" t="s">
        <v>92</v>
      </c>
      <c r="G6" s="54" t="s">
        <v>91</v>
      </c>
      <c r="H6" s="54">
        <v>1</v>
      </c>
      <c r="I6" s="54">
        <f>H6+1</f>
        <v>2</v>
      </c>
      <c r="J6" s="54">
        <f t="shared" ref="J6:BT6" si="0">I6+1</f>
        <v>3</v>
      </c>
      <c r="K6" s="54">
        <f t="shared" si="0"/>
        <v>4</v>
      </c>
      <c r="L6" s="54">
        <f t="shared" si="0"/>
        <v>5</v>
      </c>
      <c r="M6" s="54">
        <f t="shared" si="0"/>
        <v>6</v>
      </c>
      <c r="N6" s="54">
        <f t="shared" si="0"/>
        <v>7</v>
      </c>
      <c r="O6" s="54">
        <f t="shared" si="0"/>
        <v>8</v>
      </c>
      <c r="P6" s="54">
        <f t="shared" si="0"/>
        <v>9</v>
      </c>
      <c r="Q6" s="54">
        <f t="shared" si="0"/>
        <v>10</v>
      </c>
      <c r="R6" s="54">
        <f t="shared" si="0"/>
        <v>11</v>
      </c>
      <c r="S6" s="54">
        <f t="shared" si="0"/>
        <v>12</v>
      </c>
      <c r="T6" s="54">
        <f t="shared" si="0"/>
        <v>13</v>
      </c>
      <c r="U6" s="54">
        <f t="shared" si="0"/>
        <v>14</v>
      </c>
      <c r="V6" s="54">
        <f t="shared" si="0"/>
        <v>15</v>
      </c>
      <c r="W6" s="54">
        <f t="shared" si="0"/>
        <v>16</v>
      </c>
      <c r="X6" s="54">
        <f t="shared" si="0"/>
        <v>17</v>
      </c>
      <c r="Y6" s="54">
        <f t="shared" si="0"/>
        <v>18</v>
      </c>
      <c r="Z6" s="54">
        <f t="shared" si="0"/>
        <v>19</v>
      </c>
      <c r="AA6" s="54">
        <f t="shared" si="0"/>
        <v>20</v>
      </c>
      <c r="AB6" s="54">
        <f t="shared" si="0"/>
        <v>21</v>
      </c>
      <c r="AC6" s="54">
        <f t="shared" si="0"/>
        <v>22</v>
      </c>
      <c r="AD6" s="54">
        <f t="shared" si="0"/>
        <v>23</v>
      </c>
      <c r="AE6" s="54">
        <f t="shared" si="0"/>
        <v>24</v>
      </c>
      <c r="AF6" s="54">
        <f t="shared" si="0"/>
        <v>25</v>
      </c>
      <c r="AG6" s="54">
        <f t="shared" si="0"/>
        <v>26</v>
      </c>
      <c r="AH6" s="54">
        <f t="shared" si="0"/>
        <v>27</v>
      </c>
      <c r="AI6" s="54">
        <f t="shared" si="0"/>
        <v>28</v>
      </c>
      <c r="AJ6" s="54">
        <f t="shared" si="0"/>
        <v>29</v>
      </c>
      <c r="AK6" s="54">
        <f t="shared" si="0"/>
        <v>30</v>
      </c>
      <c r="AL6" s="54">
        <f t="shared" si="0"/>
        <v>31</v>
      </c>
      <c r="AM6" s="54">
        <f t="shared" si="0"/>
        <v>32</v>
      </c>
      <c r="AN6" s="54">
        <f t="shared" si="0"/>
        <v>33</v>
      </c>
      <c r="AO6" s="54">
        <f t="shared" si="0"/>
        <v>34</v>
      </c>
      <c r="AP6" s="54">
        <f t="shared" si="0"/>
        <v>35</v>
      </c>
      <c r="AQ6" s="54">
        <f>AP6+1</f>
        <v>36</v>
      </c>
      <c r="AR6" s="54">
        <f t="shared" si="0"/>
        <v>37</v>
      </c>
      <c r="AS6" s="54">
        <f t="shared" si="0"/>
        <v>38</v>
      </c>
      <c r="AT6" s="54">
        <f t="shared" si="0"/>
        <v>39</v>
      </c>
      <c r="AU6" s="54">
        <f t="shared" si="0"/>
        <v>40</v>
      </c>
      <c r="AV6" s="54">
        <f t="shared" si="0"/>
        <v>41</v>
      </c>
      <c r="AW6" s="54">
        <f t="shared" si="0"/>
        <v>42</v>
      </c>
      <c r="AX6" s="54">
        <f t="shared" si="0"/>
        <v>43</v>
      </c>
      <c r="AY6" s="54">
        <f t="shared" si="0"/>
        <v>44</v>
      </c>
      <c r="AZ6" s="54">
        <f t="shared" si="0"/>
        <v>45</v>
      </c>
      <c r="BA6" s="54">
        <f t="shared" si="0"/>
        <v>46</v>
      </c>
      <c r="BB6" s="54">
        <f t="shared" si="0"/>
        <v>47</v>
      </c>
      <c r="BC6" s="54">
        <f t="shared" si="0"/>
        <v>48</v>
      </c>
      <c r="BD6" s="54">
        <f t="shared" si="0"/>
        <v>49</v>
      </c>
      <c r="BE6" s="54">
        <f t="shared" si="0"/>
        <v>50</v>
      </c>
      <c r="BF6" s="54">
        <f t="shared" si="0"/>
        <v>51</v>
      </c>
      <c r="BG6" s="54">
        <f t="shared" si="0"/>
        <v>52</v>
      </c>
      <c r="BH6" s="54">
        <f t="shared" si="0"/>
        <v>53</v>
      </c>
      <c r="BI6" s="54">
        <f t="shared" si="0"/>
        <v>54</v>
      </c>
      <c r="BJ6" s="54">
        <f t="shared" si="0"/>
        <v>55</v>
      </c>
      <c r="BK6" s="54">
        <f t="shared" si="0"/>
        <v>56</v>
      </c>
      <c r="BL6" s="54">
        <f t="shared" si="0"/>
        <v>57</v>
      </c>
      <c r="BM6" s="54">
        <f>BL6+1</f>
        <v>58</v>
      </c>
      <c r="BN6" s="54">
        <f t="shared" si="0"/>
        <v>59</v>
      </c>
      <c r="BO6" s="54">
        <f t="shared" si="0"/>
        <v>60</v>
      </c>
      <c r="BP6" s="54">
        <f t="shared" si="0"/>
        <v>61</v>
      </c>
      <c r="BQ6" s="54">
        <f t="shared" si="0"/>
        <v>62</v>
      </c>
      <c r="BR6" s="54">
        <f t="shared" si="0"/>
        <v>63</v>
      </c>
      <c r="BS6" s="54">
        <f t="shared" si="0"/>
        <v>64</v>
      </c>
      <c r="BT6" s="54">
        <f t="shared" si="0"/>
        <v>65</v>
      </c>
    </row>
    <row r="7" spans="1:73" s="48" customFormat="1" ht="12.75" x14ac:dyDescent="0.2">
      <c r="H7" s="64" t="s">
        <v>1</v>
      </c>
      <c r="I7" s="64" t="s">
        <v>127</v>
      </c>
      <c r="J7" s="64" t="s">
        <v>128</v>
      </c>
      <c r="K7" s="64" t="s">
        <v>129</v>
      </c>
      <c r="L7" s="64" t="s">
        <v>130</v>
      </c>
      <c r="M7" s="64" t="s">
        <v>131</v>
      </c>
      <c r="N7" s="64" t="s">
        <v>132</v>
      </c>
      <c r="O7" s="64" t="s">
        <v>133</v>
      </c>
      <c r="P7" s="64" t="s">
        <v>134</v>
      </c>
      <c r="Q7" s="64" t="s">
        <v>135</v>
      </c>
      <c r="R7" s="64" t="s">
        <v>136</v>
      </c>
      <c r="S7" s="64" t="s">
        <v>137</v>
      </c>
      <c r="T7" s="64" t="s">
        <v>138</v>
      </c>
      <c r="U7" s="64" t="s">
        <v>139</v>
      </c>
      <c r="V7" s="64" t="s">
        <v>140</v>
      </c>
      <c r="W7" s="64" t="s">
        <v>141</v>
      </c>
      <c r="X7" s="64" t="s">
        <v>142</v>
      </c>
      <c r="Y7" s="64" t="s">
        <v>143</v>
      </c>
      <c r="Z7" s="64" t="s">
        <v>144</v>
      </c>
      <c r="AA7" s="64" t="s">
        <v>145</v>
      </c>
      <c r="AB7" s="64" t="s">
        <v>146</v>
      </c>
      <c r="AC7" s="64" t="s">
        <v>147</v>
      </c>
      <c r="AD7" s="64" t="s">
        <v>148</v>
      </c>
      <c r="AE7" s="64" t="s">
        <v>149</v>
      </c>
      <c r="AF7" s="64" t="s">
        <v>150</v>
      </c>
      <c r="AG7" s="64" t="s">
        <v>151</v>
      </c>
      <c r="AH7" s="64" t="s">
        <v>152</v>
      </c>
      <c r="AI7" s="64" t="s">
        <v>153</v>
      </c>
      <c r="AJ7" s="64" t="s">
        <v>154</v>
      </c>
      <c r="AK7" s="64" t="s">
        <v>155</v>
      </c>
      <c r="AL7" s="64" t="s">
        <v>156</v>
      </c>
      <c r="AM7" s="64" t="s">
        <v>157</v>
      </c>
      <c r="AN7" s="64" t="s">
        <v>158</v>
      </c>
      <c r="AO7" s="64" t="s">
        <v>159</v>
      </c>
      <c r="AP7" s="64" t="s">
        <v>160</v>
      </c>
      <c r="AQ7" s="64" t="s">
        <v>161</v>
      </c>
      <c r="AR7" s="64" t="s">
        <v>162</v>
      </c>
      <c r="AS7" s="64" t="s">
        <v>163</v>
      </c>
      <c r="AT7" s="64" t="s">
        <v>164</v>
      </c>
      <c r="AU7" s="64" t="s">
        <v>165</v>
      </c>
      <c r="AV7" s="64" t="s">
        <v>166</v>
      </c>
      <c r="AW7" s="64" t="s">
        <v>167</v>
      </c>
      <c r="AX7" s="64" t="s">
        <v>168</v>
      </c>
      <c r="AY7" s="64" t="s">
        <v>169</v>
      </c>
      <c r="AZ7" s="64" t="s">
        <v>170</v>
      </c>
      <c r="BA7" s="64" t="s">
        <v>171</v>
      </c>
      <c r="BB7" s="64" t="s">
        <v>172</v>
      </c>
      <c r="BC7" s="64" t="s">
        <v>173</v>
      </c>
      <c r="BD7" s="64" t="s">
        <v>174</v>
      </c>
      <c r="BE7" s="64" t="s">
        <v>175</v>
      </c>
      <c r="BF7" s="64" t="s">
        <v>176</v>
      </c>
      <c r="BG7" s="64" t="s">
        <v>177</v>
      </c>
      <c r="BH7" s="64" t="s">
        <v>178</v>
      </c>
      <c r="BI7" s="64" t="s">
        <v>179</v>
      </c>
      <c r="BJ7" s="64" t="s">
        <v>180</v>
      </c>
      <c r="BK7" s="64" t="s">
        <v>181</v>
      </c>
      <c r="BL7" s="64" t="s">
        <v>182</v>
      </c>
      <c r="BM7" s="64" t="s">
        <v>183</v>
      </c>
      <c r="BN7" s="64" t="s">
        <v>184</v>
      </c>
      <c r="BO7" s="64" t="s">
        <v>185</v>
      </c>
      <c r="BP7" s="64" t="s">
        <v>186</v>
      </c>
      <c r="BQ7" s="64" t="s">
        <v>187</v>
      </c>
      <c r="BR7" s="64" t="s">
        <v>188</v>
      </c>
      <c r="BS7" s="64" t="s">
        <v>189</v>
      </c>
      <c r="BT7" s="64" t="s">
        <v>190</v>
      </c>
    </row>
    <row r="8" spans="1:73" x14ac:dyDescent="0.2">
      <c r="A8" s="76"/>
      <c r="BU8" s="48"/>
    </row>
    <row r="9" spans="1:73" s="1" customFormat="1" ht="15.95" customHeight="1" x14ac:dyDescent="0.3">
      <c r="B9" s="111">
        <v>1</v>
      </c>
      <c r="C9" s="46" t="s">
        <v>202</v>
      </c>
      <c r="D9" s="28"/>
      <c r="E9" s="28"/>
      <c r="F9" s="29"/>
      <c r="G9" s="29"/>
      <c r="H9" s="29"/>
      <c r="I9" s="28"/>
      <c r="J9" s="3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48"/>
    </row>
    <row r="10" spans="1:73" ht="15.75" x14ac:dyDescent="0.3">
      <c r="B10" s="83"/>
      <c r="C10" s="124" t="s">
        <v>247</v>
      </c>
      <c r="D10" s="34" t="s">
        <v>194</v>
      </c>
      <c r="G10" s="79">
        <f>INPUT2!H128</f>
        <v>8</v>
      </c>
    </row>
    <row r="11" spans="1:73" ht="15.75" x14ac:dyDescent="0.3">
      <c r="B11" s="83"/>
      <c r="C11" s="67" t="s">
        <v>72</v>
      </c>
      <c r="D11" s="34" t="s">
        <v>0</v>
      </c>
      <c r="E11" s="20" t="s">
        <v>93</v>
      </c>
      <c r="F11" s="34"/>
      <c r="G11" s="79">
        <f>INPUT2!H39</f>
        <v>5.974475309631988E-2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</row>
    <row r="12" spans="1:73" ht="15.75" x14ac:dyDescent="0.3">
      <c r="B12" s="83"/>
      <c r="C12" s="67" t="s">
        <v>71</v>
      </c>
      <c r="D12" s="34" t="s">
        <v>0</v>
      </c>
      <c r="E12" s="20" t="s">
        <v>93</v>
      </c>
      <c r="F12" s="34"/>
      <c r="G12" s="48"/>
      <c r="H12" s="79">
        <f>IF(H6&lt;=$G$10,INPUT2!I23*INPUT2!$H$24,0)</f>
        <v>5.7598416285775854E-2</v>
      </c>
      <c r="I12" s="79">
        <f>IF(I6&lt;=$G$10,INPUT2!J23*INPUT2!$H$24,0)</f>
        <v>3.0539206547814532</v>
      </c>
      <c r="J12" s="79">
        <f>IF(J6&lt;=$G$10,INPUT2!K23*INPUT2!$H$24,0)</f>
        <v>1.9348383172186578</v>
      </c>
      <c r="K12" s="79">
        <f>IF(K6&lt;=$G$10,INPUT2!L23*INPUT2!$H$24,0)</f>
        <v>19.916169110334646</v>
      </c>
      <c r="L12" s="79">
        <f>IF(L6&lt;=$G$10,INPUT2!M23*INPUT2!$H$24,0)</f>
        <v>34.154959402826492</v>
      </c>
      <c r="M12" s="79">
        <f>IF(M6&lt;=$G$10,INPUT2!N23*INPUT2!$H$24,0)</f>
        <v>40.42838273286764</v>
      </c>
      <c r="N12" s="79">
        <f>IF(N6&lt;=$G$10,INPUT2!O23*INPUT2!$H$24,0)</f>
        <v>9.3390334566233406</v>
      </c>
      <c r="O12" s="79">
        <f>IF(O6&lt;=$G$10,INPUT2!P23*INPUT2!$H$24,0)</f>
        <v>2.4140979090620158</v>
      </c>
      <c r="P12" s="79">
        <f>IF(P6&lt;=$G$10,INPUT2!Q23*INPUT2!$H$24,0)</f>
        <v>0</v>
      </c>
      <c r="Q12" s="79">
        <f>IF(Q6&lt;=$G$10,INPUT2!R23*INPUT2!$H$24,0)</f>
        <v>0</v>
      </c>
      <c r="R12" s="79">
        <f>IF(R6&lt;=$G$10,INPUT2!S23*INPUT2!$H$24,0)</f>
        <v>0</v>
      </c>
      <c r="S12" s="79">
        <f>IF(S6&lt;=$G$10,INPUT2!T23*INPUT2!$H$24,0)</f>
        <v>0</v>
      </c>
      <c r="T12" s="79">
        <f>IF(T6&lt;=$G$10,INPUT2!U23*INPUT2!$H$24,0)</f>
        <v>0</v>
      </c>
      <c r="U12" s="79">
        <f>IF(U6&lt;=$G$10,INPUT2!V23*INPUT2!$H$24,0)</f>
        <v>0</v>
      </c>
      <c r="V12" s="79">
        <f>IF(V6&lt;=$G$10,INPUT2!W23*INPUT2!$H$24,0)</f>
        <v>0</v>
      </c>
      <c r="W12" s="79">
        <f>IF(W6&lt;=$G$10,INPUT2!X23*INPUT2!$H$24,0)</f>
        <v>0</v>
      </c>
      <c r="X12" s="79">
        <f>IF(X6&lt;=$G$10,INPUT2!Y23*INPUT2!$H$24,0)</f>
        <v>0</v>
      </c>
      <c r="Y12" s="79">
        <f>IF(Y6&lt;=$G$10,INPUT2!Z23*INPUT2!$H$24,0)</f>
        <v>0</v>
      </c>
      <c r="Z12" s="79">
        <f>IF(Z6&lt;=$G$10,INPUT2!AA23*INPUT2!$H$24,0)</f>
        <v>0</v>
      </c>
      <c r="AA12" s="79">
        <f>IF(AA6&lt;=$G$10,INPUT2!AB23*INPUT2!$H$24,0)</f>
        <v>0</v>
      </c>
      <c r="AB12" s="79">
        <f>IF(AB6&lt;=$G$10,INPUT2!AC23*INPUT2!$H$24,0)</f>
        <v>0</v>
      </c>
      <c r="AC12" s="79">
        <f>IF(AC6&lt;=$G$10,INPUT2!AD23*INPUT2!$H$24,0)</f>
        <v>0</v>
      </c>
      <c r="AD12" s="79">
        <f>IF(AD6&lt;=$G$10,INPUT2!AE23*INPUT2!$H$24,0)</f>
        <v>0</v>
      </c>
      <c r="AE12" s="79">
        <f>IF(AE6&lt;=$G$10,INPUT2!AF23*INPUT2!$H$24,0)</f>
        <v>0</v>
      </c>
      <c r="AF12" s="79">
        <f>IF(AF6&lt;=$G$10,INPUT2!AG23*INPUT2!$H$24,0)</f>
        <v>0</v>
      </c>
      <c r="AG12" s="79">
        <f>IF(AG6&lt;=$G$10,INPUT2!AH23*INPUT2!$H$24,0)</f>
        <v>0</v>
      </c>
      <c r="AH12" s="79">
        <f>IF(AH6&lt;=$G$10,INPUT2!AI23*INPUT2!$H$24,0)</f>
        <v>0</v>
      </c>
      <c r="AI12" s="79">
        <f>IF(AI6&lt;=$G$10,INPUT2!AJ23*INPUT2!$H$24,0)</f>
        <v>0</v>
      </c>
      <c r="AJ12" s="79">
        <f>IF(AJ6&lt;=$G$10,INPUT2!AK23*INPUT2!$H$24,0)</f>
        <v>0</v>
      </c>
      <c r="AK12" s="79">
        <f>IF(AK6&lt;=$G$10,INPUT2!AL23*INPUT2!$H$24,0)</f>
        <v>0</v>
      </c>
      <c r="AL12" s="79">
        <f>IF(AL6&lt;=$G$10,INPUT2!AM23*INPUT2!$H$24,0)</f>
        <v>0</v>
      </c>
      <c r="AM12" s="79">
        <f>IF(AM6&lt;=$G$10,INPUT2!AN23*INPUT2!$H$24,0)</f>
        <v>0</v>
      </c>
      <c r="AN12" s="79">
        <f>IF(AN6&lt;=$G$10,INPUT2!AO23*INPUT2!$H$24,0)</f>
        <v>0</v>
      </c>
      <c r="AO12" s="79">
        <f>IF(AO6&lt;=$G$10,INPUT2!AP23*INPUT2!$H$24,0)</f>
        <v>0</v>
      </c>
      <c r="AP12" s="79">
        <f>IF(AP6&lt;=$G$10,INPUT2!AQ23*INPUT2!$H$24,0)</f>
        <v>0</v>
      </c>
      <c r="AQ12" s="79">
        <f>IF(AQ6&lt;=$G$10,INPUT2!AR23*INPUT2!$H$24,0)</f>
        <v>0</v>
      </c>
      <c r="AR12" s="79">
        <f>IF(AR6&lt;=$G$10,INPUT2!AS23*INPUT2!$H$24,0)</f>
        <v>0</v>
      </c>
      <c r="AS12" s="79">
        <f>IF(AS6&lt;=$G$10,INPUT2!AT23*INPUT2!$H$24,0)</f>
        <v>0</v>
      </c>
      <c r="AT12" s="79">
        <f>IF(AT6&lt;=$G$10,INPUT2!AU23*INPUT2!$H$24,0)</f>
        <v>0</v>
      </c>
      <c r="AU12" s="79">
        <f>IF(AU6&lt;=$G$10,INPUT2!AV23*INPUT2!$H$24,0)</f>
        <v>0</v>
      </c>
      <c r="AV12" s="79">
        <f>IF(AV6&lt;=$G$10,INPUT2!AW23*INPUT2!$H$24,0)</f>
        <v>0</v>
      </c>
      <c r="AW12" s="79">
        <f>IF(AW6&lt;=$G$10,INPUT2!AX23*INPUT2!$H$24,0)</f>
        <v>0</v>
      </c>
      <c r="AX12" s="79">
        <f>IF(AX6&lt;=$G$10,INPUT2!AY23*INPUT2!$H$24,0)</f>
        <v>0</v>
      </c>
      <c r="AY12" s="79">
        <f>IF(AY6&lt;=$G$10,INPUT2!AZ23*INPUT2!$H$24,0)</f>
        <v>0</v>
      </c>
      <c r="AZ12" s="79">
        <f>IF(AZ6&lt;=$G$10,INPUT2!BA23*INPUT2!$H$24,0)</f>
        <v>0</v>
      </c>
      <c r="BA12" s="79">
        <f>IF(BA6&lt;=$G$10,INPUT2!BB23*INPUT2!$H$24,0)</f>
        <v>0</v>
      </c>
      <c r="BB12" s="79">
        <f>IF(BB6&lt;=$G$10,INPUT2!BC23*INPUT2!$H$24,0)</f>
        <v>0</v>
      </c>
      <c r="BC12" s="79">
        <f>IF(BC6&lt;=$G$10,INPUT2!BD23*INPUT2!$H$24,0)</f>
        <v>0</v>
      </c>
      <c r="BD12" s="79">
        <f>IF(BD6&lt;=$G$10,INPUT2!BE23*INPUT2!$H$24,0)</f>
        <v>0</v>
      </c>
      <c r="BE12" s="79">
        <f>IF(BE6&lt;=$G$10,INPUT2!BF23*INPUT2!$H$24,0)</f>
        <v>0</v>
      </c>
      <c r="BF12" s="79">
        <f>IF(BF6&lt;=$G$10,INPUT2!BG23*INPUT2!$H$24,0)</f>
        <v>0</v>
      </c>
      <c r="BG12" s="79">
        <f>IF(BG6&lt;=$G$10,INPUT2!BH23*INPUT2!$H$24,0)</f>
        <v>0</v>
      </c>
      <c r="BH12" s="79">
        <f>IF(BH6&lt;=$G$10,INPUT2!BI23*INPUT2!$H$24,0)</f>
        <v>0</v>
      </c>
      <c r="BI12" s="79">
        <f>IF(BI6&lt;=$G$10,INPUT2!BJ23*INPUT2!$H$24,0)</f>
        <v>0</v>
      </c>
      <c r="BJ12" s="79">
        <f>IF(BJ6&lt;=$G$10,INPUT2!BK23*INPUT2!$H$24,0)</f>
        <v>0</v>
      </c>
      <c r="BK12" s="79">
        <f>IF(BK6&lt;=$G$10,INPUT2!BL23*INPUT2!$H$24,0)</f>
        <v>0</v>
      </c>
      <c r="BL12" s="79">
        <f>IF(BL6&lt;=$G$10,INPUT2!BM23*INPUT2!$H$24,0)</f>
        <v>0</v>
      </c>
      <c r="BM12" s="79">
        <f>IF(BM6&lt;=$G$10,INPUT2!BN23*INPUT2!$H$24,0)</f>
        <v>0</v>
      </c>
      <c r="BN12" s="79">
        <f>IF(BN6&lt;=$G$10,INPUT2!BO23*INPUT2!$H$24,0)</f>
        <v>0</v>
      </c>
      <c r="BO12" s="79">
        <f>IF(BO6&lt;=$G$10,INPUT2!BP23*INPUT2!$H$24,0)</f>
        <v>0</v>
      </c>
    </row>
    <row r="13" spans="1:73" ht="15.75" x14ac:dyDescent="0.3">
      <c r="B13" s="83"/>
      <c r="C13" s="118" t="s">
        <v>74</v>
      </c>
      <c r="D13" s="34" t="s">
        <v>0</v>
      </c>
      <c r="E13" s="20" t="s">
        <v>93</v>
      </c>
      <c r="F13" s="34"/>
      <c r="G13" s="48"/>
      <c r="H13" s="79">
        <f>INPUT2!I28</f>
        <v>5.6228308506916427E-3</v>
      </c>
      <c r="I13" s="79">
        <f>INPUT2!J28</f>
        <v>0.30641532589545339</v>
      </c>
      <c r="J13" s="79">
        <f>INPUT2!K28</f>
        <v>0.33760916295040844</v>
      </c>
      <c r="K13" s="79">
        <f>INPUT2!L28</f>
        <v>2.2177741967024809</v>
      </c>
      <c r="L13" s="79">
        <f>INPUT2!M28</f>
        <v>4.5614429766134377</v>
      </c>
      <c r="M13" s="79">
        <f>INPUT2!N28</f>
        <v>6.6234953964641239</v>
      </c>
      <c r="N13" s="79">
        <f>INPUT2!O28</f>
        <v>4.9886226113151588</v>
      </c>
      <c r="O13" s="79">
        <f>INPUT2!P28</f>
        <v>4.7307961863981918</v>
      </c>
      <c r="P13" s="79">
        <f>INPUT2!Q28</f>
        <v>2.5742699777750109</v>
      </c>
      <c r="Q13" s="79">
        <f>INPUT2!R28</f>
        <v>2.6709895599394882</v>
      </c>
      <c r="R13" s="79">
        <f>INPUT2!S28</f>
        <v>2.7545981592321209</v>
      </c>
      <c r="S13" s="79">
        <f>INPUT2!T28</f>
        <v>2.8265193992688182</v>
      </c>
      <c r="T13" s="79">
        <f>INPUT2!U28</f>
        <v>2.8880223230196616</v>
      </c>
      <c r="U13" s="79">
        <f>INPUT2!V28</f>
        <v>2.9402381775656323</v>
      </c>
      <c r="V13" s="79">
        <f>INPUT2!W28</f>
        <v>2.9841753763240808</v>
      </c>
      <c r="W13" s="79">
        <f>INPUT2!X28</f>
        <v>3.0207328366379951</v>
      </c>
      <c r="X13" s="79">
        <f>INPUT2!Y28</f>
        <v>3.0507118691361499</v>
      </c>
      <c r="Y13" s="79">
        <f>INPUT2!Z28</f>
        <v>3.0748267761165184</v>
      </c>
      <c r="Z13" s="79">
        <f>INPUT2!AA28</f>
        <v>3.09371429913047</v>
      </c>
      <c r="AA13" s="79">
        <f>INPUT2!AB28</f>
        <v>3.1079420407244163</v>
      </c>
      <c r="AB13" s="79">
        <f>INPUT2!AC28</f>
        <v>3.1180159717274956</v>
      </c>
      <c r="AC13" s="79">
        <f>INPUT2!AD28</f>
        <v>3.1243871233790128</v>
      </c>
      <c r="AD13" s="79">
        <f>INPUT2!AE28</f>
        <v>3.127457552807781</v>
      </c>
      <c r="AE13" s="79">
        <f>INPUT2!AF28</f>
        <v>3.1275856607646673</v>
      </c>
      <c r="AF13" s="79">
        <f>INPUT2!AG28</f>
        <v>3.1250909319423075</v>
      </c>
      <c r="AG13" s="79">
        <f>INPUT2!AH28</f>
        <v>3.1202581605789446</v>
      </c>
      <c r="AH13" s="79">
        <f>INPUT2!AI28</f>
        <v>3.1133412172355373</v>
      </c>
      <c r="AI13" s="79">
        <f>INPUT2!AJ28</f>
        <v>3.1045664065666934</v>
      </c>
      <c r="AJ13" s="79">
        <f>INPUT2!AK28</f>
        <v>3.0941354604963722</v>
      </c>
      <c r="AK13" s="79">
        <f>INPUT2!AL28</f>
        <v>3.0822282063870023</v>
      </c>
      <c r="AL13" s="79">
        <f>INPUT2!AM28</f>
        <v>3.069004945492066</v>
      </c>
      <c r="AM13" s="79">
        <f>INPUT2!AN28</f>
        <v>3.0546085731502988</v>
      </c>
      <c r="AN13" s="79">
        <f>INPUT2!AO28</f>
        <v>3.0391664687638502</v>
      </c>
      <c r="AO13" s="79">
        <f>INPUT2!AP28</f>
        <v>3.0227921805578433</v>
      </c>
      <c r="AP13" s="79">
        <f>INPUT2!AQ28</f>
        <v>3.0055869274044915</v>
      </c>
      <c r="AQ13" s="79">
        <f>INPUT2!AR28</f>
        <v>2.9876409375753585</v>
      </c>
      <c r="AR13" s="79">
        <f>INPUT2!AS28</f>
        <v>2.9690346421285212</v>
      </c>
      <c r="AS13" s="79">
        <f>INPUT2!AT28</f>
        <v>2.9498397387147417</v>
      </c>
      <c r="AT13" s="79">
        <f>INPUT2!AU28</f>
        <v>2.930120139872876</v>
      </c>
      <c r="AU13" s="79">
        <f>INPUT2!AV28</f>
        <v>2.9099328183569804</v>
      </c>
      <c r="AV13" s="79">
        <f>INPUT2!AW28</f>
        <v>2.88932856067566</v>
      </c>
      <c r="AW13" s="79">
        <f>INPUT2!AX28</f>
        <v>2.868352638810217</v>
      </c>
      <c r="AX13" s="79">
        <f>INPUT2!AY28</f>
        <v>2.8470454089959447</v>
      </c>
      <c r="AY13" s="79">
        <f>INPUT2!AZ28</f>
        <v>2.8254428454862381</v>
      </c>
      <c r="AZ13" s="79">
        <f>INPUT2!BA28</f>
        <v>2.8035770163592506</v>
      </c>
      <c r="BA13" s="79">
        <f>INPUT2!BB28</f>
        <v>2.7814765076602597</v>
      </c>
      <c r="BB13" s="79">
        <f>INPUT2!BC28</f>
        <v>2.7577850497728904</v>
      </c>
      <c r="BC13" s="79">
        <f>INPUT2!BD28</f>
        <v>2.6620395571944968</v>
      </c>
      <c r="BD13" s="79">
        <f>INPUT2!BE28</f>
        <v>2.5936332278227723</v>
      </c>
      <c r="BE13" s="79">
        <f>INPUT2!BF28</f>
        <v>2.0941349852244735</v>
      </c>
      <c r="BF13" s="79">
        <f>INPUT2!BG28</f>
        <v>1.2572240320463104</v>
      </c>
      <c r="BG13" s="79">
        <f>INPUT2!BH28</f>
        <v>0.27707298031122984</v>
      </c>
      <c r="BH13" s="79">
        <f>INPUT2!BI28</f>
        <v>-2.8007137169327789E-2</v>
      </c>
      <c r="BI13" s="79">
        <f>INPUT2!BJ28</f>
        <v>0</v>
      </c>
      <c r="BJ13" s="79">
        <f>INPUT2!BK28</f>
        <v>0</v>
      </c>
      <c r="BK13" s="79">
        <f>INPUT2!BL28</f>
        <v>0</v>
      </c>
      <c r="BL13" s="79">
        <f>INPUT2!BM28</f>
        <v>0</v>
      </c>
      <c r="BM13" s="79">
        <f>INPUT2!BN28</f>
        <v>0</v>
      </c>
      <c r="BN13" s="79">
        <f>INPUT2!BO28</f>
        <v>0</v>
      </c>
      <c r="BO13" s="79">
        <f>INPUT2!BP28</f>
        <v>0</v>
      </c>
    </row>
    <row r="14" spans="1:73" ht="15.75" x14ac:dyDescent="0.3">
      <c r="B14" s="83"/>
      <c r="D14" s="34"/>
      <c r="E14" s="34"/>
      <c r="F14" s="34"/>
    </row>
    <row r="15" spans="1:73" s="1" customFormat="1" ht="15.95" customHeight="1" x14ac:dyDescent="0.3">
      <c r="B15" s="111">
        <v>2</v>
      </c>
      <c r="C15" s="46" t="s">
        <v>203</v>
      </c>
      <c r="D15" s="28"/>
      <c r="E15" s="28"/>
      <c r="F15" s="29"/>
      <c r="G15" s="29"/>
      <c r="H15" s="29"/>
      <c r="I15" s="28"/>
      <c r="J15" s="3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48"/>
    </row>
    <row r="16" spans="1:73" ht="15.75" x14ac:dyDescent="0.3">
      <c r="B16" s="83"/>
      <c r="C16" s="67" t="s">
        <v>72</v>
      </c>
      <c r="D16" s="34" t="s">
        <v>0</v>
      </c>
      <c r="E16" s="20" t="s">
        <v>93</v>
      </c>
      <c r="F16" s="34"/>
      <c r="G16" s="79">
        <f>INPUT2!H33+INPUT2!H34</f>
        <v>0.299509505675643</v>
      </c>
    </row>
    <row r="17" spans="2:46" ht="15.75" x14ac:dyDescent="0.3">
      <c r="B17" s="83"/>
      <c r="D17" s="34"/>
      <c r="E17" s="34"/>
      <c r="F17" s="34"/>
    </row>
    <row r="18" spans="2:46" ht="15.75" x14ac:dyDescent="0.3">
      <c r="B18" s="83">
        <v>2.1</v>
      </c>
      <c r="C18" s="76" t="s">
        <v>16</v>
      </c>
      <c r="D18" s="34"/>
      <c r="E18" s="34"/>
      <c r="F18" s="34"/>
    </row>
    <row r="19" spans="2:46" ht="15.75" x14ac:dyDescent="0.3">
      <c r="B19" s="83"/>
      <c r="C19" s="48" t="s">
        <v>73</v>
      </c>
      <c r="D19" s="34" t="s">
        <v>0</v>
      </c>
      <c r="E19" s="20" t="s">
        <v>93</v>
      </c>
      <c r="F19" s="34"/>
      <c r="G19" s="79">
        <f>SUM(H12:O12)</f>
        <v>111.29900000000004</v>
      </c>
    </row>
    <row r="20" spans="2:46" s="176" customFormat="1" ht="15.75" x14ac:dyDescent="0.3">
      <c r="B20" s="175"/>
      <c r="C20" s="178" t="s">
        <v>126</v>
      </c>
      <c r="D20" s="177" t="s">
        <v>0</v>
      </c>
      <c r="E20" s="166" t="s">
        <v>93</v>
      </c>
      <c r="F20" s="179"/>
      <c r="H20" s="180">
        <f>INPUT2!$H$53*(1-INPUT2!$H$53)^(MAX(0,'CALC|2'!H6-1))*'CALC|2'!$BN$145</f>
        <v>0.72154547929546153</v>
      </c>
      <c r="I20" s="180">
        <f>INPUT2!$H$53*(1-INPUT2!$H$53)^(MAX(0,'CALC|2'!I6-1))*'CALC|2'!$BN$145</f>
        <v>0.71458256542026022</v>
      </c>
      <c r="J20" s="180">
        <f>INPUT2!$H$53*(1-INPUT2!$H$53)^(MAX(0,'CALC|2'!J6-1))*'CALC|2'!$BN$145</f>
        <v>0.70768684366395473</v>
      </c>
      <c r="K20" s="180">
        <f>INPUT2!$H$53*(1-INPUT2!$H$53)^(MAX(0,'CALC|2'!K6-1))*'CALC|2'!$BN$145</f>
        <v>0.70085766562259755</v>
      </c>
      <c r="L20" s="180">
        <f>INPUT2!$H$53*(1-INPUT2!$H$53)^(MAX(0,'CALC|2'!L6-1))*'CALC|2'!$BN$145</f>
        <v>0.69409438914933952</v>
      </c>
      <c r="M20" s="180">
        <f>INPUT2!$H$53*(1-INPUT2!$H$53)^(MAX(0,'CALC|2'!M6-1))*'CALC|2'!$BN$145</f>
        <v>0.68739637829404832</v>
      </c>
      <c r="N20" s="180">
        <f>INPUT2!$H$53*(1-INPUT2!$H$53)^(MAX(0,'CALC|2'!N6-1))*'CALC|2'!$BN$145</f>
        <v>0.68076300324351069</v>
      </c>
      <c r="O20" s="180">
        <f>INPUT2!$H$53*(1-INPUT2!$H$53)^(MAX(0,'CALC|2'!O6-1))*'CALC|2'!$BN$145</f>
        <v>0.67419364026221085</v>
      </c>
      <c r="P20" s="180">
        <f>INPUT2!$H$53*(1-INPUT2!$H$53)^(MAX(0,'CALC|2'!P6-1))*'CALC|2'!$BN$145</f>
        <v>0.66768767163368048</v>
      </c>
      <c r="Q20" s="180">
        <f>INPUT2!$H$53*(1-INPUT2!$H$53)^(MAX(0,'CALC|2'!Q6-1))*'CALC|2'!$BN$145</f>
        <v>0.66124448560241544</v>
      </c>
      <c r="R20" s="180">
        <f>INPUT2!$H$53*(1-INPUT2!$H$53)^(MAX(0,'CALC|2'!R6-1))*'CALC|2'!$BN$145</f>
        <v>0.65486347631635222</v>
      </c>
      <c r="S20" s="180">
        <f>INPUT2!$H$53*(1-INPUT2!$H$53)^(MAX(0,'CALC|2'!S6-1))*'CALC|2'!$BN$145</f>
        <v>0.64854404376989927</v>
      </c>
      <c r="T20" s="180">
        <f>INPUT2!$H$53*(1-INPUT2!$H$53)^(MAX(0,'CALC|2'!T6-1))*'CALC|2'!$BN$145</f>
        <v>0.64228559374751981</v>
      </c>
      <c r="U20" s="180">
        <f>INPUT2!$H$53*(1-INPUT2!$H$53)^(MAX(0,'CALC|2'!U6-1))*'CALC|2'!$BN$145</f>
        <v>0.6360875377678562</v>
      </c>
      <c r="V20" s="180">
        <f>INPUT2!$H$53*(1-INPUT2!$H$53)^(MAX(0,'CALC|2'!V6-1))*'CALC|2'!$BN$145</f>
        <v>0.62994929302839642</v>
      </c>
      <c r="W20" s="180">
        <f>INPUT2!$H$53*(1-INPUT2!$H$53)^(MAX(0,'CALC|2'!W6-1))*'CALC|2'!$BN$145</f>
        <v>0.62387028235067243</v>
      </c>
      <c r="X20" s="180">
        <f>INPUT2!$H$53*(1-INPUT2!$H$53)^(MAX(0,'CALC|2'!X6-1))*'CALC|2'!$BN$145</f>
        <v>0.61784993412598832</v>
      </c>
      <c r="Y20" s="180">
        <f>INPUT2!$H$53*(1-INPUT2!$H$53)^(MAX(0,'CALC|2'!Y6-1))*'CALC|2'!$BN$145</f>
        <v>0.61188768226167245</v>
      </c>
      <c r="Z20" s="180">
        <f>INPUT2!$H$53*(1-INPUT2!$H$53)^(MAX(0,'CALC|2'!Z6-1))*'CALC|2'!$BN$145</f>
        <v>0.60598296612784741</v>
      </c>
      <c r="AA20" s="180">
        <f>INPUT2!$H$53*(1-INPUT2!$H$53)^(MAX(0,'CALC|2'!AA6-1))*'CALC|2'!$BN$145</f>
        <v>0.60013523050471373</v>
      </c>
      <c r="AB20" s="180">
        <f>INPUT2!$H$53*(1-INPUT2!$H$53)^(MAX(0,'CALC|2'!AB6-1))*'CALC|2'!$BN$145</f>
        <v>0.5943439255303431</v>
      </c>
      <c r="AC20" s="180">
        <f>INPUT2!$H$53*(1-INPUT2!$H$53)^(MAX(0,'CALC|2'!AC6-1))*'CALC|2'!$BN$145</f>
        <v>0.58860850664897535</v>
      </c>
      <c r="AD20" s="180">
        <f>INPUT2!$H$53*(1-INPUT2!$H$53)^(MAX(0,'CALC|2'!AD6-1))*'CALC|2'!$BN$145</f>
        <v>0.58292843455981269</v>
      </c>
      <c r="AE20" s="180">
        <f>INPUT2!$H$53*(1-INPUT2!$H$53)^(MAX(0,'CALC|2'!AE6-1))*'CALC|2'!$BN$145</f>
        <v>0.57730317516631047</v>
      </c>
      <c r="AF20" s="180">
        <f>INPUT2!$H$53*(1-INPUT2!$H$53)^(MAX(0,'CALC|2'!AF6-1))*'CALC|2'!$BN$145</f>
        <v>0.57173219952595555</v>
      </c>
      <c r="AG20" s="180">
        <f>INPUT2!$H$53*(1-INPUT2!$H$53)^(MAX(0,'CALC|2'!AG6-1))*'CALC|2'!$BN$145</f>
        <v>0.56621498380053004</v>
      </c>
      <c r="AH20" s="180">
        <f>INPUT2!$H$53*(1-INPUT2!$H$53)^(MAX(0,'CALC|2'!AH6-1))*'CALC|2'!$BN$145</f>
        <v>0.56075100920685506</v>
      </c>
      <c r="AI20" s="180">
        <f>INPUT2!$H$53*(1-INPUT2!$H$53)^(MAX(0,'CALC|2'!AI6-1))*'CALC|2'!$BN$145</f>
        <v>0.55533976196800883</v>
      </c>
      <c r="AJ20" s="180">
        <f>INPUT2!$H$53*(1-INPUT2!$H$53)^(MAX(0,'CALC|2'!AJ6-1))*'CALC|2'!$BN$145</f>
        <v>0.54998073326501751</v>
      </c>
      <c r="AK20" s="180">
        <f>INPUT2!$H$53*(1-INPUT2!$H$53)^(MAX(0,'CALC|2'!AK6-1))*'CALC|2'!$BN$145</f>
        <v>0.54467341918901013</v>
      </c>
      <c r="AL20" s="180">
        <f>INPUT2!$H$53*(1-INPUT2!$H$53)^(MAX(0,'CALC|2'!AL6-1))*'CALC|2'!$BN$145</f>
        <v>0.53941732069383619</v>
      </c>
      <c r="AM20" s="180">
        <f>INPUT2!$H$53*(1-INPUT2!$H$53)^(MAX(0,'CALC|2'!AM6-1))*'CALC|2'!$BN$145</f>
        <v>0.53421194354914059</v>
      </c>
    </row>
    <row r="21" spans="2:46" ht="15.75" x14ac:dyDescent="0.3">
      <c r="B21" s="83"/>
      <c r="C21" s="50" t="s">
        <v>78</v>
      </c>
      <c r="D21" s="34" t="s">
        <v>61</v>
      </c>
      <c r="H21" s="88">
        <f>IF(H6&lt;=$G$10,1,((1-INPUT1!$H$53)*(1-INPUT1!$H$49))^('CALC|1'!H6-$G$10))</f>
        <v>1</v>
      </c>
      <c r="I21" s="88">
        <f>IF(I6&lt;=$G$10,1,((1-INPUT1!$H$53)*(1-INPUT1!$H$49))^('CALC|1'!I6-$G$10))</f>
        <v>1</v>
      </c>
      <c r="J21" s="88">
        <f>IF(J6&lt;=$G$10,1,((1-INPUT1!$H$53)*(1-INPUT1!$H$49))^('CALC|1'!J6-$G$10))</f>
        <v>1</v>
      </c>
      <c r="K21" s="88">
        <f>IF(K6&lt;=$G$10,1,((1-INPUT1!$H$53)*(1-INPUT1!$H$49))^('CALC|1'!K6-$G$10))</f>
        <v>1</v>
      </c>
      <c r="L21" s="88">
        <f>IF(L6&lt;=$G$10,1,((1-INPUT1!$H$53)*(1-INPUT1!$H$49))^('CALC|1'!L6-$G$10))</f>
        <v>1</v>
      </c>
      <c r="M21" s="88">
        <f>IF(M6&lt;=$G$10,1,((1-INPUT1!$H$53)*(1-INPUT1!$H$49))^('CALC|1'!M6-$G$10))</f>
        <v>1</v>
      </c>
      <c r="N21" s="88">
        <f>IF(N6&lt;=$G$10,1,((1-INPUT1!$H$53)*(1-INPUT1!$H$49))^('CALC|1'!N6-$G$10))</f>
        <v>1</v>
      </c>
      <c r="O21" s="88">
        <f>IF(O6&lt;=$G$10,1,((1-INPUT1!$H$53)*(1-INPUT1!$H$49))^('CALC|1'!O6-$G$10))</f>
        <v>1</v>
      </c>
      <c r="P21" s="88">
        <f>IF(P6&lt;=$G$10,1,((1-INPUT1!$H$53)*(1-INPUT1!$H$49))^('CALC|1'!P6-$G$10))</f>
        <v>0.98528931149999999</v>
      </c>
      <c r="Q21" s="88">
        <f>IF(Q6&lt;=$G$10,1,((1-INPUT1!$H$53)*(1-INPUT1!$H$49))^('CALC|1'!Q6-$G$10))</f>
        <v>0.97079502735614398</v>
      </c>
      <c r="R21" s="88">
        <f>IF(R6&lt;=$G$10,1,((1-INPUT1!$H$53)*(1-INPUT1!$H$49))^('CALC|1'!R6-$G$10))</f>
        <v>0.95651396411135881</v>
      </c>
      <c r="S21" s="88">
        <f>IF(S6&lt;=$G$10,1,((1-INPUT1!$H$53)*(1-INPUT1!$H$49))^('CALC|1'!S6-$G$10))</f>
        <v>0.94244298513941638</v>
      </c>
      <c r="T21" s="88">
        <f>IF(T6&lt;=$G$10,1,((1-INPUT1!$H$53)*(1-INPUT1!$H$49))^('CALC|1'!T6-$G$10))</f>
        <v>0.92857899995602033</v>
      </c>
      <c r="U21" s="88">
        <f>IF(U6&lt;=$G$10,1,((1-INPUT1!$H$53)*(1-INPUT1!$H$49))^('CALC|1'!U6-$G$10))</f>
        <v>0.91491896354002566</v>
      </c>
      <c r="V21" s="88">
        <f>IF(V6&lt;=$G$10,1,((1-INPUT1!$H$53)*(1-INPUT1!$H$49))^('CALC|1'!V6-$G$10))</f>
        <v>0.90145987566464558</v>
      </c>
      <c r="W21" s="88">
        <f>IF(W6&lt;=$G$10,1,((1-INPUT1!$H$53)*(1-INPUT1!$H$49))^('CALC|1'!W6-$G$10))</f>
        <v>0.88819878023849419</v>
      </c>
      <c r="X21" s="88">
        <f>IF(X6&lt;=$G$10,1,((1-INPUT1!$H$53)*(1-INPUT1!$H$49))^('CALC|1'!X6-$G$10))</f>
        <v>0.87513276465632572</v>
      </c>
      <c r="Y21" s="88">
        <f>IF(Y6&lt;=$G$10,1,((1-INPUT1!$H$53)*(1-INPUT1!$H$49))^('CALC|1'!Y6-$G$10))</f>
        <v>0.86225895915932271</v>
      </c>
      <c r="Z21" s="88">
        <f>IF(Z6&lt;=$G$10,1,((1-INPUT1!$H$53)*(1-INPUT1!$H$49))^('CALC|1'!Z6-$G$10))</f>
        <v>0.84957453620479573</v>
      </c>
      <c r="AA21" s="88">
        <f>IF(AA6&lt;=$G$10,1,((1-INPUT1!$H$53)*(1-INPUT1!$H$49))^('CALC|1'!AA6-$G$10))</f>
        <v>0.83707670984515492</v>
      </c>
      <c r="AB21" s="88">
        <f>IF(AB6&lt;=$G$10,1,((1-INPUT1!$H$53)*(1-INPUT1!$H$49))^('CALC|1'!AB6-$G$10))</f>
        <v>0.82476273511601805</v>
      </c>
      <c r="AC21" s="88">
        <f>IF(AC6&lt;=$G$10,1,((1-INPUT1!$H$53)*(1-INPUT1!$H$49))^('CALC|1'!AC6-$G$10))</f>
        <v>0.81262990743331809</v>
      </c>
      <c r="AD21" s="88">
        <f>IF(AD6&lt;=$G$10,1,((1-INPUT1!$H$53)*(1-INPUT1!$H$49))^('CALC|1'!AD6-$G$10))</f>
        <v>0.8006755619992828</v>
      </c>
      <c r="AE21" s="88">
        <f>IF(AE6&lt;=$G$10,1,((1-INPUT1!$H$53)*(1-INPUT1!$H$49))^('CALC|1'!AE6-$G$10))</f>
        <v>0.78889707321714886</v>
      </c>
      <c r="AF21" s="88">
        <f>IF(AF6&lt;=$G$10,1,((1-INPUT1!$H$53)*(1-INPUT1!$H$49))^('CALC|1'!AF6-$G$10))</f>
        <v>0.77729185411448964</v>
      </c>
      <c r="AG21" s="88">
        <f>IF(AG6&lt;=$G$10,1,((1-INPUT1!$H$53)*(1-INPUT1!$H$49))^('CALC|1'!AG6-$G$10))</f>
        <v>0.7658573557750239</v>
      </c>
      <c r="AH21" s="88">
        <f>IF(AH6&lt;=$G$10,1,((1-INPUT1!$H$53)*(1-INPUT1!$H$49))^('CALC|1'!AH6-$G$10))</f>
        <v>0.75459106677878396</v>
      </c>
      <c r="AI21" s="88">
        <f>IF(AI6&lt;=$G$10,1,((1-INPUT1!$H$53)*(1-INPUT1!$H$49))^('CALC|1'!AI6-$G$10))</f>
        <v>0.74349051265051846</v>
      </c>
      <c r="AJ21" s="88">
        <f>IF(AJ6&lt;=$G$10,1,((1-INPUT1!$H$53)*(1-INPUT1!$H$49))^('CALC|1'!AJ6-$G$10))</f>
        <v>0.7325532553162114</v>
      </c>
      <c r="AK21" s="88">
        <f>IF(AK6&lt;=$G$10,1,((1-INPUT1!$H$53)*(1-INPUT1!$H$49))^('CALC|1'!AK6-$G$10))</f>
        <v>0.72177689256759359</v>
      </c>
      <c r="AL21" s="88">
        <f>IF(AL6&lt;=$G$10,1,((1-INPUT1!$H$53)*(1-INPUT1!$H$49))^('CALC|1'!AL6-$G$10))</f>
        <v>0.71115905753453379</v>
      </c>
      <c r="AM21" s="88">
        <f>IF(AM6&lt;=$G$10,1,((1-INPUT1!$H$53)*(1-INPUT1!$H$49))^('CALC|1'!AM6-$G$10))</f>
        <v>0.70069741816518971</v>
      </c>
      <c r="AN21" s="88">
        <f>IF(AN6&lt;=$G$10,1,((1-INPUT1!$H$53)*(1-INPUT1!$H$49))^('CALC|1'!AN6-$G$10))</f>
        <v>0.69038967671380724</v>
      </c>
      <c r="AO21" s="88">
        <f>IF(AO6&lt;=$G$10,1,((1-INPUT1!$H$53)*(1-INPUT1!$H$49))^('CALC|1'!AO6-$G$10))</f>
        <v>0.68023356923605482</v>
      </c>
      <c r="AP21" s="88">
        <f>IF(AP6&lt;=$G$10,1,((1-INPUT1!$H$53)*(1-INPUT1!$H$49))^('CALC|1'!AP6-$G$10))</f>
        <v>0.67022686509177998</v>
      </c>
      <c r="AQ21" s="88">
        <f>IF(AQ6&lt;=$G$10,1,((1-INPUT1!$H$53)*(1-INPUT1!$H$49))^('CALC|1'!AQ6-$G$10))</f>
        <v>0.6603673664550832</v>
      </c>
      <c r="AR21" s="88">
        <f>IF(AR6&lt;=$G$10,1,((1-INPUT1!$H$53)*(1-INPUT1!$H$49))^('CALC|1'!AR6-$G$10))</f>
        <v>0.65065290783159724</v>
      </c>
      <c r="AS21" s="88">
        <f>IF(AS6&lt;=$G$10,1,((1-INPUT1!$H$53)*(1-INPUT1!$H$49))^('CALC|1'!AS6-$G$10))</f>
        <v>0.64108135558286727</v>
      </c>
      <c r="AT21" s="88">
        <f>IF(AT6&lt;=$G$10,1,((1-INPUT1!$H$53)*(1-INPUT1!$H$49))^('CALC|1'!AT6-$G$10))</f>
        <v>0.63165060745773005</v>
      </c>
    </row>
    <row r="22" spans="2:46" x14ac:dyDescent="0.2">
      <c r="B22" s="83"/>
      <c r="D22" s="77"/>
    </row>
    <row r="23" spans="2:46" x14ac:dyDescent="0.2">
      <c r="B23" s="83">
        <v>2.2000000000000002</v>
      </c>
      <c r="C23" s="76" t="s">
        <v>8</v>
      </c>
      <c r="D23" s="77"/>
    </row>
    <row r="24" spans="2:46" ht="15.75" x14ac:dyDescent="0.3">
      <c r="B24" s="83"/>
      <c r="C24" s="50" t="s">
        <v>217</v>
      </c>
      <c r="D24" s="34" t="s">
        <v>0</v>
      </c>
      <c r="E24" s="20" t="s">
        <v>93</v>
      </c>
      <c r="G24" s="79">
        <f>INPUT2!H44*(INPUT2!H35*INPUT2!H46+INPUT2!H36*INPUT2!H45)</f>
        <v>0.42436000000000007</v>
      </c>
    </row>
    <row r="25" spans="2:46" x14ac:dyDescent="0.2">
      <c r="B25" s="83"/>
      <c r="D25" s="77"/>
      <c r="G25" s="82"/>
    </row>
    <row r="26" spans="2:46" x14ac:dyDescent="0.2">
      <c r="B26" s="83">
        <v>2.2999999999999998</v>
      </c>
      <c r="C26" s="76" t="s">
        <v>9</v>
      </c>
      <c r="D26" s="77"/>
      <c r="G26" s="82"/>
    </row>
    <row r="27" spans="2:46" x14ac:dyDescent="0.2">
      <c r="B27" s="83"/>
      <c r="C27" s="50" t="s">
        <v>13</v>
      </c>
      <c r="D27" s="50" t="s">
        <v>61</v>
      </c>
      <c r="G27" s="88">
        <f>INPUT2!H47</f>
        <v>0.02</v>
      </c>
    </row>
    <row r="28" spans="2:46" ht="15.75" x14ac:dyDescent="0.3">
      <c r="B28" s="83"/>
      <c r="C28" s="50" t="s">
        <v>125</v>
      </c>
      <c r="D28" s="34" t="s">
        <v>0</v>
      </c>
      <c r="E28" s="20" t="s">
        <v>93</v>
      </c>
      <c r="F28" s="148" t="s">
        <v>278</v>
      </c>
      <c r="G28" s="89">
        <f>G27*(INPUT2!H35*INPUT2!H46+INPUT2!H36*INPUT2!H45)</f>
        <v>4.2436000000000008E-2</v>
      </c>
    </row>
    <row r="29" spans="2:46" x14ac:dyDescent="0.2">
      <c r="B29" s="83"/>
      <c r="D29" s="77"/>
    </row>
    <row r="30" spans="2:46" x14ac:dyDescent="0.2">
      <c r="B30" s="83">
        <v>2.4</v>
      </c>
      <c r="C30" s="76" t="s">
        <v>10</v>
      </c>
      <c r="D30" s="77"/>
    </row>
    <row r="31" spans="2:46" x14ac:dyDescent="0.2">
      <c r="B31" s="83"/>
      <c r="C31" s="50" t="s">
        <v>13</v>
      </c>
      <c r="G31" s="88">
        <f>INPUT2!H48</f>
        <v>4.0000000000000001E-3</v>
      </c>
    </row>
    <row r="32" spans="2:46" ht="15.75" x14ac:dyDescent="0.3">
      <c r="B32" s="83"/>
      <c r="C32" s="50" t="s">
        <v>218</v>
      </c>
      <c r="D32" s="34" t="s">
        <v>0</v>
      </c>
      <c r="E32" s="20" t="s">
        <v>93</v>
      </c>
      <c r="G32" s="79">
        <f>G31*INPUT2!H36</f>
        <v>2.8324000000000002E-2</v>
      </c>
    </row>
    <row r="33" spans="2:67" ht="15.75" x14ac:dyDescent="0.3">
      <c r="B33" s="83"/>
      <c r="C33" s="50" t="s">
        <v>49</v>
      </c>
      <c r="D33" s="34" t="s">
        <v>0</v>
      </c>
      <c r="E33" s="20" t="s">
        <v>93</v>
      </c>
      <c r="G33" s="79">
        <f>G31*'CALC|2'!G63/INPUT2!H127</f>
        <v>1.3253215763846216</v>
      </c>
    </row>
    <row r="34" spans="2:67" ht="15.75" x14ac:dyDescent="0.3">
      <c r="B34" s="83"/>
      <c r="C34" s="50" t="s">
        <v>304</v>
      </c>
      <c r="D34" s="34" t="s">
        <v>0</v>
      </c>
      <c r="E34" s="20" t="s">
        <v>93</v>
      </c>
      <c r="G34" s="79">
        <f>G31*INPUT2!H109</f>
        <v>0.13400000000000001</v>
      </c>
    </row>
    <row r="35" spans="2:67" ht="15.75" x14ac:dyDescent="0.3">
      <c r="B35" s="83"/>
      <c r="C35" s="50" t="s">
        <v>323</v>
      </c>
      <c r="D35" s="34" t="s">
        <v>0</v>
      </c>
      <c r="E35" s="20" t="s">
        <v>93</v>
      </c>
      <c r="G35" s="79">
        <f>G31*('CALC|2'!G72+(INPUT2!$H$84-1)*'CALC|2'!G73)/INPUT2!H127</f>
        <v>1.2117008118721393</v>
      </c>
    </row>
    <row r="36" spans="2:67" ht="15.75" x14ac:dyDescent="0.3">
      <c r="B36" s="83"/>
      <c r="C36" s="50" t="s">
        <v>324</v>
      </c>
      <c r="D36" s="34" t="s">
        <v>0</v>
      </c>
      <c r="E36" s="20" t="s">
        <v>93</v>
      </c>
      <c r="F36" s="78"/>
      <c r="G36" s="79">
        <f>G31*('CALC|2'!G76+(INPUT2!$H$84-1)*'CALC|2'!G77)/INPUT2!H127</f>
        <v>0.90877560890410436</v>
      </c>
    </row>
    <row r="37" spans="2:67" x14ac:dyDescent="0.2">
      <c r="B37" s="83"/>
      <c r="D37" s="77"/>
    </row>
    <row r="38" spans="2:67" x14ac:dyDescent="0.2">
      <c r="B38" s="83">
        <v>2.5</v>
      </c>
      <c r="C38" s="76" t="s">
        <v>11</v>
      </c>
      <c r="D38" s="77"/>
    </row>
    <row r="39" spans="2:67" x14ac:dyDescent="0.2">
      <c r="B39" s="83"/>
      <c r="C39" s="50" t="s">
        <v>13</v>
      </c>
      <c r="D39" s="50" t="s">
        <v>61</v>
      </c>
      <c r="G39" s="88">
        <f>INPUT2!H49</f>
        <v>8.0000000000000004E-4</v>
      </c>
    </row>
    <row r="40" spans="2:67" s="176" customFormat="1" ht="15.75" x14ac:dyDescent="0.3">
      <c r="B40" s="175"/>
      <c r="C40" s="176" t="s">
        <v>79</v>
      </c>
      <c r="D40" s="177" t="s">
        <v>0</v>
      </c>
      <c r="E40" s="166" t="s">
        <v>93</v>
      </c>
      <c r="H40" s="180">
        <f>INPUT2!$H$49*(1-INPUT2!$H$49)^(MAX(0,'CALC|2'!H6-1))*'CALC|2'!$BN$145</f>
        <v>5.9817241806877634E-2</v>
      </c>
      <c r="I40" s="180">
        <f>INPUT2!$H$49*(1-INPUT2!$H$49)^(MAX(0,'CALC|2'!I6-1))*'CALC|2'!$BN$145</f>
        <v>5.9769388013432137E-2</v>
      </c>
      <c r="J40" s="180">
        <f>INPUT2!$H$49*(1-INPUT2!$H$49)^(MAX(0,'CALC|2'!J6-1))*'CALC|2'!$BN$145</f>
        <v>5.9721572503021382E-2</v>
      </c>
      <c r="K40" s="180">
        <f>INPUT2!$H$49*(1-INPUT2!$H$49)^(MAX(0,'CALC|2'!K6-1))*'CALC|2'!$BN$145</f>
        <v>5.9673795245018965E-2</v>
      </c>
      <c r="L40" s="180">
        <f>INPUT2!$H$49*(1-INPUT2!$H$49)^(MAX(0,'CALC|2'!L6-1))*'CALC|2'!$BN$145</f>
        <v>5.9626056208822942E-2</v>
      </c>
      <c r="M40" s="180">
        <f>INPUT2!$H$49*(1-INPUT2!$H$49)^(MAX(0,'CALC|2'!M6-1))*'CALC|2'!$BN$145</f>
        <v>5.9578355363855882E-2</v>
      </c>
      <c r="N40" s="180">
        <f>INPUT2!$H$49*(1-INPUT2!$H$49)^(MAX(0,'CALC|2'!N6-1))*'CALC|2'!$BN$145</f>
        <v>5.9530692679564803E-2</v>
      </c>
      <c r="O40" s="180">
        <f>INPUT2!$H$49*(1-INPUT2!$H$49)^(MAX(0,'CALC|2'!O6-1))*'CALC|2'!$BN$145</f>
        <v>5.9483068125421146E-2</v>
      </c>
      <c r="P40" s="180">
        <f>INPUT2!$H$49*(1-INPUT2!$H$49)^(MAX(0,'CALC|2'!P6-1))*'CALC|2'!$BN$145</f>
        <v>5.9435481670920803E-2</v>
      </c>
      <c r="Q40" s="180">
        <f>INPUT2!$H$49*(1-INPUT2!$H$49)^(MAX(0,'CALC|2'!Q6-1))*'CALC|2'!$BN$145</f>
        <v>5.9387933285584067E-2</v>
      </c>
      <c r="R40" s="180">
        <f>INPUT2!$H$49*(1-INPUT2!$H$49)^(MAX(0,'CALC|2'!R6-1))*'CALC|2'!$BN$145</f>
        <v>5.9340422938955598E-2</v>
      </c>
      <c r="S40" s="180">
        <f>INPUT2!$H$49*(1-INPUT2!$H$49)^(MAX(0,'CALC|2'!S6-1))*'CALC|2'!$BN$145</f>
        <v>5.9292950600604431E-2</v>
      </c>
      <c r="T40" s="180">
        <f>INPUT2!$H$49*(1-INPUT2!$H$49)^(MAX(0,'CALC|2'!T6-1))*'CALC|2'!$BN$145</f>
        <v>5.9245516240123947E-2</v>
      </c>
      <c r="U40" s="180">
        <f>INPUT2!$H$49*(1-INPUT2!$H$49)^(MAX(0,'CALC|2'!U6-1))*'CALC|2'!$BN$145</f>
        <v>5.9198119827131836E-2</v>
      </c>
      <c r="V40" s="180">
        <f>INPUT2!$H$49*(1-INPUT2!$H$49)^(MAX(0,'CALC|2'!V6-1))*'CALC|2'!$BN$145</f>
        <v>5.9150761331270139E-2</v>
      </c>
      <c r="W40" s="180">
        <f>INPUT2!$H$49*(1-INPUT2!$H$49)^(MAX(0,'CALC|2'!W6-1))*'CALC|2'!$BN$145</f>
        <v>5.9103440722205115E-2</v>
      </c>
      <c r="X40" s="180">
        <f>INPUT2!$H$49*(1-INPUT2!$H$49)^(MAX(0,'CALC|2'!X6-1))*'CALC|2'!$BN$145</f>
        <v>5.9056157969627349E-2</v>
      </c>
      <c r="Y40" s="180">
        <f>INPUT2!$H$49*(1-INPUT2!$H$49)^(MAX(0,'CALC|2'!Y6-1))*'CALC|2'!$BN$145</f>
        <v>5.9008913043251641E-2</v>
      </c>
      <c r="Z40" s="180">
        <f>INPUT2!$H$49*(1-INPUT2!$H$49)^(MAX(0,'CALC|2'!Z6-1))*'CALC|2'!$BN$145</f>
        <v>5.896170591281704E-2</v>
      </c>
      <c r="AA40" s="180">
        <f>INPUT2!$H$49*(1-INPUT2!$H$49)^(MAX(0,'CALC|2'!AA6-1))*'CALC|2'!$BN$145</f>
        <v>5.8914536548086788E-2</v>
      </c>
      <c r="AB40" s="180">
        <f>INPUT2!$H$49*(1-INPUT2!$H$49)^(MAX(0,'CALC|2'!AB6-1))*'CALC|2'!$BN$145</f>
        <v>5.8867404918848308E-2</v>
      </c>
      <c r="AC40" s="180">
        <f>INPUT2!$H$49*(1-INPUT2!$H$49)^(MAX(0,'CALC|2'!AC6-1))*'CALC|2'!$BN$145</f>
        <v>5.8820310994913229E-2</v>
      </c>
      <c r="AD40" s="180">
        <f>INPUT2!$H$49*(1-INPUT2!$H$49)^(MAX(0,'CALC|2'!AD6-1))*'CALC|2'!$BN$145</f>
        <v>5.8773254746117304E-2</v>
      </c>
      <c r="AE40" s="180">
        <f>INPUT2!$H$49*(1-INPUT2!$H$49)^(MAX(0,'CALC|2'!AE6-1))*'CALC|2'!$BN$145</f>
        <v>5.8726236142320414E-2</v>
      </c>
      <c r="AF40" s="180">
        <f>INPUT2!$H$49*(1-INPUT2!$H$49)^(MAX(0,'CALC|2'!AF6-1))*'CALC|2'!$BN$145</f>
        <v>5.8679255153406551E-2</v>
      </c>
      <c r="AG40" s="180">
        <f>INPUT2!$H$49*(1-INPUT2!$H$49)^(MAX(0,'CALC|2'!AG6-1))*'CALC|2'!$BN$145</f>
        <v>5.8632311749283815E-2</v>
      </c>
      <c r="AH40" s="180">
        <f>INPUT2!$H$49*(1-INPUT2!$H$49)^(MAX(0,'CALC|2'!AH6-1))*'CALC|2'!$BN$145</f>
        <v>5.8585405899884389E-2</v>
      </c>
      <c r="AI40" s="180">
        <f>INPUT2!$H$49*(1-INPUT2!$H$49)^(MAX(0,'CALC|2'!AI6-1))*'CALC|2'!$BN$145</f>
        <v>5.8538537575164473E-2</v>
      </c>
      <c r="AJ40" s="180">
        <f>INPUT2!$H$49*(1-INPUT2!$H$49)^(MAX(0,'CALC|2'!AJ6-1))*'CALC|2'!$BN$145</f>
        <v>5.8491706745104344E-2</v>
      </c>
      <c r="AK40" s="180">
        <f>INPUT2!$H$49*(1-INPUT2!$H$49)^(MAX(0,'CALC|2'!AK6-1))*'CALC|2'!$BN$145</f>
        <v>5.8444913379708252E-2</v>
      </c>
      <c r="AL40" s="180">
        <f>INPUT2!$H$49*(1-INPUT2!$H$49)^(MAX(0,'CALC|2'!AL6-1))*'CALC|2'!$BN$145</f>
        <v>5.8398157449004492E-2</v>
      </c>
      <c r="AM40" s="180">
        <f>INPUT2!$H$49*(1-INPUT2!$H$49)^(MAX(0,'CALC|2'!AM6-1))*'CALC|2'!$BN$145</f>
        <v>5.8351438923045285E-2</v>
      </c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</row>
    <row r="41" spans="2:67" ht="15.75" x14ac:dyDescent="0.3">
      <c r="B41" s="83"/>
      <c r="C41" s="50" t="s">
        <v>192</v>
      </c>
      <c r="D41" s="34" t="s">
        <v>0</v>
      </c>
      <c r="E41" s="20" t="s">
        <v>93</v>
      </c>
      <c r="G41" s="89">
        <f>G39*INPUT2!H36</f>
        <v>5.6648000000000002E-3</v>
      </c>
    </row>
    <row r="42" spans="2:67" ht="15.75" x14ac:dyDescent="0.3">
      <c r="B42" s="83"/>
      <c r="C42" s="50" t="s">
        <v>319</v>
      </c>
      <c r="D42" s="34" t="s">
        <v>0</v>
      </c>
      <c r="E42" s="20" t="s">
        <v>93</v>
      </c>
      <c r="G42" s="89">
        <f>G39*'CALC|2'!G63/INPUT2!H127</f>
        <v>0.26506431527692431</v>
      </c>
    </row>
    <row r="43" spans="2:67" ht="15.75" x14ac:dyDescent="0.3">
      <c r="B43" s="83"/>
      <c r="C43" s="50" t="s">
        <v>304</v>
      </c>
      <c r="D43" s="34" t="s">
        <v>0</v>
      </c>
      <c r="E43" s="20" t="s">
        <v>93</v>
      </c>
      <c r="G43" s="89">
        <f>G39*INPUT2!H109</f>
        <v>2.6800000000000001E-2</v>
      </c>
    </row>
    <row r="44" spans="2:67" ht="15.75" x14ac:dyDescent="0.3">
      <c r="B44" s="83"/>
      <c r="C44" s="50" t="s">
        <v>323</v>
      </c>
      <c r="D44" s="34" t="s">
        <v>0</v>
      </c>
      <c r="E44" s="20" t="s">
        <v>93</v>
      </c>
      <c r="G44" s="89">
        <f>G39*('CALC|2'!G72+(INPUT2!$H$85-1)*'CALC|2'!G73)/INPUT2!H127</f>
        <v>1.2623847148184117</v>
      </c>
    </row>
    <row r="45" spans="2:67" ht="15.75" x14ac:dyDescent="0.3">
      <c r="B45" s="83"/>
      <c r="C45" s="50" t="s">
        <v>324</v>
      </c>
      <c r="D45" s="34" t="s">
        <v>0</v>
      </c>
      <c r="E45" s="20" t="s">
        <v>93</v>
      </c>
      <c r="G45" s="89">
        <f>G39*('CALC|2'!G76+(INPUT2!$H$85-1)*'CALC|2'!G77)/INPUT2!H127</f>
        <v>0.94678853611380875</v>
      </c>
    </row>
    <row r="46" spans="2:67" x14ac:dyDescent="0.2">
      <c r="B46" s="83"/>
    </row>
    <row r="47" spans="2:67" x14ac:dyDescent="0.2">
      <c r="B47" s="83"/>
      <c r="G47" s="77"/>
    </row>
    <row r="48" spans="2:67" x14ac:dyDescent="0.2">
      <c r="B48" s="83">
        <v>2.6</v>
      </c>
      <c r="C48" s="76" t="s">
        <v>14</v>
      </c>
      <c r="G48" s="77"/>
    </row>
    <row r="49" spans="2:73" x14ac:dyDescent="0.2">
      <c r="B49" s="83"/>
      <c r="C49" s="50" t="s">
        <v>13</v>
      </c>
      <c r="D49" s="50" t="s">
        <v>61</v>
      </c>
      <c r="G49" s="88">
        <f>INPUT2!H50</f>
        <v>3.1250000000000001E-4</v>
      </c>
    </row>
    <row r="50" spans="2:73" ht="15.75" x14ac:dyDescent="0.3">
      <c r="B50" s="83"/>
      <c r="C50" s="50" t="s">
        <v>25</v>
      </c>
      <c r="D50" s="34" t="s">
        <v>0</v>
      </c>
      <c r="E50" s="20" t="s">
        <v>93</v>
      </c>
      <c r="G50" s="89">
        <f>(INPUT2!H56+INPUT2!H57)/2*INPUT2!H112*INPUT2!H113/INPUT2!H127</f>
        <v>0.115361316779374</v>
      </c>
    </row>
    <row r="51" spans="2:73" ht="15.75" x14ac:dyDescent="0.3">
      <c r="B51" s="83"/>
      <c r="C51" s="50" t="s">
        <v>12</v>
      </c>
      <c r="D51" s="34" t="s">
        <v>0</v>
      </c>
      <c r="E51" s="20" t="s">
        <v>93</v>
      </c>
      <c r="G51" s="89">
        <f>G49*'CALC|2'!G97</f>
        <v>3.1111660448121963E-3</v>
      </c>
    </row>
    <row r="52" spans="2:73" ht="15.75" x14ac:dyDescent="0.3">
      <c r="B52" s="83"/>
      <c r="C52" s="50" t="s">
        <v>49</v>
      </c>
      <c r="D52" s="34" t="s">
        <v>0</v>
      </c>
      <c r="E52" s="20" t="s">
        <v>93</v>
      </c>
      <c r="G52" s="89">
        <f>G49*'CALC|2'!G63/INPUT2!H127</f>
        <v>0.10354074815504856</v>
      </c>
    </row>
    <row r="53" spans="2:73" ht="15.75" x14ac:dyDescent="0.3">
      <c r="B53" s="83"/>
      <c r="C53" s="50" t="s">
        <v>304</v>
      </c>
      <c r="D53" s="34" t="s">
        <v>0</v>
      </c>
      <c r="E53" s="20" t="s">
        <v>93</v>
      </c>
      <c r="G53" s="89">
        <f>G49*INPUT2!H109</f>
        <v>1.0468750000000001E-2</v>
      </c>
    </row>
    <row r="54" spans="2:73" ht="15.75" x14ac:dyDescent="0.3">
      <c r="B54" s="83"/>
      <c r="C54" s="50" t="s">
        <v>325</v>
      </c>
      <c r="D54" s="34" t="s">
        <v>0</v>
      </c>
      <c r="E54" s="20" t="s">
        <v>93</v>
      </c>
      <c r="G54" s="89">
        <f>G49*('CALC|2'!G72+15*'CALC|2'!G73)/INPUT2!H127</f>
        <v>0.49311902922594203</v>
      </c>
    </row>
    <row r="55" spans="2:73" ht="15.75" x14ac:dyDescent="0.3">
      <c r="B55" s="83"/>
      <c r="C55" s="50" t="s">
        <v>326</v>
      </c>
      <c r="D55" s="34" t="s">
        <v>0</v>
      </c>
      <c r="E55" s="20" t="s">
        <v>93</v>
      </c>
      <c r="G55" s="89">
        <f>G49*('CALC|2'!G76+15*'CALC|2'!G77)/INPUT2!H127</f>
        <v>0.36983927191945654</v>
      </c>
    </row>
    <row r="56" spans="2:73" ht="15.75" x14ac:dyDescent="0.3">
      <c r="B56" s="83"/>
      <c r="C56" s="50" t="s">
        <v>298</v>
      </c>
      <c r="D56" s="34" t="s">
        <v>0</v>
      </c>
      <c r="E56" s="20" t="s">
        <v>93</v>
      </c>
      <c r="G56" s="89">
        <f>G49*INPUT2!H122/INPUT2!H127</f>
        <v>2.1628211299775002E-3</v>
      </c>
    </row>
    <row r="57" spans="2:73" ht="15.75" x14ac:dyDescent="0.3">
      <c r="B57" s="83"/>
      <c r="C57" s="50" t="s">
        <v>223</v>
      </c>
      <c r="D57" s="34" t="s">
        <v>0</v>
      </c>
      <c r="E57" s="20" t="s">
        <v>93</v>
      </c>
      <c r="G57" s="89">
        <f>G49*INPUT2!H123/INPUT2!H127</f>
        <v>6.1322340273479707E-2</v>
      </c>
    </row>
    <row r="58" spans="2:73" x14ac:dyDescent="0.2">
      <c r="B58" s="83"/>
    </row>
    <row r="59" spans="2:73" x14ac:dyDescent="0.2">
      <c r="B59" s="83"/>
    </row>
    <row r="60" spans="2:73" s="1" customFormat="1" ht="15.95" customHeight="1" x14ac:dyDescent="0.3">
      <c r="B60" s="111">
        <v>3</v>
      </c>
      <c r="C60" s="46" t="s">
        <v>265</v>
      </c>
      <c r="D60" s="28"/>
      <c r="E60" s="28"/>
      <c r="F60" s="29"/>
      <c r="G60" s="29"/>
      <c r="H60" s="29"/>
      <c r="I60" s="28"/>
      <c r="J60" s="30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48"/>
    </row>
    <row r="61" spans="2:73" x14ac:dyDescent="0.2">
      <c r="B61" s="133"/>
    </row>
    <row r="62" spans="2:73" x14ac:dyDescent="0.2">
      <c r="B62" s="117">
        <v>3.1</v>
      </c>
      <c r="C62" s="76" t="s">
        <v>49</v>
      </c>
      <c r="D62" s="133"/>
      <c r="E62" s="133"/>
    </row>
    <row r="63" spans="2:73" ht="15.75" x14ac:dyDescent="0.3">
      <c r="C63" s="50" t="s">
        <v>321</v>
      </c>
      <c r="D63" s="34" t="s">
        <v>0</v>
      </c>
      <c r="E63" s="20" t="s">
        <v>116</v>
      </c>
      <c r="F63" s="148" t="s">
        <v>333</v>
      </c>
      <c r="G63" s="89">
        <f>INPUT2!H60*INPUT2!H61/2*INPUT2!H106</f>
        <v>406.9205479452055</v>
      </c>
    </row>
    <row r="65" spans="2:73" s="1" customFormat="1" ht="15.75" customHeight="1" x14ac:dyDescent="0.3">
      <c r="B65" s="111">
        <v>4</v>
      </c>
      <c r="C65" s="46" t="s">
        <v>308</v>
      </c>
      <c r="D65" s="28"/>
      <c r="E65" s="28"/>
      <c r="F65" s="29"/>
      <c r="G65" s="29"/>
      <c r="H65" s="29"/>
      <c r="I65" s="28"/>
      <c r="J65" s="30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48"/>
    </row>
    <row r="66" spans="2:73" x14ac:dyDescent="0.2">
      <c r="B66" s="133"/>
      <c r="C66" s="112"/>
      <c r="D66" s="112"/>
      <c r="E66" s="112"/>
      <c r="F66" s="112"/>
      <c r="G66" s="112"/>
    </row>
    <row r="67" spans="2:73" x14ac:dyDescent="0.2">
      <c r="B67" s="69">
        <v>4.0999999999999996</v>
      </c>
      <c r="C67" s="69" t="s">
        <v>309</v>
      </c>
    </row>
    <row r="68" spans="2:73" x14ac:dyDescent="0.2">
      <c r="B68" s="133"/>
      <c r="C68" s="113" t="s">
        <v>219</v>
      </c>
      <c r="D68" s="114" t="s">
        <v>254</v>
      </c>
      <c r="E68" s="112"/>
      <c r="G68" s="79">
        <f>INPUT2!H82/INPUT2!H83/12</f>
        <v>846311149.03299201</v>
      </c>
    </row>
    <row r="69" spans="2:73" x14ac:dyDescent="0.2">
      <c r="B69" s="133"/>
      <c r="C69" s="172" t="s">
        <v>310</v>
      </c>
      <c r="D69" s="114" t="s">
        <v>254</v>
      </c>
      <c r="E69" s="112"/>
      <c r="G69" s="173">
        <f>INPUT2!H94/INPUT2!H95/12</f>
        <v>240695461.88850963</v>
      </c>
    </row>
    <row r="70" spans="2:73" x14ac:dyDescent="0.2">
      <c r="B70" s="133"/>
      <c r="C70" s="113"/>
      <c r="D70" s="114"/>
      <c r="E70" s="20"/>
    </row>
    <row r="71" spans="2:73" x14ac:dyDescent="0.2">
      <c r="B71" s="69">
        <v>4.2</v>
      </c>
      <c r="C71" s="69" t="s">
        <v>5</v>
      </c>
      <c r="D71" s="69"/>
      <c r="E71" s="20"/>
      <c r="G71" s="20"/>
    </row>
    <row r="72" spans="2:73" x14ac:dyDescent="0.2">
      <c r="B72" s="69"/>
      <c r="C72" s="112" t="s">
        <v>221</v>
      </c>
      <c r="D72" s="114" t="s">
        <v>0</v>
      </c>
      <c r="E72" s="20" t="s">
        <v>116</v>
      </c>
      <c r="G72" s="173">
        <f>(INPUT2!H86*(1-INPUT2!H60)+INPUT2!H87*INPUT2!H60)/100*G68/1000000+(INPUT2!H98*(1-INPUT2!H60)+INPUT2!H99*INPUT2!H60)/100*G69/1000000</f>
        <v>131.11979277784843</v>
      </c>
    </row>
    <row r="73" spans="2:73" x14ac:dyDescent="0.2">
      <c r="B73" s="69"/>
      <c r="C73" s="112" t="s">
        <v>220</v>
      </c>
      <c r="D73" s="114" t="s">
        <v>0</v>
      </c>
      <c r="E73" s="20" t="s">
        <v>116</v>
      </c>
      <c r="G73" s="173">
        <f>G68*INPUT2!H88/100/1000000+G69*INPUT2!H100/100/1000000</f>
        <v>120.45758310375425</v>
      </c>
    </row>
    <row r="74" spans="2:73" x14ac:dyDescent="0.2">
      <c r="B74" s="69"/>
      <c r="C74" s="112"/>
      <c r="D74" s="112"/>
      <c r="E74" s="20"/>
      <c r="G74" s="112"/>
    </row>
    <row r="75" spans="2:73" x14ac:dyDescent="0.2">
      <c r="B75" s="69">
        <v>4.3</v>
      </c>
      <c r="C75" s="69" t="s">
        <v>6</v>
      </c>
      <c r="D75" s="112"/>
      <c r="E75" s="20"/>
      <c r="G75" s="112"/>
    </row>
    <row r="76" spans="2:73" x14ac:dyDescent="0.2">
      <c r="B76" s="133"/>
      <c r="C76" s="112" t="s">
        <v>221</v>
      </c>
      <c r="D76" s="114" t="s">
        <v>0</v>
      </c>
      <c r="E76" s="20" t="s">
        <v>116</v>
      </c>
      <c r="G76" s="173">
        <f>(INPUT2!H89*(1-INPUT2!H60)+INPUT2!H90*INPUT2!H60)/100*G68/1000000+(INPUT2!H101*(1-INPUT2!H60)+INPUT2!H102*INPUT2!H60)/100*G69/1000000</f>
        <v>98.339844583386309</v>
      </c>
    </row>
    <row r="77" spans="2:73" x14ac:dyDescent="0.2">
      <c r="B77" s="133"/>
      <c r="C77" s="112" t="s">
        <v>220</v>
      </c>
      <c r="D77" s="114" t="s">
        <v>0</v>
      </c>
      <c r="E77" s="20" t="s">
        <v>116</v>
      </c>
      <c r="G77" s="173">
        <f>G68*INPUT2!H91/100/1000000+G69*INPUT2!H103/100/1000000</f>
        <v>90.343187327815684</v>
      </c>
    </row>
    <row r="78" spans="2:73" x14ac:dyDescent="0.2">
      <c r="B78" s="133"/>
      <c r="E78" s="20"/>
    </row>
    <row r="79" spans="2:73" x14ac:dyDescent="0.2">
      <c r="B79" s="69">
        <v>4.4000000000000004</v>
      </c>
      <c r="C79" s="69" t="s">
        <v>255</v>
      </c>
      <c r="E79" s="20"/>
    </row>
    <row r="80" spans="2:73" x14ac:dyDescent="0.2">
      <c r="B80" s="133"/>
      <c r="E80" s="20"/>
    </row>
    <row r="81" spans="2:7" x14ac:dyDescent="0.2">
      <c r="B81" s="76" t="s">
        <v>257</v>
      </c>
      <c r="C81" s="112" t="s">
        <v>256</v>
      </c>
      <c r="E81" s="20"/>
    </row>
    <row r="82" spans="2:7" x14ac:dyDescent="0.2">
      <c r="C82" s="112" t="s">
        <v>258</v>
      </c>
      <c r="D82" s="50" t="s">
        <v>61</v>
      </c>
      <c r="G82" s="89">
        <f>(INPUT2!H67+INPUT2!H68)/2</f>
        <v>0.7</v>
      </c>
    </row>
    <row r="83" spans="2:7" x14ac:dyDescent="0.2">
      <c r="C83" s="112" t="s">
        <v>259</v>
      </c>
      <c r="D83" s="114" t="s">
        <v>112</v>
      </c>
      <c r="G83" s="89">
        <f>G82*INPUT2!H66</f>
        <v>33.599999999999994</v>
      </c>
    </row>
    <row r="84" spans="2:7" ht="15.75" x14ac:dyDescent="0.3">
      <c r="C84" s="112" t="s">
        <v>260</v>
      </c>
      <c r="D84" s="34" t="s">
        <v>0</v>
      </c>
      <c r="E84" s="20" t="s">
        <v>93</v>
      </c>
      <c r="G84" s="89">
        <f>G82*INPUT2!H116/INPUT2!H127</f>
        <v>1.4876138181529945</v>
      </c>
    </row>
    <row r="85" spans="2:7" x14ac:dyDescent="0.2">
      <c r="B85" s="76" t="s">
        <v>261</v>
      </c>
      <c r="C85" s="170" t="s">
        <v>306</v>
      </c>
      <c r="D85" s="114"/>
    </row>
    <row r="86" spans="2:7" x14ac:dyDescent="0.2">
      <c r="C86" s="112" t="s">
        <v>258</v>
      </c>
      <c r="D86" s="50" t="s">
        <v>61</v>
      </c>
      <c r="G86" s="89">
        <f>(INPUT2!H70+INPUT2!H71)/2</f>
        <v>0.17499999999999999</v>
      </c>
    </row>
    <row r="87" spans="2:7" x14ac:dyDescent="0.2">
      <c r="C87" s="112" t="s">
        <v>259</v>
      </c>
      <c r="D87" s="114" t="s">
        <v>112</v>
      </c>
      <c r="G87" s="89">
        <f>G86*INPUT2!H69</f>
        <v>12.074999999999999</v>
      </c>
    </row>
    <row r="88" spans="2:7" ht="15.75" x14ac:dyDescent="0.3">
      <c r="C88" s="112" t="s">
        <v>260</v>
      </c>
      <c r="D88" s="34" t="s">
        <v>0</v>
      </c>
      <c r="E88" s="20" t="s">
        <v>93</v>
      </c>
      <c r="G88" s="89">
        <f>G86*INPUT2!H117/INPUT2!H127</f>
        <v>1.7953959874260279</v>
      </c>
    </row>
    <row r="89" spans="2:7" x14ac:dyDescent="0.2">
      <c r="B89" s="76" t="s">
        <v>262</v>
      </c>
      <c r="C89" s="170" t="s">
        <v>307</v>
      </c>
      <c r="D89" s="114"/>
    </row>
    <row r="90" spans="2:7" x14ac:dyDescent="0.2">
      <c r="B90" s="76"/>
      <c r="C90" s="112" t="s">
        <v>258</v>
      </c>
      <c r="D90" s="50" t="s">
        <v>61</v>
      </c>
      <c r="G90" s="89">
        <f>(INPUT2!H73+INPUT2!H74)/2</f>
        <v>7.5000000000000011E-2</v>
      </c>
    </row>
    <row r="91" spans="2:7" x14ac:dyDescent="0.2">
      <c r="B91" s="76"/>
      <c r="C91" s="112" t="s">
        <v>259</v>
      </c>
      <c r="D91" s="114" t="s">
        <v>112</v>
      </c>
      <c r="G91" s="89">
        <f>G90*INPUT2!H72</f>
        <v>5.6250000000000009</v>
      </c>
    </row>
    <row r="92" spans="2:7" ht="15.75" x14ac:dyDescent="0.3">
      <c r="B92" s="76"/>
      <c r="C92" s="112" t="s">
        <v>260</v>
      </c>
      <c r="D92" s="34" t="s">
        <v>0</v>
      </c>
      <c r="E92" s="20" t="s">
        <v>93</v>
      </c>
      <c r="G92" s="89">
        <f>G90*INPUT2!H118/INPUT2!H127</f>
        <v>1.1077715378200053</v>
      </c>
    </row>
    <row r="93" spans="2:7" ht="13.5" customHeight="1" x14ac:dyDescent="0.2">
      <c r="B93" s="76" t="s">
        <v>263</v>
      </c>
      <c r="C93" s="112" t="s">
        <v>7</v>
      </c>
    </row>
    <row r="94" spans="2:7" x14ac:dyDescent="0.2">
      <c r="B94" s="76"/>
      <c r="C94" s="112" t="s">
        <v>258</v>
      </c>
      <c r="D94" s="50" t="s">
        <v>61</v>
      </c>
      <c r="G94" s="89">
        <f>(INPUT2!H76+INPUT2!H77)/2</f>
        <v>0.05</v>
      </c>
    </row>
    <row r="95" spans="2:7" x14ac:dyDescent="0.2">
      <c r="B95" s="76"/>
      <c r="C95" s="112" t="s">
        <v>259</v>
      </c>
      <c r="D95" s="114" t="s">
        <v>112</v>
      </c>
      <c r="G95" s="89">
        <f>G94*INPUT2!H75</f>
        <v>15.600000000000001</v>
      </c>
    </row>
    <row r="96" spans="2:7" ht="15.75" x14ac:dyDescent="0.3">
      <c r="B96" s="76"/>
      <c r="C96" s="112" t="s">
        <v>260</v>
      </c>
      <c r="D96" s="34" t="s">
        <v>0</v>
      </c>
      <c r="E96" s="20" t="s">
        <v>93</v>
      </c>
      <c r="G96" s="89">
        <f>G94*'CALC|2'!G19</f>
        <v>5.5649500000000023</v>
      </c>
    </row>
    <row r="97" spans="1:71" ht="15.75" x14ac:dyDescent="0.3">
      <c r="B97" s="76" t="s">
        <v>263</v>
      </c>
      <c r="C97" s="133" t="s">
        <v>264</v>
      </c>
      <c r="D97" s="34" t="s">
        <v>0</v>
      </c>
      <c r="E97" s="20" t="s">
        <v>93</v>
      </c>
      <c r="F97" s="112"/>
      <c r="G97" s="89">
        <f>SUM(G96,G92,G88,G84)</f>
        <v>9.9557313433990284</v>
      </c>
    </row>
    <row r="98" spans="1:71" x14ac:dyDescent="0.2">
      <c r="B98" s="133"/>
    </row>
    <row r="101" spans="1:71" x14ac:dyDescent="0.2">
      <c r="A101" s="54"/>
      <c r="B101" s="54"/>
      <c r="C101" s="54" t="s">
        <v>87</v>
      </c>
      <c r="D101" s="54" t="s">
        <v>88</v>
      </c>
      <c r="E101" s="54" t="s">
        <v>89</v>
      </c>
      <c r="F101" s="54" t="s">
        <v>95</v>
      </c>
      <c r="G101" s="54">
        <v>1</v>
      </c>
      <c r="H101" s="54">
        <f t="shared" ref="H101:AM101" si="1">G101+1</f>
        <v>2</v>
      </c>
      <c r="I101" s="54">
        <f t="shared" si="1"/>
        <v>3</v>
      </c>
      <c r="J101" s="54">
        <f t="shared" si="1"/>
        <v>4</v>
      </c>
      <c r="K101" s="54">
        <f t="shared" si="1"/>
        <v>5</v>
      </c>
      <c r="L101" s="54">
        <f t="shared" si="1"/>
        <v>6</v>
      </c>
      <c r="M101" s="54">
        <f t="shared" si="1"/>
        <v>7</v>
      </c>
      <c r="N101" s="54">
        <f t="shared" si="1"/>
        <v>8</v>
      </c>
      <c r="O101" s="54">
        <f t="shared" si="1"/>
        <v>9</v>
      </c>
      <c r="P101" s="54">
        <f t="shared" si="1"/>
        <v>10</v>
      </c>
      <c r="Q101" s="54">
        <f t="shared" si="1"/>
        <v>11</v>
      </c>
      <c r="R101" s="54">
        <f t="shared" si="1"/>
        <v>12</v>
      </c>
      <c r="S101" s="54">
        <f t="shared" si="1"/>
        <v>13</v>
      </c>
      <c r="T101" s="54">
        <f t="shared" si="1"/>
        <v>14</v>
      </c>
      <c r="U101" s="54">
        <f t="shared" si="1"/>
        <v>15</v>
      </c>
      <c r="V101" s="54">
        <f t="shared" si="1"/>
        <v>16</v>
      </c>
      <c r="W101" s="54">
        <f t="shared" si="1"/>
        <v>17</v>
      </c>
      <c r="X101" s="54">
        <f t="shared" si="1"/>
        <v>18</v>
      </c>
      <c r="Y101" s="54">
        <f t="shared" si="1"/>
        <v>19</v>
      </c>
      <c r="Z101" s="54">
        <f t="shared" si="1"/>
        <v>20</v>
      </c>
      <c r="AA101" s="54">
        <f t="shared" si="1"/>
        <v>21</v>
      </c>
      <c r="AB101" s="54">
        <f t="shared" si="1"/>
        <v>22</v>
      </c>
      <c r="AC101" s="54">
        <f t="shared" si="1"/>
        <v>23</v>
      </c>
      <c r="AD101" s="54">
        <f t="shared" si="1"/>
        <v>24</v>
      </c>
      <c r="AE101" s="54">
        <f t="shared" si="1"/>
        <v>25</v>
      </c>
      <c r="AF101" s="54">
        <f t="shared" si="1"/>
        <v>26</v>
      </c>
      <c r="AG101" s="54">
        <f t="shared" si="1"/>
        <v>27</v>
      </c>
      <c r="AH101" s="54">
        <f t="shared" si="1"/>
        <v>28</v>
      </c>
      <c r="AI101" s="54">
        <f t="shared" si="1"/>
        <v>29</v>
      </c>
      <c r="AJ101" s="54">
        <f t="shared" si="1"/>
        <v>30</v>
      </c>
      <c r="AK101" s="54">
        <f t="shared" si="1"/>
        <v>31</v>
      </c>
      <c r="AL101" s="54">
        <f t="shared" si="1"/>
        <v>32</v>
      </c>
      <c r="AM101" s="54">
        <f t="shared" si="1"/>
        <v>33</v>
      </c>
      <c r="AN101" s="54">
        <f t="shared" ref="AN101:BS101" si="2">AM101+1</f>
        <v>34</v>
      </c>
      <c r="AO101" s="54">
        <f t="shared" si="2"/>
        <v>35</v>
      </c>
      <c r="AP101" s="54">
        <f t="shared" si="2"/>
        <v>36</v>
      </c>
      <c r="AQ101" s="54">
        <f t="shared" si="2"/>
        <v>37</v>
      </c>
      <c r="AR101" s="54">
        <f t="shared" si="2"/>
        <v>38</v>
      </c>
      <c r="AS101" s="54">
        <f t="shared" si="2"/>
        <v>39</v>
      </c>
      <c r="AT101" s="54">
        <f t="shared" si="2"/>
        <v>40</v>
      </c>
      <c r="AU101" s="54">
        <f t="shared" si="2"/>
        <v>41</v>
      </c>
      <c r="AV101" s="54">
        <f t="shared" si="2"/>
        <v>42</v>
      </c>
      <c r="AW101" s="54">
        <f t="shared" si="2"/>
        <v>43</v>
      </c>
      <c r="AX101" s="54">
        <f t="shared" si="2"/>
        <v>44</v>
      </c>
      <c r="AY101" s="54">
        <f t="shared" si="2"/>
        <v>45</v>
      </c>
      <c r="AZ101" s="54">
        <f t="shared" si="2"/>
        <v>46</v>
      </c>
      <c r="BA101" s="54">
        <f t="shared" si="2"/>
        <v>47</v>
      </c>
      <c r="BB101" s="54">
        <f t="shared" si="2"/>
        <v>48</v>
      </c>
      <c r="BC101" s="54">
        <f t="shared" si="2"/>
        <v>49</v>
      </c>
      <c r="BD101" s="54">
        <f t="shared" si="2"/>
        <v>50</v>
      </c>
      <c r="BE101" s="54">
        <f t="shared" si="2"/>
        <v>51</v>
      </c>
      <c r="BF101" s="54">
        <f t="shared" si="2"/>
        <v>52</v>
      </c>
      <c r="BG101" s="54">
        <f t="shared" si="2"/>
        <v>53</v>
      </c>
      <c r="BH101" s="54">
        <f t="shared" si="2"/>
        <v>54</v>
      </c>
      <c r="BI101" s="54">
        <f t="shared" si="2"/>
        <v>55</v>
      </c>
      <c r="BJ101" s="54">
        <f t="shared" si="2"/>
        <v>56</v>
      </c>
      <c r="BK101" s="54">
        <f t="shared" si="2"/>
        <v>57</v>
      </c>
      <c r="BL101" s="54">
        <f t="shared" si="2"/>
        <v>58</v>
      </c>
      <c r="BM101" s="54">
        <f t="shared" si="2"/>
        <v>59</v>
      </c>
      <c r="BN101" s="54">
        <f t="shared" si="2"/>
        <v>60</v>
      </c>
      <c r="BO101" s="54">
        <f t="shared" si="2"/>
        <v>61</v>
      </c>
      <c r="BP101" s="54">
        <f t="shared" si="2"/>
        <v>62</v>
      </c>
      <c r="BQ101" s="54">
        <f t="shared" si="2"/>
        <v>63</v>
      </c>
      <c r="BR101" s="54">
        <f t="shared" si="2"/>
        <v>64</v>
      </c>
      <c r="BS101" s="54">
        <f t="shared" si="2"/>
        <v>65</v>
      </c>
    </row>
    <row r="102" spans="1:71" x14ac:dyDescent="0.2">
      <c r="A102" s="48"/>
      <c r="B102" s="48"/>
      <c r="C102" s="48"/>
      <c r="D102" s="48"/>
      <c r="E102" s="48"/>
      <c r="F102" s="48"/>
      <c r="G102" s="64" t="s">
        <v>1</v>
      </c>
      <c r="H102" s="64" t="s">
        <v>127</v>
      </c>
      <c r="I102" s="64" t="s">
        <v>128</v>
      </c>
      <c r="J102" s="64" t="s">
        <v>129</v>
      </c>
      <c r="K102" s="64" t="s">
        <v>130</v>
      </c>
      <c r="L102" s="64" t="s">
        <v>131</v>
      </c>
      <c r="M102" s="64" t="s">
        <v>132</v>
      </c>
      <c r="N102" s="64" t="s">
        <v>133</v>
      </c>
      <c r="O102" s="64" t="s">
        <v>134</v>
      </c>
      <c r="P102" s="64" t="s">
        <v>135</v>
      </c>
      <c r="Q102" s="64" t="s">
        <v>136</v>
      </c>
      <c r="R102" s="64" t="s">
        <v>137</v>
      </c>
      <c r="S102" s="64" t="s">
        <v>138</v>
      </c>
      <c r="T102" s="64" t="s">
        <v>139</v>
      </c>
      <c r="U102" s="64" t="s">
        <v>140</v>
      </c>
      <c r="V102" s="64" t="s">
        <v>141</v>
      </c>
      <c r="W102" s="64" t="s">
        <v>142</v>
      </c>
      <c r="X102" s="64" t="s">
        <v>143</v>
      </c>
      <c r="Y102" s="64" t="s">
        <v>144</v>
      </c>
      <c r="Z102" s="64" t="s">
        <v>145</v>
      </c>
      <c r="AA102" s="64" t="s">
        <v>146</v>
      </c>
      <c r="AB102" s="64" t="s">
        <v>147</v>
      </c>
      <c r="AC102" s="64" t="s">
        <v>148</v>
      </c>
      <c r="AD102" s="64" t="s">
        <v>149</v>
      </c>
      <c r="AE102" s="64" t="s">
        <v>150</v>
      </c>
      <c r="AF102" s="64" t="s">
        <v>151</v>
      </c>
      <c r="AG102" s="64" t="s">
        <v>152</v>
      </c>
      <c r="AH102" s="64" t="s">
        <v>153</v>
      </c>
      <c r="AI102" s="64" t="s">
        <v>154</v>
      </c>
      <c r="AJ102" s="64" t="s">
        <v>155</v>
      </c>
      <c r="AK102" s="64" t="s">
        <v>156</v>
      </c>
      <c r="AL102" s="64" t="s">
        <v>157</v>
      </c>
      <c r="AM102" s="64" t="s">
        <v>158</v>
      </c>
      <c r="AN102" s="64" t="s">
        <v>159</v>
      </c>
      <c r="AO102" s="64" t="s">
        <v>160</v>
      </c>
      <c r="AP102" s="64" t="s">
        <v>161</v>
      </c>
      <c r="AQ102" s="64" t="s">
        <v>162</v>
      </c>
      <c r="AR102" s="64" t="s">
        <v>163</v>
      </c>
      <c r="AS102" s="64" t="s">
        <v>164</v>
      </c>
      <c r="AT102" s="64" t="s">
        <v>165</v>
      </c>
      <c r="AU102" s="64" t="s">
        <v>166</v>
      </c>
      <c r="AV102" s="64" t="s">
        <v>167</v>
      </c>
      <c r="AW102" s="64" t="s">
        <v>168</v>
      </c>
      <c r="AX102" s="64" t="s">
        <v>169</v>
      </c>
      <c r="AY102" s="64" t="s">
        <v>170</v>
      </c>
      <c r="AZ102" s="64" t="s">
        <v>171</v>
      </c>
      <c r="BA102" s="64" t="s">
        <v>172</v>
      </c>
      <c r="BB102" s="64" t="s">
        <v>173</v>
      </c>
      <c r="BC102" s="64" t="s">
        <v>174</v>
      </c>
      <c r="BD102" s="64" t="s">
        <v>175</v>
      </c>
      <c r="BE102" s="64" t="s">
        <v>176</v>
      </c>
      <c r="BF102" s="64" t="s">
        <v>177</v>
      </c>
      <c r="BG102" s="64" t="s">
        <v>178</v>
      </c>
      <c r="BH102" s="64" t="s">
        <v>179</v>
      </c>
      <c r="BI102" s="64" t="s">
        <v>180</v>
      </c>
      <c r="BJ102" s="64" t="s">
        <v>181</v>
      </c>
      <c r="BK102" s="64" t="s">
        <v>182</v>
      </c>
      <c r="BL102" s="64" t="s">
        <v>183</v>
      </c>
      <c r="BM102" s="64" t="s">
        <v>184</v>
      </c>
      <c r="BN102" s="64" t="s">
        <v>185</v>
      </c>
      <c r="BO102" s="64" t="s">
        <v>186</v>
      </c>
      <c r="BP102" s="64" t="s">
        <v>187</v>
      </c>
      <c r="BQ102" s="64" t="s">
        <v>188</v>
      </c>
      <c r="BR102" s="64" t="s">
        <v>189</v>
      </c>
      <c r="BS102" s="64" t="s">
        <v>190</v>
      </c>
    </row>
    <row r="103" spans="1:71" x14ac:dyDescent="0.2">
      <c r="A103" s="48"/>
      <c r="B103" s="55">
        <v>1</v>
      </c>
      <c r="C103" s="55" t="s">
        <v>117</v>
      </c>
      <c r="D103" s="65"/>
      <c r="E103" s="65"/>
      <c r="F103" s="65"/>
      <c r="G103" s="74"/>
      <c r="H103" s="74"/>
      <c r="I103" s="74"/>
      <c r="J103" s="65"/>
      <c r="K103" s="66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</row>
    <row r="104" spans="1:71" x14ac:dyDescent="0.2">
      <c r="A104" s="91"/>
      <c r="B104" s="90"/>
      <c r="C104" s="90"/>
      <c r="D104" s="91"/>
      <c r="E104" s="91"/>
      <c r="F104" s="91"/>
      <c r="G104" s="92"/>
      <c r="H104" s="92"/>
      <c r="I104" s="92"/>
      <c r="J104" s="91"/>
      <c r="K104" s="93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</row>
    <row r="105" spans="1:71" ht="15.75" x14ac:dyDescent="0.3">
      <c r="A105" s="67"/>
      <c r="B105" s="67"/>
      <c r="C105" s="67" t="s">
        <v>17</v>
      </c>
      <c r="D105" s="34" t="s">
        <v>0</v>
      </c>
      <c r="E105" s="20" t="s">
        <v>93</v>
      </c>
      <c r="F105" s="20"/>
      <c r="G105" s="89">
        <f>'CALC|2'!H13</f>
        <v>5.6228308506916427E-3</v>
      </c>
      <c r="H105" s="89">
        <f>'CALC|2'!I13</f>
        <v>0.30641532589545339</v>
      </c>
      <c r="I105" s="89">
        <f>'CALC|2'!J13</f>
        <v>0.33760916295040844</v>
      </c>
      <c r="J105" s="89">
        <f>'CALC|2'!K13</f>
        <v>2.2177741967024809</v>
      </c>
      <c r="K105" s="89">
        <f>'CALC|2'!L13</f>
        <v>4.5614429766134377</v>
      </c>
      <c r="L105" s="89">
        <f>'CALC|2'!M13</f>
        <v>6.6234953964641239</v>
      </c>
      <c r="M105" s="89">
        <f>'CALC|2'!N13</f>
        <v>4.9886226113151588</v>
      </c>
      <c r="N105" s="89">
        <f>'CALC|2'!O13</f>
        <v>4.7307961863981918</v>
      </c>
      <c r="O105" s="99">
        <f>'CALC|2'!P13</f>
        <v>2.5742699777750109</v>
      </c>
      <c r="P105" s="89">
        <f>'CALC|2'!Q13</f>
        <v>2.6709895599394882</v>
      </c>
      <c r="Q105" s="89">
        <f>'CALC|2'!R13</f>
        <v>2.7545981592321209</v>
      </c>
      <c r="R105" s="89">
        <f>'CALC|2'!S13</f>
        <v>2.8265193992688182</v>
      </c>
      <c r="S105" s="89">
        <f>'CALC|2'!T13</f>
        <v>2.8880223230196616</v>
      </c>
      <c r="T105" s="89">
        <f>'CALC|2'!U13</f>
        <v>2.9402381775656323</v>
      </c>
      <c r="U105" s="89">
        <f>'CALC|2'!V13</f>
        <v>2.9841753763240808</v>
      </c>
      <c r="V105" s="89">
        <f>'CALC|2'!W13</f>
        <v>3.0207328366379951</v>
      </c>
      <c r="W105" s="89">
        <f>'CALC|2'!X13</f>
        <v>3.0507118691361499</v>
      </c>
      <c r="X105" s="89">
        <f>'CALC|2'!Y13</f>
        <v>3.0748267761165184</v>
      </c>
      <c r="Y105" s="89">
        <f>'CALC|2'!Z13</f>
        <v>3.09371429913047</v>
      </c>
      <c r="Z105" s="89">
        <f>'CALC|2'!AA13</f>
        <v>3.1079420407244163</v>
      </c>
      <c r="AA105" s="89">
        <f>'CALC|2'!AB13</f>
        <v>3.1180159717274956</v>
      </c>
      <c r="AB105" s="89">
        <f>'CALC|2'!AC13</f>
        <v>3.1243871233790128</v>
      </c>
      <c r="AC105" s="89">
        <f>'CALC|2'!AD13</f>
        <v>3.127457552807781</v>
      </c>
      <c r="AD105" s="89">
        <f>'CALC|2'!AE13</f>
        <v>3.1275856607646673</v>
      </c>
      <c r="AE105" s="89">
        <f>'CALC|2'!AF13</f>
        <v>3.1250909319423075</v>
      </c>
      <c r="AF105" s="89">
        <f>'CALC|2'!AG13</f>
        <v>3.1202581605789446</v>
      </c>
      <c r="AG105" s="89">
        <f>'CALC|2'!AH13</f>
        <v>3.1133412172355373</v>
      </c>
      <c r="AH105" s="89">
        <f>'CALC|2'!AI13</f>
        <v>3.1045664065666934</v>
      </c>
      <c r="AI105" s="89">
        <f>'CALC|2'!AJ13</f>
        <v>3.0941354604963722</v>
      </c>
      <c r="AJ105" s="89">
        <f>'CALC|2'!AK13</f>
        <v>3.0822282063870023</v>
      </c>
      <c r="AK105" s="89">
        <f>'CALC|2'!AL13</f>
        <v>3.069004945492066</v>
      </c>
      <c r="AL105" s="89">
        <f>'CALC|2'!AM13</f>
        <v>3.0546085731502988</v>
      </c>
      <c r="AM105" s="89">
        <f>'CALC|2'!AN13</f>
        <v>3.0391664687638502</v>
      </c>
      <c r="AN105" s="89">
        <f>'CALC|2'!AO13</f>
        <v>3.0227921805578433</v>
      </c>
      <c r="AO105" s="89">
        <f>'CALC|2'!AP13</f>
        <v>3.0055869274044915</v>
      </c>
      <c r="AP105" s="89">
        <f>'CALC|2'!AQ13</f>
        <v>2.9876409375753585</v>
      </c>
      <c r="AQ105" s="89">
        <f>'CALC|2'!AR13</f>
        <v>2.9690346421285212</v>
      </c>
      <c r="AR105" s="89">
        <f>'CALC|2'!AS13</f>
        <v>2.9498397387147417</v>
      </c>
      <c r="AS105" s="89">
        <f>'CALC|2'!AT13</f>
        <v>2.930120139872876</v>
      </c>
      <c r="AT105" s="89">
        <f>'CALC|2'!AU13</f>
        <v>2.9099328183569804</v>
      </c>
      <c r="AU105" s="89">
        <f>'CALC|2'!AV13</f>
        <v>2.88932856067566</v>
      </c>
      <c r="AV105" s="89">
        <f>'CALC|2'!AW13</f>
        <v>2.868352638810217</v>
      </c>
      <c r="AW105" s="89">
        <f>'CALC|2'!AX13</f>
        <v>2.8470454089959447</v>
      </c>
      <c r="AX105" s="89">
        <f>'CALC|2'!AY13</f>
        <v>2.8254428454862381</v>
      </c>
      <c r="AY105" s="89">
        <f>'CALC|2'!AZ13</f>
        <v>2.8035770163592506</v>
      </c>
      <c r="AZ105" s="89">
        <f>'CALC|2'!BA13</f>
        <v>2.7814765076602597</v>
      </c>
      <c r="BA105" s="89">
        <f>'CALC|2'!BB13</f>
        <v>2.7577850497728904</v>
      </c>
      <c r="BB105" s="89">
        <f>'CALC|2'!BC13</f>
        <v>2.6620395571944968</v>
      </c>
      <c r="BC105" s="89">
        <f>'CALC|2'!BD13</f>
        <v>2.5936332278227723</v>
      </c>
      <c r="BD105" s="89">
        <f>'CALC|2'!BE13</f>
        <v>2.0941349852244735</v>
      </c>
      <c r="BE105" s="89">
        <f>'CALC|2'!BF13</f>
        <v>1.2572240320463104</v>
      </c>
      <c r="BF105" s="89">
        <f>'CALC|2'!BG13</f>
        <v>0.27707298031122984</v>
      </c>
      <c r="BG105" s="89">
        <f>'CALC|2'!BH13</f>
        <v>-2.8007137169327789E-2</v>
      </c>
      <c r="BH105" s="89">
        <f>'CALC|2'!BI13</f>
        <v>0</v>
      </c>
      <c r="BI105" s="89">
        <f>'CALC|2'!BJ13</f>
        <v>0</v>
      </c>
      <c r="BJ105" s="89">
        <f>'CALC|2'!BK13</f>
        <v>0</v>
      </c>
      <c r="BK105" s="89">
        <f>'CALC|2'!BL13</f>
        <v>0</v>
      </c>
      <c r="BL105" s="89">
        <f>'CALC|2'!BM13</f>
        <v>0</v>
      </c>
      <c r="BM105" s="89">
        <f>'CALC|2'!BN13</f>
        <v>0</v>
      </c>
      <c r="BN105" s="89">
        <f>'CALC|2'!BO13</f>
        <v>0</v>
      </c>
      <c r="BO105" s="67"/>
      <c r="BP105" s="67"/>
      <c r="BQ105" s="67"/>
      <c r="BR105" s="67"/>
      <c r="BS105" s="67"/>
    </row>
    <row r="106" spans="1:71" ht="15.75" x14ac:dyDescent="0.3">
      <c r="A106" s="67"/>
      <c r="B106" s="67"/>
      <c r="C106" s="67" t="s">
        <v>18</v>
      </c>
      <c r="D106" s="34" t="s">
        <v>0</v>
      </c>
      <c r="E106" s="20" t="s">
        <v>93</v>
      </c>
      <c r="F106" s="20"/>
      <c r="G106" s="89">
        <f>IF(G101&lt;='CALC|2'!$G$10,'CALC|2'!$G$16,'CALC|2'!$G$11)</f>
        <v>0.299509505675643</v>
      </c>
      <c r="H106" s="89">
        <f>IF(H101&lt;='CALC|2'!$G$10,'CALC|2'!$G$16,'CALC|2'!$G$11)</f>
        <v>0.299509505675643</v>
      </c>
      <c r="I106" s="89">
        <f>IF(I101&lt;='CALC|2'!$G$10,'CALC|2'!$G$16,'CALC|2'!$G$11)</f>
        <v>0.299509505675643</v>
      </c>
      <c r="J106" s="89">
        <f>IF(J101&lt;='CALC|2'!$G$10,'CALC|2'!$G$16,'CALC|2'!$G$11)</f>
        <v>0.299509505675643</v>
      </c>
      <c r="K106" s="89">
        <f>IF(K101&lt;='CALC|2'!$G$10,'CALC|2'!$G$16,'CALC|2'!$G$11)</f>
        <v>0.299509505675643</v>
      </c>
      <c r="L106" s="89">
        <f>IF(L101&lt;='CALC|2'!$G$10,'CALC|2'!$G$16,'CALC|2'!$G$11)</f>
        <v>0.299509505675643</v>
      </c>
      <c r="M106" s="89">
        <f>IF(M101&lt;='CALC|2'!$G$10,'CALC|2'!$G$16,'CALC|2'!$G$11)</f>
        <v>0.299509505675643</v>
      </c>
      <c r="N106" s="89">
        <f>IF(N101&lt;='CALC|2'!$G$10,'CALC|2'!$G$16,'CALC|2'!$G$11)</f>
        <v>0.299509505675643</v>
      </c>
      <c r="O106" s="99">
        <f>IF(O101&lt;='CALC|2'!$G$10,'CALC|2'!$G$16,'CALC|2'!$G$11)</f>
        <v>5.974475309631988E-2</v>
      </c>
      <c r="P106" s="89">
        <f>IF(P101&lt;='CALC|2'!$G$10,'CALC|2'!$G$16,'CALC|2'!$G$11)</f>
        <v>5.974475309631988E-2</v>
      </c>
      <c r="Q106" s="89">
        <f>IF(Q101&lt;='CALC|2'!$G$10,'CALC|2'!$G$16,'CALC|2'!$G$11)</f>
        <v>5.974475309631988E-2</v>
      </c>
      <c r="R106" s="89">
        <f>IF(R101&lt;='CALC|2'!$G$10,'CALC|2'!$G$16,'CALC|2'!$G$11)</f>
        <v>5.974475309631988E-2</v>
      </c>
      <c r="S106" s="89">
        <f>IF(S101&lt;='CALC|2'!$G$10,'CALC|2'!$G$16,'CALC|2'!$G$11)</f>
        <v>5.974475309631988E-2</v>
      </c>
      <c r="T106" s="89">
        <f>IF(T101&lt;='CALC|2'!$G$10,'CALC|2'!$G$16,'CALC|2'!$G$11)</f>
        <v>5.974475309631988E-2</v>
      </c>
      <c r="U106" s="89">
        <f>IF(U101&lt;='CALC|2'!$G$10,'CALC|2'!$G$16,'CALC|2'!$G$11)</f>
        <v>5.974475309631988E-2</v>
      </c>
      <c r="V106" s="89">
        <f>IF(V101&lt;='CALC|2'!$G$10,'CALC|2'!$G$16,'CALC|2'!$G$11)</f>
        <v>5.974475309631988E-2</v>
      </c>
      <c r="W106" s="89">
        <f>IF(W101&lt;='CALC|2'!$G$10,'CALC|2'!$G$16,'CALC|2'!$G$11)</f>
        <v>5.974475309631988E-2</v>
      </c>
      <c r="X106" s="89">
        <f>IF(X101&lt;='CALC|2'!$G$10,'CALC|2'!$G$16,'CALC|2'!$G$11)</f>
        <v>5.974475309631988E-2</v>
      </c>
      <c r="Y106" s="89">
        <f>IF(Y101&lt;='CALC|2'!$G$10,'CALC|2'!$G$16,'CALC|2'!$G$11)</f>
        <v>5.974475309631988E-2</v>
      </c>
      <c r="Z106" s="89">
        <f>IF(Z101&lt;='CALC|2'!$G$10,'CALC|2'!$G$16,'CALC|2'!$G$11)</f>
        <v>5.974475309631988E-2</v>
      </c>
      <c r="AA106" s="89">
        <f>IF(AA101&lt;='CALC|2'!$G$10,'CALC|2'!$G$16,'CALC|2'!$G$11)</f>
        <v>5.974475309631988E-2</v>
      </c>
      <c r="AB106" s="89">
        <f>IF(AB101&lt;='CALC|2'!$G$10,'CALC|2'!$G$16,'CALC|2'!$G$11)</f>
        <v>5.974475309631988E-2</v>
      </c>
      <c r="AC106" s="89">
        <f>IF(AC101&lt;='CALC|2'!$G$10,'CALC|2'!$G$16,'CALC|2'!$G$11)</f>
        <v>5.974475309631988E-2</v>
      </c>
      <c r="AD106" s="89">
        <f>IF(AD101&lt;='CALC|2'!$G$10,'CALC|2'!$G$16,'CALC|2'!$G$11)</f>
        <v>5.974475309631988E-2</v>
      </c>
      <c r="AE106" s="89">
        <f>IF(AE101&lt;='CALC|2'!$G$10,'CALC|2'!$G$16,'CALC|2'!$G$11)</f>
        <v>5.974475309631988E-2</v>
      </c>
      <c r="AF106" s="89">
        <f>IF(AF101&lt;='CALC|2'!$G$10,'CALC|2'!$G$16,'CALC|2'!$G$11)</f>
        <v>5.974475309631988E-2</v>
      </c>
      <c r="AG106" s="89">
        <f>IF(AG101&lt;='CALC|2'!$G$10,'CALC|2'!$G$16,'CALC|2'!$G$11)</f>
        <v>5.974475309631988E-2</v>
      </c>
      <c r="AH106" s="89">
        <f>IF(AH101&lt;='CALC|2'!$G$10,'CALC|2'!$G$16,'CALC|2'!$G$11)</f>
        <v>5.974475309631988E-2</v>
      </c>
      <c r="AI106" s="89">
        <f>IF(AI101&lt;='CALC|2'!$G$10,'CALC|2'!$G$16,'CALC|2'!$G$11)</f>
        <v>5.974475309631988E-2</v>
      </c>
      <c r="AJ106" s="89">
        <f>IF(AJ101&lt;='CALC|2'!$G$10,'CALC|2'!$G$16,'CALC|2'!$G$11)</f>
        <v>5.974475309631988E-2</v>
      </c>
      <c r="AK106" s="89">
        <f>IF(AK101&lt;='CALC|2'!$G$10,'CALC|2'!$G$16,'CALC|2'!$G$11)</f>
        <v>5.974475309631988E-2</v>
      </c>
      <c r="AL106" s="89">
        <f>IF(AL101&lt;='CALC|2'!$G$10,'CALC|2'!$G$16,'CALC|2'!$G$11)</f>
        <v>5.974475309631988E-2</v>
      </c>
      <c r="AM106" s="89">
        <f>IF(AM101&lt;='CALC|2'!$G$10,'CALC|2'!$G$16,'CALC|2'!$G$11)</f>
        <v>5.974475309631988E-2</v>
      </c>
      <c r="AN106" s="89">
        <f>IF(AN101&lt;='CALC|2'!$G$10,'CALC|2'!$G$16,'CALC|2'!$G$11)</f>
        <v>5.974475309631988E-2</v>
      </c>
      <c r="AO106" s="89">
        <f>IF(AO101&lt;='CALC|2'!$G$10,'CALC|2'!$G$16,'CALC|2'!$G$11)</f>
        <v>5.974475309631988E-2</v>
      </c>
      <c r="AP106" s="89">
        <f>IF(AP101&lt;='CALC|2'!$G$10,'CALC|2'!$G$16,'CALC|2'!$G$11)</f>
        <v>5.974475309631988E-2</v>
      </c>
      <c r="AQ106" s="89">
        <f>IF(AQ101&lt;='CALC|2'!$G$10,'CALC|2'!$G$16,'CALC|2'!$G$11)</f>
        <v>5.974475309631988E-2</v>
      </c>
      <c r="AR106" s="89">
        <f>IF(AR101&lt;='CALC|2'!$G$10,'CALC|2'!$G$16,'CALC|2'!$G$11)</f>
        <v>5.974475309631988E-2</v>
      </c>
      <c r="AS106" s="89">
        <f>IF(AS101&lt;='CALC|2'!$G$10,'CALC|2'!$G$16,'CALC|2'!$G$11)</f>
        <v>5.974475309631988E-2</v>
      </c>
      <c r="AT106" s="89">
        <f>IF(AT101&lt;='CALC|2'!$G$10,'CALC|2'!$G$16,'CALC|2'!$G$11)</f>
        <v>5.974475309631988E-2</v>
      </c>
      <c r="AU106" s="89">
        <f>IF(AU101&lt;='CALC|2'!$G$10,'CALC|2'!$G$16,'CALC|2'!$G$11)</f>
        <v>5.974475309631988E-2</v>
      </c>
      <c r="AV106" s="89">
        <f>IF(AV101&lt;='CALC|2'!$G$10,'CALC|2'!$G$16,'CALC|2'!$G$11)</f>
        <v>5.974475309631988E-2</v>
      </c>
      <c r="AW106" s="89">
        <f>IF(AW101&lt;='CALC|2'!$G$10,'CALC|2'!$G$16,'CALC|2'!$G$11)</f>
        <v>5.974475309631988E-2</v>
      </c>
      <c r="AX106" s="89">
        <f>IF(AX101&lt;='CALC|2'!$G$10,'CALC|2'!$G$16,'CALC|2'!$G$11)</f>
        <v>5.974475309631988E-2</v>
      </c>
      <c r="AY106" s="89">
        <f>IF(AY101&lt;='CALC|2'!$G$10,'CALC|2'!$G$16,'CALC|2'!$G$11)</f>
        <v>5.974475309631988E-2</v>
      </c>
      <c r="AZ106" s="89">
        <f>IF(AZ101&lt;='CALC|2'!$G$10,'CALC|2'!$G$16,'CALC|2'!$G$11)</f>
        <v>5.974475309631988E-2</v>
      </c>
      <c r="BA106" s="89">
        <f>IF(BA101&lt;='CALC|2'!$G$10,'CALC|2'!$G$16,'CALC|2'!$G$11)</f>
        <v>5.974475309631988E-2</v>
      </c>
      <c r="BB106" s="89">
        <f>IF(BB101&lt;='CALC|2'!$G$10,'CALC|2'!$G$16,'CALC|2'!$G$11)</f>
        <v>5.974475309631988E-2</v>
      </c>
      <c r="BC106" s="89">
        <f>IF(BC101&lt;='CALC|2'!$G$10,'CALC|2'!$G$16,'CALC|2'!$G$11)</f>
        <v>5.974475309631988E-2</v>
      </c>
      <c r="BD106" s="89">
        <f>IF(BD101&lt;='CALC|2'!$G$10,'CALC|2'!$G$16,'CALC|2'!$G$11)</f>
        <v>5.974475309631988E-2</v>
      </c>
      <c r="BE106" s="89">
        <f>IF(BE101&lt;='CALC|2'!$G$10,'CALC|2'!$G$16,'CALC|2'!$G$11)</f>
        <v>5.974475309631988E-2</v>
      </c>
      <c r="BF106" s="89">
        <f>IF(BF101&lt;='CALC|2'!$G$10,'CALC|2'!$G$16,'CALC|2'!$G$11)</f>
        <v>5.974475309631988E-2</v>
      </c>
      <c r="BG106" s="89">
        <f>IF(BG101&lt;='CALC|2'!$G$10,'CALC|2'!$G$16,'CALC|2'!$G$11)</f>
        <v>5.974475309631988E-2</v>
      </c>
      <c r="BH106" s="89">
        <f>IF(BH101&lt;='CALC|2'!$G$10,'CALC|2'!$G$16,'CALC|2'!$G$11)</f>
        <v>5.974475309631988E-2</v>
      </c>
      <c r="BI106" s="89">
        <f>IF(BI101&lt;='CALC|2'!$G$10,'CALC|2'!$G$16,'CALC|2'!$G$11)</f>
        <v>5.974475309631988E-2</v>
      </c>
      <c r="BJ106" s="89">
        <f>IF(BJ101&lt;='CALC|2'!$G$10,'CALC|2'!$G$16,'CALC|2'!$G$11)</f>
        <v>5.974475309631988E-2</v>
      </c>
      <c r="BK106" s="89">
        <f>IF(BK101&lt;='CALC|2'!$G$10,'CALC|2'!$G$16,'CALC|2'!$G$11)</f>
        <v>5.974475309631988E-2</v>
      </c>
      <c r="BL106" s="89">
        <f>IF(BL101&lt;='CALC|2'!$G$10,'CALC|2'!$G$16,'CALC|2'!$G$11)</f>
        <v>5.974475309631988E-2</v>
      </c>
      <c r="BM106" s="89">
        <f>IF(BM101&lt;='CALC|2'!$G$10,'CALC|2'!$G$16,'CALC|2'!$G$11)</f>
        <v>5.974475309631988E-2</v>
      </c>
      <c r="BN106" s="89">
        <f>IF(BN101&lt;='CALC|2'!$G$10,'CALC|2'!$G$16,'CALC|2'!$G$11)</f>
        <v>5.974475309631988E-2</v>
      </c>
      <c r="BO106" s="67"/>
      <c r="BP106" s="67"/>
      <c r="BQ106" s="67"/>
      <c r="BR106" s="67"/>
      <c r="BS106" s="67"/>
    </row>
    <row r="107" spans="1:71" ht="15.75" x14ac:dyDescent="0.3">
      <c r="A107" s="67"/>
      <c r="B107" s="67"/>
      <c r="C107" s="67" t="s">
        <v>19</v>
      </c>
      <c r="D107" s="34" t="s">
        <v>0</v>
      </c>
      <c r="E107" s="20" t="s">
        <v>93</v>
      </c>
      <c r="F107" s="20"/>
      <c r="G107" s="89">
        <f>IF(G101&lt;='CALC|2'!$G$10,'CALC|2'!$G$24,0)</f>
        <v>0.42436000000000007</v>
      </c>
      <c r="H107" s="89">
        <f>IF(H101&lt;='CALC|2'!$G$10,'CALC|2'!$G$24,0)</f>
        <v>0.42436000000000007</v>
      </c>
      <c r="I107" s="89">
        <f>IF(I101&lt;='CALC|2'!$G$10,'CALC|2'!$G$24,0)</f>
        <v>0.42436000000000007</v>
      </c>
      <c r="J107" s="89">
        <f>IF(J101&lt;='CALC|2'!$G$10,'CALC|2'!$G$24,0)</f>
        <v>0.42436000000000007</v>
      </c>
      <c r="K107" s="89">
        <f>IF(K101&lt;='CALC|2'!$G$10,'CALC|2'!$G$24,0)</f>
        <v>0.42436000000000007</v>
      </c>
      <c r="L107" s="89">
        <f>IF(L101&lt;='CALC|2'!$G$10,'CALC|2'!$G$24,0)</f>
        <v>0.42436000000000007</v>
      </c>
      <c r="M107" s="89">
        <f>IF(M101&lt;='CALC|2'!$G$10,'CALC|2'!$G$24,0)</f>
        <v>0.42436000000000007</v>
      </c>
      <c r="N107" s="89">
        <f>IF(N101&lt;='CALC|2'!$G$10,'CALC|2'!$G$24,0)</f>
        <v>0.42436000000000007</v>
      </c>
      <c r="O107" s="89">
        <f>IF(O101&lt;='CALC|2'!$G$10,'CALC|2'!$G$24,0)</f>
        <v>0</v>
      </c>
      <c r="P107" s="89">
        <f>IF(P101&lt;='CALC|2'!$G$10,'CALC|2'!$G$24,0)</f>
        <v>0</v>
      </c>
      <c r="Q107" s="89">
        <f>IF(Q101&lt;='CALC|2'!$G$10,'CALC|2'!$G$24,0)</f>
        <v>0</v>
      </c>
      <c r="R107" s="89">
        <f>IF(R101&lt;='CALC|2'!$G$10,'CALC|2'!$G$24,0)</f>
        <v>0</v>
      </c>
      <c r="S107" s="89">
        <f>IF(S101&lt;='CALC|2'!$G$10,'CALC|2'!$G$24,0)</f>
        <v>0</v>
      </c>
      <c r="T107" s="89">
        <f>IF(T101&lt;='CALC|2'!$G$10,'CALC|2'!$G$24,0)</f>
        <v>0</v>
      </c>
      <c r="U107" s="89">
        <f>IF(U101&lt;='CALC|2'!$G$10,'CALC|2'!$G$24,0)</f>
        <v>0</v>
      </c>
      <c r="V107" s="89">
        <f>IF(V101&lt;='CALC|2'!$G$10,'CALC|2'!$G$24,0)</f>
        <v>0</v>
      </c>
      <c r="W107" s="89">
        <f>IF(W101&lt;='CALC|2'!$G$10,'CALC|2'!$G$24,0)</f>
        <v>0</v>
      </c>
      <c r="X107" s="89">
        <f>IF(X101&lt;='CALC|2'!$G$10,'CALC|2'!$G$24,0)</f>
        <v>0</v>
      </c>
      <c r="Y107" s="89">
        <f>IF(Y101&lt;='CALC|2'!$G$10,'CALC|2'!$G$24,0)</f>
        <v>0</v>
      </c>
      <c r="Z107" s="89">
        <f>IF(Z101&lt;='CALC|2'!$G$10,'CALC|2'!$G$24,0)</f>
        <v>0</v>
      </c>
      <c r="AA107" s="89">
        <f>IF(AA101&lt;='CALC|2'!$G$10,'CALC|2'!$G$24,0)</f>
        <v>0</v>
      </c>
      <c r="AB107" s="89">
        <f>IF(AB101&lt;='CALC|2'!$G$10,'CALC|2'!$G$24,0)</f>
        <v>0</v>
      </c>
      <c r="AC107" s="89">
        <f>IF(AC101&lt;='CALC|2'!$G$10,'CALC|2'!$G$24,0)</f>
        <v>0</v>
      </c>
      <c r="AD107" s="89">
        <f>IF(AD101&lt;='CALC|2'!$G$10,'CALC|2'!$G$24,0)</f>
        <v>0</v>
      </c>
      <c r="AE107" s="89">
        <f>IF(AE101&lt;='CALC|2'!$G$10,'CALC|2'!$G$24,0)</f>
        <v>0</v>
      </c>
      <c r="AF107" s="89">
        <f>IF(AF101&lt;='CALC|2'!$G$10,'CALC|2'!$G$24,0)</f>
        <v>0</v>
      </c>
      <c r="AG107" s="89">
        <f>IF(AG101&lt;='CALC|2'!$G$10,'CALC|2'!$G$24,0)</f>
        <v>0</v>
      </c>
      <c r="AH107" s="89">
        <f>IF(AH101&lt;='CALC|2'!$G$10,'CALC|2'!$G$24,0)</f>
        <v>0</v>
      </c>
      <c r="AI107" s="89">
        <f>IF(AI101&lt;='CALC|2'!$G$10,'CALC|2'!$G$24,0)</f>
        <v>0</v>
      </c>
      <c r="AJ107" s="89">
        <f>IF(AJ101&lt;='CALC|2'!$G$10,'CALC|2'!$G$24,0)</f>
        <v>0</v>
      </c>
      <c r="AK107" s="89">
        <f>IF(AK101&lt;='CALC|2'!$G$10,'CALC|2'!$G$24,0)</f>
        <v>0</v>
      </c>
      <c r="AL107" s="89">
        <f>IF(AL101&lt;='CALC|2'!$G$10,'CALC|2'!$G$24,0)</f>
        <v>0</v>
      </c>
      <c r="AM107" s="89">
        <f>IF(AM101&lt;='CALC|2'!$G$10,'CALC|2'!$G$24,0)</f>
        <v>0</v>
      </c>
      <c r="AN107" s="89">
        <f>IF(AN101&lt;='CALC|2'!$G$10,'CALC|2'!$G$24,0)</f>
        <v>0</v>
      </c>
      <c r="AO107" s="89">
        <f>IF(AO101&lt;='CALC|2'!$G$10,'CALC|2'!$G$24,0)</f>
        <v>0</v>
      </c>
      <c r="AP107" s="89">
        <f>IF(AP101&lt;='CALC|2'!$G$10,'CALC|2'!$G$24,0)</f>
        <v>0</v>
      </c>
      <c r="AQ107" s="89">
        <f>IF(AQ101&lt;='CALC|2'!$G$10,'CALC|2'!$G$24,0)</f>
        <v>0</v>
      </c>
      <c r="AR107" s="89">
        <f>IF(AR101&lt;='CALC|2'!$G$10,'CALC|2'!$G$24,0)</f>
        <v>0</v>
      </c>
      <c r="AS107" s="89">
        <f>IF(AS101&lt;='CALC|2'!$G$10,'CALC|2'!$G$24,0)</f>
        <v>0</v>
      </c>
      <c r="AT107" s="89">
        <f>IF(AT101&lt;='CALC|2'!$G$10,'CALC|2'!$G$24,0)</f>
        <v>0</v>
      </c>
      <c r="AU107" s="89">
        <f>IF(AU101&lt;='CALC|2'!$G$10,'CALC|2'!$G$24,0)</f>
        <v>0</v>
      </c>
      <c r="AV107" s="89">
        <f>IF(AV101&lt;='CALC|2'!$G$10,'CALC|2'!$G$24,0)</f>
        <v>0</v>
      </c>
      <c r="AW107" s="89">
        <f>IF(AW101&lt;='CALC|2'!$G$10,'CALC|2'!$G$24,0)</f>
        <v>0</v>
      </c>
      <c r="AX107" s="89">
        <f>IF(AX101&lt;='CALC|2'!$G$10,'CALC|2'!$G$24,0)</f>
        <v>0</v>
      </c>
      <c r="AY107" s="89">
        <f>IF(AY101&lt;='CALC|2'!$G$10,'CALC|2'!$G$24,0)</f>
        <v>0</v>
      </c>
      <c r="AZ107" s="89">
        <f>IF(AZ101&lt;='CALC|2'!$G$10,'CALC|2'!$G$24,0)</f>
        <v>0</v>
      </c>
      <c r="BA107" s="89">
        <f>IF(BA101&lt;='CALC|2'!$G$10,'CALC|2'!$G$24,0)</f>
        <v>0</v>
      </c>
      <c r="BB107" s="89">
        <f>IF(BB101&lt;='CALC|2'!$G$10,'CALC|2'!$G$24,0)</f>
        <v>0</v>
      </c>
      <c r="BC107" s="89">
        <f>IF(BC101&lt;='CALC|2'!$G$10,'CALC|2'!$G$24,0)</f>
        <v>0</v>
      </c>
      <c r="BD107" s="89">
        <f>IF(BD101&lt;='CALC|2'!$G$10,'CALC|2'!$G$24,0)</f>
        <v>0</v>
      </c>
      <c r="BE107" s="89">
        <f>IF(BE101&lt;='CALC|2'!$G$10,'CALC|2'!$G$24,0)</f>
        <v>0</v>
      </c>
      <c r="BF107" s="89">
        <f>IF(BF101&lt;='CALC|2'!$G$10,'CALC|2'!$G$24,0)</f>
        <v>0</v>
      </c>
      <c r="BG107" s="89">
        <f>IF(BG101&lt;='CALC|2'!$G$10,'CALC|2'!$G$24,0)</f>
        <v>0</v>
      </c>
      <c r="BH107" s="89">
        <f>IF(BH101&lt;='CALC|2'!$G$10,'CALC|2'!$G$24,0)</f>
        <v>0</v>
      </c>
      <c r="BI107" s="89">
        <f>IF(BI101&lt;='CALC|2'!$G$10,'CALC|2'!$G$24,0)</f>
        <v>0</v>
      </c>
      <c r="BJ107" s="89">
        <f>IF(BJ101&lt;='CALC|2'!$G$10,'CALC|2'!$G$24,0)</f>
        <v>0</v>
      </c>
      <c r="BK107" s="89">
        <f>IF(BK101&lt;='CALC|2'!$G$10,'CALC|2'!$G$24,0)</f>
        <v>0</v>
      </c>
      <c r="BL107" s="89">
        <f>IF(BL101&lt;='CALC|2'!$G$10,'CALC|2'!$G$24,0)</f>
        <v>0</v>
      </c>
      <c r="BM107" s="89">
        <f>IF(BM101&lt;='CALC|2'!$G$10,'CALC|2'!$G$24,0)</f>
        <v>0</v>
      </c>
      <c r="BN107" s="89">
        <f>IF(BN101&lt;='CALC|2'!$G$10,'CALC|2'!$G$24,0)</f>
        <v>0</v>
      </c>
      <c r="BO107" s="67"/>
      <c r="BP107" s="67"/>
      <c r="BQ107" s="67"/>
      <c r="BR107" s="67"/>
      <c r="BS107" s="67"/>
    </row>
    <row r="108" spans="1:71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1:71" x14ac:dyDescent="0.2">
      <c r="A109" s="67"/>
      <c r="B109" s="67"/>
      <c r="C109" s="69" t="s">
        <v>20</v>
      </c>
      <c r="D109" s="67"/>
      <c r="E109" s="67"/>
      <c r="F109" s="67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67"/>
      <c r="BP109" s="67"/>
      <c r="BQ109" s="67"/>
      <c r="BR109" s="67"/>
      <c r="BS109" s="67"/>
    </row>
    <row r="110" spans="1:71" ht="15.75" x14ac:dyDescent="0.3">
      <c r="A110" s="67"/>
      <c r="B110" s="67"/>
      <c r="C110" s="67" t="s">
        <v>21</v>
      </c>
      <c r="D110" s="34" t="s">
        <v>0</v>
      </c>
      <c r="E110" s="20" t="s">
        <v>93</v>
      </c>
      <c r="F110" s="20"/>
      <c r="G110" s="89">
        <f>IF(G101&lt;='CALC|2'!$G$10,'CALC|2'!$G$28,0)</f>
        <v>4.2436000000000008E-2</v>
      </c>
      <c r="H110" s="89">
        <f>IF(H101&lt;='CALC|2'!$G$10,'CALC|2'!$G$28,0)</f>
        <v>4.2436000000000008E-2</v>
      </c>
      <c r="I110" s="89">
        <f>IF(I101&lt;='CALC|2'!$G$10,'CALC|2'!$G$28,0)</f>
        <v>4.2436000000000008E-2</v>
      </c>
      <c r="J110" s="89">
        <f>IF(J101&lt;='CALC|2'!$G$10,'CALC|2'!$G$28,0)</f>
        <v>4.2436000000000008E-2</v>
      </c>
      <c r="K110" s="89">
        <f>IF(K101&lt;='CALC|2'!$G$10,'CALC|2'!$G$28,0)</f>
        <v>4.2436000000000008E-2</v>
      </c>
      <c r="L110" s="89">
        <f>IF(L101&lt;='CALC|2'!$G$10,'CALC|2'!$G$28,0)</f>
        <v>4.2436000000000008E-2</v>
      </c>
      <c r="M110" s="89">
        <f>IF(M101&lt;='CALC|2'!$G$10,'CALC|2'!$G$28,0)</f>
        <v>4.2436000000000008E-2</v>
      </c>
      <c r="N110" s="89">
        <f>IF(N101&lt;='CALC|2'!$G$10,'CALC|2'!$G$28,0)</f>
        <v>4.2436000000000008E-2</v>
      </c>
      <c r="O110" s="89">
        <f>IF(O101&lt;='CALC|2'!$G$10,'CALC|2'!$G$28,0)</f>
        <v>0</v>
      </c>
      <c r="P110" s="89">
        <f>IF(P101&lt;='CALC|2'!$G$10,'CALC|2'!$G$28,0)</f>
        <v>0</v>
      </c>
      <c r="Q110" s="89">
        <f>IF(Q101&lt;='CALC|2'!$G$10,'CALC|2'!$G$28,0)</f>
        <v>0</v>
      </c>
      <c r="R110" s="89">
        <f>IF(R101&lt;='CALC|2'!$G$10,'CALC|2'!$G$28,0)</f>
        <v>0</v>
      </c>
      <c r="S110" s="89">
        <f>IF(S101&lt;='CALC|2'!$G$10,'CALC|2'!$G$28,0)</f>
        <v>0</v>
      </c>
      <c r="T110" s="89">
        <f>IF(T101&lt;='CALC|2'!$G$10,'CALC|2'!$G$28,0)</f>
        <v>0</v>
      </c>
      <c r="U110" s="89">
        <f>IF(U101&lt;='CALC|2'!$G$10,'CALC|2'!$G$28,0)</f>
        <v>0</v>
      </c>
      <c r="V110" s="89">
        <f>IF(V101&lt;='CALC|2'!$G$10,'CALC|2'!$G$28,0)</f>
        <v>0</v>
      </c>
      <c r="W110" s="89">
        <f>IF(W101&lt;='CALC|2'!$G$10,'CALC|2'!$G$28,0)</f>
        <v>0</v>
      </c>
      <c r="X110" s="89">
        <f>IF(X101&lt;='CALC|2'!$G$10,'CALC|2'!$G$28,0)</f>
        <v>0</v>
      </c>
      <c r="Y110" s="89">
        <f>IF(Y101&lt;='CALC|2'!$G$10,'CALC|2'!$G$28,0)</f>
        <v>0</v>
      </c>
      <c r="Z110" s="89">
        <f>IF(Z101&lt;='CALC|2'!$G$10,'CALC|2'!$G$28,0)</f>
        <v>0</v>
      </c>
      <c r="AA110" s="89">
        <f>IF(AA101&lt;='CALC|2'!$G$10,'CALC|2'!$G$28,0)</f>
        <v>0</v>
      </c>
      <c r="AB110" s="89">
        <f>IF(AB101&lt;='CALC|2'!$G$10,'CALC|2'!$G$28,0)</f>
        <v>0</v>
      </c>
      <c r="AC110" s="89">
        <f>IF(AC101&lt;='CALC|2'!$G$10,'CALC|2'!$G$28,0)</f>
        <v>0</v>
      </c>
      <c r="AD110" s="89">
        <f>IF(AD101&lt;='CALC|2'!$G$10,'CALC|2'!$G$28,0)</f>
        <v>0</v>
      </c>
      <c r="AE110" s="89">
        <f>IF(AE101&lt;='CALC|2'!$G$10,'CALC|2'!$G$28,0)</f>
        <v>0</v>
      </c>
      <c r="AF110" s="89">
        <f>IF(AF101&lt;='CALC|2'!$G$10,'CALC|2'!$G$28,0)</f>
        <v>0</v>
      </c>
      <c r="AG110" s="89">
        <f>IF(AG101&lt;='CALC|2'!$G$10,'CALC|2'!$G$28,0)</f>
        <v>0</v>
      </c>
      <c r="AH110" s="89">
        <f>IF(AH101&lt;='CALC|2'!$G$10,'CALC|2'!$G$28,0)</f>
        <v>0</v>
      </c>
      <c r="AI110" s="89">
        <f>IF(AI101&lt;='CALC|2'!$G$10,'CALC|2'!$G$28,0)</f>
        <v>0</v>
      </c>
      <c r="AJ110" s="89">
        <f>IF(AJ101&lt;='CALC|2'!$G$10,'CALC|2'!$G$28,0)</f>
        <v>0</v>
      </c>
      <c r="AK110" s="89">
        <f>IF(AK101&lt;='CALC|2'!$G$10,'CALC|2'!$G$28,0)</f>
        <v>0</v>
      </c>
      <c r="AL110" s="89">
        <f>IF(AL101&lt;='CALC|2'!$G$10,'CALC|2'!$G$28,0)</f>
        <v>0</v>
      </c>
      <c r="AM110" s="89">
        <f>IF(AM101&lt;='CALC|2'!$G$10,'CALC|2'!$G$28,0)</f>
        <v>0</v>
      </c>
      <c r="AN110" s="89">
        <f>IF(AN101&lt;='CALC|2'!$G$10,'CALC|2'!$G$28,0)</f>
        <v>0</v>
      </c>
      <c r="AO110" s="89">
        <f>IF(AO101&lt;='CALC|2'!$G$10,'CALC|2'!$G$28,0)</f>
        <v>0</v>
      </c>
      <c r="AP110" s="89">
        <f>IF(AP101&lt;='CALC|2'!$G$10,'CALC|2'!$G$28,0)</f>
        <v>0</v>
      </c>
      <c r="AQ110" s="89">
        <f>IF(AQ101&lt;='CALC|2'!$G$10,'CALC|2'!$G$28,0)</f>
        <v>0</v>
      </c>
      <c r="AR110" s="89">
        <f>IF(AR101&lt;='CALC|2'!$G$10,'CALC|2'!$G$28,0)</f>
        <v>0</v>
      </c>
      <c r="AS110" s="89">
        <f>IF(AS101&lt;='CALC|2'!$G$10,'CALC|2'!$G$28,0)</f>
        <v>0</v>
      </c>
      <c r="AT110" s="89">
        <f>IF(AT101&lt;='CALC|2'!$G$10,'CALC|2'!$G$28,0)</f>
        <v>0</v>
      </c>
      <c r="AU110" s="89">
        <f>IF(AU101&lt;='CALC|2'!$G$10,'CALC|2'!$G$28,0)</f>
        <v>0</v>
      </c>
      <c r="AV110" s="89">
        <f>IF(AV101&lt;='CALC|2'!$G$10,'CALC|2'!$G$28,0)</f>
        <v>0</v>
      </c>
      <c r="AW110" s="89">
        <f>IF(AW101&lt;='CALC|2'!$G$10,'CALC|2'!$G$28,0)</f>
        <v>0</v>
      </c>
      <c r="AX110" s="89">
        <f>IF(AX101&lt;='CALC|2'!$G$10,'CALC|2'!$G$28,0)</f>
        <v>0</v>
      </c>
      <c r="AY110" s="89">
        <f>IF(AY101&lt;='CALC|2'!$G$10,'CALC|2'!$G$28,0)</f>
        <v>0</v>
      </c>
      <c r="AZ110" s="89">
        <f>IF(AZ101&lt;='CALC|2'!$G$10,'CALC|2'!$G$28,0)</f>
        <v>0</v>
      </c>
      <c r="BA110" s="89">
        <f>IF(BA101&lt;='CALC|2'!$G$10,'CALC|2'!$G$28,0)</f>
        <v>0</v>
      </c>
      <c r="BB110" s="89">
        <f>IF(BB101&lt;='CALC|2'!$G$10,'CALC|2'!$G$28,0)</f>
        <v>0</v>
      </c>
      <c r="BC110" s="89">
        <f>IF(BC101&lt;='CALC|2'!$G$10,'CALC|2'!$G$28,0)</f>
        <v>0</v>
      </c>
      <c r="BD110" s="89">
        <f>IF(BD101&lt;='CALC|2'!$G$10,'CALC|2'!$G$28,0)</f>
        <v>0</v>
      </c>
      <c r="BE110" s="89">
        <f>IF(BE101&lt;='CALC|2'!$G$10,'CALC|2'!$G$28,0)</f>
        <v>0</v>
      </c>
      <c r="BF110" s="89">
        <f>IF(BF101&lt;='CALC|2'!$G$10,'CALC|2'!$G$28,0)</f>
        <v>0</v>
      </c>
      <c r="BG110" s="89">
        <f>IF(BG101&lt;='CALC|2'!$G$10,'CALC|2'!$G$28,0)</f>
        <v>0</v>
      </c>
      <c r="BH110" s="89">
        <f>IF(BH101&lt;='CALC|2'!$G$10,'CALC|2'!$G$28,0)</f>
        <v>0</v>
      </c>
      <c r="BI110" s="89">
        <f>IF(BI101&lt;='CALC|2'!$G$10,'CALC|2'!$G$28,0)</f>
        <v>0</v>
      </c>
      <c r="BJ110" s="89">
        <f>IF(BJ101&lt;='CALC|2'!$G$10,'CALC|2'!$G$28,0)</f>
        <v>0</v>
      </c>
      <c r="BK110" s="89">
        <f>IF(BK101&lt;='CALC|2'!$G$10,'CALC|2'!$G$28,0)</f>
        <v>0</v>
      </c>
      <c r="BL110" s="89">
        <f>IF(BL101&lt;='CALC|2'!$G$10,'CALC|2'!$G$28,0)</f>
        <v>0</v>
      </c>
      <c r="BM110" s="89">
        <f>IF(BM101&lt;='CALC|2'!$G$10,'CALC|2'!$G$28,0)</f>
        <v>0</v>
      </c>
      <c r="BN110" s="89">
        <f>IF(BN101&lt;='CALC|2'!$G$10,'CALC|2'!$G$28,0)</f>
        <v>0</v>
      </c>
      <c r="BO110" s="67"/>
      <c r="BP110" s="67"/>
      <c r="BQ110" s="67"/>
      <c r="BR110" s="67"/>
      <c r="BS110" s="67"/>
    </row>
    <row r="111" spans="1:71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 x14ac:dyDescent="0.2">
      <c r="A112" s="67"/>
      <c r="B112" s="67"/>
      <c r="C112" s="69" t="s">
        <v>22</v>
      </c>
      <c r="D112" s="67"/>
      <c r="E112" s="67"/>
      <c r="F112" s="67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67"/>
      <c r="BP112" s="67"/>
      <c r="BQ112" s="67"/>
      <c r="BR112" s="67"/>
      <c r="BS112" s="67"/>
    </row>
    <row r="113" spans="1:71" ht="15.75" x14ac:dyDescent="0.3">
      <c r="A113" s="67"/>
      <c r="B113" s="67"/>
      <c r="C113" s="67" t="s">
        <v>192</v>
      </c>
      <c r="D113" s="34" t="s">
        <v>0</v>
      </c>
      <c r="E113" s="20" t="s">
        <v>93</v>
      </c>
      <c r="F113" s="20"/>
      <c r="G113" s="89">
        <f>IF(G101&lt;='CALC|2'!$G$10,'CALC|2'!$G$32,0)</f>
        <v>2.8324000000000002E-2</v>
      </c>
      <c r="H113" s="89">
        <f>IF(H101&lt;='CALC|2'!$G$10,'CALC|2'!$G$32,0)</f>
        <v>2.8324000000000002E-2</v>
      </c>
      <c r="I113" s="89">
        <f>IF(I101&lt;='CALC|2'!$G$10,'CALC|2'!$G$32,0)</f>
        <v>2.8324000000000002E-2</v>
      </c>
      <c r="J113" s="89">
        <f>IF(J101&lt;='CALC|2'!$G$10,'CALC|2'!$G$32,0)</f>
        <v>2.8324000000000002E-2</v>
      </c>
      <c r="K113" s="89">
        <f>IF(K101&lt;='CALC|2'!$G$10,'CALC|2'!$G$32,0)</f>
        <v>2.8324000000000002E-2</v>
      </c>
      <c r="L113" s="89">
        <f>IF(L101&lt;='CALC|2'!$G$10,'CALC|2'!$G$32,0)</f>
        <v>2.8324000000000002E-2</v>
      </c>
      <c r="M113" s="89">
        <f>IF(M101&lt;='CALC|2'!$G$10,'CALC|2'!$G$32,0)</f>
        <v>2.8324000000000002E-2</v>
      </c>
      <c r="N113" s="89">
        <f>IF(N101&lt;='CALC|2'!$G$10,'CALC|2'!$G$32,0)</f>
        <v>2.8324000000000002E-2</v>
      </c>
      <c r="O113" s="89">
        <f>IF(O101&lt;='CALC|2'!$G$10,'CALC|2'!$G$32,0)</f>
        <v>0</v>
      </c>
      <c r="P113" s="89">
        <f>IF(P101&lt;='CALC|2'!$G$10,'CALC|2'!$G$32,0)</f>
        <v>0</v>
      </c>
      <c r="Q113" s="89">
        <f>IF(Q101&lt;='CALC|2'!$G$10,'CALC|2'!$G$32,0)</f>
        <v>0</v>
      </c>
      <c r="R113" s="89">
        <f>IF(R101&lt;='CALC|2'!$G$10,'CALC|2'!$G$32,0)</f>
        <v>0</v>
      </c>
      <c r="S113" s="89">
        <f>IF(S101&lt;='CALC|2'!$G$10,'CALC|2'!$G$32,0)</f>
        <v>0</v>
      </c>
      <c r="T113" s="89">
        <f>IF(T101&lt;='CALC|2'!$G$10,'CALC|2'!$G$32,0)</f>
        <v>0</v>
      </c>
      <c r="U113" s="89">
        <f>IF(U101&lt;='CALC|2'!$G$10,'CALC|2'!$G$32,0)</f>
        <v>0</v>
      </c>
      <c r="V113" s="89">
        <f>IF(V101&lt;='CALC|2'!$G$10,'CALC|2'!$G$32,0)</f>
        <v>0</v>
      </c>
      <c r="W113" s="89">
        <f>IF(W101&lt;='CALC|2'!$G$10,'CALC|2'!$G$32,0)</f>
        <v>0</v>
      </c>
      <c r="X113" s="89">
        <f>IF(X101&lt;='CALC|2'!$G$10,'CALC|2'!$G$32,0)</f>
        <v>0</v>
      </c>
      <c r="Y113" s="89">
        <f>IF(Y101&lt;='CALC|2'!$G$10,'CALC|2'!$G$32,0)</f>
        <v>0</v>
      </c>
      <c r="Z113" s="89">
        <f>IF(Z101&lt;='CALC|2'!$G$10,'CALC|2'!$G$32,0)</f>
        <v>0</v>
      </c>
      <c r="AA113" s="89">
        <f>IF(AA101&lt;='CALC|2'!$G$10,'CALC|2'!$G$32,0)</f>
        <v>0</v>
      </c>
      <c r="AB113" s="89">
        <f>IF(AB101&lt;='CALC|2'!$G$10,'CALC|2'!$G$32,0)</f>
        <v>0</v>
      </c>
      <c r="AC113" s="89">
        <f>IF(AC101&lt;='CALC|2'!$G$10,'CALC|2'!$G$32,0)</f>
        <v>0</v>
      </c>
      <c r="AD113" s="89">
        <f>IF(AD101&lt;='CALC|2'!$G$10,'CALC|2'!$G$32,0)</f>
        <v>0</v>
      </c>
      <c r="AE113" s="89">
        <f>IF(AE101&lt;='CALC|2'!$G$10,'CALC|2'!$G$32,0)</f>
        <v>0</v>
      </c>
      <c r="AF113" s="89">
        <f>IF(AF101&lt;='CALC|2'!$G$10,'CALC|2'!$G$32,0)</f>
        <v>0</v>
      </c>
      <c r="AG113" s="89">
        <f>IF(AG101&lt;='CALC|2'!$G$10,'CALC|2'!$G$32,0)</f>
        <v>0</v>
      </c>
      <c r="AH113" s="89">
        <f>IF(AH101&lt;='CALC|2'!$G$10,'CALC|2'!$G$32,0)</f>
        <v>0</v>
      </c>
      <c r="AI113" s="89">
        <f>IF(AI101&lt;='CALC|2'!$G$10,'CALC|2'!$G$32,0)</f>
        <v>0</v>
      </c>
      <c r="AJ113" s="89">
        <f>IF(AJ101&lt;='CALC|2'!$G$10,'CALC|2'!$G$32,0)</f>
        <v>0</v>
      </c>
      <c r="AK113" s="89">
        <f>IF(AK101&lt;='CALC|2'!$G$10,'CALC|2'!$G$32,0)</f>
        <v>0</v>
      </c>
      <c r="AL113" s="89">
        <f>IF(AL101&lt;='CALC|2'!$G$10,'CALC|2'!$G$32,0)</f>
        <v>0</v>
      </c>
      <c r="AM113" s="89">
        <f>IF(AM101&lt;='CALC|2'!$G$10,'CALC|2'!$G$32,0)</f>
        <v>0</v>
      </c>
      <c r="AN113" s="89">
        <f>IF(AN101&lt;='CALC|2'!$G$10,'CALC|2'!$G$32,0)</f>
        <v>0</v>
      </c>
      <c r="AO113" s="89">
        <f>IF(AO101&lt;='CALC|2'!$G$10,'CALC|2'!$G$32,0)</f>
        <v>0</v>
      </c>
      <c r="AP113" s="89">
        <f>IF(AP101&lt;='CALC|2'!$G$10,'CALC|2'!$G$32,0)</f>
        <v>0</v>
      </c>
      <c r="AQ113" s="89">
        <f>IF(AQ101&lt;='CALC|2'!$G$10,'CALC|2'!$G$32,0)</f>
        <v>0</v>
      </c>
      <c r="AR113" s="89">
        <f>IF(AR101&lt;='CALC|2'!$G$10,'CALC|2'!$G$32,0)</f>
        <v>0</v>
      </c>
      <c r="AS113" s="89">
        <f>IF(AS101&lt;='CALC|2'!$G$10,'CALC|2'!$G$32,0)</f>
        <v>0</v>
      </c>
      <c r="AT113" s="89">
        <f>IF(AT101&lt;='CALC|2'!$G$10,'CALC|2'!$G$32,0)</f>
        <v>0</v>
      </c>
      <c r="AU113" s="89">
        <f>IF(AU101&lt;='CALC|2'!$G$10,'CALC|2'!$G$32,0)</f>
        <v>0</v>
      </c>
      <c r="AV113" s="89">
        <f>IF(AV101&lt;='CALC|2'!$G$10,'CALC|2'!$G$32,0)</f>
        <v>0</v>
      </c>
      <c r="AW113" s="89">
        <f>IF(AW101&lt;='CALC|2'!$G$10,'CALC|2'!$G$32,0)</f>
        <v>0</v>
      </c>
      <c r="AX113" s="89">
        <f>IF(AX101&lt;='CALC|2'!$G$10,'CALC|2'!$G$32,0)</f>
        <v>0</v>
      </c>
      <c r="AY113" s="89">
        <f>IF(AY101&lt;='CALC|2'!$G$10,'CALC|2'!$G$32,0)</f>
        <v>0</v>
      </c>
      <c r="AZ113" s="89">
        <f>IF(AZ101&lt;='CALC|2'!$G$10,'CALC|2'!$G$32,0)</f>
        <v>0</v>
      </c>
      <c r="BA113" s="89">
        <f>IF(BA101&lt;='CALC|2'!$G$10,'CALC|2'!$G$32,0)</f>
        <v>0</v>
      </c>
      <c r="BB113" s="89">
        <f>IF(BB101&lt;='CALC|2'!$G$10,'CALC|2'!$G$32,0)</f>
        <v>0</v>
      </c>
      <c r="BC113" s="89">
        <f>IF(BC101&lt;='CALC|2'!$G$10,'CALC|2'!$G$32,0)</f>
        <v>0</v>
      </c>
      <c r="BD113" s="89">
        <f>IF(BD101&lt;='CALC|2'!$G$10,'CALC|2'!$G$32,0)</f>
        <v>0</v>
      </c>
      <c r="BE113" s="89">
        <f>IF(BE101&lt;='CALC|2'!$G$10,'CALC|2'!$G$32,0)</f>
        <v>0</v>
      </c>
      <c r="BF113" s="89">
        <f>IF(BF101&lt;='CALC|2'!$G$10,'CALC|2'!$G$32,0)</f>
        <v>0</v>
      </c>
      <c r="BG113" s="89">
        <f>IF(BG101&lt;='CALC|2'!$G$10,'CALC|2'!$G$32,0)</f>
        <v>0</v>
      </c>
      <c r="BH113" s="89">
        <f>IF(BH101&lt;='CALC|2'!$G$10,'CALC|2'!$G$32,0)</f>
        <v>0</v>
      </c>
      <c r="BI113" s="89">
        <f>IF(BI101&lt;='CALC|2'!$G$10,'CALC|2'!$G$32,0)</f>
        <v>0</v>
      </c>
      <c r="BJ113" s="89">
        <f>IF(BJ101&lt;='CALC|2'!$G$10,'CALC|2'!$G$32,0)</f>
        <v>0</v>
      </c>
      <c r="BK113" s="89">
        <f>IF(BK101&lt;='CALC|2'!$G$10,'CALC|2'!$G$32,0)</f>
        <v>0</v>
      </c>
      <c r="BL113" s="89">
        <f>IF(BL101&lt;='CALC|2'!$G$10,'CALC|2'!$G$32,0)</f>
        <v>0</v>
      </c>
      <c r="BM113" s="89">
        <f>IF(BM101&lt;='CALC|2'!$G$10,'CALC|2'!$G$32,0)</f>
        <v>0</v>
      </c>
      <c r="BN113" s="89">
        <f>IF(BN101&lt;='CALC|2'!$G$10,'CALC|2'!$G$32,0)</f>
        <v>0</v>
      </c>
      <c r="BO113" s="67"/>
      <c r="BP113" s="67"/>
      <c r="BQ113" s="67"/>
      <c r="BR113" s="67"/>
      <c r="BS113" s="67"/>
    </row>
    <row r="114" spans="1:71" ht="15.75" x14ac:dyDescent="0.3">
      <c r="A114" s="67"/>
      <c r="B114" s="67"/>
      <c r="C114" s="170" t="s">
        <v>49</v>
      </c>
      <c r="D114" s="34" t="s">
        <v>0</v>
      </c>
      <c r="E114" s="20" t="s">
        <v>93</v>
      </c>
      <c r="F114" s="20"/>
      <c r="G114" s="89">
        <f>IF(G101&lt;='CALC|2'!$G$10,'CALC|2'!$G$33,0)</f>
        <v>1.3253215763846216</v>
      </c>
      <c r="H114" s="89">
        <f>IF(H101&lt;='CALC|2'!$G$10,'CALC|2'!$G$33,0)</f>
        <v>1.3253215763846216</v>
      </c>
      <c r="I114" s="89">
        <f>IF(I101&lt;='CALC|2'!$G$10,'CALC|2'!$G$33,0)</f>
        <v>1.3253215763846216</v>
      </c>
      <c r="J114" s="89">
        <f>IF(J101&lt;='CALC|2'!$G$10,'CALC|2'!$G$33,0)</f>
        <v>1.3253215763846216</v>
      </c>
      <c r="K114" s="89">
        <f>IF(K101&lt;='CALC|2'!$G$10,'CALC|2'!$G$33,0)</f>
        <v>1.3253215763846216</v>
      </c>
      <c r="L114" s="89">
        <f>IF(L101&lt;='CALC|2'!$G$10,'CALC|2'!$G$33,0)</f>
        <v>1.3253215763846216</v>
      </c>
      <c r="M114" s="89">
        <f>IF(M101&lt;='CALC|2'!$G$10,'CALC|2'!$G$33,0)</f>
        <v>1.3253215763846216</v>
      </c>
      <c r="N114" s="89">
        <f>IF(N101&lt;='CALC|2'!$G$10,'CALC|2'!$G$33,0)</f>
        <v>1.3253215763846216</v>
      </c>
      <c r="O114" s="89">
        <f>IF(O101&lt;='CALC|2'!$G$10,'CALC|2'!$G$33,0)</f>
        <v>0</v>
      </c>
      <c r="P114" s="89">
        <f>IF(P101&lt;='CALC|2'!$G$10,'CALC|2'!$G$33,0)</f>
        <v>0</v>
      </c>
      <c r="Q114" s="89">
        <f>IF(Q101&lt;='CALC|2'!$G$10,'CALC|2'!$G$33,0)</f>
        <v>0</v>
      </c>
      <c r="R114" s="89">
        <f>IF(R101&lt;='CALC|2'!$G$10,'CALC|2'!$G$33,0)</f>
        <v>0</v>
      </c>
      <c r="S114" s="89">
        <f>IF(S101&lt;='CALC|2'!$G$10,'CALC|2'!$G$33,0)</f>
        <v>0</v>
      </c>
      <c r="T114" s="89">
        <f>IF(T101&lt;='CALC|2'!$G$10,'CALC|2'!$G$33,0)</f>
        <v>0</v>
      </c>
      <c r="U114" s="89">
        <f>IF(U101&lt;='CALC|2'!$G$10,'CALC|2'!$G$33,0)</f>
        <v>0</v>
      </c>
      <c r="V114" s="89">
        <f>IF(V101&lt;='CALC|2'!$G$10,'CALC|2'!$G$33,0)</f>
        <v>0</v>
      </c>
      <c r="W114" s="89">
        <f>IF(W101&lt;='CALC|2'!$G$10,'CALC|2'!$G$33,0)</f>
        <v>0</v>
      </c>
      <c r="X114" s="89">
        <f>IF(X101&lt;='CALC|2'!$G$10,'CALC|2'!$G$33,0)</f>
        <v>0</v>
      </c>
      <c r="Y114" s="89">
        <f>IF(Y101&lt;='CALC|2'!$G$10,'CALC|2'!$G$33,0)</f>
        <v>0</v>
      </c>
      <c r="Z114" s="89">
        <f>IF(Z101&lt;='CALC|2'!$G$10,'CALC|2'!$G$33,0)</f>
        <v>0</v>
      </c>
      <c r="AA114" s="89">
        <f>IF(AA101&lt;='CALC|2'!$G$10,'CALC|2'!$G$33,0)</f>
        <v>0</v>
      </c>
      <c r="AB114" s="89">
        <f>IF(AB101&lt;='CALC|2'!$G$10,'CALC|2'!$G$33,0)</f>
        <v>0</v>
      </c>
      <c r="AC114" s="89">
        <f>IF(AC101&lt;='CALC|2'!$G$10,'CALC|2'!$G$33,0)</f>
        <v>0</v>
      </c>
      <c r="AD114" s="89">
        <f>IF(AD101&lt;='CALC|2'!$G$10,'CALC|2'!$G$33,0)</f>
        <v>0</v>
      </c>
      <c r="AE114" s="89">
        <f>IF(AE101&lt;='CALC|2'!$G$10,'CALC|2'!$G$33,0)</f>
        <v>0</v>
      </c>
      <c r="AF114" s="89">
        <f>IF(AF101&lt;='CALC|2'!$G$10,'CALC|2'!$G$33,0)</f>
        <v>0</v>
      </c>
      <c r="AG114" s="89">
        <f>IF(AG101&lt;='CALC|2'!$G$10,'CALC|2'!$G$33,0)</f>
        <v>0</v>
      </c>
      <c r="AH114" s="89">
        <f>IF(AH101&lt;='CALC|2'!$G$10,'CALC|2'!$G$33,0)</f>
        <v>0</v>
      </c>
      <c r="AI114" s="89">
        <f>IF(AI101&lt;='CALC|2'!$G$10,'CALC|2'!$G$33,0)</f>
        <v>0</v>
      </c>
      <c r="AJ114" s="89">
        <f>IF(AJ101&lt;='CALC|2'!$G$10,'CALC|2'!$G$33,0)</f>
        <v>0</v>
      </c>
      <c r="AK114" s="89">
        <f>IF(AK101&lt;='CALC|2'!$G$10,'CALC|2'!$G$33,0)</f>
        <v>0</v>
      </c>
      <c r="AL114" s="89">
        <f>IF(AL101&lt;='CALC|2'!$G$10,'CALC|2'!$G$33,0)</f>
        <v>0</v>
      </c>
      <c r="AM114" s="89">
        <f>IF(AM101&lt;='CALC|2'!$G$10,'CALC|2'!$G$33,0)</f>
        <v>0</v>
      </c>
      <c r="AN114" s="89">
        <f>IF(AN101&lt;='CALC|2'!$G$10,'CALC|2'!$G$33,0)</f>
        <v>0</v>
      </c>
      <c r="AO114" s="89">
        <f>IF(AO101&lt;='CALC|2'!$G$10,'CALC|2'!$G$33,0)</f>
        <v>0</v>
      </c>
      <c r="AP114" s="89">
        <f>IF(AP101&lt;='CALC|2'!$G$10,'CALC|2'!$G$33,0)</f>
        <v>0</v>
      </c>
      <c r="AQ114" s="89">
        <f>IF(AQ101&lt;='CALC|2'!$G$10,'CALC|2'!$G$33,0)</f>
        <v>0</v>
      </c>
      <c r="AR114" s="89">
        <f>IF(AR101&lt;='CALC|2'!$G$10,'CALC|2'!$G$33,0)</f>
        <v>0</v>
      </c>
      <c r="AS114" s="89">
        <f>IF(AS101&lt;='CALC|2'!$G$10,'CALC|2'!$G$33,0)</f>
        <v>0</v>
      </c>
      <c r="AT114" s="89">
        <f>IF(AT101&lt;='CALC|2'!$G$10,'CALC|2'!$G$33,0)</f>
        <v>0</v>
      </c>
      <c r="AU114" s="89">
        <f>IF(AU101&lt;='CALC|2'!$G$10,'CALC|2'!$G$33,0)</f>
        <v>0</v>
      </c>
      <c r="AV114" s="89">
        <f>IF(AV101&lt;='CALC|2'!$G$10,'CALC|2'!$G$33,0)</f>
        <v>0</v>
      </c>
      <c r="AW114" s="89">
        <f>IF(AW101&lt;='CALC|2'!$G$10,'CALC|2'!$G$33,0)</f>
        <v>0</v>
      </c>
      <c r="AX114" s="89">
        <f>IF(AX101&lt;='CALC|2'!$G$10,'CALC|2'!$G$33,0)</f>
        <v>0</v>
      </c>
      <c r="AY114" s="89">
        <f>IF(AY101&lt;='CALC|2'!$G$10,'CALC|2'!$G$33,0)</f>
        <v>0</v>
      </c>
      <c r="AZ114" s="89">
        <f>IF(AZ101&lt;='CALC|2'!$G$10,'CALC|2'!$G$33,0)</f>
        <v>0</v>
      </c>
      <c r="BA114" s="89">
        <f>IF(BA101&lt;='CALC|2'!$G$10,'CALC|2'!$G$33,0)</f>
        <v>0</v>
      </c>
      <c r="BB114" s="89">
        <f>IF(BB101&lt;='CALC|2'!$G$10,'CALC|2'!$G$33,0)</f>
        <v>0</v>
      </c>
      <c r="BC114" s="89">
        <f>IF(BC101&lt;='CALC|2'!$G$10,'CALC|2'!$G$33,0)</f>
        <v>0</v>
      </c>
      <c r="BD114" s="89">
        <f>IF(BD101&lt;='CALC|2'!$G$10,'CALC|2'!$G$33,0)</f>
        <v>0</v>
      </c>
      <c r="BE114" s="89">
        <f>IF(BE101&lt;='CALC|2'!$G$10,'CALC|2'!$G$33,0)</f>
        <v>0</v>
      </c>
      <c r="BF114" s="89">
        <f>IF(BF101&lt;='CALC|2'!$G$10,'CALC|2'!$G$33,0)</f>
        <v>0</v>
      </c>
      <c r="BG114" s="89">
        <f>IF(BG101&lt;='CALC|2'!$G$10,'CALC|2'!$G$33,0)</f>
        <v>0</v>
      </c>
      <c r="BH114" s="89">
        <f>IF(BH101&lt;='CALC|2'!$G$10,'CALC|2'!$G$33,0)</f>
        <v>0</v>
      </c>
      <c r="BI114" s="89">
        <f>IF(BI101&lt;='CALC|2'!$G$10,'CALC|2'!$G$33,0)</f>
        <v>0</v>
      </c>
      <c r="BJ114" s="89">
        <f>IF(BJ101&lt;='CALC|2'!$G$10,'CALC|2'!$G$33,0)</f>
        <v>0</v>
      </c>
      <c r="BK114" s="89">
        <f>IF(BK101&lt;='CALC|2'!$G$10,'CALC|2'!$G$33,0)</f>
        <v>0</v>
      </c>
      <c r="BL114" s="89">
        <f>IF(BL101&lt;='CALC|2'!$G$10,'CALC|2'!$G$33,0)</f>
        <v>0</v>
      </c>
      <c r="BM114" s="89">
        <f>IF(BM101&lt;='CALC|2'!$G$10,'CALC|2'!$G$33,0)</f>
        <v>0</v>
      </c>
      <c r="BN114" s="89">
        <f>IF(BN101&lt;='CALC|2'!$G$10,'CALC|2'!$G$33,0)</f>
        <v>0</v>
      </c>
      <c r="BO114" s="67"/>
      <c r="BP114" s="67"/>
      <c r="BQ114" s="67"/>
      <c r="BR114" s="67"/>
      <c r="BS114" s="67"/>
    </row>
    <row r="115" spans="1:71" ht="15.75" x14ac:dyDescent="0.3">
      <c r="A115" s="67"/>
      <c r="B115" s="67"/>
      <c r="C115" s="170" t="s">
        <v>320</v>
      </c>
      <c r="D115" s="34" t="s">
        <v>0</v>
      </c>
      <c r="E115" s="20" t="s">
        <v>93</v>
      </c>
      <c r="F115" s="20"/>
      <c r="G115" s="89">
        <f>IF(G101&lt;='CALC|2'!$G$10,'CALC|2'!$G$34,0)</f>
        <v>0.13400000000000001</v>
      </c>
      <c r="H115" s="89">
        <f>IF(H101&lt;='CALC|2'!$G$10,'CALC|2'!$G$34,0)</f>
        <v>0.13400000000000001</v>
      </c>
      <c r="I115" s="89">
        <f>IF(I101&lt;='CALC|2'!$G$10,'CALC|2'!$G$34,0)</f>
        <v>0.13400000000000001</v>
      </c>
      <c r="J115" s="89">
        <f>IF(J101&lt;='CALC|2'!$G$10,'CALC|2'!$G$34,0)</f>
        <v>0.13400000000000001</v>
      </c>
      <c r="K115" s="89">
        <f>IF(K101&lt;='CALC|2'!$G$10,'CALC|2'!$G$34,0)</f>
        <v>0.13400000000000001</v>
      </c>
      <c r="L115" s="89">
        <f>IF(L101&lt;='CALC|2'!$G$10,'CALC|2'!$G$34,0)</f>
        <v>0.13400000000000001</v>
      </c>
      <c r="M115" s="89">
        <f>IF(M101&lt;='CALC|2'!$G$10,'CALC|2'!$G$34,0)</f>
        <v>0.13400000000000001</v>
      </c>
      <c r="N115" s="89">
        <f>IF(N101&lt;='CALC|2'!$G$10,'CALC|2'!$G$34,0)</f>
        <v>0.13400000000000001</v>
      </c>
      <c r="O115" s="89">
        <f>IF(O101&lt;='CALC|2'!$G$10,'CALC|2'!$G$34,0)</f>
        <v>0</v>
      </c>
      <c r="P115" s="89">
        <f>IF(P101&lt;='CALC|2'!$G$10,'CALC|2'!$G$34,0)</f>
        <v>0</v>
      </c>
      <c r="Q115" s="89">
        <f>IF(Q101&lt;='CALC|2'!$G$10,'CALC|2'!$G$34,0)</f>
        <v>0</v>
      </c>
      <c r="R115" s="89">
        <f>IF(R101&lt;='CALC|2'!$G$10,'CALC|2'!$G$34,0)</f>
        <v>0</v>
      </c>
      <c r="S115" s="89">
        <f>IF(S101&lt;='CALC|2'!$G$10,'CALC|2'!$G$34,0)</f>
        <v>0</v>
      </c>
      <c r="T115" s="89">
        <f>IF(T101&lt;='CALC|2'!$G$10,'CALC|2'!$G$34,0)</f>
        <v>0</v>
      </c>
      <c r="U115" s="89">
        <f>IF(U101&lt;='CALC|2'!$G$10,'CALC|2'!$G$34,0)</f>
        <v>0</v>
      </c>
      <c r="V115" s="89">
        <f>IF(V101&lt;='CALC|2'!$G$10,'CALC|2'!$G$34,0)</f>
        <v>0</v>
      </c>
      <c r="W115" s="89">
        <f>IF(W101&lt;='CALC|2'!$G$10,'CALC|2'!$G$34,0)</f>
        <v>0</v>
      </c>
      <c r="X115" s="89">
        <f>IF(X101&lt;='CALC|2'!$G$10,'CALC|2'!$G$34,0)</f>
        <v>0</v>
      </c>
      <c r="Y115" s="89">
        <f>IF(Y101&lt;='CALC|2'!$G$10,'CALC|2'!$G$34,0)</f>
        <v>0</v>
      </c>
      <c r="Z115" s="89">
        <f>IF(Z101&lt;='CALC|2'!$G$10,'CALC|2'!$G$34,0)</f>
        <v>0</v>
      </c>
      <c r="AA115" s="89">
        <f>IF(AA101&lt;='CALC|2'!$G$10,'CALC|2'!$G$34,0)</f>
        <v>0</v>
      </c>
      <c r="AB115" s="89">
        <f>IF(AB101&lt;='CALC|2'!$G$10,'CALC|2'!$G$34,0)</f>
        <v>0</v>
      </c>
      <c r="AC115" s="89">
        <f>IF(AC101&lt;='CALC|2'!$G$10,'CALC|2'!$G$34,0)</f>
        <v>0</v>
      </c>
      <c r="AD115" s="89">
        <f>IF(AD101&lt;='CALC|2'!$G$10,'CALC|2'!$G$34,0)</f>
        <v>0</v>
      </c>
      <c r="AE115" s="89">
        <f>IF(AE101&lt;='CALC|2'!$G$10,'CALC|2'!$G$34,0)</f>
        <v>0</v>
      </c>
      <c r="AF115" s="89">
        <f>IF(AF101&lt;='CALC|2'!$G$10,'CALC|2'!$G$34,0)</f>
        <v>0</v>
      </c>
      <c r="AG115" s="89">
        <f>IF(AG101&lt;='CALC|2'!$G$10,'CALC|2'!$G$34,0)</f>
        <v>0</v>
      </c>
      <c r="AH115" s="89">
        <f>IF(AH101&lt;='CALC|2'!$G$10,'CALC|2'!$G$34,0)</f>
        <v>0</v>
      </c>
      <c r="AI115" s="89">
        <f>IF(AI101&lt;='CALC|2'!$G$10,'CALC|2'!$G$34,0)</f>
        <v>0</v>
      </c>
      <c r="AJ115" s="89">
        <f>IF(AJ101&lt;='CALC|2'!$G$10,'CALC|2'!$G$34,0)</f>
        <v>0</v>
      </c>
      <c r="AK115" s="89">
        <f>IF(AK101&lt;='CALC|2'!$G$10,'CALC|2'!$G$34,0)</f>
        <v>0</v>
      </c>
      <c r="AL115" s="89">
        <f>IF(AL101&lt;='CALC|2'!$G$10,'CALC|2'!$G$34,0)</f>
        <v>0</v>
      </c>
      <c r="AM115" s="89">
        <f>IF(AM101&lt;='CALC|2'!$G$10,'CALC|2'!$G$34,0)</f>
        <v>0</v>
      </c>
      <c r="AN115" s="89">
        <f>IF(AN101&lt;='CALC|2'!$G$10,'CALC|2'!$G$34,0)</f>
        <v>0</v>
      </c>
      <c r="AO115" s="89">
        <f>IF(AO101&lt;='CALC|2'!$G$10,'CALC|2'!$G$34,0)</f>
        <v>0</v>
      </c>
      <c r="AP115" s="89">
        <f>IF(AP101&lt;='CALC|2'!$G$10,'CALC|2'!$G$34,0)</f>
        <v>0</v>
      </c>
      <c r="AQ115" s="89">
        <f>IF(AQ101&lt;='CALC|2'!$G$10,'CALC|2'!$G$34,0)</f>
        <v>0</v>
      </c>
      <c r="AR115" s="89">
        <f>IF(AR101&lt;='CALC|2'!$G$10,'CALC|2'!$G$34,0)</f>
        <v>0</v>
      </c>
      <c r="AS115" s="89">
        <f>IF(AS101&lt;='CALC|2'!$G$10,'CALC|2'!$G$34,0)</f>
        <v>0</v>
      </c>
      <c r="AT115" s="89">
        <f>IF(AT101&lt;='CALC|2'!$G$10,'CALC|2'!$G$34,0)</f>
        <v>0</v>
      </c>
      <c r="AU115" s="89">
        <f>IF(AU101&lt;='CALC|2'!$G$10,'CALC|2'!$G$34,0)</f>
        <v>0</v>
      </c>
      <c r="AV115" s="89">
        <f>IF(AV101&lt;='CALC|2'!$G$10,'CALC|2'!$G$34,0)</f>
        <v>0</v>
      </c>
      <c r="AW115" s="89">
        <f>IF(AW101&lt;='CALC|2'!$G$10,'CALC|2'!$G$34,0)</f>
        <v>0</v>
      </c>
      <c r="AX115" s="89">
        <f>IF(AX101&lt;='CALC|2'!$G$10,'CALC|2'!$G$34,0)</f>
        <v>0</v>
      </c>
      <c r="AY115" s="89">
        <f>IF(AY101&lt;='CALC|2'!$G$10,'CALC|2'!$G$34,0)</f>
        <v>0</v>
      </c>
      <c r="AZ115" s="89">
        <f>IF(AZ101&lt;='CALC|2'!$G$10,'CALC|2'!$G$34,0)</f>
        <v>0</v>
      </c>
      <c r="BA115" s="89">
        <f>IF(BA101&lt;='CALC|2'!$G$10,'CALC|2'!$G$34,0)</f>
        <v>0</v>
      </c>
      <c r="BB115" s="89">
        <f>IF(BB101&lt;='CALC|2'!$G$10,'CALC|2'!$G$34,0)</f>
        <v>0</v>
      </c>
      <c r="BC115" s="89">
        <f>IF(BC101&lt;='CALC|2'!$G$10,'CALC|2'!$G$34,0)</f>
        <v>0</v>
      </c>
      <c r="BD115" s="89">
        <f>IF(BD101&lt;='CALC|2'!$G$10,'CALC|2'!$G$34,0)</f>
        <v>0</v>
      </c>
      <c r="BE115" s="89">
        <f>IF(BE101&lt;='CALC|2'!$G$10,'CALC|2'!$G$34,0)</f>
        <v>0</v>
      </c>
      <c r="BF115" s="89">
        <f>IF(BF101&lt;='CALC|2'!$G$10,'CALC|2'!$G$34,0)</f>
        <v>0</v>
      </c>
      <c r="BG115" s="89">
        <f>IF(BG101&lt;='CALC|2'!$G$10,'CALC|2'!$G$34,0)</f>
        <v>0</v>
      </c>
      <c r="BH115" s="89">
        <f>IF(BH101&lt;='CALC|2'!$G$10,'CALC|2'!$G$34,0)</f>
        <v>0</v>
      </c>
      <c r="BI115" s="89">
        <f>IF(BI101&lt;='CALC|2'!$G$10,'CALC|2'!$G$34,0)</f>
        <v>0</v>
      </c>
      <c r="BJ115" s="89">
        <f>IF(BJ101&lt;='CALC|2'!$G$10,'CALC|2'!$G$34,0)</f>
        <v>0</v>
      </c>
      <c r="BK115" s="89">
        <f>IF(BK101&lt;='CALC|2'!$G$10,'CALC|2'!$G$34,0)</f>
        <v>0</v>
      </c>
      <c r="BL115" s="89">
        <f>IF(BL101&lt;='CALC|2'!$G$10,'CALC|2'!$G$34,0)</f>
        <v>0</v>
      </c>
      <c r="BM115" s="89">
        <f>IF(BM101&lt;='CALC|2'!$G$10,'CALC|2'!$G$34,0)</f>
        <v>0</v>
      </c>
      <c r="BN115" s="89">
        <f>IF(BN101&lt;='CALC|2'!$G$10,'CALC|2'!$G$34,0)</f>
        <v>0</v>
      </c>
      <c r="BO115" s="67"/>
      <c r="BP115" s="67"/>
      <c r="BQ115" s="67"/>
      <c r="BR115" s="67"/>
      <c r="BS115" s="67"/>
    </row>
    <row r="116" spans="1:71" ht="15.75" x14ac:dyDescent="0.3">
      <c r="A116" s="67"/>
      <c r="B116" s="67"/>
      <c r="C116" s="170" t="s">
        <v>323</v>
      </c>
      <c r="D116" s="34" t="s">
        <v>0</v>
      </c>
      <c r="E116" s="20" t="s">
        <v>93</v>
      </c>
      <c r="F116" s="20"/>
      <c r="G116" s="89">
        <f>IF(G101&lt;='CALC|2'!$G$10,'CALC|2'!$G$35,0)</f>
        <v>1.2117008118721393</v>
      </c>
      <c r="H116" s="89">
        <f>IF(H101&lt;='CALC|2'!$G$10,'CALC|2'!$G$35,0)</f>
        <v>1.2117008118721393</v>
      </c>
      <c r="I116" s="89">
        <f>IF(I101&lt;='CALC|2'!$G$10,'CALC|2'!$G$35,0)</f>
        <v>1.2117008118721393</v>
      </c>
      <c r="J116" s="89">
        <f>IF(J101&lt;='CALC|2'!$G$10,'CALC|2'!$G$35,0)</f>
        <v>1.2117008118721393</v>
      </c>
      <c r="K116" s="89">
        <f>IF(K101&lt;='CALC|2'!$G$10,'CALC|2'!$G$35,0)</f>
        <v>1.2117008118721393</v>
      </c>
      <c r="L116" s="89">
        <f>IF(L101&lt;='CALC|2'!$G$10,'CALC|2'!$G$35,0)</f>
        <v>1.2117008118721393</v>
      </c>
      <c r="M116" s="89">
        <f>IF(M101&lt;='CALC|2'!$G$10,'CALC|2'!$G$35,0)</f>
        <v>1.2117008118721393</v>
      </c>
      <c r="N116" s="89">
        <f>IF(N101&lt;='CALC|2'!$G$10,'CALC|2'!$G$35,0)</f>
        <v>1.2117008118721393</v>
      </c>
      <c r="O116" s="89">
        <f>IF(O101&lt;='CALC|2'!$G$10,'CALC|2'!$G$35,0)</f>
        <v>0</v>
      </c>
      <c r="P116" s="89">
        <f>IF(P101&lt;='CALC|2'!$G$10,'CALC|2'!$G$35,0)</f>
        <v>0</v>
      </c>
      <c r="Q116" s="89">
        <f>IF(Q101&lt;='CALC|2'!$G$10,'CALC|2'!$G$35,0)</f>
        <v>0</v>
      </c>
      <c r="R116" s="89">
        <f>IF(R101&lt;='CALC|2'!$G$10,'CALC|2'!$G$35,0)</f>
        <v>0</v>
      </c>
      <c r="S116" s="89">
        <f>IF(S101&lt;='CALC|2'!$G$10,'CALC|2'!$G$35,0)</f>
        <v>0</v>
      </c>
      <c r="T116" s="89">
        <f>IF(T101&lt;='CALC|2'!$G$10,'CALC|2'!$G$35,0)</f>
        <v>0</v>
      </c>
      <c r="U116" s="89">
        <f>IF(U101&lt;='CALC|2'!$G$10,'CALC|2'!$G$35,0)</f>
        <v>0</v>
      </c>
      <c r="V116" s="89">
        <f>IF(V101&lt;='CALC|2'!$G$10,'CALC|2'!$G$35,0)</f>
        <v>0</v>
      </c>
      <c r="W116" s="89">
        <f>IF(W101&lt;='CALC|2'!$G$10,'CALC|2'!$G$35,0)</f>
        <v>0</v>
      </c>
      <c r="X116" s="89">
        <f>IF(X101&lt;='CALC|2'!$G$10,'CALC|2'!$G$35,0)</f>
        <v>0</v>
      </c>
      <c r="Y116" s="89">
        <f>IF(Y101&lt;='CALC|2'!$G$10,'CALC|2'!$G$35,0)</f>
        <v>0</v>
      </c>
      <c r="Z116" s="89">
        <f>IF(Z101&lt;='CALC|2'!$G$10,'CALC|2'!$G$35,0)</f>
        <v>0</v>
      </c>
      <c r="AA116" s="89">
        <f>IF(AA101&lt;='CALC|2'!$G$10,'CALC|2'!$G$35,0)</f>
        <v>0</v>
      </c>
      <c r="AB116" s="89">
        <f>IF(AB101&lt;='CALC|2'!$G$10,'CALC|2'!$G$35,0)</f>
        <v>0</v>
      </c>
      <c r="AC116" s="89">
        <f>IF(AC101&lt;='CALC|2'!$G$10,'CALC|2'!$G$35,0)</f>
        <v>0</v>
      </c>
      <c r="AD116" s="89">
        <f>IF(AD101&lt;='CALC|2'!$G$10,'CALC|2'!$G$35,0)</f>
        <v>0</v>
      </c>
      <c r="AE116" s="89">
        <f>IF(AE101&lt;='CALC|2'!$G$10,'CALC|2'!$G$35,0)</f>
        <v>0</v>
      </c>
      <c r="AF116" s="89">
        <f>IF(AF101&lt;='CALC|2'!$G$10,'CALC|2'!$G$35,0)</f>
        <v>0</v>
      </c>
      <c r="AG116" s="89">
        <f>IF(AG101&lt;='CALC|2'!$G$10,'CALC|2'!$G$35,0)</f>
        <v>0</v>
      </c>
      <c r="AH116" s="89">
        <f>IF(AH101&lt;='CALC|2'!$G$10,'CALC|2'!$G$35,0)</f>
        <v>0</v>
      </c>
      <c r="AI116" s="89">
        <f>IF(AI101&lt;='CALC|2'!$G$10,'CALC|2'!$G$35,0)</f>
        <v>0</v>
      </c>
      <c r="AJ116" s="89">
        <f>IF(AJ101&lt;='CALC|2'!$G$10,'CALC|2'!$G$35,0)</f>
        <v>0</v>
      </c>
      <c r="AK116" s="89">
        <f>IF(AK101&lt;='CALC|2'!$G$10,'CALC|2'!$G$35,0)</f>
        <v>0</v>
      </c>
      <c r="AL116" s="89">
        <f>IF(AL101&lt;='CALC|2'!$G$10,'CALC|2'!$G$35,0)</f>
        <v>0</v>
      </c>
      <c r="AM116" s="89">
        <f>IF(AM101&lt;='CALC|2'!$G$10,'CALC|2'!$G$35,0)</f>
        <v>0</v>
      </c>
      <c r="AN116" s="89">
        <f>IF(AN101&lt;='CALC|2'!$G$10,'CALC|2'!$G$35,0)</f>
        <v>0</v>
      </c>
      <c r="AO116" s="89">
        <f>IF(AO101&lt;='CALC|2'!$G$10,'CALC|2'!$G$35,0)</f>
        <v>0</v>
      </c>
      <c r="AP116" s="89">
        <f>IF(AP101&lt;='CALC|2'!$G$10,'CALC|2'!$G$35,0)</f>
        <v>0</v>
      </c>
      <c r="AQ116" s="89">
        <f>IF(AQ101&lt;='CALC|2'!$G$10,'CALC|2'!$G$35,0)</f>
        <v>0</v>
      </c>
      <c r="AR116" s="89">
        <f>IF(AR101&lt;='CALC|2'!$G$10,'CALC|2'!$G$35,0)</f>
        <v>0</v>
      </c>
      <c r="AS116" s="89">
        <f>IF(AS101&lt;='CALC|2'!$G$10,'CALC|2'!$G$35,0)</f>
        <v>0</v>
      </c>
      <c r="AT116" s="89">
        <f>IF(AT101&lt;='CALC|2'!$G$10,'CALC|2'!$G$35,0)</f>
        <v>0</v>
      </c>
      <c r="AU116" s="89">
        <f>IF(AU101&lt;='CALC|2'!$G$10,'CALC|2'!$G$35,0)</f>
        <v>0</v>
      </c>
      <c r="AV116" s="89">
        <f>IF(AV101&lt;='CALC|2'!$G$10,'CALC|2'!$G$35,0)</f>
        <v>0</v>
      </c>
      <c r="AW116" s="89">
        <f>IF(AW101&lt;='CALC|2'!$G$10,'CALC|2'!$G$35,0)</f>
        <v>0</v>
      </c>
      <c r="AX116" s="89">
        <f>IF(AX101&lt;='CALC|2'!$G$10,'CALC|2'!$G$35,0)</f>
        <v>0</v>
      </c>
      <c r="AY116" s="89">
        <f>IF(AY101&lt;='CALC|2'!$G$10,'CALC|2'!$G$35,0)</f>
        <v>0</v>
      </c>
      <c r="AZ116" s="89">
        <f>IF(AZ101&lt;='CALC|2'!$G$10,'CALC|2'!$G$35,0)</f>
        <v>0</v>
      </c>
      <c r="BA116" s="89">
        <f>IF(BA101&lt;='CALC|2'!$G$10,'CALC|2'!$G$35,0)</f>
        <v>0</v>
      </c>
      <c r="BB116" s="89">
        <f>IF(BB101&lt;='CALC|2'!$G$10,'CALC|2'!$G$35,0)</f>
        <v>0</v>
      </c>
      <c r="BC116" s="89">
        <f>IF(BC101&lt;='CALC|2'!$G$10,'CALC|2'!$G$35,0)</f>
        <v>0</v>
      </c>
      <c r="BD116" s="89">
        <f>IF(BD101&lt;='CALC|2'!$G$10,'CALC|2'!$G$35,0)</f>
        <v>0</v>
      </c>
      <c r="BE116" s="89">
        <f>IF(BE101&lt;='CALC|2'!$G$10,'CALC|2'!$G$35,0)</f>
        <v>0</v>
      </c>
      <c r="BF116" s="89">
        <f>IF(BF101&lt;='CALC|2'!$G$10,'CALC|2'!$G$35,0)</f>
        <v>0</v>
      </c>
      <c r="BG116" s="89">
        <f>IF(BG101&lt;='CALC|2'!$G$10,'CALC|2'!$G$35,0)</f>
        <v>0</v>
      </c>
      <c r="BH116" s="89">
        <f>IF(BH101&lt;='CALC|2'!$G$10,'CALC|2'!$G$35,0)</f>
        <v>0</v>
      </c>
      <c r="BI116" s="89">
        <f>IF(BI101&lt;='CALC|2'!$G$10,'CALC|2'!$G$35,0)</f>
        <v>0</v>
      </c>
      <c r="BJ116" s="89">
        <f>IF(BJ101&lt;='CALC|2'!$G$10,'CALC|2'!$G$35,0)</f>
        <v>0</v>
      </c>
      <c r="BK116" s="89">
        <f>IF(BK101&lt;='CALC|2'!$G$10,'CALC|2'!$G$35,0)</f>
        <v>0</v>
      </c>
      <c r="BL116" s="89">
        <f>IF(BL101&lt;='CALC|2'!$G$10,'CALC|2'!$G$35,0)</f>
        <v>0</v>
      </c>
      <c r="BM116" s="89">
        <f>IF(BM101&lt;='CALC|2'!$G$10,'CALC|2'!$G$35,0)</f>
        <v>0</v>
      </c>
      <c r="BN116" s="89">
        <f>IF(BN101&lt;='CALC|2'!$G$10,'CALC|2'!$G$35,0)</f>
        <v>0</v>
      </c>
      <c r="BO116" s="67"/>
      <c r="BP116" s="67"/>
      <c r="BQ116" s="67"/>
      <c r="BR116" s="67"/>
      <c r="BS116" s="67"/>
    </row>
    <row r="117" spans="1:71" ht="15.75" x14ac:dyDescent="0.3">
      <c r="A117" s="67"/>
      <c r="B117" s="67"/>
      <c r="C117" s="170" t="s">
        <v>327</v>
      </c>
      <c r="D117" s="34" t="s">
        <v>0</v>
      </c>
      <c r="E117" s="20" t="s">
        <v>93</v>
      </c>
      <c r="F117" s="20"/>
      <c r="G117" s="89">
        <v>0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89">
        <v>0</v>
      </c>
      <c r="AW117" s="89">
        <v>0</v>
      </c>
      <c r="AX117" s="89">
        <v>0</v>
      </c>
      <c r="AY117" s="89">
        <v>0</v>
      </c>
      <c r="AZ117" s="89">
        <v>0</v>
      </c>
      <c r="BA117" s="89">
        <v>0</v>
      </c>
      <c r="BB117" s="89">
        <v>0</v>
      </c>
      <c r="BC117" s="89">
        <v>0</v>
      </c>
      <c r="BD117" s="89">
        <v>0</v>
      </c>
      <c r="BE117" s="89">
        <v>0</v>
      </c>
      <c r="BF117" s="89">
        <v>0</v>
      </c>
      <c r="BG117" s="89">
        <v>0</v>
      </c>
      <c r="BH117" s="89">
        <v>0</v>
      </c>
      <c r="BI117" s="89">
        <v>0</v>
      </c>
      <c r="BJ117" s="89">
        <v>0</v>
      </c>
      <c r="BK117" s="89">
        <v>0</v>
      </c>
      <c r="BL117" s="89">
        <v>0</v>
      </c>
      <c r="BM117" s="89">
        <v>0</v>
      </c>
      <c r="BN117" s="89">
        <v>0</v>
      </c>
      <c r="BO117" s="67"/>
      <c r="BP117" s="67"/>
      <c r="BQ117" s="67"/>
      <c r="BR117" s="67"/>
      <c r="BS117" s="67"/>
    </row>
    <row r="118" spans="1:71" x14ac:dyDescent="0.2">
      <c r="A118" s="67"/>
      <c r="B118" s="67"/>
      <c r="C118" s="67"/>
      <c r="D118" s="67"/>
      <c r="E118" s="67"/>
      <c r="F118" s="67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67"/>
      <c r="BP118" s="67"/>
      <c r="BQ118" s="67"/>
      <c r="BR118" s="67"/>
      <c r="BS118" s="67"/>
    </row>
    <row r="119" spans="1:71" ht="15" x14ac:dyDescent="0.25">
      <c r="A119"/>
      <c r="B119"/>
      <c r="C119" s="69" t="s">
        <v>23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1:71" ht="15.75" x14ac:dyDescent="0.3">
      <c r="A120" s="67"/>
      <c r="B120" s="67"/>
      <c r="C120" s="67" t="s">
        <v>192</v>
      </c>
      <c r="D120" s="34" t="s">
        <v>0</v>
      </c>
      <c r="E120" s="20" t="s">
        <v>93</v>
      </c>
      <c r="F120" s="20"/>
      <c r="G120" s="89">
        <f>IF(G101&lt;='CALC|2'!$G$10,'CALC|2'!$G$41,0)</f>
        <v>5.6648000000000002E-3</v>
      </c>
      <c r="H120" s="89">
        <f>IF(H101&lt;='CALC|2'!$G$10,'CALC|2'!$G$41,0)</f>
        <v>5.6648000000000002E-3</v>
      </c>
      <c r="I120" s="89">
        <f>IF(I101&lt;='CALC|2'!$G$10,'CALC|2'!$G$41,0)</f>
        <v>5.6648000000000002E-3</v>
      </c>
      <c r="J120" s="89">
        <f>IF(J101&lt;='CALC|2'!$G$10,'CALC|2'!$G$41,0)</f>
        <v>5.6648000000000002E-3</v>
      </c>
      <c r="K120" s="89">
        <f>IF(K101&lt;='CALC|2'!$G$10,'CALC|2'!$G$41,0)</f>
        <v>5.6648000000000002E-3</v>
      </c>
      <c r="L120" s="89">
        <f>IF(L101&lt;='CALC|2'!$G$10,'CALC|2'!$G$41,0)</f>
        <v>5.6648000000000002E-3</v>
      </c>
      <c r="M120" s="89">
        <f>IF(M101&lt;='CALC|2'!$G$10,'CALC|2'!$G$41,0)</f>
        <v>5.6648000000000002E-3</v>
      </c>
      <c r="N120" s="89">
        <f>IF(N101&lt;='CALC|2'!$G$10,'CALC|2'!$G$41,0)</f>
        <v>5.6648000000000002E-3</v>
      </c>
      <c r="O120" s="89">
        <f>IF(O101&lt;='CALC|2'!$G$10,'CALC|2'!$G$41,0)</f>
        <v>0</v>
      </c>
      <c r="P120" s="89">
        <f>IF(P101&lt;='CALC|2'!$G$10,'CALC|2'!$G$41,0)</f>
        <v>0</v>
      </c>
      <c r="Q120" s="89">
        <f>IF(Q101&lt;='CALC|2'!$G$10,'CALC|2'!$G$41,0)</f>
        <v>0</v>
      </c>
      <c r="R120" s="89">
        <f>IF(R101&lt;='CALC|2'!$G$10,'CALC|2'!$G$41,0)</f>
        <v>0</v>
      </c>
      <c r="S120" s="89">
        <f>IF(S101&lt;='CALC|2'!$G$10,'CALC|2'!$G$41,0)</f>
        <v>0</v>
      </c>
      <c r="T120" s="89">
        <f>IF(T101&lt;='CALC|2'!$G$10,'CALC|2'!$G$41,0)</f>
        <v>0</v>
      </c>
      <c r="U120" s="89">
        <f>IF(U101&lt;='CALC|2'!$G$10,'CALC|2'!$G$41,0)</f>
        <v>0</v>
      </c>
      <c r="V120" s="89">
        <f>IF(V101&lt;='CALC|2'!$G$10,'CALC|2'!$G$41,0)</f>
        <v>0</v>
      </c>
      <c r="W120" s="89">
        <f>IF(W101&lt;='CALC|2'!$G$10,'CALC|2'!$G$41,0)</f>
        <v>0</v>
      </c>
      <c r="X120" s="89">
        <f>IF(X101&lt;='CALC|2'!$G$10,'CALC|2'!$G$41,0)</f>
        <v>0</v>
      </c>
      <c r="Y120" s="89">
        <f>IF(Y101&lt;='CALC|2'!$G$10,'CALC|2'!$G$41,0)</f>
        <v>0</v>
      </c>
      <c r="Z120" s="89">
        <f>IF(Z101&lt;='CALC|2'!$G$10,'CALC|2'!$G$41,0)</f>
        <v>0</v>
      </c>
      <c r="AA120" s="89">
        <f>IF(AA101&lt;='CALC|2'!$G$10,'CALC|2'!$G$41,0)</f>
        <v>0</v>
      </c>
      <c r="AB120" s="89">
        <f>IF(AB101&lt;='CALC|2'!$G$10,'CALC|2'!$G$41,0)</f>
        <v>0</v>
      </c>
      <c r="AC120" s="89">
        <f>IF(AC101&lt;='CALC|2'!$G$10,'CALC|2'!$G$41,0)</f>
        <v>0</v>
      </c>
      <c r="AD120" s="89">
        <f>IF(AD101&lt;='CALC|2'!$G$10,'CALC|2'!$G$41,0)</f>
        <v>0</v>
      </c>
      <c r="AE120" s="89">
        <f>IF(AE101&lt;='CALC|2'!$G$10,'CALC|2'!$G$41,0)</f>
        <v>0</v>
      </c>
      <c r="AF120" s="89">
        <f>IF(AF101&lt;='CALC|2'!$G$10,'CALC|2'!$G$41,0)</f>
        <v>0</v>
      </c>
      <c r="AG120" s="89">
        <f>IF(AG101&lt;='CALC|2'!$G$10,'CALC|2'!$G$41,0)</f>
        <v>0</v>
      </c>
      <c r="AH120" s="89">
        <f>IF(AH101&lt;='CALC|2'!$G$10,'CALC|2'!$G$41,0)</f>
        <v>0</v>
      </c>
      <c r="AI120" s="89">
        <f>IF(AI101&lt;='CALC|2'!$G$10,'CALC|2'!$G$41,0)</f>
        <v>0</v>
      </c>
      <c r="AJ120" s="89">
        <f>IF(AJ101&lt;='CALC|2'!$G$10,'CALC|2'!$G$41,0)</f>
        <v>0</v>
      </c>
      <c r="AK120" s="89">
        <f>IF(AK101&lt;='CALC|2'!$G$10,'CALC|2'!$G$41,0)</f>
        <v>0</v>
      </c>
      <c r="AL120" s="89">
        <f>IF(AL101&lt;='CALC|2'!$G$10,'CALC|2'!$G$41,0)</f>
        <v>0</v>
      </c>
      <c r="AM120" s="89">
        <f>IF(AM101&lt;='CALC|2'!$G$10,'CALC|2'!$G$41,0)</f>
        <v>0</v>
      </c>
      <c r="AN120" s="89">
        <f>IF(AN101&lt;='CALC|2'!$G$10,'CALC|2'!$G$41,0)</f>
        <v>0</v>
      </c>
      <c r="AO120" s="89">
        <f>IF(AO101&lt;='CALC|2'!$G$10,'CALC|2'!$G$41,0)</f>
        <v>0</v>
      </c>
      <c r="AP120" s="89">
        <f>IF(AP101&lt;='CALC|2'!$G$10,'CALC|2'!$G$41,0)</f>
        <v>0</v>
      </c>
      <c r="AQ120" s="89">
        <f>IF(AQ101&lt;='CALC|2'!$G$10,'CALC|2'!$G$41,0)</f>
        <v>0</v>
      </c>
      <c r="AR120" s="89">
        <f>IF(AR101&lt;='CALC|2'!$G$10,'CALC|2'!$G$41,0)</f>
        <v>0</v>
      </c>
      <c r="AS120" s="89">
        <f>IF(AS101&lt;='CALC|2'!$G$10,'CALC|2'!$G$41,0)</f>
        <v>0</v>
      </c>
      <c r="AT120" s="89">
        <f>IF(AT101&lt;='CALC|2'!$G$10,'CALC|2'!$G$41,0)</f>
        <v>0</v>
      </c>
      <c r="AU120" s="89">
        <f>IF(AU101&lt;='CALC|2'!$G$10,'CALC|2'!$G$41,0)</f>
        <v>0</v>
      </c>
      <c r="AV120" s="89">
        <f>IF(AV101&lt;='CALC|2'!$G$10,'CALC|2'!$G$41,0)</f>
        <v>0</v>
      </c>
      <c r="AW120" s="89">
        <f>IF(AW101&lt;='CALC|2'!$G$10,'CALC|2'!$G$41,0)</f>
        <v>0</v>
      </c>
      <c r="AX120" s="89">
        <f>IF(AX101&lt;='CALC|2'!$G$10,'CALC|2'!$G$41,0)</f>
        <v>0</v>
      </c>
      <c r="AY120" s="89">
        <f>IF(AY101&lt;='CALC|2'!$G$10,'CALC|2'!$G$41,0)</f>
        <v>0</v>
      </c>
      <c r="AZ120" s="89">
        <f>IF(AZ101&lt;='CALC|2'!$G$10,'CALC|2'!$G$41,0)</f>
        <v>0</v>
      </c>
      <c r="BA120" s="89">
        <f>IF(BA101&lt;='CALC|2'!$G$10,'CALC|2'!$G$41,0)</f>
        <v>0</v>
      </c>
      <c r="BB120" s="89">
        <f>IF(BB101&lt;='CALC|2'!$G$10,'CALC|2'!$G$41,0)</f>
        <v>0</v>
      </c>
      <c r="BC120" s="89">
        <f>IF(BC101&lt;='CALC|2'!$G$10,'CALC|2'!$G$41,0)</f>
        <v>0</v>
      </c>
      <c r="BD120" s="89">
        <f>IF(BD101&lt;='CALC|2'!$G$10,'CALC|2'!$G$41,0)</f>
        <v>0</v>
      </c>
      <c r="BE120" s="89">
        <f>IF(BE101&lt;='CALC|2'!$G$10,'CALC|2'!$G$41,0)</f>
        <v>0</v>
      </c>
      <c r="BF120" s="89">
        <f>IF(BF101&lt;='CALC|2'!$G$10,'CALC|2'!$G$41,0)</f>
        <v>0</v>
      </c>
      <c r="BG120" s="89">
        <f>IF(BG101&lt;='CALC|2'!$G$10,'CALC|2'!$G$41,0)</f>
        <v>0</v>
      </c>
      <c r="BH120" s="89">
        <f>IF(BH101&lt;='CALC|2'!$G$10,'CALC|2'!$G$41,0)</f>
        <v>0</v>
      </c>
      <c r="BI120" s="89">
        <f>IF(BI101&lt;='CALC|2'!$G$10,'CALC|2'!$G$41,0)</f>
        <v>0</v>
      </c>
      <c r="BJ120" s="89">
        <f>IF(BJ101&lt;='CALC|2'!$G$10,'CALC|2'!$G$41,0)</f>
        <v>0</v>
      </c>
      <c r="BK120" s="89">
        <f>IF(BK101&lt;='CALC|2'!$G$10,'CALC|2'!$G$41,0)</f>
        <v>0</v>
      </c>
      <c r="BL120" s="89">
        <f>IF(BL101&lt;='CALC|2'!$G$10,'CALC|2'!$G$41,0)</f>
        <v>0</v>
      </c>
      <c r="BM120" s="89">
        <f>IF(BM101&lt;='CALC|2'!$G$10,'CALC|2'!$G$41,0)</f>
        <v>0</v>
      </c>
      <c r="BN120" s="89">
        <f>IF(BN101&lt;='CALC|2'!$G$10,'CALC|2'!$G$41,0)</f>
        <v>0</v>
      </c>
      <c r="BO120" s="67"/>
      <c r="BP120" s="67"/>
      <c r="BQ120" s="67"/>
      <c r="BR120" s="67"/>
      <c r="BS120" s="67"/>
    </row>
    <row r="121" spans="1:71" ht="15.75" x14ac:dyDescent="0.3">
      <c r="A121" s="67"/>
      <c r="B121" s="67"/>
      <c r="C121" s="170" t="s">
        <v>49</v>
      </c>
      <c r="D121" s="34" t="s">
        <v>0</v>
      </c>
      <c r="E121" s="20" t="s">
        <v>93</v>
      </c>
      <c r="F121" s="20"/>
      <c r="G121" s="89">
        <f>IF(G101&lt;='CALC|2'!$G$10,'CALC|2'!$G$42,0)</f>
        <v>0.26506431527692431</v>
      </c>
      <c r="H121" s="89">
        <f>IF(H101&lt;='CALC|2'!$G$10,'CALC|2'!$G$42,0)</f>
        <v>0.26506431527692431</v>
      </c>
      <c r="I121" s="89">
        <f>IF(I101&lt;='CALC|2'!$G$10,'CALC|2'!$G$42,0)</f>
        <v>0.26506431527692431</v>
      </c>
      <c r="J121" s="89">
        <f>IF(J101&lt;='CALC|2'!$G$10,'CALC|2'!$G$42,0)</f>
        <v>0.26506431527692431</v>
      </c>
      <c r="K121" s="89">
        <f>IF(K101&lt;='CALC|2'!$G$10,'CALC|2'!$G$42,0)</f>
        <v>0.26506431527692431</v>
      </c>
      <c r="L121" s="89">
        <f>IF(L101&lt;='CALC|2'!$G$10,'CALC|2'!$G$42,0)</f>
        <v>0.26506431527692431</v>
      </c>
      <c r="M121" s="89">
        <f>IF(M101&lt;='CALC|2'!$G$10,'CALC|2'!$G$42,0)</f>
        <v>0.26506431527692431</v>
      </c>
      <c r="N121" s="89">
        <f>IF(N101&lt;='CALC|2'!$G$10,'CALC|2'!$G$42,0)</f>
        <v>0.26506431527692431</v>
      </c>
      <c r="O121" s="89">
        <f>IF(O101&lt;='CALC|2'!$G$10,'CALC|2'!$G$42,0)</f>
        <v>0</v>
      </c>
      <c r="P121" s="89">
        <f>IF(P101&lt;='CALC|2'!$G$10,'CALC|2'!$G$42,0)</f>
        <v>0</v>
      </c>
      <c r="Q121" s="89">
        <f>IF(Q101&lt;='CALC|2'!$G$10,'CALC|2'!$G$42,0)</f>
        <v>0</v>
      </c>
      <c r="R121" s="89">
        <f>IF(R101&lt;='CALC|2'!$G$10,'CALC|2'!$G$42,0)</f>
        <v>0</v>
      </c>
      <c r="S121" s="89">
        <f>IF(S101&lt;='CALC|2'!$G$10,'CALC|2'!$G$42,0)</f>
        <v>0</v>
      </c>
      <c r="T121" s="89">
        <f>IF(T101&lt;='CALC|2'!$G$10,'CALC|2'!$G$42,0)</f>
        <v>0</v>
      </c>
      <c r="U121" s="89">
        <f>IF(U101&lt;='CALC|2'!$G$10,'CALC|2'!$G$42,0)</f>
        <v>0</v>
      </c>
      <c r="V121" s="89">
        <f>IF(V101&lt;='CALC|2'!$G$10,'CALC|2'!$G$42,0)</f>
        <v>0</v>
      </c>
      <c r="W121" s="89">
        <f>IF(W101&lt;='CALC|2'!$G$10,'CALC|2'!$G$42,0)</f>
        <v>0</v>
      </c>
      <c r="X121" s="89">
        <f>IF(X101&lt;='CALC|2'!$G$10,'CALC|2'!$G$42,0)</f>
        <v>0</v>
      </c>
      <c r="Y121" s="89">
        <f>IF(Y101&lt;='CALC|2'!$G$10,'CALC|2'!$G$42,0)</f>
        <v>0</v>
      </c>
      <c r="Z121" s="89">
        <f>IF(Z101&lt;='CALC|2'!$G$10,'CALC|2'!$G$42,0)</f>
        <v>0</v>
      </c>
      <c r="AA121" s="89">
        <f>IF(AA101&lt;='CALC|2'!$G$10,'CALC|2'!$G$42,0)</f>
        <v>0</v>
      </c>
      <c r="AB121" s="89">
        <f>IF(AB101&lt;='CALC|2'!$G$10,'CALC|2'!$G$42,0)</f>
        <v>0</v>
      </c>
      <c r="AC121" s="89">
        <f>IF(AC101&lt;='CALC|2'!$G$10,'CALC|2'!$G$42,0)</f>
        <v>0</v>
      </c>
      <c r="AD121" s="89">
        <f>IF(AD101&lt;='CALC|2'!$G$10,'CALC|2'!$G$42,0)</f>
        <v>0</v>
      </c>
      <c r="AE121" s="89">
        <f>IF(AE101&lt;='CALC|2'!$G$10,'CALC|2'!$G$42,0)</f>
        <v>0</v>
      </c>
      <c r="AF121" s="89">
        <f>IF(AF101&lt;='CALC|2'!$G$10,'CALC|2'!$G$42,0)</f>
        <v>0</v>
      </c>
      <c r="AG121" s="89">
        <f>IF(AG101&lt;='CALC|2'!$G$10,'CALC|2'!$G$42,0)</f>
        <v>0</v>
      </c>
      <c r="AH121" s="89">
        <f>IF(AH101&lt;='CALC|2'!$G$10,'CALC|2'!$G$42,0)</f>
        <v>0</v>
      </c>
      <c r="AI121" s="89">
        <f>IF(AI101&lt;='CALC|2'!$G$10,'CALC|2'!$G$42,0)</f>
        <v>0</v>
      </c>
      <c r="AJ121" s="89">
        <f>IF(AJ101&lt;='CALC|2'!$G$10,'CALC|2'!$G$42,0)</f>
        <v>0</v>
      </c>
      <c r="AK121" s="89">
        <f>IF(AK101&lt;='CALC|2'!$G$10,'CALC|2'!$G$42,0)</f>
        <v>0</v>
      </c>
      <c r="AL121" s="89">
        <f>IF(AL101&lt;='CALC|2'!$G$10,'CALC|2'!$G$42,0)</f>
        <v>0</v>
      </c>
      <c r="AM121" s="89">
        <f>IF(AM101&lt;='CALC|2'!$G$10,'CALC|2'!$G$42,0)</f>
        <v>0</v>
      </c>
      <c r="AN121" s="89">
        <f>IF(AN101&lt;='CALC|2'!$G$10,'CALC|2'!$G$42,0)</f>
        <v>0</v>
      </c>
      <c r="AO121" s="89">
        <f>IF(AO101&lt;='CALC|2'!$G$10,'CALC|2'!$G$42,0)</f>
        <v>0</v>
      </c>
      <c r="AP121" s="89">
        <f>IF(AP101&lt;='CALC|2'!$G$10,'CALC|2'!$G$42,0)</f>
        <v>0</v>
      </c>
      <c r="AQ121" s="89">
        <f>IF(AQ101&lt;='CALC|2'!$G$10,'CALC|2'!$G$42,0)</f>
        <v>0</v>
      </c>
      <c r="AR121" s="89">
        <f>IF(AR101&lt;='CALC|2'!$G$10,'CALC|2'!$G$42,0)</f>
        <v>0</v>
      </c>
      <c r="AS121" s="89">
        <f>IF(AS101&lt;='CALC|2'!$G$10,'CALC|2'!$G$42,0)</f>
        <v>0</v>
      </c>
      <c r="AT121" s="89">
        <f>IF(AT101&lt;='CALC|2'!$G$10,'CALC|2'!$G$42,0)</f>
        <v>0</v>
      </c>
      <c r="AU121" s="89">
        <f>IF(AU101&lt;='CALC|2'!$G$10,'CALC|2'!$G$42,0)</f>
        <v>0</v>
      </c>
      <c r="AV121" s="89">
        <f>IF(AV101&lt;='CALC|2'!$G$10,'CALC|2'!$G$42,0)</f>
        <v>0</v>
      </c>
      <c r="AW121" s="89">
        <f>IF(AW101&lt;='CALC|2'!$G$10,'CALC|2'!$G$42,0)</f>
        <v>0</v>
      </c>
      <c r="AX121" s="89">
        <f>IF(AX101&lt;='CALC|2'!$G$10,'CALC|2'!$G$42,0)</f>
        <v>0</v>
      </c>
      <c r="AY121" s="89">
        <f>IF(AY101&lt;='CALC|2'!$G$10,'CALC|2'!$G$42,0)</f>
        <v>0</v>
      </c>
      <c r="AZ121" s="89">
        <f>IF(AZ101&lt;='CALC|2'!$G$10,'CALC|2'!$G$42,0)</f>
        <v>0</v>
      </c>
      <c r="BA121" s="89">
        <f>IF(BA101&lt;='CALC|2'!$G$10,'CALC|2'!$G$42,0)</f>
        <v>0</v>
      </c>
      <c r="BB121" s="89">
        <f>IF(BB101&lt;='CALC|2'!$G$10,'CALC|2'!$G$42,0)</f>
        <v>0</v>
      </c>
      <c r="BC121" s="89">
        <f>IF(BC101&lt;='CALC|2'!$G$10,'CALC|2'!$G$42,0)</f>
        <v>0</v>
      </c>
      <c r="BD121" s="89">
        <f>IF(BD101&lt;='CALC|2'!$G$10,'CALC|2'!$G$42,0)</f>
        <v>0</v>
      </c>
      <c r="BE121" s="89">
        <f>IF(BE101&lt;='CALC|2'!$G$10,'CALC|2'!$G$42,0)</f>
        <v>0</v>
      </c>
      <c r="BF121" s="89">
        <f>IF(BF101&lt;='CALC|2'!$G$10,'CALC|2'!$G$42,0)</f>
        <v>0</v>
      </c>
      <c r="BG121" s="89">
        <f>IF(BG101&lt;='CALC|2'!$G$10,'CALC|2'!$G$42,0)</f>
        <v>0</v>
      </c>
      <c r="BH121" s="89">
        <f>IF(BH101&lt;='CALC|2'!$G$10,'CALC|2'!$G$42,0)</f>
        <v>0</v>
      </c>
      <c r="BI121" s="89">
        <f>IF(BI101&lt;='CALC|2'!$G$10,'CALC|2'!$G$42,0)</f>
        <v>0</v>
      </c>
      <c r="BJ121" s="89">
        <f>IF(BJ101&lt;='CALC|2'!$G$10,'CALC|2'!$G$42,0)</f>
        <v>0</v>
      </c>
      <c r="BK121" s="89">
        <f>IF(BK101&lt;='CALC|2'!$G$10,'CALC|2'!$G$42,0)</f>
        <v>0</v>
      </c>
      <c r="BL121" s="89">
        <f>IF(BL101&lt;='CALC|2'!$G$10,'CALC|2'!$G$42,0)</f>
        <v>0</v>
      </c>
      <c r="BM121" s="89">
        <f>IF(BM101&lt;='CALC|2'!$G$10,'CALC|2'!$G$42,0)</f>
        <v>0</v>
      </c>
      <c r="BN121" s="89">
        <f>IF(BN101&lt;='CALC|2'!$G$10,'CALC|2'!$G$42,0)</f>
        <v>0</v>
      </c>
      <c r="BO121" s="67"/>
      <c r="BP121" s="67"/>
      <c r="BQ121" s="67"/>
      <c r="BR121" s="67"/>
      <c r="BS121" s="67"/>
    </row>
    <row r="122" spans="1:71" ht="15.75" x14ac:dyDescent="0.3">
      <c r="A122" s="67"/>
      <c r="B122" s="67"/>
      <c r="C122" s="170" t="s">
        <v>320</v>
      </c>
      <c r="D122" s="34" t="s">
        <v>0</v>
      </c>
      <c r="E122" s="20" t="s">
        <v>93</v>
      </c>
      <c r="F122" s="20"/>
      <c r="G122" s="89">
        <f>IF(G101&lt;='CALC|2'!$G$10,'CALC|2'!$G$43,0)</f>
        <v>2.6800000000000001E-2</v>
      </c>
      <c r="H122" s="89">
        <f>IF(H101&lt;='CALC|2'!$G$10,'CALC|2'!$G$43,0)</f>
        <v>2.6800000000000001E-2</v>
      </c>
      <c r="I122" s="89">
        <f>IF(I101&lt;='CALC|2'!$G$10,'CALC|2'!$G$43,0)</f>
        <v>2.6800000000000001E-2</v>
      </c>
      <c r="J122" s="89">
        <f>IF(J101&lt;='CALC|2'!$G$10,'CALC|2'!$G$43,0)</f>
        <v>2.6800000000000001E-2</v>
      </c>
      <c r="K122" s="89">
        <f>IF(K101&lt;='CALC|2'!$G$10,'CALC|2'!$G$43,0)</f>
        <v>2.6800000000000001E-2</v>
      </c>
      <c r="L122" s="89">
        <f>IF(L101&lt;='CALC|2'!$G$10,'CALC|2'!$G$43,0)</f>
        <v>2.6800000000000001E-2</v>
      </c>
      <c r="M122" s="89">
        <f>IF(M101&lt;='CALC|2'!$G$10,'CALC|2'!$G$43,0)</f>
        <v>2.6800000000000001E-2</v>
      </c>
      <c r="N122" s="89">
        <f>IF(N101&lt;='CALC|2'!$G$10,'CALC|2'!$G$43,0)</f>
        <v>2.6800000000000001E-2</v>
      </c>
      <c r="O122" s="89">
        <f>IF(O101&lt;='CALC|2'!$G$10,'CALC|2'!$G$43,0)</f>
        <v>0</v>
      </c>
      <c r="P122" s="89">
        <f>IF(P101&lt;='CALC|2'!$G$10,'CALC|2'!$G$43,0)</f>
        <v>0</v>
      </c>
      <c r="Q122" s="89">
        <f>IF(Q101&lt;='CALC|2'!$G$10,'CALC|2'!$G$43,0)</f>
        <v>0</v>
      </c>
      <c r="R122" s="89">
        <f>IF(R101&lt;='CALC|2'!$G$10,'CALC|2'!$G$43,0)</f>
        <v>0</v>
      </c>
      <c r="S122" s="89">
        <f>IF(S101&lt;='CALC|2'!$G$10,'CALC|2'!$G$43,0)</f>
        <v>0</v>
      </c>
      <c r="T122" s="89">
        <f>IF(T101&lt;='CALC|2'!$G$10,'CALC|2'!$G$43,0)</f>
        <v>0</v>
      </c>
      <c r="U122" s="89">
        <f>IF(U101&lt;='CALC|2'!$G$10,'CALC|2'!$G$43,0)</f>
        <v>0</v>
      </c>
      <c r="V122" s="89">
        <f>IF(V101&lt;='CALC|2'!$G$10,'CALC|2'!$G$43,0)</f>
        <v>0</v>
      </c>
      <c r="W122" s="89">
        <f>IF(W101&lt;='CALC|2'!$G$10,'CALC|2'!$G$43,0)</f>
        <v>0</v>
      </c>
      <c r="X122" s="89">
        <f>IF(X101&lt;='CALC|2'!$G$10,'CALC|2'!$G$43,0)</f>
        <v>0</v>
      </c>
      <c r="Y122" s="89">
        <f>IF(Y101&lt;='CALC|2'!$G$10,'CALC|2'!$G$43,0)</f>
        <v>0</v>
      </c>
      <c r="Z122" s="89">
        <f>IF(Z101&lt;='CALC|2'!$G$10,'CALC|2'!$G$43,0)</f>
        <v>0</v>
      </c>
      <c r="AA122" s="89">
        <f>IF(AA101&lt;='CALC|2'!$G$10,'CALC|2'!$G$43,0)</f>
        <v>0</v>
      </c>
      <c r="AB122" s="89">
        <f>IF(AB101&lt;='CALC|2'!$G$10,'CALC|2'!$G$43,0)</f>
        <v>0</v>
      </c>
      <c r="AC122" s="89">
        <f>IF(AC101&lt;='CALC|2'!$G$10,'CALC|2'!$G$43,0)</f>
        <v>0</v>
      </c>
      <c r="AD122" s="89">
        <f>IF(AD101&lt;='CALC|2'!$G$10,'CALC|2'!$G$43,0)</f>
        <v>0</v>
      </c>
      <c r="AE122" s="89">
        <f>IF(AE101&lt;='CALC|2'!$G$10,'CALC|2'!$G$43,0)</f>
        <v>0</v>
      </c>
      <c r="AF122" s="89">
        <f>IF(AF101&lt;='CALC|2'!$G$10,'CALC|2'!$G$43,0)</f>
        <v>0</v>
      </c>
      <c r="AG122" s="89">
        <f>IF(AG101&lt;='CALC|2'!$G$10,'CALC|2'!$G$43,0)</f>
        <v>0</v>
      </c>
      <c r="AH122" s="89">
        <f>IF(AH101&lt;='CALC|2'!$G$10,'CALC|2'!$G$43,0)</f>
        <v>0</v>
      </c>
      <c r="AI122" s="89">
        <f>IF(AI101&lt;='CALC|2'!$G$10,'CALC|2'!$G$43,0)</f>
        <v>0</v>
      </c>
      <c r="AJ122" s="89">
        <f>IF(AJ101&lt;='CALC|2'!$G$10,'CALC|2'!$G$43,0)</f>
        <v>0</v>
      </c>
      <c r="AK122" s="89">
        <f>IF(AK101&lt;='CALC|2'!$G$10,'CALC|2'!$G$43,0)</f>
        <v>0</v>
      </c>
      <c r="AL122" s="89">
        <f>IF(AL101&lt;='CALC|2'!$G$10,'CALC|2'!$G$43,0)</f>
        <v>0</v>
      </c>
      <c r="AM122" s="89">
        <f>IF(AM101&lt;='CALC|2'!$G$10,'CALC|2'!$G$43,0)</f>
        <v>0</v>
      </c>
      <c r="AN122" s="89">
        <f>IF(AN101&lt;='CALC|2'!$G$10,'CALC|2'!$G$43,0)</f>
        <v>0</v>
      </c>
      <c r="AO122" s="89">
        <f>IF(AO101&lt;='CALC|2'!$G$10,'CALC|2'!$G$43,0)</f>
        <v>0</v>
      </c>
      <c r="AP122" s="89">
        <f>IF(AP101&lt;='CALC|2'!$G$10,'CALC|2'!$G$43,0)</f>
        <v>0</v>
      </c>
      <c r="AQ122" s="89">
        <f>IF(AQ101&lt;='CALC|2'!$G$10,'CALC|2'!$G$43,0)</f>
        <v>0</v>
      </c>
      <c r="AR122" s="89">
        <f>IF(AR101&lt;='CALC|2'!$G$10,'CALC|2'!$G$43,0)</f>
        <v>0</v>
      </c>
      <c r="AS122" s="89">
        <f>IF(AS101&lt;='CALC|2'!$G$10,'CALC|2'!$G$43,0)</f>
        <v>0</v>
      </c>
      <c r="AT122" s="89">
        <f>IF(AT101&lt;='CALC|2'!$G$10,'CALC|2'!$G$43,0)</f>
        <v>0</v>
      </c>
      <c r="AU122" s="89">
        <f>IF(AU101&lt;='CALC|2'!$G$10,'CALC|2'!$G$43,0)</f>
        <v>0</v>
      </c>
      <c r="AV122" s="89">
        <f>IF(AV101&lt;='CALC|2'!$G$10,'CALC|2'!$G$43,0)</f>
        <v>0</v>
      </c>
      <c r="AW122" s="89">
        <f>IF(AW101&lt;='CALC|2'!$G$10,'CALC|2'!$G$43,0)</f>
        <v>0</v>
      </c>
      <c r="AX122" s="89">
        <f>IF(AX101&lt;='CALC|2'!$G$10,'CALC|2'!$G$43,0)</f>
        <v>0</v>
      </c>
      <c r="AY122" s="89">
        <f>IF(AY101&lt;='CALC|2'!$G$10,'CALC|2'!$G$43,0)</f>
        <v>0</v>
      </c>
      <c r="AZ122" s="89">
        <f>IF(AZ101&lt;='CALC|2'!$G$10,'CALC|2'!$G$43,0)</f>
        <v>0</v>
      </c>
      <c r="BA122" s="89">
        <f>IF(BA101&lt;='CALC|2'!$G$10,'CALC|2'!$G$43,0)</f>
        <v>0</v>
      </c>
      <c r="BB122" s="89">
        <f>IF(BB101&lt;='CALC|2'!$G$10,'CALC|2'!$G$43,0)</f>
        <v>0</v>
      </c>
      <c r="BC122" s="89">
        <f>IF(BC101&lt;='CALC|2'!$G$10,'CALC|2'!$G$43,0)</f>
        <v>0</v>
      </c>
      <c r="BD122" s="89">
        <f>IF(BD101&lt;='CALC|2'!$G$10,'CALC|2'!$G$43,0)</f>
        <v>0</v>
      </c>
      <c r="BE122" s="89">
        <f>IF(BE101&lt;='CALC|2'!$G$10,'CALC|2'!$G$43,0)</f>
        <v>0</v>
      </c>
      <c r="BF122" s="89">
        <f>IF(BF101&lt;='CALC|2'!$G$10,'CALC|2'!$G$43,0)</f>
        <v>0</v>
      </c>
      <c r="BG122" s="89">
        <f>IF(BG101&lt;='CALC|2'!$G$10,'CALC|2'!$G$43,0)</f>
        <v>0</v>
      </c>
      <c r="BH122" s="89">
        <f>IF(BH101&lt;='CALC|2'!$G$10,'CALC|2'!$G$43,0)</f>
        <v>0</v>
      </c>
      <c r="BI122" s="89">
        <f>IF(BI101&lt;='CALC|2'!$G$10,'CALC|2'!$G$43,0)</f>
        <v>0</v>
      </c>
      <c r="BJ122" s="89">
        <f>IF(BJ101&lt;='CALC|2'!$G$10,'CALC|2'!$G$43,0)</f>
        <v>0</v>
      </c>
      <c r="BK122" s="89">
        <f>IF(BK101&lt;='CALC|2'!$G$10,'CALC|2'!$G$43,0)</f>
        <v>0</v>
      </c>
      <c r="BL122" s="89">
        <f>IF(BL101&lt;='CALC|2'!$G$10,'CALC|2'!$G$43,0)</f>
        <v>0</v>
      </c>
      <c r="BM122" s="89">
        <f>IF(BM101&lt;='CALC|2'!$G$10,'CALC|2'!$G$43,0)</f>
        <v>0</v>
      </c>
      <c r="BN122" s="89">
        <f>IF(BN101&lt;='CALC|2'!$G$10,'CALC|2'!$G$43,0)</f>
        <v>0</v>
      </c>
      <c r="BO122" s="67"/>
      <c r="BP122" s="67"/>
      <c r="BQ122" s="67"/>
      <c r="BR122" s="67"/>
      <c r="BS122" s="67"/>
    </row>
    <row r="123" spans="1:71" ht="15.75" x14ac:dyDescent="0.3">
      <c r="A123" s="67"/>
      <c r="B123" s="67"/>
      <c r="C123" s="170" t="s">
        <v>323</v>
      </c>
      <c r="D123" s="34" t="s">
        <v>0</v>
      </c>
      <c r="E123" s="20" t="s">
        <v>93</v>
      </c>
      <c r="F123" s="20"/>
      <c r="G123" s="89">
        <f>IF(G101&lt;='CALC|2'!$G$10,'CALC|2'!$G$44,0)</f>
        <v>1.2623847148184117</v>
      </c>
      <c r="H123" s="89">
        <f>IF(H101&lt;='CALC|2'!$G$10,'CALC|2'!$G$44,0)</f>
        <v>1.2623847148184117</v>
      </c>
      <c r="I123" s="89">
        <f>IF(I101&lt;='CALC|2'!$G$10,'CALC|2'!$G$44,0)</f>
        <v>1.2623847148184117</v>
      </c>
      <c r="J123" s="89">
        <f>IF(J101&lt;='CALC|2'!$G$10,'CALC|2'!$G$44,0)</f>
        <v>1.2623847148184117</v>
      </c>
      <c r="K123" s="89">
        <f>IF(K101&lt;='CALC|2'!$G$10,'CALC|2'!$G$44,0)</f>
        <v>1.2623847148184117</v>
      </c>
      <c r="L123" s="89">
        <f>IF(L101&lt;='CALC|2'!$G$10,'CALC|2'!$G$44,0)</f>
        <v>1.2623847148184117</v>
      </c>
      <c r="M123" s="89">
        <f>IF(M101&lt;='CALC|2'!$G$10,'CALC|2'!$G$44,0)</f>
        <v>1.2623847148184117</v>
      </c>
      <c r="N123" s="89">
        <f>IF(N101&lt;='CALC|2'!$G$10,'CALC|2'!$G$44,0)</f>
        <v>1.2623847148184117</v>
      </c>
      <c r="O123" s="89">
        <f>IF(O101&lt;='CALC|2'!$G$10,'CALC|2'!$G$44,0)</f>
        <v>0</v>
      </c>
      <c r="P123" s="89">
        <f>IF(P101&lt;='CALC|2'!$G$10,'CALC|2'!$G$44,0)</f>
        <v>0</v>
      </c>
      <c r="Q123" s="89">
        <f>IF(Q101&lt;='CALC|2'!$G$10,'CALC|2'!$G$44,0)</f>
        <v>0</v>
      </c>
      <c r="R123" s="89">
        <f>IF(R101&lt;='CALC|2'!$G$10,'CALC|2'!$G$44,0)</f>
        <v>0</v>
      </c>
      <c r="S123" s="89">
        <f>IF(S101&lt;='CALC|2'!$G$10,'CALC|2'!$G$44,0)</f>
        <v>0</v>
      </c>
      <c r="T123" s="89">
        <f>IF(T101&lt;='CALC|2'!$G$10,'CALC|2'!$G$44,0)</f>
        <v>0</v>
      </c>
      <c r="U123" s="89">
        <f>IF(U101&lt;='CALC|2'!$G$10,'CALC|2'!$G$44,0)</f>
        <v>0</v>
      </c>
      <c r="V123" s="89">
        <f>IF(V101&lt;='CALC|2'!$G$10,'CALC|2'!$G$44,0)</f>
        <v>0</v>
      </c>
      <c r="W123" s="89">
        <f>IF(W101&lt;='CALC|2'!$G$10,'CALC|2'!$G$44,0)</f>
        <v>0</v>
      </c>
      <c r="X123" s="89">
        <f>IF(X101&lt;='CALC|2'!$G$10,'CALC|2'!$G$44,0)</f>
        <v>0</v>
      </c>
      <c r="Y123" s="89">
        <f>IF(Y101&lt;='CALC|2'!$G$10,'CALC|2'!$G$44,0)</f>
        <v>0</v>
      </c>
      <c r="Z123" s="89">
        <f>IF(Z101&lt;='CALC|2'!$G$10,'CALC|2'!$G$44,0)</f>
        <v>0</v>
      </c>
      <c r="AA123" s="89">
        <f>IF(AA101&lt;='CALC|2'!$G$10,'CALC|2'!$G$44,0)</f>
        <v>0</v>
      </c>
      <c r="AB123" s="89">
        <f>IF(AB101&lt;='CALC|2'!$G$10,'CALC|2'!$G$44,0)</f>
        <v>0</v>
      </c>
      <c r="AC123" s="89">
        <f>IF(AC101&lt;='CALC|2'!$G$10,'CALC|2'!$G$44,0)</f>
        <v>0</v>
      </c>
      <c r="AD123" s="89">
        <f>IF(AD101&lt;='CALC|2'!$G$10,'CALC|2'!$G$44,0)</f>
        <v>0</v>
      </c>
      <c r="AE123" s="89">
        <f>IF(AE101&lt;='CALC|2'!$G$10,'CALC|2'!$G$44,0)</f>
        <v>0</v>
      </c>
      <c r="AF123" s="89">
        <f>IF(AF101&lt;='CALC|2'!$G$10,'CALC|2'!$G$44,0)</f>
        <v>0</v>
      </c>
      <c r="AG123" s="89">
        <f>IF(AG101&lt;='CALC|2'!$G$10,'CALC|2'!$G$44,0)</f>
        <v>0</v>
      </c>
      <c r="AH123" s="89">
        <f>IF(AH101&lt;='CALC|2'!$G$10,'CALC|2'!$G$44,0)</f>
        <v>0</v>
      </c>
      <c r="AI123" s="89">
        <f>IF(AI101&lt;='CALC|2'!$G$10,'CALC|2'!$G$44,0)</f>
        <v>0</v>
      </c>
      <c r="AJ123" s="89">
        <f>IF(AJ101&lt;='CALC|2'!$G$10,'CALC|2'!$G$44,0)</f>
        <v>0</v>
      </c>
      <c r="AK123" s="89">
        <f>IF(AK101&lt;='CALC|2'!$G$10,'CALC|2'!$G$44,0)</f>
        <v>0</v>
      </c>
      <c r="AL123" s="89">
        <f>IF(AL101&lt;='CALC|2'!$G$10,'CALC|2'!$G$44,0)</f>
        <v>0</v>
      </c>
      <c r="AM123" s="89">
        <f>IF(AM101&lt;='CALC|2'!$G$10,'CALC|2'!$G$44,0)</f>
        <v>0</v>
      </c>
      <c r="AN123" s="89">
        <f>IF(AN101&lt;='CALC|2'!$G$10,'CALC|2'!$G$44,0)</f>
        <v>0</v>
      </c>
      <c r="AO123" s="89">
        <f>IF(AO101&lt;='CALC|2'!$G$10,'CALC|2'!$G$44,0)</f>
        <v>0</v>
      </c>
      <c r="AP123" s="89">
        <f>IF(AP101&lt;='CALC|2'!$G$10,'CALC|2'!$G$44,0)</f>
        <v>0</v>
      </c>
      <c r="AQ123" s="89">
        <f>IF(AQ101&lt;='CALC|2'!$G$10,'CALC|2'!$G$44,0)</f>
        <v>0</v>
      </c>
      <c r="AR123" s="89">
        <f>IF(AR101&lt;='CALC|2'!$G$10,'CALC|2'!$G$44,0)</f>
        <v>0</v>
      </c>
      <c r="AS123" s="89">
        <f>IF(AS101&lt;='CALC|2'!$G$10,'CALC|2'!$G$44,0)</f>
        <v>0</v>
      </c>
      <c r="AT123" s="89">
        <f>IF(AT101&lt;='CALC|2'!$G$10,'CALC|2'!$G$44,0)</f>
        <v>0</v>
      </c>
      <c r="AU123" s="89">
        <f>IF(AU101&lt;='CALC|2'!$G$10,'CALC|2'!$G$44,0)</f>
        <v>0</v>
      </c>
      <c r="AV123" s="89">
        <f>IF(AV101&lt;='CALC|2'!$G$10,'CALC|2'!$G$44,0)</f>
        <v>0</v>
      </c>
      <c r="AW123" s="89">
        <f>IF(AW101&lt;='CALC|2'!$G$10,'CALC|2'!$G$44,0)</f>
        <v>0</v>
      </c>
      <c r="AX123" s="89">
        <f>IF(AX101&lt;='CALC|2'!$G$10,'CALC|2'!$G$44,0)</f>
        <v>0</v>
      </c>
      <c r="AY123" s="89">
        <f>IF(AY101&lt;='CALC|2'!$G$10,'CALC|2'!$G$44,0)</f>
        <v>0</v>
      </c>
      <c r="AZ123" s="89">
        <f>IF(AZ101&lt;='CALC|2'!$G$10,'CALC|2'!$G$44,0)</f>
        <v>0</v>
      </c>
      <c r="BA123" s="89">
        <f>IF(BA101&lt;='CALC|2'!$G$10,'CALC|2'!$G$44,0)</f>
        <v>0</v>
      </c>
      <c r="BB123" s="89">
        <f>IF(BB101&lt;='CALC|2'!$G$10,'CALC|2'!$G$44,0)</f>
        <v>0</v>
      </c>
      <c r="BC123" s="89">
        <f>IF(BC101&lt;='CALC|2'!$G$10,'CALC|2'!$G$44,0)</f>
        <v>0</v>
      </c>
      <c r="BD123" s="89">
        <f>IF(BD101&lt;='CALC|2'!$G$10,'CALC|2'!$G$44,0)</f>
        <v>0</v>
      </c>
      <c r="BE123" s="89">
        <f>IF(BE101&lt;='CALC|2'!$G$10,'CALC|2'!$G$44,0)</f>
        <v>0</v>
      </c>
      <c r="BF123" s="89">
        <f>IF(BF101&lt;='CALC|2'!$G$10,'CALC|2'!$G$44,0)</f>
        <v>0</v>
      </c>
      <c r="BG123" s="89">
        <f>IF(BG101&lt;='CALC|2'!$G$10,'CALC|2'!$G$44,0)</f>
        <v>0</v>
      </c>
      <c r="BH123" s="89">
        <f>IF(BH101&lt;='CALC|2'!$G$10,'CALC|2'!$G$44,0)</f>
        <v>0</v>
      </c>
      <c r="BI123" s="89">
        <f>IF(BI101&lt;='CALC|2'!$G$10,'CALC|2'!$G$44,0)</f>
        <v>0</v>
      </c>
      <c r="BJ123" s="89">
        <f>IF(BJ101&lt;='CALC|2'!$G$10,'CALC|2'!$G$44,0)</f>
        <v>0</v>
      </c>
      <c r="BK123" s="89">
        <f>IF(BK101&lt;='CALC|2'!$G$10,'CALC|2'!$G$44,0)</f>
        <v>0</v>
      </c>
      <c r="BL123" s="89">
        <f>IF(BL101&lt;='CALC|2'!$G$10,'CALC|2'!$G$44,0)</f>
        <v>0</v>
      </c>
      <c r="BM123" s="89">
        <f>IF(BM101&lt;='CALC|2'!$G$10,'CALC|2'!$G$44,0)</f>
        <v>0</v>
      </c>
      <c r="BN123" s="89">
        <f>IF(BN101&lt;='CALC|2'!$G$10,'CALC|2'!$G$44,0)</f>
        <v>0</v>
      </c>
      <c r="BO123" s="67"/>
      <c r="BP123" s="67"/>
      <c r="BQ123" s="67"/>
      <c r="BR123" s="67"/>
      <c r="BS123" s="67"/>
    </row>
    <row r="124" spans="1:71" ht="15.75" x14ac:dyDescent="0.3">
      <c r="A124" s="67"/>
      <c r="B124" s="67"/>
      <c r="C124" s="170" t="s">
        <v>327</v>
      </c>
      <c r="D124" s="34" t="s">
        <v>0</v>
      </c>
      <c r="E124" s="20" t="s">
        <v>93</v>
      </c>
      <c r="F124" s="20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67"/>
      <c r="BP124" s="67"/>
      <c r="BQ124" s="67"/>
      <c r="BR124" s="67"/>
      <c r="BS124" s="67"/>
    </row>
    <row r="125" spans="1:71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1:71" x14ac:dyDescent="0.2">
      <c r="A126" s="67"/>
      <c r="B126" s="67"/>
      <c r="C126" s="69" t="s">
        <v>24</v>
      </c>
      <c r="D126" s="67"/>
      <c r="E126" s="67"/>
      <c r="F126" s="67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67"/>
      <c r="BP126" s="67"/>
      <c r="BQ126" s="67"/>
      <c r="BR126" s="67"/>
      <c r="BS126" s="67"/>
    </row>
    <row r="127" spans="1:71" x14ac:dyDescent="0.2">
      <c r="A127" s="67"/>
      <c r="B127" s="67"/>
      <c r="C127" s="67" t="s">
        <v>25</v>
      </c>
      <c r="D127" s="67"/>
      <c r="E127" s="67"/>
      <c r="F127" s="67"/>
      <c r="G127" s="125">
        <f>IF(G101&lt;='CALC|2'!$G$10,'CALC|2'!$G$50,0)</f>
        <v>0.115361316779374</v>
      </c>
      <c r="H127" s="125">
        <f>IF(H101&lt;='CALC|2'!$G$10,'CALC|2'!$G$50,0)</f>
        <v>0.115361316779374</v>
      </c>
      <c r="I127" s="125">
        <f>IF(I101&lt;='CALC|2'!$G$10,'CALC|2'!$G$50,0)</f>
        <v>0.115361316779374</v>
      </c>
      <c r="J127" s="125">
        <f>IF(J101&lt;='CALC|2'!$G$10,'CALC|2'!$G$50,0)</f>
        <v>0.115361316779374</v>
      </c>
      <c r="K127" s="125">
        <f>IF(K101&lt;='CALC|2'!$G$10,'CALC|2'!$G$50,0)</f>
        <v>0.115361316779374</v>
      </c>
      <c r="L127" s="125">
        <f>IF(L101&lt;='CALC|2'!$G$10,'CALC|2'!$G$50,0)</f>
        <v>0.115361316779374</v>
      </c>
      <c r="M127" s="125">
        <f>IF(M101&lt;='CALC|2'!$G$10,'CALC|2'!$G$50,0)</f>
        <v>0.115361316779374</v>
      </c>
      <c r="N127" s="125">
        <f>IF(N101&lt;='CALC|2'!$G$10,'CALC|2'!$G$50,0)</f>
        <v>0.115361316779374</v>
      </c>
      <c r="O127" s="89">
        <f>IF(O101&lt;='CALC|2'!$G$10,'CALC|2'!$G$50,0)</f>
        <v>0</v>
      </c>
      <c r="P127" s="89">
        <f>IF(P101&lt;='CALC|2'!$G$10,'CALC|2'!$G$50,0)</f>
        <v>0</v>
      </c>
      <c r="Q127" s="89">
        <f>IF(Q101&lt;='CALC|2'!$G$10,'CALC|2'!$G$50,0)</f>
        <v>0</v>
      </c>
      <c r="R127" s="89">
        <f>IF(R101&lt;='CALC|2'!$G$10,'CALC|2'!$G$50,0)</f>
        <v>0</v>
      </c>
      <c r="S127" s="89">
        <f>IF(S101&lt;='CALC|2'!$G$10,'CALC|2'!$G$50,0)</f>
        <v>0</v>
      </c>
      <c r="T127" s="89">
        <f>IF(T101&lt;='CALC|2'!$G$10,'CALC|2'!$G$50,0)</f>
        <v>0</v>
      </c>
      <c r="U127" s="89">
        <f>IF(U101&lt;='CALC|2'!$G$10,'CALC|2'!$G$50,0)</f>
        <v>0</v>
      </c>
      <c r="V127" s="89">
        <f>IF(V101&lt;='CALC|2'!$G$10,'CALC|2'!$G$50,0)</f>
        <v>0</v>
      </c>
      <c r="W127" s="89">
        <f>IF(W101&lt;='CALC|2'!$G$10,'CALC|2'!$G$50,0)</f>
        <v>0</v>
      </c>
      <c r="X127" s="89">
        <f>IF(X101&lt;='CALC|2'!$G$10,'CALC|2'!$G$50,0)</f>
        <v>0</v>
      </c>
      <c r="Y127" s="89">
        <f>IF(Y101&lt;='CALC|2'!$G$10,'CALC|2'!$G$50,0)</f>
        <v>0</v>
      </c>
      <c r="Z127" s="89">
        <f>IF(Z101&lt;='CALC|2'!$G$10,'CALC|2'!$G$50,0)</f>
        <v>0</v>
      </c>
      <c r="AA127" s="89">
        <f>IF(AA101&lt;='CALC|2'!$G$10,'CALC|2'!$G$50,0)</f>
        <v>0</v>
      </c>
      <c r="AB127" s="89">
        <f>IF(AB101&lt;='CALC|2'!$G$10,'CALC|2'!$G$50,0)</f>
        <v>0</v>
      </c>
      <c r="AC127" s="89">
        <f>IF(AC101&lt;='CALC|2'!$G$10,'CALC|2'!$G$50,0)</f>
        <v>0</v>
      </c>
      <c r="AD127" s="89">
        <f>IF(AD101&lt;='CALC|2'!$G$10,'CALC|2'!$G$50,0)</f>
        <v>0</v>
      </c>
      <c r="AE127" s="89">
        <f>IF(AE101&lt;='CALC|2'!$G$10,'CALC|2'!$G$50,0)</f>
        <v>0</v>
      </c>
      <c r="AF127" s="89">
        <f>IF(AF101&lt;='CALC|2'!$G$10,'CALC|2'!$G$50,0)</f>
        <v>0</v>
      </c>
      <c r="AG127" s="89">
        <f>IF(AG101&lt;='CALC|2'!$G$10,'CALC|2'!$G$50,0)</f>
        <v>0</v>
      </c>
      <c r="AH127" s="89">
        <f>IF(AH101&lt;='CALC|2'!$G$10,'CALC|2'!$G$50,0)</f>
        <v>0</v>
      </c>
      <c r="AI127" s="89">
        <f>IF(AI101&lt;='CALC|2'!$G$10,'CALC|2'!$G$50,0)</f>
        <v>0</v>
      </c>
      <c r="AJ127" s="89">
        <f>IF(AJ101&lt;='CALC|2'!$G$10,'CALC|2'!$G$50,0)</f>
        <v>0</v>
      </c>
      <c r="AK127" s="89">
        <f>IF(AK101&lt;='CALC|2'!$G$10,'CALC|2'!$G$50,0)</f>
        <v>0</v>
      </c>
      <c r="AL127" s="89">
        <f>IF(AL101&lt;='CALC|2'!$G$10,'CALC|2'!$G$50,0)</f>
        <v>0</v>
      </c>
      <c r="AM127" s="89">
        <f>IF(AM101&lt;='CALC|2'!$G$10,'CALC|2'!$G$50,0)</f>
        <v>0</v>
      </c>
      <c r="AN127" s="89">
        <f>IF(AN101&lt;='CALC|2'!$G$10,'CALC|2'!$G$50,0)</f>
        <v>0</v>
      </c>
      <c r="AO127" s="89">
        <f>IF(AO101&lt;='CALC|2'!$G$10,'CALC|2'!$G$50,0)</f>
        <v>0</v>
      </c>
      <c r="AP127" s="89">
        <f>IF(AP101&lt;='CALC|2'!$G$10,'CALC|2'!$G$50,0)</f>
        <v>0</v>
      </c>
      <c r="AQ127" s="89">
        <f>IF(AQ101&lt;='CALC|2'!$G$10,'CALC|2'!$G$50,0)</f>
        <v>0</v>
      </c>
      <c r="AR127" s="89">
        <f>IF(AR101&lt;='CALC|2'!$G$10,'CALC|2'!$G$50,0)</f>
        <v>0</v>
      </c>
      <c r="AS127" s="89">
        <f>IF(AS101&lt;='CALC|2'!$G$10,'CALC|2'!$G$50,0)</f>
        <v>0</v>
      </c>
      <c r="AT127" s="89">
        <f>IF(AT101&lt;='CALC|2'!$G$10,'CALC|2'!$G$50,0)</f>
        <v>0</v>
      </c>
      <c r="AU127" s="89">
        <f>IF(AU101&lt;='CALC|2'!$G$10,'CALC|2'!$G$50,0)</f>
        <v>0</v>
      </c>
      <c r="AV127" s="89">
        <f>IF(AV101&lt;='CALC|2'!$G$10,'CALC|2'!$G$50,0)</f>
        <v>0</v>
      </c>
      <c r="AW127" s="89">
        <f>IF(AW101&lt;='CALC|2'!$G$10,'CALC|2'!$G$50,0)</f>
        <v>0</v>
      </c>
      <c r="AX127" s="89">
        <f>IF(AX101&lt;='CALC|2'!$G$10,'CALC|2'!$G$50,0)</f>
        <v>0</v>
      </c>
      <c r="AY127" s="89">
        <f>IF(AY101&lt;='CALC|2'!$G$10,'CALC|2'!$G$50,0)</f>
        <v>0</v>
      </c>
      <c r="AZ127" s="89">
        <f>IF(AZ101&lt;='CALC|2'!$G$10,'CALC|2'!$G$50,0)</f>
        <v>0</v>
      </c>
      <c r="BA127" s="89">
        <f>IF(BA101&lt;='CALC|2'!$G$10,'CALC|2'!$G$50,0)</f>
        <v>0</v>
      </c>
      <c r="BB127" s="89">
        <f>IF(BB101&lt;='CALC|2'!$G$10,'CALC|2'!$G$50,0)</f>
        <v>0</v>
      </c>
      <c r="BC127" s="89">
        <f>IF(BC101&lt;='CALC|2'!$G$10,'CALC|2'!$G$50,0)</f>
        <v>0</v>
      </c>
      <c r="BD127" s="89">
        <f>IF(BD101&lt;='CALC|2'!$G$10,'CALC|2'!$G$50,0)</f>
        <v>0</v>
      </c>
      <c r="BE127" s="89">
        <f>IF(BE101&lt;='CALC|2'!$G$10,'CALC|2'!$G$50,0)</f>
        <v>0</v>
      </c>
      <c r="BF127" s="89">
        <f>IF(BF101&lt;='CALC|2'!$G$10,'CALC|2'!$G$50,0)</f>
        <v>0</v>
      </c>
      <c r="BG127" s="89">
        <f>IF(BG101&lt;='CALC|2'!$G$10,'CALC|2'!$G$50,0)</f>
        <v>0</v>
      </c>
      <c r="BH127" s="89">
        <f>IF(BH101&lt;='CALC|2'!$G$10,'CALC|2'!$G$50,0)</f>
        <v>0</v>
      </c>
      <c r="BI127" s="89">
        <f>IF(BI101&lt;='CALC|2'!$G$10,'CALC|2'!$G$50,0)</f>
        <v>0</v>
      </c>
      <c r="BJ127" s="89">
        <f>IF(BJ101&lt;='CALC|2'!$G$10,'CALC|2'!$G$50,0)</f>
        <v>0</v>
      </c>
      <c r="BK127" s="89">
        <f>IF(BK101&lt;='CALC|2'!$G$10,'CALC|2'!$G$50,0)</f>
        <v>0</v>
      </c>
      <c r="BL127" s="89">
        <f>IF(BL101&lt;='CALC|2'!$G$10,'CALC|2'!$G$50,0)</f>
        <v>0</v>
      </c>
      <c r="BM127" s="89">
        <f>IF(BM101&lt;='CALC|2'!$G$10,'CALC|2'!$G$50,0)</f>
        <v>0</v>
      </c>
      <c r="BN127" s="89">
        <f>IF(BN101&lt;='CALC|2'!$G$10,'CALC|2'!$G$50,0)</f>
        <v>0</v>
      </c>
      <c r="BO127" s="67"/>
      <c r="BP127" s="67"/>
      <c r="BQ127" s="67"/>
      <c r="BR127" s="67"/>
      <c r="BS127" s="67"/>
    </row>
    <row r="128" spans="1:71" x14ac:dyDescent="0.2">
      <c r="A128" s="67"/>
      <c r="B128" s="67"/>
      <c r="C128" s="67" t="s">
        <v>12</v>
      </c>
      <c r="D128" s="67"/>
      <c r="E128" s="67"/>
      <c r="F128" s="67"/>
      <c r="G128" s="125">
        <f>IF(G101&lt;='CALC|2'!$G$10,'CALC|2'!$G$51,0)</f>
        <v>3.1111660448121963E-3</v>
      </c>
      <c r="H128" s="125">
        <f>IF(H101&lt;='CALC|2'!$G$10,'CALC|2'!$G$51,0)</f>
        <v>3.1111660448121963E-3</v>
      </c>
      <c r="I128" s="125">
        <f>IF(I101&lt;='CALC|2'!$G$10,'CALC|2'!$G$51,0)</f>
        <v>3.1111660448121963E-3</v>
      </c>
      <c r="J128" s="125">
        <f>IF(J101&lt;='CALC|2'!$G$10,'CALC|2'!$G$51,0)</f>
        <v>3.1111660448121963E-3</v>
      </c>
      <c r="K128" s="125">
        <f>IF(K101&lt;='CALC|2'!$G$10,'CALC|2'!$G$51,0)</f>
        <v>3.1111660448121963E-3</v>
      </c>
      <c r="L128" s="125">
        <f>IF(L101&lt;='CALC|2'!$G$10,'CALC|2'!$G$51,0)</f>
        <v>3.1111660448121963E-3</v>
      </c>
      <c r="M128" s="125">
        <f>IF(M101&lt;='CALC|2'!$G$10,'CALC|2'!$G$51,0)</f>
        <v>3.1111660448121963E-3</v>
      </c>
      <c r="N128" s="125">
        <f>IF(N101&lt;='CALC|2'!$G$10,'CALC|2'!$G$51,0)</f>
        <v>3.1111660448121963E-3</v>
      </c>
      <c r="O128" s="89">
        <f>IF(O101&lt;='CALC|2'!$G$10,'CALC|2'!$G$51,0)</f>
        <v>0</v>
      </c>
      <c r="P128" s="89">
        <f>IF(P101&lt;='CALC|2'!$G$10,'CALC|2'!$G$51,0)</f>
        <v>0</v>
      </c>
      <c r="Q128" s="89">
        <f>IF(Q101&lt;='CALC|2'!$G$10,'CALC|2'!$G$51,0)</f>
        <v>0</v>
      </c>
      <c r="R128" s="89">
        <f>IF(R101&lt;='CALC|2'!$G$10,'CALC|2'!$G$51,0)</f>
        <v>0</v>
      </c>
      <c r="S128" s="89">
        <f>IF(S101&lt;='CALC|2'!$G$10,'CALC|2'!$G$51,0)</f>
        <v>0</v>
      </c>
      <c r="T128" s="89">
        <f>IF(T101&lt;='CALC|2'!$G$10,'CALC|2'!$G$51,0)</f>
        <v>0</v>
      </c>
      <c r="U128" s="89">
        <f>IF(U101&lt;='CALC|2'!$G$10,'CALC|2'!$G$51,0)</f>
        <v>0</v>
      </c>
      <c r="V128" s="89">
        <f>IF(V101&lt;='CALC|2'!$G$10,'CALC|2'!$G$51,0)</f>
        <v>0</v>
      </c>
      <c r="W128" s="89">
        <f>IF(W101&lt;='CALC|2'!$G$10,'CALC|2'!$G$51,0)</f>
        <v>0</v>
      </c>
      <c r="X128" s="89">
        <f>IF(X101&lt;='CALC|2'!$G$10,'CALC|2'!$G$51,0)</f>
        <v>0</v>
      </c>
      <c r="Y128" s="89">
        <f>IF(Y101&lt;='CALC|2'!$G$10,'CALC|2'!$G$51,0)</f>
        <v>0</v>
      </c>
      <c r="Z128" s="89">
        <f>IF(Z101&lt;='CALC|2'!$G$10,'CALC|2'!$G$51,0)</f>
        <v>0</v>
      </c>
      <c r="AA128" s="89">
        <f>IF(AA101&lt;='CALC|2'!$G$10,'CALC|2'!$G$51,0)</f>
        <v>0</v>
      </c>
      <c r="AB128" s="89">
        <f>IF(AB101&lt;='CALC|2'!$G$10,'CALC|2'!$G$51,0)</f>
        <v>0</v>
      </c>
      <c r="AC128" s="89">
        <f>IF(AC101&lt;='CALC|2'!$G$10,'CALC|2'!$G$51,0)</f>
        <v>0</v>
      </c>
      <c r="AD128" s="89">
        <f>IF(AD101&lt;='CALC|2'!$G$10,'CALC|2'!$G$51,0)</f>
        <v>0</v>
      </c>
      <c r="AE128" s="89">
        <f>IF(AE101&lt;='CALC|2'!$G$10,'CALC|2'!$G$51,0)</f>
        <v>0</v>
      </c>
      <c r="AF128" s="89">
        <f>IF(AF101&lt;='CALC|2'!$G$10,'CALC|2'!$G$51,0)</f>
        <v>0</v>
      </c>
      <c r="AG128" s="89">
        <f>IF(AG101&lt;='CALC|2'!$G$10,'CALC|2'!$G$51,0)</f>
        <v>0</v>
      </c>
      <c r="AH128" s="89">
        <f>IF(AH101&lt;='CALC|2'!$G$10,'CALC|2'!$G$51,0)</f>
        <v>0</v>
      </c>
      <c r="AI128" s="89">
        <f>IF(AI101&lt;='CALC|2'!$G$10,'CALC|2'!$G$51,0)</f>
        <v>0</v>
      </c>
      <c r="AJ128" s="89">
        <f>IF(AJ101&lt;='CALC|2'!$G$10,'CALC|2'!$G$51,0)</f>
        <v>0</v>
      </c>
      <c r="AK128" s="89">
        <f>IF(AK101&lt;='CALC|2'!$G$10,'CALC|2'!$G$51,0)</f>
        <v>0</v>
      </c>
      <c r="AL128" s="89">
        <f>IF(AL101&lt;='CALC|2'!$G$10,'CALC|2'!$G$51,0)</f>
        <v>0</v>
      </c>
      <c r="AM128" s="89">
        <f>IF(AM101&lt;='CALC|2'!$G$10,'CALC|2'!$G$51,0)</f>
        <v>0</v>
      </c>
      <c r="AN128" s="89">
        <f>IF(AN101&lt;='CALC|2'!$G$10,'CALC|2'!$G$51,0)</f>
        <v>0</v>
      </c>
      <c r="AO128" s="89">
        <f>IF(AO101&lt;='CALC|2'!$G$10,'CALC|2'!$G$51,0)</f>
        <v>0</v>
      </c>
      <c r="AP128" s="89">
        <f>IF(AP101&lt;='CALC|2'!$G$10,'CALC|2'!$G$51,0)</f>
        <v>0</v>
      </c>
      <c r="AQ128" s="89">
        <f>IF(AQ101&lt;='CALC|2'!$G$10,'CALC|2'!$G$51,0)</f>
        <v>0</v>
      </c>
      <c r="AR128" s="89">
        <f>IF(AR101&lt;='CALC|2'!$G$10,'CALC|2'!$G$51,0)</f>
        <v>0</v>
      </c>
      <c r="AS128" s="89">
        <f>IF(AS101&lt;='CALC|2'!$G$10,'CALC|2'!$G$51,0)</f>
        <v>0</v>
      </c>
      <c r="AT128" s="89">
        <f>IF(AT101&lt;='CALC|2'!$G$10,'CALC|2'!$G$51,0)</f>
        <v>0</v>
      </c>
      <c r="AU128" s="89">
        <f>IF(AU101&lt;='CALC|2'!$G$10,'CALC|2'!$G$51,0)</f>
        <v>0</v>
      </c>
      <c r="AV128" s="89">
        <f>IF(AV101&lt;='CALC|2'!$G$10,'CALC|2'!$G$51,0)</f>
        <v>0</v>
      </c>
      <c r="AW128" s="89">
        <f>IF(AW101&lt;='CALC|2'!$G$10,'CALC|2'!$G$51,0)</f>
        <v>0</v>
      </c>
      <c r="AX128" s="89">
        <f>IF(AX101&lt;='CALC|2'!$G$10,'CALC|2'!$G$51,0)</f>
        <v>0</v>
      </c>
      <c r="AY128" s="89">
        <f>IF(AY101&lt;='CALC|2'!$G$10,'CALC|2'!$G$51,0)</f>
        <v>0</v>
      </c>
      <c r="AZ128" s="89">
        <f>IF(AZ101&lt;='CALC|2'!$G$10,'CALC|2'!$G$51,0)</f>
        <v>0</v>
      </c>
      <c r="BA128" s="89">
        <f>IF(BA101&lt;='CALC|2'!$G$10,'CALC|2'!$G$51,0)</f>
        <v>0</v>
      </c>
      <c r="BB128" s="89">
        <f>IF(BB101&lt;='CALC|2'!$G$10,'CALC|2'!$G$51,0)</f>
        <v>0</v>
      </c>
      <c r="BC128" s="89">
        <f>IF(BC101&lt;='CALC|2'!$G$10,'CALC|2'!$G$51,0)</f>
        <v>0</v>
      </c>
      <c r="BD128" s="89">
        <f>IF(BD101&lt;='CALC|2'!$G$10,'CALC|2'!$G$51,0)</f>
        <v>0</v>
      </c>
      <c r="BE128" s="89">
        <f>IF(BE101&lt;='CALC|2'!$G$10,'CALC|2'!$G$51,0)</f>
        <v>0</v>
      </c>
      <c r="BF128" s="89">
        <f>IF(BF101&lt;='CALC|2'!$G$10,'CALC|2'!$G$51,0)</f>
        <v>0</v>
      </c>
      <c r="BG128" s="89">
        <f>IF(BG101&lt;='CALC|2'!$G$10,'CALC|2'!$G$51,0)</f>
        <v>0</v>
      </c>
      <c r="BH128" s="89">
        <f>IF(BH101&lt;='CALC|2'!$G$10,'CALC|2'!$G$51,0)</f>
        <v>0</v>
      </c>
      <c r="BI128" s="89">
        <f>IF(BI101&lt;='CALC|2'!$G$10,'CALC|2'!$G$51,0)</f>
        <v>0</v>
      </c>
      <c r="BJ128" s="89">
        <f>IF(BJ101&lt;='CALC|2'!$G$10,'CALC|2'!$G$51,0)</f>
        <v>0</v>
      </c>
      <c r="BK128" s="89">
        <f>IF(BK101&lt;='CALC|2'!$G$10,'CALC|2'!$G$51,0)</f>
        <v>0</v>
      </c>
      <c r="BL128" s="89">
        <f>IF(BL101&lt;='CALC|2'!$G$10,'CALC|2'!$G$51,0)</f>
        <v>0</v>
      </c>
      <c r="BM128" s="89">
        <f>IF(BM101&lt;='CALC|2'!$G$10,'CALC|2'!$G$51,0)</f>
        <v>0</v>
      </c>
      <c r="BN128" s="89">
        <f>IF(BN101&lt;='CALC|2'!$G$10,'CALC|2'!$G$51,0)</f>
        <v>0</v>
      </c>
      <c r="BO128" s="67"/>
      <c r="BP128" s="67"/>
      <c r="BQ128" s="67"/>
      <c r="BR128" s="67"/>
      <c r="BS128" s="67"/>
    </row>
    <row r="129" spans="1:71" ht="15.75" x14ac:dyDescent="0.3">
      <c r="A129" s="67"/>
      <c r="B129" s="67"/>
      <c r="C129" s="170" t="s">
        <v>49</v>
      </c>
      <c r="D129" s="34" t="s">
        <v>0</v>
      </c>
      <c r="E129" s="20" t="s">
        <v>93</v>
      </c>
      <c r="F129" s="20"/>
      <c r="G129" s="125">
        <f>IF(G101&lt;='CALC|2'!$G$10,'CALC|2'!$G$52,0)</f>
        <v>0.10354074815504856</v>
      </c>
      <c r="H129" s="125">
        <f>IF(H101&lt;='CALC|2'!$G$10,'CALC|2'!$G$52,0)</f>
        <v>0.10354074815504856</v>
      </c>
      <c r="I129" s="125">
        <f>IF(I101&lt;='CALC|2'!$G$10,'CALC|2'!$G$52,0)</f>
        <v>0.10354074815504856</v>
      </c>
      <c r="J129" s="125">
        <f>IF(J101&lt;='CALC|2'!$G$10,'CALC|2'!$G$52,0)</f>
        <v>0.10354074815504856</v>
      </c>
      <c r="K129" s="125">
        <f>IF(K101&lt;='CALC|2'!$G$10,'CALC|2'!$G$52,0)</f>
        <v>0.10354074815504856</v>
      </c>
      <c r="L129" s="125">
        <f>IF(L101&lt;='CALC|2'!$G$10,'CALC|2'!$G$52,0)</f>
        <v>0.10354074815504856</v>
      </c>
      <c r="M129" s="125">
        <f>IF(M101&lt;='CALC|2'!$G$10,'CALC|2'!$G$52,0)</f>
        <v>0.10354074815504856</v>
      </c>
      <c r="N129" s="125">
        <f>IF(N101&lt;='CALC|2'!$G$10,'CALC|2'!$G$52,0)</f>
        <v>0.10354074815504856</v>
      </c>
      <c r="O129" s="89">
        <f>IF(O101&lt;='CALC|2'!$G$10,'CALC|2'!$G$52,0)</f>
        <v>0</v>
      </c>
      <c r="P129" s="89">
        <f>IF(P101&lt;='CALC|2'!$G$10,'CALC|2'!$G$52,0)</f>
        <v>0</v>
      </c>
      <c r="Q129" s="89">
        <f>IF(Q101&lt;='CALC|2'!$G$10,'CALC|2'!$G$52,0)</f>
        <v>0</v>
      </c>
      <c r="R129" s="89">
        <f>IF(R101&lt;='CALC|2'!$G$10,'CALC|2'!$G$52,0)</f>
        <v>0</v>
      </c>
      <c r="S129" s="89">
        <f>IF(S101&lt;='CALC|2'!$G$10,'CALC|2'!$G$52,0)</f>
        <v>0</v>
      </c>
      <c r="T129" s="89">
        <f>IF(T101&lt;='CALC|2'!$G$10,'CALC|2'!$G$52,0)</f>
        <v>0</v>
      </c>
      <c r="U129" s="89">
        <f>IF(U101&lt;='CALC|2'!$G$10,'CALC|2'!$G$52,0)</f>
        <v>0</v>
      </c>
      <c r="V129" s="89">
        <f>IF(V101&lt;='CALC|2'!$G$10,'CALC|2'!$G$52,0)</f>
        <v>0</v>
      </c>
      <c r="W129" s="89">
        <f>IF(W101&lt;='CALC|2'!$G$10,'CALC|2'!$G$52,0)</f>
        <v>0</v>
      </c>
      <c r="X129" s="89">
        <f>IF(X101&lt;='CALC|2'!$G$10,'CALC|2'!$G$52,0)</f>
        <v>0</v>
      </c>
      <c r="Y129" s="89">
        <f>IF(Y101&lt;='CALC|2'!$G$10,'CALC|2'!$G$52,0)</f>
        <v>0</v>
      </c>
      <c r="Z129" s="89">
        <f>IF(Z101&lt;='CALC|2'!$G$10,'CALC|2'!$G$52,0)</f>
        <v>0</v>
      </c>
      <c r="AA129" s="89">
        <f>IF(AA101&lt;='CALC|2'!$G$10,'CALC|2'!$G$52,0)</f>
        <v>0</v>
      </c>
      <c r="AB129" s="89">
        <f>IF(AB101&lt;='CALC|2'!$G$10,'CALC|2'!$G$52,0)</f>
        <v>0</v>
      </c>
      <c r="AC129" s="89">
        <f>IF(AC101&lt;='CALC|2'!$G$10,'CALC|2'!$G$52,0)</f>
        <v>0</v>
      </c>
      <c r="AD129" s="89">
        <f>IF(AD101&lt;='CALC|2'!$G$10,'CALC|2'!$G$52,0)</f>
        <v>0</v>
      </c>
      <c r="AE129" s="89">
        <f>IF(AE101&lt;='CALC|2'!$G$10,'CALC|2'!$G$52,0)</f>
        <v>0</v>
      </c>
      <c r="AF129" s="89">
        <f>IF(AF101&lt;='CALC|2'!$G$10,'CALC|2'!$G$52,0)</f>
        <v>0</v>
      </c>
      <c r="AG129" s="89">
        <f>IF(AG101&lt;='CALC|2'!$G$10,'CALC|2'!$G$52,0)</f>
        <v>0</v>
      </c>
      <c r="AH129" s="89">
        <f>IF(AH101&lt;='CALC|2'!$G$10,'CALC|2'!$G$52,0)</f>
        <v>0</v>
      </c>
      <c r="AI129" s="89">
        <f>IF(AI101&lt;='CALC|2'!$G$10,'CALC|2'!$G$52,0)</f>
        <v>0</v>
      </c>
      <c r="AJ129" s="89">
        <f>IF(AJ101&lt;='CALC|2'!$G$10,'CALC|2'!$G$52,0)</f>
        <v>0</v>
      </c>
      <c r="AK129" s="89">
        <f>IF(AK101&lt;='CALC|2'!$G$10,'CALC|2'!$G$52,0)</f>
        <v>0</v>
      </c>
      <c r="AL129" s="89">
        <f>IF(AL101&lt;='CALC|2'!$G$10,'CALC|2'!$G$52,0)</f>
        <v>0</v>
      </c>
      <c r="AM129" s="89">
        <f>IF(AM101&lt;='CALC|2'!$G$10,'CALC|2'!$G$52,0)</f>
        <v>0</v>
      </c>
      <c r="AN129" s="89">
        <f>IF(AN101&lt;='CALC|2'!$G$10,'CALC|2'!$G$52,0)</f>
        <v>0</v>
      </c>
      <c r="AO129" s="89">
        <f>IF(AO101&lt;='CALC|2'!$G$10,'CALC|2'!$G$52,0)</f>
        <v>0</v>
      </c>
      <c r="AP129" s="89">
        <f>IF(AP101&lt;='CALC|2'!$G$10,'CALC|2'!$G$52,0)</f>
        <v>0</v>
      </c>
      <c r="AQ129" s="89">
        <f>IF(AQ101&lt;='CALC|2'!$G$10,'CALC|2'!$G$52,0)</f>
        <v>0</v>
      </c>
      <c r="AR129" s="89">
        <f>IF(AR101&lt;='CALC|2'!$G$10,'CALC|2'!$G$52,0)</f>
        <v>0</v>
      </c>
      <c r="AS129" s="89">
        <f>IF(AS101&lt;='CALC|2'!$G$10,'CALC|2'!$G$52,0)</f>
        <v>0</v>
      </c>
      <c r="AT129" s="89">
        <f>IF(AT101&lt;='CALC|2'!$G$10,'CALC|2'!$G$52,0)</f>
        <v>0</v>
      </c>
      <c r="AU129" s="89">
        <f>IF(AU101&lt;='CALC|2'!$G$10,'CALC|2'!$G$52,0)</f>
        <v>0</v>
      </c>
      <c r="AV129" s="89">
        <f>IF(AV101&lt;='CALC|2'!$G$10,'CALC|2'!$G$52,0)</f>
        <v>0</v>
      </c>
      <c r="AW129" s="89">
        <f>IF(AW101&lt;='CALC|2'!$G$10,'CALC|2'!$G$52,0)</f>
        <v>0</v>
      </c>
      <c r="AX129" s="89">
        <f>IF(AX101&lt;='CALC|2'!$G$10,'CALC|2'!$G$52,0)</f>
        <v>0</v>
      </c>
      <c r="AY129" s="89">
        <f>IF(AY101&lt;='CALC|2'!$G$10,'CALC|2'!$G$52,0)</f>
        <v>0</v>
      </c>
      <c r="AZ129" s="89">
        <f>IF(AZ101&lt;='CALC|2'!$G$10,'CALC|2'!$G$52,0)</f>
        <v>0</v>
      </c>
      <c r="BA129" s="89">
        <f>IF(BA101&lt;='CALC|2'!$G$10,'CALC|2'!$G$52,0)</f>
        <v>0</v>
      </c>
      <c r="BB129" s="89">
        <f>IF(BB101&lt;='CALC|2'!$G$10,'CALC|2'!$G$52,0)</f>
        <v>0</v>
      </c>
      <c r="BC129" s="89">
        <f>IF(BC101&lt;='CALC|2'!$G$10,'CALC|2'!$G$52,0)</f>
        <v>0</v>
      </c>
      <c r="BD129" s="89">
        <f>IF(BD101&lt;='CALC|2'!$G$10,'CALC|2'!$G$52,0)</f>
        <v>0</v>
      </c>
      <c r="BE129" s="89">
        <f>IF(BE101&lt;='CALC|2'!$G$10,'CALC|2'!$G$52,0)</f>
        <v>0</v>
      </c>
      <c r="BF129" s="89">
        <f>IF(BF101&lt;='CALC|2'!$G$10,'CALC|2'!$G$52,0)</f>
        <v>0</v>
      </c>
      <c r="BG129" s="89">
        <f>IF(BG101&lt;='CALC|2'!$G$10,'CALC|2'!$G$52,0)</f>
        <v>0</v>
      </c>
      <c r="BH129" s="89">
        <f>IF(BH101&lt;='CALC|2'!$G$10,'CALC|2'!$G$52,0)</f>
        <v>0</v>
      </c>
      <c r="BI129" s="89">
        <f>IF(BI101&lt;='CALC|2'!$G$10,'CALC|2'!$G$52,0)</f>
        <v>0</v>
      </c>
      <c r="BJ129" s="89">
        <f>IF(BJ101&lt;='CALC|2'!$G$10,'CALC|2'!$G$52,0)</f>
        <v>0</v>
      </c>
      <c r="BK129" s="89">
        <f>IF(BK101&lt;='CALC|2'!$G$10,'CALC|2'!$G$52,0)</f>
        <v>0</v>
      </c>
      <c r="BL129" s="89">
        <f>IF(BL101&lt;='CALC|2'!$G$10,'CALC|2'!$G$52,0)</f>
        <v>0</v>
      </c>
      <c r="BM129" s="89">
        <f>IF(BM101&lt;='CALC|2'!$G$10,'CALC|2'!$G$52,0)</f>
        <v>0</v>
      </c>
      <c r="BN129" s="89">
        <f>IF(BN101&lt;='CALC|2'!$G$10,'CALC|2'!$G$52,0)</f>
        <v>0</v>
      </c>
      <c r="BO129" s="67"/>
      <c r="BP129" s="67"/>
      <c r="BQ129" s="67"/>
      <c r="BR129" s="67"/>
      <c r="BS129" s="67"/>
    </row>
    <row r="130" spans="1:71" ht="15.75" x14ac:dyDescent="0.3">
      <c r="A130" s="67"/>
      <c r="B130" s="67"/>
      <c r="C130" s="170" t="s">
        <v>320</v>
      </c>
      <c r="D130" s="34" t="s">
        <v>0</v>
      </c>
      <c r="E130" s="20" t="s">
        <v>93</v>
      </c>
      <c r="F130" s="20"/>
      <c r="G130" s="125">
        <f>IF(G101&lt;='CALC|2'!$G$10,'CALC|2'!$G$53,0)</f>
        <v>1.0468750000000001E-2</v>
      </c>
      <c r="H130" s="125">
        <f>IF(H101&lt;='CALC|2'!$G$10,'CALC|2'!$G$53,0)</f>
        <v>1.0468750000000001E-2</v>
      </c>
      <c r="I130" s="125">
        <f>IF(I101&lt;='CALC|2'!$G$10,'CALC|2'!$G$53,0)</f>
        <v>1.0468750000000001E-2</v>
      </c>
      <c r="J130" s="125">
        <f>IF(J101&lt;='CALC|2'!$G$10,'CALC|2'!$G$53,0)</f>
        <v>1.0468750000000001E-2</v>
      </c>
      <c r="K130" s="125">
        <f>IF(K101&lt;='CALC|2'!$G$10,'CALC|2'!$G$53,0)</f>
        <v>1.0468750000000001E-2</v>
      </c>
      <c r="L130" s="125">
        <f>IF(L101&lt;='CALC|2'!$G$10,'CALC|2'!$G$53,0)</f>
        <v>1.0468750000000001E-2</v>
      </c>
      <c r="M130" s="125">
        <f>IF(M101&lt;='CALC|2'!$G$10,'CALC|2'!$G$53,0)</f>
        <v>1.0468750000000001E-2</v>
      </c>
      <c r="N130" s="125">
        <f>IF(N101&lt;='CALC|2'!$G$10,'CALC|2'!$G$53,0)</f>
        <v>1.0468750000000001E-2</v>
      </c>
      <c r="O130" s="89">
        <f>IF(O101&lt;='CALC|2'!$G$10,'CALC|2'!$G$53,0)</f>
        <v>0</v>
      </c>
      <c r="P130" s="89">
        <f>IF(P101&lt;='CALC|2'!$G$10,'CALC|2'!$G$53,0)</f>
        <v>0</v>
      </c>
      <c r="Q130" s="89">
        <f>IF(Q101&lt;='CALC|2'!$G$10,'CALC|2'!$G$53,0)</f>
        <v>0</v>
      </c>
      <c r="R130" s="89">
        <f>IF(R101&lt;='CALC|2'!$G$10,'CALC|2'!$G$53,0)</f>
        <v>0</v>
      </c>
      <c r="S130" s="89">
        <f>IF(S101&lt;='CALC|2'!$G$10,'CALC|2'!$G$53,0)</f>
        <v>0</v>
      </c>
      <c r="T130" s="89">
        <f>IF(T101&lt;='CALC|2'!$G$10,'CALC|2'!$G$53,0)</f>
        <v>0</v>
      </c>
      <c r="U130" s="89">
        <f>IF(U101&lt;='CALC|2'!$G$10,'CALC|2'!$G$53,0)</f>
        <v>0</v>
      </c>
      <c r="V130" s="89">
        <f>IF(V101&lt;='CALC|2'!$G$10,'CALC|2'!$G$53,0)</f>
        <v>0</v>
      </c>
      <c r="W130" s="89">
        <f>IF(W101&lt;='CALC|2'!$G$10,'CALC|2'!$G$53,0)</f>
        <v>0</v>
      </c>
      <c r="X130" s="89">
        <f>IF(X101&lt;='CALC|2'!$G$10,'CALC|2'!$G$53,0)</f>
        <v>0</v>
      </c>
      <c r="Y130" s="89">
        <f>IF(Y101&lt;='CALC|2'!$G$10,'CALC|2'!$G$53,0)</f>
        <v>0</v>
      </c>
      <c r="Z130" s="89">
        <f>IF(Z101&lt;='CALC|2'!$G$10,'CALC|2'!$G$53,0)</f>
        <v>0</v>
      </c>
      <c r="AA130" s="89">
        <f>IF(AA101&lt;='CALC|2'!$G$10,'CALC|2'!$G$53,0)</f>
        <v>0</v>
      </c>
      <c r="AB130" s="89">
        <f>IF(AB101&lt;='CALC|2'!$G$10,'CALC|2'!$G$53,0)</f>
        <v>0</v>
      </c>
      <c r="AC130" s="89">
        <f>IF(AC101&lt;='CALC|2'!$G$10,'CALC|2'!$G$53,0)</f>
        <v>0</v>
      </c>
      <c r="AD130" s="89">
        <f>IF(AD101&lt;='CALC|2'!$G$10,'CALC|2'!$G$53,0)</f>
        <v>0</v>
      </c>
      <c r="AE130" s="89">
        <f>IF(AE101&lt;='CALC|2'!$G$10,'CALC|2'!$G$53,0)</f>
        <v>0</v>
      </c>
      <c r="AF130" s="89">
        <f>IF(AF101&lt;='CALC|2'!$G$10,'CALC|2'!$G$53,0)</f>
        <v>0</v>
      </c>
      <c r="AG130" s="89">
        <f>IF(AG101&lt;='CALC|2'!$G$10,'CALC|2'!$G$53,0)</f>
        <v>0</v>
      </c>
      <c r="AH130" s="89">
        <f>IF(AH101&lt;='CALC|2'!$G$10,'CALC|2'!$G$53,0)</f>
        <v>0</v>
      </c>
      <c r="AI130" s="89">
        <f>IF(AI101&lt;='CALC|2'!$G$10,'CALC|2'!$G$53,0)</f>
        <v>0</v>
      </c>
      <c r="AJ130" s="89">
        <f>IF(AJ101&lt;='CALC|2'!$G$10,'CALC|2'!$G$53,0)</f>
        <v>0</v>
      </c>
      <c r="AK130" s="89">
        <f>IF(AK101&lt;='CALC|2'!$G$10,'CALC|2'!$G$53,0)</f>
        <v>0</v>
      </c>
      <c r="AL130" s="89">
        <f>IF(AL101&lt;='CALC|2'!$G$10,'CALC|2'!$G$53,0)</f>
        <v>0</v>
      </c>
      <c r="AM130" s="89">
        <f>IF(AM101&lt;='CALC|2'!$G$10,'CALC|2'!$G$53,0)</f>
        <v>0</v>
      </c>
      <c r="AN130" s="89">
        <f>IF(AN101&lt;='CALC|2'!$G$10,'CALC|2'!$G$53,0)</f>
        <v>0</v>
      </c>
      <c r="AO130" s="89">
        <f>IF(AO101&lt;='CALC|2'!$G$10,'CALC|2'!$G$53,0)</f>
        <v>0</v>
      </c>
      <c r="AP130" s="89">
        <f>IF(AP101&lt;='CALC|2'!$G$10,'CALC|2'!$G$53,0)</f>
        <v>0</v>
      </c>
      <c r="AQ130" s="89">
        <f>IF(AQ101&lt;='CALC|2'!$G$10,'CALC|2'!$G$53,0)</f>
        <v>0</v>
      </c>
      <c r="AR130" s="89">
        <f>IF(AR101&lt;='CALC|2'!$G$10,'CALC|2'!$G$53,0)</f>
        <v>0</v>
      </c>
      <c r="AS130" s="89">
        <f>IF(AS101&lt;='CALC|2'!$G$10,'CALC|2'!$G$53,0)</f>
        <v>0</v>
      </c>
      <c r="AT130" s="89">
        <f>IF(AT101&lt;='CALC|2'!$G$10,'CALC|2'!$G$53,0)</f>
        <v>0</v>
      </c>
      <c r="AU130" s="89">
        <f>IF(AU101&lt;='CALC|2'!$G$10,'CALC|2'!$G$53,0)</f>
        <v>0</v>
      </c>
      <c r="AV130" s="89">
        <f>IF(AV101&lt;='CALC|2'!$G$10,'CALC|2'!$G$53,0)</f>
        <v>0</v>
      </c>
      <c r="AW130" s="89">
        <f>IF(AW101&lt;='CALC|2'!$G$10,'CALC|2'!$G$53,0)</f>
        <v>0</v>
      </c>
      <c r="AX130" s="89">
        <f>IF(AX101&lt;='CALC|2'!$G$10,'CALC|2'!$G$53,0)</f>
        <v>0</v>
      </c>
      <c r="AY130" s="89">
        <f>IF(AY101&lt;='CALC|2'!$G$10,'CALC|2'!$G$53,0)</f>
        <v>0</v>
      </c>
      <c r="AZ130" s="89">
        <f>IF(AZ101&lt;='CALC|2'!$G$10,'CALC|2'!$G$53,0)</f>
        <v>0</v>
      </c>
      <c r="BA130" s="89">
        <f>IF(BA101&lt;='CALC|2'!$G$10,'CALC|2'!$G$53,0)</f>
        <v>0</v>
      </c>
      <c r="BB130" s="89">
        <f>IF(BB101&lt;='CALC|2'!$G$10,'CALC|2'!$G$53,0)</f>
        <v>0</v>
      </c>
      <c r="BC130" s="89">
        <f>IF(BC101&lt;='CALC|2'!$G$10,'CALC|2'!$G$53,0)</f>
        <v>0</v>
      </c>
      <c r="BD130" s="89">
        <f>IF(BD101&lt;='CALC|2'!$G$10,'CALC|2'!$G$53,0)</f>
        <v>0</v>
      </c>
      <c r="BE130" s="89">
        <f>IF(BE101&lt;='CALC|2'!$G$10,'CALC|2'!$G$53,0)</f>
        <v>0</v>
      </c>
      <c r="BF130" s="89">
        <f>IF(BF101&lt;='CALC|2'!$G$10,'CALC|2'!$G$53,0)</f>
        <v>0</v>
      </c>
      <c r="BG130" s="89">
        <f>IF(BG101&lt;='CALC|2'!$G$10,'CALC|2'!$G$53,0)</f>
        <v>0</v>
      </c>
      <c r="BH130" s="89">
        <f>IF(BH101&lt;='CALC|2'!$G$10,'CALC|2'!$G$53,0)</f>
        <v>0</v>
      </c>
      <c r="BI130" s="89">
        <f>IF(BI101&lt;='CALC|2'!$G$10,'CALC|2'!$G$53,0)</f>
        <v>0</v>
      </c>
      <c r="BJ130" s="89">
        <f>IF(BJ101&lt;='CALC|2'!$G$10,'CALC|2'!$G$53,0)</f>
        <v>0</v>
      </c>
      <c r="BK130" s="89">
        <f>IF(BK101&lt;='CALC|2'!$G$10,'CALC|2'!$G$53,0)</f>
        <v>0</v>
      </c>
      <c r="BL130" s="89">
        <f>IF(BL101&lt;='CALC|2'!$G$10,'CALC|2'!$G$53,0)</f>
        <v>0</v>
      </c>
      <c r="BM130" s="89">
        <f>IF(BM101&lt;='CALC|2'!$G$10,'CALC|2'!$G$53,0)</f>
        <v>0</v>
      </c>
      <c r="BN130" s="89">
        <f>IF(BN101&lt;='CALC|2'!$G$10,'CALC|2'!$G$53,0)</f>
        <v>0</v>
      </c>
      <c r="BO130" s="67"/>
      <c r="BP130" s="67"/>
      <c r="BQ130" s="67"/>
      <c r="BR130" s="67"/>
      <c r="BS130" s="67"/>
    </row>
    <row r="131" spans="1:71" ht="15.75" x14ac:dyDescent="0.3">
      <c r="A131" s="67"/>
      <c r="B131" s="67"/>
      <c r="C131" s="170" t="s">
        <v>323</v>
      </c>
      <c r="D131" s="34" t="s">
        <v>0</v>
      </c>
      <c r="E131" s="20" t="s">
        <v>93</v>
      </c>
      <c r="F131" s="20"/>
      <c r="G131" s="125">
        <f>IF(G101&lt;='CALC|2'!$G$10,'CALC|2'!$G$54,0)</f>
        <v>0.49311902922594203</v>
      </c>
      <c r="H131" s="125">
        <f>IF(H101&lt;='CALC|2'!$G$10,'CALC|2'!$G$54,0)</f>
        <v>0.49311902922594203</v>
      </c>
      <c r="I131" s="125">
        <f>IF(I101&lt;='CALC|2'!$G$10,'CALC|2'!$G$54,0)</f>
        <v>0.49311902922594203</v>
      </c>
      <c r="J131" s="125">
        <f>IF(J101&lt;='CALC|2'!$G$10,'CALC|2'!$G$54,0)</f>
        <v>0.49311902922594203</v>
      </c>
      <c r="K131" s="125">
        <f>IF(K101&lt;='CALC|2'!$G$10,'CALC|2'!$G$54,0)</f>
        <v>0.49311902922594203</v>
      </c>
      <c r="L131" s="125">
        <f>IF(L101&lt;='CALC|2'!$G$10,'CALC|2'!$G$54,0)</f>
        <v>0.49311902922594203</v>
      </c>
      <c r="M131" s="125">
        <f>IF(M101&lt;='CALC|2'!$G$10,'CALC|2'!$G$54,0)</f>
        <v>0.49311902922594203</v>
      </c>
      <c r="N131" s="125">
        <f>IF(N101&lt;='CALC|2'!$G$10,'CALC|2'!$G$54,0)</f>
        <v>0.49311902922594203</v>
      </c>
      <c r="O131" s="89">
        <f>IF(O101&lt;='CALC|2'!$G$10,'CALC|2'!$G$54,0)</f>
        <v>0</v>
      </c>
      <c r="P131" s="89">
        <f>IF(P101&lt;='CALC|2'!$G$10,'CALC|2'!$G$54,0)</f>
        <v>0</v>
      </c>
      <c r="Q131" s="89">
        <f>IF(Q101&lt;='CALC|2'!$G$10,'CALC|2'!$G$54,0)</f>
        <v>0</v>
      </c>
      <c r="R131" s="89">
        <f>IF(R101&lt;='CALC|2'!$G$10,'CALC|2'!$G$54,0)</f>
        <v>0</v>
      </c>
      <c r="S131" s="89">
        <f>IF(S101&lt;='CALC|2'!$G$10,'CALC|2'!$G$54,0)</f>
        <v>0</v>
      </c>
      <c r="T131" s="89">
        <f>IF(T101&lt;='CALC|2'!$G$10,'CALC|2'!$G$54,0)</f>
        <v>0</v>
      </c>
      <c r="U131" s="89">
        <f>IF(U101&lt;='CALC|2'!$G$10,'CALC|2'!$G$54,0)</f>
        <v>0</v>
      </c>
      <c r="V131" s="89">
        <f>IF(V101&lt;='CALC|2'!$G$10,'CALC|2'!$G$54,0)</f>
        <v>0</v>
      </c>
      <c r="W131" s="89">
        <f>IF(W101&lt;='CALC|2'!$G$10,'CALC|2'!$G$54,0)</f>
        <v>0</v>
      </c>
      <c r="X131" s="89">
        <f>IF(X101&lt;='CALC|2'!$G$10,'CALC|2'!$G$54,0)</f>
        <v>0</v>
      </c>
      <c r="Y131" s="89">
        <f>IF(Y101&lt;='CALC|2'!$G$10,'CALC|2'!$G$54,0)</f>
        <v>0</v>
      </c>
      <c r="Z131" s="89">
        <f>IF(Z101&lt;='CALC|2'!$G$10,'CALC|2'!$G$54,0)</f>
        <v>0</v>
      </c>
      <c r="AA131" s="89">
        <f>IF(AA101&lt;='CALC|2'!$G$10,'CALC|2'!$G$54,0)</f>
        <v>0</v>
      </c>
      <c r="AB131" s="89">
        <f>IF(AB101&lt;='CALC|2'!$G$10,'CALC|2'!$G$54,0)</f>
        <v>0</v>
      </c>
      <c r="AC131" s="89">
        <f>IF(AC101&lt;='CALC|2'!$G$10,'CALC|2'!$G$54,0)</f>
        <v>0</v>
      </c>
      <c r="AD131" s="89">
        <f>IF(AD101&lt;='CALC|2'!$G$10,'CALC|2'!$G$54,0)</f>
        <v>0</v>
      </c>
      <c r="AE131" s="89">
        <f>IF(AE101&lt;='CALC|2'!$G$10,'CALC|2'!$G$54,0)</f>
        <v>0</v>
      </c>
      <c r="AF131" s="89">
        <f>IF(AF101&lt;='CALC|2'!$G$10,'CALC|2'!$G$54,0)</f>
        <v>0</v>
      </c>
      <c r="AG131" s="89">
        <f>IF(AG101&lt;='CALC|2'!$G$10,'CALC|2'!$G$54,0)</f>
        <v>0</v>
      </c>
      <c r="AH131" s="89">
        <f>IF(AH101&lt;='CALC|2'!$G$10,'CALC|2'!$G$54,0)</f>
        <v>0</v>
      </c>
      <c r="AI131" s="89">
        <f>IF(AI101&lt;='CALC|2'!$G$10,'CALC|2'!$G$54,0)</f>
        <v>0</v>
      </c>
      <c r="AJ131" s="89">
        <f>IF(AJ101&lt;='CALC|2'!$G$10,'CALC|2'!$G$54,0)</f>
        <v>0</v>
      </c>
      <c r="AK131" s="89">
        <f>IF(AK101&lt;='CALC|2'!$G$10,'CALC|2'!$G$54,0)</f>
        <v>0</v>
      </c>
      <c r="AL131" s="89">
        <f>IF(AL101&lt;='CALC|2'!$G$10,'CALC|2'!$G$54,0)</f>
        <v>0</v>
      </c>
      <c r="AM131" s="89">
        <f>IF(AM101&lt;='CALC|2'!$G$10,'CALC|2'!$G$54,0)</f>
        <v>0</v>
      </c>
      <c r="AN131" s="89">
        <f>IF(AN101&lt;='CALC|2'!$G$10,'CALC|2'!$G$54,0)</f>
        <v>0</v>
      </c>
      <c r="AO131" s="89">
        <f>IF(AO101&lt;='CALC|2'!$G$10,'CALC|2'!$G$54,0)</f>
        <v>0</v>
      </c>
      <c r="AP131" s="89">
        <f>IF(AP101&lt;='CALC|2'!$G$10,'CALC|2'!$G$54,0)</f>
        <v>0</v>
      </c>
      <c r="AQ131" s="89">
        <f>IF(AQ101&lt;='CALC|2'!$G$10,'CALC|2'!$G$54,0)</f>
        <v>0</v>
      </c>
      <c r="AR131" s="89">
        <f>IF(AR101&lt;='CALC|2'!$G$10,'CALC|2'!$G$54,0)</f>
        <v>0</v>
      </c>
      <c r="AS131" s="89">
        <f>IF(AS101&lt;='CALC|2'!$G$10,'CALC|2'!$G$54,0)</f>
        <v>0</v>
      </c>
      <c r="AT131" s="89">
        <f>IF(AT101&lt;='CALC|2'!$G$10,'CALC|2'!$G$54,0)</f>
        <v>0</v>
      </c>
      <c r="AU131" s="89">
        <f>IF(AU101&lt;='CALC|2'!$G$10,'CALC|2'!$G$54,0)</f>
        <v>0</v>
      </c>
      <c r="AV131" s="89">
        <f>IF(AV101&lt;='CALC|2'!$G$10,'CALC|2'!$G$54,0)</f>
        <v>0</v>
      </c>
      <c r="AW131" s="89">
        <f>IF(AW101&lt;='CALC|2'!$G$10,'CALC|2'!$G$54,0)</f>
        <v>0</v>
      </c>
      <c r="AX131" s="89">
        <f>IF(AX101&lt;='CALC|2'!$G$10,'CALC|2'!$G$54,0)</f>
        <v>0</v>
      </c>
      <c r="AY131" s="89">
        <f>IF(AY101&lt;='CALC|2'!$G$10,'CALC|2'!$G$54,0)</f>
        <v>0</v>
      </c>
      <c r="AZ131" s="89">
        <f>IF(AZ101&lt;='CALC|2'!$G$10,'CALC|2'!$G$54,0)</f>
        <v>0</v>
      </c>
      <c r="BA131" s="89">
        <f>IF(BA101&lt;='CALC|2'!$G$10,'CALC|2'!$G$54,0)</f>
        <v>0</v>
      </c>
      <c r="BB131" s="89">
        <f>IF(BB101&lt;='CALC|2'!$G$10,'CALC|2'!$G$54,0)</f>
        <v>0</v>
      </c>
      <c r="BC131" s="89">
        <f>IF(BC101&lt;='CALC|2'!$G$10,'CALC|2'!$G$54,0)</f>
        <v>0</v>
      </c>
      <c r="BD131" s="89">
        <f>IF(BD101&lt;='CALC|2'!$G$10,'CALC|2'!$G$54,0)</f>
        <v>0</v>
      </c>
      <c r="BE131" s="89">
        <f>IF(BE101&lt;='CALC|2'!$G$10,'CALC|2'!$G$54,0)</f>
        <v>0</v>
      </c>
      <c r="BF131" s="89">
        <f>IF(BF101&lt;='CALC|2'!$G$10,'CALC|2'!$G$54,0)</f>
        <v>0</v>
      </c>
      <c r="BG131" s="89">
        <f>IF(BG101&lt;='CALC|2'!$G$10,'CALC|2'!$G$54,0)</f>
        <v>0</v>
      </c>
      <c r="BH131" s="89">
        <f>IF(BH101&lt;='CALC|2'!$G$10,'CALC|2'!$G$54,0)</f>
        <v>0</v>
      </c>
      <c r="BI131" s="89">
        <f>IF(BI101&lt;='CALC|2'!$G$10,'CALC|2'!$G$54,0)</f>
        <v>0</v>
      </c>
      <c r="BJ131" s="89">
        <f>IF(BJ101&lt;='CALC|2'!$G$10,'CALC|2'!$G$54,0)</f>
        <v>0</v>
      </c>
      <c r="BK131" s="89">
        <f>IF(BK101&lt;='CALC|2'!$G$10,'CALC|2'!$G$54,0)</f>
        <v>0</v>
      </c>
      <c r="BL131" s="89">
        <f>IF(BL101&lt;='CALC|2'!$G$10,'CALC|2'!$G$54,0)</f>
        <v>0</v>
      </c>
      <c r="BM131" s="89">
        <f>IF(BM101&lt;='CALC|2'!$G$10,'CALC|2'!$G$54,0)</f>
        <v>0</v>
      </c>
      <c r="BN131" s="89">
        <f>IF(BN101&lt;='CALC|2'!$G$10,'CALC|2'!$G$54,0)</f>
        <v>0</v>
      </c>
      <c r="BO131" s="67"/>
      <c r="BP131" s="67"/>
      <c r="BQ131" s="67"/>
      <c r="BR131" s="67"/>
      <c r="BS131" s="67"/>
    </row>
    <row r="132" spans="1:71" ht="15.75" x14ac:dyDescent="0.3">
      <c r="A132" s="67"/>
      <c r="B132" s="67"/>
      <c r="C132" s="170" t="s">
        <v>327</v>
      </c>
      <c r="D132" s="34" t="s">
        <v>0</v>
      </c>
      <c r="E132" s="20" t="s">
        <v>93</v>
      </c>
      <c r="F132" s="20"/>
      <c r="G132" s="125"/>
      <c r="H132" s="125"/>
      <c r="I132" s="125"/>
      <c r="J132" s="125"/>
      <c r="K132" s="125"/>
      <c r="L132" s="125"/>
      <c r="M132" s="125"/>
      <c r="N132" s="125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67"/>
      <c r="BP132" s="67"/>
      <c r="BQ132" s="67"/>
      <c r="BR132" s="67"/>
      <c r="BS132" s="67"/>
    </row>
    <row r="133" spans="1:71" ht="15.75" x14ac:dyDescent="0.3">
      <c r="A133" s="67"/>
      <c r="B133" s="67"/>
      <c r="C133" s="170" t="s">
        <v>328</v>
      </c>
      <c r="D133" s="34" t="s">
        <v>0</v>
      </c>
      <c r="E133" s="20" t="s">
        <v>93</v>
      </c>
      <c r="F133" s="20"/>
      <c r="G133" s="125">
        <f>IF(G101&lt;='CALC|2'!$G$10,'CALC|2'!$G$56,0)</f>
        <v>2.1628211299775002E-3</v>
      </c>
      <c r="H133" s="125">
        <f>IF(H101&lt;='CALC|2'!$G$10,'CALC|2'!$G$56,0)</f>
        <v>2.1628211299775002E-3</v>
      </c>
      <c r="I133" s="125">
        <f>IF(I101&lt;='CALC|2'!$G$10,'CALC|2'!$G$56,0)</f>
        <v>2.1628211299775002E-3</v>
      </c>
      <c r="J133" s="125">
        <f>IF(J101&lt;='CALC|2'!$G$10,'CALC|2'!$G$56,0)</f>
        <v>2.1628211299775002E-3</v>
      </c>
      <c r="K133" s="125">
        <f>IF(K101&lt;='CALC|2'!$G$10,'CALC|2'!$G$56,0)</f>
        <v>2.1628211299775002E-3</v>
      </c>
      <c r="L133" s="125">
        <f>IF(L101&lt;='CALC|2'!$G$10,'CALC|2'!$G$56,0)</f>
        <v>2.1628211299775002E-3</v>
      </c>
      <c r="M133" s="125">
        <f>IF(M101&lt;='CALC|2'!$G$10,'CALC|2'!$G$56,0)</f>
        <v>2.1628211299775002E-3</v>
      </c>
      <c r="N133" s="125">
        <f>IF(N101&lt;='CALC|2'!$G$10,'CALC|2'!$G$56,0)</f>
        <v>2.1628211299775002E-3</v>
      </c>
      <c r="O133" s="89">
        <f>IF(O101&lt;='CALC|2'!$G$10,'CALC|2'!$G$56,0)</f>
        <v>0</v>
      </c>
      <c r="P133" s="89">
        <f>IF(P101&lt;='CALC|2'!$G$10,'CALC|2'!$G$56,0)</f>
        <v>0</v>
      </c>
      <c r="Q133" s="89">
        <f>IF(Q101&lt;='CALC|2'!$G$10,'CALC|2'!$G$56,0)</f>
        <v>0</v>
      </c>
      <c r="R133" s="89">
        <f>IF(R101&lt;='CALC|2'!$G$10,'CALC|2'!$G$56,0)</f>
        <v>0</v>
      </c>
      <c r="S133" s="89">
        <f>IF(S101&lt;='CALC|2'!$G$10,'CALC|2'!$G$56,0)</f>
        <v>0</v>
      </c>
      <c r="T133" s="89">
        <f>IF(T101&lt;='CALC|2'!$G$10,'CALC|2'!$G$56,0)</f>
        <v>0</v>
      </c>
      <c r="U133" s="89">
        <f>IF(U101&lt;='CALC|2'!$G$10,'CALC|2'!$G$56,0)</f>
        <v>0</v>
      </c>
      <c r="V133" s="89">
        <f>IF(V101&lt;='CALC|2'!$G$10,'CALC|2'!$G$56,0)</f>
        <v>0</v>
      </c>
      <c r="W133" s="89">
        <f>IF(W101&lt;='CALC|2'!$G$10,'CALC|2'!$G$56,0)</f>
        <v>0</v>
      </c>
      <c r="X133" s="89">
        <f>IF(X101&lt;='CALC|2'!$G$10,'CALC|2'!$G$56,0)</f>
        <v>0</v>
      </c>
      <c r="Y133" s="89">
        <f>IF(Y101&lt;='CALC|2'!$G$10,'CALC|2'!$G$56,0)</f>
        <v>0</v>
      </c>
      <c r="Z133" s="89">
        <f>IF(Z101&lt;='CALC|2'!$G$10,'CALC|2'!$G$56,0)</f>
        <v>0</v>
      </c>
      <c r="AA133" s="89">
        <f>IF(AA101&lt;='CALC|2'!$G$10,'CALC|2'!$G$56,0)</f>
        <v>0</v>
      </c>
      <c r="AB133" s="89">
        <f>IF(AB101&lt;='CALC|2'!$G$10,'CALC|2'!$G$56,0)</f>
        <v>0</v>
      </c>
      <c r="AC133" s="89">
        <f>IF(AC101&lt;='CALC|2'!$G$10,'CALC|2'!$G$56,0)</f>
        <v>0</v>
      </c>
      <c r="AD133" s="89">
        <f>IF(AD101&lt;='CALC|2'!$G$10,'CALC|2'!$G$56,0)</f>
        <v>0</v>
      </c>
      <c r="AE133" s="89">
        <f>IF(AE101&lt;='CALC|2'!$G$10,'CALC|2'!$G$56,0)</f>
        <v>0</v>
      </c>
      <c r="AF133" s="89">
        <f>IF(AF101&lt;='CALC|2'!$G$10,'CALC|2'!$G$56,0)</f>
        <v>0</v>
      </c>
      <c r="AG133" s="89">
        <f>IF(AG101&lt;='CALC|2'!$G$10,'CALC|2'!$G$56,0)</f>
        <v>0</v>
      </c>
      <c r="AH133" s="89">
        <f>IF(AH101&lt;='CALC|2'!$G$10,'CALC|2'!$G$56,0)</f>
        <v>0</v>
      </c>
      <c r="AI133" s="89">
        <f>IF(AI101&lt;='CALC|2'!$G$10,'CALC|2'!$G$56,0)</f>
        <v>0</v>
      </c>
      <c r="AJ133" s="89">
        <f>IF(AJ101&lt;='CALC|2'!$G$10,'CALC|2'!$G$56,0)</f>
        <v>0</v>
      </c>
      <c r="AK133" s="89">
        <f>IF(AK101&lt;='CALC|2'!$G$10,'CALC|2'!$G$56,0)</f>
        <v>0</v>
      </c>
      <c r="AL133" s="89">
        <f>IF(AL101&lt;='CALC|2'!$G$10,'CALC|2'!$G$56,0)</f>
        <v>0</v>
      </c>
      <c r="AM133" s="89">
        <f>IF(AM101&lt;='CALC|2'!$G$10,'CALC|2'!$G$56,0)</f>
        <v>0</v>
      </c>
      <c r="AN133" s="89">
        <f>IF(AN101&lt;='CALC|2'!$G$10,'CALC|2'!$G$56,0)</f>
        <v>0</v>
      </c>
      <c r="AO133" s="89">
        <f>IF(AO101&lt;='CALC|2'!$G$10,'CALC|2'!$G$56,0)</f>
        <v>0</v>
      </c>
      <c r="AP133" s="89">
        <f>IF(AP101&lt;='CALC|2'!$G$10,'CALC|2'!$G$56,0)</f>
        <v>0</v>
      </c>
      <c r="AQ133" s="89">
        <f>IF(AQ101&lt;='CALC|2'!$G$10,'CALC|2'!$G$56,0)</f>
        <v>0</v>
      </c>
      <c r="AR133" s="89">
        <f>IF(AR101&lt;='CALC|2'!$G$10,'CALC|2'!$G$56,0)</f>
        <v>0</v>
      </c>
      <c r="AS133" s="89">
        <f>IF(AS101&lt;='CALC|2'!$G$10,'CALC|2'!$G$56,0)</f>
        <v>0</v>
      </c>
      <c r="AT133" s="89">
        <f>IF(AT101&lt;='CALC|2'!$G$10,'CALC|2'!$G$56,0)</f>
        <v>0</v>
      </c>
      <c r="AU133" s="89">
        <f>IF(AU101&lt;='CALC|2'!$G$10,'CALC|2'!$G$56,0)</f>
        <v>0</v>
      </c>
      <c r="AV133" s="89">
        <f>IF(AV101&lt;='CALC|2'!$G$10,'CALC|2'!$G$56,0)</f>
        <v>0</v>
      </c>
      <c r="AW133" s="89">
        <f>IF(AW101&lt;='CALC|2'!$G$10,'CALC|2'!$G$56,0)</f>
        <v>0</v>
      </c>
      <c r="AX133" s="89">
        <f>IF(AX101&lt;='CALC|2'!$G$10,'CALC|2'!$G$56,0)</f>
        <v>0</v>
      </c>
      <c r="AY133" s="89">
        <f>IF(AY101&lt;='CALC|2'!$G$10,'CALC|2'!$G$56,0)</f>
        <v>0</v>
      </c>
      <c r="AZ133" s="89">
        <f>IF(AZ101&lt;='CALC|2'!$G$10,'CALC|2'!$G$56,0)</f>
        <v>0</v>
      </c>
      <c r="BA133" s="89">
        <f>IF(BA101&lt;='CALC|2'!$G$10,'CALC|2'!$G$56,0)</f>
        <v>0</v>
      </c>
      <c r="BB133" s="89">
        <f>IF(BB101&lt;='CALC|2'!$G$10,'CALC|2'!$G$56,0)</f>
        <v>0</v>
      </c>
      <c r="BC133" s="89">
        <f>IF(BC101&lt;='CALC|2'!$G$10,'CALC|2'!$G$56,0)</f>
        <v>0</v>
      </c>
      <c r="BD133" s="89">
        <f>IF(BD101&lt;='CALC|2'!$G$10,'CALC|2'!$G$56,0)</f>
        <v>0</v>
      </c>
      <c r="BE133" s="89">
        <f>IF(BE101&lt;='CALC|2'!$G$10,'CALC|2'!$G$56,0)</f>
        <v>0</v>
      </c>
      <c r="BF133" s="89">
        <f>IF(BF101&lt;='CALC|2'!$G$10,'CALC|2'!$G$56,0)</f>
        <v>0</v>
      </c>
      <c r="BG133" s="89">
        <f>IF(BG101&lt;='CALC|2'!$G$10,'CALC|2'!$G$56,0)</f>
        <v>0</v>
      </c>
      <c r="BH133" s="89">
        <f>IF(BH101&lt;='CALC|2'!$G$10,'CALC|2'!$G$56,0)</f>
        <v>0</v>
      </c>
      <c r="BI133" s="89">
        <f>IF(BI101&lt;='CALC|2'!$G$10,'CALC|2'!$G$56,0)</f>
        <v>0</v>
      </c>
      <c r="BJ133" s="89">
        <f>IF(BJ101&lt;='CALC|2'!$G$10,'CALC|2'!$G$56,0)</f>
        <v>0</v>
      </c>
      <c r="BK133" s="89">
        <f>IF(BK101&lt;='CALC|2'!$G$10,'CALC|2'!$G$56,0)</f>
        <v>0</v>
      </c>
      <c r="BL133" s="89">
        <f>IF(BL101&lt;='CALC|2'!$G$10,'CALC|2'!$G$56,0)</f>
        <v>0</v>
      </c>
      <c r="BM133" s="89">
        <f>IF(BM101&lt;='CALC|2'!$G$10,'CALC|2'!$G$56,0)</f>
        <v>0</v>
      </c>
      <c r="BN133" s="89">
        <f>IF(BN101&lt;='CALC|2'!$G$10,'CALC|2'!$G$56,0)</f>
        <v>0</v>
      </c>
      <c r="BO133" s="67"/>
      <c r="BP133" s="67"/>
      <c r="BQ133" s="67"/>
      <c r="BR133" s="67"/>
      <c r="BS133" s="67"/>
    </row>
    <row r="134" spans="1:71" ht="15.75" x14ac:dyDescent="0.3">
      <c r="A134" s="67"/>
      <c r="B134" s="67"/>
      <c r="C134" s="96" t="s">
        <v>204</v>
      </c>
      <c r="D134" s="34" t="s">
        <v>0</v>
      </c>
      <c r="E134" s="20" t="s">
        <v>93</v>
      </c>
      <c r="F134" s="20"/>
      <c r="G134" s="125">
        <f>IF(G101&lt;='CALC|2'!$G$10,'CALC|2'!$G$57,0)</f>
        <v>6.1322340273479707E-2</v>
      </c>
      <c r="H134" s="125">
        <f>IF(H101&lt;='CALC|2'!$G$10,'CALC|2'!$G$57,0)</f>
        <v>6.1322340273479707E-2</v>
      </c>
      <c r="I134" s="125">
        <f>IF(I101&lt;='CALC|2'!$G$10,'CALC|2'!$G$57,0)</f>
        <v>6.1322340273479707E-2</v>
      </c>
      <c r="J134" s="125">
        <f>IF(J101&lt;='CALC|2'!$G$10,'CALC|2'!$G$57,0)</f>
        <v>6.1322340273479707E-2</v>
      </c>
      <c r="K134" s="125">
        <f>IF(K101&lt;='CALC|2'!$G$10,'CALC|2'!$G$57,0)</f>
        <v>6.1322340273479707E-2</v>
      </c>
      <c r="L134" s="125">
        <f>IF(L101&lt;='CALC|2'!$G$10,'CALC|2'!$G$57,0)</f>
        <v>6.1322340273479707E-2</v>
      </c>
      <c r="M134" s="125">
        <f>IF(M101&lt;='CALC|2'!$G$10,'CALC|2'!$G$57,0)</f>
        <v>6.1322340273479707E-2</v>
      </c>
      <c r="N134" s="125">
        <f>IF(N101&lt;='CALC|2'!$G$10,'CALC|2'!$G$57,0)</f>
        <v>6.1322340273479707E-2</v>
      </c>
      <c r="O134" s="89">
        <f>IF(O101&lt;='CALC|2'!$G$10,'CALC|2'!$G$57,0)</f>
        <v>0</v>
      </c>
      <c r="P134" s="89">
        <f>IF(P101&lt;='CALC|2'!$G$10,'CALC|2'!$G$57,0)</f>
        <v>0</v>
      </c>
      <c r="Q134" s="89">
        <f>IF(Q101&lt;='CALC|2'!$G$10,'CALC|2'!$G$57,0)</f>
        <v>0</v>
      </c>
      <c r="R134" s="89">
        <f>IF(R101&lt;='CALC|2'!$G$10,'CALC|2'!$G$57,0)</f>
        <v>0</v>
      </c>
      <c r="S134" s="89">
        <f>IF(S101&lt;='CALC|2'!$G$10,'CALC|2'!$G$57,0)</f>
        <v>0</v>
      </c>
      <c r="T134" s="89">
        <f>IF(T101&lt;='CALC|2'!$G$10,'CALC|2'!$G$57,0)</f>
        <v>0</v>
      </c>
      <c r="U134" s="89">
        <f>IF(U101&lt;='CALC|2'!$G$10,'CALC|2'!$G$57,0)</f>
        <v>0</v>
      </c>
      <c r="V134" s="89">
        <f>IF(V101&lt;='CALC|2'!$G$10,'CALC|2'!$G$57,0)</f>
        <v>0</v>
      </c>
      <c r="W134" s="89">
        <f>IF(W101&lt;='CALC|2'!$G$10,'CALC|2'!$G$57,0)</f>
        <v>0</v>
      </c>
      <c r="X134" s="89">
        <f>IF(X101&lt;='CALC|2'!$G$10,'CALC|2'!$G$57,0)</f>
        <v>0</v>
      </c>
      <c r="Y134" s="89">
        <f>IF(Y101&lt;='CALC|2'!$G$10,'CALC|2'!$G$57,0)</f>
        <v>0</v>
      </c>
      <c r="Z134" s="89">
        <f>IF(Z101&lt;='CALC|2'!$G$10,'CALC|2'!$G$57,0)</f>
        <v>0</v>
      </c>
      <c r="AA134" s="89">
        <f>IF(AA101&lt;='CALC|2'!$G$10,'CALC|2'!$G$57,0)</f>
        <v>0</v>
      </c>
      <c r="AB134" s="89">
        <f>IF(AB101&lt;='CALC|2'!$G$10,'CALC|2'!$G$57,0)</f>
        <v>0</v>
      </c>
      <c r="AC134" s="89">
        <f>IF(AC101&lt;='CALC|2'!$G$10,'CALC|2'!$G$57,0)</f>
        <v>0</v>
      </c>
      <c r="AD134" s="89">
        <f>IF(AD101&lt;='CALC|2'!$G$10,'CALC|2'!$G$57,0)</f>
        <v>0</v>
      </c>
      <c r="AE134" s="89">
        <f>IF(AE101&lt;='CALC|2'!$G$10,'CALC|2'!$G$57,0)</f>
        <v>0</v>
      </c>
      <c r="AF134" s="89">
        <f>IF(AF101&lt;='CALC|2'!$G$10,'CALC|2'!$G$57,0)</f>
        <v>0</v>
      </c>
      <c r="AG134" s="89">
        <f>IF(AG101&lt;='CALC|2'!$G$10,'CALC|2'!$G$57,0)</f>
        <v>0</v>
      </c>
      <c r="AH134" s="89">
        <f>IF(AH101&lt;='CALC|2'!$G$10,'CALC|2'!$G$57,0)</f>
        <v>0</v>
      </c>
      <c r="AI134" s="89">
        <f>IF(AI101&lt;='CALC|2'!$G$10,'CALC|2'!$G$57,0)</f>
        <v>0</v>
      </c>
      <c r="AJ134" s="89">
        <f>IF(AJ101&lt;='CALC|2'!$G$10,'CALC|2'!$G$57,0)</f>
        <v>0</v>
      </c>
      <c r="AK134" s="89">
        <f>IF(AK101&lt;='CALC|2'!$G$10,'CALC|2'!$G$57,0)</f>
        <v>0</v>
      </c>
      <c r="AL134" s="89">
        <f>IF(AL101&lt;='CALC|2'!$G$10,'CALC|2'!$G$57,0)</f>
        <v>0</v>
      </c>
      <c r="AM134" s="89">
        <f>IF(AM101&lt;='CALC|2'!$G$10,'CALC|2'!$G$57,0)</f>
        <v>0</v>
      </c>
      <c r="AN134" s="89">
        <f>IF(AN101&lt;='CALC|2'!$G$10,'CALC|2'!$G$57,0)</f>
        <v>0</v>
      </c>
      <c r="AO134" s="89">
        <f>IF(AO101&lt;='CALC|2'!$G$10,'CALC|2'!$G$57,0)</f>
        <v>0</v>
      </c>
      <c r="AP134" s="89">
        <f>IF(AP101&lt;='CALC|2'!$G$10,'CALC|2'!$G$57,0)</f>
        <v>0</v>
      </c>
      <c r="AQ134" s="89">
        <f>IF(AQ101&lt;='CALC|2'!$G$10,'CALC|2'!$G$57,0)</f>
        <v>0</v>
      </c>
      <c r="AR134" s="89">
        <f>IF(AR101&lt;='CALC|2'!$G$10,'CALC|2'!$G$57,0)</f>
        <v>0</v>
      </c>
      <c r="AS134" s="89">
        <f>IF(AS101&lt;='CALC|2'!$G$10,'CALC|2'!$G$57,0)</f>
        <v>0</v>
      </c>
      <c r="AT134" s="89">
        <f>IF(AT101&lt;='CALC|2'!$G$10,'CALC|2'!$G$57,0)</f>
        <v>0</v>
      </c>
      <c r="AU134" s="89">
        <f>IF(AU101&lt;='CALC|2'!$G$10,'CALC|2'!$G$57,0)</f>
        <v>0</v>
      </c>
      <c r="AV134" s="89">
        <f>IF(AV101&lt;='CALC|2'!$G$10,'CALC|2'!$G$57,0)</f>
        <v>0</v>
      </c>
      <c r="AW134" s="89">
        <f>IF(AW101&lt;='CALC|2'!$G$10,'CALC|2'!$G$57,0)</f>
        <v>0</v>
      </c>
      <c r="AX134" s="89">
        <f>IF(AX101&lt;='CALC|2'!$G$10,'CALC|2'!$G$57,0)</f>
        <v>0</v>
      </c>
      <c r="AY134" s="89">
        <f>IF(AY101&lt;='CALC|2'!$G$10,'CALC|2'!$G$57,0)</f>
        <v>0</v>
      </c>
      <c r="AZ134" s="89">
        <f>IF(AZ101&lt;='CALC|2'!$G$10,'CALC|2'!$G$57,0)</f>
        <v>0</v>
      </c>
      <c r="BA134" s="89">
        <f>IF(BA101&lt;='CALC|2'!$G$10,'CALC|2'!$G$57,0)</f>
        <v>0</v>
      </c>
      <c r="BB134" s="89">
        <f>IF(BB101&lt;='CALC|2'!$G$10,'CALC|2'!$G$57,0)</f>
        <v>0</v>
      </c>
      <c r="BC134" s="89">
        <f>IF(BC101&lt;='CALC|2'!$G$10,'CALC|2'!$G$57,0)</f>
        <v>0</v>
      </c>
      <c r="BD134" s="89">
        <f>IF(BD101&lt;='CALC|2'!$G$10,'CALC|2'!$G$57,0)</f>
        <v>0</v>
      </c>
      <c r="BE134" s="89">
        <f>IF(BE101&lt;='CALC|2'!$G$10,'CALC|2'!$G$57,0)</f>
        <v>0</v>
      </c>
      <c r="BF134" s="89">
        <f>IF(BF101&lt;='CALC|2'!$G$10,'CALC|2'!$G$57,0)</f>
        <v>0</v>
      </c>
      <c r="BG134" s="89">
        <f>IF(BG101&lt;='CALC|2'!$G$10,'CALC|2'!$G$57,0)</f>
        <v>0</v>
      </c>
      <c r="BH134" s="89">
        <f>IF(BH101&lt;='CALC|2'!$G$10,'CALC|2'!$G$57,0)</f>
        <v>0</v>
      </c>
      <c r="BI134" s="89">
        <f>IF(BI101&lt;='CALC|2'!$G$10,'CALC|2'!$G$57,0)</f>
        <v>0</v>
      </c>
      <c r="BJ134" s="89">
        <f>IF(BJ101&lt;='CALC|2'!$G$10,'CALC|2'!$G$57,0)</f>
        <v>0</v>
      </c>
      <c r="BK134" s="89">
        <f>IF(BK101&lt;='CALC|2'!$G$10,'CALC|2'!$G$57,0)</f>
        <v>0</v>
      </c>
      <c r="BL134" s="89">
        <f>IF(BL101&lt;='CALC|2'!$G$10,'CALC|2'!$G$57,0)</f>
        <v>0</v>
      </c>
      <c r="BM134" s="89">
        <f>IF(BM101&lt;='CALC|2'!$G$10,'CALC|2'!$G$57,0)</f>
        <v>0</v>
      </c>
      <c r="BN134" s="89">
        <f>IF(BN101&lt;='CALC|2'!$G$10,'CALC|2'!$G$57,0)</f>
        <v>0</v>
      </c>
      <c r="BO134" s="67"/>
      <c r="BP134" s="67"/>
      <c r="BQ134" s="67"/>
      <c r="BR134" s="67"/>
      <c r="BS134" s="67"/>
    </row>
    <row r="135" spans="1:71" x14ac:dyDescent="0.2">
      <c r="A135" s="67"/>
      <c r="B135" s="67"/>
      <c r="C135" s="67"/>
      <c r="D135" s="67"/>
      <c r="E135" s="67"/>
      <c r="F135" s="67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7"/>
      <c r="BP135" s="67"/>
      <c r="BQ135" s="67"/>
      <c r="BR135" s="67"/>
      <c r="BS135" s="67"/>
    </row>
    <row r="136" spans="1:71" ht="15.75" x14ac:dyDescent="0.3">
      <c r="A136" s="67"/>
      <c r="B136" s="67"/>
      <c r="C136" s="101" t="s">
        <v>205</v>
      </c>
      <c r="D136" s="102" t="s">
        <v>0</v>
      </c>
      <c r="E136" s="103" t="s">
        <v>93</v>
      </c>
      <c r="F136" s="103"/>
      <c r="G136" s="106">
        <f t="shared" ref="G136:AL136" si="3">G105+G106</f>
        <v>0.30513233652633465</v>
      </c>
      <c r="H136" s="106">
        <f t="shared" si="3"/>
        <v>0.60592483157109633</v>
      </c>
      <c r="I136" s="106">
        <f t="shared" si="3"/>
        <v>0.63711866862605149</v>
      </c>
      <c r="J136" s="106">
        <f t="shared" si="3"/>
        <v>2.517283702378124</v>
      </c>
      <c r="K136" s="106">
        <f t="shared" si="3"/>
        <v>4.8609524822890808</v>
      </c>
      <c r="L136" s="106">
        <f t="shared" si="3"/>
        <v>6.923004902139767</v>
      </c>
      <c r="M136" s="106">
        <f t="shared" si="3"/>
        <v>5.288132116990802</v>
      </c>
      <c r="N136" s="106">
        <f t="shared" si="3"/>
        <v>5.0303056920738349</v>
      </c>
      <c r="O136" s="106">
        <f t="shared" si="3"/>
        <v>2.6340147308713306</v>
      </c>
      <c r="P136" s="106">
        <f t="shared" si="3"/>
        <v>2.7307343130358079</v>
      </c>
      <c r="Q136" s="106">
        <f t="shared" si="3"/>
        <v>2.8143429123284407</v>
      </c>
      <c r="R136" s="106">
        <f t="shared" si="3"/>
        <v>2.886264152365138</v>
      </c>
      <c r="S136" s="106">
        <f t="shared" si="3"/>
        <v>2.9477670761159813</v>
      </c>
      <c r="T136" s="106">
        <f t="shared" si="3"/>
        <v>2.9999829306619521</v>
      </c>
      <c r="U136" s="106">
        <f t="shared" si="3"/>
        <v>3.0439201294204006</v>
      </c>
      <c r="V136" s="106">
        <f t="shared" si="3"/>
        <v>3.0804775897343148</v>
      </c>
      <c r="W136" s="106">
        <f t="shared" si="3"/>
        <v>3.1104566222324697</v>
      </c>
      <c r="X136" s="106">
        <f t="shared" si="3"/>
        <v>3.1345715292128382</v>
      </c>
      <c r="Y136" s="106">
        <f t="shared" si="3"/>
        <v>3.1534590522267898</v>
      </c>
      <c r="Z136" s="106">
        <f t="shared" si="3"/>
        <v>3.167686793820736</v>
      </c>
      <c r="AA136" s="106">
        <f t="shared" si="3"/>
        <v>3.1777607248238153</v>
      </c>
      <c r="AB136" s="106">
        <f t="shared" si="3"/>
        <v>3.1841318764753326</v>
      </c>
      <c r="AC136" s="106">
        <f t="shared" si="3"/>
        <v>3.1872023059041008</v>
      </c>
      <c r="AD136" s="106">
        <f t="shared" si="3"/>
        <v>3.187330413860987</v>
      </c>
      <c r="AE136" s="106">
        <f t="shared" si="3"/>
        <v>3.1848356850386272</v>
      </c>
      <c r="AF136" s="106">
        <f t="shared" si="3"/>
        <v>3.1800029136752643</v>
      </c>
      <c r="AG136" s="106">
        <f t="shared" si="3"/>
        <v>3.173085970331857</v>
      </c>
      <c r="AH136" s="106">
        <f t="shared" si="3"/>
        <v>3.1643111596630131</v>
      </c>
      <c r="AI136" s="106">
        <f t="shared" si="3"/>
        <v>3.153880213592692</v>
      </c>
      <c r="AJ136" s="106">
        <f t="shared" si="3"/>
        <v>3.1419729594833221</v>
      </c>
      <c r="AK136" s="106">
        <f t="shared" si="3"/>
        <v>3.1287496985883858</v>
      </c>
      <c r="AL136" s="106">
        <f t="shared" si="3"/>
        <v>3.1143533262466185</v>
      </c>
      <c r="AM136" s="106">
        <f t="shared" ref="AM136:BN136" si="4">AM105+AM106</f>
        <v>3.09891122186017</v>
      </c>
      <c r="AN136" s="106">
        <f t="shared" si="4"/>
        <v>3.082536933654163</v>
      </c>
      <c r="AO136" s="106">
        <f t="shared" si="4"/>
        <v>3.0653316805008113</v>
      </c>
      <c r="AP136" s="106">
        <f t="shared" si="4"/>
        <v>3.0473856906716783</v>
      </c>
      <c r="AQ136" s="106">
        <f t="shared" si="4"/>
        <v>3.028779395224841</v>
      </c>
      <c r="AR136" s="106">
        <f t="shared" si="4"/>
        <v>3.0095844918110615</v>
      </c>
      <c r="AS136" s="106">
        <f t="shared" si="4"/>
        <v>2.9898648929691958</v>
      </c>
      <c r="AT136" s="106">
        <f t="shared" si="4"/>
        <v>2.9696775714533001</v>
      </c>
      <c r="AU136" s="106">
        <f t="shared" si="4"/>
        <v>2.9490733137719798</v>
      </c>
      <c r="AV136" s="106">
        <f t="shared" si="4"/>
        <v>2.9280973919065367</v>
      </c>
      <c r="AW136" s="106">
        <f t="shared" si="4"/>
        <v>2.9067901620922645</v>
      </c>
      <c r="AX136" s="106">
        <f t="shared" si="4"/>
        <v>2.8851875985825579</v>
      </c>
      <c r="AY136" s="106">
        <f t="shared" si="4"/>
        <v>2.8633217694555704</v>
      </c>
      <c r="AZ136" s="106">
        <f t="shared" si="4"/>
        <v>2.8412212607565794</v>
      </c>
      <c r="BA136" s="106">
        <f t="shared" si="4"/>
        <v>2.8175298028692102</v>
      </c>
      <c r="BB136" s="106">
        <f t="shared" si="4"/>
        <v>2.7217843102908166</v>
      </c>
      <c r="BC136" s="106">
        <f t="shared" si="4"/>
        <v>2.653377980919092</v>
      </c>
      <c r="BD136" s="106">
        <f t="shared" si="4"/>
        <v>2.1538797383207933</v>
      </c>
      <c r="BE136" s="106">
        <f t="shared" si="4"/>
        <v>1.3169687851426302</v>
      </c>
      <c r="BF136" s="106">
        <f t="shared" si="4"/>
        <v>0.33681773340754972</v>
      </c>
      <c r="BG136" s="106">
        <f t="shared" si="4"/>
        <v>3.1737615926992091E-2</v>
      </c>
      <c r="BH136" s="106">
        <f t="shared" si="4"/>
        <v>5.974475309631988E-2</v>
      </c>
      <c r="BI136" s="106">
        <f t="shared" si="4"/>
        <v>5.974475309631988E-2</v>
      </c>
      <c r="BJ136" s="106">
        <f t="shared" si="4"/>
        <v>5.974475309631988E-2</v>
      </c>
      <c r="BK136" s="106">
        <f t="shared" si="4"/>
        <v>5.974475309631988E-2</v>
      </c>
      <c r="BL136" s="106">
        <f t="shared" si="4"/>
        <v>5.974475309631988E-2</v>
      </c>
      <c r="BM136" s="106">
        <f t="shared" si="4"/>
        <v>5.974475309631988E-2</v>
      </c>
      <c r="BN136" s="106">
        <f t="shared" si="4"/>
        <v>5.974475309631988E-2</v>
      </c>
      <c r="BO136" s="67"/>
      <c r="BP136" s="67"/>
      <c r="BQ136" s="67"/>
      <c r="BR136" s="67"/>
      <c r="BS136" s="67"/>
    </row>
    <row r="137" spans="1:71" ht="15.75" x14ac:dyDescent="0.3">
      <c r="A137" s="67"/>
      <c r="B137" s="67"/>
      <c r="C137" s="101" t="s">
        <v>206</v>
      </c>
      <c r="D137" s="102" t="s">
        <v>0</v>
      </c>
      <c r="E137" s="103" t="s">
        <v>93</v>
      </c>
      <c r="F137" s="103"/>
      <c r="G137" s="106">
        <f t="shared" ref="G137:AL137" si="5">SUM(G105:G134)-G127</f>
        <v>5.7049134097076912</v>
      </c>
      <c r="H137" s="106">
        <f t="shared" si="5"/>
        <v>6.0057059047524524</v>
      </c>
      <c r="I137" s="106">
        <f t="shared" si="5"/>
        <v>6.0368997418074075</v>
      </c>
      <c r="J137" s="106">
        <f t="shared" si="5"/>
        <v>7.9170647755594814</v>
      </c>
      <c r="K137" s="106">
        <f t="shared" si="5"/>
        <v>10.260733555470436</v>
      </c>
      <c r="L137" s="106">
        <f t="shared" si="5"/>
        <v>12.322785975321123</v>
      </c>
      <c r="M137" s="106">
        <f t="shared" si="5"/>
        <v>10.687913190172155</v>
      </c>
      <c r="N137" s="106">
        <f t="shared" si="5"/>
        <v>10.430086765255188</v>
      </c>
      <c r="O137" s="106">
        <f t="shared" si="5"/>
        <v>2.6340147308713306</v>
      </c>
      <c r="P137" s="106">
        <f t="shared" si="5"/>
        <v>2.7307343130358079</v>
      </c>
      <c r="Q137" s="106">
        <f t="shared" si="5"/>
        <v>2.8143429123284407</v>
      </c>
      <c r="R137" s="106">
        <f t="shared" si="5"/>
        <v>2.886264152365138</v>
      </c>
      <c r="S137" s="106">
        <f t="shared" si="5"/>
        <v>2.9477670761159813</v>
      </c>
      <c r="T137" s="106">
        <f t="shared" si="5"/>
        <v>2.9999829306619521</v>
      </c>
      <c r="U137" s="106">
        <f t="shared" si="5"/>
        <v>3.0439201294204006</v>
      </c>
      <c r="V137" s="106">
        <f t="shared" si="5"/>
        <v>3.0804775897343148</v>
      </c>
      <c r="W137" s="106">
        <f t="shared" si="5"/>
        <v>3.1104566222324697</v>
      </c>
      <c r="X137" s="106">
        <f t="shared" si="5"/>
        <v>3.1345715292128382</v>
      </c>
      <c r="Y137" s="106">
        <f t="shared" si="5"/>
        <v>3.1534590522267898</v>
      </c>
      <c r="Z137" s="106">
        <f t="shared" si="5"/>
        <v>3.167686793820736</v>
      </c>
      <c r="AA137" s="106">
        <f t="shared" si="5"/>
        <v>3.1777607248238153</v>
      </c>
      <c r="AB137" s="106">
        <f t="shared" si="5"/>
        <v>3.1841318764753326</v>
      </c>
      <c r="AC137" s="106">
        <f t="shared" si="5"/>
        <v>3.1872023059041008</v>
      </c>
      <c r="AD137" s="106">
        <f t="shared" si="5"/>
        <v>3.187330413860987</v>
      </c>
      <c r="AE137" s="106">
        <f t="shared" si="5"/>
        <v>3.1848356850386272</v>
      </c>
      <c r="AF137" s="106">
        <f t="shared" si="5"/>
        <v>3.1800029136752643</v>
      </c>
      <c r="AG137" s="106">
        <f t="shared" si="5"/>
        <v>3.173085970331857</v>
      </c>
      <c r="AH137" s="106">
        <f t="shared" si="5"/>
        <v>3.1643111596630131</v>
      </c>
      <c r="AI137" s="106">
        <f t="shared" si="5"/>
        <v>3.153880213592692</v>
      </c>
      <c r="AJ137" s="106">
        <f t="shared" si="5"/>
        <v>3.1419729594833221</v>
      </c>
      <c r="AK137" s="106">
        <f t="shared" si="5"/>
        <v>3.1287496985883858</v>
      </c>
      <c r="AL137" s="106">
        <f t="shared" si="5"/>
        <v>3.1143533262466185</v>
      </c>
      <c r="AM137" s="106">
        <f t="shared" ref="AM137:BN137" si="6">SUM(AM105:AM134)-AM127</f>
        <v>3.09891122186017</v>
      </c>
      <c r="AN137" s="106">
        <f t="shared" si="6"/>
        <v>3.082536933654163</v>
      </c>
      <c r="AO137" s="106">
        <f t="shared" si="6"/>
        <v>3.0653316805008113</v>
      </c>
      <c r="AP137" s="106">
        <f t="shared" si="6"/>
        <v>3.0473856906716783</v>
      </c>
      <c r="AQ137" s="106">
        <f t="shared" si="6"/>
        <v>3.028779395224841</v>
      </c>
      <c r="AR137" s="106">
        <f t="shared" si="6"/>
        <v>3.0095844918110615</v>
      </c>
      <c r="AS137" s="106">
        <f t="shared" si="6"/>
        <v>2.9898648929691958</v>
      </c>
      <c r="AT137" s="106">
        <f t="shared" si="6"/>
        <v>2.9696775714533001</v>
      </c>
      <c r="AU137" s="106">
        <f t="shared" si="6"/>
        <v>2.9490733137719798</v>
      </c>
      <c r="AV137" s="106">
        <f t="shared" si="6"/>
        <v>2.9280973919065367</v>
      </c>
      <c r="AW137" s="106">
        <f t="shared" si="6"/>
        <v>2.9067901620922645</v>
      </c>
      <c r="AX137" s="106">
        <f t="shared" si="6"/>
        <v>2.8851875985825579</v>
      </c>
      <c r="AY137" s="106">
        <f t="shared" si="6"/>
        <v>2.8633217694555704</v>
      </c>
      <c r="AZ137" s="106">
        <f t="shared" si="6"/>
        <v>2.8412212607565794</v>
      </c>
      <c r="BA137" s="106">
        <f t="shared" si="6"/>
        <v>2.8175298028692102</v>
      </c>
      <c r="BB137" s="106">
        <f t="shared" si="6"/>
        <v>2.7217843102908166</v>
      </c>
      <c r="BC137" s="106">
        <f t="shared" si="6"/>
        <v>2.653377980919092</v>
      </c>
      <c r="BD137" s="106">
        <f t="shared" si="6"/>
        <v>2.1538797383207933</v>
      </c>
      <c r="BE137" s="106">
        <f t="shared" si="6"/>
        <v>1.3169687851426302</v>
      </c>
      <c r="BF137" s="106">
        <f t="shared" si="6"/>
        <v>0.33681773340754972</v>
      </c>
      <c r="BG137" s="106">
        <f t="shared" si="6"/>
        <v>3.1737615926992091E-2</v>
      </c>
      <c r="BH137" s="106">
        <f t="shared" si="6"/>
        <v>5.974475309631988E-2</v>
      </c>
      <c r="BI137" s="106">
        <f t="shared" si="6"/>
        <v>5.974475309631988E-2</v>
      </c>
      <c r="BJ137" s="106">
        <f t="shared" si="6"/>
        <v>5.974475309631988E-2</v>
      </c>
      <c r="BK137" s="106">
        <f t="shared" si="6"/>
        <v>5.974475309631988E-2</v>
      </c>
      <c r="BL137" s="106">
        <f t="shared" si="6"/>
        <v>5.974475309631988E-2</v>
      </c>
      <c r="BM137" s="106">
        <f t="shared" si="6"/>
        <v>5.974475309631988E-2</v>
      </c>
      <c r="BN137" s="106">
        <f t="shared" si="6"/>
        <v>5.974475309631988E-2</v>
      </c>
      <c r="BO137" s="67"/>
      <c r="BP137" s="67"/>
      <c r="BQ137" s="67"/>
      <c r="BR137" s="67"/>
      <c r="BS137" s="67"/>
    </row>
    <row r="138" spans="1:71" ht="15.75" x14ac:dyDescent="0.3">
      <c r="A138" s="67"/>
      <c r="B138" s="67"/>
      <c r="C138" s="101" t="s">
        <v>207</v>
      </c>
      <c r="D138" s="102" t="s">
        <v>0</v>
      </c>
      <c r="E138" s="103" t="s">
        <v>93</v>
      </c>
      <c r="F138" s="103"/>
      <c r="G138" s="106">
        <f t="shared" ref="G138:AL138" si="7">G127</f>
        <v>0.115361316779374</v>
      </c>
      <c r="H138" s="106">
        <f t="shared" si="7"/>
        <v>0.115361316779374</v>
      </c>
      <c r="I138" s="106">
        <f t="shared" si="7"/>
        <v>0.115361316779374</v>
      </c>
      <c r="J138" s="106">
        <f t="shared" si="7"/>
        <v>0.115361316779374</v>
      </c>
      <c r="K138" s="106">
        <f t="shared" si="7"/>
        <v>0.115361316779374</v>
      </c>
      <c r="L138" s="106">
        <f t="shared" si="7"/>
        <v>0.115361316779374</v>
      </c>
      <c r="M138" s="106">
        <f t="shared" si="7"/>
        <v>0.115361316779374</v>
      </c>
      <c r="N138" s="106">
        <f t="shared" si="7"/>
        <v>0.115361316779374</v>
      </c>
      <c r="O138" s="106">
        <f t="shared" si="7"/>
        <v>0</v>
      </c>
      <c r="P138" s="106">
        <f t="shared" si="7"/>
        <v>0</v>
      </c>
      <c r="Q138" s="106">
        <f t="shared" si="7"/>
        <v>0</v>
      </c>
      <c r="R138" s="106">
        <f t="shared" si="7"/>
        <v>0</v>
      </c>
      <c r="S138" s="106">
        <f t="shared" si="7"/>
        <v>0</v>
      </c>
      <c r="T138" s="106">
        <f t="shared" si="7"/>
        <v>0</v>
      </c>
      <c r="U138" s="106">
        <f t="shared" si="7"/>
        <v>0</v>
      </c>
      <c r="V138" s="106">
        <f t="shared" si="7"/>
        <v>0</v>
      </c>
      <c r="W138" s="106">
        <f t="shared" si="7"/>
        <v>0</v>
      </c>
      <c r="X138" s="106">
        <f t="shared" si="7"/>
        <v>0</v>
      </c>
      <c r="Y138" s="106">
        <f t="shared" si="7"/>
        <v>0</v>
      </c>
      <c r="Z138" s="106">
        <f t="shared" si="7"/>
        <v>0</v>
      </c>
      <c r="AA138" s="106">
        <f t="shared" si="7"/>
        <v>0</v>
      </c>
      <c r="AB138" s="106">
        <f t="shared" si="7"/>
        <v>0</v>
      </c>
      <c r="AC138" s="106">
        <f t="shared" si="7"/>
        <v>0</v>
      </c>
      <c r="AD138" s="106">
        <f t="shared" si="7"/>
        <v>0</v>
      </c>
      <c r="AE138" s="106">
        <f t="shared" si="7"/>
        <v>0</v>
      </c>
      <c r="AF138" s="106">
        <f t="shared" si="7"/>
        <v>0</v>
      </c>
      <c r="AG138" s="106">
        <f t="shared" si="7"/>
        <v>0</v>
      </c>
      <c r="AH138" s="106">
        <f t="shared" si="7"/>
        <v>0</v>
      </c>
      <c r="AI138" s="106">
        <f t="shared" si="7"/>
        <v>0</v>
      </c>
      <c r="AJ138" s="106">
        <f t="shared" si="7"/>
        <v>0</v>
      </c>
      <c r="AK138" s="106">
        <f t="shared" si="7"/>
        <v>0</v>
      </c>
      <c r="AL138" s="106">
        <f t="shared" si="7"/>
        <v>0</v>
      </c>
      <c r="AM138" s="106">
        <f t="shared" ref="AM138:BN138" si="8">AM127</f>
        <v>0</v>
      </c>
      <c r="AN138" s="106">
        <f t="shared" si="8"/>
        <v>0</v>
      </c>
      <c r="AO138" s="106">
        <f t="shared" si="8"/>
        <v>0</v>
      </c>
      <c r="AP138" s="106">
        <f t="shared" si="8"/>
        <v>0</v>
      </c>
      <c r="AQ138" s="106">
        <f t="shared" si="8"/>
        <v>0</v>
      </c>
      <c r="AR138" s="106">
        <f t="shared" si="8"/>
        <v>0</v>
      </c>
      <c r="AS138" s="106">
        <f t="shared" si="8"/>
        <v>0</v>
      </c>
      <c r="AT138" s="106">
        <f t="shared" si="8"/>
        <v>0</v>
      </c>
      <c r="AU138" s="106">
        <f t="shared" si="8"/>
        <v>0</v>
      </c>
      <c r="AV138" s="106">
        <f t="shared" si="8"/>
        <v>0</v>
      </c>
      <c r="AW138" s="106">
        <f t="shared" si="8"/>
        <v>0</v>
      </c>
      <c r="AX138" s="106">
        <f t="shared" si="8"/>
        <v>0</v>
      </c>
      <c r="AY138" s="106">
        <f t="shared" si="8"/>
        <v>0</v>
      </c>
      <c r="AZ138" s="106">
        <f t="shared" si="8"/>
        <v>0</v>
      </c>
      <c r="BA138" s="106">
        <f t="shared" si="8"/>
        <v>0</v>
      </c>
      <c r="BB138" s="106">
        <f t="shared" si="8"/>
        <v>0</v>
      </c>
      <c r="BC138" s="106">
        <f t="shared" si="8"/>
        <v>0</v>
      </c>
      <c r="BD138" s="106">
        <f t="shared" si="8"/>
        <v>0</v>
      </c>
      <c r="BE138" s="106">
        <f t="shared" si="8"/>
        <v>0</v>
      </c>
      <c r="BF138" s="106">
        <f t="shared" si="8"/>
        <v>0</v>
      </c>
      <c r="BG138" s="106">
        <f t="shared" si="8"/>
        <v>0</v>
      </c>
      <c r="BH138" s="106">
        <f t="shared" si="8"/>
        <v>0</v>
      </c>
      <c r="BI138" s="106">
        <f t="shared" si="8"/>
        <v>0</v>
      </c>
      <c r="BJ138" s="106">
        <f t="shared" si="8"/>
        <v>0</v>
      </c>
      <c r="BK138" s="106">
        <f t="shared" si="8"/>
        <v>0</v>
      </c>
      <c r="BL138" s="106">
        <f t="shared" si="8"/>
        <v>0</v>
      </c>
      <c r="BM138" s="106">
        <f t="shared" si="8"/>
        <v>0</v>
      </c>
      <c r="BN138" s="106">
        <f t="shared" si="8"/>
        <v>0</v>
      </c>
      <c r="BO138" s="67"/>
      <c r="BP138" s="67"/>
      <c r="BQ138" s="67"/>
      <c r="BR138" s="67"/>
      <c r="BS138" s="67"/>
    </row>
    <row r="139" spans="1:71" x14ac:dyDescent="0.2">
      <c r="A139" s="67"/>
      <c r="B139" s="67"/>
      <c r="C139" s="104" t="s">
        <v>57</v>
      </c>
      <c r="D139" s="104"/>
      <c r="E139" s="104"/>
      <c r="F139" s="104"/>
      <c r="G139" s="106">
        <f>IF(G$101&lt;31,(1/(1+INPUT2!$H$16)^G$101),(1/(1+INPUT2!$H$17)^G$101))</f>
        <v>0.96618357487922713</v>
      </c>
      <c r="H139" s="106">
        <f>IF(H$101&lt;31,(1/(1+INPUT2!$H$16)^H$101),(1/(1+INPUT2!$H$17)^H$101))</f>
        <v>0.93351070036640305</v>
      </c>
      <c r="I139" s="106">
        <f>IF(I$101&lt;31,(1/(1+INPUT2!$H$16)^I$101),(1/(1+INPUT2!$H$17)^I$101))</f>
        <v>0.90194270566802237</v>
      </c>
      <c r="J139" s="106">
        <f>IF(J$101&lt;31,(1/(1+INPUT2!$H$16)^J$101),(1/(1+INPUT2!$H$17)^J$101))</f>
        <v>0.87144222769857238</v>
      </c>
      <c r="K139" s="106">
        <f>IF(K$101&lt;31,(1/(1+INPUT2!$H$16)^K$101),(1/(1+INPUT2!$H$17)^K$101))</f>
        <v>0.84197316685852419</v>
      </c>
      <c r="L139" s="106">
        <f>IF(L$101&lt;31,(1/(1+INPUT2!$H$16)^L$101),(1/(1+INPUT2!$H$17)^L$101))</f>
        <v>0.81350064430775282</v>
      </c>
      <c r="M139" s="106">
        <f>IF(M$101&lt;31,(1/(1+INPUT2!$H$16)^M$101),(1/(1+INPUT2!$H$17)^M$101))</f>
        <v>0.78599096068381913</v>
      </c>
      <c r="N139" s="106">
        <f>IF(N$101&lt;31,(1/(1+INPUT2!$H$16)^N$101),(1/(1+INPUT2!$H$17)^N$101))</f>
        <v>0.75941155621625056</v>
      </c>
      <c r="O139" s="106">
        <f>IF(O$101&lt;31,(1/(1+INPUT2!$H$16)^O$101),(1/(1+INPUT2!$H$17)^O$101))</f>
        <v>0.73373097218961414</v>
      </c>
      <c r="P139" s="106">
        <f>IF(P$101&lt;31,(1/(1+INPUT2!$H$16)^P$101),(1/(1+INPUT2!$H$17)^P$101))</f>
        <v>0.70891881370977217</v>
      </c>
      <c r="Q139" s="106">
        <f>IF(Q$101&lt;31,(1/(1+INPUT2!$H$16)^Q$101),(1/(1+INPUT2!$H$17)^Q$101))</f>
        <v>0.68494571372924851</v>
      </c>
      <c r="R139" s="106">
        <f>IF(R$101&lt;31,(1/(1+INPUT2!$H$16)^R$101),(1/(1+INPUT2!$H$17)^R$101))</f>
        <v>0.66178329828912896</v>
      </c>
      <c r="S139" s="106">
        <f>IF(S$101&lt;31,(1/(1+INPUT2!$H$16)^S$101),(1/(1+INPUT2!$H$17)^S$101))</f>
        <v>0.63940415293635666</v>
      </c>
      <c r="T139" s="106">
        <f>IF(T$101&lt;31,(1/(1+INPUT2!$H$16)^T$101),(1/(1+INPUT2!$H$17)^T$101))</f>
        <v>0.61778179027667302</v>
      </c>
      <c r="U139" s="106">
        <f>IF(U$101&lt;31,(1/(1+INPUT2!$H$16)^U$101),(1/(1+INPUT2!$H$17)^U$101))</f>
        <v>0.59689061862480497</v>
      </c>
      <c r="V139" s="106">
        <f>IF(V$101&lt;31,(1/(1+INPUT2!$H$16)^V$101),(1/(1+INPUT2!$H$17)^V$101))</f>
        <v>0.57670591171478747</v>
      </c>
      <c r="W139" s="106">
        <f>IF(W$101&lt;31,(1/(1+INPUT2!$H$16)^W$101),(1/(1+INPUT2!$H$17)^W$101))</f>
        <v>0.55720377943457733</v>
      </c>
      <c r="X139" s="106">
        <f>IF(X$101&lt;31,(1/(1+INPUT2!$H$16)^X$101),(1/(1+INPUT2!$H$17)^X$101))</f>
        <v>0.53836113955031628</v>
      </c>
      <c r="Y139" s="106">
        <f>IF(Y$101&lt;31,(1/(1+INPUT2!$H$16)^Y$101),(1/(1+INPUT2!$H$17)^Y$101))</f>
        <v>0.52015569038677911</v>
      </c>
      <c r="Z139" s="106">
        <f>IF(Z$101&lt;31,(1/(1+INPUT2!$H$16)^Z$101),(1/(1+INPUT2!$H$17)^Z$101))</f>
        <v>0.50256588443167061</v>
      </c>
      <c r="AA139" s="106">
        <f>IF(AA$101&lt;31,(1/(1+INPUT2!$H$16)^AA$101),(1/(1+INPUT2!$H$17)^AA$101))</f>
        <v>0.48557090283253213</v>
      </c>
      <c r="AB139" s="106">
        <f>IF(AB$101&lt;31,(1/(1+INPUT2!$H$16)^AB$101),(1/(1+INPUT2!$H$17)^AB$101))</f>
        <v>0.46915063075606966</v>
      </c>
      <c r="AC139" s="106">
        <f>IF(AC$101&lt;31,(1/(1+INPUT2!$H$16)^AC$101),(1/(1+INPUT2!$H$17)^AC$101))</f>
        <v>0.45328563358074364</v>
      </c>
      <c r="AD139" s="106">
        <f>IF(AD$101&lt;31,(1/(1+INPUT2!$H$16)^AD$101),(1/(1+INPUT2!$H$17)^AD$101))</f>
        <v>0.43795713389443841</v>
      </c>
      <c r="AE139" s="106">
        <f>IF(AE$101&lt;31,(1/(1+INPUT2!$H$16)^AE$101),(1/(1+INPUT2!$H$17)^AE$101))</f>
        <v>0.42314698926998884</v>
      </c>
      <c r="AF139" s="106">
        <f>IF(AF$101&lt;31,(1/(1+INPUT2!$H$16)^AF$101),(1/(1+INPUT2!$H$17)^AF$101))</f>
        <v>0.40883767079225974</v>
      </c>
      <c r="AG139" s="106">
        <f>IF(AG$101&lt;31,(1/(1+INPUT2!$H$16)^AG$101),(1/(1+INPUT2!$H$17)^AG$101))</f>
        <v>0.39501224231136206</v>
      </c>
      <c r="AH139" s="106">
        <f>IF(AH$101&lt;31,(1/(1+INPUT2!$H$16)^AH$101),(1/(1+INPUT2!$H$17)^AH$101))</f>
        <v>0.38165434039745127</v>
      </c>
      <c r="AI139" s="106">
        <f>IF(AI$101&lt;31,(1/(1+INPUT2!$H$16)^AI$101),(1/(1+INPUT2!$H$17)^AI$101))</f>
        <v>0.36874815497338298</v>
      </c>
      <c r="AJ139" s="106">
        <f>IF(AJ$101&lt;31,(1/(1+INPUT2!$H$16)^AJ$101),(1/(1+INPUT2!$H$17)^AJ$101))</f>
        <v>0.35627841060230236</v>
      </c>
      <c r="AK139" s="106">
        <f>IF(AK$101&lt;31,(1/(1+INPUT2!$H$16)^AK$101),(1/(1+INPUT2!$H$17)^AK$101))</f>
        <v>0.39998714516107459</v>
      </c>
      <c r="AL139" s="106">
        <f>IF(AL$101&lt;31,(1/(1+INPUT2!$H$16)^AL$101),(1/(1+INPUT2!$H$17)^AL$101))</f>
        <v>0.38833703413696569</v>
      </c>
      <c r="AM139" s="106">
        <f>IF(AM$101&lt;31,(1/(1+INPUT2!$H$16)^AM$101),(1/(1+INPUT2!$H$17)^AM$101))</f>
        <v>0.37702624673491814</v>
      </c>
      <c r="AN139" s="106">
        <f>IF(AN$101&lt;31,(1/(1+INPUT2!$H$16)^AN$101),(1/(1+INPUT2!$H$17)^AN$101))</f>
        <v>0.36604489974263904</v>
      </c>
      <c r="AO139" s="106">
        <f>IF(AO$101&lt;31,(1/(1+INPUT2!$H$16)^AO$101),(1/(1+INPUT2!$H$17)^AO$101))</f>
        <v>0.35538339780838735</v>
      </c>
      <c r="AP139" s="106">
        <f>IF(AP$101&lt;31,(1/(1+INPUT2!$H$16)^AP$101),(1/(1+INPUT2!$H$17)^AP$101))</f>
        <v>0.34503242505668674</v>
      </c>
      <c r="AQ139" s="106">
        <f>IF(AQ$101&lt;31,(1/(1+INPUT2!$H$16)^AQ$101),(1/(1+INPUT2!$H$17)^AQ$101))</f>
        <v>0.33498293694823961</v>
      </c>
      <c r="AR139" s="106">
        <f>IF(AR$101&lt;31,(1/(1+INPUT2!$H$16)^AR$101),(1/(1+INPUT2!$H$17)^AR$101))</f>
        <v>0.3252261523769317</v>
      </c>
      <c r="AS139" s="106">
        <f>IF(AS$101&lt;31,(1/(1+INPUT2!$H$16)^AS$101),(1/(1+INPUT2!$H$17)^AS$101))</f>
        <v>0.31575354599702099</v>
      </c>
      <c r="AT139" s="106">
        <f>IF(AT$101&lt;31,(1/(1+INPUT2!$H$16)^AT$101),(1/(1+INPUT2!$H$17)^AT$101))</f>
        <v>0.30655684077380685</v>
      </c>
      <c r="AU139" s="106">
        <f>IF(AU$101&lt;31,(1/(1+INPUT2!$H$16)^AU$101),(1/(1+INPUT2!$H$17)^AU$101))</f>
        <v>0.29762800075126877</v>
      </c>
      <c r="AV139" s="106">
        <f>IF(AV$101&lt;31,(1/(1+INPUT2!$H$16)^AV$101),(1/(1+INPUT2!$H$17)^AV$101))</f>
        <v>0.28895922403035801</v>
      </c>
      <c r="AW139" s="106">
        <f>IF(AW$101&lt;31,(1/(1+INPUT2!$H$16)^AW$101),(1/(1+INPUT2!$H$17)^AW$101))</f>
        <v>0.28054293595180391</v>
      </c>
      <c r="AX139" s="106">
        <f>IF(AX$101&lt;31,(1/(1+INPUT2!$H$16)^AX$101),(1/(1+INPUT2!$H$17)^AX$101))</f>
        <v>0.27237178247747956</v>
      </c>
      <c r="AY139" s="106">
        <f>IF(AY$101&lt;31,(1/(1+INPUT2!$H$16)^AY$101),(1/(1+INPUT2!$H$17)^AY$101))</f>
        <v>0.26443862376454325</v>
      </c>
      <c r="AZ139" s="106">
        <f>IF(AZ$101&lt;31,(1/(1+INPUT2!$H$16)^AZ$101),(1/(1+INPUT2!$H$17)^AZ$101))</f>
        <v>0.25673652792674101</v>
      </c>
      <c r="BA139" s="106">
        <f>IF(BA$101&lt;31,(1/(1+INPUT2!$H$16)^BA$101),(1/(1+INPUT2!$H$17)^BA$101))</f>
        <v>0.24925876497741845</v>
      </c>
      <c r="BB139" s="106">
        <f>IF(BB$101&lt;31,(1/(1+INPUT2!$H$16)^BB$101),(1/(1+INPUT2!$H$17)^BB$101))</f>
        <v>0.24199880094894996</v>
      </c>
      <c r="BC139" s="106">
        <f>IF(BC$101&lt;31,(1/(1+INPUT2!$H$16)^BC$101),(1/(1+INPUT2!$H$17)^BC$101))</f>
        <v>0.2349502921834466</v>
      </c>
      <c r="BD139" s="106">
        <f>IF(BD$101&lt;31,(1/(1+INPUT2!$H$16)^BD$101),(1/(1+INPUT2!$H$17)^BD$101))</f>
        <v>0.22810707978975397</v>
      </c>
      <c r="BE139" s="106">
        <f>IF(BE$101&lt;31,(1/(1+INPUT2!$H$16)^BE$101),(1/(1+INPUT2!$H$17)^BE$101))</f>
        <v>0.22146318426189707</v>
      </c>
      <c r="BF139" s="106">
        <f>IF(BF$101&lt;31,(1/(1+INPUT2!$H$16)^BF$101),(1/(1+INPUT2!$H$17)^BF$101))</f>
        <v>0.215012800254269</v>
      </c>
      <c r="BG139" s="106">
        <f>IF(BG$101&lt;31,(1/(1+INPUT2!$H$16)^BG$101),(1/(1+INPUT2!$H$17)^BG$101))</f>
        <v>0.20875029150899907</v>
      </c>
      <c r="BH139" s="106">
        <f>IF(BH$101&lt;31,(1/(1+INPUT2!$H$16)^BH$101),(1/(1+INPUT2!$H$17)^BH$101))</f>
        <v>0.20267018593106703</v>
      </c>
      <c r="BI139" s="106">
        <f>IF(BI$101&lt;31,(1/(1+INPUT2!$H$16)^BI$101),(1/(1+INPUT2!$H$17)^BI$101))</f>
        <v>0.19676717080686118</v>
      </c>
      <c r="BJ139" s="106">
        <f>IF(BJ$101&lt;31,(1/(1+INPUT2!$H$16)^BJ$101),(1/(1+INPUT2!$H$17)^BJ$101))</f>
        <v>0.19103608816200118</v>
      </c>
      <c r="BK139" s="106">
        <f>IF(BK$101&lt;31,(1/(1+INPUT2!$H$16)^BK$101),(1/(1+INPUT2!$H$17)^BK$101))</f>
        <v>0.18547193025437006</v>
      </c>
      <c r="BL139" s="106">
        <f>IF(BL$101&lt;31,(1/(1+INPUT2!$H$16)^BL$101),(1/(1+INPUT2!$H$17)^BL$101))</f>
        <v>0.18006983519841754</v>
      </c>
      <c r="BM139" s="106">
        <f>IF(BM$101&lt;31,(1/(1+INPUT2!$H$16)^BM$101),(1/(1+INPUT2!$H$17)^BM$101))</f>
        <v>0.17482508271691022</v>
      </c>
      <c r="BN139" s="106">
        <f>IF(BN$101&lt;31,(1/(1+INPUT2!$H$16)^BN$101),(1/(1+INPUT2!$H$17)^BN$101))</f>
        <v>0.1697330900164177</v>
      </c>
      <c r="BO139" s="67"/>
      <c r="BP139" s="67"/>
      <c r="BQ139" s="67"/>
      <c r="BR139" s="67"/>
      <c r="BS139" s="67"/>
    </row>
    <row r="140" spans="1:71" x14ac:dyDescent="0.2">
      <c r="A140" s="67"/>
      <c r="B140" s="67"/>
      <c r="C140" s="104" t="s">
        <v>62</v>
      </c>
      <c r="D140" s="104"/>
      <c r="E140" s="104"/>
      <c r="F140" s="104"/>
      <c r="G140" s="106">
        <f>IF(G$101&lt;31,(1/(1+INPUT2!$H$18)^G$101),(1/(1+INPUT2!$H$19)^G$101))</f>
        <v>0.98522167487684742</v>
      </c>
      <c r="H140" s="106">
        <f>IF(H$101&lt;31,(1/(1+INPUT2!$H$18)^H$101),(1/(1+INPUT2!$H$19)^H$101))</f>
        <v>0.9706617486471405</v>
      </c>
      <c r="I140" s="106">
        <f>IF(I$101&lt;31,(1/(1+INPUT2!$H$18)^I$101),(1/(1+INPUT2!$H$19)^I$101))</f>
        <v>0.95631699374102519</v>
      </c>
      <c r="J140" s="106">
        <f>IF(J$101&lt;31,(1/(1+INPUT2!$H$18)^J$101),(1/(1+INPUT2!$H$19)^J$101))</f>
        <v>0.94218423028672449</v>
      </c>
      <c r="K140" s="106">
        <f>IF(K$101&lt;31,(1/(1+INPUT2!$H$18)^K$101),(1/(1+INPUT2!$H$19)^K$101))</f>
        <v>0.92826032540563996</v>
      </c>
      <c r="L140" s="106">
        <f>IF(L$101&lt;31,(1/(1+INPUT2!$H$18)^L$101),(1/(1+INPUT2!$H$19)^L$101))</f>
        <v>0.91454219251787205</v>
      </c>
      <c r="M140" s="106">
        <f>IF(M$101&lt;31,(1/(1+INPUT2!$H$18)^M$101),(1/(1+INPUT2!$H$19)^M$101))</f>
        <v>0.90102679065800217</v>
      </c>
      <c r="N140" s="106">
        <f>IF(N$101&lt;31,(1/(1+INPUT2!$H$18)^N$101),(1/(1+INPUT2!$H$19)^N$101))</f>
        <v>0.88771112380098749</v>
      </c>
      <c r="O140" s="106">
        <f>IF(O$101&lt;31,(1/(1+INPUT2!$H$18)^O$101),(1/(1+INPUT2!$H$19)^O$101))</f>
        <v>0.87459224019801729</v>
      </c>
      <c r="P140" s="106">
        <f>IF(P$101&lt;31,(1/(1+INPUT2!$H$18)^P$101),(1/(1+INPUT2!$H$19)^P$101))</f>
        <v>0.86166723172218462</v>
      </c>
      <c r="Q140" s="106">
        <f>IF(Q$101&lt;31,(1/(1+INPUT2!$H$18)^Q$101),(1/(1+INPUT2!$H$19)^Q$101))</f>
        <v>0.8489332332238273</v>
      </c>
      <c r="R140" s="106">
        <f>IF(R$101&lt;31,(1/(1+INPUT2!$H$18)^R$101),(1/(1+INPUT2!$H$19)^R$101))</f>
        <v>0.83638742189539661</v>
      </c>
      <c r="S140" s="106">
        <f>IF(S$101&lt;31,(1/(1+INPUT2!$H$18)^S$101),(1/(1+INPUT2!$H$19)^S$101))</f>
        <v>0.82402701664571099</v>
      </c>
      <c r="T140" s="106">
        <f>IF(T$101&lt;31,(1/(1+INPUT2!$H$18)^T$101),(1/(1+INPUT2!$H$19)^T$101))</f>
        <v>0.81184927748345925</v>
      </c>
      <c r="U140" s="106">
        <f>IF(U$101&lt;31,(1/(1+INPUT2!$H$18)^U$101),(1/(1+INPUT2!$H$19)^U$101))</f>
        <v>0.79985150490981216</v>
      </c>
      <c r="V140" s="106">
        <f>IF(V$101&lt;31,(1/(1+INPUT2!$H$18)^V$101),(1/(1+INPUT2!$H$19)^V$101))</f>
        <v>0.78803103932001206</v>
      </c>
      <c r="W140" s="106">
        <f>IF(W$101&lt;31,(1/(1+INPUT2!$H$18)^W$101),(1/(1+INPUT2!$H$19)^W$101))</f>
        <v>0.77638526041380518</v>
      </c>
      <c r="X140" s="106">
        <f>IF(X$101&lt;31,(1/(1+INPUT2!$H$18)^X$101),(1/(1+INPUT2!$H$19)^X$101))</f>
        <v>0.76491158661458636</v>
      </c>
      <c r="Y140" s="106">
        <f>IF(Y$101&lt;31,(1/(1+INPUT2!$H$18)^Y$101),(1/(1+INPUT2!$H$19)^Y$101))</f>
        <v>0.7536074744971295</v>
      </c>
      <c r="Z140" s="106">
        <f>IF(Z$101&lt;31,(1/(1+INPUT2!$H$18)^Z$101),(1/(1+INPUT2!$H$19)^Z$101))</f>
        <v>0.74247041822377313</v>
      </c>
      <c r="AA140" s="106">
        <f>IF(AA$101&lt;31,(1/(1+INPUT2!$H$18)^AA$101),(1/(1+INPUT2!$H$19)^AA$101))</f>
        <v>0.73149794898893916</v>
      </c>
      <c r="AB140" s="106">
        <f>IF(AB$101&lt;31,(1/(1+INPUT2!$H$18)^AB$101),(1/(1+INPUT2!$H$19)^AB$101))</f>
        <v>0.72068763447186135</v>
      </c>
      <c r="AC140" s="106">
        <f>IF(AC$101&lt;31,(1/(1+INPUT2!$H$18)^AC$101),(1/(1+INPUT2!$H$19)^AC$101))</f>
        <v>0.71003707829740037</v>
      </c>
      <c r="AD140" s="106">
        <f>IF(AD$101&lt;31,(1/(1+INPUT2!$H$18)^AD$101),(1/(1+INPUT2!$H$19)^AD$101))</f>
        <v>0.69954391950482808</v>
      </c>
      <c r="AE140" s="106">
        <f>IF(AE$101&lt;31,(1/(1+INPUT2!$H$18)^AE$101),(1/(1+INPUT2!$H$19)^AE$101))</f>
        <v>0.68920583202446117</v>
      </c>
      <c r="AF140" s="106">
        <f>IF(AF$101&lt;31,(1/(1+INPUT2!$H$18)^AF$101),(1/(1+INPUT2!$H$19)^AF$101))</f>
        <v>0.67902052416203085</v>
      </c>
      <c r="AG140" s="106">
        <f>IF(AG$101&lt;31,(1/(1+INPUT2!$H$18)^AG$101),(1/(1+INPUT2!$H$19)^AG$101))</f>
        <v>0.66898573809067086</v>
      </c>
      <c r="AH140" s="106">
        <f>IF(AH$101&lt;31,(1/(1+INPUT2!$H$18)^AH$101),(1/(1+INPUT2!$H$19)^AH$101))</f>
        <v>0.65909924935041486</v>
      </c>
      <c r="AI140" s="106">
        <f>IF(AI$101&lt;31,(1/(1+INPUT2!$H$18)^AI$101),(1/(1+INPUT2!$H$19)^AI$101))</f>
        <v>0.64935886635508844</v>
      </c>
      <c r="AJ140" s="106">
        <f>IF(AJ$101&lt;31,(1/(1+INPUT2!$H$18)^AJ$101),(1/(1+INPUT2!$H$19)^AJ$101))</f>
        <v>0.63976242990649135</v>
      </c>
      <c r="AK140" s="106">
        <f>IF(AK$101&lt;31,(1/(1+INPUT2!$H$18)^AK$101),(1/(1+INPUT2!$H$19)^AK$101))</f>
        <v>0.67210371334741503</v>
      </c>
      <c r="AL140" s="106">
        <f>IF(AL$101&lt;31,(1/(1+INPUT2!$H$18)^AL$101),(1/(1+INPUT2!$H$19)^AL$101))</f>
        <v>0.66354399580157475</v>
      </c>
      <c r="AM140" s="106">
        <f>IF(AM$101&lt;31,(1/(1+INPUT2!$H$18)^AM$101),(1/(1+INPUT2!$H$19)^AM$101))</f>
        <v>0.65509329233051128</v>
      </c>
      <c r="AN140" s="106">
        <f>IF(AN$101&lt;31,(1/(1+INPUT2!$H$18)^AN$101),(1/(1+INPUT2!$H$19)^AN$101))</f>
        <v>0.64675021456265303</v>
      </c>
      <c r="AO140" s="106">
        <f>IF(AO$101&lt;31,(1/(1+INPUT2!$H$18)^AO$101),(1/(1+INPUT2!$H$19)^AO$101))</f>
        <v>0.63851339180832567</v>
      </c>
      <c r="AP140" s="106">
        <f>IF(AP$101&lt;31,(1/(1+INPUT2!$H$18)^AP$101),(1/(1+INPUT2!$H$19)^AP$101))</f>
        <v>0.63038147083455986</v>
      </c>
      <c r="AQ140" s="106">
        <f>IF(AQ$101&lt;31,(1/(1+INPUT2!$H$18)^AQ$101),(1/(1+INPUT2!$H$19)^AQ$101))</f>
        <v>0.62235311564276841</v>
      </c>
      <c r="AR140" s="106">
        <f>IF(AR$101&lt;31,(1/(1+INPUT2!$H$18)^AR$101),(1/(1+INPUT2!$H$19)^AR$101))</f>
        <v>0.61442700724925292</v>
      </c>
      <c r="AS140" s="106">
        <f>IF(AS$101&lt;31,(1/(1+INPUT2!$H$18)^AS$101),(1/(1+INPUT2!$H$19)^AS$101))</f>
        <v>0.60660184346850921</v>
      </c>
      <c r="AT140" s="106">
        <f>IF(AT$101&lt;31,(1/(1+INPUT2!$H$18)^AT$101),(1/(1+INPUT2!$H$19)^AT$101))</f>
        <v>0.59887633869928847</v>
      </c>
      <c r="AU140" s="106">
        <f>IF(AU$101&lt;31,(1/(1+INPUT2!$H$18)^AU$101),(1/(1+INPUT2!$H$19)^AU$101))</f>
        <v>0.59124922371338573</v>
      </c>
      <c r="AV140" s="106">
        <f>IF(AV$101&lt;31,(1/(1+INPUT2!$H$18)^AV$101),(1/(1+INPUT2!$H$19)^AV$101))</f>
        <v>0.58371924544711795</v>
      </c>
      <c r="AW140" s="106">
        <f>IF(AW$101&lt;31,(1/(1+INPUT2!$H$18)^AW$101),(1/(1+INPUT2!$H$19)^AW$101))</f>
        <v>0.5762851667954566</v>
      </c>
      <c r="AX140" s="106">
        <f>IF(AX$101&lt;31,(1/(1+INPUT2!$H$18)^AX$101),(1/(1+INPUT2!$H$19)^AX$101))</f>
        <v>0.56894576640878336</v>
      </c>
      <c r="AY140" s="106">
        <f>IF(AY$101&lt;31,(1/(1+INPUT2!$H$18)^AY$101),(1/(1+INPUT2!$H$19)^AY$101))</f>
        <v>0.56169983849223359</v>
      </c>
      <c r="AZ140" s="106">
        <f>IF(AZ$101&lt;31,(1/(1+INPUT2!$H$18)^AZ$101),(1/(1+INPUT2!$H$19)^AZ$101))</f>
        <v>0.55454619260759574</v>
      </c>
      <c r="BA140" s="106">
        <f>IF(BA$101&lt;31,(1/(1+INPUT2!$H$18)^BA$101),(1/(1+INPUT2!$H$19)^BA$101))</f>
        <v>0.54748365347773287</v>
      </c>
      <c r="BB140" s="106">
        <f>IF(BB$101&lt;31,(1/(1+INPUT2!$H$18)^BB$101),(1/(1+INPUT2!$H$19)^BB$101))</f>
        <v>0.54051106079349687</v>
      </c>
      <c r="BC140" s="106">
        <f>IF(BC$101&lt;31,(1/(1+INPUT2!$H$18)^BC$101),(1/(1+INPUT2!$H$19)^BC$101))</f>
        <v>0.53362726902309887</v>
      </c>
      <c r="BD140" s="106">
        <f>IF(BD$101&lt;31,(1/(1+INPUT2!$H$18)^BD$101),(1/(1+INPUT2!$H$19)^BD$101))</f>
        <v>0.52683114722391056</v>
      </c>
      <c r="BE140" s="106">
        <f>IF(BE$101&lt;31,(1/(1+INPUT2!$H$18)^BE$101),(1/(1+INPUT2!$H$19)^BE$101))</f>
        <v>0.52012157885665966</v>
      </c>
      <c r="BF140" s="106">
        <f>IF(BF$101&lt;31,(1/(1+INPUT2!$H$18)^BF$101),(1/(1+INPUT2!$H$19)^BF$101))</f>
        <v>0.51349746160199394</v>
      </c>
      <c r="BG140" s="106">
        <f>IF(BG$101&lt;31,(1/(1+INPUT2!$H$18)^BG$101),(1/(1+INPUT2!$H$19)^BG$101))</f>
        <v>0.50695770717938005</v>
      </c>
      <c r="BH140" s="106">
        <f>IF(BH$101&lt;31,(1/(1+INPUT2!$H$18)^BH$101),(1/(1+INPUT2!$H$19)^BH$101))</f>
        <v>0.50050124116830885</v>
      </c>
      <c r="BI140" s="106">
        <f>IF(BI$101&lt;31,(1/(1+INPUT2!$H$18)^BI$101),(1/(1+INPUT2!$H$19)^BI$101))</f>
        <v>0.49412700283177891</v>
      </c>
      <c r="BJ140" s="106">
        <f>IF(BJ$101&lt;31,(1/(1+INPUT2!$H$18)^BJ$101),(1/(1+INPUT2!$H$19)^BJ$101))</f>
        <v>0.48783394494202686</v>
      </c>
      <c r="BK140" s="106">
        <f>IF(BK$101&lt;31,(1/(1+INPUT2!$H$18)^BK$101),(1/(1+INPUT2!$H$19)^BK$101))</f>
        <v>0.48162103360847752</v>
      </c>
      <c r="BL140" s="106">
        <f>IF(BL$101&lt;31,(1/(1+INPUT2!$H$18)^BL$101),(1/(1+INPUT2!$H$19)^BL$101))</f>
        <v>0.47548724810788578</v>
      </c>
      <c r="BM140" s="106">
        <f>IF(BM$101&lt;31,(1/(1+INPUT2!$H$18)^BM$101),(1/(1+INPUT2!$H$19)^BM$101))</f>
        <v>0.46943158071664109</v>
      </c>
      <c r="BN140" s="106">
        <f>IF(BN$101&lt;31,(1/(1+INPUT2!$H$18)^BN$101),(1/(1+INPUT2!$H$19)^BN$101))</f>
        <v>0.46345303654520797</v>
      </c>
      <c r="BO140" s="67"/>
      <c r="BP140" s="67"/>
      <c r="BQ140" s="67"/>
      <c r="BR140" s="67"/>
      <c r="BS140" s="67"/>
    </row>
    <row r="141" spans="1:71" ht="15.75" x14ac:dyDescent="0.3">
      <c r="A141" s="67"/>
      <c r="B141" s="67"/>
      <c r="C141" s="104" t="s">
        <v>195</v>
      </c>
      <c r="D141" s="102" t="s">
        <v>0</v>
      </c>
      <c r="E141" s="103" t="s">
        <v>93</v>
      </c>
      <c r="F141" s="103"/>
      <c r="G141" s="106">
        <f t="shared" ref="G141:AL141" si="9">G136*G139</f>
        <v>0.2948138517162654</v>
      </c>
      <c r="H141" s="106">
        <f t="shared" si="9"/>
        <v>0.56563731388932892</v>
      </c>
      <c r="I141" s="106">
        <f t="shared" si="9"/>
        <v>0.57464453581218899</v>
      </c>
      <c r="J141" s="106">
        <f t="shared" si="9"/>
        <v>2.1936673173497026</v>
      </c>
      <c r="K141" s="106">
        <f t="shared" si="9"/>
        <v>4.0927915554617416</v>
      </c>
      <c r="L141" s="106">
        <f t="shared" si="9"/>
        <v>5.6318689484364315</v>
      </c>
      <c r="M141" s="106">
        <f t="shared" si="9"/>
        <v>4.1564240428565586</v>
      </c>
      <c r="N141" s="106">
        <f t="shared" si="9"/>
        <v>3.8200722738612543</v>
      </c>
      <c r="O141" s="106">
        <f t="shared" si="9"/>
        <v>1.9326581892439862</v>
      </c>
      <c r="P141" s="106">
        <f t="shared" si="9"/>
        <v>1.9358689297539147</v>
      </c>
      <c r="Q141" s="106">
        <f t="shared" si="9"/>
        <v>1.9276721147636557</v>
      </c>
      <c r="R141" s="106">
        <f t="shared" si="9"/>
        <v>1.9100814104858781</v>
      </c>
      <c r="S141" s="106">
        <f t="shared" si="9"/>
        <v>1.8848145103576199</v>
      </c>
      <c r="T141" s="106">
        <f t="shared" si="9"/>
        <v>1.8533348257038009</v>
      </c>
      <c r="U141" s="106">
        <f t="shared" si="9"/>
        <v>1.8168873690942393</v>
      </c>
      <c r="V141" s="106">
        <f t="shared" si="9"/>
        <v>1.776529636904699</v>
      </c>
      <c r="W141" s="106">
        <f t="shared" si="9"/>
        <v>1.7331581856752414</v>
      </c>
      <c r="X141" s="106">
        <f t="shared" si="9"/>
        <v>1.687531500469001</v>
      </c>
      <c r="Y141" s="106">
        <f t="shared" si="9"/>
        <v>1.6402896704174639</v>
      </c>
      <c r="Z141" s="106">
        <f t="shared" si="9"/>
        <v>1.5919713151390413</v>
      </c>
      <c r="AA141" s="106">
        <f t="shared" si="9"/>
        <v>1.5430281441384617</v>
      </c>
      <c r="AB141" s="106">
        <f t="shared" si="9"/>
        <v>1.4938374782589099</v>
      </c>
      <c r="AC141" s="106">
        <f t="shared" si="9"/>
        <v>1.4447130165817474</v>
      </c>
      <c r="AD141" s="106">
        <f t="shared" si="9"/>
        <v>1.395914092829132</v>
      </c>
      <c r="AE141" s="106">
        <f t="shared" si="9"/>
        <v>1.3476536314437175</v>
      </c>
      <c r="AF141" s="106">
        <f t="shared" si="9"/>
        <v>1.3001049843395944</v>
      </c>
      <c r="AG141" s="106">
        <f t="shared" si="9"/>
        <v>1.253407804187511</v>
      </c>
      <c r="AH141" s="106">
        <f t="shared" si="9"/>
        <v>1.2076730884534814</v>
      </c>
      <c r="AI141" s="106">
        <f t="shared" si="9"/>
        <v>1.1629875097693643</v>
      </c>
      <c r="AJ141" s="106">
        <f t="shared" si="9"/>
        <v>1.1194171321601301</v>
      </c>
      <c r="AK141" s="106">
        <f t="shared" si="9"/>
        <v>1.251459659861941</v>
      </c>
      <c r="AL141" s="106">
        <f t="shared" si="9"/>
        <v>1.2094187339692057</v>
      </c>
      <c r="AM141" s="106">
        <f t="shared" ref="AM141:BN141" si="10">AM136*AM139</f>
        <v>1.1683708669426591</v>
      </c>
      <c r="AN141" s="106">
        <f t="shared" si="10"/>
        <v>1.1283469228324201</v>
      </c>
      <c r="AO141" s="106">
        <f t="shared" si="10"/>
        <v>1.0893679880260723</v>
      </c>
      <c r="AP141" s="106">
        <f t="shared" si="10"/>
        <v>1.0514468749354955</v>
      </c>
      <c r="AQ141" s="106">
        <f t="shared" si="10"/>
        <v>1.0145894171807301</v>
      </c>
      <c r="AR141" s="106">
        <f t="shared" si="10"/>
        <v>0.97879558452499482</v>
      </c>
      <c r="AS141" s="106">
        <f t="shared" si="10"/>
        <v>0.94406044200702721</v>
      </c>
      <c r="AT141" s="106">
        <f t="shared" si="10"/>
        <v>0.91037497442155479</v>
      </c>
      <c r="AU141" s="106">
        <f t="shared" si="10"/>
        <v>0.87772679444687352</v>
      </c>
      <c r="AV141" s="106">
        <f t="shared" si="10"/>
        <v>0.84610075025062792</v>
      </c>
      <c r="AW141" s="106">
        <f t="shared" si="10"/>
        <v>0.81547944626918389</v>
      </c>
      <c r="AX141" s="106">
        <f t="shared" si="10"/>
        <v>0.78584368900785007</v>
      </c>
      <c r="AY141" s="106">
        <f t="shared" si="10"/>
        <v>0.75717286810988782</v>
      </c>
      <c r="AZ141" s="106">
        <f t="shared" si="10"/>
        <v>0.72944528155828181</v>
      </c>
      <c r="BA141" s="106">
        <f t="shared" si="10"/>
        <v>0.70229399895024858</v>
      </c>
      <c r="BB141" s="106">
        <f t="shared" si="10"/>
        <v>0.65866853953204241</v>
      </c>
      <c r="BC141" s="106">
        <f t="shared" si="10"/>
        <v>0.62341193189006427</v>
      </c>
      <c r="BD141" s="106">
        <f t="shared" si="10"/>
        <v>0.4913152173266756</v>
      </c>
      <c r="BE141" s="106">
        <f t="shared" si="10"/>
        <v>0.29166010073120902</v>
      </c>
      <c r="BF141" s="106">
        <f t="shared" si="10"/>
        <v>7.2420124035253108E-2</v>
      </c>
      <c r="BG141" s="106">
        <f t="shared" si="10"/>
        <v>6.6252365765602506E-3</v>
      </c>
      <c r="BH141" s="106">
        <f t="shared" si="10"/>
        <v>1.2108480218436843E-2</v>
      </c>
      <c r="BI141" s="106">
        <f t="shared" si="10"/>
        <v>1.1755806037317322E-2</v>
      </c>
      <c r="BJ141" s="106">
        <f t="shared" si="10"/>
        <v>1.1413403919725559E-2</v>
      </c>
      <c r="BK141" s="106">
        <f t="shared" si="10"/>
        <v>1.10809746793452E-2</v>
      </c>
      <c r="BL141" s="106">
        <f t="shared" si="10"/>
        <v>1.0758227844024467E-2</v>
      </c>
      <c r="BM141" s="106">
        <f t="shared" si="10"/>
        <v>1.04448814019655E-2</v>
      </c>
      <c r="BN141" s="106">
        <f t="shared" si="10"/>
        <v>1.0140661555306312E-2</v>
      </c>
      <c r="BO141" s="67"/>
      <c r="BP141" s="67"/>
      <c r="BQ141" s="67"/>
      <c r="BR141" s="67"/>
      <c r="BS141" s="67"/>
    </row>
    <row r="142" spans="1:71" ht="15.75" x14ac:dyDescent="0.3">
      <c r="A142" s="67"/>
      <c r="B142" s="67"/>
      <c r="C142" s="101" t="s">
        <v>208</v>
      </c>
      <c r="D142" s="102" t="s">
        <v>0</v>
      </c>
      <c r="E142" s="103" t="s">
        <v>93</v>
      </c>
      <c r="F142" s="103"/>
      <c r="G142" s="106">
        <f t="shared" ref="G142:AL142" si="11">G137*G139</f>
        <v>5.511993632567818</v>
      </c>
      <c r="H142" s="106">
        <f t="shared" si="11"/>
        <v>5.6063907253401037</v>
      </c>
      <c r="I142" s="106">
        <f t="shared" si="11"/>
        <v>5.4449376869723585</v>
      </c>
      <c r="J142" s="106">
        <f t="shared" si="11"/>
        <v>6.8992645648474529</v>
      </c>
      <c r="K142" s="106">
        <f t="shared" si="11"/>
        <v>8.639262325990968</v>
      </c>
      <c r="L142" s="106">
        <f t="shared" si="11"/>
        <v>10.024594330590274</v>
      </c>
      <c r="M142" s="106">
        <f t="shared" si="11"/>
        <v>8.4006031560486747</v>
      </c>
      <c r="N142" s="106">
        <f t="shared" si="11"/>
        <v>7.920728421872961</v>
      </c>
      <c r="O142" s="106">
        <f t="shared" si="11"/>
        <v>1.9326581892439862</v>
      </c>
      <c r="P142" s="106">
        <f t="shared" si="11"/>
        <v>1.9358689297539147</v>
      </c>
      <c r="Q142" s="106">
        <f t="shared" si="11"/>
        <v>1.9276721147636557</v>
      </c>
      <c r="R142" s="106">
        <f t="shared" si="11"/>
        <v>1.9100814104858781</v>
      </c>
      <c r="S142" s="106">
        <f t="shared" si="11"/>
        <v>1.8848145103576199</v>
      </c>
      <c r="T142" s="106">
        <f t="shared" si="11"/>
        <v>1.8533348257038009</v>
      </c>
      <c r="U142" s="106">
        <f t="shared" si="11"/>
        <v>1.8168873690942393</v>
      </c>
      <c r="V142" s="106">
        <f t="shared" si="11"/>
        <v>1.776529636904699</v>
      </c>
      <c r="W142" s="106">
        <f t="shared" si="11"/>
        <v>1.7331581856752414</v>
      </c>
      <c r="X142" s="106">
        <f t="shared" si="11"/>
        <v>1.687531500469001</v>
      </c>
      <c r="Y142" s="106">
        <f t="shared" si="11"/>
        <v>1.6402896704174639</v>
      </c>
      <c r="Z142" s="106">
        <f t="shared" si="11"/>
        <v>1.5919713151390413</v>
      </c>
      <c r="AA142" s="106">
        <f t="shared" si="11"/>
        <v>1.5430281441384617</v>
      </c>
      <c r="AB142" s="106">
        <f t="shared" si="11"/>
        <v>1.4938374782589099</v>
      </c>
      <c r="AC142" s="106">
        <f t="shared" si="11"/>
        <v>1.4447130165817474</v>
      </c>
      <c r="AD142" s="106">
        <f t="shared" si="11"/>
        <v>1.395914092829132</v>
      </c>
      <c r="AE142" s="106">
        <f t="shared" si="11"/>
        <v>1.3476536314437175</v>
      </c>
      <c r="AF142" s="106">
        <f t="shared" si="11"/>
        <v>1.3001049843395944</v>
      </c>
      <c r="AG142" s="106">
        <f t="shared" si="11"/>
        <v>1.253407804187511</v>
      </c>
      <c r="AH142" s="106">
        <f t="shared" si="11"/>
        <v>1.2076730884534814</v>
      </c>
      <c r="AI142" s="106">
        <f t="shared" si="11"/>
        <v>1.1629875097693643</v>
      </c>
      <c r="AJ142" s="106">
        <f t="shared" si="11"/>
        <v>1.1194171321601301</v>
      </c>
      <c r="AK142" s="106">
        <f t="shared" si="11"/>
        <v>1.251459659861941</v>
      </c>
      <c r="AL142" s="106">
        <f t="shared" si="11"/>
        <v>1.2094187339692057</v>
      </c>
      <c r="AM142" s="106">
        <f t="shared" ref="AM142:BN142" si="12">AM137*AM139</f>
        <v>1.1683708669426591</v>
      </c>
      <c r="AN142" s="106">
        <f t="shared" si="12"/>
        <v>1.1283469228324201</v>
      </c>
      <c r="AO142" s="106">
        <f t="shared" si="12"/>
        <v>1.0893679880260723</v>
      </c>
      <c r="AP142" s="106">
        <f t="shared" si="12"/>
        <v>1.0514468749354955</v>
      </c>
      <c r="AQ142" s="106">
        <f t="shared" si="12"/>
        <v>1.0145894171807301</v>
      </c>
      <c r="AR142" s="106">
        <f t="shared" si="12"/>
        <v>0.97879558452499482</v>
      </c>
      <c r="AS142" s="106">
        <f t="shared" si="12"/>
        <v>0.94406044200702721</v>
      </c>
      <c r="AT142" s="106">
        <f t="shared" si="12"/>
        <v>0.91037497442155479</v>
      </c>
      <c r="AU142" s="106">
        <f t="shared" si="12"/>
        <v>0.87772679444687352</v>
      </c>
      <c r="AV142" s="106">
        <f t="shared" si="12"/>
        <v>0.84610075025062792</v>
      </c>
      <c r="AW142" s="106">
        <f t="shared" si="12"/>
        <v>0.81547944626918389</v>
      </c>
      <c r="AX142" s="106">
        <f t="shared" si="12"/>
        <v>0.78584368900785007</v>
      </c>
      <c r="AY142" s="106">
        <f t="shared" si="12"/>
        <v>0.75717286810988782</v>
      </c>
      <c r="AZ142" s="106">
        <f t="shared" si="12"/>
        <v>0.72944528155828181</v>
      </c>
      <c r="BA142" s="106">
        <f t="shared" si="12"/>
        <v>0.70229399895024858</v>
      </c>
      <c r="BB142" s="106">
        <f t="shared" si="12"/>
        <v>0.65866853953204241</v>
      </c>
      <c r="BC142" s="106">
        <f t="shared" si="12"/>
        <v>0.62341193189006427</v>
      </c>
      <c r="BD142" s="106">
        <f t="shared" si="12"/>
        <v>0.4913152173266756</v>
      </c>
      <c r="BE142" s="106">
        <f t="shared" si="12"/>
        <v>0.29166010073120902</v>
      </c>
      <c r="BF142" s="106">
        <f t="shared" si="12"/>
        <v>7.2420124035253108E-2</v>
      </c>
      <c r="BG142" s="106">
        <f t="shared" si="12"/>
        <v>6.6252365765602506E-3</v>
      </c>
      <c r="BH142" s="106">
        <f t="shared" si="12"/>
        <v>1.2108480218436843E-2</v>
      </c>
      <c r="BI142" s="106">
        <f t="shared" si="12"/>
        <v>1.1755806037317322E-2</v>
      </c>
      <c r="BJ142" s="106">
        <f t="shared" si="12"/>
        <v>1.1413403919725559E-2</v>
      </c>
      <c r="BK142" s="106">
        <f t="shared" si="12"/>
        <v>1.10809746793452E-2</v>
      </c>
      <c r="BL142" s="106">
        <f t="shared" si="12"/>
        <v>1.0758227844024467E-2</v>
      </c>
      <c r="BM142" s="106">
        <f t="shared" si="12"/>
        <v>1.04448814019655E-2</v>
      </c>
      <c r="BN142" s="106">
        <f t="shared" si="12"/>
        <v>1.0140661555306312E-2</v>
      </c>
      <c r="BO142" s="67"/>
      <c r="BP142" s="67"/>
      <c r="BQ142" s="67"/>
      <c r="BR142" s="67"/>
      <c r="BS142" s="67"/>
    </row>
    <row r="143" spans="1:71" ht="15.75" x14ac:dyDescent="0.3">
      <c r="A143" s="67"/>
      <c r="B143" s="67"/>
      <c r="C143" s="101" t="s">
        <v>209</v>
      </c>
      <c r="D143" s="102" t="s">
        <v>0</v>
      </c>
      <c r="E143" s="103" t="s">
        <v>93</v>
      </c>
      <c r="F143" s="103"/>
      <c r="G143" s="106">
        <f t="shared" ref="G143:AL143" si="13">G138*G140</f>
        <v>0.11365646973337341</v>
      </c>
      <c r="H143" s="106">
        <f t="shared" si="13"/>
        <v>0.11197681747130388</v>
      </c>
      <c r="I143" s="106">
        <f t="shared" si="13"/>
        <v>0.11032198765645704</v>
      </c>
      <c r="J143" s="106">
        <f t="shared" si="13"/>
        <v>0.10869161345463749</v>
      </c>
      <c r="K143" s="106">
        <f t="shared" si="13"/>
        <v>0.10708533345284482</v>
      </c>
      <c r="L143" s="106">
        <f t="shared" si="13"/>
        <v>0.10550279157915748</v>
      </c>
      <c r="M143" s="106">
        <f t="shared" si="13"/>
        <v>0.10394363702380049</v>
      </c>
      <c r="N143" s="106">
        <f t="shared" si="13"/>
        <v>0.10240752416137981</v>
      </c>
      <c r="O143" s="106">
        <f t="shared" si="13"/>
        <v>0</v>
      </c>
      <c r="P143" s="106">
        <f t="shared" si="13"/>
        <v>0</v>
      </c>
      <c r="Q143" s="106">
        <f t="shared" si="13"/>
        <v>0</v>
      </c>
      <c r="R143" s="106">
        <f t="shared" si="13"/>
        <v>0</v>
      </c>
      <c r="S143" s="106">
        <f t="shared" si="13"/>
        <v>0</v>
      </c>
      <c r="T143" s="106">
        <f t="shared" si="13"/>
        <v>0</v>
      </c>
      <c r="U143" s="106">
        <f t="shared" si="13"/>
        <v>0</v>
      </c>
      <c r="V143" s="106">
        <f t="shared" si="13"/>
        <v>0</v>
      </c>
      <c r="W143" s="106">
        <f t="shared" si="13"/>
        <v>0</v>
      </c>
      <c r="X143" s="106">
        <f t="shared" si="13"/>
        <v>0</v>
      </c>
      <c r="Y143" s="106">
        <f t="shared" si="13"/>
        <v>0</v>
      </c>
      <c r="Z143" s="106">
        <f t="shared" si="13"/>
        <v>0</v>
      </c>
      <c r="AA143" s="106">
        <f t="shared" si="13"/>
        <v>0</v>
      </c>
      <c r="AB143" s="106">
        <f t="shared" si="13"/>
        <v>0</v>
      </c>
      <c r="AC143" s="106">
        <f t="shared" si="13"/>
        <v>0</v>
      </c>
      <c r="AD143" s="106">
        <f t="shared" si="13"/>
        <v>0</v>
      </c>
      <c r="AE143" s="106">
        <f t="shared" si="13"/>
        <v>0</v>
      </c>
      <c r="AF143" s="106">
        <f t="shared" si="13"/>
        <v>0</v>
      </c>
      <c r="AG143" s="106">
        <f t="shared" si="13"/>
        <v>0</v>
      </c>
      <c r="AH143" s="106">
        <f t="shared" si="13"/>
        <v>0</v>
      </c>
      <c r="AI143" s="106">
        <f t="shared" si="13"/>
        <v>0</v>
      </c>
      <c r="AJ143" s="106">
        <f t="shared" si="13"/>
        <v>0</v>
      </c>
      <c r="AK143" s="106">
        <f t="shared" si="13"/>
        <v>0</v>
      </c>
      <c r="AL143" s="106">
        <f t="shared" si="13"/>
        <v>0</v>
      </c>
      <c r="AM143" s="106">
        <f t="shared" ref="AM143:BN143" si="14">AM138*AM140</f>
        <v>0</v>
      </c>
      <c r="AN143" s="106">
        <f t="shared" si="14"/>
        <v>0</v>
      </c>
      <c r="AO143" s="106">
        <f t="shared" si="14"/>
        <v>0</v>
      </c>
      <c r="AP143" s="106">
        <f t="shared" si="14"/>
        <v>0</v>
      </c>
      <c r="AQ143" s="106">
        <f t="shared" si="14"/>
        <v>0</v>
      </c>
      <c r="AR143" s="106">
        <f t="shared" si="14"/>
        <v>0</v>
      </c>
      <c r="AS143" s="106">
        <f t="shared" si="14"/>
        <v>0</v>
      </c>
      <c r="AT143" s="106">
        <f t="shared" si="14"/>
        <v>0</v>
      </c>
      <c r="AU143" s="106">
        <f t="shared" si="14"/>
        <v>0</v>
      </c>
      <c r="AV143" s="106">
        <f t="shared" si="14"/>
        <v>0</v>
      </c>
      <c r="AW143" s="106">
        <f t="shared" si="14"/>
        <v>0</v>
      </c>
      <c r="AX143" s="106">
        <f t="shared" si="14"/>
        <v>0</v>
      </c>
      <c r="AY143" s="106">
        <f t="shared" si="14"/>
        <v>0</v>
      </c>
      <c r="AZ143" s="106">
        <f t="shared" si="14"/>
        <v>0</v>
      </c>
      <c r="BA143" s="106">
        <f t="shared" si="14"/>
        <v>0</v>
      </c>
      <c r="BB143" s="106">
        <f t="shared" si="14"/>
        <v>0</v>
      </c>
      <c r="BC143" s="106">
        <f t="shared" si="14"/>
        <v>0</v>
      </c>
      <c r="BD143" s="106">
        <f t="shared" si="14"/>
        <v>0</v>
      </c>
      <c r="BE143" s="106">
        <f t="shared" si="14"/>
        <v>0</v>
      </c>
      <c r="BF143" s="106">
        <f t="shared" si="14"/>
        <v>0</v>
      </c>
      <c r="BG143" s="106">
        <f t="shared" si="14"/>
        <v>0</v>
      </c>
      <c r="BH143" s="106">
        <f t="shared" si="14"/>
        <v>0</v>
      </c>
      <c r="BI143" s="106">
        <f t="shared" si="14"/>
        <v>0</v>
      </c>
      <c r="BJ143" s="106">
        <f t="shared" si="14"/>
        <v>0</v>
      </c>
      <c r="BK143" s="106">
        <f t="shared" si="14"/>
        <v>0</v>
      </c>
      <c r="BL143" s="106">
        <f t="shared" si="14"/>
        <v>0</v>
      </c>
      <c r="BM143" s="106">
        <f t="shared" si="14"/>
        <v>0</v>
      </c>
      <c r="BN143" s="106">
        <f t="shared" si="14"/>
        <v>0</v>
      </c>
      <c r="BO143" s="67"/>
      <c r="BP143" s="67"/>
      <c r="BQ143" s="67"/>
      <c r="BR143" s="67"/>
      <c r="BS143" s="67"/>
    </row>
    <row r="144" spans="1:71" ht="15.75" x14ac:dyDescent="0.3">
      <c r="A144" s="67"/>
      <c r="B144" s="67"/>
      <c r="C144" s="101" t="s">
        <v>210</v>
      </c>
      <c r="D144" s="102" t="s">
        <v>0</v>
      </c>
      <c r="E144" s="103" t="s">
        <v>93</v>
      </c>
      <c r="F144" s="103"/>
      <c r="G144" s="106">
        <f t="shared" ref="G144:AL144" si="15">G142+G143</f>
        <v>5.6256501023011918</v>
      </c>
      <c r="H144" s="106">
        <f t="shared" si="15"/>
        <v>5.718367542811408</v>
      </c>
      <c r="I144" s="106">
        <f t="shared" si="15"/>
        <v>5.5552596746288154</v>
      </c>
      <c r="J144" s="106">
        <f t="shared" si="15"/>
        <v>7.0079561783020905</v>
      </c>
      <c r="K144" s="106">
        <f t="shared" si="15"/>
        <v>8.7463476594438134</v>
      </c>
      <c r="L144" s="106">
        <f t="shared" si="15"/>
        <v>10.130097122169431</v>
      </c>
      <c r="M144" s="106">
        <f t="shared" si="15"/>
        <v>8.5045467930724747</v>
      </c>
      <c r="N144" s="106">
        <f t="shared" si="15"/>
        <v>8.0231359460343405</v>
      </c>
      <c r="O144" s="106">
        <f t="shared" si="15"/>
        <v>1.9326581892439862</v>
      </c>
      <c r="P144" s="106">
        <f t="shared" si="15"/>
        <v>1.9358689297539147</v>
      </c>
      <c r="Q144" s="106">
        <f t="shared" si="15"/>
        <v>1.9276721147636557</v>
      </c>
      <c r="R144" s="106">
        <f t="shared" si="15"/>
        <v>1.9100814104858781</v>
      </c>
      <c r="S144" s="106">
        <f t="shared" si="15"/>
        <v>1.8848145103576199</v>
      </c>
      <c r="T144" s="106">
        <f t="shared" si="15"/>
        <v>1.8533348257038009</v>
      </c>
      <c r="U144" s="106">
        <f t="shared" si="15"/>
        <v>1.8168873690942393</v>
      </c>
      <c r="V144" s="106">
        <f t="shared" si="15"/>
        <v>1.776529636904699</v>
      </c>
      <c r="W144" s="106">
        <f t="shared" si="15"/>
        <v>1.7331581856752414</v>
      </c>
      <c r="X144" s="106">
        <f t="shared" si="15"/>
        <v>1.687531500469001</v>
      </c>
      <c r="Y144" s="106">
        <f t="shared" si="15"/>
        <v>1.6402896704174639</v>
      </c>
      <c r="Z144" s="106">
        <f t="shared" si="15"/>
        <v>1.5919713151390413</v>
      </c>
      <c r="AA144" s="106">
        <f t="shared" si="15"/>
        <v>1.5430281441384617</v>
      </c>
      <c r="AB144" s="106">
        <f t="shared" si="15"/>
        <v>1.4938374782589099</v>
      </c>
      <c r="AC144" s="106">
        <f t="shared" si="15"/>
        <v>1.4447130165817474</v>
      </c>
      <c r="AD144" s="106">
        <f t="shared" si="15"/>
        <v>1.395914092829132</v>
      </c>
      <c r="AE144" s="106">
        <f t="shared" si="15"/>
        <v>1.3476536314437175</v>
      </c>
      <c r="AF144" s="106">
        <f t="shared" si="15"/>
        <v>1.3001049843395944</v>
      </c>
      <c r="AG144" s="106">
        <f t="shared" si="15"/>
        <v>1.253407804187511</v>
      </c>
      <c r="AH144" s="106">
        <f t="shared" si="15"/>
        <v>1.2076730884534814</v>
      </c>
      <c r="AI144" s="106">
        <f t="shared" si="15"/>
        <v>1.1629875097693643</v>
      </c>
      <c r="AJ144" s="106">
        <f t="shared" si="15"/>
        <v>1.1194171321601301</v>
      </c>
      <c r="AK144" s="106">
        <f t="shared" si="15"/>
        <v>1.251459659861941</v>
      </c>
      <c r="AL144" s="106">
        <f t="shared" si="15"/>
        <v>1.2094187339692057</v>
      </c>
      <c r="AM144" s="106">
        <f t="shared" ref="AM144:BN144" si="16">AM142+AM143</f>
        <v>1.1683708669426591</v>
      </c>
      <c r="AN144" s="106">
        <f t="shared" si="16"/>
        <v>1.1283469228324201</v>
      </c>
      <c r="AO144" s="106">
        <f t="shared" si="16"/>
        <v>1.0893679880260723</v>
      </c>
      <c r="AP144" s="106">
        <f t="shared" si="16"/>
        <v>1.0514468749354955</v>
      </c>
      <c r="AQ144" s="106">
        <f t="shared" si="16"/>
        <v>1.0145894171807301</v>
      </c>
      <c r="AR144" s="106">
        <f t="shared" si="16"/>
        <v>0.97879558452499482</v>
      </c>
      <c r="AS144" s="106">
        <f t="shared" si="16"/>
        <v>0.94406044200702721</v>
      </c>
      <c r="AT144" s="106">
        <f t="shared" si="16"/>
        <v>0.91037497442155479</v>
      </c>
      <c r="AU144" s="106">
        <f t="shared" si="16"/>
        <v>0.87772679444687352</v>
      </c>
      <c r="AV144" s="106">
        <f t="shared" si="16"/>
        <v>0.84610075025062792</v>
      </c>
      <c r="AW144" s="106">
        <f t="shared" si="16"/>
        <v>0.81547944626918389</v>
      </c>
      <c r="AX144" s="106">
        <f t="shared" si="16"/>
        <v>0.78584368900785007</v>
      </c>
      <c r="AY144" s="106">
        <f t="shared" si="16"/>
        <v>0.75717286810988782</v>
      </c>
      <c r="AZ144" s="106">
        <f t="shared" si="16"/>
        <v>0.72944528155828181</v>
      </c>
      <c r="BA144" s="106">
        <f t="shared" si="16"/>
        <v>0.70229399895024858</v>
      </c>
      <c r="BB144" s="106">
        <f t="shared" si="16"/>
        <v>0.65866853953204241</v>
      </c>
      <c r="BC144" s="106">
        <f t="shared" si="16"/>
        <v>0.62341193189006427</v>
      </c>
      <c r="BD144" s="106">
        <f t="shared" si="16"/>
        <v>0.4913152173266756</v>
      </c>
      <c r="BE144" s="106">
        <f t="shared" si="16"/>
        <v>0.29166010073120902</v>
      </c>
      <c r="BF144" s="106">
        <f t="shared" si="16"/>
        <v>7.2420124035253108E-2</v>
      </c>
      <c r="BG144" s="106">
        <f t="shared" si="16"/>
        <v>6.6252365765602506E-3</v>
      </c>
      <c r="BH144" s="106">
        <f t="shared" si="16"/>
        <v>1.2108480218436843E-2</v>
      </c>
      <c r="BI144" s="106">
        <f t="shared" si="16"/>
        <v>1.1755806037317322E-2</v>
      </c>
      <c r="BJ144" s="106">
        <f t="shared" si="16"/>
        <v>1.1413403919725559E-2</v>
      </c>
      <c r="BK144" s="106">
        <f t="shared" si="16"/>
        <v>1.10809746793452E-2</v>
      </c>
      <c r="BL144" s="106">
        <f t="shared" si="16"/>
        <v>1.0758227844024467E-2</v>
      </c>
      <c r="BM144" s="106">
        <f t="shared" si="16"/>
        <v>1.04448814019655E-2</v>
      </c>
      <c r="BN144" s="106">
        <f t="shared" si="16"/>
        <v>1.0140661555306312E-2</v>
      </c>
      <c r="BO144" s="67"/>
      <c r="BP144" s="67"/>
      <c r="BQ144" s="67"/>
      <c r="BR144" s="67"/>
      <c r="BS144" s="67"/>
    </row>
    <row r="145" spans="1:71" ht="15.75" x14ac:dyDescent="0.3">
      <c r="A145" s="67"/>
      <c r="B145" s="67"/>
      <c r="C145" s="105" t="s">
        <v>199</v>
      </c>
      <c r="D145" s="102" t="s">
        <v>0</v>
      </c>
      <c r="E145" s="103" t="s">
        <v>93</v>
      </c>
      <c r="F145" s="103"/>
      <c r="G145" s="106">
        <f>SUM($G141:G141)</f>
        <v>0.2948138517162654</v>
      </c>
      <c r="H145" s="106">
        <f>SUM($G141:H141)</f>
        <v>0.86045116560559431</v>
      </c>
      <c r="I145" s="106">
        <f>SUM($G141:I141)</f>
        <v>1.4350957014177834</v>
      </c>
      <c r="J145" s="106">
        <f>SUM($G141:J141)</f>
        <v>3.628763018767486</v>
      </c>
      <c r="K145" s="106">
        <f>SUM($G141:K141)</f>
        <v>7.7215545742292271</v>
      </c>
      <c r="L145" s="106">
        <f>SUM($G141:L141)</f>
        <v>13.353423522665658</v>
      </c>
      <c r="M145" s="106">
        <f>SUM($G141:M141)</f>
        <v>17.509847565522215</v>
      </c>
      <c r="N145" s="106">
        <f>SUM($G141:N141)</f>
        <v>21.329919839383468</v>
      </c>
      <c r="O145" s="106">
        <f>SUM($G141:O141)</f>
        <v>23.262578028627455</v>
      </c>
      <c r="P145" s="106">
        <f>SUM($G141:P141)</f>
        <v>25.198446958381371</v>
      </c>
      <c r="Q145" s="106">
        <f>SUM($G141:Q141)</f>
        <v>27.126119073145027</v>
      </c>
      <c r="R145" s="106">
        <f>SUM($G141:R141)</f>
        <v>29.036200483630907</v>
      </c>
      <c r="S145" s="106">
        <f>SUM($G141:S141)</f>
        <v>30.921014993988528</v>
      </c>
      <c r="T145" s="106">
        <f>SUM($G141:T141)</f>
        <v>32.774349819692333</v>
      </c>
      <c r="U145" s="106">
        <f>SUM($G141:U141)</f>
        <v>34.591237188786572</v>
      </c>
      <c r="V145" s="106">
        <f>SUM($G141:V141)</f>
        <v>36.36776682569127</v>
      </c>
      <c r="W145" s="106">
        <f>SUM($G141:W141)</f>
        <v>38.100925011366513</v>
      </c>
      <c r="X145" s="106">
        <f>SUM($G141:X141)</f>
        <v>39.788456511835513</v>
      </c>
      <c r="Y145" s="106">
        <f>SUM($G141:Y141)</f>
        <v>41.428746182252979</v>
      </c>
      <c r="Z145" s="106">
        <f>SUM($G141:Z141)</f>
        <v>43.02071749739202</v>
      </c>
      <c r="AA145" s="106">
        <f>SUM($G141:AA141)</f>
        <v>44.563745641530481</v>
      </c>
      <c r="AB145" s="106">
        <f>SUM($G141:AB141)</f>
        <v>46.057583119789392</v>
      </c>
      <c r="AC145" s="106">
        <f>SUM($G141:AC141)</f>
        <v>47.502296136371136</v>
      </c>
      <c r="AD145" s="106">
        <f>SUM($G141:AD141)</f>
        <v>48.898210229200266</v>
      </c>
      <c r="AE145" s="106">
        <f>SUM($G141:AE141)</f>
        <v>50.245863860643986</v>
      </c>
      <c r="AF145" s="106">
        <f>SUM($G141:AF141)</f>
        <v>51.545968844983584</v>
      </c>
      <c r="AG145" s="106">
        <f>SUM($G141:AG141)</f>
        <v>52.799376649171094</v>
      </c>
      <c r="AH145" s="106">
        <f>SUM($G141:AH141)</f>
        <v>54.007049737624577</v>
      </c>
      <c r="AI145" s="106">
        <f>SUM($G141:AI141)</f>
        <v>55.170037247393942</v>
      </c>
      <c r="AJ145" s="106">
        <f>SUM($G141:AJ141)</f>
        <v>56.289454379554073</v>
      </c>
      <c r="AK145" s="106">
        <f>SUM($G141:AK141)</f>
        <v>57.540914039416016</v>
      </c>
      <c r="AL145" s="106">
        <f>SUM($G141:AL141)</f>
        <v>58.750332773385225</v>
      </c>
      <c r="AM145" s="106">
        <f>SUM($G141:AM141)</f>
        <v>59.918703640327884</v>
      </c>
      <c r="AN145" s="106">
        <f>SUM($G141:AN141)</f>
        <v>61.047050563160305</v>
      </c>
      <c r="AO145" s="106">
        <f>SUM($G141:AO141)</f>
        <v>62.136418551186374</v>
      </c>
      <c r="AP145" s="106">
        <f>SUM($G141:AP141)</f>
        <v>63.187865426121867</v>
      </c>
      <c r="AQ145" s="106">
        <f>SUM($G141:AQ141)</f>
        <v>64.202454843302604</v>
      </c>
      <c r="AR145" s="106">
        <f>SUM($G141:AR141)</f>
        <v>65.181250427827592</v>
      </c>
      <c r="AS145" s="106">
        <f>SUM($G141:AS141)</f>
        <v>66.125310869834621</v>
      </c>
      <c r="AT145" s="106">
        <f>SUM($G141:AT141)</f>
        <v>67.035685844256179</v>
      </c>
      <c r="AU145" s="106">
        <f>SUM($G141:AU141)</f>
        <v>67.913412638703051</v>
      </c>
      <c r="AV145" s="106">
        <f>SUM($G141:AV141)</f>
        <v>68.759513388953678</v>
      </c>
      <c r="AW145" s="106">
        <f>SUM($G141:AW141)</f>
        <v>69.574992835222858</v>
      </c>
      <c r="AX145" s="106">
        <f>SUM($G141:AX141)</f>
        <v>70.360836524230706</v>
      </c>
      <c r="AY145" s="106">
        <f>SUM($G141:AY141)</f>
        <v>71.118009392340596</v>
      </c>
      <c r="AZ145" s="106">
        <f>SUM($G141:AZ141)</f>
        <v>71.847454673898881</v>
      </c>
      <c r="BA145" s="106">
        <f>SUM($G141:BA141)</f>
        <v>72.549748672849134</v>
      </c>
      <c r="BB145" s="106">
        <f>SUM($G141:BB141)</f>
        <v>73.208417212381178</v>
      </c>
      <c r="BC145" s="106">
        <f>SUM($G141:BC141)</f>
        <v>73.831829144271239</v>
      </c>
      <c r="BD145" s="106">
        <f>SUM($G141:BD141)</f>
        <v>74.323144361597912</v>
      </c>
      <c r="BE145" s="106">
        <f>SUM($G141:BE141)</f>
        <v>74.614804462329118</v>
      </c>
      <c r="BF145" s="106">
        <f>SUM($G141:BF141)</f>
        <v>74.687224586364366</v>
      </c>
      <c r="BG145" s="106">
        <f>SUM($G141:BG141)</f>
        <v>74.693849822940919</v>
      </c>
      <c r="BH145" s="106">
        <f>SUM($G141:BH141)</f>
        <v>74.705958303159349</v>
      </c>
      <c r="BI145" s="106">
        <f>SUM($G141:BI141)</f>
        <v>74.717714109196663</v>
      </c>
      <c r="BJ145" s="106">
        <f>SUM($G141:BJ141)</f>
        <v>74.729127513116396</v>
      </c>
      <c r="BK145" s="106">
        <f>SUM($G141:BK141)</f>
        <v>74.740208487795741</v>
      </c>
      <c r="BL145" s="106">
        <f>SUM($G141:BL141)</f>
        <v>74.750966715639763</v>
      </c>
      <c r="BM145" s="106">
        <f>SUM($G141:BM141)</f>
        <v>74.761411597041729</v>
      </c>
      <c r="BN145" s="106">
        <f>SUM($G141:BN141)</f>
        <v>74.77155225859704</v>
      </c>
      <c r="BO145" s="67"/>
      <c r="BP145" s="67"/>
      <c r="BQ145" s="67"/>
      <c r="BR145" s="67"/>
      <c r="BS145" s="67"/>
    </row>
    <row r="146" spans="1:71" ht="15.75" x14ac:dyDescent="0.3">
      <c r="A146" s="67"/>
      <c r="B146" s="67"/>
      <c r="C146" s="105" t="s">
        <v>198</v>
      </c>
      <c r="D146" s="102" t="s">
        <v>0</v>
      </c>
      <c r="E146" s="103" t="s">
        <v>93</v>
      </c>
      <c r="F146" s="103"/>
      <c r="G146" s="106">
        <f>SUM($G142:G142)</f>
        <v>5.511993632567818</v>
      </c>
      <c r="H146" s="106">
        <f>SUM($G142:H142)</f>
        <v>11.118384357907921</v>
      </c>
      <c r="I146" s="106">
        <f>SUM($G142:I142)</f>
        <v>16.56332204488028</v>
      </c>
      <c r="J146" s="106">
        <f>SUM($G142:J142)</f>
        <v>23.462586609727733</v>
      </c>
      <c r="K146" s="106">
        <f>SUM($G142:K142)</f>
        <v>32.101848935718699</v>
      </c>
      <c r="L146" s="106">
        <f>SUM($G142:L142)</f>
        <v>42.126443266308975</v>
      </c>
      <c r="M146" s="106">
        <f>SUM($G142:M142)</f>
        <v>50.52704642235765</v>
      </c>
      <c r="N146" s="106">
        <f>SUM($G142:N142)</f>
        <v>58.447774844230608</v>
      </c>
      <c r="O146" s="106">
        <f>SUM($G142:O142)</f>
        <v>60.380433033474596</v>
      </c>
      <c r="P146" s="106">
        <f>SUM($G142:P142)</f>
        <v>62.316301963228511</v>
      </c>
      <c r="Q146" s="106">
        <f>SUM($G142:Q142)</f>
        <v>64.243974077992164</v>
      </c>
      <c r="R146" s="106">
        <f>SUM($G142:R142)</f>
        <v>66.154055488478036</v>
      </c>
      <c r="S146" s="106">
        <f>SUM($G142:S142)</f>
        <v>68.038869998835651</v>
      </c>
      <c r="T146" s="106">
        <f>SUM($G142:T142)</f>
        <v>69.892204824539448</v>
      </c>
      <c r="U146" s="106">
        <f>SUM($G142:U142)</f>
        <v>71.709092193633694</v>
      </c>
      <c r="V146" s="106">
        <f>SUM($G142:V142)</f>
        <v>73.485621830538392</v>
      </c>
      <c r="W146" s="106">
        <f>SUM($G142:W142)</f>
        <v>75.218780016213628</v>
      </c>
      <c r="X146" s="106">
        <f>SUM($G142:X142)</f>
        <v>76.906311516682635</v>
      </c>
      <c r="Y146" s="106">
        <f>SUM($G142:Y142)</f>
        <v>78.546601187100094</v>
      </c>
      <c r="Z146" s="106">
        <f>SUM($G142:Z142)</f>
        <v>80.138572502239143</v>
      </c>
      <c r="AA146" s="106">
        <f>SUM($G142:AA142)</f>
        <v>81.681600646377603</v>
      </c>
      <c r="AB146" s="106">
        <f>SUM($G142:AB142)</f>
        <v>83.175438124636514</v>
      </c>
      <c r="AC146" s="106">
        <f>SUM($G142:AC142)</f>
        <v>84.620151141218258</v>
      </c>
      <c r="AD146" s="106">
        <f>SUM($G142:AD142)</f>
        <v>86.016065234047389</v>
      </c>
      <c r="AE146" s="106">
        <f>SUM($G142:AE142)</f>
        <v>87.363718865491109</v>
      </c>
      <c r="AF146" s="106">
        <f>SUM($G142:AF142)</f>
        <v>88.663823849830706</v>
      </c>
      <c r="AG146" s="106">
        <f>SUM($G142:AG142)</f>
        <v>89.917231654018224</v>
      </c>
      <c r="AH146" s="106">
        <f>SUM($G142:AH142)</f>
        <v>91.124904742471699</v>
      </c>
      <c r="AI146" s="106">
        <f>SUM($G142:AI142)</f>
        <v>92.287892252241065</v>
      </c>
      <c r="AJ146" s="106">
        <f>SUM($G142:AJ142)</f>
        <v>93.407309384401188</v>
      </c>
      <c r="AK146" s="106">
        <f>SUM($G142:AK142)</f>
        <v>94.658769044263124</v>
      </c>
      <c r="AL146" s="106">
        <f>SUM($G142:AL142)</f>
        <v>95.868187778232326</v>
      </c>
      <c r="AM146" s="106">
        <f>SUM($G142:AM142)</f>
        <v>97.036558645174978</v>
      </c>
      <c r="AN146" s="106">
        <f>SUM($G142:AN142)</f>
        <v>98.164905568007399</v>
      </c>
      <c r="AO146" s="106">
        <f>SUM($G142:AO142)</f>
        <v>99.254273556033468</v>
      </c>
      <c r="AP146" s="106">
        <f>SUM($G142:AP142)</f>
        <v>100.30572043096896</v>
      </c>
      <c r="AQ146" s="106">
        <f>SUM($G142:AQ142)</f>
        <v>101.32030984814969</v>
      </c>
      <c r="AR146" s="106">
        <f>SUM($G142:AR142)</f>
        <v>102.29910543267468</v>
      </c>
      <c r="AS146" s="106">
        <f>SUM($G142:AS142)</f>
        <v>103.24316587468171</v>
      </c>
      <c r="AT146" s="106">
        <f>SUM($G142:AT142)</f>
        <v>104.15354084910327</v>
      </c>
      <c r="AU146" s="106">
        <f>SUM($G142:AU142)</f>
        <v>105.03126764355014</v>
      </c>
      <c r="AV146" s="106">
        <f>SUM($G142:AV142)</f>
        <v>105.87736839380077</v>
      </c>
      <c r="AW146" s="106">
        <f>SUM($G142:AW142)</f>
        <v>106.69284784006994</v>
      </c>
      <c r="AX146" s="106">
        <f>SUM($G142:AX142)</f>
        <v>107.47869152907779</v>
      </c>
      <c r="AY146" s="106">
        <f>SUM($G142:AY142)</f>
        <v>108.23586439718768</v>
      </c>
      <c r="AZ146" s="106">
        <f>SUM($G142:AZ142)</f>
        <v>108.96530967874597</v>
      </c>
      <c r="BA146" s="106">
        <f>SUM($G142:BA142)</f>
        <v>109.66760367769622</v>
      </c>
      <c r="BB146" s="106">
        <f>SUM($G142:BB142)</f>
        <v>110.32627221722827</v>
      </c>
      <c r="BC146" s="106">
        <f>SUM($G142:BC142)</f>
        <v>110.94968414911833</v>
      </c>
      <c r="BD146" s="106">
        <f>SUM($G142:BD142)</f>
        <v>111.440999366445</v>
      </c>
      <c r="BE146" s="106">
        <f>SUM($G142:BE142)</f>
        <v>111.73265946717621</v>
      </c>
      <c r="BF146" s="106">
        <f>SUM($G142:BF142)</f>
        <v>111.80507959121145</v>
      </c>
      <c r="BG146" s="106">
        <f>SUM($G142:BG142)</f>
        <v>111.81170482778801</v>
      </c>
      <c r="BH146" s="106">
        <f>SUM($G142:BH142)</f>
        <v>111.82381330800644</v>
      </c>
      <c r="BI146" s="106">
        <f>SUM($G142:BI142)</f>
        <v>111.83556911404375</v>
      </c>
      <c r="BJ146" s="106">
        <f>SUM($G142:BJ142)</f>
        <v>111.84698251796348</v>
      </c>
      <c r="BK146" s="106">
        <f>SUM($G142:BK142)</f>
        <v>111.85806349264283</v>
      </c>
      <c r="BL146" s="106">
        <f>SUM($G142:BL142)</f>
        <v>111.86882172048685</v>
      </c>
      <c r="BM146" s="106">
        <f>SUM($G142:BM142)</f>
        <v>111.87926660188882</v>
      </c>
      <c r="BN146" s="106">
        <f>SUM($G142:BN142)</f>
        <v>111.88940726344413</v>
      </c>
      <c r="BO146" s="67"/>
      <c r="BP146" s="67"/>
      <c r="BQ146" s="67"/>
      <c r="BR146" s="67"/>
      <c r="BS146" s="67"/>
    </row>
    <row r="147" spans="1:71" ht="15.75" x14ac:dyDescent="0.3">
      <c r="A147" s="67"/>
      <c r="B147" s="67"/>
      <c r="C147" s="105" t="s">
        <v>197</v>
      </c>
      <c r="D147" s="102" t="s">
        <v>0</v>
      </c>
      <c r="E147" s="103" t="s">
        <v>93</v>
      </c>
      <c r="F147" s="103"/>
      <c r="G147" s="106">
        <f>SUM($G143:G143)</f>
        <v>0.11365646973337341</v>
      </c>
      <c r="H147" s="106">
        <f>SUM($G143:H143)</f>
        <v>0.22563328720467729</v>
      </c>
      <c r="I147" s="106">
        <f>SUM($G143:I143)</f>
        <v>0.3359552748611343</v>
      </c>
      <c r="J147" s="106">
        <f>SUM($G143:J143)</f>
        <v>0.44464688831577182</v>
      </c>
      <c r="K147" s="106">
        <f>SUM($G143:K143)</f>
        <v>0.55173222176861669</v>
      </c>
      <c r="L147" s="106">
        <f>SUM($G143:L143)</f>
        <v>0.65723501334777423</v>
      </c>
      <c r="M147" s="106">
        <f>SUM($G143:M143)</f>
        <v>0.76117865037157473</v>
      </c>
      <c r="N147" s="106">
        <f>SUM($G143:N143)</f>
        <v>0.8635861745329545</v>
      </c>
      <c r="O147" s="106">
        <f>SUM($G143:O143)</f>
        <v>0.8635861745329545</v>
      </c>
      <c r="P147" s="106">
        <f>SUM($G143:P143)</f>
        <v>0.8635861745329545</v>
      </c>
      <c r="Q147" s="106">
        <f>SUM($G143:Q143)</f>
        <v>0.8635861745329545</v>
      </c>
      <c r="R147" s="106">
        <f>SUM($G143:R143)</f>
        <v>0.8635861745329545</v>
      </c>
      <c r="S147" s="106">
        <f>SUM($G143:S143)</f>
        <v>0.8635861745329545</v>
      </c>
      <c r="T147" s="106">
        <f>SUM($G143:T143)</f>
        <v>0.8635861745329545</v>
      </c>
      <c r="U147" s="106">
        <f>SUM($G143:U143)</f>
        <v>0.8635861745329545</v>
      </c>
      <c r="V147" s="106">
        <f>SUM($G143:V143)</f>
        <v>0.8635861745329545</v>
      </c>
      <c r="W147" s="106">
        <f>SUM($G143:W143)</f>
        <v>0.8635861745329545</v>
      </c>
      <c r="X147" s="106">
        <f>SUM($G143:X143)</f>
        <v>0.8635861745329545</v>
      </c>
      <c r="Y147" s="106">
        <f>SUM($G143:Y143)</f>
        <v>0.8635861745329545</v>
      </c>
      <c r="Z147" s="106">
        <f>SUM($G143:Z143)</f>
        <v>0.8635861745329545</v>
      </c>
      <c r="AA147" s="106">
        <f>SUM($G143:AA143)</f>
        <v>0.8635861745329545</v>
      </c>
      <c r="AB147" s="106">
        <f>SUM($G143:AB143)</f>
        <v>0.8635861745329545</v>
      </c>
      <c r="AC147" s="106">
        <f>SUM($G143:AC143)</f>
        <v>0.8635861745329545</v>
      </c>
      <c r="AD147" s="106">
        <f>SUM($G143:AD143)</f>
        <v>0.8635861745329545</v>
      </c>
      <c r="AE147" s="106">
        <f>SUM($G143:AE143)</f>
        <v>0.8635861745329545</v>
      </c>
      <c r="AF147" s="106">
        <f>SUM($G143:AF143)</f>
        <v>0.8635861745329545</v>
      </c>
      <c r="AG147" s="106">
        <f>SUM($G143:AG143)</f>
        <v>0.8635861745329545</v>
      </c>
      <c r="AH147" s="106">
        <f>SUM($G143:AH143)</f>
        <v>0.8635861745329545</v>
      </c>
      <c r="AI147" s="106">
        <f>SUM($G143:AI143)</f>
        <v>0.8635861745329545</v>
      </c>
      <c r="AJ147" s="106">
        <f>SUM($G143:AJ143)</f>
        <v>0.8635861745329545</v>
      </c>
      <c r="AK147" s="106">
        <f>SUM($G143:AK143)</f>
        <v>0.8635861745329545</v>
      </c>
      <c r="AL147" s="106">
        <f>SUM($G143:AL143)</f>
        <v>0.8635861745329545</v>
      </c>
      <c r="AM147" s="106">
        <f>SUM($G143:AM143)</f>
        <v>0.8635861745329545</v>
      </c>
      <c r="AN147" s="106">
        <f>SUM($G143:AN143)</f>
        <v>0.8635861745329545</v>
      </c>
      <c r="AO147" s="106">
        <f>SUM($G143:AO143)</f>
        <v>0.8635861745329545</v>
      </c>
      <c r="AP147" s="106">
        <f>SUM($G143:AP143)</f>
        <v>0.8635861745329545</v>
      </c>
      <c r="AQ147" s="106">
        <f>SUM($G143:AQ143)</f>
        <v>0.8635861745329545</v>
      </c>
      <c r="AR147" s="106">
        <f>SUM($G143:AR143)</f>
        <v>0.8635861745329545</v>
      </c>
      <c r="AS147" s="106">
        <f>SUM($G143:AS143)</f>
        <v>0.8635861745329545</v>
      </c>
      <c r="AT147" s="106">
        <f>SUM($G143:AT143)</f>
        <v>0.8635861745329545</v>
      </c>
      <c r="AU147" s="106">
        <f>SUM($G143:AU143)</f>
        <v>0.8635861745329545</v>
      </c>
      <c r="AV147" s="106">
        <f>SUM($G143:AV143)</f>
        <v>0.8635861745329545</v>
      </c>
      <c r="AW147" s="106">
        <f>SUM($G143:AW143)</f>
        <v>0.8635861745329545</v>
      </c>
      <c r="AX147" s="106">
        <f>SUM($G143:AX143)</f>
        <v>0.8635861745329545</v>
      </c>
      <c r="AY147" s="106">
        <f>SUM($G143:AY143)</f>
        <v>0.8635861745329545</v>
      </c>
      <c r="AZ147" s="106">
        <f>SUM($G143:AZ143)</f>
        <v>0.8635861745329545</v>
      </c>
      <c r="BA147" s="106">
        <f>SUM($G143:BA143)</f>
        <v>0.8635861745329545</v>
      </c>
      <c r="BB147" s="106">
        <f>SUM($G143:BB143)</f>
        <v>0.8635861745329545</v>
      </c>
      <c r="BC147" s="106">
        <f>SUM($G143:BC143)</f>
        <v>0.8635861745329545</v>
      </c>
      <c r="BD147" s="106">
        <f>SUM($G143:BD143)</f>
        <v>0.8635861745329545</v>
      </c>
      <c r="BE147" s="106">
        <f>SUM($G143:BE143)</f>
        <v>0.8635861745329545</v>
      </c>
      <c r="BF147" s="106">
        <f>SUM($G143:BF143)</f>
        <v>0.8635861745329545</v>
      </c>
      <c r="BG147" s="106">
        <f>SUM($G143:BG143)</f>
        <v>0.8635861745329545</v>
      </c>
      <c r="BH147" s="106">
        <f>SUM($G143:BH143)</f>
        <v>0.8635861745329545</v>
      </c>
      <c r="BI147" s="106">
        <f>SUM($G143:BI143)</f>
        <v>0.8635861745329545</v>
      </c>
      <c r="BJ147" s="106">
        <f>SUM($G143:BJ143)</f>
        <v>0.8635861745329545</v>
      </c>
      <c r="BK147" s="106">
        <f>SUM($G143:BK143)</f>
        <v>0.8635861745329545</v>
      </c>
      <c r="BL147" s="106">
        <f>SUM($G143:BL143)</f>
        <v>0.8635861745329545</v>
      </c>
      <c r="BM147" s="106">
        <f>SUM($G143:BM143)</f>
        <v>0.8635861745329545</v>
      </c>
      <c r="BN147" s="106">
        <f>SUM($G143:BN143)</f>
        <v>0.8635861745329545</v>
      </c>
      <c r="BO147" s="67"/>
      <c r="BP147" s="67"/>
      <c r="BQ147" s="67"/>
      <c r="BR147" s="67"/>
      <c r="BS147" s="67"/>
    </row>
    <row r="148" spans="1:71" ht="15.75" x14ac:dyDescent="0.3">
      <c r="A148" s="69"/>
      <c r="B148" s="69"/>
      <c r="C148" s="105" t="s">
        <v>196</v>
      </c>
      <c r="D148" s="102" t="s">
        <v>0</v>
      </c>
      <c r="E148" s="103" t="s">
        <v>93</v>
      </c>
      <c r="F148" s="103"/>
      <c r="G148" s="106">
        <f>SUM($G144:G144)</f>
        <v>5.6256501023011918</v>
      </c>
      <c r="H148" s="106">
        <f>SUM($G144:H144)</f>
        <v>11.344017645112601</v>
      </c>
      <c r="I148" s="106">
        <f>SUM($G144:I144)</f>
        <v>16.899277319741415</v>
      </c>
      <c r="J148" s="106">
        <f>SUM($G144:J144)</f>
        <v>23.907233498043507</v>
      </c>
      <c r="K148" s="106">
        <f>SUM($G144:K144)</f>
        <v>32.653581157487324</v>
      </c>
      <c r="L148" s="106">
        <f>SUM($G144:L144)</f>
        <v>42.783678279656755</v>
      </c>
      <c r="M148" s="106">
        <f>SUM($G144:M144)</f>
        <v>51.288225072729233</v>
      </c>
      <c r="N148" s="106">
        <f>SUM($G144:N144)</f>
        <v>59.311361018763577</v>
      </c>
      <c r="O148" s="106">
        <f>SUM($G144:O144)</f>
        <v>61.244019208007565</v>
      </c>
      <c r="P148" s="106">
        <f>SUM($G144:P144)</f>
        <v>63.17988813776148</v>
      </c>
      <c r="Q148" s="106">
        <f>SUM($G144:Q144)</f>
        <v>65.107560252525133</v>
      </c>
      <c r="R148" s="106">
        <f>SUM($G144:R144)</f>
        <v>67.017641663011005</v>
      </c>
      <c r="S148" s="106">
        <f>SUM($G144:S144)</f>
        <v>68.90245617336862</v>
      </c>
      <c r="T148" s="106">
        <f>SUM($G144:T144)</f>
        <v>70.755790999072417</v>
      </c>
      <c r="U148" s="106">
        <f>SUM($G144:U144)</f>
        <v>72.572678368166663</v>
      </c>
      <c r="V148" s="106">
        <f>SUM($G144:V144)</f>
        <v>74.349208005071361</v>
      </c>
      <c r="W148" s="106">
        <f>SUM($G144:W144)</f>
        <v>76.082366190746598</v>
      </c>
      <c r="X148" s="106">
        <f>SUM($G144:X144)</f>
        <v>77.769897691215604</v>
      </c>
      <c r="Y148" s="106">
        <f>SUM($G144:Y144)</f>
        <v>79.410187361633064</v>
      </c>
      <c r="Z148" s="106">
        <f>SUM($G144:Z144)</f>
        <v>81.002158676772112</v>
      </c>
      <c r="AA148" s="106">
        <f>SUM($G144:AA144)</f>
        <v>82.545186820910573</v>
      </c>
      <c r="AB148" s="106">
        <f>SUM($G144:AB144)</f>
        <v>84.039024299169483</v>
      </c>
      <c r="AC148" s="106">
        <f>SUM($G144:AC144)</f>
        <v>85.483737315751227</v>
      </c>
      <c r="AD148" s="106">
        <f>SUM($G144:AD144)</f>
        <v>86.879651408580358</v>
      </c>
      <c r="AE148" s="106">
        <f>SUM($G144:AE144)</f>
        <v>88.227305040024078</v>
      </c>
      <c r="AF148" s="106">
        <f>SUM($G144:AF144)</f>
        <v>89.527410024363675</v>
      </c>
      <c r="AG148" s="106">
        <f>SUM($G144:AG144)</f>
        <v>90.780817828551193</v>
      </c>
      <c r="AH148" s="106">
        <f>SUM($G144:AH144)</f>
        <v>91.988490917004668</v>
      </c>
      <c r="AI148" s="106">
        <f>SUM($G144:AI144)</f>
        <v>93.151478426774034</v>
      </c>
      <c r="AJ148" s="106">
        <f>SUM($G144:AJ144)</f>
        <v>94.270895558934157</v>
      </c>
      <c r="AK148" s="106">
        <f>SUM($G144:AK144)</f>
        <v>95.522355218796093</v>
      </c>
      <c r="AL148" s="106">
        <f>SUM($G144:AL144)</f>
        <v>96.731773952765295</v>
      </c>
      <c r="AM148" s="106">
        <f>SUM($G144:AM144)</f>
        <v>97.900144819707947</v>
      </c>
      <c r="AN148" s="106">
        <f>SUM($G144:AN144)</f>
        <v>99.028491742540368</v>
      </c>
      <c r="AO148" s="106">
        <f>SUM($G144:AO144)</f>
        <v>100.11785973056644</v>
      </c>
      <c r="AP148" s="106">
        <f>SUM($G144:AP144)</f>
        <v>101.16930660550193</v>
      </c>
      <c r="AQ148" s="106">
        <f>SUM($G144:AQ144)</f>
        <v>102.18389602268266</v>
      </c>
      <c r="AR148" s="106">
        <f>SUM($G144:AR144)</f>
        <v>103.16269160720765</v>
      </c>
      <c r="AS148" s="106">
        <f>SUM($G144:AS144)</f>
        <v>104.10675204921468</v>
      </c>
      <c r="AT148" s="106">
        <f>SUM($G144:AT144)</f>
        <v>105.01712702363623</v>
      </c>
      <c r="AU148" s="106">
        <f>SUM($G144:AU144)</f>
        <v>105.89485381808311</v>
      </c>
      <c r="AV148" s="106">
        <f>SUM($G144:AV144)</f>
        <v>106.74095456833373</v>
      </c>
      <c r="AW148" s="106">
        <f>SUM($G144:AW144)</f>
        <v>107.55643401460291</v>
      </c>
      <c r="AX148" s="106">
        <f>SUM($G144:AX144)</f>
        <v>108.34227770361076</v>
      </c>
      <c r="AY148" s="106">
        <f>SUM($G144:AY144)</f>
        <v>109.09945057172065</v>
      </c>
      <c r="AZ148" s="106">
        <f>SUM($G144:AZ144)</f>
        <v>109.82889585327894</v>
      </c>
      <c r="BA148" s="106">
        <f>SUM($G144:BA144)</f>
        <v>110.53118985222919</v>
      </c>
      <c r="BB148" s="106">
        <f>SUM($G144:BB144)</f>
        <v>111.18985839176123</v>
      </c>
      <c r="BC148" s="106">
        <f>SUM($G144:BC144)</f>
        <v>111.8132703236513</v>
      </c>
      <c r="BD148" s="106">
        <f>SUM($G144:BD144)</f>
        <v>112.30458554097797</v>
      </c>
      <c r="BE148" s="106">
        <f>SUM($G144:BE144)</f>
        <v>112.59624564170917</v>
      </c>
      <c r="BF148" s="106">
        <f>SUM($G144:BF144)</f>
        <v>112.66866576574442</v>
      </c>
      <c r="BG148" s="106">
        <f>SUM($G144:BG144)</f>
        <v>112.67529100232098</v>
      </c>
      <c r="BH148" s="106">
        <f>SUM($G144:BH144)</f>
        <v>112.6873994825394</v>
      </c>
      <c r="BI148" s="106">
        <f>SUM($G144:BI144)</f>
        <v>112.69915528857672</v>
      </c>
      <c r="BJ148" s="106">
        <f>SUM($G144:BJ144)</f>
        <v>112.71056869249645</v>
      </c>
      <c r="BK148" s="106">
        <f>SUM($G144:BK144)</f>
        <v>112.7216496671758</v>
      </c>
      <c r="BL148" s="106">
        <f>SUM($G144:BL144)</f>
        <v>112.73240789501982</v>
      </c>
      <c r="BM148" s="106">
        <f>SUM($G144:BM144)</f>
        <v>112.74285277642178</v>
      </c>
      <c r="BN148" s="106">
        <f>SUM($G144:BN144)</f>
        <v>112.7529934379771</v>
      </c>
      <c r="BO148" s="69"/>
      <c r="BP148" s="69"/>
      <c r="BQ148" s="69"/>
      <c r="BR148" s="69"/>
      <c r="BS148" s="69"/>
    </row>
    <row r="149" spans="1:71" x14ac:dyDescent="0.2">
      <c r="A149" s="67"/>
      <c r="B149" s="67"/>
      <c r="C149" s="67"/>
      <c r="D149" s="67"/>
      <c r="E149" s="67"/>
      <c r="F149" s="67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7"/>
      <c r="BP149" s="67"/>
      <c r="BQ149" s="67"/>
      <c r="BR149" s="67"/>
      <c r="BS149" s="67"/>
    </row>
    <row r="150" spans="1:71" x14ac:dyDescent="0.2">
      <c r="A150" s="48"/>
      <c r="B150" s="55">
        <v>2</v>
      </c>
      <c r="C150" s="55" t="s">
        <v>118</v>
      </c>
      <c r="D150" s="65"/>
      <c r="E150" s="65"/>
      <c r="F150" s="65"/>
      <c r="G150" s="74"/>
      <c r="H150" s="74"/>
      <c r="I150" s="74"/>
      <c r="J150" s="65"/>
      <c r="K150" s="66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</row>
    <row r="151" spans="1:71" x14ac:dyDescent="0.2">
      <c r="A151" s="67"/>
      <c r="B151" s="67"/>
      <c r="C151" s="67"/>
      <c r="D151" s="67"/>
      <c r="E151" s="67"/>
      <c r="F151" s="67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7"/>
      <c r="BP151" s="67"/>
      <c r="BQ151" s="67"/>
      <c r="BR151" s="67"/>
      <c r="BS151" s="67"/>
    </row>
    <row r="152" spans="1:71" ht="15.75" x14ac:dyDescent="0.3">
      <c r="A152" s="68"/>
      <c r="B152" s="67"/>
      <c r="C152" s="67" t="s">
        <v>18</v>
      </c>
      <c r="D152" s="34" t="s">
        <v>0</v>
      </c>
      <c r="E152" s="20" t="s">
        <v>93</v>
      </c>
      <c r="F152" s="20"/>
      <c r="G152" s="89">
        <f>'CALC|2'!$G$16*'CALC|2'!H21+'CALC|2'!$G$11*(1-'CALC|2'!H21)</f>
        <v>0.299509505675643</v>
      </c>
      <c r="H152" s="89">
        <f>'CALC|2'!$G$16*'CALC|2'!I21+'CALC|2'!$G$11*(1-'CALC|2'!I21)</f>
        <v>0.299509505675643</v>
      </c>
      <c r="I152" s="89">
        <f>'CALC|2'!$G$16*'CALC|2'!J21+'CALC|2'!$G$11*(1-'CALC|2'!J21)</f>
        <v>0.299509505675643</v>
      </c>
      <c r="J152" s="89">
        <f>'CALC|2'!$G$16*'CALC|2'!K21+'CALC|2'!$G$11*(1-'CALC|2'!K21)</f>
        <v>0.299509505675643</v>
      </c>
      <c r="K152" s="89">
        <f>'CALC|2'!$G$16*'CALC|2'!L21+'CALC|2'!$G$11*(1-'CALC|2'!L21)</f>
        <v>0.299509505675643</v>
      </c>
      <c r="L152" s="89">
        <f>'CALC|2'!$G$16*'CALC|2'!M21+'CALC|2'!$G$11*(1-'CALC|2'!M21)</f>
        <v>0.299509505675643</v>
      </c>
      <c r="M152" s="89">
        <f>'CALC|2'!$G$16*'CALC|2'!N21+'CALC|2'!$G$11*(1-'CALC|2'!N21)</f>
        <v>0.299509505675643</v>
      </c>
      <c r="N152" s="89">
        <f>'CALC|2'!$G$16*'CALC|2'!O21+'CALC|2'!$G$11*(1-'CALC|2'!O21)</f>
        <v>0.299509505675643</v>
      </c>
      <c r="O152" s="89">
        <f>'CALC|2'!$G$16*'CALC|2'!P21+'CALC|2'!$G$11*(1-'CALC|2'!P21)</f>
        <v>0.295982401087169</v>
      </c>
      <c r="P152" s="89">
        <f>'CALC|2'!$G$16*'CALC|2'!Q21+'CALC|2'!$G$11*(1-'CALC|2'!Q21)</f>
        <v>0.29250718263560294</v>
      </c>
      <c r="Q152" s="89">
        <f>'CALC|2'!$G$16*'CALC|2'!R21+'CALC|2'!$G$11*(1-'CALC|2'!R21)</f>
        <v>0.2890830870401474</v>
      </c>
      <c r="R152" s="89">
        <f>'CALC|2'!$G$16*'CALC|2'!S21+'CALC|2'!$G$11*(1-'CALC|2'!S21)</f>
        <v>0.28570936224839077</v>
      </c>
      <c r="S152" s="89">
        <f>'CALC|2'!$G$16*'CALC|2'!T21+'CALC|2'!$G$11*(1-'CALC|2'!T21)</f>
        <v>0.28238526727113039</v>
      </c>
      <c r="T152" s="89">
        <f>'CALC|2'!$G$16*'CALC|2'!U21+'CALC|2'!$G$11*(1-'CALC|2'!U21)</f>
        <v>0.27911007201962484</v>
      </c>
      <c r="U152" s="89">
        <f>'CALC|2'!$G$16*'CALC|2'!V21+'CALC|2'!$G$11*(1-'CALC|2'!V21)</f>
        <v>0.27588305714524103</v>
      </c>
      <c r="V152" s="89">
        <f>'CALC|2'!$G$16*'CALC|2'!W21+'CALC|2'!$G$11*(1-'CALC|2'!W21)</f>
        <v>0.27270351388145903</v>
      </c>
      <c r="W152" s="89">
        <f>'CALC|2'!$G$16*'CALC|2'!X21+'CALC|2'!$G$11*(1-'CALC|2'!X21)</f>
        <v>0.26957074388820285</v>
      </c>
      <c r="X152" s="89">
        <f>'CALC|2'!$G$16*'CALC|2'!Y21+'CALC|2'!$G$11*(1-'CALC|2'!Y21)</f>
        <v>0.26648405909845957</v>
      </c>
      <c r="Y152" s="89">
        <f>'CALC|2'!$G$16*'CALC|2'!Z21+'CALC|2'!$G$11*(1-'CALC|2'!Z21)</f>
        <v>0.26344278156715595</v>
      </c>
      <c r="Z152" s="89">
        <f>'CALC|2'!$G$16*'CALC|2'!AA21+'CALC|2'!$G$11*(1-'CALC|2'!AA21)</f>
        <v>0.2604462433222573</v>
      </c>
      <c r="AA152" s="89">
        <f>'CALC|2'!$G$16*'CALC|2'!AB21+'CALC|2'!$G$11*(1-'CALC|2'!AB21)</f>
        <v>0.25749378621805774</v>
      </c>
      <c r="AB152" s="89">
        <f>'CALC|2'!$G$16*'CALC|2'!AC21+'CALC|2'!$G$11*(1-'CALC|2'!AC21)</f>
        <v>0.25458476179062761</v>
      </c>
      <c r="AC152" s="89">
        <f>'CALC|2'!$G$16*'CALC|2'!AD21+'CALC|2'!$G$11*(1-'CALC|2'!AD21)</f>
        <v>0.25171853111538839</v>
      </c>
      <c r="AD152" s="89">
        <f>'CALC|2'!$G$16*'CALC|2'!AE21+'CALC|2'!$G$11*(1-'CALC|2'!AE21)</f>
        <v>0.24889446466678172</v>
      </c>
      <c r="AE152" s="89">
        <f>'CALC|2'!$G$16*'CALC|2'!AF21+'CALC|2'!$G$11*(1-'CALC|2'!AF21)</f>
        <v>0.24611194218000379</v>
      </c>
      <c r="AF152" s="89">
        <f>'CALC|2'!$G$16*'CALC|2'!AG21+'CALC|2'!$G$11*(1-'CALC|2'!AG21)</f>
        <v>0.24337035251477313</v>
      </c>
      <c r="AG152" s="89">
        <f>'CALC|2'!$G$16*'CALC|2'!AH21+'CALC|2'!$G$11*(1-'CALC|2'!AH21)</f>
        <v>0.2406690935211025</v>
      </c>
      <c r="AH152" s="89">
        <f>'CALC|2'!$G$16*'CALC|2'!AI21+'CALC|2'!$G$11*(1-'CALC|2'!AI21)</f>
        <v>0.23800757190704555</v>
      </c>
      <c r="AI152" s="89">
        <f>'CALC|2'!$G$16*'CALC|2'!AJ21+'CALC|2'!$G$11*(1-'CALC|2'!AJ21)</f>
        <v>0.23538520310838904</v>
      </c>
      <c r="AJ152" s="89">
        <f>'CALC|2'!$G$16*'CALC|2'!AK21+'CALC|2'!$G$11*(1-'CALC|2'!AK21)</f>
        <v>0.23280141116026165</v>
      </c>
      <c r="AK152" s="89">
        <f>'CALC|2'!$G$16*'CALC|2'!AL21+'CALC|2'!$G$11*(1-'CALC|2'!AL21)</f>
        <v>0.23025562857063198</v>
      </c>
      <c r="AL152" s="89">
        <f>'CALC|2'!$G$16*'CALC|2'!AM21+'CALC|2'!$G$11*(1-'CALC|2'!AM21)</f>
        <v>0.22774729619566711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 s="67"/>
      <c r="BP152" s="67"/>
      <c r="BQ152" s="67"/>
      <c r="BR152" s="67"/>
      <c r="BS152" s="67"/>
    </row>
    <row r="153" spans="1:71" ht="15.75" x14ac:dyDescent="0.3">
      <c r="A153" s="68"/>
      <c r="B153" s="67"/>
      <c r="C153" s="67" t="s">
        <v>2</v>
      </c>
      <c r="D153" s="34" t="s">
        <v>0</v>
      </c>
      <c r="E153" s="20" t="s">
        <v>93</v>
      </c>
      <c r="F153" s="20"/>
      <c r="G153" s="89">
        <f>'CALC|2'!H20</f>
        <v>0.72154547929546153</v>
      </c>
      <c r="H153" s="89">
        <f>'CALC|2'!I20</f>
        <v>0.71458256542026022</v>
      </c>
      <c r="I153" s="89">
        <f>'CALC|2'!J20</f>
        <v>0.70768684366395473</v>
      </c>
      <c r="J153" s="89">
        <f>'CALC|2'!K20</f>
        <v>0.70085766562259755</v>
      </c>
      <c r="K153" s="89">
        <f>'CALC|2'!L20</f>
        <v>0.69409438914933952</v>
      </c>
      <c r="L153" s="89">
        <f>'CALC|2'!M20</f>
        <v>0.68739637829404832</v>
      </c>
      <c r="M153" s="89">
        <f>'CALC|2'!N20</f>
        <v>0.68076300324351069</v>
      </c>
      <c r="N153" s="89">
        <f>'CALC|2'!O20</f>
        <v>0.67419364026221085</v>
      </c>
      <c r="O153" s="89">
        <f>'CALC|2'!P20</f>
        <v>0.66768767163368048</v>
      </c>
      <c r="P153" s="89">
        <f>'CALC|2'!Q20</f>
        <v>0.66124448560241544</v>
      </c>
      <c r="Q153" s="89">
        <f>'CALC|2'!R20</f>
        <v>0.65486347631635222</v>
      </c>
      <c r="R153" s="89">
        <f>'CALC|2'!S20</f>
        <v>0.64854404376989927</v>
      </c>
      <c r="S153" s="89">
        <f>'CALC|2'!T20</f>
        <v>0.64228559374751981</v>
      </c>
      <c r="T153" s="89">
        <f>'CALC|2'!U20</f>
        <v>0.6360875377678562</v>
      </c>
      <c r="U153" s="89">
        <f>'CALC|2'!V20</f>
        <v>0.62994929302839642</v>
      </c>
      <c r="V153" s="89">
        <f>'CALC|2'!W20</f>
        <v>0.62387028235067243</v>
      </c>
      <c r="W153" s="89">
        <f>'CALC|2'!X20</f>
        <v>0.61784993412598832</v>
      </c>
      <c r="X153" s="89">
        <f>'CALC|2'!Y20</f>
        <v>0.61188768226167245</v>
      </c>
      <c r="Y153" s="89">
        <f>'CALC|2'!Z20</f>
        <v>0.60598296612784741</v>
      </c>
      <c r="Z153" s="89">
        <f>'CALC|2'!AA20</f>
        <v>0.60013523050471373</v>
      </c>
      <c r="AA153" s="89">
        <f>'CALC|2'!AB20</f>
        <v>0.5943439255303431</v>
      </c>
      <c r="AB153" s="89">
        <f>'CALC|2'!AC20</f>
        <v>0.58860850664897535</v>
      </c>
      <c r="AC153" s="89">
        <f>'CALC|2'!AD20</f>
        <v>0.58292843455981269</v>
      </c>
      <c r="AD153" s="89">
        <f>'CALC|2'!AE20</f>
        <v>0.57730317516631047</v>
      </c>
      <c r="AE153" s="89">
        <f>'CALC|2'!AF20</f>
        <v>0.57173219952595555</v>
      </c>
      <c r="AF153" s="89">
        <f>'CALC|2'!AG20</f>
        <v>0.56621498380053004</v>
      </c>
      <c r="AG153" s="89">
        <f>'CALC|2'!AH20</f>
        <v>0.56075100920685506</v>
      </c>
      <c r="AH153" s="89">
        <f>'CALC|2'!AI20</f>
        <v>0.55533976196800883</v>
      </c>
      <c r="AI153" s="89">
        <f>'CALC|2'!AJ20</f>
        <v>0.54998073326501751</v>
      </c>
      <c r="AJ153" s="89">
        <f>'CALC|2'!AK20</f>
        <v>0.54467341918901013</v>
      </c>
      <c r="AK153" s="89">
        <f>'CALC|2'!AL20</f>
        <v>0.53941732069383619</v>
      </c>
      <c r="AL153" s="89">
        <f>'CALC|2'!AM20</f>
        <v>0.53421194354914059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 s="67"/>
      <c r="BP153" s="67"/>
      <c r="BQ153" s="67"/>
      <c r="BR153" s="67"/>
      <c r="BS153" s="67"/>
    </row>
    <row r="154" spans="1:71" ht="15.75" x14ac:dyDescent="0.3">
      <c r="A154" s="68"/>
      <c r="B154" s="67"/>
      <c r="C154" s="67" t="s">
        <v>19</v>
      </c>
      <c r="D154" s="34" t="s">
        <v>0</v>
      </c>
      <c r="E154" s="20" t="s">
        <v>93</v>
      </c>
      <c r="F154" s="20"/>
      <c r="G154" s="89">
        <f>'CALC|2'!$G$24*'CALC|2'!H21</f>
        <v>0.42436000000000007</v>
      </c>
      <c r="H154" s="89">
        <f>'CALC|2'!$G$24*'CALC|2'!I21</f>
        <v>0.42436000000000007</v>
      </c>
      <c r="I154" s="89">
        <f>'CALC|2'!$G$24*'CALC|2'!J21</f>
        <v>0.42436000000000007</v>
      </c>
      <c r="J154" s="89">
        <f>'CALC|2'!$G$24*'CALC|2'!K21</f>
        <v>0.42436000000000007</v>
      </c>
      <c r="K154" s="89">
        <f>'CALC|2'!$G$24*'CALC|2'!L21</f>
        <v>0.42436000000000007</v>
      </c>
      <c r="L154" s="89">
        <f>'CALC|2'!$G$24*'CALC|2'!M21</f>
        <v>0.42436000000000007</v>
      </c>
      <c r="M154" s="89">
        <f>'CALC|2'!$G$24*'CALC|2'!N21</f>
        <v>0.42436000000000007</v>
      </c>
      <c r="N154" s="89">
        <f>'CALC|2'!$G$24*'CALC|2'!O21</f>
        <v>0.42436000000000007</v>
      </c>
      <c r="O154" s="89">
        <f>'CALC|2'!$G$24*'CALC|2'!P21</f>
        <v>0.41811737222814005</v>
      </c>
      <c r="P154" s="89">
        <f>'CALC|2'!$G$24*'CALC|2'!Q21</f>
        <v>0.41196657780885332</v>
      </c>
      <c r="Q154" s="89">
        <f>'CALC|2'!$G$24*'CALC|2'!R21</f>
        <v>0.40590626581029626</v>
      </c>
      <c r="R154" s="89">
        <f>'CALC|2'!$G$24*'CALC|2'!S21</f>
        <v>0.39993510517376279</v>
      </c>
      <c r="S154" s="89">
        <f>'CALC|2'!$G$24*'CALC|2'!T21</f>
        <v>0.39405178442133687</v>
      </c>
      <c r="T154" s="89">
        <f>'CALC|2'!$G$24*'CALC|2'!U21</f>
        <v>0.38825501136784535</v>
      </c>
      <c r="U154" s="89">
        <f>'CALC|2'!$G$24*'CALC|2'!V21</f>
        <v>0.38254351283704907</v>
      </c>
      <c r="V154" s="89">
        <f>'CALC|2'!$G$24*'CALC|2'!W21</f>
        <v>0.37691603438200744</v>
      </c>
      <c r="W154" s="89">
        <f>'CALC|2'!$G$24*'CALC|2'!X21</f>
        <v>0.37137134000955846</v>
      </c>
      <c r="X154" s="89">
        <f>'CALC|2'!$G$24*'CALC|2'!Y21</f>
        <v>0.36590821190885026</v>
      </c>
      <c r="Y154" s="89">
        <f>'CALC|2'!$G$24*'CALC|2'!Z21</f>
        <v>0.36052545018386717</v>
      </c>
      <c r="Z154" s="89">
        <f>'CALC|2'!$G$24*'CALC|2'!AA21</f>
        <v>0.35522187258989002</v>
      </c>
      <c r="AA154" s="89">
        <f>'CALC|2'!$G$24*'CALC|2'!AB21</f>
        <v>0.34999631427383349</v>
      </c>
      <c r="AB154" s="89">
        <f>'CALC|2'!$G$24*'CALC|2'!AC21</f>
        <v>0.34484762751840292</v>
      </c>
      <c r="AC154" s="89">
        <f>'CALC|2'!$G$24*'CALC|2'!AD21</f>
        <v>0.33977468149001572</v>
      </c>
      <c r="AD154" s="89">
        <f>'CALC|2'!$G$24*'CALC|2'!AE21</f>
        <v>0.33477636199042937</v>
      </c>
      <c r="AE154" s="89">
        <f>'CALC|2'!$G$24*'CALC|2'!AF21</f>
        <v>0.32985157121202491</v>
      </c>
      <c r="AF154" s="89">
        <f>'CALC|2'!$G$24*'CALC|2'!AG21</f>
        <v>0.32499922749668919</v>
      </c>
      <c r="AG154" s="89">
        <f>'CALC|2'!$G$24*'CALC|2'!AH21</f>
        <v>0.3202182650982448</v>
      </c>
      <c r="AH154" s="89">
        <f>'CALC|2'!$G$24*'CALC|2'!AI21</f>
        <v>0.31550763394837406</v>
      </c>
      <c r="AI154" s="89">
        <f>'CALC|2'!$G$24*'CALC|2'!AJ21</f>
        <v>0.31086629942598754</v>
      </c>
      <c r="AJ154" s="89">
        <f>'CALC|2'!$G$24*'CALC|2'!AK21</f>
        <v>0.30629324212998404</v>
      </c>
      <c r="AK154" s="89">
        <f>'CALC|2'!$G$24*'CALC|2'!AL21</f>
        <v>0.30178745765535481</v>
      </c>
      <c r="AL154" s="89">
        <f>'CALC|2'!$G$24*'CALC|2'!AM21</f>
        <v>0.29734795637257994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 s="67"/>
      <c r="BP154" s="67"/>
      <c r="BQ154" s="67"/>
      <c r="BR154" s="67"/>
      <c r="BS154" s="67"/>
    </row>
    <row r="155" spans="1:71" ht="15.75" x14ac:dyDescent="0.3">
      <c r="A155" s="68"/>
      <c r="B155" s="67"/>
      <c r="C155" s="67"/>
      <c r="D155" s="34"/>
      <c r="E155" s="20"/>
      <c r="F155" s="20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 s="67"/>
      <c r="BP155" s="67"/>
      <c r="BQ155" s="67"/>
      <c r="BR155" s="67"/>
      <c r="BS155" s="67"/>
    </row>
    <row r="156" spans="1:71" ht="15" x14ac:dyDescent="0.25">
      <c r="A156" s="68"/>
      <c r="B156" s="67"/>
      <c r="C156" s="69" t="s">
        <v>20</v>
      </c>
      <c r="D156" s="67"/>
      <c r="E156" s="67"/>
      <c r="F156" s="67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 s="67"/>
      <c r="BP156" s="67"/>
      <c r="BQ156" s="67"/>
      <c r="BR156" s="67"/>
      <c r="BS156" s="67"/>
    </row>
    <row r="157" spans="1:71" ht="15.75" x14ac:dyDescent="0.3">
      <c r="A157" s="68"/>
      <c r="B157" s="67"/>
      <c r="C157" s="67" t="s">
        <v>21</v>
      </c>
      <c r="D157" s="34" t="s">
        <v>0</v>
      </c>
      <c r="E157" s="20" t="s">
        <v>93</v>
      </c>
      <c r="F157" s="20"/>
      <c r="G157" s="89">
        <f>'CALC|2'!$G$28*'CALC|2'!H21</f>
        <v>4.2436000000000008E-2</v>
      </c>
      <c r="H157" s="89">
        <f>'CALC|2'!$G$28*'CALC|2'!I21</f>
        <v>4.2436000000000008E-2</v>
      </c>
      <c r="I157" s="89">
        <f>'CALC|2'!$G$28*'CALC|2'!J21</f>
        <v>4.2436000000000008E-2</v>
      </c>
      <c r="J157" s="89">
        <f>'CALC|2'!$G$28*'CALC|2'!K21</f>
        <v>4.2436000000000008E-2</v>
      </c>
      <c r="K157" s="89">
        <f>'CALC|2'!$G$28*'CALC|2'!L21</f>
        <v>4.2436000000000008E-2</v>
      </c>
      <c r="L157" s="89">
        <f>'CALC|2'!$G$28*'CALC|2'!M21</f>
        <v>4.2436000000000008E-2</v>
      </c>
      <c r="M157" s="89">
        <f>'CALC|2'!$G$28*'CALC|2'!N21</f>
        <v>4.2436000000000008E-2</v>
      </c>
      <c r="N157" s="89">
        <f>'CALC|2'!$G$28*'CALC|2'!O21</f>
        <v>4.2436000000000008E-2</v>
      </c>
      <c r="O157" s="89">
        <f>'CALC|2'!$G$28*'CALC|2'!P21</f>
        <v>4.1811737222814005E-2</v>
      </c>
      <c r="P157" s="89">
        <f>'CALC|2'!$G$28*'CALC|2'!Q21</f>
        <v>4.1196657780885333E-2</v>
      </c>
      <c r="Q157" s="89">
        <f>'CALC|2'!$G$28*'CALC|2'!R21</f>
        <v>4.0590626581029632E-2</v>
      </c>
      <c r="R157" s="89">
        <f>'CALC|2'!$G$28*'CALC|2'!S21</f>
        <v>3.9993510517376284E-2</v>
      </c>
      <c r="S157" s="89">
        <f>'CALC|2'!$G$28*'CALC|2'!T21</f>
        <v>3.940517844213369E-2</v>
      </c>
      <c r="T157" s="89">
        <f>'CALC|2'!$G$28*'CALC|2'!U21</f>
        <v>3.8825501136784533E-2</v>
      </c>
      <c r="U157" s="89">
        <f>'CALC|2'!$G$28*'CALC|2'!V21</f>
        <v>3.8254351283704906E-2</v>
      </c>
      <c r="V157" s="89">
        <f>'CALC|2'!$G$28*'CALC|2'!W21</f>
        <v>3.7691603438200744E-2</v>
      </c>
      <c r="W157" s="89">
        <f>'CALC|2'!$G$28*'CALC|2'!X21</f>
        <v>3.7137134000955849E-2</v>
      </c>
      <c r="X157" s="89">
        <f>'CALC|2'!$G$28*'CALC|2'!Y21</f>
        <v>3.6590821190885026E-2</v>
      </c>
      <c r="Y157" s="89">
        <f>'CALC|2'!$G$28*'CALC|2'!Z21</f>
        <v>3.6052545018386721E-2</v>
      </c>
      <c r="Z157" s="89">
        <f>'CALC|2'!$G$28*'CALC|2'!AA21</f>
        <v>3.5522187258989001E-2</v>
      </c>
      <c r="AA157" s="89">
        <f>'CALC|2'!$G$28*'CALC|2'!AB21</f>
        <v>3.4999631427383347E-2</v>
      </c>
      <c r="AB157" s="89">
        <f>'CALC|2'!$G$28*'CALC|2'!AC21</f>
        <v>3.4484762751840294E-2</v>
      </c>
      <c r="AC157" s="89">
        <f>'CALC|2'!$G$28*'CALC|2'!AD21</f>
        <v>3.3977468149001572E-2</v>
      </c>
      <c r="AD157" s="89">
        <f>'CALC|2'!$G$28*'CALC|2'!AE21</f>
        <v>3.3477636199042933E-2</v>
      </c>
      <c r="AE157" s="89">
        <f>'CALC|2'!$G$28*'CALC|2'!AF21</f>
        <v>3.2985157121202487E-2</v>
      </c>
      <c r="AF157" s="89">
        <f>'CALC|2'!$G$28*'CALC|2'!AG21</f>
        <v>3.2499922749668918E-2</v>
      </c>
      <c r="AG157" s="89">
        <f>'CALC|2'!$G$28*'CALC|2'!AH21</f>
        <v>3.2021826509824484E-2</v>
      </c>
      <c r="AH157" s="89">
        <f>'CALC|2'!$G$28*'CALC|2'!AI21</f>
        <v>3.1550763394837408E-2</v>
      </c>
      <c r="AI157" s="89">
        <f>'CALC|2'!$G$28*'CALC|2'!AJ21</f>
        <v>3.1086629942598754E-2</v>
      </c>
      <c r="AJ157" s="89">
        <f>'CALC|2'!$G$28*'CALC|2'!AK21</f>
        <v>3.0629324212998407E-2</v>
      </c>
      <c r="AK157" s="89">
        <f>'CALC|2'!$G$28*'CALC|2'!AL21</f>
        <v>3.0178745765535482E-2</v>
      </c>
      <c r="AL157" s="89">
        <f>'CALC|2'!$G$28*'CALC|2'!AM21</f>
        <v>2.9734795637257998E-2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 s="67"/>
      <c r="BP157" s="67"/>
      <c r="BQ157" s="67"/>
      <c r="BR157" s="67"/>
      <c r="BS157" s="67"/>
    </row>
    <row r="158" spans="1:71" ht="15.75" x14ac:dyDescent="0.3">
      <c r="A158" s="68"/>
      <c r="B158" s="67"/>
      <c r="C158" s="67"/>
      <c r="D158" s="34"/>
      <c r="E158" s="20"/>
      <c r="F158" s="20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 s="67"/>
      <c r="BP158" s="67"/>
      <c r="BQ158" s="67"/>
      <c r="BR158" s="67"/>
      <c r="BS158" s="67"/>
    </row>
    <row r="159" spans="1:71" ht="15" x14ac:dyDescent="0.25">
      <c r="A159" s="68"/>
      <c r="B159" s="67"/>
      <c r="C159" s="69" t="s">
        <v>22</v>
      </c>
      <c r="D159" s="67"/>
      <c r="E159" s="67"/>
      <c r="F159" s="67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 s="67"/>
      <c r="BP159" s="67"/>
      <c r="BQ159" s="67"/>
      <c r="BR159" s="67"/>
      <c r="BS159" s="67"/>
    </row>
    <row r="160" spans="1:71" ht="15.75" x14ac:dyDescent="0.3">
      <c r="A160" s="68"/>
      <c r="B160" s="67"/>
      <c r="C160" s="96" t="s">
        <v>192</v>
      </c>
      <c r="D160" s="34" t="s">
        <v>0</v>
      </c>
      <c r="E160" s="20" t="s">
        <v>93</v>
      </c>
      <c r="F160" s="20"/>
      <c r="G160" s="89">
        <f>'CALC|2'!$G$32*'CALC|2'!H21</f>
        <v>2.8324000000000002E-2</v>
      </c>
      <c r="H160" s="89">
        <f>'CALC|2'!$G$32*'CALC|2'!I21</f>
        <v>2.8324000000000002E-2</v>
      </c>
      <c r="I160" s="89">
        <f>'CALC|2'!$G$32*'CALC|2'!J21</f>
        <v>2.8324000000000002E-2</v>
      </c>
      <c r="J160" s="89">
        <f>'CALC|2'!$G$32*'CALC|2'!K21</f>
        <v>2.8324000000000002E-2</v>
      </c>
      <c r="K160" s="89">
        <f>'CALC|2'!$G$32*'CALC|2'!L21</f>
        <v>2.8324000000000002E-2</v>
      </c>
      <c r="L160" s="89">
        <f>'CALC|2'!$G$32*'CALC|2'!M21</f>
        <v>2.8324000000000002E-2</v>
      </c>
      <c r="M160" s="89">
        <f>'CALC|2'!$G$32*'CALC|2'!N21</f>
        <v>2.8324000000000002E-2</v>
      </c>
      <c r="N160" s="89">
        <f>'CALC|2'!$G$32*'CALC|2'!O21</f>
        <v>2.8324000000000002E-2</v>
      </c>
      <c r="O160" s="89">
        <f>'CALC|2'!$G$32*'CALC|2'!P21</f>
        <v>2.7907334458926E-2</v>
      </c>
      <c r="P160" s="89">
        <f>'CALC|2'!$G$32*'CALC|2'!Q21</f>
        <v>2.7496798354835424E-2</v>
      </c>
      <c r="Q160" s="89">
        <f>'CALC|2'!$G$32*'CALC|2'!R21</f>
        <v>2.7092301519490127E-2</v>
      </c>
      <c r="R160" s="89">
        <f>'CALC|2'!$G$32*'CALC|2'!S21</f>
        <v>2.6693755111088832E-2</v>
      </c>
      <c r="S160" s="89">
        <f>'CALC|2'!$G$32*'CALC|2'!T21</f>
        <v>2.6301071594754321E-2</v>
      </c>
      <c r="T160" s="89">
        <f>'CALC|2'!$G$32*'CALC|2'!U21</f>
        <v>2.5914164723307688E-2</v>
      </c>
      <c r="U160" s="89">
        <f>'CALC|2'!$G$32*'CALC|2'!V21</f>
        <v>2.5532949518325423E-2</v>
      </c>
      <c r="V160" s="89">
        <f>'CALC|2'!$G$32*'CALC|2'!W21</f>
        <v>2.5157342251475111E-2</v>
      </c>
      <c r="W160" s="89">
        <f>'CALC|2'!$G$32*'CALC|2'!X21</f>
        <v>2.4787260426125772E-2</v>
      </c>
      <c r="X160" s="89">
        <f>'CALC|2'!$G$32*'CALC|2'!Y21</f>
        <v>2.4422622759228657E-2</v>
      </c>
      <c r="Y160" s="89">
        <f>'CALC|2'!$G$32*'CALC|2'!Z21</f>
        <v>2.4063349163464635E-2</v>
      </c>
      <c r="Z160" s="89">
        <f>'CALC|2'!$G$32*'CALC|2'!AA21</f>
        <v>2.3709360729654169E-2</v>
      </c>
      <c r="AA160" s="89">
        <f>'CALC|2'!$G$32*'CALC|2'!AB21</f>
        <v>2.3360579709426097E-2</v>
      </c>
      <c r="AB160" s="89">
        <f>'CALC|2'!$G$32*'CALC|2'!AC21</f>
        <v>2.3016929498141304E-2</v>
      </c>
      <c r="AC160" s="89">
        <f>'CALC|2'!$G$32*'CALC|2'!AD21</f>
        <v>2.2678334618067689E-2</v>
      </c>
      <c r="AD160" s="89">
        <f>'CALC|2'!$G$32*'CALC|2'!AE21</f>
        <v>2.2344720701802524E-2</v>
      </c>
      <c r="AE160" s="89">
        <f>'CALC|2'!$G$32*'CALC|2'!AF21</f>
        <v>2.2016014475938806E-2</v>
      </c>
      <c r="AF160" s="89">
        <f>'CALC|2'!$G$32*'CALC|2'!AG21</f>
        <v>2.1692143744971779E-2</v>
      </c>
      <c r="AG160" s="89">
        <f>'CALC|2'!$G$32*'CALC|2'!AH21</f>
        <v>2.1373037375442279E-2</v>
      </c>
      <c r="AH160" s="89">
        <f>'CALC|2'!$G$32*'CALC|2'!AI21</f>
        <v>2.1058625280313287E-2</v>
      </c>
      <c r="AI160" s="89">
        <f>'CALC|2'!$G$32*'CALC|2'!AJ21</f>
        <v>2.0748838403576372E-2</v>
      </c>
      <c r="AJ160" s="89">
        <f>'CALC|2'!$G$32*'CALC|2'!AK21</f>
        <v>2.0443608705084521E-2</v>
      </c>
      <c r="AK160" s="89">
        <f>'CALC|2'!$G$32*'CALC|2'!AL21</f>
        <v>2.0142869145608137E-2</v>
      </c>
      <c r="AL160" s="89">
        <f>'CALC|2'!$G$32*'CALC|2'!AM21</f>
        <v>1.9846553672110835E-2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 s="67"/>
      <c r="BP160" s="67"/>
      <c r="BQ160" s="67"/>
      <c r="BR160" s="67"/>
      <c r="BS160" s="67"/>
    </row>
    <row r="161" spans="1:71" ht="15.75" x14ac:dyDescent="0.3">
      <c r="A161" s="68"/>
      <c r="B161" s="67"/>
      <c r="C161" s="170" t="s">
        <v>49</v>
      </c>
      <c r="D161" s="34" t="s">
        <v>0</v>
      </c>
      <c r="E161" s="20" t="s">
        <v>93</v>
      </c>
      <c r="F161" s="20"/>
      <c r="G161" s="89">
        <f>'CALC|2'!$G$33*'CALC|2'!H21</f>
        <v>1.3253215763846216</v>
      </c>
      <c r="H161" s="89">
        <f>'CALC|2'!$G$33*'CALC|2'!I21</f>
        <v>1.3253215763846216</v>
      </c>
      <c r="I161" s="89">
        <f>'CALC|2'!$G$33*'CALC|2'!J21</f>
        <v>1.3253215763846216</v>
      </c>
      <c r="J161" s="89">
        <f>'CALC|2'!$G$33*'CALC|2'!K21</f>
        <v>1.3253215763846216</v>
      </c>
      <c r="K161" s="89">
        <f>'CALC|2'!$G$33*'CALC|2'!L21</f>
        <v>1.3253215763846216</v>
      </c>
      <c r="L161" s="89">
        <f>'CALC|2'!$G$33*'CALC|2'!M21</f>
        <v>1.3253215763846216</v>
      </c>
      <c r="M161" s="89">
        <f>'CALC|2'!$G$33*'CALC|2'!N21</f>
        <v>1.3253215763846216</v>
      </c>
      <c r="N161" s="89">
        <f>'CALC|2'!$G$33*'CALC|2'!O21</f>
        <v>1.3253215763846216</v>
      </c>
      <c r="O161" s="89">
        <f>'CALC|2'!$G$33*'CALC|2'!P21</f>
        <v>1.3058251835120984</v>
      </c>
      <c r="P161" s="89">
        <f>'CALC|2'!$G$33*'CALC|2'!Q21</f>
        <v>1.2866155960019965</v>
      </c>
      <c r="Q161" s="89">
        <f>'CALC|2'!$G$33*'CALC|2'!R21</f>
        <v>1.2676885947499694</v>
      </c>
      <c r="R161" s="89">
        <f>'CALC|2'!$G$33*'CALC|2'!S21</f>
        <v>1.2490400227175997</v>
      </c>
      <c r="S161" s="89">
        <f>'CALC|2'!$G$33*'CALC|2'!T21</f>
        <v>1.2306657840193682</v>
      </c>
      <c r="T161" s="89">
        <f>'CALC|2'!$G$33*'CALC|2'!U21</f>
        <v>1.2125618430230509</v>
      </c>
      <c r="U161" s="89">
        <f>'CALC|2'!$G$33*'CALC|2'!V21</f>
        <v>1.1947242234633531</v>
      </c>
      <c r="V161" s="89">
        <f>'CALC|2'!$G$33*'CALC|2'!W21</f>
        <v>1.1771490075685791</v>
      </c>
      <c r="W161" s="89">
        <f>'CALC|2'!$G$33*'CALC|2'!X21</f>
        <v>1.1598323352001536</v>
      </c>
      <c r="X161" s="89">
        <f>'CALC|2'!$G$33*'CALC|2'!Y21</f>
        <v>1.1427704030047965</v>
      </c>
      <c r="Y161" s="89">
        <f>'CALC|2'!$G$33*'CALC|2'!Z21</f>
        <v>1.1259594635791736</v>
      </c>
      <c r="Z161" s="89">
        <f>'CALC|2'!$G$33*'CALC|2'!AA21</f>
        <v>1.1093958246468332</v>
      </c>
      <c r="AA161" s="89">
        <f>'CALC|2'!$G$33*'CALC|2'!AB21</f>
        <v>1.0930758482472531</v>
      </c>
      <c r="AB161" s="89">
        <f>'CALC|2'!$G$33*'CALC|2'!AC21</f>
        <v>1.0769959499368142</v>
      </c>
      <c r="AC161" s="89">
        <f>'CALC|2'!$G$33*'CALC|2'!AD21</f>
        <v>1.0611525980015324</v>
      </c>
      <c r="AD161" s="89">
        <f>'CALC|2'!$G$33*'CALC|2'!AE21</f>
        <v>1.0455423126813659</v>
      </c>
      <c r="AE161" s="89">
        <f>'CALC|2'!$G$33*'CALC|2'!AF21</f>
        <v>1.0301616654059407</v>
      </c>
      <c r="AF161" s="89">
        <f>'CALC|2'!$G$33*'CALC|2'!AG21</f>
        <v>1.0150072780415127</v>
      </c>
      <c r="AG161" s="89">
        <f>'CALC|2'!$G$33*'CALC|2'!AH21</f>
        <v>1.0000758221490111</v>
      </c>
      <c r="AH161" s="89">
        <f>'CALC|2'!$G$33*'CALC|2'!AI21</f>
        <v>0.98536401825299558</v>
      </c>
      <c r="AI161" s="89">
        <f>'CALC|2'!$G$33*'CALC|2'!AJ21</f>
        <v>0.97086863512136745</v>
      </c>
      <c r="AJ161" s="89">
        <f>'CALC|2'!$G$33*'CALC|2'!AK21</f>
        <v>0.95658648905567678</v>
      </c>
      <c r="AK161" s="89">
        <f>'CALC|2'!$G$33*'CALC|2'!AL21</f>
        <v>0.94251444319187005</v>
      </c>
      <c r="AL161" s="89">
        <f>'CALC|2'!$G$33*'CALC|2'!AM21</f>
        <v>0.92864940681132357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 s="67"/>
      <c r="BP161" s="67"/>
      <c r="BQ161" s="67"/>
      <c r="BR161" s="67"/>
      <c r="BS161" s="67"/>
    </row>
    <row r="162" spans="1:71" ht="15.75" x14ac:dyDescent="0.3">
      <c r="A162" s="68"/>
      <c r="B162" s="67"/>
      <c r="C162" s="170" t="s">
        <v>320</v>
      </c>
      <c r="D162" s="34" t="s">
        <v>0</v>
      </c>
      <c r="E162" s="20" t="s">
        <v>93</v>
      </c>
      <c r="F162" s="20"/>
      <c r="G162" s="89">
        <f>'CALC|2'!$G$34*'CALC|2'!H21</f>
        <v>0.13400000000000001</v>
      </c>
      <c r="H162" s="89">
        <f>'CALC|2'!$G$34*'CALC|2'!I21</f>
        <v>0.13400000000000001</v>
      </c>
      <c r="I162" s="89">
        <f>'CALC|2'!$G$34*'CALC|2'!J21</f>
        <v>0.13400000000000001</v>
      </c>
      <c r="J162" s="89">
        <f>'CALC|2'!$G$34*'CALC|2'!K21</f>
        <v>0.13400000000000001</v>
      </c>
      <c r="K162" s="89">
        <f>'CALC|2'!$G$34*'CALC|2'!L21</f>
        <v>0.13400000000000001</v>
      </c>
      <c r="L162" s="89">
        <f>'CALC|2'!$G$34*'CALC|2'!M21</f>
        <v>0.13400000000000001</v>
      </c>
      <c r="M162" s="89">
        <f>'CALC|2'!$G$34*'CALC|2'!N21</f>
        <v>0.13400000000000001</v>
      </c>
      <c r="N162" s="89">
        <f>'CALC|2'!$G$34*'CALC|2'!O21</f>
        <v>0.13400000000000001</v>
      </c>
      <c r="O162" s="89">
        <f>'CALC|2'!$G$34*'CALC|2'!P21</f>
        <v>0.132028767741</v>
      </c>
      <c r="P162" s="89">
        <f>'CALC|2'!$G$34*'CALC|2'!Q21</f>
        <v>0.13008653366572331</v>
      </c>
      <c r="Q162" s="89">
        <f>'CALC|2'!$G$34*'CALC|2'!R21</f>
        <v>0.12817287119092208</v>
      </c>
      <c r="R162" s="89">
        <f>'CALC|2'!$G$34*'CALC|2'!S21</f>
        <v>0.12628736000868179</v>
      </c>
      <c r="S162" s="89">
        <f>'CALC|2'!$G$34*'CALC|2'!T21</f>
        <v>0.12442958599410674</v>
      </c>
      <c r="T162" s="89">
        <f>'CALC|2'!$G$34*'CALC|2'!U21</f>
        <v>0.12259914111436344</v>
      </c>
      <c r="U162" s="89">
        <f>'CALC|2'!$G$34*'CALC|2'!V21</f>
        <v>0.12079562333906252</v>
      </c>
      <c r="V162" s="89">
        <f>'CALC|2'!$G$34*'CALC|2'!W21</f>
        <v>0.11901863655195823</v>
      </c>
      <c r="W162" s="89">
        <f>'CALC|2'!$G$34*'CALC|2'!X21</f>
        <v>0.11726779046394765</v>
      </c>
      <c r="X162" s="89">
        <f>'CALC|2'!$G$34*'CALC|2'!Y21</f>
        <v>0.11554270052734925</v>
      </c>
      <c r="Y162" s="89">
        <f>'CALC|2'!$G$34*'CALC|2'!Z21</f>
        <v>0.11384298785144263</v>
      </c>
      <c r="Z162" s="89">
        <f>'CALC|2'!$G$34*'CALC|2'!AA21</f>
        <v>0.11216827911925077</v>
      </c>
      <c r="AA162" s="89">
        <f>'CALC|2'!$G$34*'CALC|2'!AB21</f>
        <v>0.11051820650554643</v>
      </c>
      <c r="AB162" s="89">
        <f>'CALC|2'!$G$34*'CALC|2'!AC21</f>
        <v>0.10889240759606462</v>
      </c>
      <c r="AC162" s="89">
        <f>'CALC|2'!$G$34*'CALC|2'!AD21</f>
        <v>0.10729052530790391</v>
      </c>
      <c r="AD162" s="89">
        <f>'CALC|2'!$G$34*'CALC|2'!AE21</f>
        <v>0.10571220781109796</v>
      </c>
      <c r="AE162" s="89">
        <f>'CALC|2'!$G$34*'CALC|2'!AF21</f>
        <v>0.10415710845134162</v>
      </c>
      <c r="AF162" s="89">
        <f>'CALC|2'!$G$34*'CALC|2'!AG21</f>
        <v>0.10262488567385321</v>
      </c>
      <c r="AG162" s="89">
        <f>'CALC|2'!$G$34*'CALC|2'!AH21</f>
        <v>0.10111520294835706</v>
      </c>
      <c r="AH162" s="89">
        <f>'CALC|2'!$G$34*'CALC|2'!AI21</f>
        <v>9.9627728695169476E-2</v>
      </c>
      <c r="AI162" s="89">
        <f>'CALC|2'!$G$34*'CALC|2'!AJ21</f>
        <v>9.8162136212372339E-2</v>
      </c>
      <c r="AJ162" s="89">
        <f>'CALC|2'!$G$34*'CALC|2'!AK21</f>
        <v>9.671810360405754E-2</v>
      </c>
      <c r="AK162" s="89">
        <f>'CALC|2'!$G$34*'CALC|2'!AL21</f>
        <v>9.529531370962753E-2</v>
      </c>
      <c r="AL162" s="89">
        <f>'CALC|2'!$G$34*'CALC|2'!AM21</f>
        <v>9.3893454034135432E-2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 s="67"/>
      <c r="BP162" s="67"/>
      <c r="BQ162" s="67"/>
      <c r="BR162" s="67"/>
      <c r="BS162" s="67"/>
    </row>
    <row r="163" spans="1:71" ht="15.75" x14ac:dyDescent="0.3">
      <c r="A163" s="68"/>
      <c r="B163" s="67"/>
      <c r="C163" s="170" t="s">
        <v>323</v>
      </c>
      <c r="D163" s="34" t="s">
        <v>0</v>
      </c>
      <c r="E163" s="20" t="s">
        <v>93</v>
      </c>
      <c r="F163" s="20"/>
      <c r="G163" s="89">
        <f>'CALC|2'!$G$35*'CALC|2'!H21</f>
        <v>1.2117008118721393</v>
      </c>
      <c r="H163" s="89">
        <f>'CALC|2'!$G$35*'CALC|2'!I21</f>
        <v>1.2117008118721393</v>
      </c>
      <c r="I163" s="89">
        <f>'CALC|2'!$G$35*'CALC|2'!J21</f>
        <v>1.2117008118721393</v>
      </c>
      <c r="J163" s="89">
        <f>'CALC|2'!$G$35*'CALC|2'!K21</f>
        <v>1.2117008118721393</v>
      </c>
      <c r="K163" s="89">
        <f>'CALC|2'!$G$35*'CALC|2'!L21</f>
        <v>1.2117008118721393</v>
      </c>
      <c r="L163" s="89">
        <f>'CALC|2'!$G$35*'CALC|2'!M21</f>
        <v>1.2117008118721393</v>
      </c>
      <c r="M163" s="89">
        <f>'CALC|2'!$G$35*'CALC|2'!N21</f>
        <v>1.2117008118721393</v>
      </c>
      <c r="N163" s="89">
        <f>'CALC|2'!$G$35*'CALC|2'!O21</f>
        <v>1.2117008118721393</v>
      </c>
      <c r="O163" s="89">
        <f>'CALC|2'!$G$35*'CALC|2'!P21</f>
        <v>1.1938758586734912</v>
      </c>
      <c r="P163" s="89">
        <f>'CALC|2'!$G$35*'CALC|2'!Q21</f>
        <v>1.1763131228088752</v>
      </c>
      <c r="Q163" s="89">
        <f>'CALC|2'!$G$35*'CALC|2'!R21</f>
        <v>1.1590087468807717</v>
      </c>
      <c r="R163" s="89">
        <f>'CALC|2'!$G$35*'CALC|2'!S21</f>
        <v>1.1419589302366333</v>
      </c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 s="67"/>
      <c r="BP163" s="67"/>
      <c r="BQ163" s="67"/>
      <c r="BR163" s="67"/>
      <c r="BS163" s="67"/>
    </row>
    <row r="164" spans="1:71" ht="15.75" x14ac:dyDescent="0.3">
      <c r="A164" s="67"/>
      <c r="B164" s="67"/>
      <c r="C164" s="170" t="s">
        <v>327</v>
      </c>
      <c r="D164" s="34" t="s">
        <v>0</v>
      </c>
      <c r="E164" s="20" t="s">
        <v>93</v>
      </c>
      <c r="F164" s="20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>
        <f>'CALC|2'!$G$36*'CALC|2'!T21</f>
        <v>0.84386994610059662</v>
      </c>
      <c r="T164" s="89">
        <f>'CALC|2'!$G$36*'CALC|2'!U21</f>
        <v>0.83145603818899882</v>
      </c>
      <c r="U164" s="89">
        <f>'CALC|2'!$G$36*'CALC|2'!V21</f>
        <v>0.81922474740975648</v>
      </c>
      <c r="V164" s="89">
        <f>'CALC|2'!$G$36*'CALC|2'!W21</f>
        <v>0.80717338733912036</v>
      </c>
      <c r="W164" s="89">
        <f>'CALC|2'!$G$36*'CALC|2'!X21</f>
        <v>0.79529931107248464</v>
      </c>
      <c r="X164" s="89">
        <f>'CALC|2'!$G$36*'CALC|2'!Y21</f>
        <v>0.7835999106430328</v>
      </c>
      <c r="Y164" s="89">
        <f>'CALC|2'!$G$36*'CALC|2'!Z21</f>
        <v>0.77207261644893532</v>
      </c>
      <c r="Z164" s="89">
        <f>'CALC|2'!$G$36*'CALC|2'!AA21</f>
        <v>0.76071489668897496</v>
      </c>
      <c r="AA164" s="89">
        <f>'CALC|2'!$G$36*'CALC|2'!AB21</f>
        <v>0.74952425680647383</v>
      </c>
      <c r="AB164" s="89">
        <f>'CALC|2'!$G$36*'CALC|2'!AC21</f>
        <v>0.73849823894139965</v>
      </c>
      <c r="AC164" s="89">
        <f>'CALC|2'!$G$36*'CALC|2'!AD21</f>
        <v>0.72763442139053414</v>
      </c>
      <c r="AD164" s="89">
        <f>'CALC|2'!$G$36*'CALC|2'!AE21</f>
        <v>0.71693041807558022</v>
      </c>
      <c r="AE164" s="89">
        <f>'CALC|2'!$G$36*'CALC|2'!AF21</f>
        <v>0.70638387801909563</v>
      </c>
      <c r="AF164" s="89">
        <f>'CALC|2'!$G$36*'CALC|2'!AG21</f>
        <v>0.69599248482813458</v>
      </c>
      <c r="AG164" s="89">
        <f>'CALC|2'!$G$36*'CALC|2'!AH21</f>
        <v>0.68575395618548707</v>
      </c>
      <c r="AH164" s="89">
        <f>'CALC|2'!$G$36*'CALC|2'!AI21</f>
        <v>0.67566604334839964</v>
      </c>
      <c r="AI164" s="89">
        <f>'CALC|2'!$G$36*'CALC|2'!AJ21</f>
        <v>0.6657265306546738</v>
      </c>
      <c r="AJ164" s="89">
        <f>'CALC|2'!$G$36*'CALC|2'!AK21</f>
        <v>0.65593323503602718</v>
      </c>
      <c r="AK164" s="89">
        <f>'CALC|2'!$G$36*'CALC|2'!AL21</f>
        <v>0.64628400553861498</v>
      </c>
      <c r="AL164" s="89">
        <f>'CALC|2'!$G$36*'CALC|2'!AM21</f>
        <v>0.63677672285060416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 s="67"/>
      <c r="BP164" s="67"/>
      <c r="BQ164" s="67"/>
      <c r="BR164" s="67"/>
      <c r="BS164" s="67"/>
    </row>
    <row r="165" spans="1:71" ht="15" x14ac:dyDescent="0.25">
      <c r="A165" s="67"/>
      <c r="B165" s="67"/>
      <c r="C165" s="67"/>
      <c r="D165" s="67"/>
      <c r="E165" s="67"/>
      <c r="F165" s="67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 s="67"/>
      <c r="BP165" s="67"/>
      <c r="BQ165" s="67"/>
      <c r="BR165" s="67"/>
      <c r="BS165" s="67"/>
    </row>
    <row r="166" spans="1:71" ht="15" x14ac:dyDescent="0.25">
      <c r="A166" s="67"/>
      <c r="B166" s="67"/>
      <c r="C166" s="69" t="s">
        <v>23</v>
      </c>
      <c r="D166" s="67"/>
      <c r="E166" s="67"/>
      <c r="F166" s="67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 s="67"/>
      <c r="BP166" s="67"/>
      <c r="BQ166" s="67"/>
      <c r="BR166" s="67"/>
      <c r="BS166" s="67"/>
    </row>
    <row r="167" spans="1:71" ht="15.75" x14ac:dyDescent="0.3">
      <c r="A167" s="67"/>
      <c r="B167" s="68"/>
      <c r="C167" s="67" t="s">
        <v>80</v>
      </c>
      <c r="D167" s="34" t="s">
        <v>0</v>
      </c>
      <c r="E167" s="20" t="s">
        <v>93</v>
      </c>
      <c r="F167" s="20"/>
      <c r="G167" s="89">
        <f>'CALC|2'!H40</f>
        <v>5.9817241806877634E-2</v>
      </c>
      <c r="H167" s="89">
        <f>'CALC|2'!I40</f>
        <v>5.9769388013432137E-2</v>
      </c>
      <c r="I167" s="89">
        <f>'CALC|2'!J40</f>
        <v>5.9721572503021382E-2</v>
      </c>
      <c r="J167" s="89">
        <f>'CALC|2'!K40</f>
        <v>5.9673795245018965E-2</v>
      </c>
      <c r="K167" s="89">
        <f>'CALC|2'!L40</f>
        <v>5.9626056208822942E-2</v>
      </c>
      <c r="L167" s="89">
        <f>'CALC|2'!M40</f>
        <v>5.9578355363855882E-2</v>
      </c>
      <c r="M167" s="89">
        <f>'CALC|2'!N40</f>
        <v>5.9530692679564803E-2</v>
      </c>
      <c r="N167" s="89">
        <f>'CALC|2'!O40</f>
        <v>5.9483068125421146E-2</v>
      </c>
      <c r="O167" s="89">
        <f>'CALC|2'!P40</f>
        <v>5.9435481670920803E-2</v>
      </c>
      <c r="P167" s="89">
        <f>'CALC|2'!Q40</f>
        <v>5.9387933285584067E-2</v>
      </c>
      <c r="Q167" s="89">
        <f>'CALC|2'!R40</f>
        <v>5.9340422938955598E-2</v>
      </c>
      <c r="R167" s="89">
        <f>'CALC|2'!S40</f>
        <v>5.9292950600604431E-2</v>
      </c>
      <c r="S167" s="89">
        <f>'CALC|2'!T40</f>
        <v>5.9245516240123947E-2</v>
      </c>
      <c r="T167" s="89">
        <f>'CALC|2'!U40</f>
        <v>5.9198119827131836E-2</v>
      </c>
      <c r="U167" s="89">
        <f>'CALC|2'!V40</f>
        <v>5.9150761331270139E-2</v>
      </c>
      <c r="V167" s="89">
        <f>'CALC|2'!W40</f>
        <v>5.9103440722205115E-2</v>
      </c>
      <c r="W167" s="89">
        <f>'CALC|2'!X40</f>
        <v>5.9056157969627349E-2</v>
      </c>
      <c r="X167" s="89">
        <f>'CALC|2'!Y40</f>
        <v>5.9008913043251641E-2</v>
      </c>
      <c r="Y167" s="89">
        <f>'CALC|2'!Z40</f>
        <v>5.896170591281704E-2</v>
      </c>
      <c r="Z167" s="89">
        <f>'CALC|2'!AA40</f>
        <v>5.8914536548086788E-2</v>
      </c>
      <c r="AA167" s="89">
        <f>'CALC|2'!AB40</f>
        <v>5.8867404918848308E-2</v>
      </c>
      <c r="AB167" s="89">
        <f>'CALC|2'!AC40</f>
        <v>5.8820310994913229E-2</v>
      </c>
      <c r="AC167" s="89">
        <f>'CALC|2'!AD40</f>
        <v>5.8773254746117304E-2</v>
      </c>
      <c r="AD167" s="89">
        <f>'CALC|2'!AE40</f>
        <v>5.8726236142320414E-2</v>
      </c>
      <c r="AE167" s="89">
        <f>'CALC|2'!AF40</f>
        <v>5.8679255153406551E-2</v>
      </c>
      <c r="AF167" s="89">
        <f>'CALC|2'!AG40</f>
        <v>5.8632311749283815E-2</v>
      </c>
      <c r="AG167" s="89">
        <f>'CALC|2'!AH40</f>
        <v>5.8585405899884389E-2</v>
      </c>
      <c r="AH167" s="89">
        <f>'CALC|2'!AI40</f>
        <v>5.8538537575164473E-2</v>
      </c>
      <c r="AI167" s="89">
        <f>'CALC|2'!AJ40</f>
        <v>5.8491706745104344E-2</v>
      </c>
      <c r="AJ167" s="89">
        <f>'CALC|2'!AK40</f>
        <v>5.8444913379708252E-2</v>
      </c>
      <c r="AK167" s="89">
        <f>'CALC|2'!AL40</f>
        <v>5.8398157449004492E-2</v>
      </c>
      <c r="AL167" s="89">
        <f>'CALC|2'!AM40</f>
        <v>5.8351438923045285E-2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 s="67"/>
      <c r="BP167" s="67"/>
      <c r="BQ167" s="67"/>
      <c r="BR167" s="67"/>
      <c r="BS167" s="67"/>
    </row>
    <row r="168" spans="1:71" ht="15.75" x14ac:dyDescent="0.3">
      <c r="A168" s="67"/>
      <c r="B168" s="68"/>
      <c r="C168" s="96" t="s">
        <v>192</v>
      </c>
      <c r="D168" s="34" t="s">
        <v>0</v>
      </c>
      <c r="E168" s="20" t="s">
        <v>93</v>
      </c>
      <c r="F168" s="20"/>
      <c r="G168" s="89">
        <f>'CALC|2'!$G$41*'CALC|2'!H21</f>
        <v>5.6648000000000002E-3</v>
      </c>
      <c r="H168" s="89">
        <f>'CALC|2'!$G$41*'CALC|2'!I21</f>
        <v>5.6648000000000002E-3</v>
      </c>
      <c r="I168" s="89">
        <f>'CALC|2'!$G$41*'CALC|2'!J21</f>
        <v>5.6648000000000002E-3</v>
      </c>
      <c r="J168" s="89">
        <f>'CALC|2'!$G$41*'CALC|2'!K21</f>
        <v>5.6648000000000002E-3</v>
      </c>
      <c r="K168" s="89">
        <f>'CALC|2'!$G$41*'CALC|2'!L21</f>
        <v>5.6648000000000002E-3</v>
      </c>
      <c r="L168" s="89">
        <f>'CALC|2'!$G$41*'CALC|2'!M21</f>
        <v>5.6648000000000002E-3</v>
      </c>
      <c r="M168" s="89">
        <f>'CALC|2'!$G$41*'CALC|2'!N21</f>
        <v>5.6648000000000002E-3</v>
      </c>
      <c r="N168" s="89">
        <f>'CALC|2'!$G$41*'CALC|2'!O21</f>
        <v>5.6648000000000002E-3</v>
      </c>
      <c r="O168" s="89">
        <f>'CALC|2'!$G$41*'CALC|2'!P21</f>
        <v>5.5814668917851997E-3</v>
      </c>
      <c r="P168" s="89">
        <f>'CALC|2'!$G$41*'CALC|2'!Q21</f>
        <v>5.4993596709670845E-3</v>
      </c>
      <c r="Q168" s="89">
        <f>'CALC|2'!$G$41*'CALC|2'!R21</f>
        <v>5.4184603038980256E-3</v>
      </c>
      <c r="R168" s="89">
        <f>'CALC|2'!$G$41*'CALC|2'!S21</f>
        <v>5.3387510222177659E-3</v>
      </c>
      <c r="S168" s="89">
        <f>'CALC|2'!$G$41*'CALC|2'!T21</f>
        <v>5.260214318950864E-3</v>
      </c>
      <c r="T168" s="89">
        <f>'CALC|2'!$G$41*'CALC|2'!U21</f>
        <v>5.1828329446615374E-3</v>
      </c>
      <c r="U168" s="89">
        <f>'CALC|2'!$G$41*'CALC|2'!V21</f>
        <v>5.1065899036650845E-3</v>
      </c>
      <c r="V168" s="89">
        <f>'CALC|2'!$G$41*'CALC|2'!W21</f>
        <v>5.0314684502950225E-3</v>
      </c>
      <c r="W168" s="89">
        <f>'CALC|2'!$G$41*'CALC|2'!X21</f>
        <v>4.9574520852251544E-3</v>
      </c>
      <c r="X168" s="89">
        <f>'CALC|2'!$G$41*'CALC|2'!Y21</f>
        <v>4.8845245518457318E-3</v>
      </c>
      <c r="Y168" s="89">
        <f>'CALC|2'!$G$41*'CALC|2'!Z21</f>
        <v>4.8126698326929271E-3</v>
      </c>
      <c r="Z168" s="89">
        <f>'CALC|2'!$G$41*'CALC|2'!AA21</f>
        <v>4.7418721459308337E-3</v>
      </c>
      <c r="AA168" s="89">
        <f>'CALC|2'!$G$41*'CALC|2'!AB21</f>
        <v>4.6721159418852192E-3</v>
      </c>
      <c r="AB168" s="89">
        <f>'CALC|2'!$G$41*'CALC|2'!AC21</f>
        <v>4.6033858996282605E-3</v>
      </c>
      <c r="AC168" s="89">
        <f>'CALC|2'!$G$41*'CALC|2'!AD21</f>
        <v>4.535666923613537E-3</v>
      </c>
      <c r="AD168" s="89">
        <f>'CALC|2'!$G$41*'CALC|2'!AE21</f>
        <v>4.4689441403605052E-3</v>
      </c>
      <c r="AE168" s="89">
        <f>'CALC|2'!$G$41*'CALC|2'!AF21</f>
        <v>4.4032028951877609E-3</v>
      </c>
      <c r="AF168" s="89">
        <f>'CALC|2'!$G$41*'CALC|2'!AG21</f>
        <v>4.3384287489943553E-3</v>
      </c>
      <c r="AG168" s="89">
        <f>'CALC|2'!$G$41*'CALC|2'!AH21</f>
        <v>4.2746074750884553E-3</v>
      </c>
      <c r="AH168" s="89">
        <f>'CALC|2'!$G$41*'CALC|2'!AI21</f>
        <v>4.2117250560626575E-3</v>
      </c>
      <c r="AI168" s="89">
        <f>'CALC|2'!$G$41*'CALC|2'!AJ21</f>
        <v>4.1497676807152745E-3</v>
      </c>
      <c r="AJ168" s="89">
        <f>'CALC|2'!$G$41*'CALC|2'!AK21</f>
        <v>4.0887217410169041E-3</v>
      </c>
      <c r="AK168" s="89">
        <f>'CALC|2'!$G$41*'CALC|2'!AL21</f>
        <v>4.028573829121627E-3</v>
      </c>
      <c r="AL168" s="89">
        <f>'CALC|2'!$G$41*'CALC|2'!AM21</f>
        <v>3.9693107344221665E-3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 s="67"/>
      <c r="BP168" s="67"/>
      <c r="BQ168" s="67"/>
      <c r="BR168" s="67"/>
      <c r="BS168" s="67"/>
    </row>
    <row r="169" spans="1:71" ht="15.75" x14ac:dyDescent="0.3">
      <c r="A169" s="67"/>
      <c r="B169" s="68"/>
      <c r="C169" s="170" t="s">
        <v>49</v>
      </c>
      <c r="D169" s="34" t="s">
        <v>0</v>
      </c>
      <c r="E169" s="20" t="s">
        <v>93</v>
      </c>
      <c r="F169" s="20"/>
      <c r="G169" s="89">
        <f>'CALC|2'!$G$42*'CALC|2'!H21</f>
        <v>0.26506431527692431</v>
      </c>
      <c r="H169" s="89">
        <f>'CALC|2'!$G$42*'CALC|2'!I21</f>
        <v>0.26506431527692431</v>
      </c>
      <c r="I169" s="89">
        <f>'CALC|2'!$G$42*'CALC|2'!J21</f>
        <v>0.26506431527692431</v>
      </c>
      <c r="J169" s="89">
        <f>'CALC|2'!$G$42*'CALC|2'!K21</f>
        <v>0.26506431527692431</v>
      </c>
      <c r="K169" s="89">
        <f>'CALC|2'!$G$42*'CALC|2'!L21</f>
        <v>0.26506431527692431</v>
      </c>
      <c r="L169" s="89">
        <f>'CALC|2'!$G$42*'CALC|2'!M21</f>
        <v>0.26506431527692431</v>
      </c>
      <c r="M169" s="89">
        <f>'CALC|2'!$G$42*'CALC|2'!N21</f>
        <v>0.26506431527692431</v>
      </c>
      <c r="N169" s="89">
        <f>'CALC|2'!$G$42*'CALC|2'!O21</f>
        <v>0.26506431527692431</v>
      </c>
      <c r="O169" s="89">
        <f>'CALC|2'!$G$42*'CALC|2'!P21</f>
        <v>0.2611650367024197</v>
      </c>
      <c r="P169" s="89">
        <f>'CALC|2'!$G$42*'CALC|2'!Q21</f>
        <v>0.2573231192003993</v>
      </c>
      <c r="Q169" s="89">
        <f>'CALC|2'!$G$42*'CALC|2'!R21</f>
        <v>0.25353771894999388</v>
      </c>
      <c r="R169" s="89">
        <f>'CALC|2'!$G$42*'CALC|2'!S21</f>
        <v>0.24980800454351995</v>
      </c>
      <c r="S169" s="89">
        <f>'CALC|2'!$G$42*'CALC|2'!T21</f>
        <v>0.24613315680387365</v>
      </c>
      <c r="T169" s="89">
        <f>'CALC|2'!$G$42*'CALC|2'!U21</f>
        <v>0.24251236860461017</v>
      </c>
      <c r="U169" s="89">
        <f>'CALC|2'!$G$42*'CALC|2'!V21</f>
        <v>0.2389448446926706</v>
      </c>
      <c r="V169" s="89">
        <f>'CALC|2'!$G$42*'CALC|2'!W21</f>
        <v>0.23542980151371584</v>
      </c>
      <c r="W169" s="89">
        <f>'CALC|2'!$G$42*'CALC|2'!X21</f>
        <v>0.23196646704003074</v>
      </c>
      <c r="X169" s="89">
        <f>'CALC|2'!$G$42*'CALC|2'!Y21</f>
        <v>0.22855408060095933</v>
      </c>
      <c r="Y169" s="89">
        <f>'CALC|2'!$G$42*'CALC|2'!Z21</f>
        <v>0.22519189271583473</v>
      </c>
      <c r="Z169" s="89">
        <f>'CALC|2'!$G$42*'CALC|2'!AA21</f>
        <v>0.22187916492936663</v>
      </c>
      <c r="AA169" s="89">
        <f>'CALC|2'!$G$42*'CALC|2'!AB21</f>
        <v>0.21861516964945063</v>
      </c>
      <c r="AB169" s="89">
        <f>'CALC|2'!$G$42*'CALC|2'!AC21</f>
        <v>0.21539918998736285</v>
      </c>
      <c r="AC169" s="89">
        <f>'CALC|2'!$G$42*'CALC|2'!AD21</f>
        <v>0.21223051960030645</v>
      </c>
      <c r="AD169" s="89">
        <f>'CALC|2'!$G$42*'CALC|2'!AE21</f>
        <v>0.20910846253627319</v>
      </c>
      <c r="AE169" s="89">
        <f>'CALC|2'!$G$42*'CALC|2'!AF21</f>
        <v>0.20603233308118815</v>
      </c>
      <c r="AF169" s="89">
        <f>'CALC|2'!$G$42*'CALC|2'!AG21</f>
        <v>0.20300145560830252</v>
      </c>
      <c r="AG169" s="89">
        <f>'CALC|2'!$G$42*'CALC|2'!AH21</f>
        <v>0.20001516442980224</v>
      </c>
      <c r="AH169" s="89">
        <f>'CALC|2'!$G$42*'CALC|2'!AI21</f>
        <v>0.19707280365059912</v>
      </c>
      <c r="AI169" s="89">
        <f>'CALC|2'!$G$42*'CALC|2'!AJ21</f>
        <v>0.19417372702427349</v>
      </c>
      <c r="AJ169" s="89">
        <f>'CALC|2'!$G$42*'CALC|2'!AK21</f>
        <v>0.19131729781113535</v>
      </c>
      <c r="AK169" s="89">
        <f>'CALC|2'!$G$42*'CALC|2'!AL21</f>
        <v>0.18850288863837403</v>
      </c>
      <c r="AL169" s="89">
        <f>'CALC|2'!$G$42*'CALC|2'!AM21</f>
        <v>0.18572988136226473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 s="67"/>
      <c r="BP169" s="67"/>
      <c r="BQ169" s="67"/>
      <c r="BR169" s="67"/>
      <c r="BS169" s="67"/>
    </row>
    <row r="170" spans="1:71" ht="15.75" x14ac:dyDescent="0.3">
      <c r="A170" s="67"/>
      <c r="B170" s="68"/>
      <c r="C170" s="170" t="s">
        <v>320</v>
      </c>
      <c r="D170" s="34" t="s">
        <v>0</v>
      </c>
      <c r="E170" s="20" t="s">
        <v>93</v>
      </c>
      <c r="F170" s="20"/>
      <c r="G170" s="89">
        <f>'CALC|2'!$G$43*'CALC|2'!H21</f>
        <v>2.6800000000000001E-2</v>
      </c>
      <c r="H170" s="89">
        <f>'CALC|2'!$G$43*'CALC|2'!I21</f>
        <v>2.6800000000000001E-2</v>
      </c>
      <c r="I170" s="89">
        <f>'CALC|2'!$G$43*'CALC|2'!J21</f>
        <v>2.6800000000000001E-2</v>
      </c>
      <c r="J170" s="89">
        <f>'CALC|2'!$G$43*'CALC|2'!K21</f>
        <v>2.6800000000000001E-2</v>
      </c>
      <c r="K170" s="89">
        <f>'CALC|2'!$G$43*'CALC|2'!L21</f>
        <v>2.6800000000000001E-2</v>
      </c>
      <c r="L170" s="89">
        <f>'CALC|2'!$G$43*'CALC|2'!M21</f>
        <v>2.6800000000000001E-2</v>
      </c>
      <c r="M170" s="89">
        <f>'CALC|2'!$G$43*'CALC|2'!N21</f>
        <v>2.6800000000000001E-2</v>
      </c>
      <c r="N170" s="89">
        <f>'CALC|2'!$G$43*'CALC|2'!O21</f>
        <v>2.6800000000000001E-2</v>
      </c>
      <c r="O170" s="89">
        <f>'CALC|2'!$G$43*'CALC|2'!P21</f>
        <v>2.64057535482E-2</v>
      </c>
      <c r="P170" s="89">
        <f>'CALC|2'!$G$43*'CALC|2'!Q21</f>
        <v>2.601730673314466E-2</v>
      </c>
      <c r="Q170" s="89">
        <f>'CALC|2'!$G$43*'CALC|2'!R21</f>
        <v>2.5634574238184417E-2</v>
      </c>
      <c r="R170" s="89">
        <f>'CALC|2'!$G$43*'CALC|2'!S21</f>
        <v>2.5257472001736361E-2</v>
      </c>
      <c r="S170" s="89">
        <f>'CALC|2'!$G$43*'CALC|2'!T21</f>
        <v>2.4885917198821345E-2</v>
      </c>
      <c r="T170" s="89">
        <f>'CALC|2'!$G$43*'CALC|2'!U21</f>
        <v>2.451982822287269E-2</v>
      </c>
      <c r="U170" s="89">
        <f>'CALC|2'!$G$43*'CALC|2'!V21</f>
        <v>2.4159124667812504E-2</v>
      </c>
      <c r="V170" s="89">
        <f>'CALC|2'!$G$43*'CALC|2'!W21</f>
        <v>2.3803727310391647E-2</v>
      </c>
      <c r="W170" s="89">
        <f>'CALC|2'!$G$43*'CALC|2'!X21</f>
        <v>2.3453558092789529E-2</v>
      </c>
      <c r="X170" s="89">
        <f>'CALC|2'!$G$43*'CALC|2'!Y21</f>
        <v>2.3108540105469848E-2</v>
      </c>
      <c r="Y170" s="89">
        <f>'CALC|2'!$G$43*'CALC|2'!Z21</f>
        <v>2.2768597570288526E-2</v>
      </c>
      <c r="Z170" s="89">
        <f>'CALC|2'!$G$43*'CALC|2'!AA21</f>
        <v>2.2433655823850152E-2</v>
      </c>
      <c r="AA170" s="89">
        <f>'CALC|2'!$G$43*'CALC|2'!AB21</f>
        <v>2.2103641301109284E-2</v>
      </c>
      <c r="AB170" s="89">
        <f>'CALC|2'!$G$43*'CALC|2'!AC21</f>
        <v>2.1778481519212925E-2</v>
      </c>
      <c r="AC170" s="89">
        <f>'CALC|2'!$G$43*'CALC|2'!AD21</f>
        <v>2.145810506158078E-2</v>
      </c>
      <c r="AD170" s="89">
        <f>'CALC|2'!$G$43*'CALC|2'!AE21</f>
        <v>2.1142441562219592E-2</v>
      </c>
      <c r="AE170" s="89">
        <f>'CALC|2'!$G$43*'CALC|2'!AF21</f>
        <v>2.0831421690268324E-2</v>
      </c>
      <c r="AF170" s="89">
        <f>'CALC|2'!$G$43*'CALC|2'!AG21</f>
        <v>2.0524977134770642E-2</v>
      </c>
      <c r="AG170" s="89">
        <f>'CALC|2'!$G$43*'CALC|2'!AH21</f>
        <v>2.022304058967141E-2</v>
      </c>
      <c r="AH170" s="89">
        <f>'CALC|2'!$G$43*'CALC|2'!AI21</f>
        <v>1.9925545739033896E-2</v>
      </c>
      <c r="AI170" s="89">
        <f>'CALC|2'!$G$43*'CALC|2'!AJ21</f>
        <v>1.9632427242474465E-2</v>
      </c>
      <c r="AJ170" s="89">
        <f>'CALC|2'!$G$43*'CALC|2'!AK21</f>
        <v>1.934362072081151E-2</v>
      </c>
      <c r="AK170" s="89">
        <f>'CALC|2'!$G$43*'CALC|2'!AL21</f>
        <v>1.9059062741925505E-2</v>
      </c>
      <c r="AL170" s="89">
        <f>'CALC|2'!$G$43*'CALC|2'!AM21</f>
        <v>1.8778690806827085E-2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 s="67"/>
      <c r="BP170" s="67"/>
      <c r="BQ170" s="67"/>
      <c r="BR170" s="67"/>
      <c r="BS170" s="67"/>
    </row>
    <row r="171" spans="1:71" ht="15" x14ac:dyDescent="0.25">
      <c r="A171" s="67"/>
      <c r="B171" s="68"/>
      <c r="C171" s="96"/>
      <c r="D171" s="67"/>
      <c r="E171" s="67"/>
      <c r="F171" s="67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 s="67"/>
      <c r="BP171" s="67"/>
      <c r="BQ171" s="67"/>
      <c r="BR171" s="67"/>
      <c r="BS171" s="67"/>
    </row>
    <row r="172" spans="1:71" ht="15.75" x14ac:dyDescent="0.3">
      <c r="A172" s="67"/>
      <c r="B172" s="68"/>
      <c r="C172" s="170" t="s">
        <v>323</v>
      </c>
      <c r="D172" s="34" t="s">
        <v>0</v>
      </c>
      <c r="E172" s="20" t="s">
        <v>93</v>
      </c>
      <c r="F172" s="20"/>
      <c r="G172" s="89">
        <f>'CALC|2'!$G$44*'CALC|2'!H21</f>
        <v>1.2623847148184117</v>
      </c>
      <c r="H172" s="89">
        <f>'CALC|2'!$G$44*'CALC|2'!I21</f>
        <v>1.2623847148184117</v>
      </c>
      <c r="I172" s="89">
        <f>'CALC|2'!$G$44*'CALC|2'!J21</f>
        <v>1.2623847148184117</v>
      </c>
      <c r="J172" s="89">
        <f>'CALC|2'!$G$44*'CALC|2'!K21</f>
        <v>1.2623847148184117</v>
      </c>
      <c r="K172" s="89">
        <f>'CALC|2'!$G$44*'CALC|2'!L21</f>
        <v>1.2623847148184117</v>
      </c>
      <c r="L172" s="89">
        <f>'CALC|2'!$G$44*'CALC|2'!M21</f>
        <v>1.2623847148184117</v>
      </c>
      <c r="M172" s="89">
        <f>'CALC|2'!$G$44*'CALC|2'!N21</f>
        <v>1.2623847148184117</v>
      </c>
      <c r="N172" s="89">
        <f>'CALC|2'!$G$44*'CALC|2'!O21</f>
        <v>1.2623847148184117</v>
      </c>
      <c r="O172" s="89">
        <f>'CALC|2'!$G$44*'CALC|2'!P21</f>
        <v>1.2438141665115567</v>
      </c>
      <c r="P172" s="89">
        <f>'CALC|2'!$G$44*'CALC|2'!Q21</f>
        <v>1.2255168037561182</v>
      </c>
      <c r="Q172" s="89">
        <f>'CALC|2'!$G$44*'CALC|2'!R21</f>
        <v>1.2074886078045461</v>
      </c>
      <c r="R172" s="89">
        <f>'CALC|2'!$G$44*'CALC|2'!S21</f>
        <v>1.1897256190278349</v>
      </c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 s="67"/>
      <c r="BP172" s="67"/>
      <c r="BQ172" s="67"/>
      <c r="BR172" s="67"/>
      <c r="BS172" s="67"/>
    </row>
    <row r="173" spans="1:71" ht="15.75" x14ac:dyDescent="0.3">
      <c r="A173" s="67"/>
      <c r="B173" s="68"/>
      <c r="C173" s="170" t="s">
        <v>327</v>
      </c>
      <c r="D173" s="34" t="s">
        <v>0</v>
      </c>
      <c r="E173" s="20" t="s">
        <v>93</v>
      </c>
      <c r="F173" s="20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>
        <f>'CALC|2'!$G$45*'CALC|2'!T21</f>
        <v>0.87916795203438503</v>
      </c>
      <c r="T173" s="89">
        <f>'CALC|2'!$G$45*'CALC|2'!U21</f>
        <v>0.86623478615282401</v>
      </c>
      <c r="U173" s="89">
        <f>'CALC|2'!$G$45*'CALC|2'!V21</f>
        <v>0.85349187604586585</v>
      </c>
      <c r="V173" s="89">
        <f>'CALC|2'!$G$45*'CALC|2'!W21</f>
        <v>0.84093642292007442</v>
      </c>
      <c r="W173" s="89">
        <f>'CALC|2'!$G$45*'CALC|2'!X21</f>
        <v>0.82856566915419294</v>
      </c>
      <c r="X173" s="89">
        <f>'CALC|2'!$G$45*'CALC|2'!Y21</f>
        <v>0.81637689769347155</v>
      </c>
      <c r="Y173" s="89">
        <f>'CALC|2'!$G$45*'CALC|2'!Z21</f>
        <v>0.80436743145290657</v>
      </c>
      <c r="Z173" s="89">
        <f>'CALC|2'!$G$45*'CALC|2'!AA21</f>
        <v>0.79253463272925773</v>
      </c>
      <c r="AA173" s="89">
        <f>'CALC|2'!$G$45*'CALC|2'!AB21</f>
        <v>0.78087590262171569</v>
      </c>
      <c r="AB173" s="89">
        <f>'CALC|2'!$G$45*'CALC|2'!AC21</f>
        <v>0.7693886804610911</v>
      </c>
      <c r="AC173" s="89">
        <f>'CALC|2'!$G$45*'CALC|2'!AD21</f>
        <v>0.75807044324740214</v>
      </c>
      <c r="AD173" s="89">
        <f>'CALC|2'!$G$45*'CALC|2'!AE21</f>
        <v>0.74691870509573255</v>
      </c>
      <c r="AE173" s="89">
        <f>'CALC|2'!$G$45*'CALC|2'!AF21</f>
        <v>0.73593101669024585</v>
      </c>
      <c r="AF173" s="89">
        <f>'CALC|2'!$G$45*'CALC|2'!AG21</f>
        <v>0.72510496474622732</v>
      </c>
      <c r="AG173" s="89">
        <f>'CALC|2'!$G$45*'CALC|2'!AH21</f>
        <v>0.71443817148004218</v>
      </c>
      <c r="AH173" s="89">
        <f>'CALC|2'!$G$45*'CALC|2'!AI21</f>
        <v>0.70392829408688962</v>
      </c>
      <c r="AI173" s="89">
        <f>'CALC|2'!$G$45*'CALC|2'!AJ21</f>
        <v>0.69357302422624101</v>
      </c>
      <c r="AJ173" s="89">
        <f>'CALC|2'!$G$45*'CALC|2'!AK21</f>
        <v>0.68337008751484574</v>
      </c>
      <c r="AK173" s="89">
        <f>'CALC|2'!$G$45*'CALC|2'!AL21</f>
        <v>0.67331724302719709</v>
      </c>
      <c r="AL173" s="89">
        <f>'CALC|2'!$G$45*'CALC|2'!AM21</f>
        <v>0.6634122828033453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 s="67"/>
      <c r="BP173" s="67"/>
      <c r="BQ173" s="67"/>
      <c r="BR173" s="67"/>
      <c r="BS173" s="67"/>
    </row>
    <row r="174" spans="1:71" ht="15" x14ac:dyDescent="0.25">
      <c r="A174" s="67"/>
      <c r="B174" s="68"/>
      <c r="C174" s="67"/>
      <c r="D174" s="67"/>
      <c r="E174" s="67"/>
      <c r="F174" s="67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 s="67"/>
      <c r="BP174" s="67"/>
      <c r="BQ174" s="67"/>
      <c r="BR174" s="67"/>
      <c r="BS174" s="67"/>
    </row>
    <row r="175" spans="1:71" ht="15" x14ac:dyDescent="0.25">
      <c r="A175" s="67"/>
      <c r="B175" s="68"/>
      <c r="C175" s="69" t="s">
        <v>24</v>
      </c>
      <c r="D175" s="67"/>
      <c r="E175" s="67"/>
      <c r="F175" s="67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 s="67"/>
      <c r="BP175" s="67"/>
      <c r="BQ175" s="67"/>
      <c r="BR175" s="67"/>
      <c r="BS175" s="67"/>
    </row>
    <row r="176" spans="1:71" ht="15.75" x14ac:dyDescent="0.3">
      <c r="A176" s="67"/>
      <c r="B176" s="68"/>
      <c r="C176" s="67" t="s">
        <v>25</v>
      </c>
      <c r="D176" s="34" t="s">
        <v>0</v>
      </c>
      <c r="E176" s="20" t="s">
        <v>93</v>
      </c>
      <c r="F176" s="20"/>
      <c r="G176" s="89">
        <f>'CALC|2'!$G$50*'CALC|2'!H21</f>
        <v>0.115361316779374</v>
      </c>
      <c r="H176" s="89">
        <f>'CALC|2'!$G$50*'CALC|2'!I21</f>
        <v>0.115361316779374</v>
      </c>
      <c r="I176" s="89">
        <f>'CALC|2'!$G$50*'CALC|2'!J21</f>
        <v>0.115361316779374</v>
      </c>
      <c r="J176" s="89">
        <f>'CALC|2'!$G$50*'CALC|2'!K21</f>
        <v>0.115361316779374</v>
      </c>
      <c r="K176" s="89">
        <f>'CALC|2'!$G$50*'CALC|2'!L21</f>
        <v>0.115361316779374</v>
      </c>
      <c r="L176" s="89">
        <f>'CALC|2'!$G$50*'CALC|2'!M21</f>
        <v>0.115361316779374</v>
      </c>
      <c r="M176" s="89">
        <f>'CALC|2'!$G$50*'CALC|2'!N21</f>
        <v>0.115361316779374</v>
      </c>
      <c r="N176" s="89">
        <f>'CALC|2'!$G$50*'CALC|2'!O21</f>
        <v>0.115361316779374</v>
      </c>
      <c r="O176" s="89">
        <f>'CALC|2'!$G$50*'CALC|2'!P21</f>
        <v>0.11366427238328281</v>
      </c>
      <c r="P176" s="89">
        <f>'CALC|2'!$G$50*'CALC|2'!Q21</f>
        <v>0.11199219267867318</v>
      </c>
      <c r="Q176" s="89">
        <f>'CALC|2'!$G$50*'CALC|2'!R21</f>
        <v>0.11034471041774524</v>
      </c>
      <c r="R176" s="89">
        <f>'CALC|2'!$G$50*'CALC|2'!S21</f>
        <v>0.10872146375516707</v>
      </c>
      <c r="S176" s="89">
        <f>'CALC|2'!$G$50*'CALC|2'!T21</f>
        <v>0.10712209616860077</v>
      </c>
      <c r="T176" s="89">
        <f>'CALC|2'!$G$50*'CALC|2'!U21</f>
        <v>0.10554625638039743</v>
      </c>
      <c r="U176" s="89">
        <f>'CALC|2'!$G$50*'CALC|2'!V21</f>
        <v>0.10399359828044429</v>
      </c>
      <c r="V176" s="89">
        <f>'CALC|2'!$G$50*'CALC|2'!W21</f>
        <v>0.10246378085014653</v>
      </c>
      <c r="W176" s="89">
        <f>'CALC|2'!$G$50*'CALC|2'!X21</f>
        <v>0.10095646808752774</v>
      </c>
      <c r="X176" s="89">
        <f>'CALC|2'!$G$50*'CALC|2'!Y21</f>
        <v>9.9471328933431941E-2</v>
      </c>
      <c r="Y176" s="89">
        <f>'CALC|2'!$G$50*'CALC|2'!Z21</f>
        <v>9.8008037198811182E-2</v>
      </c>
      <c r="Z176" s="89">
        <f>'CALC|2'!$G$50*'CALC|2'!AA21</f>
        <v>9.6566271493083056E-2</v>
      </c>
      <c r="AA176" s="89">
        <f>'CALC|2'!$G$50*'CALC|2'!AB21</f>
        <v>9.5145715153541893E-2</v>
      </c>
      <c r="AB176" s="89">
        <f>'CALC|2'!$G$50*'CALC|2'!AC21</f>
        <v>9.3746056175808376E-2</v>
      </c>
      <c r="AC176" s="89">
        <f>'CALC|2'!$G$50*'CALC|2'!AD21</f>
        <v>9.2366987145302573E-2</v>
      </c>
      <c r="AD176" s="89">
        <f>'CALC|2'!$G$50*'CALC|2'!AE21</f>
        <v>9.1008205169724521E-2</v>
      </c>
      <c r="AE176" s="89">
        <f>'CALC|2'!$G$50*'CALC|2'!AF21</f>
        <v>8.9669411812528604E-2</v>
      </c>
      <c r="AF176" s="89">
        <f>'CALC|2'!$G$50*'CALC|2'!AG21</f>
        <v>8.8350313027376268E-2</v>
      </c>
      <c r="AG176" s="89">
        <f>'CALC|2'!$G$50*'CALC|2'!AH21</f>
        <v>8.7050619093553064E-2</v>
      </c>
      <c r="AH176" s="89">
        <f>'CALC|2'!$G$50*'CALC|2'!AI21</f>
        <v>8.5770044552335639E-2</v>
      </c>
      <c r="AI176" s="89">
        <f>'CALC|2'!$G$50*'CALC|2'!AJ21</f>
        <v>8.4508308144295108E-2</v>
      </c>
      <c r="AJ176" s="89">
        <f>'CALC|2'!$G$50*'CALC|2'!AK21</f>
        <v>8.3265132747522355E-2</v>
      </c>
      <c r="AK176" s="89">
        <f>'CALC|2'!$G$50*'CALC|2'!AL21</f>
        <v>8.204024531676242E-2</v>
      </c>
      <c r="AL176" s="89">
        <f>'CALC|2'!$G$50*'CALC|2'!AM21</f>
        <v>8.0833376823443936E-2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 s="67"/>
      <c r="BP176" s="67"/>
      <c r="BQ176" s="67"/>
      <c r="BR176" s="67"/>
      <c r="BS176" s="67"/>
    </row>
    <row r="177" spans="1:71" ht="15.75" x14ac:dyDescent="0.3">
      <c r="A177" s="67"/>
      <c r="B177" s="68"/>
      <c r="C177" s="67" t="s">
        <v>12</v>
      </c>
      <c r="D177" s="34" t="s">
        <v>0</v>
      </c>
      <c r="E177" s="20" t="s">
        <v>93</v>
      </c>
      <c r="F177" s="20"/>
      <c r="G177" s="89">
        <f>'CALC|2'!$G$51*'CALC|2'!H21</f>
        <v>3.1111660448121963E-3</v>
      </c>
      <c r="H177" s="89">
        <f>'CALC|2'!$G$51*'CALC|2'!I21</f>
        <v>3.1111660448121963E-3</v>
      </c>
      <c r="I177" s="89">
        <f>'CALC|2'!$G$51*'CALC|2'!J21</f>
        <v>3.1111660448121963E-3</v>
      </c>
      <c r="J177" s="89">
        <f>'CALC|2'!$G$51*'CALC|2'!K21</f>
        <v>3.1111660448121963E-3</v>
      </c>
      <c r="K177" s="89">
        <f>'CALC|2'!$G$51*'CALC|2'!L21</f>
        <v>3.1111660448121963E-3</v>
      </c>
      <c r="L177" s="89">
        <f>'CALC|2'!$G$51*'CALC|2'!M21</f>
        <v>3.1111660448121963E-3</v>
      </c>
      <c r="M177" s="89">
        <f>'CALC|2'!$G$51*'CALC|2'!N21</f>
        <v>3.1111660448121963E-3</v>
      </c>
      <c r="N177" s="89">
        <f>'CALC|2'!$G$51*'CALC|2'!O21</f>
        <v>3.1111660448121963E-3</v>
      </c>
      <c r="O177" s="89">
        <f>'CALC|2'!$G$51*'CALC|2'!P21</f>
        <v>3.0653986502551869E-3</v>
      </c>
      <c r="P177" s="89">
        <f>'CALC|2'!$G$51*'CALC|2'!Q21</f>
        <v>3.0203045255829623E-3</v>
      </c>
      <c r="Q177" s="89">
        <f>'CALC|2'!$G$51*'CALC|2'!R21</f>
        <v>2.9758737665319711E-3</v>
      </c>
      <c r="R177" s="89">
        <f>'CALC|2'!$G$51*'CALC|2'!S21</f>
        <v>2.9320966145371975E-3</v>
      </c>
      <c r="S177" s="89">
        <f>'CALC|2'!$G$51*'CALC|2'!T21</f>
        <v>2.8889634545888362E-3</v>
      </c>
      <c r="T177" s="89">
        <f>'CALC|2'!$G$51*'CALC|2'!U21</f>
        <v>2.8464648131204958E-3</v>
      </c>
      <c r="U177" s="89">
        <f>'CALC|2'!$G$51*'CALC|2'!V21</f>
        <v>2.8045913559284698E-3</v>
      </c>
      <c r="V177" s="89">
        <f>'CALC|2'!$G$51*'CALC|2'!W21</f>
        <v>2.7633338861216133E-3</v>
      </c>
      <c r="W177" s="89">
        <f>'CALC|2'!$G$51*'CALC|2'!X21</f>
        <v>2.7226833421013837E-3</v>
      </c>
      <c r="X177" s="89">
        <f>'CALC|2'!$G$51*'CALC|2'!Y21</f>
        <v>2.6826307955715913E-3</v>
      </c>
      <c r="Y177" s="89">
        <f>'CALC|2'!$G$51*'CALC|2'!Z21</f>
        <v>2.6431674495774305E-3</v>
      </c>
      <c r="Z177" s="89">
        <f>'CALC|2'!$G$51*'CALC|2'!AA21</f>
        <v>2.6042846365733571E-3</v>
      </c>
      <c r="AA177" s="89">
        <f>'CALC|2'!$G$51*'CALC|2'!AB21</f>
        <v>2.5659738165193912E-3</v>
      </c>
      <c r="AB177" s="89">
        <f>'CALC|2'!$G$51*'CALC|2'!AC21</f>
        <v>2.5282265750054176E-3</v>
      </c>
      <c r="AC177" s="89">
        <f>'CALC|2'!$G$51*'CALC|2'!AD21</f>
        <v>2.4910346214030914E-3</v>
      </c>
      <c r="AD177" s="89">
        <f>'CALC|2'!$G$51*'CALC|2'!AE21</f>
        <v>2.4543897870449149E-3</v>
      </c>
      <c r="AE177" s="89">
        <f>'CALC|2'!$G$51*'CALC|2'!AF21</f>
        <v>2.4182840234301156E-3</v>
      </c>
      <c r="AF177" s="89">
        <f>'CALC|2'!$G$51*'CALC|2'!AG21</f>
        <v>2.3827094004569083E-3</v>
      </c>
      <c r="AG177" s="89">
        <f>'CALC|2'!$G$51*'CALC|2'!AH21</f>
        <v>2.3476581046807652E-3</v>
      </c>
      <c r="AH177" s="89">
        <f>'CALC|2'!$G$51*'CALC|2'!AI21</f>
        <v>2.3131224375983056E-3</v>
      </c>
      <c r="AI177" s="89">
        <f>'CALC|2'!$G$51*'CALC|2'!AJ21</f>
        <v>2.2790948139564363E-3</v>
      </c>
      <c r="AJ177" s="89">
        <f>'CALC|2'!$G$51*'CALC|2'!AK21</f>
        <v>2.2455677600863575E-3</v>
      </c>
      <c r="AK177" s="89">
        <f>'CALC|2'!$G$51*'CALC|2'!AL21</f>
        <v>2.2125339122620845E-3</v>
      </c>
      <c r="AL177" s="89">
        <f>'CALC|2'!$G$51*'CALC|2'!AM21</f>
        <v>2.1799860150831111E-3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 s="67"/>
      <c r="BP177" s="67"/>
      <c r="BQ177" s="67"/>
      <c r="BR177" s="67"/>
      <c r="BS177" s="67"/>
    </row>
    <row r="178" spans="1:71" ht="15.75" x14ac:dyDescent="0.3">
      <c r="A178" s="67"/>
      <c r="B178" s="68"/>
      <c r="C178" s="170" t="s">
        <v>49</v>
      </c>
      <c r="D178" s="34" t="s">
        <v>0</v>
      </c>
      <c r="E178" s="20" t="s">
        <v>93</v>
      </c>
      <c r="F178" s="20"/>
      <c r="G178" s="89">
        <f>'CALC|2'!$G$52*'CALC|2'!H21</f>
        <v>0.10354074815504856</v>
      </c>
      <c r="H178" s="89">
        <f>'CALC|2'!$G$52*'CALC|2'!I21</f>
        <v>0.10354074815504856</v>
      </c>
      <c r="I178" s="89">
        <f>'CALC|2'!$G$52*'CALC|2'!J21</f>
        <v>0.10354074815504856</v>
      </c>
      <c r="J178" s="89">
        <f>'CALC|2'!$G$52*'CALC|2'!K21</f>
        <v>0.10354074815504856</v>
      </c>
      <c r="K178" s="89">
        <f>'CALC|2'!$G$52*'CALC|2'!L21</f>
        <v>0.10354074815504856</v>
      </c>
      <c r="L178" s="89">
        <f>'CALC|2'!$G$52*'CALC|2'!M21</f>
        <v>0.10354074815504856</v>
      </c>
      <c r="M178" s="89">
        <f>'CALC|2'!$G$52*'CALC|2'!N21</f>
        <v>0.10354074815504856</v>
      </c>
      <c r="N178" s="89">
        <f>'CALC|2'!$G$52*'CALC|2'!O21</f>
        <v>0.10354074815504856</v>
      </c>
      <c r="O178" s="89">
        <f>'CALC|2'!$G$52*'CALC|2'!P21</f>
        <v>0.10201759246188269</v>
      </c>
      <c r="P178" s="89">
        <f>'CALC|2'!$G$52*'CALC|2'!Q21</f>
        <v>0.10051684343765598</v>
      </c>
      <c r="Q178" s="89">
        <f>'CALC|2'!$G$52*'CALC|2'!R21</f>
        <v>9.9038171464841354E-2</v>
      </c>
      <c r="R178" s="89">
        <f>'CALC|2'!$G$52*'CALC|2'!S21</f>
        <v>9.7581251774812486E-2</v>
      </c>
      <c r="S178" s="89">
        <f>'CALC|2'!$G$52*'CALC|2'!T21</f>
        <v>9.6145764376513149E-2</v>
      </c>
      <c r="T178" s="89">
        <f>'CALC|2'!$G$52*'CALC|2'!U21</f>
        <v>9.4731393986175846E-2</v>
      </c>
      <c r="U178" s="89">
        <f>'CALC|2'!$G$52*'CALC|2'!V21</f>
        <v>9.333782995807445E-2</v>
      </c>
      <c r="V178" s="89">
        <f>'CALC|2'!$G$52*'CALC|2'!W21</f>
        <v>9.1964766216295249E-2</v>
      </c>
      <c r="W178" s="89">
        <f>'CALC|2'!$G$52*'CALC|2'!X21</f>
        <v>9.0611901187512001E-2</v>
      </c>
      <c r="X178" s="89">
        <f>'CALC|2'!$G$52*'CALC|2'!Y21</f>
        <v>8.9278937734749736E-2</v>
      </c>
      <c r="Y178" s="89">
        <f>'CALC|2'!$G$52*'CALC|2'!Z21</f>
        <v>8.7965583092122934E-2</v>
      </c>
      <c r="Z178" s="89">
        <f>'CALC|2'!$G$52*'CALC|2'!AA21</f>
        <v>8.6671548800533849E-2</v>
      </c>
      <c r="AA178" s="89">
        <f>'CALC|2'!$G$52*'CALC|2'!AB21</f>
        <v>8.5396550644316643E-2</v>
      </c>
      <c r="AB178" s="89">
        <f>'CALC|2'!$G$52*'CALC|2'!AC21</f>
        <v>8.4140308588813606E-2</v>
      </c>
      <c r="AC178" s="89">
        <f>'CALC|2'!$G$52*'CALC|2'!AD21</f>
        <v>8.2902546718869707E-2</v>
      </c>
      <c r="AD178" s="89">
        <f>'CALC|2'!$G$52*'CALC|2'!AE21</f>
        <v>8.1682993178231716E-2</v>
      </c>
      <c r="AE178" s="89">
        <f>'CALC|2'!$G$52*'CALC|2'!AF21</f>
        <v>8.0481380109839115E-2</v>
      </c>
      <c r="AF178" s="89">
        <f>'CALC|2'!$G$52*'CALC|2'!AG21</f>
        <v>7.9297443596993172E-2</v>
      </c>
      <c r="AG178" s="89">
        <f>'CALC|2'!$G$52*'CALC|2'!AH21</f>
        <v>7.8130923605391506E-2</v>
      </c>
      <c r="AH178" s="89">
        <f>'CALC|2'!$G$52*'CALC|2'!AI21</f>
        <v>7.6981563926015281E-2</v>
      </c>
      <c r="AI178" s="89">
        <f>'CALC|2'!$G$52*'CALC|2'!AJ21</f>
        <v>7.5849112118856837E-2</v>
      </c>
      <c r="AJ178" s="89">
        <f>'CALC|2'!$G$52*'CALC|2'!AK21</f>
        <v>7.4733319457474745E-2</v>
      </c>
      <c r="AK178" s="89">
        <f>'CALC|2'!$G$52*'CALC|2'!AL21</f>
        <v>7.3633940874364853E-2</v>
      </c>
      <c r="AL178" s="89">
        <f>'CALC|2'!$G$52*'CALC|2'!AM21</f>
        <v>7.2550734907134651E-2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 s="67"/>
      <c r="BP178" s="67"/>
      <c r="BQ178" s="67"/>
      <c r="BR178" s="67"/>
      <c r="BS178" s="67"/>
    </row>
    <row r="179" spans="1:71" ht="15.75" x14ac:dyDescent="0.3">
      <c r="A179" s="67"/>
      <c r="B179" s="68"/>
      <c r="C179" s="170" t="s">
        <v>320</v>
      </c>
      <c r="D179" s="34" t="s">
        <v>0</v>
      </c>
      <c r="E179" s="20" t="s">
        <v>93</v>
      </c>
      <c r="F179" s="20"/>
      <c r="G179" s="89">
        <f>'CALC|2'!$G$53*'CALC|2'!H21</f>
        <v>1.0468750000000001E-2</v>
      </c>
      <c r="H179" s="89">
        <f>'CALC|2'!$G$53*'CALC|2'!I21</f>
        <v>1.0468750000000001E-2</v>
      </c>
      <c r="I179" s="89">
        <f>'CALC|2'!$G$53*'CALC|2'!J21</f>
        <v>1.0468750000000001E-2</v>
      </c>
      <c r="J179" s="89">
        <f>'CALC|2'!$G$53*'CALC|2'!K21</f>
        <v>1.0468750000000001E-2</v>
      </c>
      <c r="K179" s="89">
        <f>'CALC|2'!$G$53*'CALC|2'!L21</f>
        <v>1.0468750000000001E-2</v>
      </c>
      <c r="L179" s="89">
        <f>'CALC|2'!$G$53*'CALC|2'!M21</f>
        <v>1.0468750000000001E-2</v>
      </c>
      <c r="M179" s="89">
        <f>'CALC|2'!$G$53*'CALC|2'!N21</f>
        <v>1.0468750000000001E-2</v>
      </c>
      <c r="N179" s="89">
        <f>'CALC|2'!$G$53*'CALC|2'!O21</f>
        <v>1.0468750000000001E-2</v>
      </c>
      <c r="O179" s="89">
        <f>'CALC|2'!$G$53*'CALC|2'!P21</f>
        <v>1.0314747479765626E-2</v>
      </c>
      <c r="P179" s="89">
        <f>'CALC|2'!$G$53*'CALC|2'!Q21</f>
        <v>1.0163010442634632E-2</v>
      </c>
      <c r="Q179" s="89">
        <f>'CALC|2'!$G$53*'CALC|2'!R21</f>
        <v>1.0013505561790788E-2</v>
      </c>
      <c r="R179" s="89">
        <f>'CALC|2'!$G$53*'CALC|2'!S21</f>
        <v>9.8662000006782651E-3</v>
      </c>
      <c r="S179" s="89">
        <f>'CALC|2'!$G$53*'CALC|2'!T21</f>
        <v>9.721061405789589E-3</v>
      </c>
      <c r="T179" s="89">
        <f>'CALC|2'!$G$53*'CALC|2'!U21</f>
        <v>9.5780578995596447E-3</v>
      </c>
      <c r="U179" s="89">
        <f>'CALC|2'!$G$53*'CALC|2'!V21</f>
        <v>9.4371580733642584E-3</v>
      </c>
      <c r="V179" s="89">
        <f>'CALC|2'!$G$53*'CALC|2'!W21</f>
        <v>9.2983309806217371E-3</v>
      </c>
      <c r="W179" s="89">
        <f>'CALC|2'!$G$53*'CALC|2'!X21</f>
        <v>9.1615461299959112E-3</v>
      </c>
      <c r="X179" s="89">
        <f>'CALC|2'!$G$53*'CALC|2'!Y21</f>
        <v>9.0267734786991603E-3</v>
      </c>
      <c r="Y179" s="89">
        <f>'CALC|2'!$G$53*'CALC|2'!Z21</f>
        <v>8.8939834258939567E-3</v>
      </c>
      <c r="Z179" s="89">
        <f>'CALC|2'!$G$53*'CALC|2'!AA21</f>
        <v>8.7631468061914655E-3</v>
      </c>
      <c r="AA179" s="89">
        <f>'CALC|2'!$G$53*'CALC|2'!AB21</f>
        <v>8.6342348832458143E-3</v>
      </c>
      <c r="AB179" s="89">
        <f>'CALC|2'!$G$53*'CALC|2'!AC21</f>
        <v>8.5072193434425486E-3</v>
      </c>
      <c r="AC179" s="89">
        <f>'CALC|2'!$G$53*'CALC|2'!AD21</f>
        <v>8.3820722896799926E-3</v>
      </c>
      <c r="AD179" s="89">
        <f>'CALC|2'!$G$53*'CALC|2'!AE21</f>
        <v>8.258766235242028E-3</v>
      </c>
      <c r="AE179" s="89">
        <f>'CALC|2'!$G$53*'CALC|2'!AF21</f>
        <v>8.1372740977610648E-3</v>
      </c>
      <c r="AF179" s="89">
        <f>'CALC|2'!$G$53*'CALC|2'!AG21</f>
        <v>8.0175691932697826E-3</v>
      </c>
      <c r="AG179" s="89">
        <f>'CALC|2'!$G$53*'CALC|2'!AH21</f>
        <v>7.8996252303403947E-3</v>
      </c>
      <c r="AH179" s="89">
        <f>'CALC|2'!$G$53*'CALC|2'!AI21</f>
        <v>7.7834163043101158E-3</v>
      </c>
      <c r="AI179" s="89">
        <f>'CALC|2'!$G$53*'CALC|2'!AJ21</f>
        <v>7.6689168915915883E-3</v>
      </c>
      <c r="AJ179" s="89">
        <f>'CALC|2'!$G$53*'CALC|2'!AK21</f>
        <v>7.5561018440669959E-3</v>
      </c>
      <c r="AK179" s="89">
        <f>'CALC|2'!$G$53*'CALC|2'!AL21</f>
        <v>7.4449463835646514E-3</v>
      </c>
      <c r="AL179" s="89">
        <f>'CALC|2'!$G$53*'CALC|2'!AM21</f>
        <v>7.3354260964168302E-3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 s="67"/>
      <c r="BP179" s="67"/>
      <c r="BQ179" s="67"/>
      <c r="BR179" s="67"/>
      <c r="BS179" s="67"/>
    </row>
    <row r="180" spans="1:71" ht="15.75" x14ac:dyDescent="0.3">
      <c r="A180" s="67"/>
      <c r="B180" s="68"/>
      <c r="C180" s="70"/>
      <c r="D180" s="34" t="s">
        <v>0</v>
      </c>
      <c r="E180" s="20" t="s">
        <v>93</v>
      </c>
      <c r="F180" s="20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 s="67"/>
      <c r="BP180" s="67"/>
      <c r="BQ180" s="67"/>
      <c r="BR180" s="67"/>
      <c r="BS180" s="67"/>
    </row>
    <row r="181" spans="1:71" ht="15.75" x14ac:dyDescent="0.3">
      <c r="A181" s="67"/>
      <c r="B181" s="68"/>
      <c r="C181" s="170" t="s">
        <v>323</v>
      </c>
      <c r="D181" s="34" t="s">
        <v>0</v>
      </c>
      <c r="E181" s="20" t="s">
        <v>93</v>
      </c>
      <c r="F181" s="20"/>
      <c r="G181" s="89">
        <f>'CALC|2'!$G$54*'CALC|2'!H21</f>
        <v>0.49311902922594203</v>
      </c>
      <c r="H181" s="89">
        <f>'CALC|2'!$G$54*'CALC|2'!I21</f>
        <v>0.49311902922594203</v>
      </c>
      <c r="I181" s="89">
        <f>'CALC|2'!$G$54*'CALC|2'!J21</f>
        <v>0.49311902922594203</v>
      </c>
      <c r="J181" s="89">
        <f>'CALC|2'!$G$54*'CALC|2'!K21</f>
        <v>0.49311902922594203</v>
      </c>
      <c r="K181" s="89">
        <f>'CALC|2'!$G$54*'CALC|2'!L21</f>
        <v>0.49311902922594203</v>
      </c>
      <c r="L181" s="89">
        <f>'CALC|2'!$G$54*'CALC|2'!M21</f>
        <v>0.49311902922594203</v>
      </c>
      <c r="M181" s="89">
        <f>'CALC|2'!$G$54*'CALC|2'!N21</f>
        <v>0.49311902922594203</v>
      </c>
      <c r="N181" s="89">
        <f>'CALC|2'!$G$54*'CALC|2'!O21</f>
        <v>0.49311902922594203</v>
      </c>
      <c r="O181" s="89">
        <f>'CALC|2'!$G$54*'CALC|2'!P21</f>
        <v>0.4858649087935768</v>
      </c>
      <c r="P181" s="89">
        <f>'CALC|2'!$G$54*'CALC|2'!Q21</f>
        <v>0.47871750146723357</v>
      </c>
      <c r="Q181" s="89">
        <f>'CALC|2'!$G$54*'CALC|2'!R21</f>
        <v>0.47167523742365081</v>
      </c>
      <c r="R181" s="89">
        <f>'CALC|2'!$G$54*'CALC|2'!S21</f>
        <v>0.46473656993274792</v>
      </c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 s="67"/>
      <c r="BP181" s="67"/>
      <c r="BQ181" s="67"/>
      <c r="BR181" s="67"/>
      <c r="BS181" s="67"/>
    </row>
    <row r="182" spans="1:71" ht="15.75" x14ac:dyDescent="0.3">
      <c r="A182" s="67"/>
      <c r="B182" s="68"/>
      <c r="C182" s="170" t="s">
        <v>327</v>
      </c>
      <c r="D182" s="34" t="s">
        <v>0</v>
      </c>
      <c r="E182" s="20" t="s">
        <v>93</v>
      </c>
      <c r="F182" s="20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>
        <f>'CALC|2'!$G$55*'CALC|2'!T21</f>
        <v>0.34342498126343163</v>
      </c>
      <c r="T182" s="89">
        <f>'CALC|2'!$G$55*'CALC|2'!U21</f>
        <v>0.33837296334094691</v>
      </c>
      <c r="U182" s="89">
        <f>'CALC|2'!$G$55*'CALC|2'!V21</f>
        <v>0.33339526408041636</v>
      </c>
      <c r="V182" s="89">
        <f>'CALC|2'!$G$55*'CALC|2'!W21</f>
        <v>0.32849079020315408</v>
      </c>
      <c r="W182" s="89">
        <f>'CALC|2'!$G$55*'CALC|2'!X21</f>
        <v>0.32365846451335661</v>
      </c>
      <c r="X182" s="89">
        <f>'CALC|2'!$G$55*'CALC|2'!Y21</f>
        <v>0.3188972256615123</v>
      </c>
      <c r="Y182" s="89">
        <f>'CALC|2'!$G$55*'CALC|2'!Z21</f>
        <v>0.3142060279112916</v>
      </c>
      <c r="Z182" s="89">
        <f>'CALC|2'!$G$55*'CALC|2'!AA21</f>
        <v>0.30958384090986629</v>
      </c>
      <c r="AA182" s="89">
        <f>'CALC|2'!$G$55*'CALC|2'!AB21</f>
        <v>0.30502964946160771</v>
      </c>
      <c r="AB182" s="89">
        <f>'CALC|2'!$G$55*'CALC|2'!AC21</f>
        <v>0.3005424533051137</v>
      </c>
      <c r="AC182" s="89">
        <f>'CALC|2'!$G$55*'CALC|2'!AD21</f>
        <v>0.29612126689351642</v>
      </c>
      <c r="AD182" s="89">
        <f>'CALC|2'!$G$55*'CALC|2'!AE21</f>
        <v>0.2917651191780205</v>
      </c>
      <c r="AE182" s="89">
        <f>'CALC|2'!$G$55*'CALC|2'!AF21</f>
        <v>0.28747305339462725</v>
      </c>
      <c r="AF182" s="89">
        <f>'CALC|2'!$G$55*'CALC|2'!AG21</f>
        <v>0.28324412685399503</v>
      </c>
      <c r="AG182" s="89">
        <f>'CALC|2'!$G$55*'CALC|2'!AH21</f>
        <v>0.27907741073439146</v>
      </c>
      <c r="AH182" s="89">
        <f>'CALC|2'!$G$55*'CALC|2'!AI21</f>
        <v>0.27497198987769123</v>
      </c>
      <c r="AI182" s="89">
        <f>'CALC|2'!$G$55*'CALC|2'!AJ21</f>
        <v>0.2709269625883754</v>
      </c>
      <c r="AJ182" s="89">
        <f>'CALC|2'!$G$55*'CALC|2'!AK21</f>
        <v>0.26694144043548662</v>
      </c>
      <c r="AK182" s="89">
        <f>'CALC|2'!$G$55*'CALC|2'!AL21</f>
        <v>0.26301454805749885</v>
      </c>
      <c r="AL182" s="89">
        <f>'CALC|2'!$G$55*'CALC|2'!AM21</f>
        <v>0.25914542297005672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 s="67"/>
      <c r="BP182" s="67"/>
      <c r="BQ182" s="67"/>
      <c r="BR182" s="67"/>
      <c r="BS182" s="67"/>
    </row>
    <row r="183" spans="1:71" ht="15.75" x14ac:dyDescent="0.3">
      <c r="A183" s="67"/>
      <c r="B183" s="68"/>
      <c r="C183" s="170" t="s">
        <v>328</v>
      </c>
      <c r="D183" s="34" t="s">
        <v>0</v>
      </c>
      <c r="E183" s="20" t="s">
        <v>93</v>
      </c>
      <c r="F183" s="20"/>
      <c r="G183" s="89">
        <f>'CALC|2'!$G$56*'CALC|2'!H21</f>
        <v>2.1628211299775002E-3</v>
      </c>
      <c r="H183" s="89">
        <f>'CALC|2'!$G$56*'CALC|2'!I21</f>
        <v>2.1628211299775002E-3</v>
      </c>
      <c r="I183" s="89">
        <f>'CALC|2'!$G$56*'CALC|2'!J21</f>
        <v>2.1628211299775002E-3</v>
      </c>
      <c r="J183" s="89">
        <f>'CALC|2'!$G$56*'CALC|2'!K21</f>
        <v>2.1628211299775002E-3</v>
      </c>
      <c r="K183" s="89">
        <f>'CALC|2'!$G$56*'CALC|2'!L21</f>
        <v>2.1628211299775002E-3</v>
      </c>
      <c r="L183" s="89">
        <f>'CALC|2'!$G$56*'CALC|2'!M21</f>
        <v>2.1628211299775002E-3</v>
      </c>
      <c r="M183" s="89">
        <f>'CALC|2'!$G$56*'CALC|2'!N21</f>
        <v>2.1628211299775002E-3</v>
      </c>
      <c r="N183" s="89">
        <f>'CALC|2'!$G$56*'CALC|2'!O21</f>
        <v>2.1628211299775002E-3</v>
      </c>
      <c r="O183" s="89">
        <f>'CALC|2'!$G$56*'CALC|2'!P21</f>
        <v>2.1310045420531833E-3</v>
      </c>
      <c r="P183" s="89">
        <f>'CALC|2'!$G$56*'CALC|2'!Q21</f>
        <v>2.0996559980429536E-3</v>
      </c>
      <c r="Q183" s="89">
        <f>'CALC|2'!$G$56*'CALC|2'!R21</f>
        <v>2.0687686126985871E-3</v>
      </c>
      <c r="R183" s="89">
        <f>'CALC|2'!$G$56*'CALC|2'!S21</f>
        <v>2.038335602058601E-3</v>
      </c>
      <c r="S183" s="89">
        <f>'CALC|2'!$G$56*'CALC|2'!T21</f>
        <v>2.008350281958257E-3</v>
      </c>
      <c r="T183" s="89">
        <f>'CALC|2'!$G$56*'CALC|2'!U21</f>
        <v>1.9788060665614816E-3</v>
      </c>
      <c r="U183" s="89">
        <f>'CALC|2'!$G$56*'CALC|2'!V21</f>
        <v>1.9496964669143855E-3</v>
      </c>
      <c r="V183" s="89">
        <f>'CALC|2'!$G$56*'CALC|2'!W21</f>
        <v>1.9210150895200575E-3</v>
      </c>
      <c r="W183" s="89">
        <f>'CALC|2'!$G$56*'CALC|2'!X21</f>
        <v>1.8927556349343281E-3</v>
      </c>
      <c r="X183" s="89">
        <f>'CALC|2'!$G$56*'CALC|2'!Y21</f>
        <v>1.8649118963821895E-3</v>
      </c>
      <c r="Y183" s="89">
        <f>'CALC|2'!$G$56*'CALC|2'!Z21</f>
        <v>1.8374777583945669E-3</v>
      </c>
      <c r="Z183" s="89">
        <f>'CALC|2'!$G$56*'CALC|2'!AA21</f>
        <v>1.810447195465146E-3</v>
      </c>
      <c r="AA183" s="89">
        <f>'CALC|2'!$G$56*'CALC|2'!AB21</f>
        <v>1.7838142707269598E-3</v>
      </c>
      <c r="AB183" s="89">
        <f>'CALC|2'!$G$56*'CALC|2'!AC21</f>
        <v>1.7575731346484405E-3</v>
      </c>
      <c r="AC183" s="89">
        <f>'CALC|2'!$G$56*'CALC|2'!AD21</f>
        <v>1.7317180237486588E-3</v>
      </c>
      <c r="AD183" s="89">
        <f>'CALC|2'!$G$56*'CALC|2'!AE21</f>
        <v>1.7062432593314566E-3</v>
      </c>
      <c r="AE183" s="89">
        <f>'CALC|2'!$G$56*'CALC|2'!AF21</f>
        <v>1.6811432462382067E-3</v>
      </c>
      <c r="AF183" s="89">
        <f>'CALC|2'!$G$56*'CALC|2'!AG21</f>
        <v>1.6564124716189176E-3</v>
      </c>
      <c r="AG183" s="89">
        <f>'CALC|2'!$G$56*'CALC|2'!AH21</f>
        <v>1.6320455037214169E-3</v>
      </c>
      <c r="AH183" s="89">
        <f>'CALC|2'!$G$56*'CALC|2'!AI21</f>
        <v>1.6080369906983452E-3</v>
      </c>
      <c r="AI183" s="89">
        <f>'CALC|2'!$G$56*'CALC|2'!AJ21</f>
        <v>1.5843816594317045E-3</v>
      </c>
      <c r="AJ183" s="89">
        <f>'CALC|2'!$G$56*'CALC|2'!AK21</f>
        <v>1.5610743143746916E-3</v>
      </c>
      <c r="AK183" s="89">
        <f>'CALC|2'!$G$56*'CALC|2'!AL21</f>
        <v>1.5381098364105744E-3</v>
      </c>
      <c r="AL183" s="89">
        <f>'CALC|2'!$G$56*'CALC|2'!AM21</f>
        <v>1.5154831817283526E-3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 s="67"/>
      <c r="BP183" s="67"/>
      <c r="BQ183" s="67"/>
      <c r="BR183" s="67"/>
      <c r="BS183" s="67"/>
    </row>
    <row r="184" spans="1:71" ht="15.75" x14ac:dyDescent="0.3">
      <c r="A184" s="67"/>
      <c r="B184" s="68"/>
      <c r="C184" s="96" t="s">
        <v>204</v>
      </c>
      <c r="D184" s="34" t="s">
        <v>0</v>
      </c>
      <c r="E184" s="20" t="s">
        <v>93</v>
      </c>
      <c r="F184" s="20"/>
      <c r="G184" s="89">
        <f>'CALC|2'!$G$57*'CALC|2'!H21</f>
        <v>6.1322340273479707E-2</v>
      </c>
      <c r="H184" s="89">
        <f>'CALC|2'!$G$57*'CALC|2'!I21</f>
        <v>6.1322340273479707E-2</v>
      </c>
      <c r="I184" s="89">
        <f>'CALC|2'!$G$57*'CALC|2'!J21</f>
        <v>6.1322340273479707E-2</v>
      </c>
      <c r="J184" s="89">
        <f>'CALC|2'!$G$57*'CALC|2'!K21</f>
        <v>6.1322340273479707E-2</v>
      </c>
      <c r="K184" s="89">
        <f>'CALC|2'!$G$57*'CALC|2'!L21</f>
        <v>6.1322340273479707E-2</v>
      </c>
      <c r="L184" s="89">
        <f>'CALC|2'!$G$57*'CALC|2'!M21</f>
        <v>6.1322340273479707E-2</v>
      </c>
      <c r="M184" s="89">
        <f>'CALC|2'!$G$57*'CALC|2'!N21</f>
        <v>6.1322340273479707E-2</v>
      </c>
      <c r="N184" s="89">
        <f>'CALC|2'!$G$57*'CALC|2'!O21</f>
        <v>6.1322340273479707E-2</v>
      </c>
      <c r="O184" s="89">
        <f>'CALC|2'!$G$57*'CALC|2'!P21</f>
        <v>6.0420246427625543E-2</v>
      </c>
      <c r="P184" s="89">
        <f>'CALC|2'!$G$57*'CALC|2'!Q21</f>
        <v>5.9531423003335505E-2</v>
      </c>
      <c r="Q184" s="89">
        <f>'CALC|2'!$G$57*'CALC|2'!R21</f>
        <v>5.8655674783571699E-2</v>
      </c>
      <c r="R184" s="89">
        <f>'CALC|2'!$G$57*'CALC|2'!S21</f>
        <v>5.7792809423073271E-2</v>
      </c>
      <c r="S184" s="89">
        <f>'CALC|2'!$G$57*'CALC|2'!T21</f>
        <v>5.694263740611058E-2</v>
      </c>
      <c r="T184" s="89">
        <f>'CALC|2'!$G$57*'CALC|2'!U21</f>
        <v>5.610497200486083E-2</v>
      </c>
      <c r="U184" s="89">
        <f>'CALC|2'!$G$57*'CALC|2'!V21</f>
        <v>5.5279629238396105E-2</v>
      </c>
      <c r="V184" s="89">
        <f>'CALC|2'!$G$57*'CALC|2'!W21</f>
        <v>5.4466427832274567E-2</v>
      </c>
      <c r="W184" s="89">
        <f>'CALC|2'!$G$57*'CALC|2'!X21</f>
        <v>5.3665189178726244E-2</v>
      </c>
      <c r="X184" s="89">
        <f>'CALC|2'!$G$57*'CALC|2'!Y21</f>
        <v>5.2875737297424431E-2</v>
      </c>
      <c r="Y184" s="89">
        <f>'CALC|2'!$G$57*'CALC|2'!Z21</f>
        <v>5.2097898796834186E-2</v>
      </c>
      <c r="Z184" s="89">
        <f>'CALC|2'!$G$57*'CALC|2'!AA21</f>
        <v>5.1331502836129431E-2</v>
      </c>
      <c r="AA184" s="89">
        <f>'CALC|2'!$G$57*'CALC|2'!AB21</f>
        <v>5.057638108767027E-2</v>
      </c>
      <c r="AB184" s="89">
        <f>'CALC|2'!$G$57*'CALC|2'!AC21</f>
        <v>4.983236770003225E-2</v>
      </c>
      <c r="AC184" s="89">
        <f>'CALC|2'!$G$57*'CALC|2'!AD21</f>
        <v>4.9099299261579618E-2</v>
      </c>
      <c r="AD184" s="89">
        <f>'CALC|2'!$G$57*'CALC|2'!AE21</f>
        <v>4.8377014764574233E-2</v>
      </c>
      <c r="AE184" s="89">
        <f>'CALC|2'!$G$57*'CALC|2'!AF21</f>
        <v>4.7665355569812683E-2</v>
      </c>
      <c r="AF184" s="89">
        <f>'CALC|2'!$G$57*'CALC|2'!AG21</f>
        <v>4.6964165371783426E-2</v>
      </c>
      <c r="AG184" s="89">
        <f>'CALC|2'!$G$57*'CALC|2'!AH21</f>
        <v>4.6273290164336636E-2</v>
      </c>
      <c r="AH184" s="89">
        <f>'CALC|2'!$G$57*'CALC|2'!AI21</f>
        <v>4.5592578206858962E-2</v>
      </c>
      <c r="AI184" s="89">
        <f>'CALC|2'!$G$57*'CALC|2'!AJ21</f>
        <v>4.4921879990945976E-2</v>
      </c>
      <c r="AJ184" s="89">
        <f>'CALC|2'!$G$57*'CALC|2'!AK21</f>
        <v>4.4261048207564782E-2</v>
      </c>
      <c r="AK184" s="89">
        <f>'CALC|2'!$G$57*'CALC|2'!AL21</f>
        <v>4.3609937714699815E-2</v>
      </c>
      <c r="AL184" s="89">
        <f>'CALC|2'!$G$57*'CALC|2'!AM21</f>
        <v>4.2968405505474462E-2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 s="67"/>
      <c r="BP184" s="67"/>
      <c r="BQ184" s="67"/>
      <c r="BR184" s="67"/>
      <c r="BS184" s="67"/>
    </row>
    <row r="185" spans="1:71" ht="15" x14ac:dyDescent="0.25">
      <c r="A185" s="67"/>
      <c r="B185" s="67"/>
      <c r="C185" s="67"/>
      <c r="D185" s="67"/>
      <c r="E185" s="67"/>
      <c r="F185" s="67"/>
      <c r="G185" s="68"/>
      <c r="H185" s="68"/>
      <c r="I185" s="68"/>
      <c r="J185" s="68"/>
      <c r="K185" s="68"/>
      <c r="L185" s="68"/>
      <c r="M185" s="68"/>
      <c r="N185" s="68"/>
      <c r="O185" s="100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 s="67"/>
      <c r="BP185" s="67"/>
      <c r="BQ185" s="67"/>
      <c r="BR185" s="67"/>
      <c r="BS185" s="67"/>
    </row>
    <row r="186" spans="1:71" ht="15.75" x14ac:dyDescent="0.3">
      <c r="A186" s="67"/>
      <c r="B186" s="67"/>
      <c r="C186" s="97" t="s">
        <v>206</v>
      </c>
      <c r="D186" s="102" t="s">
        <v>0</v>
      </c>
      <c r="E186" s="102" t="s">
        <v>93</v>
      </c>
      <c r="F186" s="102"/>
      <c r="G186" s="106">
        <f t="shared" ref="G186:AL186" si="17">SUM(G152:G184)-G176</f>
        <v>6.4806532999593385</v>
      </c>
      <c r="H186" s="106">
        <f t="shared" si="17"/>
        <v>6.4736425322906914</v>
      </c>
      <c r="I186" s="106">
        <f t="shared" si="17"/>
        <v>6.4666989950239753</v>
      </c>
      <c r="J186" s="106">
        <f t="shared" si="17"/>
        <v>6.4598220397246155</v>
      </c>
      <c r="K186" s="106">
        <f t="shared" si="17"/>
        <v>6.4530110242151615</v>
      </c>
      <c r="L186" s="106">
        <f t="shared" si="17"/>
        <v>6.4462653125149032</v>
      </c>
      <c r="M186" s="106">
        <f t="shared" si="17"/>
        <v>6.4395842747800742</v>
      </c>
      <c r="N186" s="106">
        <f t="shared" si="17"/>
        <v>6.4329672872446313</v>
      </c>
      <c r="O186" s="106">
        <f t="shared" si="17"/>
        <v>6.3434521302373605</v>
      </c>
      <c r="P186" s="106">
        <f t="shared" si="17"/>
        <v>6.255220216179886</v>
      </c>
      <c r="Q186" s="106">
        <f t="shared" si="17"/>
        <v>6.1682529859376425</v>
      </c>
      <c r="R186" s="106">
        <f t="shared" si="17"/>
        <v>6.0825321503272534</v>
      </c>
      <c r="S186" s="106">
        <f t="shared" si="17"/>
        <v>5.3092187263754935</v>
      </c>
      <c r="T186" s="106">
        <f t="shared" si="17"/>
        <v>5.2360699032051565</v>
      </c>
      <c r="U186" s="106">
        <f t="shared" si="17"/>
        <v>5.163965123839267</v>
      </c>
      <c r="V186" s="106">
        <f t="shared" si="17"/>
        <v>5.0928893328881415</v>
      </c>
      <c r="W186" s="106">
        <f t="shared" si="17"/>
        <v>5.0228276935159091</v>
      </c>
      <c r="X186" s="106">
        <f t="shared" si="17"/>
        <v>4.9537655842536097</v>
      </c>
      <c r="Y186" s="106">
        <f t="shared" si="17"/>
        <v>4.8856885958589276</v>
      </c>
      <c r="Z186" s="106">
        <f t="shared" si="17"/>
        <v>4.8185825282218158</v>
      </c>
      <c r="AA186" s="106">
        <f t="shared" si="17"/>
        <v>4.7524333873154134</v>
      </c>
      <c r="AB186" s="106">
        <f t="shared" si="17"/>
        <v>4.6872273821915309</v>
      </c>
      <c r="AC186" s="106">
        <f t="shared" si="17"/>
        <v>4.622950922020074</v>
      </c>
      <c r="AD186" s="106">
        <f t="shared" si="17"/>
        <v>4.5595906131717614</v>
      </c>
      <c r="AE186" s="106">
        <f t="shared" si="17"/>
        <v>4.4971332563435089</v>
      </c>
      <c r="AF186" s="106">
        <f t="shared" si="17"/>
        <v>4.4355658437258301</v>
      </c>
      <c r="AG186" s="106">
        <f t="shared" si="17"/>
        <v>4.3748755562116743</v>
      </c>
      <c r="AH186" s="106">
        <f t="shared" si="17"/>
        <v>4.3150497606460663</v>
      </c>
      <c r="AI186" s="106">
        <f t="shared" si="17"/>
        <v>4.2560760071159489</v>
      </c>
      <c r="AJ186" s="106">
        <f t="shared" si="17"/>
        <v>4.1979420262796721</v>
      </c>
      <c r="AK186" s="106">
        <f t="shared" si="17"/>
        <v>4.1406357267355025</v>
      </c>
      <c r="AL186" s="106">
        <f t="shared" si="17"/>
        <v>4.0841451924286192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 s="67"/>
      <c r="BP186" s="67"/>
      <c r="BQ186" s="67"/>
      <c r="BR186" s="67"/>
      <c r="BS186" s="67"/>
    </row>
    <row r="187" spans="1:71" ht="15.75" x14ac:dyDescent="0.3">
      <c r="A187" s="67"/>
      <c r="B187" s="67"/>
      <c r="C187" s="97" t="s">
        <v>211</v>
      </c>
      <c r="D187" s="102" t="s">
        <v>0</v>
      </c>
      <c r="E187" s="102" t="s">
        <v>93</v>
      </c>
      <c r="F187" s="102"/>
      <c r="G187" s="106">
        <f t="shared" ref="G187:AL187" si="18">G176</f>
        <v>0.115361316779374</v>
      </c>
      <c r="H187" s="106">
        <f t="shared" si="18"/>
        <v>0.115361316779374</v>
      </c>
      <c r="I187" s="106">
        <f t="shared" si="18"/>
        <v>0.115361316779374</v>
      </c>
      <c r="J187" s="106">
        <f t="shared" si="18"/>
        <v>0.115361316779374</v>
      </c>
      <c r="K187" s="106">
        <f t="shared" si="18"/>
        <v>0.115361316779374</v>
      </c>
      <c r="L187" s="106">
        <f t="shared" si="18"/>
        <v>0.115361316779374</v>
      </c>
      <c r="M187" s="106">
        <f t="shared" si="18"/>
        <v>0.115361316779374</v>
      </c>
      <c r="N187" s="106">
        <f t="shared" si="18"/>
        <v>0.115361316779374</v>
      </c>
      <c r="O187" s="106">
        <f t="shared" si="18"/>
        <v>0.11366427238328281</v>
      </c>
      <c r="P187" s="106">
        <f t="shared" si="18"/>
        <v>0.11199219267867318</v>
      </c>
      <c r="Q187" s="106">
        <f t="shared" si="18"/>
        <v>0.11034471041774524</v>
      </c>
      <c r="R187" s="106">
        <f t="shared" si="18"/>
        <v>0.10872146375516707</v>
      </c>
      <c r="S187" s="106">
        <f t="shared" si="18"/>
        <v>0.10712209616860077</v>
      </c>
      <c r="T187" s="106">
        <f t="shared" si="18"/>
        <v>0.10554625638039743</v>
      </c>
      <c r="U187" s="106">
        <f t="shared" si="18"/>
        <v>0.10399359828044429</v>
      </c>
      <c r="V187" s="106">
        <f t="shared" si="18"/>
        <v>0.10246378085014653</v>
      </c>
      <c r="W187" s="106">
        <f t="shared" si="18"/>
        <v>0.10095646808752774</v>
      </c>
      <c r="X187" s="106">
        <f t="shared" si="18"/>
        <v>9.9471328933431941E-2</v>
      </c>
      <c r="Y187" s="106">
        <f t="shared" si="18"/>
        <v>9.8008037198811182E-2</v>
      </c>
      <c r="Z187" s="106">
        <f t="shared" si="18"/>
        <v>9.6566271493083056E-2</v>
      </c>
      <c r="AA187" s="106">
        <f t="shared" si="18"/>
        <v>9.5145715153541893E-2</v>
      </c>
      <c r="AB187" s="106">
        <f t="shared" si="18"/>
        <v>9.3746056175808376E-2</v>
      </c>
      <c r="AC187" s="106">
        <f t="shared" si="18"/>
        <v>9.2366987145302573E-2</v>
      </c>
      <c r="AD187" s="106">
        <f t="shared" si="18"/>
        <v>9.1008205169724521E-2</v>
      </c>
      <c r="AE187" s="106">
        <f t="shared" si="18"/>
        <v>8.9669411812528604E-2</v>
      </c>
      <c r="AF187" s="106">
        <f t="shared" si="18"/>
        <v>8.8350313027376268E-2</v>
      </c>
      <c r="AG187" s="106">
        <f t="shared" si="18"/>
        <v>8.7050619093553064E-2</v>
      </c>
      <c r="AH187" s="106">
        <f t="shared" si="18"/>
        <v>8.5770044552335639E-2</v>
      </c>
      <c r="AI187" s="106">
        <f t="shared" si="18"/>
        <v>8.4508308144295108E-2</v>
      </c>
      <c r="AJ187" s="106">
        <f t="shared" si="18"/>
        <v>8.3265132747522355E-2</v>
      </c>
      <c r="AK187" s="106">
        <f t="shared" si="18"/>
        <v>8.204024531676242E-2</v>
      </c>
      <c r="AL187" s="106">
        <f t="shared" si="18"/>
        <v>8.0833376823443936E-2</v>
      </c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 s="67"/>
      <c r="BP187" s="67"/>
      <c r="BQ187" s="67"/>
      <c r="BR187" s="67"/>
      <c r="BS187" s="67"/>
    </row>
    <row r="188" spans="1:71" ht="15.75" x14ac:dyDescent="0.3">
      <c r="A188" s="67"/>
      <c r="B188" s="67"/>
      <c r="C188" s="71" t="s">
        <v>57</v>
      </c>
      <c r="D188" s="102"/>
      <c r="E188" s="102"/>
      <c r="F188" s="102"/>
      <c r="G188" s="106">
        <f>IF(G$101&lt;31,(1/(1+INPUT2!$H$16)^G$101),(1/(1+INPUT2!$H$17)^G$101))</f>
        <v>0.96618357487922713</v>
      </c>
      <c r="H188" s="106">
        <f>IF(H$101&lt;31,(1/(1+INPUT2!$H$16)^H$101),(1/(1+INPUT2!$H$17)^H$101))</f>
        <v>0.93351070036640305</v>
      </c>
      <c r="I188" s="106">
        <f>IF(I$101&lt;31,(1/(1+INPUT2!$H$16)^I$101),(1/(1+INPUT2!$H$17)^I$101))</f>
        <v>0.90194270566802237</v>
      </c>
      <c r="J188" s="106">
        <f>IF(J$101&lt;31,(1/(1+INPUT2!$H$16)^J$101),(1/(1+INPUT2!$H$17)^J$101))</f>
        <v>0.87144222769857238</v>
      </c>
      <c r="K188" s="106">
        <f>IF(K$101&lt;31,(1/(1+INPUT2!$H$16)^K$101),(1/(1+INPUT2!$H$17)^K$101))</f>
        <v>0.84197316685852419</v>
      </c>
      <c r="L188" s="106">
        <f>IF(L$101&lt;31,(1/(1+INPUT2!$H$16)^L$101),(1/(1+INPUT2!$H$17)^L$101))</f>
        <v>0.81350064430775282</v>
      </c>
      <c r="M188" s="106">
        <f>IF(M$101&lt;31,(1/(1+INPUT2!$H$16)^M$101),(1/(1+INPUT2!$H$17)^M$101))</f>
        <v>0.78599096068381913</v>
      </c>
      <c r="N188" s="106">
        <f>IF(N$101&lt;31,(1/(1+INPUT2!$H$16)^N$101),(1/(1+INPUT2!$H$17)^N$101))</f>
        <v>0.75941155621625056</v>
      </c>
      <c r="O188" s="106">
        <f>IF(O$101&lt;31,(1/(1+INPUT2!$H$16)^O$101),(1/(1+INPUT2!$H$17)^O$101))</f>
        <v>0.73373097218961414</v>
      </c>
      <c r="P188" s="106">
        <f>IF(P$101&lt;31,(1/(1+INPUT2!$H$16)^P$101),(1/(1+INPUT2!$H$17)^P$101))</f>
        <v>0.70891881370977217</v>
      </c>
      <c r="Q188" s="106">
        <f>IF(Q$101&lt;31,(1/(1+INPUT2!$H$16)^Q$101),(1/(1+INPUT2!$H$17)^Q$101))</f>
        <v>0.68494571372924851</v>
      </c>
      <c r="R188" s="106">
        <f>IF(R$101&lt;31,(1/(1+INPUT2!$H$16)^R$101),(1/(1+INPUT2!$H$17)^R$101))</f>
        <v>0.66178329828912896</v>
      </c>
      <c r="S188" s="106">
        <f>IF(S$101&lt;31,(1/(1+INPUT2!$H$16)^S$101),(1/(1+INPUT2!$H$17)^S$101))</f>
        <v>0.63940415293635666</v>
      </c>
      <c r="T188" s="106">
        <f>IF(T$101&lt;31,(1/(1+INPUT2!$H$16)^T$101),(1/(1+INPUT2!$H$17)^T$101))</f>
        <v>0.61778179027667302</v>
      </c>
      <c r="U188" s="106">
        <f>IF(U$101&lt;31,(1/(1+INPUT2!$H$16)^U$101),(1/(1+INPUT2!$H$17)^U$101))</f>
        <v>0.59689061862480497</v>
      </c>
      <c r="V188" s="106">
        <f>IF(V$101&lt;31,(1/(1+INPUT2!$H$16)^V$101),(1/(1+INPUT2!$H$17)^V$101))</f>
        <v>0.57670591171478747</v>
      </c>
      <c r="W188" s="106">
        <f>IF(W$101&lt;31,(1/(1+INPUT2!$H$16)^W$101),(1/(1+INPUT2!$H$17)^W$101))</f>
        <v>0.55720377943457733</v>
      </c>
      <c r="X188" s="106">
        <f>IF(X$101&lt;31,(1/(1+INPUT2!$H$16)^X$101),(1/(1+INPUT2!$H$17)^X$101))</f>
        <v>0.53836113955031628</v>
      </c>
      <c r="Y188" s="106">
        <f>IF(Y$101&lt;31,(1/(1+INPUT2!$H$16)^Y$101),(1/(1+INPUT2!$H$17)^Y$101))</f>
        <v>0.52015569038677911</v>
      </c>
      <c r="Z188" s="106">
        <f>IF(Z$101&lt;31,(1/(1+INPUT2!$H$16)^Z$101),(1/(1+INPUT2!$H$17)^Z$101))</f>
        <v>0.50256588443167061</v>
      </c>
      <c r="AA188" s="106">
        <f>IF(AA$101&lt;31,(1/(1+INPUT2!$H$16)^AA$101),(1/(1+INPUT2!$H$17)^AA$101))</f>
        <v>0.48557090283253213</v>
      </c>
      <c r="AB188" s="106">
        <f>IF(AB$101&lt;31,(1/(1+INPUT2!$H$16)^AB$101),(1/(1+INPUT2!$H$17)^AB$101))</f>
        <v>0.46915063075606966</v>
      </c>
      <c r="AC188" s="106">
        <f>IF(AC$101&lt;31,(1/(1+INPUT2!$H$16)^AC$101),(1/(1+INPUT2!$H$17)^AC$101))</f>
        <v>0.45328563358074364</v>
      </c>
      <c r="AD188" s="106">
        <f>IF(AD$101&lt;31,(1/(1+INPUT2!$H$16)^AD$101),(1/(1+INPUT2!$H$17)^AD$101))</f>
        <v>0.43795713389443841</v>
      </c>
      <c r="AE188" s="106">
        <f>IF(AE$101&lt;31,(1/(1+INPUT2!$H$16)^AE$101),(1/(1+INPUT2!$H$17)^AE$101))</f>
        <v>0.42314698926998884</v>
      </c>
      <c r="AF188" s="106">
        <f>IF(AF$101&lt;31,(1/(1+INPUT2!$H$16)^AF$101),(1/(1+INPUT2!$H$17)^AF$101))</f>
        <v>0.40883767079225974</v>
      </c>
      <c r="AG188" s="106">
        <f>IF(AG$101&lt;31,(1/(1+INPUT2!$H$16)^AG$101),(1/(1+INPUT2!$H$17)^AG$101))</f>
        <v>0.39501224231136206</v>
      </c>
      <c r="AH188" s="106">
        <f>IF(AH$101&lt;31,(1/(1+INPUT2!$H$16)^AH$101),(1/(1+INPUT2!$H$17)^AH$101))</f>
        <v>0.38165434039745127</v>
      </c>
      <c r="AI188" s="106">
        <f>IF(AI$101&lt;31,(1/(1+INPUT2!$H$16)^AI$101),(1/(1+INPUT2!$H$17)^AI$101))</f>
        <v>0.36874815497338298</v>
      </c>
      <c r="AJ188" s="106">
        <f>IF(AJ$101&lt;31,(1/(1+INPUT2!$H$16)^AJ$101),(1/(1+INPUT2!$H$17)^AJ$101))</f>
        <v>0.35627841060230236</v>
      </c>
      <c r="AK188" s="106">
        <f>IF(AK$101&lt;31,(1/(1+INPUT2!$H$16)^AK$101),(1/(1+INPUT2!$H$17)^AK$101))</f>
        <v>0.39998714516107459</v>
      </c>
      <c r="AL188" s="106">
        <f>IF(AL$101&lt;31,(1/(1+INPUT2!$H$16)^AL$101),(1/(1+INPUT2!$H$17)^AL$101))</f>
        <v>0.38833703413696569</v>
      </c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 s="67"/>
      <c r="BP188" s="67"/>
      <c r="BQ188" s="67"/>
      <c r="BR188" s="67"/>
      <c r="BS188" s="67"/>
    </row>
    <row r="189" spans="1:71" ht="15.75" x14ac:dyDescent="0.3">
      <c r="A189" s="67"/>
      <c r="B189" s="67"/>
      <c r="C189" s="71" t="s">
        <v>62</v>
      </c>
      <c r="D189" s="102"/>
      <c r="E189" s="102"/>
      <c r="F189" s="102"/>
      <c r="G189" s="106">
        <f>IF(G$101&lt;31,(1/(1+INPUT2!$H$18)^G$101),(1/(1+INPUT2!$H$19)^G$101))</f>
        <v>0.98522167487684742</v>
      </c>
      <c r="H189" s="106">
        <f>IF(H$101&lt;31,(1/(1+INPUT2!$H$18)^H$101),(1/(1+INPUT2!$H$19)^H$101))</f>
        <v>0.9706617486471405</v>
      </c>
      <c r="I189" s="106">
        <f>IF(I$101&lt;31,(1/(1+INPUT2!$H$18)^I$101),(1/(1+INPUT2!$H$19)^I$101))</f>
        <v>0.95631699374102519</v>
      </c>
      <c r="J189" s="106">
        <f>IF(J$101&lt;31,(1/(1+INPUT2!$H$18)^J$101),(1/(1+INPUT2!$H$19)^J$101))</f>
        <v>0.94218423028672449</v>
      </c>
      <c r="K189" s="106">
        <f>IF(K$101&lt;31,(1/(1+INPUT2!$H$18)^K$101),(1/(1+INPUT2!$H$19)^K$101))</f>
        <v>0.92826032540563996</v>
      </c>
      <c r="L189" s="106">
        <f>IF(L$101&lt;31,(1/(1+INPUT2!$H$18)^L$101),(1/(1+INPUT2!$H$19)^L$101))</f>
        <v>0.91454219251787205</v>
      </c>
      <c r="M189" s="106">
        <f>IF(M$101&lt;31,(1/(1+INPUT2!$H$18)^M$101),(1/(1+INPUT2!$H$19)^M$101))</f>
        <v>0.90102679065800217</v>
      </c>
      <c r="N189" s="106">
        <f>IF(N$101&lt;31,(1/(1+INPUT2!$H$18)^N$101),(1/(1+INPUT2!$H$19)^N$101))</f>
        <v>0.88771112380098749</v>
      </c>
      <c r="O189" s="106">
        <f>IF(O$101&lt;31,(1/(1+INPUT2!$H$18)^O$101),(1/(1+INPUT2!$H$19)^O$101))</f>
        <v>0.87459224019801729</v>
      </c>
      <c r="P189" s="106">
        <f>IF(P$101&lt;31,(1/(1+INPUT2!$H$18)^P$101),(1/(1+INPUT2!$H$19)^P$101))</f>
        <v>0.86166723172218462</v>
      </c>
      <c r="Q189" s="106">
        <f>IF(Q$101&lt;31,(1/(1+INPUT2!$H$18)^Q$101),(1/(1+INPUT2!$H$19)^Q$101))</f>
        <v>0.8489332332238273</v>
      </c>
      <c r="R189" s="106">
        <f>IF(R$101&lt;31,(1/(1+INPUT2!$H$18)^R$101),(1/(1+INPUT2!$H$19)^R$101))</f>
        <v>0.83638742189539661</v>
      </c>
      <c r="S189" s="106">
        <f>IF(S$101&lt;31,(1/(1+INPUT2!$H$18)^S$101),(1/(1+INPUT2!$H$19)^S$101))</f>
        <v>0.82402701664571099</v>
      </c>
      <c r="T189" s="106">
        <f>IF(T$101&lt;31,(1/(1+INPUT2!$H$18)^T$101),(1/(1+INPUT2!$H$19)^T$101))</f>
        <v>0.81184927748345925</v>
      </c>
      <c r="U189" s="106">
        <f>IF(U$101&lt;31,(1/(1+INPUT2!$H$18)^U$101),(1/(1+INPUT2!$H$19)^U$101))</f>
        <v>0.79985150490981216</v>
      </c>
      <c r="V189" s="106">
        <f>IF(V$101&lt;31,(1/(1+INPUT2!$H$18)^V$101),(1/(1+INPUT2!$H$19)^V$101))</f>
        <v>0.78803103932001206</v>
      </c>
      <c r="W189" s="106">
        <f>IF(W$101&lt;31,(1/(1+INPUT2!$H$18)^W$101),(1/(1+INPUT2!$H$19)^W$101))</f>
        <v>0.77638526041380518</v>
      </c>
      <c r="X189" s="106">
        <f>IF(X$101&lt;31,(1/(1+INPUT2!$H$18)^X$101),(1/(1+INPUT2!$H$19)^X$101))</f>
        <v>0.76491158661458636</v>
      </c>
      <c r="Y189" s="106">
        <f>IF(Y$101&lt;31,(1/(1+INPUT2!$H$18)^Y$101),(1/(1+INPUT2!$H$19)^Y$101))</f>
        <v>0.7536074744971295</v>
      </c>
      <c r="Z189" s="106">
        <f>IF(Z$101&lt;31,(1/(1+INPUT2!$H$18)^Z$101),(1/(1+INPUT2!$H$19)^Z$101))</f>
        <v>0.74247041822377313</v>
      </c>
      <c r="AA189" s="106">
        <f>IF(AA$101&lt;31,(1/(1+INPUT2!$H$18)^AA$101),(1/(1+INPUT2!$H$19)^AA$101))</f>
        <v>0.73149794898893916</v>
      </c>
      <c r="AB189" s="106">
        <f>IF(AB$101&lt;31,(1/(1+INPUT2!$H$18)^AB$101),(1/(1+INPUT2!$H$19)^AB$101))</f>
        <v>0.72068763447186135</v>
      </c>
      <c r="AC189" s="106">
        <f>IF(AC$101&lt;31,(1/(1+INPUT2!$H$18)^AC$101),(1/(1+INPUT2!$H$19)^AC$101))</f>
        <v>0.71003707829740037</v>
      </c>
      <c r="AD189" s="106">
        <f>IF(AD$101&lt;31,(1/(1+INPUT2!$H$18)^AD$101),(1/(1+INPUT2!$H$19)^AD$101))</f>
        <v>0.69954391950482808</v>
      </c>
      <c r="AE189" s="106">
        <f>IF(AE$101&lt;31,(1/(1+INPUT2!$H$18)^AE$101),(1/(1+INPUT2!$H$19)^AE$101))</f>
        <v>0.68920583202446117</v>
      </c>
      <c r="AF189" s="106">
        <f>IF(AF$101&lt;31,(1/(1+INPUT2!$H$18)^AF$101),(1/(1+INPUT2!$H$19)^AF$101))</f>
        <v>0.67902052416203085</v>
      </c>
      <c r="AG189" s="106">
        <f>IF(AG$101&lt;31,(1/(1+INPUT2!$H$18)^AG$101),(1/(1+INPUT2!$H$19)^AG$101))</f>
        <v>0.66898573809067086</v>
      </c>
      <c r="AH189" s="106">
        <f>IF(AH$101&lt;31,(1/(1+INPUT2!$H$18)^AH$101),(1/(1+INPUT2!$H$19)^AH$101))</f>
        <v>0.65909924935041486</v>
      </c>
      <c r="AI189" s="106">
        <f>IF(AI$101&lt;31,(1/(1+INPUT2!$H$18)^AI$101),(1/(1+INPUT2!$H$19)^AI$101))</f>
        <v>0.64935886635508844</v>
      </c>
      <c r="AJ189" s="106">
        <f>IF(AJ$101&lt;31,(1/(1+INPUT2!$H$18)^AJ$101),(1/(1+INPUT2!$H$19)^AJ$101))</f>
        <v>0.63976242990649135</v>
      </c>
      <c r="AK189" s="106">
        <f>IF(AK$101&lt;31,(1/(1+INPUT2!$H$18)^AK$101),(1/(1+INPUT2!$H$19)^AK$101))</f>
        <v>0.67210371334741503</v>
      </c>
      <c r="AL189" s="106">
        <f>IF(AL$101&lt;31,(1/(1+INPUT2!$H$18)^AL$101),(1/(1+INPUT2!$H$19)^AL$101))</f>
        <v>0.66354399580157475</v>
      </c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 s="67"/>
      <c r="BP189" s="67"/>
      <c r="BQ189" s="67"/>
      <c r="BR189" s="67"/>
      <c r="BS189" s="67"/>
    </row>
    <row r="190" spans="1:71" ht="15.75" x14ac:dyDescent="0.3">
      <c r="A190" s="67"/>
      <c r="B190" s="67"/>
      <c r="C190" s="97" t="s">
        <v>212</v>
      </c>
      <c r="D190" s="102" t="s">
        <v>0</v>
      </c>
      <c r="E190" s="102" t="s">
        <v>93</v>
      </c>
      <c r="F190" s="102"/>
      <c r="G190" s="106">
        <f t="shared" ref="G190:AL190" si="19">G186*G188</f>
        <v>6.2615007729075742</v>
      </c>
      <c r="H190" s="106">
        <f t="shared" si="19"/>
        <v>6.0432145742404186</v>
      </c>
      <c r="I190" s="106">
        <f t="shared" si="19"/>
        <v>5.8325919883126049</v>
      </c>
      <c r="J190" s="106">
        <f t="shared" si="19"/>
        <v>5.6293617088339545</v>
      </c>
      <c r="K190" s="106">
        <f t="shared" si="19"/>
        <v>5.4332621278314086</v>
      </c>
      <c r="L190" s="106">
        <f t="shared" si="19"/>
        <v>5.2440409851095913</v>
      </c>
      <c r="M190" s="106">
        <f t="shared" si="19"/>
        <v>5.0614550305388049</v>
      </c>
      <c r="N190" s="106">
        <f t="shared" si="19"/>
        <v>4.8852696986946773</v>
      </c>
      <c r="O190" s="106">
        <f t="shared" si="19"/>
        <v>4.6543872985573378</v>
      </c>
      <c r="P190" s="106">
        <f t="shared" si="19"/>
        <v>4.4344432951476298</v>
      </c>
      <c r="Q190" s="106">
        <f t="shared" si="19"/>
        <v>4.2249184439156267</v>
      </c>
      <c r="R190" s="106">
        <f t="shared" si="19"/>
        <v>4.0253181883932374</v>
      </c>
      <c r="S190" s="106">
        <f t="shared" si="19"/>
        <v>3.3947365024919649</v>
      </c>
      <c r="T190" s="106">
        <f t="shared" si="19"/>
        <v>3.2347486388158875</v>
      </c>
      <c r="U190" s="106">
        <f t="shared" si="19"/>
        <v>3.0823223373253379</v>
      </c>
      <c r="V190" s="106">
        <f t="shared" si="19"/>
        <v>2.9370993859857712</v>
      </c>
      <c r="W190" s="106">
        <f t="shared" si="19"/>
        <v>2.7987385742757254</v>
      </c>
      <c r="X190" s="106">
        <f t="shared" si="19"/>
        <v>2.6669148850039117</v>
      </c>
      <c r="Y190" s="106">
        <f t="shared" si="19"/>
        <v>2.5413187245938138</v>
      </c>
      <c r="Z190" s="106">
        <f t="shared" si="19"/>
        <v>2.4216551900027921</v>
      </c>
      <c r="AA190" s="106">
        <f t="shared" si="19"/>
        <v>2.3076433705302142</v>
      </c>
      <c r="AB190" s="106">
        <f t="shared" si="19"/>
        <v>2.199015682852278</v>
      </c>
      <c r="AC190" s="106">
        <f t="shared" si="19"/>
        <v>2.0955172377005522</v>
      </c>
      <c r="AD190" s="106">
        <f t="shared" si="19"/>
        <v>1.9969052366766897</v>
      </c>
      <c r="AE190" s="106">
        <f t="shared" si="19"/>
        <v>1.9029483977676966</v>
      </c>
      <c r="AF190" s="106">
        <f t="shared" si="19"/>
        <v>1.8134264081945728</v>
      </c>
      <c r="AG190" s="106">
        <f t="shared" si="19"/>
        <v>1.7281294032923409</v>
      </c>
      <c r="AH190" s="106">
        <f t="shared" si="19"/>
        <v>1.6468574701815544</v>
      </c>
      <c r="AI190" s="106">
        <f t="shared" si="19"/>
        <v>1.569420175050489</v>
      </c>
      <c r="AJ190" s="106">
        <f t="shared" si="19"/>
        <v>1.4956361129235303</v>
      </c>
      <c r="AK190" s="106">
        <f t="shared" si="19"/>
        <v>1.6562010634888851</v>
      </c>
      <c r="AL190" s="106">
        <f t="shared" si="19"/>
        <v>1.5860248310124769</v>
      </c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 s="67"/>
      <c r="BP190" s="67"/>
      <c r="BQ190" s="67"/>
      <c r="BR190" s="67"/>
      <c r="BS190" s="67"/>
    </row>
    <row r="191" spans="1:71" ht="15.75" x14ac:dyDescent="0.3">
      <c r="A191" s="67"/>
      <c r="B191" s="67"/>
      <c r="C191" s="97" t="s">
        <v>213</v>
      </c>
      <c r="D191" s="102" t="s">
        <v>0</v>
      </c>
      <c r="E191" s="102" t="s">
        <v>93</v>
      </c>
      <c r="F191" s="102"/>
      <c r="G191" s="106">
        <f t="shared" ref="G191:AL191" si="20">G187*G189</f>
        <v>0.11365646973337341</v>
      </c>
      <c r="H191" s="106">
        <f t="shared" si="20"/>
        <v>0.11197681747130388</v>
      </c>
      <c r="I191" s="106">
        <f t="shared" si="20"/>
        <v>0.11032198765645704</v>
      </c>
      <c r="J191" s="106">
        <f t="shared" si="20"/>
        <v>0.10869161345463749</v>
      </c>
      <c r="K191" s="106">
        <f t="shared" si="20"/>
        <v>0.10708533345284482</v>
      </c>
      <c r="L191" s="106">
        <f t="shared" si="20"/>
        <v>0.10550279157915748</v>
      </c>
      <c r="M191" s="106">
        <f t="shared" si="20"/>
        <v>0.10394363702380049</v>
      </c>
      <c r="N191" s="106">
        <f t="shared" si="20"/>
        <v>0.10240752416137981</v>
      </c>
      <c r="O191" s="106">
        <f t="shared" si="20"/>
        <v>9.9409890614172935E-2</v>
      </c>
      <c r="P191" s="106">
        <f t="shared" si="20"/>
        <v>9.6500002639929833E-2</v>
      </c>
      <c r="Q191" s="106">
        <f t="shared" si="20"/>
        <v>9.3675291784083403E-2</v>
      </c>
      <c r="R191" s="106">
        <f t="shared" si="20"/>
        <v>9.0933264774877995E-2</v>
      </c>
      <c r="S191" s="106">
        <f t="shared" si="20"/>
        <v>8.8271501322647036E-2</v>
      </c>
      <c r="T191" s="106">
        <f t="shared" si="20"/>
        <v>8.5687651983509597E-2</v>
      </c>
      <c r="U191" s="106">
        <f t="shared" si="20"/>
        <v>8.3179436085599814E-2</v>
      </c>
      <c r="V191" s="106">
        <f t="shared" si="20"/>
        <v>8.074463971599892E-2</v>
      </c>
      <c r="W191" s="106">
        <f t="shared" si="20"/>
        <v>7.8381113766593236E-2</v>
      </c>
      <c r="X191" s="106">
        <f t="shared" si="20"/>
        <v>7.6086772037132835E-2</v>
      </c>
      <c r="Y191" s="106">
        <f t="shared" si="20"/>
        <v>7.3859589393816816E-2</v>
      </c>
      <c r="Z191" s="106">
        <f t="shared" si="20"/>
        <v>7.1697599981779797E-2</v>
      </c>
      <c r="AA191" s="106">
        <f t="shared" si="20"/>
        <v>6.9598895489901724E-2</v>
      </c>
      <c r="AB191" s="106">
        <f t="shared" si="20"/>
        <v>6.7561623466409565E-2</v>
      </c>
      <c r="AC191" s="106">
        <f t="shared" si="20"/>
        <v>6.5583985683784179E-2</v>
      </c>
      <c r="AD191" s="106">
        <f t="shared" si="20"/>
        <v>6.3664236551528655E-2</v>
      </c>
      <c r="AE191" s="106">
        <f t="shared" si="20"/>
        <v>6.1800681575397823E-2</v>
      </c>
      <c r="AF191" s="106">
        <f t="shared" si="20"/>
        <v>5.9991675861728537E-2</v>
      </c>
      <c r="AG191" s="106">
        <f t="shared" si="20"/>
        <v>5.8235622665550442E-2</v>
      </c>
      <c r="AH191" s="106">
        <f t="shared" si="20"/>
        <v>5.6530971981196061E-2</v>
      </c>
      <c r="AI191" s="106">
        <f t="shared" si="20"/>
        <v>5.4876219174165956E-2</v>
      </c>
      <c r="AJ191" s="106">
        <f t="shared" si="20"/>
        <v>5.3269903653041469E-2</v>
      </c>
      <c r="AK191" s="106">
        <f t="shared" si="20"/>
        <v>5.5139553521328898E-2</v>
      </c>
      <c r="AL191" s="106">
        <f t="shared" si="20"/>
        <v>5.3636501851562393E-2</v>
      </c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 s="67"/>
      <c r="BP191" s="67"/>
      <c r="BQ191" s="67"/>
      <c r="BR191" s="67"/>
      <c r="BS191" s="67"/>
    </row>
    <row r="192" spans="1:71" ht="15.75" x14ac:dyDescent="0.3">
      <c r="A192" s="67"/>
      <c r="B192" s="67"/>
      <c r="C192" s="97" t="s">
        <v>210</v>
      </c>
      <c r="D192" s="102" t="s">
        <v>0</v>
      </c>
      <c r="E192" s="102" t="s">
        <v>93</v>
      </c>
      <c r="F192" s="102"/>
      <c r="G192" s="106">
        <f t="shared" ref="G192:AL192" si="21">G190+G191</f>
        <v>6.375157242640948</v>
      </c>
      <c r="H192" s="106">
        <f t="shared" si="21"/>
        <v>6.1551913917117229</v>
      </c>
      <c r="I192" s="106">
        <f t="shared" si="21"/>
        <v>5.9429139759690619</v>
      </c>
      <c r="J192" s="106">
        <f t="shared" si="21"/>
        <v>5.7380533222885921</v>
      </c>
      <c r="K192" s="106">
        <f t="shared" si="21"/>
        <v>5.5403474612842531</v>
      </c>
      <c r="L192" s="106">
        <f t="shared" si="21"/>
        <v>5.3495437766887486</v>
      </c>
      <c r="M192" s="106">
        <f t="shared" si="21"/>
        <v>5.1653986675626058</v>
      </c>
      <c r="N192" s="106">
        <f t="shared" si="21"/>
        <v>4.9876772228560569</v>
      </c>
      <c r="O192" s="106">
        <f t="shared" si="21"/>
        <v>4.753797189171511</v>
      </c>
      <c r="P192" s="106">
        <f t="shared" si="21"/>
        <v>4.5309432977875597</v>
      </c>
      <c r="Q192" s="106">
        <f t="shared" si="21"/>
        <v>4.3185937356997099</v>
      </c>
      <c r="R192" s="106">
        <f t="shared" si="21"/>
        <v>4.1162514531681156</v>
      </c>
      <c r="S192" s="106">
        <f t="shared" si="21"/>
        <v>3.4830080038146121</v>
      </c>
      <c r="T192" s="106">
        <f t="shared" si="21"/>
        <v>3.320436290799397</v>
      </c>
      <c r="U192" s="106">
        <f t="shared" si="21"/>
        <v>3.1655017734109379</v>
      </c>
      <c r="V192" s="106">
        <f t="shared" si="21"/>
        <v>3.0178440257017702</v>
      </c>
      <c r="W192" s="106">
        <f t="shared" si="21"/>
        <v>2.8771196880423187</v>
      </c>
      <c r="X192" s="106">
        <f t="shared" si="21"/>
        <v>2.7430016570410447</v>
      </c>
      <c r="Y192" s="106">
        <f t="shared" si="21"/>
        <v>2.6151783139876308</v>
      </c>
      <c r="Z192" s="106">
        <f t="shared" si="21"/>
        <v>2.4933527899845718</v>
      </c>
      <c r="AA192" s="106">
        <f t="shared" si="21"/>
        <v>2.377242266020116</v>
      </c>
      <c r="AB192" s="106">
        <f t="shared" si="21"/>
        <v>2.2665773063186876</v>
      </c>
      <c r="AC192" s="106">
        <f t="shared" si="21"/>
        <v>2.1611012233843363</v>
      </c>
      <c r="AD192" s="106">
        <f t="shared" si="21"/>
        <v>2.0605694732282185</v>
      </c>
      <c r="AE192" s="106">
        <f t="shared" si="21"/>
        <v>1.9647490793430944</v>
      </c>
      <c r="AF192" s="106">
        <f t="shared" si="21"/>
        <v>1.8734180840563013</v>
      </c>
      <c r="AG192" s="106">
        <f t="shared" si="21"/>
        <v>1.7863650259578914</v>
      </c>
      <c r="AH192" s="106">
        <f t="shared" si="21"/>
        <v>1.7033884421627505</v>
      </c>
      <c r="AI192" s="106">
        <f t="shared" si="21"/>
        <v>1.6242963942246549</v>
      </c>
      <c r="AJ192" s="106">
        <f t="shared" si="21"/>
        <v>1.5489060165765718</v>
      </c>
      <c r="AK192" s="106">
        <f t="shared" si="21"/>
        <v>1.7113406170102139</v>
      </c>
      <c r="AL192" s="106">
        <f t="shared" si="21"/>
        <v>1.6396613328640393</v>
      </c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 s="67"/>
      <c r="BP192" s="67"/>
      <c r="BQ192" s="67"/>
      <c r="BR192" s="67"/>
      <c r="BS192" s="67"/>
    </row>
    <row r="193" spans="1:71" ht="15.75" x14ac:dyDescent="0.3">
      <c r="A193" s="67"/>
      <c r="B193" s="67"/>
      <c r="C193" s="97" t="s">
        <v>198</v>
      </c>
      <c r="D193" s="102" t="s">
        <v>0</v>
      </c>
      <c r="E193" s="102" t="s">
        <v>93</v>
      </c>
      <c r="F193" s="102"/>
      <c r="G193" s="106">
        <f>SUM($G190:G190)</f>
        <v>6.2615007729075742</v>
      </c>
      <c r="H193" s="106">
        <f>SUM($G190:H190)</f>
        <v>12.304715347147994</v>
      </c>
      <c r="I193" s="106">
        <f>SUM($G190:I190)</f>
        <v>18.137307335460598</v>
      </c>
      <c r="J193" s="106">
        <f>SUM($G190:J190)</f>
        <v>23.766669044294552</v>
      </c>
      <c r="K193" s="106">
        <f>SUM($G190:K190)</f>
        <v>29.199931172125961</v>
      </c>
      <c r="L193" s="106">
        <f>SUM($G190:L190)</f>
        <v>34.44397215723555</v>
      </c>
      <c r="M193" s="106">
        <f>SUM($G190:M190)</f>
        <v>39.505427187774352</v>
      </c>
      <c r="N193" s="106">
        <f>SUM($G190:N190)</f>
        <v>44.39069688646903</v>
      </c>
      <c r="O193" s="106">
        <f>SUM($G190:O190)</f>
        <v>49.045084185026369</v>
      </c>
      <c r="P193" s="106">
        <f>SUM($G190:P190)</f>
        <v>53.479527480173999</v>
      </c>
      <c r="Q193" s="106">
        <f>SUM($G190:Q190)</f>
        <v>57.704445924089626</v>
      </c>
      <c r="R193" s="106">
        <f>SUM($G190:R190)</f>
        <v>61.729764112482862</v>
      </c>
      <c r="S193" s="106">
        <f>SUM($G190:S190)</f>
        <v>65.124500614974821</v>
      </c>
      <c r="T193" s="106">
        <f>SUM($G190:T190)</f>
        <v>68.359249253790708</v>
      </c>
      <c r="U193" s="106">
        <f>SUM($G190:U190)</f>
        <v>71.441571591116045</v>
      </c>
      <c r="V193" s="106">
        <f>SUM($G190:V190)</f>
        <v>74.37867097710182</v>
      </c>
      <c r="W193" s="106">
        <f>SUM($G190:W190)</f>
        <v>77.177409551377551</v>
      </c>
      <c r="X193" s="106">
        <f>SUM($G190:X190)</f>
        <v>79.844324436381456</v>
      </c>
      <c r="Y193" s="106">
        <f>SUM($G190:Y190)</f>
        <v>82.385643160975263</v>
      </c>
      <c r="Z193" s="106">
        <f>SUM($G190:Z190)</f>
        <v>84.807298350978058</v>
      </c>
      <c r="AA193" s="106">
        <f>SUM($G190:AA190)</f>
        <v>87.114941721508274</v>
      </c>
      <c r="AB193" s="106">
        <f>SUM($G190:AB190)</f>
        <v>89.313957404360551</v>
      </c>
      <c r="AC193" s="106">
        <f>SUM($G190:AC190)</f>
        <v>91.409474642061099</v>
      </c>
      <c r="AD193" s="106">
        <f>SUM($G190:AD190)</f>
        <v>93.406379878737795</v>
      </c>
      <c r="AE193" s="106">
        <f>SUM($G190:AE190)</f>
        <v>95.309328276505497</v>
      </c>
      <c r="AF193" s="106">
        <f>SUM($G190:AF190)</f>
        <v>97.12275468470007</v>
      </c>
      <c r="AG193" s="106">
        <f>SUM($G190:AG190)</f>
        <v>98.850884087992412</v>
      </c>
      <c r="AH193" s="106">
        <f>SUM($G190:AH190)</f>
        <v>100.49774155817397</v>
      </c>
      <c r="AI193" s="106">
        <f>SUM($G190:AI190)</f>
        <v>102.06716173322447</v>
      </c>
      <c r="AJ193" s="106">
        <f>SUM($G190:AJ190)</f>
        <v>103.562797846148</v>
      </c>
      <c r="AK193" s="106">
        <f>SUM($G190:AK190)</f>
        <v>105.21899890963688</v>
      </c>
      <c r="AL193" s="106">
        <f>SUM($G190:AL190)</f>
        <v>106.80502374064936</v>
      </c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 s="67"/>
      <c r="BP193" s="67"/>
      <c r="BQ193" s="67"/>
      <c r="BR193" s="67"/>
      <c r="BS193" s="67"/>
    </row>
    <row r="194" spans="1:71" ht="15.75" x14ac:dyDescent="0.3">
      <c r="A194" s="69"/>
      <c r="B194" s="69"/>
      <c r="C194" s="72" t="s">
        <v>214</v>
      </c>
      <c r="D194" s="102" t="s">
        <v>0</v>
      </c>
      <c r="E194" s="102" t="s">
        <v>93</v>
      </c>
      <c r="F194" s="102"/>
      <c r="G194" s="107">
        <f>SUM($G191:G191)</f>
        <v>0.11365646973337341</v>
      </c>
      <c r="H194" s="107">
        <f>SUM($G191:H191)</f>
        <v>0.22563328720467729</v>
      </c>
      <c r="I194" s="107">
        <f>SUM($G191:I191)</f>
        <v>0.3359552748611343</v>
      </c>
      <c r="J194" s="107">
        <f>SUM($G191:J191)</f>
        <v>0.44464688831577182</v>
      </c>
      <c r="K194" s="107">
        <f>SUM($G191:K191)</f>
        <v>0.55173222176861669</v>
      </c>
      <c r="L194" s="107">
        <f>SUM($G191:L191)</f>
        <v>0.65723501334777423</v>
      </c>
      <c r="M194" s="107">
        <f>SUM($G191:M191)</f>
        <v>0.76117865037157473</v>
      </c>
      <c r="N194" s="107">
        <f>SUM($G191:N191)</f>
        <v>0.8635861745329545</v>
      </c>
      <c r="O194" s="107">
        <f>SUM($G191:O191)</f>
        <v>0.96299606514712743</v>
      </c>
      <c r="P194" s="107">
        <f>SUM($G191:P191)</f>
        <v>1.0594960677870573</v>
      </c>
      <c r="Q194" s="107">
        <f>SUM($G191:Q191)</f>
        <v>1.1531713595711408</v>
      </c>
      <c r="R194" s="107">
        <f>SUM($G191:R191)</f>
        <v>1.2441046243460188</v>
      </c>
      <c r="S194" s="107">
        <f>SUM($G191:S191)</f>
        <v>1.3323761256686657</v>
      </c>
      <c r="T194" s="107">
        <f>SUM($G191:T191)</f>
        <v>1.4180637776521754</v>
      </c>
      <c r="U194" s="107">
        <f>SUM($G191:U191)</f>
        <v>1.5012432137377751</v>
      </c>
      <c r="V194" s="107">
        <f>SUM($G191:V191)</f>
        <v>1.5819878534537741</v>
      </c>
      <c r="W194" s="107">
        <f>SUM($G191:W191)</f>
        <v>1.6603689672203674</v>
      </c>
      <c r="X194" s="107">
        <f>SUM($G191:X191)</f>
        <v>1.7364557392575002</v>
      </c>
      <c r="Y194" s="107">
        <f>SUM($G191:Y191)</f>
        <v>1.8103153286513169</v>
      </c>
      <c r="Z194" s="107">
        <f>SUM($G191:Z191)</f>
        <v>1.8820129286330967</v>
      </c>
      <c r="AA194" s="107">
        <f>SUM($G191:AA191)</f>
        <v>1.9516118241229985</v>
      </c>
      <c r="AB194" s="107">
        <f>SUM($G191:AB191)</f>
        <v>2.0191734475894081</v>
      </c>
      <c r="AC194" s="107">
        <f>SUM($G191:AC191)</f>
        <v>2.0847574332731922</v>
      </c>
      <c r="AD194" s="107">
        <f>SUM($G191:AD191)</f>
        <v>2.1484216698247209</v>
      </c>
      <c r="AE194" s="107">
        <f>SUM($G191:AE191)</f>
        <v>2.2102223514001187</v>
      </c>
      <c r="AF194" s="107">
        <f>SUM($G191:AF191)</f>
        <v>2.2702140272618472</v>
      </c>
      <c r="AG194" s="107">
        <f>SUM($G191:AG191)</f>
        <v>2.3284496499273977</v>
      </c>
      <c r="AH194" s="107">
        <f>SUM($G191:AH191)</f>
        <v>2.3849806219085936</v>
      </c>
      <c r="AI194" s="107">
        <f>SUM($G191:AI191)</f>
        <v>2.4398568410827597</v>
      </c>
      <c r="AJ194" s="107">
        <f>SUM($G191:AJ191)</f>
        <v>2.4931267447358012</v>
      </c>
      <c r="AK194" s="107">
        <f>SUM($G191:AK191)</f>
        <v>2.54826629825713</v>
      </c>
      <c r="AL194" s="107">
        <f>SUM($G191:AL191)</f>
        <v>2.6019028001086926</v>
      </c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 s="69"/>
      <c r="BP194" s="69"/>
      <c r="BQ194" s="69"/>
      <c r="BR194" s="69"/>
      <c r="BS194" s="69"/>
    </row>
    <row r="195" spans="1:71" ht="15.75" x14ac:dyDescent="0.3">
      <c r="A195" s="67"/>
      <c r="B195" s="67"/>
      <c r="C195" s="97" t="s">
        <v>215</v>
      </c>
      <c r="D195" s="102" t="s">
        <v>0</v>
      </c>
      <c r="E195" s="102" t="s">
        <v>93</v>
      </c>
      <c r="F195" s="102"/>
      <c r="G195" s="106">
        <f>SUM($G192:G192)</f>
        <v>6.375157242640948</v>
      </c>
      <c r="H195" s="106">
        <f>SUM($G192:H192)</f>
        <v>12.53034863435267</v>
      </c>
      <c r="I195" s="106">
        <f>SUM($G192:I192)</f>
        <v>18.473262610321733</v>
      </c>
      <c r="J195" s="106">
        <f>SUM($G192:J192)</f>
        <v>24.211315932610326</v>
      </c>
      <c r="K195" s="106">
        <f>SUM($G192:K192)</f>
        <v>29.751663393894578</v>
      </c>
      <c r="L195" s="106">
        <f>SUM($G192:L192)</f>
        <v>35.101207170583329</v>
      </c>
      <c r="M195" s="106">
        <f>SUM($G192:M192)</f>
        <v>40.266605838145935</v>
      </c>
      <c r="N195" s="106">
        <f>SUM($G192:N192)</f>
        <v>45.254283061001992</v>
      </c>
      <c r="O195" s="106">
        <f>SUM($G192:O192)</f>
        <v>50.008080250173506</v>
      </c>
      <c r="P195" s="106">
        <f>SUM($G192:P192)</f>
        <v>54.539023547961065</v>
      </c>
      <c r="Q195" s="106">
        <f>SUM($G192:Q192)</f>
        <v>58.857617283660773</v>
      </c>
      <c r="R195" s="106">
        <f>SUM($G192:R192)</f>
        <v>62.973868736828891</v>
      </c>
      <c r="S195" s="106">
        <f>SUM($G192:S192)</f>
        <v>66.456876740643509</v>
      </c>
      <c r="T195" s="106">
        <f>SUM($G192:T192)</f>
        <v>69.777313031442901</v>
      </c>
      <c r="U195" s="106">
        <f>SUM($G192:U192)</f>
        <v>72.942814804853839</v>
      </c>
      <c r="V195" s="106">
        <f>SUM($G192:V192)</f>
        <v>75.960658830555616</v>
      </c>
      <c r="W195" s="106">
        <f>SUM($G192:W192)</f>
        <v>78.837778518597929</v>
      </c>
      <c r="X195" s="106">
        <f>SUM($G192:X192)</f>
        <v>81.580780175638978</v>
      </c>
      <c r="Y195" s="106">
        <f>SUM($G192:Y192)</f>
        <v>84.195958489626605</v>
      </c>
      <c r="Z195" s="106">
        <f>SUM($G192:Z192)</f>
        <v>86.689311279611175</v>
      </c>
      <c r="AA195" s="106">
        <f>SUM($G192:AA192)</f>
        <v>89.066553545631294</v>
      </c>
      <c r="AB195" s="106">
        <f>SUM($G192:AB192)</f>
        <v>91.333130851949988</v>
      </c>
      <c r="AC195" s="106">
        <f>SUM($G192:AC192)</f>
        <v>93.494232075334324</v>
      </c>
      <c r="AD195" s="106">
        <f>SUM($G192:AD192)</f>
        <v>95.554801548562537</v>
      </c>
      <c r="AE195" s="106">
        <f>SUM($G192:AE192)</f>
        <v>97.51955062790563</v>
      </c>
      <c r="AF195" s="106">
        <f>SUM($G192:AF192)</f>
        <v>99.392968711961927</v>
      </c>
      <c r="AG195" s="106">
        <f>SUM($G192:AG192)</f>
        <v>101.17933373791982</v>
      </c>
      <c r="AH195" s="106">
        <f>SUM($G192:AH192)</f>
        <v>102.88272218008257</v>
      </c>
      <c r="AI195" s="106">
        <f>SUM($G192:AI192)</f>
        <v>104.50701857430722</v>
      </c>
      <c r="AJ195" s="106">
        <f>SUM($G192:AJ192)</f>
        <v>106.05592459088379</v>
      </c>
      <c r="AK195" s="106">
        <f>SUM($G192:AK192)</f>
        <v>107.767265207894</v>
      </c>
      <c r="AL195" s="106">
        <f>SUM($G192:AL192)</f>
        <v>109.40692654075804</v>
      </c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 s="67"/>
      <c r="BP195" s="67"/>
      <c r="BQ195" s="67"/>
      <c r="BR195" s="67"/>
      <c r="BS195" s="67"/>
    </row>
    <row r="196" spans="1:71" x14ac:dyDescent="0.2">
      <c r="A196" s="67"/>
      <c r="B196" s="67"/>
      <c r="C196" s="67"/>
      <c r="D196" s="67"/>
      <c r="E196" s="67"/>
      <c r="F196" s="67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7"/>
      <c r="BP196" s="67"/>
      <c r="BQ196" s="67"/>
      <c r="BR196" s="67"/>
      <c r="BS196" s="67"/>
    </row>
    <row r="197" spans="1:71" x14ac:dyDescent="0.2">
      <c r="A197" s="48"/>
      <c r="B197" s="55">
        <v>3</v>
      </c>
      <c r="C197" s="55" t="s">
        <v>119</v>
      </c>
      <c r="D197" s="65"/>
      <c r="E197" s="65"/>
      <c r="F197" s="65"/>
      <c r="G197" s="74"/>
      <c r="H197" s="74"/>
      <c r="I197" s="74"/>
      <c r="J197" s="65"/>
      <c r="K197" s="66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</row>
    <row r="198" spans="1:71" x14ac:dyDescent="0.2">
      <c r="A198" s="94"/>
      <c r="B198" s="94"/>
      <c r="C198" s="94"/>
      <c r="D198" s="94"/>
      <c r="E198" s="94"/>
      <c r="F198" s="94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4"/>
      <c r="BP198" s="94"/>
      <c r="BQ198" s="94"/>
      <c r="BR198" s="94"/>
      <c r="BS198" s="94"/>
    </row>
    <row r="199" spans="1:71" ht="15.75" x14ac:dyDescent="0.3">
      <c r="A199" s="68"/>
      <c r="B199" s="67"/>
      <c r="C199" s="119" t="s">
        <v>225</v>
      </c>
      <c r="D199" s="34" t="s">
        <v>0</v>
      </c>
      <c r="E199" s="20" t="s">
        <v>93</v>
      </c>
      <c r="F199" s="148" t="s">
        <v>216</v>
      </c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>
        <f>'CALC|2'!$AE$21*'CALC|2'!H13</f>
        <v>4.435834801305728E-3</v>
      </c>
      <c r="AF199" s="89">
        <f>'CALC|2'!$AE$21*'CALC|2'!I13</f>
        <v>0.24173015378780202</v>
      </c>
      <c r="AG199" s="89">
        <f>'CALC|2'!$AE$21*'CALC|2'!J13</f>
        <v>0.26633888054286869</v>
      </c>
      <c r="AH199" s="89">
        <f>'CALC|2'!$AE$21*'CALC|2'!K13</f>
        <v>1.7495955728351005</v>
      </c>
      <c r="AI199" s="89">
        <f>'CALC|2'!$AE$21*'CALC|2'!L13</f>
        <v>3.5985090138972606</v>
      </c>
      <c r="AJ199" s="89">
        <f>'CALC|2'!$AE$21*'CALC|2'!M13</f>
        <v>5.2252561327378064</v>
      </c>
      <c r="AK199" s="89">
        <f>'CALC|2'!$AE$21*'CALC|2'!N13</f>
        <v>3.9355097774514194</v>
      </c>
      <c r="AL199" s="89">
        <f>'CALC|2'!$AE$21*'CALC|2'!O13</f>
        <v>3.7321112654363828</v>
      </c>
      <c r="AM199" s="89">
        <f>'CALC|2'!$AE$21*'CALC|2'!P13</f>
        <v>2.0308340511374809</v>
      </c>
      <c r="AN199" s="89">
        <f>'CALC|2'!$AE$21*'CALC|2'!Q13</f>
        <v>2.1071358464298227</v>
      </c>
      <c r="AO199" s="89">
        <f>'CALC|2'!$AE$21*'CALC|2'!R13</f>
        <v>2.1730944257075659</v>
      </c>
      <c r="AP199" s="89">
        <f>'CALC|2'!$AE$21*'CALC|2'!S13</f>
        <v>2.2298328814746644</v>
      </c>
      <c r="AQ199" s="89">
        <f>'CALC|2'!$AE$21*'CALC|2'!T13</f>
        <v>2.2783523580160021</v>
      </c>
      <c r="AR199" s="89">
        <f>'CALC|2'!$AE$21*'CALC|2'!U13</f>
        <v>2.319545292842851</v>
      </c>
      <c r="AS199" s="89">
        <f>'CALC|2'!$AE$21*'CALC|2'!V13</f>
        <v>2.354207220348751</v>
      </c>
      <c r="AT199" s="89">
        <f>'CALC|2'!$AE$21*'CALC|2'!W13</f>
        <v>2.3830472937946503</v>
      </c>
      <c r="AU199" s="89">
        <f>'CALC|2'!$AE$21*'CALC|2'!X13</f>
        <v>2.4066976647903262</v>
      </c>
      <c r="AV199" s="89">
        <f>'CALC|2'!$AE$21*'CALC|2'!Y13</f>
        <v>2.4257218443280428</v>
      </c>
      <c r="AW199" s="89">
        <f>'CALC|2'!$AE$21*'CALC|2'!Z13</f>
        <v>2.4406221559540708</v>
      </c>
      <c r="AX199" s="89">
        <f>'CALC|2'!$AE$21*'CALC|2'!AA13</f>
        <v>2.451846379656025</v>
      </c>
      <c r="AY199" s="89">
        <f>'CALC|2'!$AE$21*'CALC|2'!AB13</f>
        <v>2.4597936743401454</v>
      </c>
      <c r="AZ199" s="89">
        <f>'CALC|2'!$AE$21*'CALC|2'!AC13</f>
        <v>2.46481985723105</v>
      </c>
      <c r="BA199" s="89">
        <f>'CALC|2'!$AE$21*'CALC|2'!AD13</f>
        <v>2.4672421100209254</v>
      </c>
      <c r="BB199" s="89">
        <f>'CALC|2'!$AE$21*'CALC|2'!AE13</f>
        <v>2.4673431740131684</v>
      </c>
      <c r="BC199" s="89">
        <f>'CALC|2'!$AE$21*'CALC|2'!AF13</f>
        <v>2.4653750897467384</v>
      </c>
      <c r="BD199" s="89">
        <f>'CALC|2'!$AE$21*'CALC|2'!AG13</f>
        <v>2.4615625305626541</v>
      </c>
      <c r="BE199" s="89">
        <f>'CALC|2'!$AE$21*'CALC|2'!AH13</f>
        <v>2.4561057742034311</v>
      </c>
      <c r="BF199" s="89">
        <f>'CALC|2'!$AE$21*'CALC|2'!AI13</f>
        <v>2.4491833517487454</v>
      </c>
      <c r="BG199" s="89">
        <f>'CALC|2'!$AE$21*'CALC|2'!AJ13</f>
        <v>2.4409544089229831</v>
      </c>
      <c r="BH199" s="89">
        <f>'CALC|2'!$AE$21*'CALC|2'!AK13</f>
        <v>2.4315608110060483</v>
      </c>
      <c r="BI199" s="89">
        <f>'CALC|2'!$AE$21*'CALC|2'!AL13</f>
        <v>2.4211290191876462</v>
      </c>
      <c r="BJ199" s="89">
        <f>'CALC|2'!$AE$21*'CALC|2'!AM13</f>
        <v>2.4097717631822819</v>
      </c>
      <c r="BK199" s="89">
        <f>'CALC|2'!$AE$21*'CALC|2'!AN13</f>
        <v>2.3975895322274989</v>
      </c>
      <c r="BL199" s="89">
        <f>'CALC|2'!$AE$21*'CALC|2'!AO13</f>
        <v>2.3846719041857658</v>
      </c>
      <c r="BM199" s="89">
        <f>'CALC|2'!$AE$21*'CALC|2'!AP13</f>
        <v>2.3710987303291264</v>
      </c>
      <c r="BN199" s="89">
        <f>'CALC|2'!$AE$21*'CALC|2'!AQ13</f>
        <v>2.3569411914769387</v>
      </c>
      <c r="BO199" s="67"/>
      <c r="BP199" s="67"/>
      <c r="BQ199" s="67"/>
      <c r="BR199" s="67"/>
      <c r="BS199" s="67"/>
    </row>
    <row r="200" spans="1:71" ht="15.75" x14ac:dyDescent="0.3">
      <c r="A200" s="68"/>
      <c r="B200" s="67"/>
      <c r="C200" s="119" t="s">
        <v>226</v>
      </c>
      <c r="D200" s="34" t="s">
        <v>0</v>
      </c>
      <c r="E200" s="20" t="s">
        <v>93</v>
      </c>
      <c r="F200" s="20"/>
      <c r="G200" s="89">
        <f>'CALC|2'!$G$16*'CALC|2'!H21+'CALC|2'!$G$11*(1-'CALC|2'!H21)</f>
        <v>0.299509505675643</v>
      </c>
      <c r="H200" s="89">
        <f>'CALC|2'!$G$16*'CALC|2'!I21+'CALC|2'!$G$11*(1-'CALC|2'!I21)</f>
        <v>0.299509505675643</v>
      </c>
      <c r="I200" s="89">
        <f>'CALC|2'!$G$16*'CALC|2'!J21+'CALC|2'!$G$11*(1-'CALC|2'!J21)</f>
        <v>0.299509505675643</v>
      </c>
      <c r="J200" s="89">
        <f>'CALC|2'!$G$16*'CALC|2'!K21+'CALC|2'!$G$11*(1-'CALC|2'!K21)</f>
        <v>0.299509505675643</v>
      </c>
      <c r="K200" s="89">
        <f>'CALC|2'!$G$16*'CALC|2'!L21+'CALC|2'!$G$11*(1-'CALC|2'!L21)</f>
        <v>0.299509505675643</v>
      </c>
      <c r="L200" s="89">
        <f>'CALC|2'!$G$16*'CALC|2'!M21+'CALC|2'!$G$11*(1-'CALC|2'!M21)</f>
        <v>0.299509505675643</v>
      </c>
      <c r="M200" s="89">
        <f>'CALC|2'!$G$16*'CALC|2'!N21+'CALC|2'!$G$11*(1-'CALC|2'!N21)</f>
        <v>0.299509505675643</v>
      </c>
      <c r="N200" s="89">
        <f>'CALC|2'!$G$16*'CALC|2'!O21+'CALC|2'!$G$11*(1-'CALC|2'!O21)</f>
        <v>0.299509505675643</v>
      </c>
      <c r="O200" s="89">
        <f>'CALC|2'!$G$16*'CALC|2'!P21+'CALC|2'!$G$11*(1-'CALC|2'!P21)</f>
        <v>0.295982401087169</v>
      </c>
      <c r="P200" s="89">
        <f>'CALC|2'!$G$16*'CALC|2'!Q21+'CALC|2'!$G$11*(1-'CALC|2'!Q21)</f>
        <v>0.29250718263560294</v>
      </c>
      <c r="Q200" s="89">
        <f>'CALC|2'!$G$16*'CALC|2'!R21+'CALC|2'!$G$11*(1-'CALC|2'!R21)</f>
        <v>0.2890830870401474</v>
      </c>
      <c r="R200" s="89">
        <f>'CALC|2'!$G$16*'CALC|2'!S21+'CALC|2'!$G$11*(1-'CALC|2'!S21)</f>
        <v>0.28570936224839077</v>
      </c>
      <c r="S200" s="89">
        <f>'CALC|2'!$G$16*'CALC|2'!T21+'CALC|2'!$G$11*(1-'CALC|2'!T21)</f>
        <v>0.28238526727113039</v>
      </c>
      <c r="T200" s="89">
        <f>'CALC|2'!$G$16*'CALC|2'!U21+'CALC|2'!$G$11*(1-'CALC|2'!U21)</f>
        <v>0.27911007201962484</v>
      </c>
      <c r="U200" s="89">
        <f>'CALC|2'!$G$16*'CALC|2'!V21+'CALC|2'!$G$11*(1-'CALC|2'!V21)</f>
        <v>0.27588305714524103</v>
      </c>
      <c r="V200" s="89">
        <f>'CALC|2'!$G$16*'CALC|2'!W21+'CALC|2'!$G$11*(1-'CALC|2'!W21)</f>
        <v>0.27270351388145903</v>
      </c>
      <c r="W200" s="89">
        <f>'CALC|2'!$G$16*'CALC|2'!X21+'CALC|2'!$G$11*(1-'CALC|2'!X21)</f>
        <v>0.26957074388820285</v>
      </c>
      <c r="X200" s="89">
        <f>'CALC|2'!$G$16*'CALC|2'!Y21+'CALC|2'!$G$11*(1-'CALC|2'!Y21)</f>
        <v>0.26648405909845957</v>
      </c>
      <c r="Y200" s="89">
        <f>'CALC|2'!$G$16*'CALC|2'!Z21+'CALC|2'!$G$11*(1-'CALC|2'!Z21)</f>
        <v>0.26344278156715595</v>
      </c>
      <c r="Z200" s="89">
        <f>'CALC|2'!$G$16*'CALC|2'!AA21+'CALC|2'!$G$11*(1-'CALC|2'!AA21)</f>
        <v>0.2604462433222573</v>
      </c>
      <c r="AA200" s="89">
        <f>'CALC|2'!$G$16*'CALC|2'!AB21+'CALC|2'!$G$11*(1-'CALC|2'!AB21)</f>
        <v>0.25749378621805774</v>
      </c>
      <c r="AB200" s="89">
        <f>'CALC|2'!$G$16*'CALC|2'!AC21+'CALC|2'!$G$11*(1-'CALC|2'!AC21)</f>
        <v>0.25458476179062761</v>
      </c>
      <c r="AC200" s="89">
        <f>'CALC|2'!$G$16*'CALC|2'!AD21+'CALC|2'!$G$11*(1-'CALC|2'!AD21)</f>
        <v>0.25171853111538839</v>
      </c>
      <c r="AD200" s="89">
        <f>'CALC|2'!$G$16*'CALC|2'!AE21+'CALC|2'!$G$11*(1-'CALC|2'!AE21)</f>
        <v>0.24889446466678172</v>
      </c>
      <c r="AE200" s="89">
        <f>'CALC|2'!$G$16*'CALC|2'!AF21+'CALC|2'!$G$11*(1-'CALC|2'!AF21)</f>
        <v>0.24611194218000379</v>
      </c>
      <c r="AF200" s="89">
        <f>'CALC|2'!$G$16*'CALC|2'!AG21+'CALC|2'!$G$11*(1-'CALC|2'!AG21)</f>
        <v>0.24337035251477313</v>
      </c>
      <c r="AG200" s="89">
        <f>'CALC|2'!$G$16*'CALC|2'!AH21+'CALC|2'!$G$11*(1-'CALC|2'!AH21)</f>
        <v>0.2406690935211025</v>
      </c>
      <c r="AH200" s="89">
        <f>'CALC|2'!$G$16*'CALC|2'!AI21+'CALC|2'!$G$11*(1-'CALC|2'!AI21)</f>
        <v>0.23800757190704555</v>
      </c>
      <c r="AI200" s="89">
        <f>'CALC|2'!$G$16*'CALC|2'!AJ21+'CALC|2'!$G$11*(1-'CALC|2'!AJ21)</f>
        <v>0.23538520310838904</v>
      </c>
      <c r="AJ200" s="89">
        <f>'CALC|2'!$G$16*'CALC|2'!AK21+'CALC|2'!$G$11*(1-'CALC|2'!AK21)</f>
        <v>0.23280141116026165</v>
      </c>
      <c r="AK200" s="89">
        <f>'CALC|2'!$G$16*'CALC|2'!AL21+'CALC|2'!$G$11*(1-'CALC|2'!AL21)</f>
        <v>0.23025562857063198</v>
      </c>
      <c r="AL200" s="89">
        <f>'CALC|2'!$G$16*'CALC|2'!AM21+'CALC|2'!$G$11*(1-'CALC|2'!AM21)</f>
        <v>0.22774729619566711</v>
      </c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67"/>
      <c r="BP200" s="67"/>
      <c r="BQ200" s="67"/>
      <c r="BR200" s="67"/>
      <c r="BS200" s="67"/>
    </row>
    <row r="201" spans="1:71" ht="15.75" x14ac:dyDescent="0.3">
      <c r="A201" s="68"/>
      <c r="B201" s="67"/>
      <c r="C201" s="119" t="s">
        <v>227</v>
      </c>
      <c r="D201" s="34"/>
      <c r="E201" s="20"/>
      <c r="F201" s="20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>
        <f>'CALC|2'!$G$11</f>
        <v>5.974475309631988E-2</v>
      </c>
      <c r="AN201" s="89">
        <f>'CALC|2'!$G$11</f>
        <v>5.974475309631988E-2</v>
      </c>
      <c r="AO201" s="89">
        <f>'CALC|2'!$G$11</f>
        <v>5.974475309631988E-2</v>
      </c>
      <c r="AP201" s="89">
        <f>'CALC|2'!$G$11</f>
        <v>5.974475309631988E-2</v>
      </c>
      <c r="AQ201" s="89">
        <f>'CALC|2'!$G$11</f>
        <v>5.974475309631988E-2</v>
      </c>
      <c r="AR201" s="89">
        <f>'CALC|2'!$G$11</f>
        <v>5.974475309631988E-2</v>
      </c>
      <c r="AS201" s="89">
        <f>'CALC|2'!$G$11</f>
        <v>5.974475309631988E-2</v>
      </c>
      <c r="AT201" s="89">
        <f>'CALC|2'!$G$11</f>
        <v>5.974475309631988E-2</v>
      </c>
      <c r="AU201" s="89">
        <f>'CALC|2'!$G$11</f>
        <v>5.974475309631988E-2</v>
      </c>
      <c r="AV201" s="89">
        <f>'CALC|2'!$G$11</f>
        <v>5.974475309631988E-2</v>
      </c>
      <c r="AW201" s="89">
        <f>'CALC|2'!$G$11</f>
        <v>5.974475309631988E-2</v>
      </c>
      <c r="AX201" s="89">
        <f>'CALC|2'!$G$11</f>
        <v>5.974475309631988E-2</v>
      </c>
      <c r="AY201" s="89">
        <f>'CALC|2'!$G$11</f>
        <v>5.974475309631988E-2</v>
      </c>
      <c r="AZ201" s="89">
        <f>'CALC|2'!$G$11</f>
        <v>5.974475309631988E-2</v>
      </c>
      <c r="BA201" s="89">
        <f>'CALC|2'!$G$11</f>
        <v>5.974475309631988E-2</v>
      </c>
      <c r="BB201" s="89">
        <f>'CALC|2'!$G$11</f>
        <v>5.974475309631988E-2</v>
      </c>
      <c r="BC201" s="89">
        <f>'CALC|2'!$G$11</f>
        <v>5.974475309631988E-2</v>
      </c>
      <c r="BD201" s="89">
        <f>'CALC|2'!$G$11</f>
        <v>5.974475309631988E-2</v>
      </c>
      <c r="BE201" s="89">
        <f>'CALC|2'!$G$11</f>
        <v>5.974475309631988E-2</v>
      </c>
      <c r="BF201" s="89">
        <f>'CALC|2'!$G$11</f>
        <v>5.974475309631988E-2</v>
      </c>
      <c r="BG201" s="89">
        <f>'CALC|2'!$G$11</f>
        <v>5.974475309631988E-2</v>
      </c>
      <c r="BH201" s="89">
        <f>'CALC|2'!$G$11</f>
        <v>5.974475309631988E-2</v>
      </c>
      <c r="BI201" s="89">
        <f>'CALC|2'!$G$11</f>
        <v>5.974475309631988E-2</v>
      </c>
      <c r="BJ201" s="89">
        <f>'CALC|2'!$G$11</f>
        <v>5.974475309631988E-2</v>
      </c>
      <c r="BK201" s="89">
        <f>'CALC|2'!$G$11</f>
        <v>5.974475309631988E-2</v>
      </c>
      <c r="BL201" s="89">
        <f>'CALC|2'!$G$11</f>
        <v>5.974475309631988E-2</v>
      </c>
      <c r="BM201" s="89">
        <f>'CALC|2'!$G$11</f>
        <v>5.974475309631988E-2</v>
      </c>
      <c r="BN201" s="89">
        <f>'CALC|2'!$G$11</f>
        <v>5.974475309631988E-2</v>
      </c>
      <c r="BO201" s="67"/>
      <c r="BP201" s="67"/>
      <c r="BQ201" s="67"/>
      <c r="BR201" s="67"/>
      <c r="BS201" s="67"/>
    </row>
    <row r="202" spans="1:71" ht="15.75" x14ac:dyDescent="0.3">
      <c r="A202" s="68"/>
      <c r="B202" s="67"/>
      <c r="C202" s="67" t="s">
        <v>2</v>
      </c>
      <c r="D202" s="34" t="s">
        <v>0</v>
      </c>
      <c r="E202" s="20" t="s">
        <v>93</v>
      </c>
      <c r="F202" s="20"/>
      <c r="G202" s="89">
        <f>'CALC|2'!H20</f>
        <v>0.72154547929546153</v>
      </c>
      <c r="H202" s="89">
        <f>'CALC|2'!I20</f>
        <v>0.71458256542026022</v>
      </c>
      <c r="I202" s="89">
        <f>'CALC|2'!J20</f>
        <v>0.70768684366395473</v>
      </c>
      <c r="J202" s="89">
        <f>'CALC|2'!K20</f>
        <v>0.70085766562259755</v>
      </c>
      <c r="K202" s="89">
        <f>'CALC|2'!L20</f>
        <v>0.69409438914933952</v>
      </c>
      <c r="L202" s="89">
        <f>'CALC|2'!M20</f>
        <v>0.68739637829404832</v>
      </c>
      <c r="M202" s="89">
        <f>'CALC|2'!N20</f>
        <v>0.68076300324351069</v>
      </c>
      <c r="N202" s="89">
        <f>'CALC|2'!O20</f>
        <v>0.67419364026221085</v>
      </c>
      <c r="O202" s="89">
        <f>'CALC|2'!P20</f>
        <v>0.66768767163368048</v>
      </c>
      <c r="P202" s="89">
        <f>'CALC|2'!Q20</f>
        <v>0.66124448560241544</v>
      </c>
      <c r="Q202" s="89">
        <f>'CALC|2'!R20</f>
        <v>0.65486347631635222</v>
      </c>
      <c r="R202" s="89">
        <f>'CALC|2'!S20</f>
        <v>0.64854404376989927</v>
      </c>
      <c r="S202" s="89">
        <f>'CALC|2'!T20</f>
        <v>0.64228559374751981</v>
      </c>
      <c r="T202" s="89">
        <f>'CALC|2'!U20</f>
        <v>0.6360875377678562</v>
      </c>
      <c r="U202" s="89">
        <f>'CALC|2'!V20</f>
        <v>0.62994929302839642</v>
      </c>
      <c r="V202" s="89">
        <f>'CALC|2'!W20</f>
        <v>0.62387028235067243</v>
      </c>
      <c r="W202" s="89">
        <f>'CALC|2'!X20</f>
        <v>0.61784993412598832</v>
      </c>
      <c r="X202" s="89">
        <f>'CALC|2'!Y20</f>
        <v>0.61188768226167245</v>
      </c>
      <c r="Y202" s="89">
        <f>'CALC|2'!Z20</f>
        <v>0.60598296612784741</v>
      </c>
      <c r="Z202" s="89">
        <f>'CALC|2'!AA20</f>
        <v>0.60013523050471373</v>
      </c>
      <c r="AA202" s="89">
        <f>'CALC|2'!AB20</f>
        <v>0.5943439255303431</v>
      </c>
      <c r="AB202" s="89">
        <f>'CALC|2'!AC20</f>
        <v>0.58860850664897535</v>
      </c>
      <c r="AC202" s="89">
        <f>'CALC|2'!AD20</f>
        <v>0.58292843455981269</v>
      </c>
      <c r="AD202" s="89">
        <f>'CALC|2'!AE20</f>
        <v>0.57730317516631047</v>
      </c>
      <c r="AE202" s="89">
        <f>'CALC|2'!AF20</f>
        <v>0.57173219952595555</v>
      </c>
      <c r="AF202" s="89">
        <f>'CALC|2'!AG20</f>
        <v>0.56621498380053004</v>
      </c>
      <c r="AG202" s="89">
        <f>'CALC|2'!AH20</f>
        <v>0.56075100920685506</v>
      </c>
      <c r="AH202" s="89">
        <f>'CALC|2'!AI20</f>
        <v>0.55533976196800883</v>
      </c>
      <c r="AI202" s="89">
        <f>'CALC|2'!AJ20</f>
        <v>0.54998073326501751</v>
      </c>
      <c r="AJ202" s="89">
        <f>'CALC|2'!AK20</f>
        <v>0.54467341918901013</v>
      </c>
      <c r="AK202" s="89">
        <f>'CALC|2'!AL20</f>
        <v>0.53941732069383619</v>
      </c>
      <c r="AL202" s="89">
        <f>'CALC|2'!AM20</f>
        <v>0.53421194354914059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 s="67"/>
      <c r="BP202" s="67"/>
      <c r="BQ202" s="67"/>
      <c r="BR202" s="67"/>
      <c r="BS202" s="67"/>
    </row>
    <row r="203" spans="1:71" ht="15.75" x14ac:dyDescent="0.3">
      <c r="A203" s="68"/>
      <c r="B203" s="67"/>
      <c r="C203" s="67" t="s">
        <v>19</v>
      </c>
      <c r="D203" s="34" t="s">
        <v>0</v>
      </c>
      <c r="E203" s="20" t="s">
        <v>93</v>
      </c>
      <c r="F203" s="20"/>
      <c r="G203" s="89">
        <f>'CALC|2'!$G$24*'CALC|2'!H21</f>
        <v>0.42436000000000007</v>
      </c>
      <c r="H203" s="89">
        <f>'CALC|2'!$G$24*'CALC|2'!I21</f>
        <v>0.42436000000000007</v>
      </c>
      <c r="I203" s="89">
        <f>'CALC|2'!$G$24*'CALC|2'!J21</f>
        <v>0.42436000000000007</v>
      </c>
      <c r="J203" s="89">
        <f>'CALC|2'!$G$24*'CALC|2'!K21</f>
        <v>0.42436000000000007</v>
      </c>
      <c r="K203" s="89">
        <f>'CALC|2'!$G$24*'CALC|2'!L21</f>
        <v>0.42436000000000007</v>
      </c>
      <c r="L203" s="89">
        <f>'CALC|2'!$G$24*'CALC|2'!M21</f>
        <v>0.42436000000000007</v>
      </c>
      <c r="M203" s="89">
        <f>'CALC|2'!$G$24*'CALC|2'!N21</f>
        <v>0.42436000000000007</v>
      </c>
      <c r="N203" s="89">
        <f>'CALC|2'!$G$24*'CALC|2'!O21</f>
        <v>0.42436000000000007</v>
      </c>
      <c r="O203" s="89">
        <f>'CALC|2'!$G$24*'CALC|2'!P21</f>
        <v>0.41811737222814005</v>
      </c>
      <c r="P203" s="89">
        <f>'CALC|2'!$G$24*'CALC|2'!Q21</f>
        <v>0.41196657780885332</v>
      </c>
      <c r="Q203" s="89">
        <f>'CALC|2'!$G$24*'CALC|2'!R21</f>
        <v>0.40590626581029626</v>
      </c>
      <c r="R203" s="89">
        <f>'CALC|2'!$G$24*'CALC|2'!S21</f>
        <v>0.39993510517376279</v>
      </c>
      <c r="S203" s="89">
        <f>'CALC|2'!$G$24*'CALC|2'!T21</f>
        <v>0.39405178442133687</v>
      </c>
      <c r="T203" s="89">
        <f>'CALC|2'!$G$24*'CALC|2'!U21</f>
        <v>0.38825501136784535</v>
      </c>
      <c r="U203" s="89">
        <f>'CALC|2'!$G$24*'CALC|2'!V21</f>
        <v>0.38254351283704907</v>
      </c>
      <c r="V203" s="89">
        <f>'CALC|2'!$G$24*'CALC|2'!W21</f>
        <v>0.37691603438200744</v>
      </c>
      <c r="W203" s="89">
        <f>'CALC|2'!$G$24*'CALC|2'!X21</f>
        <v>0.37137134000955846</v>
      </c>
      <c r="X203" s="89">
        <f>'CALC|2'!$G$24*'CALC|2'!Y21</f>
        <v>0.36590821190885026</v>
      </c>
      <c r="Y203" s="89">
        <f>'CALC|2'!$G$24*'CALC|2'!Z21</f>
        <v>0.36052545018386717</v>
      </c>
      <c r="Z203" s="89">
        <f>'CALC|2'!$G$24*'CALC|2'!AA21</f>
        <v>0.35522187258989002</v>
      </c>
      <c r="AA203" s="89">
        <f>'CALC|2'!$G$24*'CALC|2'!AB21</f>
        <v>0.34999631427383349</v>
      </c>
      <c r="AB203" s="89">
        <f>'CALC|2'!$G$24*'CALC|2'!AC21</f>
        <v>0.34484762751840292</v>
      </c>
      <c r="AC203" s="89">
        <f>'CALC|2'!$G$24*'CALC|2'!AD21</f>
        <v>0.33977468149001572</v>
      </c>
      <c r="AD203" s="89">
        <f>'CALC|2'!$G$24*'CALC|2'!AE21</f>
        <v>0.33477636199042937</v>
      </c>
      <c r="AE203" s="89">
        <f>'CALC|2'!$G$24*'CALC|2'!AF21</f>
        <v>0.32985157121202491</v>
      </c>
      <c r="AF203" s="89">
        <f>'CALC|2'!$G$24*'CALC|2'!AG21</f>
        <v>0.32499922749668919</v>
      </c>
      <c r="AG203" s="89">
        <f>'CALC|2'!$G$24*'CALC|2'!AH21</f>
        <v>0.3202182650982448</v>
      </c>
      <c r="AH203" s="89">
        <f>'CALC|2'!$G$24*'CALC|2'!AI21</f>
        <v>0.31550763394837406</v>
      </c>
      <c r="AI203" s="89">
        <f>'CALC|2'!$G$24*'CALC|2'!AJ21</f>
        <v>0.31086629942598754</v>
      </c>
      <c r="AJ203" s="89">
        <f>'CALC|2'!$G$24*'CALC|2'!AK21</f>
        <v>0.30629324212998404</v>
      </c>
      <c r="AK203" s="89">
        <f>'CALC|2'!$G$24*'CALC|2'!AL21</f>
        <v>0.30178745765535481</v>
      </c>
      <c r="AL203" s="89">
        <f>'CALC|2'!$G$24*'CALC|2'!AM21</f>
        <v>0.29734795637257994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 s="67"/>
      <c r="BP203" s="67"/>
      <c r="BQ203" s="67"/>
      <c r="BR203" s="67"/>
      <c r="BS203" s="67"/>
    </row>
    <row r="204" spans="1:71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1:71" ht="15" x14ac:dyDescent="0.25">
      <c r="A205" s="68"/>
      <c r="B205" s="67"/>
      <c r="C205" s="69" t="s">
        <v>20</v>
      </c>
      <c r="D205" s="67"/>
      <c r="E205" s="67"/>
      <c r="F205" s="67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 s="67"/>
      <c r="BP205" s="67"/>
      <c r="BQ205" s="67"/>
      <c r="BR205" s="67"/>
      <c r="BS205" s="67"/>
    </row>
    <row r="206" spans="1:71" ht="15.75" x14ac:dyDescent="0.3">
      <c r="A206" s="68"/>
      <c r="B206" s="67"/>
      <c r="C206" s="96" t="s">
        <v>21</v>
      </c>
      <c r="D206" s="34" t="s">
        <v>0</v>
      </c>
      <c r="E206" s="20" t="s">
        <v>93</v>
      </c>
      <c r="F206" s="20"/>
      <c r="G206" s="89">
        <f>'CALC|2'!$G$28*'CALC|2'!H21</f>
        <v>4.2436000000000008E-2</v>
      </c>
      <c r="H206" s="89">
        <f>'CALC|2'!$G$28*'CALC|2'!I21</f>
        <v>4.2436000000000008E-2</v>
      </c>
      <c r="I206" s="89">
        <f>'CALC|2'!$G$28*'CALC|2'!J21</f>
        <v>4.2436000000000008E-2</v>
      </c>
      <c r="J206" s="89">
        <f>'CALC|2'!$G$28*'CALC|2'!K21</f>
        <v>4.2436000000000008E-2</v>
      </c>
      <c r="K206" s="89">
        <f>'CALC|2'!$G$28*'CALC|2'!L21</f>
        <v>4.2436000000000008E-2</v>
      </c>
      <c r="L206" s="89">
        <f>'CALC|2'!$G$28*'CALC|2'!M21</f>
        <v>4.2436000000000008E-2</v>
      </c>
      <c r="M206" s="89">
        <f>'CALC|2'!$G$28*'CALC|2'!N21</f>
        <v>4.2436000000000008E-2</v>
      </c>
      <c r="N206" s="89">
        <f>'CALC|2'!$G$28*'CALC|2'!O21</f>
        <v>4.2436000000000008E-2</v>
      </c>
      <c r="O206" s="89">
        <f>'CALC|2'!$G$28*'CALC|2'!P21</f>
        <v>4.1811737222814005E-2</v>
      </c>
      <c r="P206" s="89">
        <f>'CALC|2'!$G$28*'CALC|2'!Q21</f>
        <v>4.1196657780885333E-2</v>
      </c>
      <c r="Q206" s="89">
        <f>'CALC|2'!$G$28*'CALC|2'!R21</f>
        <v>4.0590626581029632E-2</v>
      </c>
      <c r="R206" s="89">
        <f>'CALC|2'!$G$28*'CALC|2'!S21</f>
        <v>3.9993510517376284E-2</v>
      </c>
      <c r="S206" s="89">
        <f>'CALC|2'!$G$28*'CALC|2'!T21</f>
        <v>3.940517844213369E-2</v>
      </c>
      <c r="T206" s="89">
        <f>'CALC|2'!$G$28*'CALC|2'!U21</f>
        <v>3.8825501136784533E-2</v>
      </c>
      <c r="U206" s="89">
        <f>'CALC|2'!$G$28*'CALC|2'!V21</f>
        <v>3.8254351283704906E-2</v>
      </c>
      <c r="V206" s="89">
        <f>'CALC|2'!$G$28*'CALC|2'!W21</f>
        <v>3.7691603438200744E-2</v>
      </c>
      <c r="W206" s="89">
        <f>'CALC|2'!$G$28*'CALC|2'!X21</f>
        <v>3.7137134000955849E-2</v>
      </c>
      <c r="X206" s="89">
        <f>'CALC|2'!$G$28*'CALC|2'!Y21</f>
        <v>3.6590821190885026E-2</v>
      </c>
      <c r="Y206" s="89">
        <f>'CALC|2'!$G$28*'CALC|2'!Z21</f>
        <v>3.6052545018386721E-2</v>
      </c>
      <c r="Z206" s="89">
        <f>'CALC|2'!$G$28*'CALC|2'!AA21</f>
        <v>3.5522187258989001E-2</v>
      </c>
      <c r="AA206" s="89">
        <f>'CALC|2'!$G$28*'CALC|2'!AB21</f>
        <v>3.4999631427383347E-2</v>
      </c>
      <c r="AB206" s="89">
        <f>'CALC|2'!$G$28*'CALC|2'!AC21</f>
        <v>3.4484762751840294E-2</v>
      </c>
      <c r="AC206" s="89">
        <f>'CALC|2'!$G$28*'CALC|2'!AD21</f>
        <v>3.3977468149001572E-2</v>
      </c>
      <c r="AD206" s="89">
        <f>'CALC|2'!$G$28*'CALC|2'!AE21</f>
        <v>3.3477636199042933E-2</v>
      </c>
      <c r="AE206" s="89">
        <f>'CALC|2'!$G$28*'CALC|2'!AF21</f>
        <v>3.2985157121202487E-2</v>
      </c>
      <c r="AF206" s="89">
        <f>'CALC|2'!$G$28*'CALC|2'!AG21</f>
        <v>3.2499922749668918E-2</v>
      </c>
      <c r="AG206" s="89">
        <f>'CALC|2'!$G$28*'CALC|2'!AH21</f>
        <v>3.2021826509824484E-2</v>
      </c>
      <c r="AH206" s="89">
        <f>'CALC|2'!$G$28*'CALC|2'!AI21</f>
        <v>3.1550763394837408E-2</v>
      </c>
      <c r="AI206" s="89">
        <f>'CALC|2'!$G$28*'CALC|2'!AJ21</f>
        <v>3.1086629942598754E-2</v>
      </c>
      <c r="AJ206" s="89">
        <f>'CALC|2'!$G$28*'CALC|2'!AK21</f>
        <v>3.0629324212998407E-2</v>
      </c>
      <c r="AK206" s="89">
        <f>'CALC|2'!$G$28*'CALC|2'!AL21</f>
        <v>3.0178745765535482E-2</v>
      </c>
      <c r="AL206" s="89">
        <f>'CALC|2'!$G$28*'CALC|2'!AM21</f>
        <v>2.9734795637257998E-2</v>
      </c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 s="67"/>
      <c r="BP206" s="67"/>
      <c r="BQ206" s="67"/>
      <c r="BR206" s="67"/>
      <c r="BS206" s="67"/>
    </row>
    <row r="207" spans="1:71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1:71" ht="15.75" x14ac:dyDescent="0.3">
      <c r="A208" s="68"/>
      <c r="B208" s="67"/>
      <c r="C208" s="69" t="s">
        <v>22</v>
      </c>
      <c r="D208" s="34"/>
      <c r="E208" s="20"/>
      <c r="F208" s="20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 s="67"/>
      <c r="BP208" s="67"/>
      <c r="BQ208" s="67"/>
      <c r="BR208" s="67"/>
      <c r="BS208" s="67"/>
    </row>
    <row r="209" spans="1:71" ht="15.75" x14ac:dyDescent="0.3">
      <c r="A209" s="68"/>
      <c r="B209" s="67"/>
      <c r="C209" s="108" t="s">
        <v>192</v>
      </c>
      <c r="D209" s="34" t="s">
        <v>0</v>
      </c>
      <c r="E209" s="20" t="s">
        <v>93</v>
      </c>
      <c r="F209" s="20"/>
      <c r="G209" s="89">
        <f>'CALC|2'!$G$32*'CALC|2'!H21</f>
        <v>2.8324000000000002E-2</v>
      </c>
      <c r="H209" s="89">
        <f>'CALC|2'!$G$32*'CALC|2'!I21</f>
        <v>2.8324000000000002E-2</v>
      </c>
      <c r="I209" s="89">
        <f>'CALC|2'!$G$32*'CALC|2'!J21</f>
        <v>2.8324000000000002E-2</v>
      </c>
      <c r="J209" s="89">
        <f>'CALC|2'!$G$32*'CALC|2'!K21</f>
        <v>2.8324000000000002E-2</v>
      </c>
      <c r="K209" s="89">
        <f>'CALC|2'!$G$32*'CALC|2'!L21</f>
        <v>2.8324000000000002E-2</v>
      </c>
      <c r="L209" s="89">
        <f>'CALC|2'!$G$32*'CALC|2'!M21</f>
        <v>2.8324000000000002E-2</v>
      </c>
      <c r="M209" s="89">
        <f>'CALC|2'!$G$32*'CALC|2'!N21</f>
        <v>2.8324000000000002E-2</v>
      </c>
      <c r="N209" s="89">
        <f>'CALC|2'!$G$32*'CALC|2'!O21</f>
        <v>2.8324000000000002E-2</v>
      </c>
      <c r="O209" s="89">
        <f>'CALC|2'!$G$32*'CALC|2'!P21</f>
        <v>2.7907334458926E-2</v>
      </c>
      <c r="P209" s="89">
        <f>'CALC|2'!$G$32*'CALC|2'!Q21</f>
        <v>2.7496798354835424E-2</v>
      </c>
      <c r="Q209" s="89">
        <f>'CALC|2'!$G$32*'CALC|2'!R21</f>
        <v>2.7092301519490127E-2</v>
      </c>
      <c r="R209" s="89">
        <f>'CALC|2'!$G$32*'CALC|2'!S21</f>
        <v>2.6693755111088832E-2</v>
      </c>
      <c r="S209" s="89">
        <f>'CALC|2'!$G$32*'CALC|2'!T21</f>
        <v>2.6301071594754321E-2</v>
      </c>
      <c r="T209" s="89">
        <f>'CALC|2'!$G$32*'CALC|2'!U21</f>
        <v>2.5914164723307688E-2</v>
      </c>
      <c r="U209" s="89">
        <f>'CALC|2'!$G$32*'CALC|2'!V21</f>
        <v>2.5532949518325423E-2</v>
      </c>
      <c r="V209" s="89">
        <f>'CALC|2'!$G$32*'CALC|2'!W21</f>
        <v>2.5157342251475111E-2</v>
      </c>
      <c r="W209" s="89">
        <f>'CALC|2'!$G$32*'CALC|2'!X21</f>
        <v>2.4787260426125772E-2</v>
      </c>
      <c r="X209" s="89">
        <f>'CALC|2'!$G$32*'CALC|2'!Y21</f>
        <v>2.4422622759228657E-2</v>
      </c>
      <c r="Y209" s="89">
        <f>'CALC|2'!$G$32*'CALC|2'!Z21</f>
        <v>2.4063349163464635E-2</v>
      </c>
      <c r="Z209" s="89">
        <f>'CALC|2'!$G$32*'CALC|2'!AA21</f>
        <v>2.3709360729654169E-2</v>
      </c>
      <c r="AA209" s="89">
        <f>'CALC|2'!$G$32*'CALC|2'!AB21</f>
        <v>2.3360579709426097E-2</v>
      </c>
      <c r="AB209" s="89">
        <f>'CALC|2'!$G$32*'CALC|2'!AC21</f>
        <v>2.3016929498141304E-2</v>
      </c>
      <c r="AC209" s="89">
        <f>'CALC|2'!$G$32*'CALC|2'!AD21</f>
        <v>2.2678334618067689E-2</v>
      </c>
      <c r="AD209" s="89">
        <f>'CALC|2'!$G$32*'CALC|2'!AE21</f>
        <v>2.2344720701802524E-2</v>
      </c>
      <c r="AE209" s="89">
        <f>'CALC|2'!$G$32*'CALC|2'!AF21</f>
        <v>2.2016014475938806E-2</v>
      </c>
      <c r="AF209" s="89">
        <f>'CALC|2'!$G$32*'CALC|2'!AG21</f>
        <v>2.1692143744971779E-2</v>
      </c>
      <c r="AG209" s="89">
        <f>'CALC|2'!$G$32*'CALC|2'!AH21</f>
        <v>2.1373037375442279E-2</v>
      </c>
      <c r="AH209" s="89">
        <f>'CALC|2'!$G$32*'CALC|2'!AI21</f>
        <v>2.1058625280313287E-2</v>
      </c>
      <c r="AI209" s="89">
        <f>'CALC|2'!$G$32*'CALC|2'!AJ21</f>
        <v>2.0748838403576372E-2</v>
      </c>
      <c r="AJ209" s="89">
        <f>'CALC|2'!$G$32*'CALC|2'!AK21</f>
        <v>2.0443608705084521E-2</v>
      </c>
      <c r="AK209" s="89">
        <f>'CALC|2'!$G$32*'CALC|2'!AL21</f>
        <v>2.0142869145608137E-2</v>
      </c>
      <c r="AL209" s="89">
        <f>'CALC|2'!$G$32*'CALC|2'!AM21</f>
        <v>1.9846553672110835E-2</v>
      </c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 s="67"/>
      <c r="BP209" s="67"/>
      <c r="BQ209" s="67"/>
      <c r="BR209" s="67"/>
      <c r="BS209" s="67"/>
    </row>
    <row r="210" spans="1:71" ht="15.75" x14ac:dyDescent="0.3">
      <c r="A210" s="98"/>
      <c r="B210" s="67"/>
      <c r="C210" s="170" t="s">
        <v>49</v>
      </c>
      <c r="D210" s="34" t="s">
        <v>0</v>
      </c>
      <c r="E210" s="20" t="s">
        <v>93</v>
      </c>
      <c r="F210" s="20"/>
      <c r="G210" s="89">
        <f>'CALC|2'!$G$33*'CALC|2'!H21</f>
        <v>1.3253215763846216</v>
      </c>
      <c r="H210" s="89">
        <f>'CALC|2'!$G$33*'CALC|2'!I21</f>
        <v>1.3253215763846216</v>
      </c>
      <c r="I210" s="89">
        <f>'CALC|2'!$G$33*'CALC|2'!J21</f>
        <v>1.3253215763846216</v>
      </c>
      <c r="J210" s="89">
        <f>'CALC|2'!$G$33*'CALC|2'!K21</f>
        <v>1.3253215763846216</v>
      </c>
      <c r="K210" s="89">
        <f>'CALC|2'!$G$33*'CALC|2'!L21</f>
        <v>1.3253215763846216</v>
      </c>
      <c r="L210" s="89">
        <f>'CALC|2'!$G$33*'CALC|2'!M21</f>
        <v>1.3253215763846216</v>
      </c>
      <c r="M210" s="89">
        <f>'CALC|2'!$G$33*'CALC|2'!N21</f>
        <v>1.3253215763846216</v>
      </c>
      <c r="N210" s="89">
        <f>'CALC|2'!$G$33*'CALC|2'!O21</f>
        <v>1.3253215763846216</v>
      </c>
      <c r="O210" s="89">
        <f>'CALC|2'!$G$33*'CALC|2'!P21</f>
        <v>1.3058251835120984</v>
      </c>
      <c r="P210" s="89">
        <f>'CALC|2'!$G$33*'CALC|2'!Q21</f>
        <v>1.2866155960019965</v>
      </c>
      <c r="Q210" s="89">
        <f>'CALC|2'!$G$33*'CALC|2'!R21</f>
        <v>1.2676885947499694</v>
      </c>
      <c r="R210" s="89">
        <f>'CALC|2'!$G$33*'CALC|2'!S21</f>
        <v>1.2490400227175997</v>
      </c>
      <c r="S210" s="89">
        <f>'CALC|2'!$G$33*'CALC|2'!T21</f>
        <v>1.2306657840193682</v>
      </c>
      <c r="T210" s="89">
        <f>'CALC|2'!$G$33*'CALC|2'!U21</f>
        <v>1.2125618430230509</v>
      </c>
      <c r="U210" s="89">
        <f>'CALC|2'!$G$33*'CALC|2'!V21</f>
        <v>1.1947242234633531</v>
      </c>
      <c r="V210" s="89">
        <f>'CALC|2'!$G$33*'CALC|2'!W21</f>
        <v>1.1771490075685791</v>
      </c>
      <c r="W210" s="89">
        <f>'CALC|2'!$G$33*'CALC|2'!X21</f>
        <v>1.1598323352001536</v>
      </c>
      <c r="X210" s="89">
        <f>'CALC|2'!$G$33*'CALC|2'!Y21</f>
        <v>1.1427704030047965</v>
      </c>
      <c r="Y210" s="89">
        <f>'CALC|2'!$G$33*'CALC|2'!Z21</f>
        <v>1.1259594635791736</v>
      </c>
      <c r="Z210" s="89">
        <f>'CALC|2'!$G$33*'CALC|2'!AA21</f>
        <v>1.1093958246468332</v>
      </c>
      <c r="AA210" s="89">
        <f>'CALC|2'!$G$33*'CALC|2'!AB21</f>
        <v>1.0930758482472531</v>
      </c>
      <c r="AB210" s="89">
        <f>'CALC|2'!$G$33*'CALC|2'!AC21</f>
        <v>1.0769959499368142</v>
      </c>
      <c r="AC210" s="89">
        <f>'CALC|2'!$G$33*'CALC|2'!AD21</f>
        <v>1.0611525980015324</v>
      </c>
      <c r="AD210" s="89">
        <f>'CALC|2'!$G$33*'CALC|2'!AE21</f>
        <v>1.0455423126813659</v>
      </c>
      <c r="AE210" s="89">
        <f>'CALC|2'!$G$33*'CALC|2'!AF21</f>
        <v>1.0301616654059407</v>
      </c>
      <c r="AF210" s="89">
        <f>'CALC|2'!$G$33*'CALC|2'!AG21</f>
        <v>1.0150072780415127</v>
      </c>
      <c r="AG210" s="89">
        <f>'CALC|2'!$G$33*'CALC|2'!AH21</f>
        <v>1.0000758221490111</v>
      </c>
      <c r="AH210" s="89">
        <f>'CALC|2'!$G$33*'CALC|2'!AI21</f>
        <v>0.98536401825299558</v>
      </c>
      <c r="AI210" s="89">
        <f>'CALC|2'!$G$33*'CALC|2'!AJ21</f>
        <v>0.97086863512136745</v>
      </c>
      <c r="AJ210" s="89">
        <f>'CALC|2'!$G$33*'CALC|2'!AK21</f>
        <v>0.95658648905567678</v>
      </c>
      <c r="AK210" s="89">
        <f>'CALC|2'!$G$33*'CALC|2'!AL21</f>
        <v>0.94251444319187005</v>
      </c>
      <c r="AL210" s="89">
        <f>'CALC|2'!$G$33*'CALC|2'!AM21</f>
        <v>0.92864940681132357</v>
      </c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 s="67"/>
      <c r="BP210" s="67"/>
      <c r="BQ210" s="67"/>
      <c r="BR210" s="67"/>
      <c r="BS210" s="67"/>
    </row>
    <row r="211" spans="1:71" ht="15.75" x14ac:dyDescent="0.3">
      <c r="A211" s="68"/>
      <c r="B211" s="67"/>
      <c r="C211" s="170" t="s">
        <v>320</v>
      </c>
      <c r="D211" s="34" t="s">
        <v>0</v>
      </c>
      <c r="E211" s="20" t="s">
        <v>93</v>
      </c>
      <c r="F211" s="20"/>
      <c r="G211" s="89">
        <f>'CALC|2'!$G$34*'CALC|2'!H21</f>
        <v>0.13400000000000001</v>
      </c>
      <c r="H211" s="89">
        <f>'CALC|2'!$G$34*'CALC|2'!I21</f>
        <v>0.13400000000000001</v>
      </c>
      <c r="I211" s="89">
        <f>'CALC|2'!$G$34*'CALC|2'!J21</f>
        <v>0.13400000000000001</v>
      </c>
      <c r="J211" s="89">
        <f>'CALC|2'!$G$34*'CALC|2'!K21</f>
        <v>0.13400000000000001</v>
      </c>
      <c r="K211" s="89">
        <f>'CALC|2'!$G$34*'CALC|2'!L21</f>
        <v>0.13400000000000001</v>
      </c>
      <c r="L211" s="89">
        <f>'CALC|2'!$G$34*'CALC|2'!M21</f>
        <v>0.13400000000000001</v>
      </c>
      <c r="M211" s="89">
        <f>'CALC|2'!$G$34*'CALC|2'!N21</f>
        <v>0.13400000000000001</v>
      </c>
      <c r="N211" s="89">
        <f>'CALC|2'!$G$34*'CALC|2'!O21</f>
        <v>0.13400000000000001</v>
      </c>
      <c r="O211" s="89">
        <f>'CALC|2'!$G$34*'CALC|2'!P21</f>
        <v>0.132028767741</v>
      </c>
      <c r="P211" s="89">
        <f>'CALC|2'!$G$34*'CALC|2'!Q21</f>
        <v>0.13008653366572331</v>
      </c>
      <c r="Q211" s="89">
        <f>'CALC|2'!$G$34*'CALC|2'!R21</f>
        <v>0.12817287119092208</v>
      </c>
      <c r="R211" s="89">
        <f>'CALC|2'!$G$34*'CALC|2'!S21</f>
        <v>0.12628736000868179</v>
      </c>
      <c r="S211" s="89">
        <f>'CALC|2'!$G$34*'CALC|2'!T21</f>
        <v>0.12442958599410674</v>
      </c>
      <c r="T211" s="89">
        <f>'CALC|2'!$G$34*'CALC|2'!U21</f>
        <v>0.12259914111436344</v>
      </c>
      <c r="U211" s="89">
        <f>'CALC|2'!$G$34*'CALC|2'!V21</f>
        <v>0.12079562333906252</v>
      </c>
      <c r="V211" s="89">
        <f>'CALC|2'!$G$34*'CALC|2'!W21</f>
        <v>0.11901863655195823</v>
      </c>
      <c r="W211" s="89">
        <f>'CALC|2'!$G$34*'CALC|2'!X21</f>
        <v>0.11726779046394765</v>
      </c>
      <c r="X211" s="89">
        <f>'CALC|2'!$G$34*'CALC|2'!Y21</f>
        <v>0.11554270052734925</v>
      </c>
      <c r="Y211" s="89">
        <f>'CALC|2'!$G$34*'CALC|2'!Z21</f>
        <v>0.11384298785144263</v>
      </c>
      <c r="Z211" s="89">
        <f>'CALC|2'!$G$34*'CALC|2'!AA21</f>
        <v>0.11216827911925077</v>
      </c>
      <c r="AA211" s="89">
        <f>'CALC|2'!$G$34*'CALC|2'!AB21</f>
        <v>0.11051820650554643</v>
      </c>
      <c r="AB211" s="89">
        <f>'CALC|2'!$G$34*'CALC|2'!AC21</f>
        <v>0.10889240759606462</v>
      </c>
      <c r="AC211" s="89">
        <f>'CALC|2'!$G$34*'CALC|2'!AD21</f>
        <v>0.10729052530790391</v>
      </c>
      <c r="AD211" s="89">
        <f>'CALC|2'!$G$34*'CALC|2'!AE21</f>
        <v>0.10571220781109796</v>
      </c>
      <c r="AE211" s="89">
        <f>'CALC|2'!$G$34*'CALC|2'!AF21</f>
        <v>0.10415710845134162</v>
      </c>
      <c r="AF211" s="89">
        <f>'CALC|2'!$G$34*'CALC|2'!AG21</f>
        <v>0.10262488567385321</v>
      </c>
      <c r="AG211" s="89">
        <f>'CALC|2'!$G$34*'CALC|2'!AH21</f>
        <v>0.10111520294835706</v>
      </c>
      <c r="AH211" s="89">
        <f>'CALC|2'!$G$34*'CALC|2'!AI21</f>
        <v>9.9627728695169476E-2</v>
      </c>
      <c r="AI211" s="89">
        <f>'CALC|2'!$G$34*'CALC|2'!AJ21</f>
        <v>9.8162136212372339E-2</v>
      </c>
      <c r="AJ211" s="89">
        <f>'CALC|2'!$G$34*'CALC|2'!AK21</f>
        <v>9.671810360405754E-2</v>
      </c>
      <c r="AK211" s="89">
        <f>'CALC|2'!$G$34*'CALC|2'!AL21</f>
        <v>9.529531370962753E-2</v>
      </c>
      <c r="AL211" s="89">
        <f>'CALC|2'!$G$34*'CALC|2'!AM21</f>
        <v>9.3893454034135432E-2</v>
      </c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 s="67"/>
      <c r="BP211" s="67"/>
      <c r="BQ211" s="67"/>
      <c r="BR211" s="67"/>
      <c r="BS211" s="67"/>
    </row>
    <row r="212" spans="1:71" ht="15.75" x14ac:dyDescent="0.3">
      <c r="A212" s="68"/>
      <c r="B212" s="67"/>
      <c r="C212" s="170" t="s">
        <v>323</v>
      </c>
      <c r="D212" s="34" t="s">
        <v>0</v>
      </c>
      <c r="E212" s="20" t="s">
        <v>93</v>
      </c>
      <c r="F212" s="20"/>
      <c r="G212" s="89">
        <f>'CALC|2'!$G$35*'CALC|2'!H21</f>
        <v>1.2117008118721393</v>
      </c>
      <c r="H212" s="89">
        <f>'CALC|2'!$G$35*'CALC|2'!I21</f>
        <v>1.2117008118721393</v>
      </c>
      <c r="I212" s="89">
        <f>'CALC|2'!$G$35*'CALC|2'!J21</f>
        <v>1.2117008118721393</v>
      </c>
      <c r="J212" s="89">
        <f>'CALC|2'!$G$35*'CALC|2'!K21</f>
        <v>1.2117008118721393</v>
      </c>
      <c r="K212" s="89">
        <f>'CALC|2'!$G$35*'CALC|2'!L21</f>
        <v>1.2117008118721393</v>
      </c>
      <c r="L212" s="89">
        <f>'CALC|2'!$G$35*'CALC|2'!M21</f>
        <v>1.2117008118721393</v>
      </c>
      <c r="M212" s="89">
        <f>'CALC|2'!$G$35*'CALC|2'!N21</f>
        <v>1.2117008118721393</v>
      </c>
      <c r="N212" s="89">
        <f>'CALC|2'!$G$35*'CALC|2'!O21</f>
        <v>1.2117008118721393</v>
      </c>
      <c r="O212" s="89">
        <f>'CALC|2'!$G$35*'CALC|2'!P21</f>
        <v>1.1938758586734912</v>
      </c>
      <c r="P212" s="89">
        <f>'CALC|2'!$G$35*'CALC|2'!Q21</f>
        <v>1.1763131228088752</v>
      </c>
      <c r="Q212" s="89">
        <f>'CALC|2'!$G$35*'CALC|2'!R21</f>
        <v>1.1590087468807717</v>
      </c>
      <c r="R212" s="89">
        <f>'CALC|2'!$G$35*'CALC|2'!S21</f>
        <v>1.1419589302366333</v>
      </c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 s="67"/>
      <c r="BP212" s="67"/>
      <c r="BQ212" s="67"/>
      <c r="BR212" s="67"/>
      <c r="BS212" s="67"/>
    </row>
    <row r="213" spans="1:71" ht="15.75" x14ac:dyDescent="0.3">
      <c r="A213" s="68"/>
      <c r="B213" s="67"/>
      <c r="C213" s="170" t="s">
        <v>327</v>
      </c>
      <c r="D213" s="34" t="s">
        <v>0</v>
      </c>
      <c r="E213" s="20" t="s">
        <v>93</v>
      </c>
      <c r="F213" s="20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>
        <f>'CALC|2'!$G$36*'CALC|2'!T21</f>
        <v>0.84386994610059662</v>
      </c>
      <c r="T213" s="89">
        <f>'CALC|2'!$G$36*'CALC|2'!U21</f>
        <v>0.83145603818899882</v>
      </c>
      <c r="U213" s="89">
        <f>'CALC|2'!$G$36*'CALC|2'!V21</f>
        <v>0.81922474740975648</v>
      </c>
      <c r="V213" s="89">
        <f>'CALC|2'!$G$36*'CALC|2'!W21</f>
        <v>0.80717338733912036</v>
      </c>
      <c r="W213" s="89">
        <f>'CALC|2'!$G$36*'CALC|2'!X21</f>
        <v>0.79529931107248464</v>
      </c>
      <c r="X213" s="89">
        <f>'CALC|2'!$G$36*'CALC|2'!Y21</f>
        <v>0.7835999106430328</v>
      </c>
      <c r="Y213" s="89">
        <f>'CALC|2'!$G$36*'CALC|2'!Z21</f>
        <v>0.77207261644893532</v>
      </c>
      <c r="Z213" s="89">
        <f>'CALC|2'!$G$36*'CALC|2'!AA21</f>
        <v>0.76071489668897496</v>
      </c>
      <c r="AA213" s="89">
        <f>'CALC|2'!$G$36*'CALC|2'!AB21</f>
        <v>0.74952425680647383</v>
      </c>
      <c r="AB213" s="89">
        <f>'CALC|2'!$G$36*'CALC|2'!AC21</f>
        <v>0.73849823894139965</v>
      </c>
      <c r="AC213" s="89">
        <f>'CALC|2'!$G$36*'CALC|2'!AD21</f>
        <v>0.72763442139053414</v>
      </c>
      <c r="AD213" s="89">
        <f>'CALC|2'!$G$36*'CALC|2'!AE21</f>
        <v>0.71693041807558022</v>
      </c>
      <c r="AE213" s="89">
        <f>'CALC|2'!$G$36*'CALC|2'!AF21</f>
        <v>0.70638387801909563</v>
      </c>
      <c r="AF213" s="89">
        <f>'CALC|2'!$G$36*'CALC|2'!AG21</f>
        <v>0.69599248482813458</v>
      </c>
      <c r="AG213" s="89">
        <f>'CALC|2'!$G$36*'CALC|2'!AH21</f>
        <v>0.68575395618548707</v>
      </c>
      <c r="AH213" s="89">
        <f>'CALC|2'!$G$36*'CALC|2'!AI21</f>
        <v>0.67566604334839964</v>
      </c>
      <c r="AI213" s="89">
        <f>'CALC|2'!$G$36*'CALC|2'!AJ21</f>
        <v>0.6657265306546738</v>
      </c>
      <c r="AJ213" s="89">
        <f>'CALC|2'!$G$36*'CALC|2'!AK21</f>
        <v>0.65593323503602718</v>
      </c>
      <c r="AK213" s="89">
        <f>'CALC|2'!$G$36*'CALC|2'!AL21</f>
        <v>0.64628400553861498</v>
      </c>
      <c r="AL213" s="89">
        <f>'CALC|2'!$G$36*'CALC|2'!AM21</f>
        <v>0.63677672285060416</v>
      </c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 s="67"/>
      <c r="BP213" s="67"/>
      <c r="BQ213" s="67"/>
      <c r="BR213" s="67"/>
      <c r="BS213" s="67"/>
    </row>
    <row r="214" spans="1:71" ht="15.75" x14ac:dyDescent="0.3">
      <c r="A214" s="68"/>
      <c r="B214" s="67"/>
      <c r="C214" s="67"/>
      <c r="D214" s="3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 s="67"/>
      <c r="BP214" s="67"/>
      <c r="BQ214" s="67"/>
      <c r="BR214" s="67"/>
      <c r="BS214" s="67"/>
    </row>
    <row r="215" spans="1:71" ht="15" x14ac:dyDescent="0.25">
      <c r="A215" s="68"/>
      <c r="B215" s="67"/>
      <c r="C215" s="69" t="s">
        <v>23</v>
      </c>
      <c r="D215" s="67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 s="67"/>
      <c r="BP215" s="67"/>
      <c r="BQ215" s="67"/>
      <c r="BR215" s="67"/>
      <c r="BS215" s="67"/>
    </row>
    <row r="216" spans="1:71" ht="15.75" x14ac:dyDescent="0.3">
      <c r="A216" s="68"/>
      <c r="B216" s="67"/>
      <c r="C216" s="67" t="s">
        <v>80</v>
      </c>
      <c r="D216" s="34" t="s">
        <v>0</v>
      </c>
      <c r="E216" s="20" t="s">
        <v>93</v>
      </c>
      <c r="F216" s="20"/>
      <c r="G216" s="89">
        <f>'CALC|2'!H40</f>
        <v>5.9817241806877634E-2</v>
      </c>
      <c r="H216" s="89">
        <f>'CALC|2'!I40</f>
        <v>5.9769388013432137E-2</v>
      </c>
      <c r="I216" s="89">
        <f>'CALC|2'!J40</f>
        <v>5.9721572503021382E-2</v>
      </c>
      <c r="J216" s="89">
        <f>'CALC|2'!K40</f>
        <v>5.9673795245018965E-2</v>
      </c>
      <c r="K216" s="89">
        <f>'CALC|2'!L40</f>
        <v>5.9626056208822942E-2</v>
      </c>
      <c r="L216" s="89">
        <f>'CALC|2'!M40</f>
        <v>5.9578355363855882E-2</v>
      </c>
      <c r="M216" s="89">
        <f>'CALC|2'!N40</f>
        <v>5.9530692679564803E-2</v>
      </c>
      <c r="N216" s="89">
        <f>'CALC|2'!O40</f>
        <v>5.9483068125421146E-2</v>
      </c>
      <c r="O216" s="89">
        <f>'CALC|2'!P40</f>
        <v>5.9435481670920803E-2</v>
      </c>
      <c r="P216" s="89">
        <f>'CALC|2'!Q40</f>
        <v>5.9387933285584067E-2</v>
      </c>
      <c r="Q216" s="89">
        <f>'CALC|2'!R40</f>
        <v>5.9340422938955598E-2</v>
      </c>
      <c r="R216" s="89">
        <f>'CALC|2'!S40</f>
        <v>5.9292950600604431E-2</v>
      </c>
      <c r="S216" s="89">
        <f>'CALC|2'!T40</f>
        <v>5.9245516240123947E-2</v>
      </c>
      <c r="T216" s="89">
        <f>'CALC|2'!U40</f>
        <v>5.9198119827131836E-2</v>
      </c>
      <c r="U216" s="89">
        <f>'CALC|2'!V40</f>
        <v>5.9150761331270139E-2</v>
      </c>
      <c r="V216" s="89">
        <f>'CALC|2'!W40</f>
        <v>5.9103440722205115E-2</v>
      </c>
      <c r="W216" s="89">
        <f>'CALC|2'!X40</f>
        <v>5.9056157969627349E-2</v>
      </c>
      <c r="X216" s="89">
        <f>'CALC|2'!Y40</f>
        <v>5.9008913043251641E-2</v>
      </c>
      <c r="Y216" s="89">
        <f>'CALC|2'!Z40</f>
        <v>5.896170591281704E-2</v>
      </c>
      <c r="Z216" s="89">
        <f>'CALC|2'!AA40</f>
        <v>5.8914536548086788E-2</v>
      </c>
      <c r="AA216" s="89">
        <f>'CALC|2'!AB40</f>
        <v>5.8867404918848308E-2</v>
      </c>
      <c r="AB216" s="89">
        <f>'CALC|2'!AC40</f>
        <v>5.8820310994913229E-2</v>
      </c>
      <c r="AC216" s="89">
        <f>'CALC|2'!AD40</f>
        <v>5.8773254746117304E-2</v>
      </c>
      <c r="AD216" s="89">
        <f>'CALC|2'!AE40</f>
        <v>5.8726236142320414E-2</v>
      </c>
      <c r="AE216" s="89">
        <f>'CALC|2'!AF40</f>
        <v>5.8679255153406551E-2</v>
      </c>
      <c r="AF216" s="89">
        <f>'CALC|2'!AG40</f>
        <v>5.8632311749283815E-2</v>
      </c>
      <c r="AG216" s="89">
        <f>'CALC|2'!AH40</f>
        <v>5.8585405899884389E-2</v>
      </c>
      <c r="AH216" s="89">
        <f>'CALC|2'!AI40</f>
        <v>5.8538537575164473E-2</v>
      </c>
      <c r="AI216" s="89">
        <f>'CALC|2'!AJ40</f>
        <v>5.8491706745104344E-2</v>
      </c>
      <c r="AJ216" s="89">
        <f>'CALC|2'!AK40</f>
        <v>5.8444913379708252E-2</v>
      </c>
      <c r="AK216" s="89">
        <f>'CALC|2'!AL40</f>
        <v>5.8398157449004492E-2</v>
      </c>
      <c r="AL216" s="89">
        <f>'CALC|2'!AM40</f>
        <v>5.8351438923045285E-2</v>
      </c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 s="67"/>
      <c r="BP216" s="67"/>
      <c r="BQ216" s="67"/>
      <c r="BR216" s="67"/>
      <c r="BS216" s="67"/>
    </row>
    <row r="217" spans="1:71" ht="15.75" x14ac:dyDescent="0.3">
      <c r="A217" s="68"/>
      <c r="B217" s="67"/>
      <c r="C217" s="108" t="s">
        <v>192</v>
      </c>
      <c r="D217" s="34" t="s">
        <v>0</v>
      </c>
      <c r="E217" s="20" t="s">
        <v>93</v>
      </c>
      <c r="F217" s="20"/>
      <c r="G217" s="89">
        <f>'CALC|2'!$G$41*'CALC|2'!H21</f>
        <v>5.6648000000000002E-3</v>
      </c>
      <c r="H217" s="89">
        <f>'CALC|2'!$G$41*'CALC|2'!I21</f>
        <v>5.6648000000000002E-3</v>
      </c>
      <c r="I217" s="89">
        <f>'CALC|2'!$G$41*'CALC|2'!J21</f>
        <v>5.6648000000000002E-3</v>
      </c>
      <c r="J217" s="89">
        <f>'CALC|2'!$G$41*'CALC|2'!K21</f>
        <v>5.6648000000000002E-3</v>
      </c>
      <c r="K217" s="89">
        <f>'CALC|2'!$G$41*'CALC|2'!L21</f>
        <v>5.6648000000000002E-3</v>
      </c>
      <c r="L217" s="89">
        <f>'CALC|2'!$G$41*'CALC|2'!M21</f>
        <v>5.6648000000000002E-3</v>
      </c>
      <c r="M217" s="89">
        <f>'CALC|2'!$G$41*'CALC|2'!N21</f>
        <v>5.6648000000000002E-3</v>
      </c>
      <c r="N217" s="89">
        <f>'CALC|2'!$G$41*'CALC|2'!O21</f>
        <v>5.6648000000000002E-3</v>
      </c>
      <c r="O217" s="89">
        <f>'CALC|2'!$G$41*'CALC|2'!P21</f>
        <v>5.5814668917851997E-3</v>
      </c>
      <c r="P217" s="89">
        <f>'CALC|2'!$G$41*'CALC|2'!Q21</f>
        <v>5.4993596709670845E-3</v>
      </c>
      <c r="Q217" s="89">
        <f>'CALC|2'!$G$41*'CALC|2'!R21</f>
        <v>5.4184603038980256E-3</v>
      </c>
      <c r="R217" s="89">
        <f>'CALC|2'!$G$41*'CALC|2'!S21</f>
        <v>5.3387510222177659E-3</v>
      </c>
      <c r="S217" s="89">
        <f>'CALC|2'!$G$41*'CALC|2'!T21</f>
        <v>5.260214318950864E-3</v>
      </c>
      <c r="T217" s="89">
        <f>'CALC|2'!$G$41*'CALC|2'!U21</f>
        <v>5.1828329446615374E-3</v>
      </c>
      <c r="U217" s="89">
        <f>'CALC|2'!$G$41*'CALC|2'!V21</f>
        <v>5.1065899036650845E-3</v>
      </c>
      <c r="V217" s="89">
        <f>'CALC|2'!$G$41*'CALC|2'!W21</f>
        <v>5.0314684502950225E-3</v>
      </c>
      <c r="W217" s="89">
        <f>'CALC|2'!$G$41*'CALC|2'!X21</f>
        <v>4.9574520852251544E-3</v>
      </c>
      <c r="X217" s="89">
        <f>'CALC|2'!$G$41*'CALC|2'!Y21</f>
        <v>4.8845245518457318E-3</v>
      </c>
      <c r="Y217" s="89">
        <f>'CALC|2'!$G$41*'CALC|2'!Z21</f>
        <v>4.8126698326929271E-3</v>
      </c>
      <c r="Z217" s="89">
        <f>'CALC|2'!$G$41*'CALC|2'!AA21</f>
        <v>4.7418721459308337E-3</v>
      </c>
      <c r="AA217" s="89">
        <f>'CALC|2'!$G$41*'CALC|2'!AB21</f>
        <v>4.6721159418852192E-3</v>
      </c>
      <c r="AB217" s="89">
        <f>'CALC|2'!$G$41*'CALC|2'!AC21</f>
        <v>4.6033858996282605E-3</v>
      </c>
      <c r="AC217" s="89">
        <f>'CALC|2'!$G$41*'CALC|2'!AD21</f>
        <v>4.535666923613537E-3</v>
      </c>
      <c r="AD217" s="89">
        <f>'CALC|2'!$G$41*'CALC|2'!AE21</f>
        <v>4.4689441403605052E-3</v>
      </c>
      <c r="AE217" s="89">
        <f>'CALC|2'!$G$41*'CALC|2'!AF21</f>
        <v>4.4032028951877609E-3</v>
      </c>
      <c r="AF217" s="89">
        <f>'CALC|2'!$G$41*'CALC|2'!AG21</f>
        <v>4.3384287489943553E-3</v>
      </c>
      <c r="AG217" s="89">
        <f>'CALC|2'!$G$41*'CALC|2'!AH21</f>
        <v>4.2746074750884553E-3</v>
      </c>
      <c r="AH217" s="89">
        <f>'CALC|2'!$G$41*'CALC|2'!AI21</f>
        <v>4.2117250560626575E-3</v>
      </c>
      <c r="AI217" s="89">
        <f>'CALC|2'!$G$41*'CALC|2'!AJ21</f>
        <v>4.1497676807152745E-3</v>
      </c>
      <c r="AJ217" s="89">
        <f>'CALC|2'!$G$41*'CALC|2'!AK21</f>
        <v>4.0887217410169041E-3</v>
      </c>
      <c r="AK217" s="89">
        <f>'CALC|2'!$G$41*'CALC|2'!AL21</f>
        <v>4.028573829121627E-3</v>
      </c>
      <c r="AL217" s="89">
        <f>'CALC|2'!$G$41*'CALC|2'!AM21</f>
        <v>3.9693107344221665E-3</v>
      </c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 s="67"/>
      <c r="BP217" s="67"/>
      <c r="BQ217" s="67"/>
      <c r="BR217" s="67"/>
      <c r="BS217" s="67"/>
    </row>
    <row r="218" spans="1:71" ht="15.75" x14ac:dyDescent="0.3">
      <c r="A218" s="68"/>
      <c r="B218" s="67"/>
      <c r="C218" s="170" t="s">
        <v>49</v>
      </c>
      <c r="D218" s="34" t="s">
        <v>0</v>
      </c>
      <c r="E218" s="20" t="s">
        <v>93</v>
      </c>
      <c r="F218" s="20"/>
      <c r="G218" s="89">
        <f>'CALC|2'!$G$42*'CALC|2'!H21</f>
        <v>0.26506431527692431</v>
      </c>
      <c r="H218" s="89">
        <f>'CALC|2'!$G$42*'CALC|2'!I21</f>
        <v>0.26506431527692431</v>
      </c>
      <c r="I218" s="89">
        <f>'CALC|2'!$G$42*'CALC|2'!J21</f>
        <v>0.26506431527692431</v>
      </c>
      <c r="J218" s="89">
        <f>'CALC|2'!$G$42*'CALC|2'!K21</f>
        <v>0.26506431527692431</v>
      </c>
      <c r="K218" s="89">
        <f>'CALC|2'!$G$42*'CALC|2'!L21</f>
        <v>0.26506431527692431</v>
      </c>
      <c r="L218" s="89">
        <f>'CALC|2'!$G$42*'CALC|2'!M21</f>
        <v>0.26506431527692431</v>
      </c>
      <c r="M218" s="89">
        <f>'CALC|2'!$G$42*'CALC|2'!N21</f>
        <v>0.26506431527692431</v>
      </c>
      <c r="N218" s="89">
        <f>'CALC|2'!$G$42*'CALC|2'!O21</f>
        <v>0.26506431527692431</v>
      </c>
      <c r="O218" s="89">
        <f>'CALC|2'!$G$42*'CALC|2'!P21</f>
        <v>0.2611650367024197</v>
      </c>
      <c r="P218" s="89">
        <f>'CALC|2'!$G$42*'CALC|2'!Q21</f>
        <v>0.2573231192003993</v>
      </c>
      <c r="Q218" s="89">
        <f>'CALC|2'!$G$42*'CALC|2'!R21</f>
        <v>0.25353771894999388</v>
      </c>
      <c r="R218" s="89">
        <f>'CALC|2'!$G$42*'CALC|2'!S21</f>
        <v>0.24980800454351995</v>
      </c>
      <c r="S218" s="89">
        <f>'CALC|2'!$G$42*'CALC|2'!T21</f>
        <v>0.24613315680387365</v>
      </c>
      <c r="T218" s="89">
        <f>'CALC|2'!$G$42*'CALC|2'!U21</f>
        <v>0.24251236860461017</v>
      </c>
      <c r="U218" s="89">
        <f>'CALC|2'!$G$42*'CALC|2'!V21</f>
        <v>0.2389448446926706</v>
      </c>
      <c r="V218" s="89">
        <f>'CALC|2'!$G$42*'CALC|2'!W21</f>
        <v>0.23542980151371584</v>
      </c>
      <c r="W218" s="89">
        <f>'CALC|2'!$G$42*'CALC|2'!X21</f>
        <v>0.23196646704003074</v>
      </c>
      <c r="X218" s="89">
        <f>'CALC|2'!$G$42*'CALC|2'!Y21</f>
        <v>0.22855408060095933</v>
      </c>
      <c r="Y218" s="89">
        <f>'CALC|2'!$G$42*'CALC|2'!Z21</f>
        <v>0.22519189271583473</v>
      </c>
      <c r="Z218" s="89">
        <f>'CALC|2'!$G$42*'CALC|2'!AA21</f>
        <v>0.22187916492936663</v>
      </c>
      <c r="AA218" s="89">
        <f>'CALC|2'!$G$42*'CALC|2'!AB21</f>
        <v>0.21861516964945063</v>
      </c>
      <c r="AB218" s="89">
        <f>'CALC|2'!$G$42*'CALC|2'!AC21</f>
        <v>0.21539918998736285</v>
      </c>
      <c r="AC218" s="89">
        <f>'CALC|2'!$G$42*'CALC|2'!AD21</f>
        <v>0.21223051960030645</v>
      </c>
      <c r="AD218" s="89">
        <f>'CALC|2'!$G$42*'CALC|2'!AE21</f>
        <v>0.20910846253627319</v>
      </c>
      <c r="AE218" s="89">
        <f>'CALC|2'!$G$42*'CALC|2'!AF21</f>
        <v>0.20603233308118815</v>
      </c>
      <c r="AF218" s="89">
        <f>'CALC|2'!$G$42*'CALC|2'!AG21</f>
        <v>0.20300145560830252</v>
      </c>
      <c r="AG218" s="89">
        <f>'CALC|2'!$G$42*'CALC|2'!AH21</f>
        <v>0.20001516442980224</v>
      </c>
      <c r="AH218" s="89">
        <f>'CALC|2'!$G$42*'CALC|2'!AI21</f>
        <v>0.19707280365059912</v>
      </c>
      <c r="AI218" s="89">
        <f>'CALC|2'!$G$42*'CALC|2'!AJ21</f>
        <v>0.19417372702427349</v>
      </c>
      <c r="AJ218" s="89">
        <f>'CALC|2'!$G$42*'CALC|2'!AK21</f>
        <v>0.19131729781113535</v>
      </c>
      <c r="AK218" s="89">
        <f>'CALC|2'!$G$42*'CALC|2'!AL21</f>
        <v>0.18850288863837403</v>
      </c>
      <c r="AL218" s="89">
        <f>'CALC|2'!$G$42*'CALC|2'!AM21</f>
        <v>0.18572988136226473</v>
      </c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 s="67"/>
      <c r="BP218" s="67"/>
      <c r="BQ218" s="67"/>
      <c r="BR218" s="67"/>
      <c r="BS218" s="67"/>
    </row>
    <row r="219" spans="1:71" ht="15.75" x14ac:dyDescent="0.3">
      <c r="A219" s="68"/>
      <c r="B219" s="67"/>
      <c r="C219" s="170" t="s">
        <v>320</v>
      </c>
      <c r="D219" s="34" t="s">
        <v>0</v>
      </c>
      <c r="E219" s="20" t="s">
        <v>93</v>
      </c>
      <c r="F219" s="20"/>
      <c r="G219" s="89">
        <f>'CALC|2'!$G$43*'CALC|2'!H21</f>
        <v>2.6800000000000001E-2</v>
      </c>
      <c r="H219" s="89">
        <f>'CALC|2'!$G$43*'CALC|2'!I21</f>
        <v>2.6800000000000001E-2</v>
      </c>
      <c r="I219" s="89">
        <f>'CALC|2'!$G$43*'CALC|2'!J21</f>
        <v>2.6800000000000001E-2</v>
      </c>
      <c r="J219" s="89">
        <f>'CALC|2'!$G$43*'CALC|2'!K21</f>
        <v>2.6800000000000001E-2</v>
      </c>
      <c r="K219" s="89">
        <f>'CALC|2'!$G$43*'CALC|2'!L21</f>
        <v>2.6800000000000001E-2</v>
      </c>
      <c r="L219" s="89">
        <f>'CALC|2'!$G$43*'CALC|2'!M21</f>
        <v>2.6800000000000001E-2</v>
      </c>
      <c r="M219" s="89">
        <f>'CALC|2'!$G$43*'CALC|2'!N21</f>
        <v>2.6800000000000001E-2</v>
      </c>
      <c r="N219" s="89">
        <f>'CALC|2'!$G$43*'CALC|2'!O21</f>
        <v>2.6800000000000001E-2</v>
      </c>
      <c r="O219" s="89">
        <f>'CALC|2'!$G$43*'CALC|2'!P21</f>
        <v>2.64057535482E-2</v>
      </c>
      <c r="P219" s="89">
        <f>'CALC|2'!$G$43*'CALC|2'!Q21</f>
        <v>2.601730673314466E-2</v>
      </c>
      <c r="Q219" s="89">
        <f>'CALC|2'!$G$43*'CALC|2'!R21</f>
        <v>2.5634574238184417E-2</v>
      </c>
      <c r="R219" s="89">
        <f>'CALC|2'!$G$43*'CALC|2'!S21</f>
        <v>2.5257472001736361E-2</v>
      </c>
      <c r="S219" s="89">
        <f>'CALC|2'!$G$43*'CALC|2'!T21</f>
        <v>2.4885917198821345E-2</v>
      </c>
      <c r="T219" s="89">
        <f>'CALC|2'!$G$43*'CALC|2'!U21</f>
        <v>2.451982822287269E-2</v>
      </c>
      <c r="U219" s="89">
        <f>'CALC|2'!$G$43*'CALC|2'!V21</f>
        <v>2.4159124667812504E-2</v>
      </c>
      <c r="V219" s="89">
        <f>'CALC|2'!$G$43*'CALC|2'!W21</f>
        <v>2.3803727310391647E-2</v>
      </c>
      <c r="W219" s="89">
        <f>'CALC|2'!$G$43*'CALC|2'!X21</f>
        <v>2.3453558092789529E-2</v>
      </c>
      <c r="X219" s="89">
        <f>'CALC|2'!$G$43*'CALC|2'!Y21</f>
        <v>2.3108540105469848E-2</v>
      </c>
      <c r="Y219" s="89">
        <f>'CALC|2'!$G$43*'CALC|2'!Z21</f>
        <v>2.2768597570288526E-2</v>
      </c>
      <c r="Z219" s="89">
        <f>'CALC|2'!$G$43*'CALC|2'!AA21</f>
        <v>2.2433655823850152E-2</v>
      </c>
      <c r="AA219" s="89">
        <f>'CALC|2'!$G$43*'CALC|2'!AB21</f>
        <v>2.2103641301109284E-2</v>
      </c>
      <c r="AB219" s="89">
        <f>'CALC|2'!$G$43*'CALC|2'!AC21</f>
        <v>2.1778481519212925E-2</v>
      </c>
      <c r="AC219" s="89">
        <f>'CALC|2'!$G$43*'CALC|2'!AD21</f>
        <v>2.145810506158078E-2</v>
      </c>
      <c r="AD219" s="89">
        <f>'CALC|2'!$G$43*'CALC|2'!AE21</f>
        <v>2.1142441562219592E-2</v>
      </c>
      <c r="AE219" s="89">
        <f>'CALC|2'!$G$43*'CALC|2'!AF21</f>
        <v>2.0831421690268324E-2</v>
      </c>
      <c r="AF219" s="89">
        <f>'CALC|2'!$G$43*'CALC|2'!AG21</f>
        <v>2.0524977134770642E-2</v>
      </c>
      <c r="AG219" s="89">
        <f>'CALC|2'!$G$43*'CALC|2'!AH21</f>
        <v>2.022304058967141E-2</v>
      </c>
      <c r="AH219" s="89">
        <f>'CALC|2'!$G$43*'CALC|2'!AI21</f>
        <v>1.9925545739033896E-2</v>
      </c>
      <c r="AI219" s="89">
        <f>'CALC|2'!$G$43*'CALC|2'!AJ21</f>
        <v>1.9632427242474465E-2</v>
      </c>
      <c r="AJ219" s="89">
        <f>'CALC|2'!$G$43*'CALC|2'!AK21</f>
        <v>1.934362072081151E-2</v>
      </c>
      <c r="AK219" s="89">
        <f>'CALC|2'!$G$43*'CALC|2'!AL21</f>
        <v>1.9059062741925505E-2</v>
      </c>
      <c r="AL219" s="89">
        <f>'CALC|2'!$G$43*'CALC|2'!AM21</f>
        <v>1.8778690806827085E-2</v>
      </c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 s="67"/>
      <c r="BP219" s="67"/>
      <c r="BQ219" s="67"/>
      <c r="BR219" s="67"/>
      <c r="BS219" s="67"/>
    </row>
    <row r="220" spans="1:71" ht="15.75" x14ac:dyDescent="0.3">
      <c r="A220" s="68"/>
      <c r="B220" s="67"/>
      <c r="C220" s="170" t="s">
        <v>323</v>
      </c>
      <c r="D220" s="34" t="s">
        <v>0</v>
      </c>
      <c r="E220" s="20" t="s">
        <v>93</v>
      </c>
      <c r="F220" s="20"/>
      <c r="G220" s="89">
        <f>'CALC|2'!$G$44*'CALC|2'!H21</f>
        <v>1.2623847148184117</v>
      </c>
      <c r="H220" s="89">
        <f>'CALC|2'!$G$44*'CALC|2'!I21</f>
        <v>1.2623847148184117</v>
      </c>
      <c r="I220" s="89">
        <f>'CALC|2'!$G$44*'CALC|2'!J21</f>
        <v>1.2623847148184117</v>
      </c>
      <c r="J220" s="89">
        <f>'CALC|2'!$G$44*'CALC|2'!K21</f>
        <v>1.2623847148184117</v>
      </c>
      <c r="K220" s="89">
        <f>'CALC|2'!$G$44*'CALC|2'!L21</f>
        <v>1.2623847148184117</v>
      </c>
      <c r="L220" s="89">
        <f>'CALC|2'!$G$44*'CALC|2'!M21</f>
        <v>1.2623847148184117</v>
      </c>
      <c r="M220" s="89">
        <f>'CALC|2'!$G$44*'CALC|2'!N21</f>
        <v>1.2623847148184117</v>
      </c>
      <c r="N220" s="89">
        <f>'CALC|2'!$G$44*'CALC|2'!O21</f>
        <v>1.2623847148184117</v>
      </c>
      <c r="O220" s="89">
        <f>'CALC|2'!$G$44*'CALC|2'!P21</f>
        <v>1.2438141665115567</v>
      </c>
      <c r="P220" s="89">
        <f>'CALC|2'!$G$44*'CALC|2'!Q21</f>
        <v>1.2255168037561182</v>
      </c>
      <c r="Q220" s="89">
        <f>'CALC|2'!$G$44*'CALC|2'!R21</f>
        <v>1.2074886078045461</v>
      </c>
      <c r="R220" s="89">
        <f>'CALC|2'!$G$44*'CALC|2'!S21</f>
        <v>1.1897256190278349</v>
      </c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 s="67"/>
      <c r="BP220" s="67"/>
      <c r="BQ220" s="67"/>
      <c r="BR220" s="67"/>
      <c r="BS220" s="67"/>
    </row>
    <row r="221" spans="1:71" ht="15.75" x14ac:dyDescent="0.3">
      <c r="A221" s="68"/>
      <c r="B221" s="67"/>
      <c r="C221" s="170" t="s">
        <v>327</v>
      </c>
      <c r="D221" s="34" t="s">
        <v>0</v>
      </c>
      <c r="E221" s="20" t="s">
        <v>93</v>
      </c>
      <c r="F221" s="20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>
        <f>'CALC|2'!$G$45*'CALC|2'!T21</f>
        <v>0.87916795203438503</v>
      </c>
      <c r="T221" s="89">
        <f>'CALC|2'!$G$45*'CALC|2'!U21</f>
        <v>0.86623478615282401</v>
      </c>
      <c r="U221" s="89">
        <f>'CALC|2'!$G$45*'CALC|2'!V21</f>
        <v>0.85349187604586585</v>
      </c>
      <c r="V221" s="89">
        <f>'CALC|2'!$G$45*'CALC|2'!W21</f>
        <v>0.84093642292007442</v>
      </c>
      <c r="W221" s="89">
        <f>'CALC|2'!$G$45*'CALC|2'!X21</f>
        <v>0.82856566915419294</v>
      </c>
      <c r="X221" s="89">
        <f>'CALC|2'!$G$45*'CALC|2'!Y21</f>
        <v>0.81637689769347155</v>
      </c>
      <c r="Y221" s="89">
        <f>'CALC|2'!$G$45*'CALC|2'!Z21</f>
        <v>0.80436743145290657</v>
      </c>
      <c r="Z221" s="89">
        <f>'CALC|2'!$G$45*'CALC|2'!AA21</f>
        <v>0.79253463272925773</v>
      </c>
      <c r="AA221" s="89">
        <f>'CALC|2'!$G$45*'CALC|2'!AB21</f>
        <v>0.78087590262171569</v>
      </c>
      <c r="AB221" s="89">
        <f>'CALC|2'!$G$45*'CALC|2'!AC21</f>
        <v>0.7693886804610911</v>
      </c>
      <c r="AC221" s="89">
        <f>'CALC|2'!$G$45*'CALC|2'!AD21</f>
        <v>0.75807044324740214</v>
      </c>
      <c r="AD221" s="89">
        <f>'CALC|2'!$G$45*'CALC|2'!AE21</f>
        <v>0.74691870509573255</v>
      </c>
      <c r="AE221" s="89">
        <f>'CALC|2'!$G$45*'CALC|2'!AF21</f>
        <v>0.73593101669024585</v>
      </c>
      <c r="AF221" s="89">
        <f>'CALC|2'!$G$45*'CALC|2'!AG21</f>
        <v>0.72510496474622732</v>
      </c>
      <c r="AG221" s="89">
        <f>'CALC|2'!$G$45*'CALC|2'!AH21</f>
        <v>0.71443817148004218</v>
      </c>
      <c r="AH221" s="89">
        <f>'CALC|2'!$G$45*'CALC|2'!AI21</f>
        <v>0.70392829408688962</v>
      </c>
      <c r="AI221" s="89">
        <f>'CALC|2'!$G$45*'CALC|2'!AJ21</f>
        <v>0.69357302422624101</v>
      </c>
      <c r="AJ221" s="89">
        <f>'CALC|2'!$G$45*'CALC|2'!AK21</f>
        <v>0.68337008751484574</v>
      </c>
      <c r="AK221" s="89">
        <f>'CALC|2'!$G$45*'CALC|2'!AL21</f>
        <v>0.67331724302719709</v>
      </c>
      <c r="AL221" s="89">
        <f>'CALC|2'!$G$45*'CALC|2'!AM21</f>
        <v>0.6634122828033453</v>
      </c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 s="67"/>
      <c r="BP221" s="67"/>
      <c r="BQ221" s="67"/>
      <c r="BR221" s="67"/>
      <c r="BS221" s="67"/>
    </row>
    <row r="222" spans="1:71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1:71" ht="15" x14ac:dyDescent="0.25">
      <c r="A223" s="68"/>
      <c r="B223" s="67"/>
      <c r="C223" s="69" t="s">
        <v>24</v>
      </c>
      <c r="D223" s="67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 s="67"/>
      <c r="BP223" s="67"/>
      <c r="BQ223" s="67"/>
      <c r="BR223" s="67"/>
      <c r="BS223" s="67"/>
    </row>
    <row r="224" spans="1:71" ht="15.75" x14ac:dyDescent="0.3">
      <c r="A224" s="68"/>
      <c r="B224" s="67"/>
      <c r="C224" s="67" t="s">
        <v>25</v>
      </c>
      <c r="D224" s="34" t="s">
        <v>0</v>
      </c>
      <c r="E224" s="20" t="s">
        <v>93</v>
      </c>
      <c r="F224" s="20"/>
      <c r="G224" s="89">
        <f>'CALC|2'!$G$50*'CALC|2'!H21</f>
        <v>0.115361316779374</v>
      </c>
      <c r="H224" s="89">
        <f>'CALC|2'!$G$50*'CALC|2'!I21</f>
        <v>0.115361316779374</v>
      </c>
      <c r="I224" s="89">
        <f>'CALC|2'!$G$50*'CALC|2'!J21</f>
        <v>0.115361316779374</v>
      </c>
      <c r="J224" s="89">
        <f>'CALC|2'!$G$50*'CALC|2'!K21</f>
        <v>0.115361316779374</v>
      </c>
      <c r="K224" s="89">
        <f>'CALC|2'!$G$50*'CALC|2'!L21</f>
        <v>0.115361316779374</v>
      </c>
      <c r="L224" s="89">
        <f>'CALC|2'!$G$50*'CALC|2'!M21</f>
        <v>0.115361316779374</v>
      </c>
      <c r="M224" s="89">
        <f>'CALC|2'!$G$50*'CALC|2'!N21</f>
        <v>0.115361316779374</v>
      </c>
      <c r="N224" s="89">
        <f>'CALC|2'!$G$50*'CALC|2'!O21</f>
        <v>0.115361316779374</v>
      </c>
      <c r="O224" s="89">
        <f>'CALC|2'!$G$50*'CALC|2'!P21</f>
        <v>0.11366427238328281</v>
      </c>
      <c r="P224" s="89">
        <f>'CALC|2'!$G$50*'CALC|2'!Q21</f>
        <v>0.11199219267867318</v>
      </c>
      <c r="Q224" s="89">
        <f>'CALC|2'!$G$50*'CALC|2'!R21</f>
        <v>0.11034471041774524</v>
      </c>
      <c r="R224" s="89">
        <f>'CALC|2'!$G$50*'CALC|2'!S21</f>
        <v>0.10872146375516707</v>
      </c>
      <c r="S224" s="89">
        <f>'CALC|2'!$G$50*'CALC|2'!T21</f>
        <v>0.10712209616860077</v>
      </c>
      <c r="T224" s="89">
        <f>'CALC|2'!$G$50*'CALC|2'!U21</f>
        <v>0.10554625638039743</v>
      </c>
      <c r="U224" s="89">
        <f>'CALC|2'!$G$50*'CALC|2'!V21</f>
        <v>0.10399359828044429</v>
      </c>
      <c r="V224" s="89">
        <f>'CALC|2'!$G$50*'CALC|2'!W21</f>
        <v>0.10246378085014653</v>
      </c>
      <c r="W224" s="89">
        <f>'CALC|2'!$G$50*'CALC|2'!X21</f>
        <v>0.10095646808752774</v>
      </c>
      <c r="X224" s="89">
        <f>'CALC|2'!$G$50*'CALC|2'!Y21</f>
        <v>9.9471328933431941E-2</v>
      </c>
      <c r="Y224" s="89">
        <f>'CALC|2'!$G$50*'CALC|2'!Z21</f>
        <v>9.8008037198811182E-2</v>
      </c>
      <c r="Z224" s="89">
        <f>'CALC|2'!$G$50*'CALC|2'!AA21</f>
        <v>9.6566271493083056E-2</v>
      </c>
      <c r="AA224" s="89">
        <f>'CALC|2'!$G$50*'CALC|2'!AB21</f>
        <v>9.5145715153541893E-2</v>
      </c>
      <c r="AB224" s="89">
        <f>'CALC|2'!$G$50*'CALC|2'!AC21</f>
        <v>9.3746056175808376E-2</v>
      </c>
      <c r="AC224" s="89">
        <f>'CALC|2'!$G$50*'CALC|2'!AD21</f>
        <v>9.2366987145302573E-2</v>
      </c>
      <c r="AD224" s="89">
        <f>'CALC|2'!$G$50*'CALC|2'!AE21</f>
        <v>9.1008205169724521E-2</v>
      </c>
      <c r="AE224" s="89">
        <f>'CALC|2'!$G$50*'CALC|2'!AF21</f>
        <v>8.9669411812528604E-2</v>
      </c>
      <c r="AF224" s="89">
        <f>'CALC|2'!$G$50*'CALC|2'!AG21</f>
        <v>8.8350313027376268E-2</v>
      </c>
      <c r="AG224" s="89">
        <f>'CALC|2'!$G$50*'CALC|2'!AH21</f>
        <v>8.7050619093553064E-2</v>
      </c>
      <c r="AH224" s="89">
        <f>'CALC|2'!$G$50*'CALC|2'!AI21</f>
        <v>8.5770044552335639E-2</v>
      </c>
      <c r="AI224" s="89">
        <f>'CALC|2'!$G$50*'CALC|2'!AJ21</f>
        <v>8.4508308144295108E-2</v>
      </c>
      <c r="AJ224" s="89">
        <f>'CALC|2'!$G$50*'CALC|2'!AK21</f>
        <v>8.3265132747522355E-2</v>
      </c>
      <c r="AK224" s="89">
        <f>'CALC|2'!$G$50*'CALC|2'!AL21</f>
        <v>8.204024531676242E-2</v>
      </c>
      <c r="AL224" s="89">
        <f>'CALC|2'!$G$50*'CALC|2'!AM21</f>
        <v>8.0833376823443936E-2</v>
      </c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 s="67"/>
      <c r="BP224" s="67"/>
      <c r="BQ224" s="67"/>
      <c r="BR224" s="67"/>
      <c r="BS224" s="67"/>
    </row>
    <row r="225" spans="1:71" ht="15.75" x14ac:dyDescent="0.3">
      <c r="A225" s="68"/>
      <c r="B225" s="67"/>
      <c r="C225" s="67" t="s">
        <v>12</v>
      </c>
      <c r="D225" s="34" t="s">
        <v>0</v>
      </c>
      <c r="E225" s="20" t="s">
        <v>93</v>
      </c>
      <c r="F225" s="20"/>
      <c r="G225" s="89">
        <f>'CALC|2'!$G$51*'CALC|2'!H21</f>
        <v>3.1111660448121963E-3</v>
      </c>
      <c r="H225" s="89">
        <f>'CALC|2'!$G$51*'CALC|2'!I21</f>
        <v>3.1111660448121963E-3</v>
      </c>
      <c r="I225" s="89">
        <f>'CALC|2'!$G$51*'CALC|2'!J21</f>
        <v>3.1111660448121963E-3</v>
      </c>
      <c r="J225" s="89">
        <f>'CALC|2'!$G$51*'CALC|2'!K21</f>
        <v>3.1111660448121963E-3</v>
      </c>
      <c r="K225" s="89">
        <f>'CALC|2'!$G$51*'CALC|2'!L21</f>
        <v>3.1111660448121963E-3</v>
      </c>
      <c r="L225" s="89">
        <f>'CALC|2'!$G$51*'CALC|2'!M21</f>
        <v>3.1111660448121963E-3</v>
      </c>
      <c r="M225" s="89">
        <f>'CALC|2'!$G$51*'CALC|2'!N21</f>
        <v>3.1111660448121963E-3</v>
      </c>
      <c r="N225" s="89">
        <f>'CALC|2'!$G$51*'CALC|2'!O21</f>
        <v>3.1111660448121963E-3</v>
      </c>
      <c r="O225" s="89">
        <f>'CALC|2'!$G$51*'CALC|2'!P21</f>
        <v>3.0653986502551869E-3</v>
      </c>
      <c r="P225" s="89">
        <f>'CALC|2'!$G$51*'CALC|2'!Q21</f>
        <v>3.0203045255829623E-3</v>
      </c>
      <c r="Q225" s="89">
        <f>'CALC|2'!$G$51*'CALC|2'!R21</f>
        <v>2.9758737665319711E-3</v>
      </c>
      <c r="R225" s="89">
        <f>'CALC|2'!$G$51*'CALC|2'!S21</f>
        <v>2.9320966145371975E-3</v>
      </c>
      <c r="S225" s="89">
        <f>'CALC|2'!$G$51*'CALC|2'!T21</f>
        <v>2.8889634545888362E-3</v>
      </c>
      <c r="T225" s="89">
        <f>'CALC|2'!$G$51*'CALC|2'!U21</f>
        <v>2.8464648131204958E-3</v>
      </c>
      <c r="U225" s="89">
        <f>'CALC|2'!$G$51*'CALC|2'!V21</f>
        <v>2.8045913559284698E-3</v>
      </c>
      <c r="V225" s="89">
        <f>'CALC|2'!$G$51*'CALC|2'!W21</f>
        <v>2.7633338861216133E-3</v>
      </c>
      <c r="W225" s="89">
        <f>'CALC|2'!$G$51*'CALC|2'!X21</f>
        <v>2.7226833421013837E-3</v>
      </c>
      <c r="X225" s="89">
        <f>'CALC|2'!$G$51*'CALC|2'!Y21</f>
        <v>2.6826307955715913E-3</v>
      </c>
      <c r="Y225" s="89">
        <f>'CALC|2'!$G$51*'CALC|2'!Z21</f>
        <v>2.6431674495774305E-3</v>
      </c>
      <c r="Z225" s="89">
        <f>'CALC|2'!$G$51*'CALC|2'!AA21</f>
        <v>2.6042846365733571E-3</v>
      </c>
      <c r="AA225" s="89">
        <f>'CALC|2'!$G$51*'CALC|2'!AB21</f>
        <v>2.5659738165193912E-3</v>
      </c>
      <c r="AB225" s="89">
        <f>'CALC|2'!$G$51*'CALC|2'!AC21</f>
        <v>2.5282265750054176E-3</v>
      </c>
      <c r="AC225" s="89">
        <f>'CALC|2'!$G$51*'CALC|2'!AD21</f>
        <v>2.4910346214030914E-3</v>
      </c>
      <c r="AD225" s="89">
        <f>'CALC|2'!$G$51*'CALC|2'!AE21</f>
        <v>2.4543897870449149E-3</v>
      </c>
      <c r="AE225" s="89">
        <f>'CALC|2'!$G$51*'CALC|2'!AF21</f>
        <v>2.4182840234301156E-3</v>
      </c>
      <c r="AF225" s="89">
        <f>'CALC|2'!$G$51*'CALC|2'!AG21</f>
        <v>2.3827094004569083E-3</v>
      </c>
      <c r="AG225" s="89">
        <f>'CALC|2'!$G$51*'CALC|2'!AH21</f>
        <v>2.3476581046807652E-3</v>
      </c>
      <c r="AH225" s="89">
        <f>'CALC|2'!$G$51*'CALC|2'!AI21</f>
        <v>2.3131224375983056E-3</v>
      </c>
      <c r="AI225" s="89">
        <f>'CALC|2'!$G$51*'CALC|2'!AJ21</f>
        <v>2.2790948139564363E-3</v>
      </c>
      <c r="AJ225" s="89">
        <f>'CALC|2'!$G$51*'CALC|2'!AK21</f>
        <v>2.2455677600863575E-3</v>
      </c>
      <c r="AK225" s="89">
        <f>'CALC|2'!$G$51*'CALC|2'!AL21</f>
        <v>2.2125339122620845E-3</v>
      </c>
      <c r="AL225" s="89">
        <f>'CALC|2'!$G$51*'CALC|2'!AM21</f>
        <v>2.1799860150831111E-3</v>
      </c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 s="67"/>
      <c r="BP225" s="67"/>
      <c r="BQ225" s="67"/>
      <c r="BR225" s="67"/>
      <c r="BS225" s="67"/>
    </row>
    <row r="226" spans="1:71" ht="15.75" x14ac:dyDescent="0.3">
      <c r="A226" s="68"/>
      <c r="B226" s="67"/>
      <c r="C226" s="170" t="s">
        <v>49</v>
      </c>
      <c r="D226" s="34" t="s">
        <v>0</v>
      </c>
      <c r="E226" s="20" t="s">
        <v>93</v>
      </c>
      <c r="F226" s="20"/>
      <c r="G226" s="89">
        <f>'CALC|2'!$G$52*'CALC|2'!H21</f>
        <v>0.10354074815504856</v>
      </c>
      <c r="H226" s="89">
        <f>'CALC|2'!$G$52*'CALC|2'!I21</f>
        <v>0.10354074815504856</v>
      </c>
      <c r="I226" s="89">
        <f>'CALC|2'!$G$52*'CALC|2'!J21</f>
        <v>0.10354074815504856</v>
      </c>
      <c r="J226" s="89">
        <f>'CALC|2'!$G$52*'CALC|2'!K21</f>
        <v>0.10354074815504856</v>
      </c>
      <c r="K226" s="89">
        <f>'CALC|2'!$G$52*'CALC|2'!L21</f>
        <v>0.10354074815504856</v>
      </c>
      <c r="L226" s="89">
        <f>'CALC|2'!$G$52*'CALC|2'!M21</f>
        <v>0.10354074815504856</v>
      </c>
      <c r="M226" s="89">
        <f>'CALC|2'!$G$52*'CALC|2'!N21</f>
        <v>0.10354074815504856</v>
      </c>
      <c r="N226" s="89">
        <f>'CALC|2'!$G$52*'CALC|2'!O21</f>
        <v>0.10354074815504856</v>
      </c>
      <c r="O226" s="89">
        <f>'CALC|2'!$G$52*'CALC|2'!P21</f>
        <v>0.10201759246188269</v>
      </c>
      <c r="P226" s="89">
        <f>'CALC|2'!$G$52*'CALC|2'!Q21</f>
        <v>0.10051684343765598</v>
      </c>
      <c r="Q226" s="89">
        <f>'CALC|2'!$G$52*'CALC|2'!R21</f>
        <v>9.9038171464841354E-2</v>
      </c>
      <c r="R226" s="89">
        <f>'CALC|2'!$G$52*'CALC|2'!S21</f>
        <v>9.7581251774812486E-2</v>
      </c>
      <c r="S226" s="89">
        <f>'CALC|2'!$G$52*'CALC|2'!T21</f>
        <v>9.6145764376513149E-2</v>
      </c>
      <c r="T226" s="89">
        <f>'CALC|2'!$G$52*'CALC|2'!U21</f>
        <v>9.4731393986175846E-2</v>
      </c>
      <c r="U226" s="89">
        <f>'CALC|2'!$G$52*'CALC|2'!V21</f>
        <v>9.333782995807445E-2</v>
      </c>
      <c r="V226" s="89">
        <f>'CALC|2'!$G$52*'CALC|2'!W21</f>
        <v>9.1964766216295249E-2</v>
      </c>
      <c r="W226" s="89">
        <f>'CALC|2'!$G$52*'CALC|2'!X21</f>
        <v>9.0611901187512001E-2</v>
      </c>
      <c r="X226" s="89">
        <f>'CALC|2'!$G$52*'CALC|2'!Y21</f>
        <v>8.9278937734749736E-2</v>
      </c>
      <c r="Y226" s="89">
        <f>'CALC|2'!$G$52*'CALC|2'!Z21</f>
        <v>8.7965583092122934E-2</v>
      </c>
      <c r="Z226" s="89">
        <f>'CALC|2'!$G$52*'CALC|2'!AA21</f>
        <v>8.6671548800533849E-2</v>
      </c>
      <c r="AA226" s="89">
        <f>'CALC|2'!$G$52*'CALC|2'!AB21</f>
        <v>8.5396550644316643E-2</v>
      </c>
      <c r="AB226" s="89">
        <f>'CALC|2'!$G$52*'CALC|2'!AC21</f>
        <v>8.4140308588813606E-2</v>
      </c>
      <c r="AC226" s="89">
        <f>'CALC|2'!$G$52*'CALC|2'!AD21</f>
        <v>8.2902546718869707E-2</v>
      </c>
      <c r="AD226" s="89">
        <f>'CALC|2'!$G$52*'CALC|2'!AE21</f>
        <v>8.1682993178231716E-2</v>
      </c>
      <c r="AE226" s="89">
        <f>'CALC|2'!$G$52*'CALC|2'!AF21</f>
        <v>8.0481380109839115E-2</v>
      </c>
      <c r="AF226" s="89">
        <f>'CALC|2'!$G$52*'CALC|2'!AG21</f>
        <v>7.9297443596993172E-2</v>
      </c>
      <c r="AG226" s="89">
        <f>'CALC|2'!$G$52*'CALC|2'!AH21</f>
        <v>7.8130923605391506E-2</v>
      </c>
      <c r="AH226" s="89">
        <f>'CALC|2'!$G$52*'CALC|2'!AI21</f>
        <v>7.6981563926015281E-2</v>
      </c>
      <c r="AI226" s="89">
        <f>'CALC|2'!$G$52*'CALC|2'!AJ21</f>
        <v>7.5849112118856837E-2</v>
      </c>
      <c r="AJ226" s="89">
        <f>'CALC|2'!$G$52*'CALC|2'!AK21</f>
        <v>7.4733319457474745E-2</v>
      </c>
      <c r="AK226" s="89">
        <f>'CALC|2'!$G$52*'CALC|2'!AL21</f>
        <v>7.3633940874364853E-2</v>
      </c>
      <c r="AL226" s="89">
        <f>'CALC|2'!$G$52*'CALC|2'!AM21</f>
        <v>7.2550734907134651E-2</v>
      </c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 s="67"/>
      <c r="BP226" s="67"/>
      <c r="BQ226" s="67"/>
      <c r="BR226" s="67"/>
      <c r="BS226" s="67"/>
    </row>
    <row r="227" spans="1:71" ht="15.75" x14ac:dyDescent="0.3">
      <c r="A227" s="68"/>
      <c r="B227" s="67"/>
      <c r="C227" s="170" t="s">
        <v>320</v>
      </c>
      <c r="D227" s="34" t="s">
        <v>0</v>
      </c>
      <c r="E227" s="20" t="s">
        <v>93</v>
      </c>
      <c r="F227" s="20"/>
      <c r="G227" s="89">
        <f>'CALC|2'!$G$53*'CALC|2'!H21</f>
        <v>1.0468750000000001E-2</v>
      </c>
      <c r="H227" s="89">
        <f>'CALC|2'!$G$53*'CALC|2'!I21</f>
        <v>1.0468750000000001E-2</v>
      </c>
      <c r="I227" s="89">
        <f>'CALC|2'!$G$53*'CALC|2'!J21</f>
        <v>1.0468750000000001E-2</v>
      </c>
      <c r="J227" s="89">
        <f>'CALC|2'!$G$53*'CALC|2'!K21</f>
        <v>1.0468750000000001E-2</v>
      </c>
      <c r="K227" s="89">
        <f>'CALC|2'!$G$53*'CALC|2'!L21</f>
        <v>1.0468750000000001E-2</v>
      </c>
      <c r="L227" s="89">
        <f>'CALC|2'!$G$53*'CALC|2'!M21</f>
        <v>1.0468750000000001E-2</v>
      </c>
      <c r="M227" s="89">
        <f>'CALC|2'!$G$53*'CALC|2'!N21</f>
        <v>1.0468750000000001E-2</v>
      </c>
      <c r="N227" s="89">
        <f>'CALC|2'!$G$53*'CALC|2'!O21</f>
        <v>1.0468750000000001E-2</v>
      </c>
      <c r="O227" s="89">
        <f>'CALC|2'!$G$53*'CALC|2'!P21</f>
        <v>1.0314747479765626E-2</v>
      </c>
      <c r="P227" s="89">
        <f>'CALC|2'!$G$53*'CALC|2'!Q21</f>
        <v>1.0163010442634632E-2</v>
      </c>
      <c r="Q227" s="89">
        <f>'CALC|2'!$G$53*'CALC|2'!R21</f>
        <v>1.0013505561790788E-2</v>
      </c>
      <c r="R227" s="89">
        <f>'CALC|2'!$G$53*'CALC|2'!S21</f>
        <v>9.8662000006782651E-3</v>
      </c>
      <c r="S227" s="89">
        <f>'CALC|2'!$G$53*'CALC|2'!T21</f>
        <v>9.721061405789589E-3</v>
      </c>
      <c r="T227" s="89">
        <f>'CALC|2'!$G$53*'CALC|2'!U21</f>
        <v>9.5780578995596447E-3</v>
      </c>
      <c r="U227" s="89">
        <f>'CALC|2'!$G$53*'CALC|2'!V21</f>
        <v>9.4371580733642584E-3</v>
      </c>
      <c r="V227" s="89">
        <f>'CALC|2'!$G$53*'CALC|2'!W21</f>
        <v>9.2983309806217371E-3</v>
      </c>
      <c r="W227" s="89">
        <f>'CALC|2'!$G$53*'CALC|2'!X21</f>
        <v>9.1615461299959112E-3</v>
      </c>
      <c r="X227" s="89">
        <f>'CALC|2'!$G$53*'CALC|2'!Y21</f>
        <v>9.0267734786991603E-3</v>
      </c>
      <c r="Y227" s="89">
        <f>'CALC|2'!$G$53*'CALC|2'!Z21</f>
        <v>8.8939834258939567E-3</v>
      </c>
      <c r="Z227" s="89">
        <f>'CALC|2'!$G$53*'CALC|2'!AA21</f>
        <v>8.7631468061914655E-3</v>
      </c>
      <c r="AA227" s="89">
        <f>'CALC|2'!$G$53*'CALC|2'!AB21</f>
        <v>8.6342348832458143E-3</v>
      </c>
      <c r="AB227" s="89">
        <f>'CALC|2'!$G$53*'CALC|2'!AC21</f>
        <v>8.5072193434425486E-3</v>
      </c>
      <c r="AC227" s="89">
        <f>'CALC|2'!$G$53*'CALC|2'!AD21</f>
        <v>8.3820722896799926E-3</v>
      </c>
      <c r="AD227" s="89">
        <f>'CALC|2'!$G$53*'CALC|2'!AE21</f>
        <v>8.258766235242028E-3</v>
      </c>
      <c r="AE227" s="89">
        <f>'CALC|2'!$G$53*'CALC|2'!AF21</f>
        <v>8.1372740977610648E-3</v>
      </c>
      <c r="AF227" s="89">
        <f>'CALC|2'!$G$53*'CALC|2'!AG21</f>
        <v>8.0175691932697826E-3</v>
      </c>
      <c r="AG227" s="89">
        <f>'CALC|2'!$G$53*'CALC|2'!AH21</f>
        <v>7.8996252303403947E-3</v>
      </c>
      <c r="AH227" s="89">
        <f>'CALC|2'!$G$53*'CALC|2'!AI21</f>
        <v>7.7834163043101158E-3</v>
      </c>
      <c r="AI227" s="89">
        <f>'CALC|2'!$G$53*'CALC|2'!AJ21</f>
        <v>7.6689168915915883E-3</v>
      </c>
      <c r="AJ227" s="89">
        <f>'CALC|2'!$G$53*'CALC|2'!AK21</f>
        <v>7.5561018440669959E-3</v>
      </c>
      <c r="AK227" s="89">
        <f>'CALC|2'!$G$53*'CALC|2'!AL21</f>
        <v>7.4449463835646514E-3</v>
      </c>
      <c r="AL227" s="89">
        <f>'CALC|2'!$G$53*'CALC|2'!AM21</f>
        <v>7.3354260964168302E-3</v>
      </c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 s="67"/>
      <c r="BP227" s="67"/>
      <c r="BQ227" s="67"/>
      <c r="BR227" s="67"/>
      <c r="BS227" s="67"/>
    </row>
    <row r="228" spans="1:71" ht="15.75" x14ac:dyDescent="0.3">
      <c r="A228" s="68"/>
      <c r="B228" s="67"/>
      <c r="C228" s="170" t="s">
        <v>323</v>
      </c>
      <c r="D228" s="34" t="s">
        <v>0</v>
      </c>
      <c r="E228" s="20" t="s">
        <v>93</v>
      </c>
      <c r="F228" s="20"/>
      <c r="G228" s="89">
        <f>'CALC|2'!$G$54*'CALC|2'!H21</f>
        <v>0.49311902922594203</v>
      </c>
      <c r="H228" s="89">
        <f>'CALC|2'!$G$54*'CALC|2'!I21</f>
        <v>0.49311902922594203</v>
      </c>
      <c r="I228" s="89">
        <f>'CALC|2'!$G$54*'CALC|2'!J21</f>
        <v>0.49311902922594203</v>
      </c>
      <c r="J228" s="89">
        <f>'CALC|2'!$G$54*'CALC|2'!K21</f>
        <v>0.49311902922594203</v>
      </c>
      <c r="K228" s="89">
        <f>'CALC|2'!$G$54*'CALC|2'!L21</f>
        <v>0.49311902922594203</v>
      </c>
      <c r="L228" s="89">
        <f>'CALC|2'!$G$54*'CALC|2'!M21</f>
        <v>0.49311902922594203</v>
      </c>
      <c r="M228" s="89">
        <f>'CALC|2'!$G$54*'CALC|2'!N21</f>
        <v>0.49311902922594203</v>
      </c>
      <c r="N228" s="89">
        <f>'CALC|2'!$G$54*'CALC|2'!O21</f>
        <v>0.49311902922594203</v>
      </c>
      <c r="O228" s="89">
        <f>'CALC|2'!$G$54*'CALC|2'!P21</f>
        <v>0.4858649087935768</v>
      </c>
      <c r="P228" s="89">
        <f>'CALC|2'!$G$54*'CALC|2'!Q21</f>
        <v>0.47871750146723357</v>
      </c>
      <c r="Q228" s="89">
        <f>'CALC|2'!$G$54*'CALC|2'!R21</f>
        <v>0.47167523742365081</v>
      </c>
      <c r="R228" s="89">
        <f>'CALC|2'!$G$54*'CALC|2'!S21</f>
        <v>0.46473656993274792</v>
      </c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 s="67"/>
      <c r="BP228" s="67"/>
      <c r="BQ228" s="67"/>
      <c r="BR228" s="67"/>
      <c r="BS228" s="67"/>
    </row>
    <row r="229" spans="1:71" ht="15.75" x14ac:dyDescent="0.3">
      <c r="A229" s="68"/>
      <c r="B229" s="67"/>
      <c r="C229" s="170" t="s">
        <v>327</v>
      </c>
      <c r="D229" s="34" t="s">
        <v>0</v>
      </c>
      <c r="E229" s="20" t="s">
        <v>93</v>
      </c>
      <c r="F229" s="20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>
        <f>'CALC|2'!$G$55*'CALC|2'!T21</f>
        <v>0.34342498126343163</v>
      </c>
      <c r="T229" s="89">
        <f>'CALC|2'!$G$55*'CALC|2'!U21</f>
        <v>0.33837296334094691</v>
      </c>
      <c r="U229" s="89">
        <f>'CALC|2'!$G$55*'CALC|2'!V21</f>
        <v>0.33339526408041636</v>
      </c>
      <c r="V229" s="89">
        <f>'CALC|2'!$G$55*'CALC|2'!W21</f>
        <v>0.32849079020315408</v>
      </c>
      <c r="W229" s="89">
        <f>'CALC|2'!$G$55*'CALC|2'!X21</f>
        <v>0.32365846451335661</v>
      </c>
      <c r="X229" s="89">
        <f>'CALC|2'!$G$55*'CALC|2'!Y21</f>
        <v>0.3188972256615123</v>
      </c>
      <c r="Y229" s="89">
        <f>'CALC|2'!$G$55*'CALC|2'!Z21</f>
        <v>0.3142060279112916</v>
      </c>
      <c r="Z229" s="89">
        <f>'CALC|2'!$G$55*'CALC|2'!AA21</f>
        <v>0.30958384090986629</v>
      </c>
      <c r="AA229" s="89">
        <f>'CALC|2'!$G$55*'CALC|2'!AB21</f>
        <v>0.30502964946160771</v>
      </c>
      <c r="AB229" s="89">
        <f>'CALC|2'!$G$55*'CALC|2'!AC21</f>
        <v>0.3005424533051137</v>
      </c>
      <c r="AC229" s="89">
        <f>'CALC|2'!$G$55*'CALC|2'!AD21</f>
        <v>0.29612126689351642</v>
      </c>
      <c r="AD229" s="89">
        <f>'CALC|2'!$G$55*'CALC|2'!AE21</f>
        <v>0.2917651191780205</v>
      </c>
      <c r="AE229" s="89">
        <f>'CALC|2'!$G$55*'CALC|2'!AF21</f>
        <v>0.28747305339462725</v>
      </c>
      <c r="AF229" s="89">
        <f>'CALC|2'!$G$55*'CALC|2'!AG21</f>
        <v>0.28324412685399503</v>
      </c>
      <c r="AG229" s="89">
        <f>'CALC|2'!$G$55*'CALC|2'!AH21</f>
        <v>0.27907741073439146</v>
      </c>
      <c r="AH229" s="89">
        <f>'CALC|2'!$G$55*'CALC|2'!AI21</f>
        <v>0.27497198987769123</v>
      </c>
      <c r="AI229" s="89">
        <f>'CALC|2'!$G$55*'CALC|2'!AJ21</f>
        <v>0.2709269625883754</v>
      </c>
      <c r="AJ229" s="89">
        <f>'CALC|2'!$G$55*'CALC|2'!AK21</f>
        <v>0.26694144043548662</v>
      </c>
      <c r="AK229" s="89">
        <f>'CALC|2'!$G$55*'CALC|2'!AL21</f>
        <v>0.26301454805749885</v>
      </c>
      <c r="AL229" s="89">
        <f>'CALC|2'!$G$55*'CALC|2'!AM21</f>
        <v>0.25914542297005672</v>
      </c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 s="67"/>
      <c r="BP229" s="67"/>
      <c r="BQ229" s="67"/>
      <c r="BR229" s="67"/>
      <c r="BS229" s="67"/>
    </row>
    <row r="230" spans="1:71" ht="15.75" x14ac:dyDescent="0.3">
      <c r="A230" s="68"/>
      <c r="B230" s="67"/>
      <c r="C230" s="170" t="s">
        <v>328</v>
      </c>
      <c r="D230" s="34" t="s">
        <v>0</v>
      </c>
      <c r="E230" s="20" t="s">
        <v>93</v>
      </c>
      <c r="F230" s="20"/>
      <c r="G230" s="89">
        <f>'CALC|2'!$G$56*'CALC|2'!H21</f>
        <v>2.1628211299775002E-3</v>
      </c>
      <c r="H230" s="89">
        <f>'CALC|2'!$G$56*'CALC|2'!I21</f>
        <v>2.1628211299775002E-3</v>
      </c>
      <c r="I230" s="89">
        <f>'CALC|2'!$G$56*'CALC|2'!J21</f>
        <v>2.1628211299775002E-3</v>
      </c>
      <c r="J230" s="89">
        <f>'CALC|2'!$G$56*'CALC|2'!K21</f>
        <v>2.1628211299775002E-3</v>
      </c>
      <c r="K230" s="89">
        <f>'CALC|2'!$G$56*'CALC|2'!L21</f>
        <v>2.1628211299775002E-3</v>
      </c>
      <c r="L230" s="89">
        <f>'CALC|2'!$G$56*'CALC|2'!M21</f>
        <v>2.1628211299775002E-3</v>
      </c>
      <c r="M230" s="89">
        <f>'CALC|2'!$G$56*'CALC|2'!N21</f>
        <v>2.1628211299775002E-3</v>
      </c>
      <c r="N230" s="89">
        <f>'CALC|2'!$G$56*'CALC|2'!O21</f>
        <v>2.1628211299775002E-3</v>
      </c>
      <c r="O230" s="89">
        <f>'CALC|2'!$G$56*'CALC|2'!P21</f>
        <v>2.1310045420531833E-3</v>
      </c>
      <c r="P230" s="89">
        <f>'CALC|2'!$G$56*'CALC|2'!Q21</f>
        <v>2.0996559980429536E-3</v>
      </c>
      <c r="Q230" s="89">
        <f>'CALC|2'!$G$56*'CALC|2'!R21</f>
        <v>2.0687686126985871E-3</v>
      </c>
      <c r="R230" s="89">
        <f>'CALC|2'!$G$56*'CALC|2'!S21</f>
        <v>2.038335602058601E-3</v>
      </c>
      <c r="S230" s="89">
        <f>'CALC|2'!$G$56*'CALC|2'!T21</f>
        <v>2.008350281958257E-3</v>
      </c>
      <c r="T230" s="89">
        <f>'CALC|2'!$G$56*'CALC|2'!U21</f>
        <v>1.9788060665614816E-3</v>
      </c>
      <c r="U230" s="89">
        <f>'CALC|2'!$G$56*'CALC|2'!V21</f>
        <v>1.9496964669143855E-3</v>
      </c>
      <c r="V230" s="89">
        <f>'CALC|2'!$G$56*'CALC|2'!W21</f>
        <v>1.9210150895200575E-3</v>
      </c>
      <c r="W230" s="89">
        <f>'CALC|2'!$G$56*'CALC|2'!X21</f>
        <v>1.8927556349343281E-3</v>
      </c>
      <c r="X230" s="89">
        <f>'CALC|2'!$G$56*'CALC|2'!Y21</f>
        <v>1.8649118963821895E-3</v>
      </c>
      <c r="Y230" s="89">
        <f>'CALC|2'!$G$56*'CALC|2'!Z21</f>
        <v>1.8374777583945669E-3</v>
      </c>
      <c r="Z230" s="89">
        <f>'CALC|2'!$G$56*'CALC|2'!AA21</f>
        <v>1.810447195465146E-3</v>
      </c>
      <c r="AA230" s="89">
        <f>'CALC|2'!$G$56*'CALC|2'!AB21</f>
        <v>1.7838142707269598E-3</v>
      </c>
      <c r="AB230" s="89">
        <f>'CALC|2'!$G$56*'CALC|2'!AC21</f>
        <v>1.7575731346484405E-3</v>
      </c>
      <c r="AC230" s="89">
        <f>'CALC|2'!$G$56*'CALC|2'!AD21</f>
        <v>1.7317180237486588E-3</v>
      </c>
      <c r="AD230" s="89">
        <f>'CALC|2'!$G$56*'CALC|2'!AE21</f>
        <v>1.7062432593314566E-3</v>
      </c>
      <c r="AE230" s="89">
        <f>'CALC|2'!$G$56*'CALC|2'!AF21</f>
        <v>1.6811432462382067E-3</v>
      </c>
      <c r="AF230" s="89">
        <f>'CALC|2'!$G$56*'CALC|2'!AG21</f>
        <v>1.6564124716189176E-3</v>
      </c>
      <c r="AG230" s="89">
        <f>'CALC|2'!$G$56*'CALC|2'!AH21</f>
        <v>1.6320455037214169E-3</v>
      </c>
      <c r="AH230" s="89">
        <f>'CALC|2'!$G$56*'CALC|2'!AI21</f>
        <v>1.6080369906983452E-3</v>
      </c>
      <c r="AI230" s="89">
        <f>'CALC|2'!$G$56*'CALC|2'!AJ21</f>
        <v>1.5843816594317045E-3</v>
      </c>
      <c r="AJ230" s="89">
        <f>'CALC|2'!$G$56*'CALC|2'!AK21</f>
        <v>1.5610743143746916E-3</v>
      </c>
      <c r="AK230" s="89">
        <f>'CALC|2'!$G$56*'CALC|2'!AL21</f>
        <v>1.5381098364105744E-3</v>
      </c>
      <c r="AL230" s="89">
        <f>'CALC|2'!$G$56*'CALC|2'!AM21</f>
        <v>1.5154831817283526E-3</v>
      </c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 s="67"/>
      <c r="BP230" s="67"/>
      <c r="BQ230" s="67"/>
      <c r="BR230" s="67"/>
      <c r="BS230" s="67"/>
    </row>
    <row r="231" spans="1:71" ht="15.75" x14ac:dyDescent="0.3">
      <c r="A231" s="68"/>
      <c r="B231" s="67"/>
      <c r="C231" s="108" t="s">
        <v>15</v>
      </c>
      <c r="D231" s="34" t="s">
        <v>0</v>
      </c>
      <c r="E231" s="20" t="s">
        <v>93</v>
      </c>
      <c r="F231" s="20"/>
      <c r="G231" s="89">
        <f>'CALC|2'!$G$57*'CALC|2'!H21</f>
        <v>6.1322340273479707E-2</v>
      </c>
      <c r="H231" s="89">
        <f>'CALC|2'!$G$57*'CALC|2'!I21</f>
        <v>6.1322340273479707E-2</v>
      </c>
      <c r="I231" s="89">
        <f>'CALC|2'!$G$57*'CALC|2'!J21</f>
        <v>6.1322340273479707E-2</v>
      </c>
      <c r="J231" s="89">
        <f>'CALC|2'!$G$57*'CALC|2'!K21</f>
        <v>6.1322340273479707E-2</v>
      </c>
      <c r="K231" s="89">
        <f>'CALC|2'!$G$57*'CALC|2'!L21</f>
        <v>6.1322340273479707E-2</v>
      </c>
      <c r="L231" s="89">
        <f>'CALC|2'!$G$57*'CALC|2'!M21</f>
        <v>6.1322340273479707E-2</v>
      </c>
      <c r="M231" s="89">
        <f>'CALC|2'!$G$57*'CALC|2'!N21</f>
        <v>6.1322340273479707E-2</v>
      </c>
      <c r="N231" s="89">
        <f>'CALC|2'!$G$57*'CALC|2'!O21</f>
        <v>6.1322340273479707E-2</v>
      </c>
      <c r="O231" s="89">
        <f>'CALC|2'!$G$57*'CALC|2'!P21</f>
        <v>6.0420246427625543E-2</v>
      </c>
      <c r="P231" s="89">
        <f>'CALC|2'!$G$57*'CALC|2'!Q21</f>
        <v>5.9531423003335505E-2</v>
      </c>
      <c r="Q231" s="89">
        <f>'CALC|2'!$G$57*'CALC|2'!R21</f>
        <v>5.8655674783571699E-2</v>
      </c>
      <c r="R231" s="89">
        <f>'CALC|2'!$G$57*'CALC|2'!S21</f>
        <v>5.7792809423073271E-2</v>
      </c>
      <c r="S231" s="89">
        <f>'CALC|2'!$G$57*'CALC|2'!T21</f>
        <v>5.694263740611058E-2</v>
      </c>
      <c r="T231" s="89">
        <f>'CALC|2'!$G$57*'CALC|2'!U21</f>
        <v>5.610497200486083E-2</v>
      </c>
      <c r="U231" s="89">
        <f>'CALC|2'!$G$57*'CALC|2'!V21</f>
        <v>5.5279629238396105E-2</v>
      </c>
      <c r="V231" s="89">
        <f>'CALC|2'!$G$57*'CALC|2'!W21</f>
        <v>5.4466427832274567E-2</v>
      </c>
      <c r="W231" s="89">
        <f>'CALC|2'!$G$57*'CALC|2'!X21</f>
        <v>5.3665189178726244E-2</v>
      </c>
      <c r="X231" s="89">
        <f>'CALC|2'!$G$57*'CALC|2'!Y21</f>
        <v>5.2875737297424431E-2</v>
      </c>
      <c r="Y231" s="89">
        <f>'CALC|2'!$G$57*'CALC|2'!Z21</f>
        <v>5.2097898796834186E-2</v>
      </c>
      <c r="Z231" s="89">
        <f>'CALC|2'!$G$57*'CALC|2'!AA21</f>
        <v>5.1331502836129431E-2</v>
      </c>
      <c r="AA231" s="89">
        <f>'CALC|2'!$G$57*'CALC|2'!AB21</f>
        <v>5.057638108767027E-2</v>
      </c>
      <c r="AB231" s="89">
        <f>'CALC|2'!$G$57*'CALC|2'!AC21</f>
        <v>4.983236770003225E-2</v>
      </c>
      <c r="AC231" s="89">
        <f>'CALC|2'!$G$57*'CALC|2'!AD21</f>
        <v>4.9099299261579618E-2</v>
      </c>
      <c r="AD231" s="89">
        <f>'CALC|2'!$G$57*'CALC|2'!AE21</f>
        <v>4.8377014764574233E-2</v>
      </c>
      <c r="AE231" s="89">
        <f>'CALC|2'!$G$57*'CALC|2'!AF21</f>
        <v>4.7665355569812683E-2</v>
      </c>
      <c r="AF231" s="89">
        <f>'CALC|2'!$G$57*'CALC|2'!AG21</f>
        <v>4.6964165371783426E-2</v>
      </c>
      <c r="AG231" s="89">
        <f>'CALC|2'!$G$57*'CALC|2'!AH21</f>
        <v>4.6273290164336636E-2</v>
      </c>
      <c r="AH231" s="89">
        <f>'CALC|2'!$G$57*'CALC|2'!AI21</f>
        <v>4.5592578206858962E-2</v>
      </c>
      <c r="AI231" s="89">
        <f>'CALC|2'!$G$57*'CALC|2'!AJ21</f>
        <v>4.4921879990945976E-2</v>
      </c>
      <c r="AJ231" s="89">
        <f>'CALC|2'!$G$57*'CALC|2'!AK21</f>
        <v>4.4261048207564782E-2</v>
      </c>
      <c r="AK231" s="89">
        <f>'CALC|2'!$G$57*'CALC|2'!AL21</f>
        <v>4.3609937714699815E-2</v>
      </c>
      <c r="AL231" s="89">
        <f>'CALC|2'!$G$57*'CALC|2'!AM21</f>
        <v>4.2968405505474462E-2</v>
      </c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 s="67"/>
      <c r="BP231" s="67"/>
      <c r="BQ231" s="67"/>
      <c r="BR231" s="67"/>
      <c r="BS231" s="67"/>
    </row>
    <row r="232" spans="1:71" x14ac:dyDescent="0.2">
      <c r="A232" s="67"/>
      <c r="B232" s="67"/>
      <c r="C232" s="67"/>
      <c r="D232" s="67"/>
      <c r="E232" s="67"/>
      <c r="F232" s="67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7"/>
      <c r="BP232" s="67"/>
      <c r="BQ232" s="67"/>
      <c r="BR232" s="67"/>
      <c r="BS232" s="67"/>
    </row>
    <row r="233" spans="1:71" ht="15.75" x14ac:dyDescent="0.3">
      <c r="A233" s="67"/>
      <c r="B233" s="67"/>
      <c r="C233" s="109" t="s">
        <v>206</v>
      </c>
      <c r="D233" s="102" t="s">
        <v>0</v>
      </c>
      <c r="E233" s="102" t="s">
        <v>93</v>
      </c>
      <c r="F233" s="102"/>
      <c r="G233" s="106">
        <f t="shared" ref="G233:AL233" si="22">SUM(G199:G231)-G224</f>
        <v>6.4806532999593385</v>
      </c>
      <c r="H233" s="106">
        <f t="shared" si="22"/>
        <v>6.4736425322906914</v>
      </c>
      <c r="I233" s="106">
        <f t="shared" si="22"/>
        <v>6.4666989950239753</v>
      </c>
      <c r="J233" s="106">
        <f t="shared" si="22"/>
        <v>6.4598220397246155</v>
      </c>
      <c r="K233" s="106">
        <f t="shared" si="22"/>
        <v>6.4530110242151615</v>
      </c>
      <c r="L233" s="106">
        <f t="shared" si="22"/>
        <v>6.4462653125149032</v>
      </c>
      <c r="M233" s="106">
        <f t="shared" si="22"/>
        <v>6.4395842747800742</v>
      </c>
      <c r="N233" s="106">
        <f t="shared" si="22"/>
        <v>6.4329672872446313</v>
      </c>
      <c r="O233" s="106">
        <f t="shared" si="22"/>
        <v>6.3434521302373605</v>
      </c>
      <c r="P233" s="106">
        <f t="shared" si="22"/>
        <v>6.255220216179886</v>
      </c>
      <c r="Q233" s="106">
        <f t="shared" si="22"/>
        <v>6.1682529859376425</v>
      </c>
      <c r="R233" s="106">
        <f t="shared" si="22"/>
        <v>6.0825321503272534</v>
      </c>
      <c r="S233" s="106">
        <f t="shared" si="22"/>
        <v>5.3092187263754935</v>
      </c>
      <c r="T233" s="106">
        <f t="shared" si="22"/>
        <v>5.2360699032051565</v>
      </c>
      <c r="U233" s="106">
        <f t="shared" si="22"/>
        <v>5.163965123839267</v>
      </c>
      <c r="V233" s="106">
        <f t="shared" si="22"/>
        <v>5.0928893328881415</v>
      </c>
      <c r="W233" s="106">
        <f t="shared" si="22"/>
        <v>5.0228276935159091</v>
      </c>
      <c r="X233" s="106">
        <f t="shared" si="22"/>
        <v>4.9537655842536097</v>
      </c>
      <c r="Y233" s="106">
        <f t="shared" si="22"/>
        <v>4.8856885958589276</v>
      </c>
      <c r="Z233" s="106">
        <f t="shared" si="22"/>
        <v>4.8185825282218158</v>
      </c>
      <c r="AA233" s="106">
        <f t="shared" si="22"/>
        <v>4.7524333873154134</v>
      </c>
      <c r="AB233" s="106">
        <f t="shared" si="22"/>
        <v>4.6872273821915309</v>
      </c>
      <c r="AC233" s="106">
        <f t="shared" si="22"/>
        <v>4.622950922020074</v>
      </c>
      <c r="AD233" s="106">
        <f t="shared" si="22"/>
        <v>4.5595906131717614</v>
      </c>
      <c r="AE233" s="106">
        <f t="shared" si="22"/>
        <v>4.5015690911448152</v>
      </c>
      <c r="AF233" s="106">
        <f t="shared" si="22"/>
        <v>4.6772959975136326</v>
      </c>
      <c r="AG233" s="106">
        <f t="shared" si="22"/>
        <v>4.6412144367545425</v>
      </c>
      <c r="AH233" s="106">
        <f t="shared" si="22"/>
        <v>6.0646453334811676</v>
      </c>
      <c r="AI233" s="106">
        <f t="shared" si="22"/>
        <v>7.8545850210132109</v>
      </c>
      <c r="AJ233" s="106">
        <f t="shared" si="22"/>
        <v>9.423198159017474</v>
      </c>
      <c r="AK233" s="106">
        <f t="shared" si="22"/>
        <v>8.0761455041869237</v>
      </c>
      <c r="AL233" s="106">
        <f t="shared" si="22"/>
        <v>7.8162564578650002</v>
      </c>
      <c r="AM233" s="106">
        <f t="shared" ref="AM233:BN233" si="23">SUM(AM199:AM231)-AM224</f>
        <v>2.0905788042338007</v>
      </c>
      <c r="AN233" s="106">
        <f t="shared" si="23"/>
        <v>2.1668805995261424</v>
      </c>
      <c r="AO233" s="106">
        <f t="shared" si="23"/>
        <v>2.2328391788038857</v>
      </c>
      <c r="AP233" s="106">
        <f t="shared" si="23"/>
        <v>2.2895776345709842</v>
      </c>
      <c r="AQ233" s="106">
        <f t="shared" si="23"/>
        <v>2.3380971111123219</v>
      </c>
      <c r="AR233" s="106">
        <f t="shared" si="23"/>
        <v>2.3792900459391708</v>
      </c>
      <c r="AS233" s="106">
        <f t="shared" si="23"/>
        <v>2.4139519734450707</v>
      </c>
      <c r="AT233" s="106">
        <f t="shared" si="23"/>
        <v>2.4427920468909701</v>
      </c>
      <c r="AU233" s="106">
        <f t="shared" si="23"/>
        <v>2.466442417886646</v>
      </c>
      <c r="AV233" s="106">
        <f t="shared" si="23"/>
        <v>2.4854665974243626</v>
      </c>
      <c r="AW233" s="106">
        <f t="shared" si="23"/>
        <v>2.5003669090503906</v>
      </c>
      <c r="AX233" s="106">
        <f t="shared" si="23"/>
        <v>2.5115911327523448</v>
      </c>
      <c r="AY233" s="106">
        <f t="shared" si="23"/>
        <v>2.5195384274364652</v>
      </c>
      <c r="AZ233" s="106">
        <f t="shared" si="23"/>
        <v>2.5245646103273698</v>
      </c>
      <c r="BA233" s="106">
        <f t="shared" si="23"/>
        <v>2.5269868631172452</v>
      </c>
      <c r="BB233" s="106">
        <f t="shared" si="23"/>
        <v>2.5270879271094882</v>
      </c>
      <c r="BC233" s="106">
        <f t="shared" si="23"/>
        <v>2.5251198428430581</v>
      </c>
      <c r="BD233" s="106">
        <f t="shared" si="23"/>
        <v>2.5213072836589738</v>
      </c>
      <c r="BE233" s="106">
        <f t="shared" si="23"/>
        <v>2.5158505272997509</v>
      </c>
      <c r="BF233" s="106">
        <f t="shared" si="23"/>
        <v>2.5089281048450651</v>
      </c>
      <c r="BG233" s="106">
        <f t="shared" si="23"/>
        <v>2.5006991620193029</v>
      </c>
      <c r="BH233" s="106">
        <f t="shared" si="23"/>
        <v>2.491305564102368</v>
      </c>
      <c r="BI233" s="106">
        <f t="shared" si="23"/>
        <v>2.480873772283966</v>
      </c>
      <c r="BJ233" s="106">
        <f t="shared" si="23"/>
        <v>2.4695165162786017</v>
      </c>
      <c r="BK233" s="106">
        <f t="shared" si="23"/>
        <v>2.4573342853238187</v>
      </c>
      <c r="BL233" s="106">
        <f t="shared" si="23"/>
        <v>2.4444166572820856</v>
      </c>
      <c r="BM233" s="106">
        <f t="shared" si="23"/>
        <v>2.4308434834254462</v>
      </c>
      <c r="BN233" s="106">
        <f t="shared" si="23"/>
        <v>2.4166859445732585</v>
      </c>
      <c r="BO233" s="67"/>
      <c r="BP233" s="67"/>
      <c r="BQ233" s="67"/>
      <c r="BR233" s="67"/>
      <c r="BS233" s="67"/>
    </row>
    <row r="234" spans="1:71" ht="15.75" x14ac:dyDescent="0.3">
      <c r="A234" s="67"/>
      <c r="B234" s="67"/>
      <c r="C234" s="109" t="s">
        <v>211</v>
      </c>
      <c r="D234" s="102" t="s">
        <v>0</v>
      </c>
      <c r="E234" s="102" t="s">
        <v>93</v>
      </c>
      <c r="F234" s="102"/>
      <c r="G234" s="106">
        <f t="shared" ref="G234:AL234" si="24">G224</f>
        <v>0.115361316779374</v>
      </c>
      <c r="H234" s="106">
        <f t="shared" si="24"/>
        <v>0.115361316779374</v>
      </c>
      <c r="I234" s="106">
        <f t="shared" si="24"/>
        <v>0.115361316779374</v>
      </c>
      <c r="J234" s="106">
        <f t="shared" si="24"/>
        <v>0.115361316779374</v>
      </c>
      <c r="K234" s="106">
        <f t="shared" si="24"/>
        <v>0.115361316779374</v>
      </c>
      <c r="L234" s="106">
        <f t="shared" si="24"/>
        <v>0.115361316779374</v>
      </c>
      <c r="M234" s="106">
        <f t="shared" si="24"/>
        <v>0.115361316779374</v>
      </c>
      <c r="N234" s="106">
        <f t="shared" si="24"/>
        <v>0.115361316779374</v>
      </c>
      <c r="O234" s="106">
        <f t="shared" si="24"/>
        <v>0.11366427238328281</v>
      </c>
      <c r="P234" s="106">
        <f t="shared" si="24"/>
        <v>0.11199219267867318</v>
      </c>
      <c r="Q234" s="106">
        <f t="shared" si="24"/>
        <v>0.11034471041774524</v>
      </c>
      <c r="R234" s="106">
        <f t="shared" si="24"/>
        <v>0.10872146375516707</v>
      </c>
      <c r="S234" s="106">
        <f t="shared" si="24"/>
        <v>0.10712209616860077</v>
      </c>
      <c r="T234" s="106">
        <f t="shared" si="24"/>
        <v>0.10554625638039743</v>
      </c>
      <c r="U234" s="106">
        <f t="shared" si="24"/>
        <v>0.10399359828044429</v>
      </c>
      <c r="V234" s="106">
        <f t="shared" si="24"/>
        <v>0.10246378085014653</v>
      </c>
      <c r="W234" s="106">
        <f t="shared" si="24"/>
        <v>0.10095646808752774</v>
      </c>
      <c r="X234" s="106">
        <f t="shared" si="24"/>
        <v>9.9471328933431941E-2</v>
      </c>
      <c r="Y234" s="106">
        <f t="shared" si="24"/>
        <v>9.8008037198811182E-2</v>
      </c>
      <c r="Z234" s="106">
        <f t="shared" si="24"/>
        <v>9.6566271493083056E-2</v>
      </c>
      <c r="AA234" s="106">
        <f t="shared" si="24"/>
        <v>9.5145715153541893E-2</v>
      </c>
      <c r="AB234" s="106">
        <f t="shared" si="24"/>
        <v>9.3746056175808376E-2</v>
      </c>
      <c r="AC234" s="106">
        <f t="shared" si="24"/>
        <v>9.2366987145302573E-2</v>
      </c>
      <c r="AD234" s="106">
        <f t="shared" si="24"/>
        <v>9.1008205169724521E-2</v>
      </c>
      <c r="AE234" s="106">
        <f t="shared" si="24"/>
        <v>8.9669411812528604E-2</v>
      </c>
      <c r="AF234" s="106">
        <f t="shared" si="24"/>
        <v>8.8350313027376268E-2</v>
      </c>
      <c r="AG234" s="106">
        <f t="shared" si="24"/>
        <v>8.7050619093553064E-2</v>
      </c>
      <c r="AH234" s="106">
        <f t="shared" si="24"/>
        <v>8.5770044552335639E-2</v>
      </c>
      <c r="AI234" s="106">
        <f t="shared" si="24"/>
        <v>8.4508308144295108E-2</v>
      </c>
      <c r="AJ234" s="106">
        <f t="shared" si="24"/>
        <v>8.3265132747522355E-2</v>
      </c>
      <c r="AK234" s="106">
        <f t="shared" si="24"/>
        <v>8.204024531676242E-2</v>
      </c>
      <c r="AL234" s="106">
        <f t="shared" si="24"/>
        <v>8.0833376823443936E-2</v>
      </c>
      <c r="AM234" s="106">
        <f t="shared" ref="AM234:BN234" si="25">AM224</f>
        <v>0</v>
      </c>
      <c r="AN234" s="106">
        <f t="shared" si="25"/>
        <v>0</v>
      </c>
      <c r="AO234" s="106">
        <f t="shared" si="25"/>
        <v>0</v>
      </c>
      <c r="AP234" s="106">
        <f t="shared" si="25"/>
        <v>0</v>
      </c>
      <c r="AQ234" s="106">
        <f t="shared" si="25"/>
        <v>0</v>
      </c>
      <c r="AR234" s="106">
        <f t="shared" si="25"/>
        <v>0</v>
      </c>
      <c r="AS234" s="106">
        <f t="shared" si="25"/>
        <v>0</v>
      </c>
      <c r="AT234" s="106">
        <f t="shared" si="25"/>
        <v>0</v>
      </c>
      <c r="AU234" s="106">
        <f t="shared" si="25"/>
        <v>0</v>
      </c>
      <c r="AV234" s="106">
        <f t="shared" si="25"/>
        <v>0</v>
      </c>
      <c r="AW234" s="106">
        <f t="shared" si="25"/>
        <v>0</v>
      </c>
      <c r="AX234" s="106">
        <f t="shared" si="25"/>
        <v>0</v>
      </c>
      <c r="AY234" s="106">
        <f t="shared" si="25"/>
        <v>0</v>
      </c>
      <c r="AZ234" s="106">
        <f t="shared" si="25"/>
        <v>0</v>
      </c>
      <c r="BA234" s="106">
        <f t="shared" si="25"/>
        <v>0</v>
      </c>
      <c r="BB234" s="106">
        <f t="shared" si="25"/>
        <v>0</v>
      </c>
      <c r="BC234" s="106">
        <f t="shared" si="25"/>
        <v>0</v>
      </c>
      <c r="BD234" s="106">
        <f t="shared" si="25"/>
        <v>0</v>
      </c>
      <c r="BE234" s="106">
        <f t="shared" si="25"/>
        <v>0</v>
      </c>
      <c r="BF234" s="106">
        <f t="shared" si="25"/>
        <v>0</v>
      </c>
      <c r="BG234" s="106">
        <f t="shared" si="25"/>
        <v>0</v>
      </c>
      <c r="BH234" s="106">
        <f t="shared" si="25"/>
        <v>0</v>
      </c>
      <c r="BI234" s="106">
        <f t="shared" si="25"/>
        <v>0</v>
      </c>
      <c r="BJ234" s="106">
        <f t="shared" si="25"/>
        <v>0</v>
      </c>
      <c r="BK234" s="106">
        <f t="shared" si="25"/>
        <v>0</v>
      </c>
      <c r="BL234" s="106">
        <f t="shared" si="25"/>
        <v>0</v>
      </c>
      <c r="BM234" s="106">
        <f t="shared" si="25"/>
        <v>0</v>
      </c>
      <c r="BN234" s="106">
        <f t="shared" si="25"/>
        <v>0</v>
      </c>
      <c r="BO234" s="67"/>
      <c r="BP234" s="67"/>
      <c r="BQ234" s="67"/>
      <c r="BR234" s="67"/>
      <c r="BS234" s="67"/>
    </row>
    <row r="235" spans="1:71" ht="15.75" x14ac:dyDescent="0.3">
      <c r="A235" s="67"/>
      <c r="B235" s="67"/>
      <c r="C235" s="71" t="s">
        <v>57</v>
      </c>
      <c r="D235" s="102"/>
      <c r="E235" s="102"/>
      <c r="F235" s="102"/>
      <c r="G235" s="106">
        <f>IF(G$101&lt;31,(1/(1+INPUT2!$H$16)^G$101),(1/(1+INPUT2!$H$17)^G$101))</f>
        <v>0.96618357487922713</v>
      </c>
      <c r="H235" s="106">
        <f>IF(H$101&lt;31,(1/(1+INPUT2!$H$16)^H$101),(1/(1+INPUT2!$H$17)^H$101))</f>
        <v>0.93351070036640305</v>
      </c>
      <c r="I235" s="106">
        <f>IF(I$101&lt;31,(1/(1+INPUT2!$H$16)^I$101),(1/(1+INPUT2!$H$17)^I$101))</f>
        <v>0.90194270566802237</v>
      </c>
      <c r="J235" s="106">
        <f>IF(J$101&lt;31,(1/(1+INPUT2!$H$16)^J$101),(1/(1+INPUT2!$H$17)^J$101))</f>
        <v>0.87144222769857238</v>
      </c>
      <c r="K235" s="106">
        <f>IF(K$101&lt;31,(1/(1+INPUT2!$H$16)^K$101),(1/(1+INPUT2!$H$17)^K$101))</f>
        <v>0.84197316685852419</v>
      </c>
      <c r="L235" s="106">
        <f>IF(L$101&lt;31,(1/(1+INPUT2!$H$16)^L$101),(1/(1+INPUT2!$H$17)^L$101))</f>
        <v>0.81350064430775282</v>
      </c>
      <c r="M235" s="106">
        <f>IF(M$101&lt;31,(1/(1+INPUT2!$H$16)^M$101),(1/(1+INPUT2!$H$17)^M$101))</f>
        <v>0.78599096068381913</v>
      </c>
      <c r="N235" s="106">
        <f>IF(N$101&lt;31,(1/(1+INPUT2!$H$16)^N$101),(1/(1+INPUT2!$H$17)^N$101))</f>
        <v>0.75941155621625056</v>
      </c>
      <c r="O235" s="106">
        <f>IF(O$101&lt;31,(1/(1+INPUT2!$H$16)^O$101),(1/(1+INPUT2!$H$17)^O$101))</f>
        <v>0.73373097218961414</v>
      </c>
      <c r="P235" s="106">
        <f>IF(P$101&lt;31,(1/(1+INPUT2!$H$16)^P$101),(1/(1+INPUT2!$H$17)^P$101))</f>
        <v>0.70891881370977217</v>
      </c>
      <c r="Q235" s="106">
        <f>IF(Q$101&lt;31,(1/(1+INPUT2!$H$16)^Q$101),(1/(1+INPUT2!$H$17)^Q$101))</f>
        <v>0.68494571372924851</v>
      </c>
      <c r="R235" s="106">
        <f>IF(R$101&lt;31,(1/(1+INPUT2!$H$16)^R$101),(1/(1+INPUT2!$H$17)^R$101))</f>
        <v>0.66178329828912896</v>
      </c>
      <c r="S235" s="106">
        <f>IF(S$101&lt;31,(1/(1+INPUT2!$H$16)^S$101),(1/(1+INPUT2!$H$17)^S$101))</f>
        <v>0.63940415293635666</v>
      </c>
      <c r="T235" s="106">
        <f>IF(T$101&lt;31,(1/(1+INPUT2!$H$16)^T$101),(1/(1+INPUT2!$H$17)^T$101))</f>
        <v>0.61778179027667302</v>
      </c>
      <c r="U235" s="106">
        <f>IF(U$101&lt;31,(1/(1+INPUT2!$H$16)^U$101),(1/(1+INPUT2!$H$17)^U$101))</f>
        <v>0.59689061862480497</v>
      </c>
      <c r="V235" s="106">
        <f>IF(V$101&lt;31,(1/(1+INPUT2!$H$16)^V$101),(1/(1+INPUT2!$H$17)^V$101))</f>
        <v>0.57670591171478747</v>
      </c>
      <c r="W235" s="106">
        <f>IF(W$101&lt;31,(1/(1+INPUT2!$H$16)^W$101),(1/(1+INPUT2!$H$17)^W$101))</f>
        <v>0.55720377943457733</v>
      </c>
      <c r="X235" s="106">
        <f>IF(X$101&lt;31,(1/(1+INPUT2!$H$16)^X$101),(1/(1+INPUT2!$H$17)^X$101))</f>
        <v>0.53836113955031628</v>
      </c>
      <c r="Y235" s="106">
        <f>IF(Y$101&lt;31,(1/(1+INPUT2!$H$16)^Y$101),(1/(1+INPUT2!$H$17)^Y$101))</f>
        <v>0.52015569038677911</v>
      </c>
      <c r="Z235" s="106">
        <f>IF(Z$101&lt;31,(1/(1+INPUT2!$H$16)^Z$101),(1/(1+INPUT2!$H$17)^Z$101))</f>
        <v>0.50256588443167061</v>
      </c>
      <c r="AA235" s="106">
        <f>IF(AA$101&lt;31,(1/(1+INPUT2!$H$16)^AA$101),(1/(1+INPUT2!$H$17)^AA$101))</f>
        <v>0.48557090283253213</v>
      </c>
      <c r="AB235" s="106">
        <f>IF(AB$101&lt;31,(1/(1+INPUT2!$H$16)^AB$101),(1/(1+INPUT2!$H$17)^AB$101))</f>
        <v>0.46915063075606966</v>
      </c>
      <c r="AC235" s="106">
        <f>IF(AC$101&lt;31,(1/(1+INPUT2!$H$16)^AC$101),(1/(1+INPUT2!$H$17)^AC$101))</f>
        <v>0.45328563358074364</v>
      </c>
      <c r="AD235" s="106">
        <f>IF(AD$101&lt;31,(1/(1+INPUT2!$H$16)^AD$101),(1/(1+INPUT2!$H$17)^AD$101))</f>
        <v>0.43795713389443841</v>
      </c>
      <c r="AE235" s="106">
        <f>IF(AE$101&lt;31,(1/(1+INPUT2!$H$16)^AE$101),(1/(1+INPUT2!$H$17)^AE$101))</f>
        <v>0.42314698926998884</v>
      </c>
      <c r="AF235" s="106">
        <f>IF(AF$101&lt;31,(1/(1+INPUT2!$H$16)^AF$101),(1/(1+INPUT2!$H$17)^AF$101))</f>
        <v>0.40883767079225974</v>
      </c>
      <c r="AG235" s="106">
        <f>IF(AG$101&lt;31,(1/(1+INPUT2!$H$16)^AG$101),(1/(1+INPUT2!$H$17)^AG$101))</f>
        <v>0.39501224231136206</v>
      </c>
      <c r="AH235" s="106">
        <f>IF(AH$101&lt;31,(1/(1+INPUT2!$H$16)^AH$101),(1/(1+INPUT2!$H$17)^AH$101))</f>
        <v>0.38165434039745127</v>
      </c>
      <c r="AI235" s="106">
        <f>IF(AI$101&lt;31,(1/(1+INPUT2!$H$16)^AI$101),(1/(1+INPUT2!$H$17)^AI$101))</f>
        <v>0.36874815497338298</v>
      </c>
      <c r="AJ235" s="106">
        <f>IF(AJ$101&lt;31,(1/(1+INPUT2!$H$16)^AJ$101),(1/(1+INPUT2!$H$17)^AJ$101))</f>
        <v>0.35627841060230236</v>
      </c>
      <c r="AK235" s="106">
        <f>IF(AK$101&lt;31,(1/(1+INPUT2!$H$16)^AK$101),(1/(1+INPUT2!$H$17)^AK$101))</f>
        <v>0.39998714516107459</v>
      </c>
      <c r="AL235" s="106">
        <f>IF(AL$101&lt;31,(1/(1+INPUT2!$H$16)^AL$101),(1/(1+INPUT2!$H$17)^AL$101))</f>
        <v>0.38833703413696569</v>
      </c>
      <c r="AM235" s="106">
        <f>IF(AM$101&lt;31,(1/(1+INPUT2!$H$16)^AM$101),(1/(1+INPUT2!$H$17)^AM$101))</f>
        <v>0.37702624673491814</v>
      </c>
      <c r="AN235" s="106">
        <f>IF(AN$101&lt;31,(1/(1+INPUT2!$H$16)^AN$101),(1/(1+INPUT2!$H$17)^AN$101))</f>
        <v>0.36604489974263904</v>
      </c>
      <c r="AO235" s="106">
        <f>IF(AO$101&lt;31,(1/(1+INPUT2!$H$16)^AO$101),(1/(1+INPUT2!$H$17)^AO$101))</f>
        <v>0.35538339780838735</v>
      </c>
      <c r="AP235" s="106">
        <f>IF(AP$101&lt;31,(1/(1+INPUT2!$H$16)^AP$101),(1/(1+INPUT2!$H$17)^AP$101))</f>
        <v>0.34503242505668674</v>
      </c>
      <c r="AQ235" s="106">
        <f>IF(AQ$101&lt;31,(1/(1+INPUT2!$H$16)^AQ$101),(1/(1+INPUT2!$H$17)^AQ$101))</f>
        <v>0.33498293694823961</v>
      </c>
      <c r="AR235" s="106">
        <f>IF(AR$101&lt;31,(1/(1+INPUT2!$H$16)^AR$101),(1/(1+INPUT2!$H$17)^AR$101))</f>
        <v>0.3252261523769317</v>
      </c>
      <c r="AS235" s="106">
        <f>IF(AS$101&lt;31,(1/(1+INPUT2!$H$16)^AS$101),(1/(1+INPUT2!$H$17)^AS$101))</f>
        <v>0.31575354599702099</v>
      </c>
      <c r="AT235" s="106">
        <f>IF(AT$101&lt;31,(1/(1+INPUT2!$H$16)^AT$101),(1/(1+INPUT2!$H$17)^AT$101))</f>
        <v>0.30655684077380685</v>
      </c>
      <c r="AU235" s="106">
        <f>IF(AU$101&lt;31,(1/(1+INPUT2!$H$16)^AU$101),(1/(1+INPUT2!$H$17)^AU$101))</f>
        <v>0.29762800075126877</v>
      </c>
      <c r="AV235" s="106">
        <f>IF(AV$101&lt;31,(1/(1+INPUT2!$H$16)^AV$101),(1/(1+INPUT2!$H$17)^AV$101))</f>
        <v>0.28895922403035801</v>
      </c>
      <c r="AW235" s="106">
        <f>IF(AW$101&lt;31,(1/(1+INPUT2!$H$16)^AW$101),(1/(1+INPUT2!$H$17)^AW$101))</f>
        <v>0.28054293595180391</v>
      </c>
      <c r="AX235" s="106">
        <f>IF(AX$101&lt;31,(1/(1+INPUT2!$H$16)^AX$101),(1/(1+INPUT2!$H$17)^AX$101))</f>
        <v>0.27237178247747956</v>
      </c>
      <c r="AY235" s="106">
        <f>IF(AY$101&lt;31,(1/(1+INPUT2!$H$16)^AY$101),(1/(1+INPUT2!$H$17)^AY$101))</f>
        <v>0.26443862376454325</v>
      </c>
      <c r="AZ235" s="106">
        <f>IF(AZ$101&lt;31,(1/(1+INPUT2!$H$16)^AZ$101),(1/(1+INPUT2!$H$17)^AZ$101))</f>
        <v>0.25673652792674101</v>
      </c>
      <c r="BA235" s="106">
        <f>IF(BA$101&lt;31,(1/(1+INPUT2!$H$16)^BA$101),(1/(1+INPUT2!$H$17)^BA$101))</f>
        <v>0.24925876497741845</v>
      </c>
      <c r="BB235" s="106">
        <f>IF(BB$101&lt;31,(1/(1+INPUT2!$H$16)^BB$101),(1/(1+INPUT2!$H$17)^BB$101))</f>
        <v>0.24199880094894996</v>
      </c>
      <c r="BC235" s="106">
        <f>IF(BC$101&lt;31,(1/(1+INPUT2!$H$16)^BC$101),(1/(1+INPUT2!$H$17)^BC$101))</f>
        <v>0.2349502921834466</v>
      </c>
      <c r="BD235" s="106">
        <f>IF(BD$101&lt;31,(1/(1+INPUT2!$H$16)^BD$101),(1/(1+INPUT2!$H$17)^BD$101))</f>
        <v>0.22810707978975397</v>
      </c>
      <c r="BE235" s="106">
        <f>IF(BE$101&lt;31,(1/(1+INPUT2!$H$16)^BE$101),(1/(1+INPUT2!$H$17)^BE$101))</f>
        <v>0.22146318426189707</v>
      </c>
      <c r="BF235" s="106">
        <f>IF(BF$101&lt;31,(1/(1+INPUT2!$H$16)^BF$101),(1/(1+INPUT2!$H$17)^BF$101))</f>
        <v>0.215012800254269</v>
      </c>
      <c r="BG235" s="106">
        <f>IF(BG$101&lt;31,(1/(1+INPUT2!$H$16)^BG$101),(1/(1+INPUT2!$H$17)^BG$101))</f>
        <v>0.20875029150899907</v>
      </c>
      <c r="BH235" s="106">
        <f>IF(BH$101&lt;31,(1/(1+INPUT2!$H$16)^BH$101),(1/(1+INPUT2!$H$17)^BH$101))</f>
        <v>0.20267018593106703</v>
      </c>
      <c r="BI235" s="106">
        <f>IF(BI$101&lt;31,(1/(1+INPUT2!$H$16)^BI$101),(1/(1+INPUT2!$H$17)^BI$101))</f>
        <v>0.19676717080686118</v>
      </c>
      <c r="BJ235" s="106">
        <f>IF(BJ$101&lt;31,(1/(1+INPUT2!$H$16)^BJ$101),(1/(1+INPUT2!$H$17)^BJ$101))</f>
        <v>0.19103608816200118</v>
      </c>
      <c r="BK235" s="106">
        <f>IF(BK$101&lt;31,(1/(1+INPUT2!$H$16)^BK$101),(1/(1+INPUT2!$H$17)^BK$101))</f>
        <v>0.18547193025437006</v>
      </c>
      <c r="BL235" s="106">
        <f>IF(BL$101&lt;31,(1/(1+INPUT2!$H$16)^BL$101),(1/(1+INPUT2!$H$17)^BL$101))</f>
        <v>0.18006983519841754</v>
      </c>
      <c r="BM235" s="106">
        <f>IF(BM$101&lt;31,(1/(1+INPUT2!$H$16)^BM$101),(1/(1+INPUT2!$H$17)^BM$101))</f>
        <v>0.17482508271691022</v>
      </c>
      <c r="BN235" s="106">
        <f>IF(BN$101&lt;31,(1/(1+INPUT2!$H$16)^BN$101),(1/(1+INPUT2!$H$17)^BN$101))</f>
        <v>0.1697330900164177</v>
      </c>
      <c r="BO235" s="67"/>
      <c r="BP235" s="67"/>
      <c r="BQ235" s="67"/>
      <c r="BR235" s="67"/>
      <c r="BS235" s="67"/>
    </row>
    <row r="236" spans="1:71" ht="15.75" x14ac:dyDescent="0.3">
      <c r="A236" s="67"/>
      <c r="B236" s="67"/>
      <c r="C236" s="71" t="s">
        <v>62</v>
      </c>
      <c r="D236" s="102"/>
      <c r="E236" s="102"/>
      <c r="F236" s="102"/>
      <c r="G236" s="106">
        <f>IF(G$101&lt;31,(1/(1+INPUT2!$H$18)^G$101),(1/(1+INPUT2!$H$19)^G$101))</f>
        <v>0.98522167487684742</v>
      </c>
      <c r="H236" s="106">
        <f>IF(H$101&lt;31,(1/(1+INPUT2!$H$18)^H$101),(1/(1+INPUT2!$H$19)^H$101))</f>
        <v>0.9706617486471405</v>
      </c>
      <c r="I236" s="106">
        <f>IF(I$101&lt;31,(1/(1+INPUT2!$H$18)^I$101),(1/(1+INPUT2!$H$19)^I$101))</f>
        <v>0.95631699374102519</v>
      </c>
      <c r="J236" s="106">
        <f>IF(J$101&lt;31,(1/(1+INPUT2!$H$18)^J$101),(1/(1+INPUT2!$H$19)^J$101))</f>
        <v>0.94218423028672449</v>
      </c>
      <c r="K236" s="106">
        <f>IF(K$101&lt;31,(1/(1+INPUT2!$H$18)^K$101),(1/(1+INPUT2!$H$19)^K$101))</f>
        <v>0.92826032540563996</v>
      </c>
      <c r="L236" s="106">
        <f>IF(L$101&lt;31,(1/(1+INPUT2!$H$18)^L$101),(1/(1+INPUT2!$H$19)^L$101))</f>
        <v>0.91454219251787205</v>
      </c>
      <c r="M236" s="106">
        <f>IF(M$101&lt;31,(1/(1+INPUT2!$H$18)^M$101),(1/(1+INPUT2!$H$19)^M$101))</f>
        <v>0.90102679065800217</v>
      </c>
      <c r="N236" s="106">
        <f>IF(N$101&lt;31,(1/(1+INPUT2!$H$18)^N$101),(1/(1+INPUT2!$H$19)^N$101))</f>
        <v>0.88771112380098749</v>
      </c>
      <c r="O236" s="106">
        <f>IF(O$101&lt;31,(1/(1+INPUT2!$H$18)^O$101),(1/(1+INPUT2!$H$19)^O$101))</f>
        <v>0.87459224019801729</v>
      </c>
      <c r="P236" s="106">
        <f>IF(P$101&lt;31,(1/(1+INPUT2!$H$18)^P$101),(1/(1+INPUT2!$H$19)^P$101))</f>
        <v>0.86166723172218462</v>
      </c>
      <c r="Q236" s="106">
        <f>IF(Q$101&lt;31,(1/(1+INPUT2!$H$18)^Q$101),(1/(1+INPUT2!$H$19)^Q$101))</f>
        <v>0.8489332332238273</v>
      </c>
      <c r="R236" s="106">
        <f>IF(R$101&lt;31,(1/(1+INPUT2!$H$18)^R$101),(1/(1+INPUT2!$H$19)^R$101))</f>
        <v>0.83638742189539661</v>
      </c>
      <c r="S236" s="106">
        <f>IF(S$101&lt;31,(1/(1+INPUT2!$H$18)^S$101),(1/(1+INPUT2!$H$19)^S$101))</f>
        <v>0.82402701664571099</v>
      </c>
      <c r="T236" s="106">
        <f>IF(T$101&lt;31,(1/(1+INPUT2!$H$18)^T$101),(1/(1+INPUT2!$H$19)^T$101))</f>
        <v>0.81184927748345925</v>
      </c>
      <c r="U236" s="106">
        <f>IF(U$101&lt;31,(1/(1+INPUT2!$H$18)^U$101),(1/(1+INPUT2!$H$19)^U$101))</f>
        <v>0.79985150490981216</v>
      </c>
      <c r="V236" s="106">
        <f>IF(V$101&lt;31,(1/(1+INPUT2!$H$18)^V$101),(1/(1+INPUT2!$H$19)^V$101))</f>
        <v>0.78803103932001206</v>
      </c>
      <c r="W236" s="106">
        <f>IF(W$101&lt;31,(1/(1+INPUT2!$H$18)^W$101),(1/(1+INPUT2!$H$19)^W$101))</f>
        <v>0.77638526041380518</v>
      </c>
      <c r="X236" s="106">
        <f>IF(X$101&lt;31,(1/(1+INPUT2!$H$18)^X$101),(1/(1+INPUT2!$H$19)^X$101))</f>
        <v>0.76491158661458636</v>
      </c>
      <c r="Y236" s="106">
        <f>IF(Y$101&lt;31,(1/(1+INPUT2!$H$18)^Y$101),(1/(1+INPUT2!$H$19)^Y$101))</f>
        <v>0.7536074744971295</v>
      </c>
      <c r="Z236" s="106">
        <f>IF(Z$101&lt;31,(1/(1+INPUT2!$H$18)^Z$101),(1/(1+INPUT2!$H$19)^Z$101))</f>
        <v>0.74247041822377313</v>
      </c>
      <c r="AA236" s="106">
        <f>IF(AA$101&lt;31,(1/(1+INPUT2!$H$18)^AA$101),(1/(1+INPUT2!$H$19)^AA$101))</f>
        <v>0.73149794898893916</v>
      </c>
      <c r="AB236" s="106">
        <f>IF(AB$101&lt;31,(1/(1+INPUT2!$H$18)^AB$101),(1/(1+INPUT2!$H$19)^AB$101))</f>
        <v>0.72068763447186135</v>
      </c>
      <c r="AC236" s="106">
        <f>IF(AC$101&lt;31,(1/(1+INPUT2!$H$18)^AC$101),(1/(1+INPUT2!$H$19)^AC$101))</f>
        <v>0.71003707829740037</v>
      </c>
      <c r="AD236" s="106">
        <f>IF(AD$101&lt;31,(1/(1+INPUT2!$H$18)^AD$101),(1/(1+INPUT2!$H$19)^AD$101))</f>
        <v>0.69954391950482808</v>
      </c>
      <c r="AE236" s="106">
        <f>IF(AE$101&lt;31,(1/(1+INPUT2!$H$18)^AE$101),(1/(1+INPUT2!$H$19)^AE$101))</f>
        <v>0.68920583202446117</v>
      </c>
      <c r="AF236" s="106">
        <f>IF(AF$101&lt;31,(1/(1+INPUT2!$H$18)^AF$101),(1/(1+INPUT2!$H$19)^AF$101))</f>
        <v>0.67902052416203085</v>
      </c>
      <c r="AG236" s="106">
        <f>IF(AG$101&lt;31,(1/(1+INPUT2!$H$18)^AG$101),(1/(1+INPUT2!$H$19)^AG$101))</f>
        <v>0.66898573809067086</v>
      </c>
      <c r="AH236" s="106">
        <f>IF(AH$101&lt;31,(1/(1+INPUT2!$H$18)^AH$101),(1/(1+INPUT2!$H$19)^AH$101))</f>
        <v>0.65909924935041486</v>
      </c>
      <c r="AI236" s="106">
        <f>IF(AI$101&lt;31,(1/(1+INPUT2!$H$18)^AI$101),(1/(1+INPUT2!$H$19)^AI$101))</f>
        <v>0.64935886635508844</v>
      </c>
      <c r="AJ236" s="106">
        <f>IF(AJ$101&lt;31,(1/(1+INPUT2!$H$18)^AJ$101),(1/(1+INPUT2!$H$19)^AJ$101))</f>
        <v>0.63976242990649135</v>
      </c>
      <c r="AK236" s="106">
        <f>IF(AK$101&lt;31,(1/(1+INPUT2!$H$18)^AK$101),(1/(1+INPUT2!$H$19)^AK$101))</f>
        <v>0.67210371334741503</v>
      </c>
      <c r="AL236" s="106">
        <f>IF(AL$101&lt;31,(1/(1+INPUT2!$H$18)^AL$101),(1/(1+INPUT2!$H$19)^AL$101))</f>
        <v>0.66354399580157475</v>
      </c>
      <c r="AM236" s="106">
        <f>IF(AM$101&lt;31,(1/(1+INPUT2!$H$18)^AM$101),(1/(1+INPUT2!$H$19)^AM$101))</f>
        <v>0.65509329233051128</v>
      </c>
      <c r="AN236" s="106">
        <f>IF(AN$101&lt;31,(1/(1+INPUT2!$H$18)^AN$101),(1/(1+INPUT2!$H$19)^AN$101))</f>
        <v>0.64675021456265303</v>
      </c>
      <c r="AO236" s="106">
        <f>IF(AO$101&lt;31,(1/(1+INPUT2!$H$18)^AO$101),(1/(1+INPUT2!$H$19)^AO$101))</f>
        <v>0.63851339180832567</v>
      </c>
      <c r="AP236" s="106">
        <f>IF(AP$101&lt;31,(1/(1+INPUT2!$H$18)^AP$101),(1/(1+INPUT2!$H$19)^AP$101))</f>
        <v>0.63038147083455986</v>
      </c>
      <c r="AQ236" s="106">
        <f>IF(AQ$101&lt;31,(1/(1+INPUT2!$H$18)^AQ$101),(1/(1+INPUT2!$H$19)^AQ$101))</f>
        <v>0.62235311564276841</v>
      </c>
      <c r="AR236" s="106">
        <f>IF(AR$101&lt;31,(1/(1+INPUT2!$H$18)^AR$101),(1/(1+INPUT2!$H$19)^AR$101))</f>
        <v>0.61442700724925292</v>
      </c>
      <c r="AS236" s="106">
        <f>IF(AS$101&lt;31,(1/(1+INPUT2!$H$18)^AS$101),(1/(1+INPUT2!$H$19)^AS$101))</f>
        <v>0.60660184346850921</v>
      </c>
      <c r="AT236" s="106">
        <f>IF(AT$101&lt;31,(1/(1+INPUT2!$H$18)^AT$101),(1/(1+INPUT2!$H$19)^AT$101))</f>
        <v>0.59887633869928847</v>
      </c>
      <c r="AU236" s="106">
        <f>IF(AU$101&lt;31,(1/(1+INPUT2!$H$18)^AU$101),(1/(1+INPUT2!$H$19)^AU$101))</f>
        <v>0.59124922371338573</v>
      </c>
      <c r="AV236" s="106">
        <f>IF(AV$101&lt;31,(1/(1+INPUT2!$H$18)^AV$101),(1/(1+INPUT2!$H$19)^AV$101))</f>
        <v>0.58371924544711795</v>
      </c>
      <c r="AW236" s="106">
        <f>IF(AW$101&lt;31,(1/(1+INPUT2!$H$18)^AW$101),(1/(1+INPUT2!$H$19)^AW$101))</f>
        <v>0.5762851667954566</v>
      </c>
      <c r="AX236" s="106">
        <f>IF(AX$101&lt;31,(1/(1+INPUT2!$H$18)^AX$101),(1/(1+INPUT2!$H$19)^AX$101))</f>
        <v>0.56894576640878336</v>
      </c>
      <c r="AY236" s="106">
        <f>IF(AY$101&lt;31,(1/(1+INPUT2!$H$18)^AY$101),(1/(1+INPUT2!$H$19)^AY$101))</f>
        <v>0.56169983849223359</v>
      </c>
      <c r="AZ236" s="106">
        <f>IF(AZ$101&lt;31,(1/(1+INPUT2!$H$18)^AZ$101),(1/(1+INPUT2!$H$19)^AZ$101))</f>
        <v>0.55454619260759574</v>
      </c>
      <c r="BA236" s="106">
        <f>IF(BA$101&lt;31,(1/(1+INPUT2!$H$18)^BA$101),(1/(1+INPUT2!$H$19)^BA$101))</f>
        <v>0.54748365347773287</v>
      </c>
      <c r="BB236" s="106">
        <f>IF(BB$101&lt;31,(1/(1+INPUT2!$H$18)^BB$101),(1/(1+INPUT2!$H$19)^BB$101))</f>
        <v>0.54051106079349687</v>
      </c>
      <c r="BC236" s="106">
        <f>IF(BC$101&lt;31,(1/(1+INPUT2!$H$18)^BC$101),(1/(1+INPUT2!$H$19)^BC$101))</f>
        <v>0.53362726902309887</v>
      </c>
      <c r="BD236" s="106">
        <f>IF(BD$101&lt;31,(1/(1+INPUT2!$H$18)^BD$101),(1/(1+INPUT2!$H$19)^BD$101))</f>
        <v>0.52683114722391056</v>
      </c>
      <c r="BE236" s="106">
        <f>IF(BE$101&lt;31,(1/(1+INPUT2!$H$18)^BE$101),(1/(1+INPUT2!$H$19)^BE$101))</f>
        <v>0.52012157885665966</v>
      </c>
      <c r="BF236" s="106">
        <f>IF(BF$101&lt;31,(1/(1+INPUT2!$H$18)^BF$101),(1/(1+INPUT2!$H$19)^BF$101))</f>
        <v>0.51349746160199394</v>
      </c>
      <c r="BG236" s="106">
        <f>IF(BG$101&lt;31,(1/(1+INPUT2!$H$18)^BG$101),(1/(1+INPUT2!$H$19)^BG$101))</f>
        <v>0.50695770717938005</v>
      </c>
      <c r="BH236" s="106">
        <f>IF(BH$101&lt;31,(1/(1+INPUT2!$H$18)^BH$101),(1/(1+INPUT2!$H$19)^BH$101))</f>
        <v>0.50050124116830885</v>
      </c>
      <c r="BI236" s="106">
        <f>IF(BI$101&lt;31,(1/(1+INPUT2!$H$18)^BI$101),(1/(1+INPUT2!$H$19)^BI$101))</f>
        <v>0.49412700283177891</v>
      </c>
      <c r="BJ236" s="106">
        <f>IF(BJ$101&lt;31,(1/(1+INPUT2!$H$18)^BJ$101),(1/(1+INPUT2!$H$19)^BJ$101))</f>
        <v>0.48783394494202686</v>
      </c>
      <c r="BK236" s="106">
        <f>IF(BK$101&lt;31,(1/(1+INPUT2!$H$18)^BK$101),(1/(1+INPUT2!$H$19)^BK$101))</f>
        <v>0.48162103360847752</v>
      </c>
      <c r="BL236" s="106">
        <f>IF(BL$101&lt;31,(1/(1+INPUT2!$H$18)^BL$101),(1/(1+INPUT2!$H$19)^BL$101))</f>
        <v>0.47548724810788578</v>
      </c>
      <c r="BM236" s="106">
        <f>IF(BM$101&lt;31,(1/(1+INPUT2!$H$18)^BM$101),(1/(1+INPUT2!$H$19)^BM$101))</f>
        <v>0.46943158071664109</v>
      </c>
      <c r="BN236" s="106">
        <f>IF(BN$101&lt;31,(1/(1+INPUT2!$H$18)^BN$101),(1/(1+INPUT2!$H$19)^BN$101))</f>
        <v>0.46345303654520797</v>
      </c>
      <c r="BO236" s="67"/>
      <c r="BP236" s="67"/>
      <c r="BQ236" s="67"/>
      <c r="BR236" s="67"/>
      <c r="BS236" s="67"/>
    </row>
    <row r="237" spans="1:71" ht="15.75" x14ac:dyDescent="0.3">
      <c r="A237" s="67"/>
      <c r="B237" s="67"/>
      <c r="C237" s="109" t="s">
        <v>212</v>
      </c>
      <c r="D237" s="102" t="s">
        <v>0</v>
      </c>
      <c r="E237" s="102" t="s">
        <v>93</v>
      </c>
      <c r="F237" s="102"/>
      <c r="G237" s="106">
        <f t="shared" ref="G237:AL237" si="26">G233*G235</f>
        <v>6.2615007729075742</v>
      </c>
      <c r="H237" s="106">
        <f t="shared" si="26"/>
        <v>6.0432145742404186</v>
      </c>
      <c r="I237" s="106">
        <f t="shared" si="26"/>
        <v>5.8325919883126049</v>
      </c>
      <c r="J237" s="106">
        <f t="shared" si="26"/>
        <v>5.6293617088339545</v>
      </c>
      <c r="K237" s="106">
        <f t="shared" si="26"/>
        <v>5.4332621278314086</v>
      </c>
      <c r="L237" s="106">
        <f t="shared" si="26"/>
        <v>5.2440409851095913</v>
      </c>
      <c r="M237" s="106">
        <f t="shared" si="26"/>
        <v>5.0614550305388049</v>
      </c>
      <c r="N237" s="106">
        <f t="shared" si="26"/>
        <v>4.8852696986946773</v>
      </c>
      <c r="O237" s="106">
        <f t="shared" si="26"/>
        <v>4.6543872985573378</v>
      </c>
      <c r="P237" s="106">
        <f t="shared" si="26"/>
        <v>4.4344432951476298</v>
      </c>
      <c r="Q237" s="106">
        <f t="shared" si="26"/>
        <v>4.2249184439156267</v>
      </c>
      <c r="R237" s="106">
        <f t="shared" si="26"/>
        <v>4.0253181883932374</v>
      </c>
      <c r="S237" s="106">
        <f t="shared" si="26"/>
        <v>3.3947365024919649</v>
      </c>
      <c r="T237" s="106">
        <f t="shared" si="26"/>
        <v>3.2347486388158875</v>
      </c>
      <c r="U237" s="106">
        <f t="shared" si="26"/>
        <v>3.0823223373253379</v>
      </c>
      <c r="V237" s="106">
        <f t="shared" si="26"/>
        <v>2.9370993859857712</v>
      </c>
      <c r="W237" s="106">
        <f t="shared" si="26"/>
        <v>2.7987385742757254</v>
      </c>
      <c r="X237" s="106">
        <f t="shared" si="26"/>
        <v>2.6669148850039117</v>
      </c>
      <c r="Y237" s="106">
        <f t="shared" si="26"/>
        <v>2.5413187245938138</v>
      </c>
      <c r="Z237" s="106">
        <f t="shared" si="26"/>
        <v>2.4216551900027921</v>
      </c>
      <c r="AA237" s="106">
        <f t="shared" si="26"/>
        <v>2.3076433705302142</v>
      </c>
      <c r="AB237" s="106">
        <f t="shared" si="26"/>
        <v>2.199015682852278</v>
      </c>
      <c r="AC237" s="106">
        <f t="shared" si="26"/>
        <v>2.0955172377005522</v>
      </c>
      <c r="AD237" s="106">
        <f t="shared" si="26"/>
        <v>1.9969052366766897</v>
      </c>
      <c r="AE237" s="106">
        <f t="shared" si="26"/>
        <v>1.9048254079087685</v>
      </c>
      <c r="AF237" s="106">
        <f t="shared" si="26"/>
        <v>1.9122548012294327</v>
      </c>
      <c r="AG237" s="106">
        <f t="shared" si="26"/>
        <v>1.8333365217102771</v>
      </c>
      <c r="AH237" s="106">
        <f t="shared" si="26"/>
        <v>2.3145982144942359</v>
      </c>
      <c r="AI237" s="106">
        <f t="shared" si="26"/>
        <v>2.8963637345801923</v>
      </c>
      <c r="AJ237" s="106">
        <f t="shared" si="26"/>
        <v>3.3572820628852873</v>
      </c>
      <c r="AK237" s="106">
        <f t="shared" si="26"/>
        <v>3.2303543841251749</v>
      </c>
      <c r="AL237" s="106">
        <f t="shared" si="26"/>
        <v>3.0353418509011991</v>
      </c>
      <c r="AM237" s="106">
        <f t="shared" ref="AM237:BN237" si="27">AM233*AM235</f>
        <v>0.7882030800638431</v>
      </c>
      <c r="AN237" s="106">
        <f t="shared" si="27"/>
        <v>0.79317559180781638</v>
      </c>
      <c r="AO237" s="106">
        <f t="shared" si="27"/>
        <v>0.79351397412301428</v>
      </c>
      <c r="AP237" s="106">
        <f t="shared" si="27"/>
        <v>0.78997852361157916</v>
      </c>
      <c r="AQ237" s="106">
        <f t="shared" si="27"/>
        <v>0.78322263715060014</v>
      </c>
      <c r="AR237" s="106">
        <f t="shared" si="27"/>
        <v>0.77380734702952958</v>
      </c>
      <c r="AS237" s="106">
        <f t="shared" si="27"/>
        <v>0.76221389548178775</v>
      </c>
      <c r="AT237" s="106">
        <f t="shared" si="27"/>
        <v>0.74885461256227681</v>
      </c>
      <c r="AU237" s="106">
        <f t="shared" si="27"/>
        <v>0.73408232580372779</v>
      </c>
      <c r="AV237" s="106">
        <f t="shared" si="27"/>
        <v>0.71819849934511804</v>
      </c>
      <c r="AW237" s="106">
        <f t="shared" si="27"/>
        <v>0.70146027362173369</v>
      </c>
      <c r="AX237" s="106">
        <f t="shared" si="27"/>
        <v>0.68408655368238813</v>
      </c>
      <c r="AY237" s="106">
        <f t="shared" si="27"/>
        <v>0.66626327427318033</v>
      </c>
      <c r="AZ237" s="106">
        <f t="shared" si="27"/>
        <v>0.64814795258217484</v>
      </c>
      <c r="BA237" s="106">
        <f t="shared" si="27"/>
        <v>0.62987362461476526</v>
      </c>
      <c r="BB237" s="106">
        <f t="shared" si="27"/>
        <v>0.61155224825306354</v>
      </c>
      <c r="BC237" s="106">
        <f t="shared" si="27"/>
        <v>0.59327764487419521</v>
      </c>
      <c r="BD237" s="106">
        <f t="shared" si="27"/>
        <v>0.5751280417280854</v>
      </c>
      <c r="BE237" s="106">
        <f t="shared" si="27"/>
        <v>0.5571682689027756</v>
      </c>
      <c r="BF237" s="106">
        <f t="shared" si="27"/>
        <v>0.53945165745937362</v>
      </c>
      <c r="BG237" s="106">
        <f t="shared" si="27"/>
        <v>0.52202167904783914</v>
      </c>
      <c r="BH237" s="106">
        <f t="shared" si="27"/>
        <v>0.50491336188772873</v>
      </c>
      <c r="BI237" s="106">
        <f t="shared" si="27"/>
        <v>0.48815451330126114</v>
      </c>
      <c r="BJ237" s="106">
        <f t="shared" si="27"/>
        <v>0.47176677492131697</v>
      </c>
      <c r="BK237" s="106">
        <f t="shared" si="27"/>
        <v>0.45576653317925159</v>
      </c>
      <c r="BL237" s="106">
        <f t="shared" si="27"/>
        <v>0.44016570463305182</v>
      </c>
      <c r="BM237" s="106">
        <f t="shared" si="27"/>
        <v>0.42497241306171579</v>
      </c>
      <c r="BN237" s="106">
        <f t="shared" si="27"/>
        <v>0.41019157297166431</v>
      </c>
      <c r="BO237" s="67"/>
      <c r="BP237" s="67"/>
      <c r="BQ237" s="67"/>
      <c r="BR237" s="67"/>
      <c r="BS237" s="67"/>
    </row>
    <row r="238" spans="1:71" ht="15.75" x14ac:dyDescent="0.3">
      <c r="A238" s="67"/>
      <c r="B238" s="67"/>
      <c r="C238" s="109" t="s">
        <v>213</v>
      </c>
      <c r="D238" s="102" t="s">
        <v>0</v>
      </c>
      <c r="E238" s="102" t="s">
        <v>93</v>
      </c>
      <c r="F238" s="102"/>
      <c r="G238" s="106">
        <f t="shared" ref="G238:AL238" si="28">G234*G236</f>
        <v>0.11365646973337341</v>
      </c>
      <c r="H238" s="106">
        <f t="shared" si="28"/>
        <v>0.11197681747130388</v>
      </c>
      <c r="I238" s="106">
        <f t="shared" si="28"/>
        <v>0.11032198765645704</v>
      </c>
      <c r="J238" s="106">
        <f t="shared" si="28"/>
        <v>0.10869161345463749</v>
      </c>
      <c r="K238" s="106">
        <f t="shared" si="28"/>
        <v>0.10708533345284482</v>
      </c>
      <c r="L238" s="106">
        <f t="shared" si="28"/>
        <v>0.10550279157915748</v>
      </c>
      <c r="M238" s="106">
        <f t="shared" si="28"/>
        <v>0.10394363702380049</v>
      </c>
      <c r="N238" s="106">
        <f t="shared" si="28"/>
        <v>0.10240752416137981</v>
      </c>
      <c r="O238" s="106">
        <f t="shared" si="28"/>
        <v>9.9409890614172935E-2</v>
      </c>
      <c r="P238" s="106">
        <f t="shared" si="28"/>
        <v>9.6500002639929833E-2</v>
      </c>
      <c r="Q238" s="106">
        <f t="shared" si="28"/>
        <v>9.3675291784083403E-2</v>
      </c>
      <c r="R238" s="106">
        <f t="shared" si="28"/>
        <v>9.0933264774877995E-2</v>
      </c>
      <c r="S238" s="106">
        <f t="shared" si="28"/>
        <v>8.8271501322647036E-2</v>
      </c>
      <c r="T238" s="106">
        <f t="shared" si="28"/>
        <v>8.5687651983509597E-2</v>
      </c>
      <c r="U238" s="106">
        <f t="shared" si="28"/>
        <v>8.3179436085599814E-2</v>
      </c>
      <c r="V238" s="106">
        <f t="shared" si="28"/>
        <v>8.074463971599892E-2</v>
      </c>
      <c r="W238" s="106">
        <f t="shared" si="28"/>
        <v>7.8381113766593236E-2</v>
      </c>
      <c r="X238" s="106">
        <f t="shared" si="28"/>
        <v>7.6086772037132835E-2</v>
      </c>
      <c r="Y238" s="106">
        <f t="shared" si="28"/>
        <v>7.3859589393816816E-2</v>
      </c>
      <c r="Z238" s="106">
        <f t="shared" si="28"/>
        <v>7.1697599981779797E-2</v>
      </c>
      <c r="AA238" s="106">
        <f t="shared" si="28"/>
        <v>6.9598895489901724E-2</v>
      </c>
      <c r="AB238" s="106">
        <f t="shared" si="28"/>
        <v>6.7561623466409565E-2</v>
      </c>
      <c r="AC238" s="106">
        <f t="shared" si="28"/>
        <v>6.5583985683784179E-2</v>
      </c>
      <c r="AD238" s="106">
        <f t="shared" si="28"/>
        <v>6.3664236551528655E-2</v>
      </c>
      <c r="AE238" s="106">
        <f t="shared" si="28"/>
        <v>6.1800681575397823E-2</v>
      </c>
      <c r="AF238" s="106">
        <f t="shared" si="28"/>
        <v>5.9991675861728537E-2</v>
      </c>
      <c r="AG238" s="106">
        <f t="shared" si="28"/>
        <v>5.8235622665550442E-2</v>
      </c>
      <c r="AH238" s="106">
        <f t="shared" si="28"/>
        <v>5.6530971981196061E-2</v>
      </c>
      <c r="AI238" s="106">
        <f t="shared" si="28"/>
        <v>5.4876219174165956E-2</v>
      </c>
      <c r="AJ238" s="106">
        <f t="shared" si="28"/>
        <v>5.3269903653041469E-2</v>
      </c>
      <c r="AK238" s="106">
        <f t="shared" si="28"/>
        <v>5.5139553521328898E-2</v>
      </c>
      <c r="AL238" s="106">
        <f t="shared" si="28"/>
        <v>5.3636501851562393E-2</v>
      </c>
      <c r="AM238" s="106">
        <f t="shared" ref="AM238:BN238" si="29">AM234*AM236</f>
        <v>0</v>
      </c>
      <c r="AN238" s="106">
        <f t="shared" si="29"/>
        <v>0</v>
      </c>
      <c r="AO238" s="106">
        <f t="shared" si="29"/>
        <v>0</v>
      </c>
      <c r="AP238" s="106">
        <f t="shared" si="29"/>
        <v>0</v>
      </c>
      <c r="AQ238" s="106">
        <f t="shared" si="29"/>
        <v>0</v>
      </c>
      <c r="AR238" s="106">
        <f t="shared" si="29"/>
        <v>0</v>
      </c>
      <c r="AS238" s="106">
        <f t="shared" si="29"/>
        <v>0</v>
      </c>
      <c r="AT238" s="106">
        <f t="shared" si="29"/>
        <v>0</v>
      </c>
      <c r="AU238" s="106">
        <f t="shared" si="29"/>
        <v>0</v>
      </c>
      <c r="AV238" s="106">
        <f t="shared" si="29"/>
        <v>0</v>
      </c>
      <c r="AW238" s="106">
        <f t="shared" si="29"/>
        <v>0</v>
      </c>
      <c r="AX238" s="106">
        <f t="shared" si="29"/>
        <v>0</v>
      </c>
      <c r="AY238" s="106">
        <f t="shared" si="29"/>
        <v>0</v>
      </c>
      <c r="AZ238" s="106">
        <f t="shared" si="29"/>
        <v>0</v>
      </c>
      <c r="BA238" s="106">
        <f t="shared" si="29"/>
        <v>0</v>
      </c>
      <c r="BB238" s="106">
        <f t="shared" si="29"/>
        <v>0</v>
      </c>
      <c r="BC238" s="106">
        <f t="shared" si="29"/>
        <v>0</v>
      </c>
      <c r="BD238" s="106">
        <f t="shared" si="29"/>
        <v>0</v>
      </c>
      <c r="BE238" s="106">
        <f t="shared" si="29"/>
        <v>0</v>
      </c>
      <c r="BF238" s="106">
        <f t="shared" si="29"/>
        <v>0</v>
      </c>
      <c r="BG238" s="106">
        <f t="shared" si="29"/>
        <v>0</v>
      </c>
      <c r="BH238" s="106">
        <f t="shared" si="29"/>
        <v>0</v>
      </c>
      <c r="BI238" s="106">
        <f t="shared" si="29"/>
        <v>0</v>
      </c>
      <c r="BJ238" s="106">
        <f t="shared" si="29"/>
        <v>0</v>
      </c>
      <c r="BK238" s="106">
        <f t="shared" si="29"/>
        <v>0</v>
      </c>
      <c r="BL238" s="106">
        <f t="shared" si="29"/>
        <v>0</v>
      </c>
      <c r="BM238" s="106">
        <f t="shared" si="29"/>
        <v>0</v>
      </c>
      <c r="BN238" s="106">
        <f t="shared" si="29"/>
        <v>0</v>
      </c>
      <c r="BO238" s="67"/>
      <c r="BP238" s="67"/>
      <c r="BQ238" s="67"/>
      <c r="BR238" s="67"/>
      <c r="BS238" s="67"/>
    </row>
    <row r="239" spans="1:71" ht="15.75" x14ac:dyDescent="0.3">
      <c r="A239" s="67"/>
      <c r="B239" s="67"/>
      <c r="C239" s="109" t="s">
        <v>210</v>
      </c>
      <c r="D239" s="102" t="s">
        <v>0</v>
      </c>
      <c r="E239" s="102" t="s">
        <v>93</v>
      </c>
      <c r="F239" s="102"/>
      <c r="G239" s="106">
        <f t="shared" ref="G239:AL239" si="30">G237+G238</f>
        <v>6.375157242640948</v>
      </c>
      <c r="H239" s="106">
        <f t="shared" si="30"/>
        <v>6.1551913917117229</v>
      </c>
      <c r="I239" s="106">
        <f t="shared" si="30"/>
        <v>5.9429139759690619</v>
      </c>
      <c r="J239" s="106">
        <f t="shared" si="30"/>
        <v>5.7380533222885921</v>
      </c>
      <c r="K239" s="106">
        <f t="shared" si="30"/>
        <v>5.5403474612842531</v>
      </c>
      <c r="L239" s="106">
        <f t="shared" si="30"/>
        <v>5.3495437766887486</v>
      </c>
      <c r="M239" s="106">
        <f t="shared" si="30"/>
        <v>5.1653986675626058</v>
      </c>
      <c r="N239" s="106">
        <f t="shared" si="30"/>
        <v>4.9876772228560569</v>
      </c>
      <c r="O239" s="106">
        <f t="shared" si="30"/>
        <v>4.753797189171511</v>
      </c>
      <c r="P239" s="106">
        <f t="shared" si="30"/>
        <v>4.5309432977875597</v>
      </c>
      <c r="Q239" s="106">
        <f t="shared" si="30"/>
        <v>4.3185937356997099</v>
      </c>
      <c r="R239" s="106">
        <f t="shared" si="30"/>
        <v>4.1162514531681156</v>
      </c>
      <c r="S239" s="106">
        <f t="shared" si="30"/>
        <v>3.4830080038146121</v>
      </c>
      <c r="T239" s="106">
        <f t="shared" si="30"/>
        <v>3.320436290799397</v>
      </c>
      <c r="U239" s="106">
        <f t="shared" si="30"/>
        <v>3.1655017734109379</v>
      </c>
      <c r="V239" s="106">
        <f t="shared" si="30"/>
        <v>3.0178440257017702</v>
      </c>
      <c r="W239" s="106">
        <f t="shared" si="30"/>
        <v>2.8771196880423187</v>
      </c>
      <c r="X239" s="106">
        <f t="shared" si="30"/>
        <v>2.7430016570410447</v>
      </c>
      <c r="Y239" s="106">
        <f t="shared" si="30"/>
        <v>2.6151783139876308</v>
      </c>
      <c r="Z239" s="106">
        <f t="shared" si="30"/>
        <v>2.4933527899845718</v>
      </c>
      <c r="AA239" s="106">
        <f t="shared" si="30"/>
        <v>2.377242266020116</v>
      </c>
      <c r="AB239" s="106">
        <f t="shared" si="30"/>
        <v>2.2665773063186876</v>
      </c>
      <c r="AC239" s="106">
        <f t="shared" si="30"/>
        <v>2.1611012233843363</v>
      </c>
      <c r="AD239" s="106">
        <f t="shared" si="30"/>
        <v>2.0605694732282185</v>
      </c>
      <c r="AE239" s="106">
        <f t="shared" si="30"/>
        <v>1.9666260894841663</v>
      </c>
      <c r="AF239" s="106">
        <f t="shared" si="30"/>
        <v>1.9722464770911612</v>
      </c>
      <c r="AG239" s="106">
        <f t="shared" si="30"/>
        <v>1.8915721443758275</v>
      </c>
      <c r="AH239" s="106">
        <f t="shared" si="30"/>
        <v>2.3711291864754318</v>
      </c>
      <c r="AI239" s="106">
        <f t="shared" si="30"/>
        <v>2.9512399537543583</v>
      </c>
      <c r="AJ239" s="106">
        <f t="shared" si="30"/>
        <v>3.4105519665383288</v>
      </c>
      <c r="AK239" s="106">
        <f t="shared" si="30"/>
        <v>3.2854939376465038</v>
      </c>
      <c r="AL239" s="106">
        <f t="shared" si="30"/>
        <v>3.0889783527527617</v>
      </c>
      <c r="AM239" s="106">
        <f t="shared" ref="AM239:BN239" si="31">AM237+AM238</f>
        <v>0.7882030800638431</v>
      </c>
      <c r="AN239" s="106">
        <f t="shared" si="31"/>
        <v>0.79317559180781638</v>
      </c>
      <c r="AO239" s="106">
        <f t="shared" si="31"/>
        <v>0.79351397412301428</v>
      </c>
      <c r="AP239" s="106">
        <f t="shared" si="31"/>
        <v>0.78997852361157916</v>
      </c>
      <c r="AQ239" s="106">
        <f t="shared" si="31"/>
        <v>0.78322263715060014</v>
      </c>
      <c r="AR239" s="106">
        <f t="shared" si="31"/>
        <v>0.77380734702952958</v>
      </c>
      <c r="AS239" s="106">
        <f t="shared" si="31"/>
        <v>0.76221389548178775</v>
      </c>
      <c r="AT239" s="106">
        <f t="shared" si="31"/>
        <v>0.74885461256227681</v>
      </c>
      <c r="AU239" s="106">
        <f t="shared" si="31"/>
        <v>0.73408232580372779</v>
      </c>
      <c r="AV239" s="106">
        <f t="shared" si="31"/>
        <v>0.71819849934511804</v>
      </c>
      <c r="AW239" s="106">
        <f t="shared" si="31"/>
        <v>0.70146027362173369</v>
      </c>
      <c r="AX239" s="106">
        <f t="shared" si="31"/>
        <v>0.68408655368238813</v>
      </c>
      <c r="AY239" s="106">
        <f t="shared" si="31"/>
        <v>0.66626327427318033</v>
      </c>
      <c r="AZ239" s="106">
        <f t="shared" si="31"/>
        <v>0.64814795258217484</v>
      </c>
      <c r="BA239" s="106">
        <f t="shared" si="31"/>
        <v>0.62987362461476526</v>
      </c>
      <c r="BB239" s="106">
        <f t="shared" si="31"/>
        <v>0.61155224825306354</v>
      </c>
      <c r="BC239" s="106">
        <f t="shared" si="31"/>
        <v>0.59327764487419521</v>
      </c>
      <c r="BD239" s="106">
        <f t="shared" si="31"/>
        <v>0.5751280417280854</v>
      </c>
      <c r="BE239" s="106">
        <f t="shared" si="31"/>
        <v>0.5571682689027756</v>
      </c>
      <c r="BF239" s="106">
        <f t="shared" si="31"/>
        <v>0.53945165745937362</v>
      </c>
      <c r="BG239" s="106">
        <f t="shared" si="31"/>
        <v>0.52202167904783914</v>
      </c>
      <c r="BH239" s="106">
        <f t="shared" si="31"/>
        <v>0.50491336188772873</v>
      </c>
      <c r="BI239" s="106">
        <f t="shared" si="31"/>
        <v>0.48815451330126114</v>
      </c>
      <c r="BJ239" s="106">
        <f t="shared" si="31"/>
        <v>0.47176677492131697</v>
      </c>
      <c r="BK239" s="106">
        <f t="shared" si="31"/>
        <v>0.45576653317925159</v>
      </c>
      <c r="BL239" s="106">
        <f t="shared" si="31"/>
        <v>0.44016570463305182</v>
      </c>
      <c r="BM239" s="106">
        <f t="shared" si="31"/>
        <v>0.42497241306171579</v>
      </c>
      <c r="BN239" s="106">
        <f t="shared" si="31"/>
        <v>0.41019157297166431</v>
      </c>
      <c r="BO239" s="67"/>
      <c r="BP239" s="67"/>
      <c r="BQ239" s="67"/>
      <c r="BR239" s="67"/>
      <c r="BS239" s="67"/>
    </row>
    <row r="240" spans="1:71" ht="15.75" x14ac:dyDescent="0.3">
      <c r="A240" s="67"/>
      <c r="B240" s="67"/>
      <c r="C240" s="72" t="s">
        <v>198</v>
      </c>
      <c r="D240" s="102" t="s">
        <v>0</v>
      </c>
      <c r="E240" s="102" t="s">
        <v>93</v>
      </c>
      <c r="F240" s="102"/>
      <c r="G240" s="106">
        <f>SUM($G237:G237)</f>
        <v>6.2615007729075742</v>
      </c>
      <c r="H240" s="106">
        <f>SUM($G237:H237)</f>
        <v>12.304715347147994</v>
      </c>
      <c r="I240" s="106">
        <f>SUM($G237:I237)</f>
        <v>18.137307335460598</v>
      </c>
      <c r="J240" s="106">
        <f>SUM($G237:J237)</f>
        <v>23.766669044294552</v>
      </c>
      <c r="K240" s="106">
        <f>SUM($G237:K237)</f>
        <v>29.199931172125961</v>
      </c>
      <c r="L240" s="106">
        <f>SUM($G237:L237)</f>
        <v>34.44397215723555</v>
      </c>
      <c r="M240" s="106">
        <f>SUM($G237:M237)</f>
        <v>39.505427187774352</v>
      </c>
      <c r="N240" s="106">
        <f>SUM($G237:N237)</f>
        <v>44.39069688646903</v>
      </c>
      <c r="O240" s="106">
        <f>SUM($G237:O237)</f>
        <v>49.045084185026369</v>
      </c>
      <c r="P240" s="106">
        <f>SUM($G237:P237)</f>
        <v>53.479527480173999</v>
      </c>
      <c r="Q240" s="106">
        <f>SUM($G237:Q237)</f>
        <v>57.704445924089626</v>
      </c>
      <c r="R240" s="106">
        <f>SUM($G237:R237)</f>
        <v>61.729764112482862</v>
      </c>
      <c r="S240" s="106">
        <f>SUM($G237:S237)</f>
        <v>65.124500614974821</v>
      </c>
      <c r="T240" s="106">
        <f>SUM($G237:T237)</f>
        <v>68.359249253790708</v>
      </c>
      <c r="U240" s="106">
        <f>SUM($G237:U237)</f>
        <v>71.441571591116045</v>
      </c>
      <c r="V240" s="106">
        <f>SUM($G237:V237)</f>
        <v>74.37867097710182</v>
      </c>
      <c r="W240" s="106">
        <f>SUM($G237:W237)</f>
        <v>77.177409551377551</v>
      </c>
      <c r="X240" s="106">
        <f>SUM($G237:X237)</f>
        <v>79.844324436381456</v>
      </c>
      <c r="Y240" s="106">
        <f>SUM($G237:Y237)</f>
        <v>82.385643160975263</v>
      </c>
      <c r="Z240" s="106">
        <f>SUM($G237:Z237)</f>
        <v>84.807298350978058</v>
      </c>
      <c r="AA240" s="106">
        <f>SUM($G237:AA237)</f>
        <v>87.114941721508274</v>
      </c>
      <c r="AB240" s="106">
        <f>SUM($G237:AB237)</f>
        <v>89.313957404360551</v>
      </c>
      <c r="AC240" s="106">
        <f>SUM($G237:AC237)</f>
        <v>91.409474642061099</v>
      </c>
      <c r="AD240" s="106">
        <f>SUM($G237:AD237)</f>
        <v>93.406379878737795</v>
      </c>
      <c r="AE240" s="106">
        <f>SUM($G237:AE237)</f>
        <v>95.311205286646569</v>
      </c>
      <c r="AF240" s="106">
        <f>SUM($G237:AF237)</f>
        <v>97.223460087876006</v>
      </c>
      <c r="AG240" s="106">
        <f>SUM($G237:AG237)</f>
        <v>99.056796609586286</v>
      </c>
      <c r="AH240" s="106">
        <f>SUM($G237:AH237)</f>
        <v>101.37139482408053</v>
      </c>
      <c r="AI240" s="106">
        <f>SUM($G237:AI237)</f>
        <v>104.26775855866072</v>
      </c>
      <c r="AJ240" s="106">
        <f>SUM($G237:AJ237)</f>
        <v>107.62504062154601</v>
      </c>
      <c r="AK240" s="106">
        <f>SUM($G237:AK237)</f>
        <v>110.85539500567118</v>
      </c>
      <c r="AL240" s="106">
        <f>SUM($G237:AL237)</f>
        <v>113.89073685657239</v>
      </c>
      <c r="AM240" s="106">
        <f>SUM($G237:AM237)</f>
        <v>114.67893993663623</v>
      </c>
      <c r="AN240" s="106">
        <f>SUM($G237:AN237)</f>
        <v>115.47211552844404</v>
      </c>
      <c r="AO240" s="106">
        <f>SUM($G237:AO237)</f>
        <v>116.26562950256705</v>
      </c>
      <c r="AP240" s="106">
        <f>SUM($G237:AP237)</f>
        <v>117.05560802617863</v>
      </c>
      <c r="AQ240" s="106">
        <f>SUM($G237:AQ237)</f>
        <v>117.83883066332923</v>
      </c>
      <c r="AR240" s="106">
        <f>SUM($G237:AR237)</f>
        <v>118.61263801035876</v>
      </c>
      <c r="AS240" s="106">
        <f>SUM($G237:AS237)</f>
        <v>119.37485190584056</v>
      </c>
      <c r="AT240" s="106">
        <f>SUM($G237:AT237)</f>
        <v>120.12370651840284</v>
      </c>
      <c r="AU240" s="106">
        <f>SUM($G237:AU237)</f>
        <v>120.85778884420657</v>
      </c>
      <c r="AV240" s="106">
        <f>SUM($G237:AV237)</f>
        <v>121.57598734355169</v>
      </c>
      <c r="AW240" s="106">
        <f>SUM($G237:AW237)</f>
        <v>122.27744761717342</v>
      </c>
      <c r="AX240" s="106">
        <f>SUM($G237:AX237)</f>
        <v>122.96153417085581</v>
      </c>
      <c r="AY240" s="106">
        <f>SUM($G237:AY237)</f>
        <v>123.62779744512899</v>
      </c>
      <c r="AZ240" s="106">
        <f>SUM($G237:AZ237)</f>
        <v>124.27594539771117</v>
      </c>
      <c r="BA240" s="106">
        <f>SUM($G237:BA237)</f>
        <v>124.90581902232593</v>
      </c>
      <c r="BB240" s="106">
        <f>SUM($G237:BB237)</f>
        <v>125.51737127057899</v>
      </c>
      <c r="BC240" s="106">
        <f>SUM($G237:BC237)</f>
        <v>126.11064891545318</v>
      </c>
      <c r="BD240" s="106">
        <f>SUM($G237:BD237)</f>
        <v>126.68577695718128</v>
      </c>
      <c r="BE240" s="106">
        <f>SUM($G237:BE237)</f>
        <v>127.24294522608405</v>
      </c>
      <c r="BF240" s="106">
        <f>SUM($G237:BF237)</f>
        <v>127.78239688354341</v>
      </c>
      <c r="BG240" s="106">
        <f>SUM($G237:BG237)</f>
        <v>128.30441856259125</v>
      </c>
      <c r="BH240" s="106">
        <f>SUM($G237:BH237)</f>
        <v>128.80933192447898</v>
      </c>
      <c r="BI240" s="106">
        <f>SUM($G237:BI237)</f>
        <v>129.29748643778024</v>
      </c>
      <c r="BJ240" s="106">
        <f>SUM($G237:BJ237)</f>
        <v>129.76925321270156</v>
      </c>
      <c r="BK240" s="106">
        <f>SUM($G237:BK237)</f>
        <v>130.22501974588081</v>
      </c>
      <c r="BL240" s="106">
        <f>SUM($G237:BL237)</f>
        <v>130.66518545051386</v>
      </c>
      <c r="BM240" s="106">
        <f>SUM($G237:BM237)</f>
        <v>131.09015786357557</v>
      </c>
      <c r="BN240" s="106">
        <f>SUM($G237:BN237)</f>
        <v>131.50034943654722</v>
      </c>
      <c r="BO240" s="67"/>
      <c r="BP240" s="67"/>
      <c r="BQ240" s="67"/>
      <c r="BR240" s="67"/>
      <c r="BS240" s="67"/>
    </row>
    <row r="241" spans="1:71" ht="15.75" x14ac:dyDescent="0.3">
      <c r="A241" s="67"/>
      <c r="B241" s="67"/>
      <c r="C241" s="72" t="s">
        <v>214</v>
      </c>
      <c r="D241" s="102" t="s">
        <v>0</v>
      </c>
      <c r="E241" s="102" t="s">
        <v>93</v>
      </c>
      <c r="F241" s="102"/>
      <c r="G241" s="106">
        <f>SUM($G238:G238)</f>
        <v>0.11365646973337341</v>
      </c>
      <c r="H241" s="106">
        <f>SUM($G238:H238)</f>
        <v>0.22563328720467729</v>
      </c>
      <c r="I241" s="106">
        <f>SUM($G238:I238)</f>
        <v>0.3359552748611343</v>
      </c>
      <c r="J241" s="106">
        <f>SUM($G238:J238)</f>
        <v>0.44464688831577182</v>
      </c>
      <c r="K241" s="106">
        <f>SUM($G238:K238)</f>
        <v>0.55173222176861669</v>
      </c>
      <c r="L241" s="106">
        <f>SUM($G238:L238)</f>
        <v>0.65723501334777423</v>
      </c>
      <c r="M241" s="106">
        <f>SUM($G238:M238)</f>
        <v>0.76117865037157473</v>
      </c>
      <c r="N241" s="106">
        <f>SUM($G238:N238)</f>
        <v>0.8635861745329545</v>
      </c>
      <c r="O241" s="106">
        <f>SUM($G238:O238)</f>
        <v>0.96299606514712743</v>
      </c>
      <c r="P241" s="106">
        <f>SUM($G238:P238)</f>
        <v>1.0594960677870573</v>
      </c>
      <c r="Q241" s="106">
        <f>SUM($G238:Q238)</f>
        <v>1.1531713595711408</v>
      </c>
      <c r="R241" s="106">
        <f>SUM($G238:R238)</f>
        <v>1.2441046243460188</v>
      </c>
      <c r="S241" s="106">
        <f>SUM($G238:S238)</f>
        <v>1.3323761256686657</v>
      </c>
      <c r="T241" s="106">
        <f>SUM($G238:T238)</f>
        <v>1.4180637776521754</v>
      </c>
      <c r="U241" s="106">
        <f>SUM($G238:U238)</f>
        <v>1.5012432137377751</v>
      </c>
      <c r="V241" s="106">
        <f>SUM($G238:V238)</f>
        <v>1.5819878534537741</v>
      </c>
      <c r="W241" s="106">
        <f>SUM($G238:W238)</f>
        <v>1.6603689672203674</v>
      </c>
      <c r="X241" s="106">
        <f>SUM($G238:X238)</f>
        <v>1.7364557392575002</v>
      </c>
      <c r="Y241" s="106">
        <f>SUM($G238:Y238)</f>
        <v>1.8103153286513169</v>
      </c>
      <c r="Z241" s="106">
        <f>SUM($G238:Z238)</f>
        <v>1.8820129286330967</v>
      </c>
      <c r="AA241" s="106">
        <f>SUM($G238:AA238)</f>
        <v>1.9516118241229985</v>
      </c>
      <c r="AB241" s="106">
        <f>SUM($G238:AB238)</f>
        <v>2.0191734475894081</v>
      </c>
      <c r="AC241" s="106">
        <f>SUM($G238:AC238)</f>
        <v>2.0847574332731922</v>
      </c>
      <c r="AD241" s="106">
        <f>SUM($G238:AD238)</f>
        <v>2.1484216698247209</v>
      </c>
      <c r="AE241" s="106">
        <f>SUM($G238:AE238)</f>
        <v>2.2102223514001187</v>
      </c>
      <c r="AF241" s="106">
        <f>SUM($G238:AF238)</f>
        <v>2.2702140272618472</v>
      </c>
      <c r="AG241" s="106">
        <f>SUM($G238:AG238)</f>
        <v>2.3284496499273977</v>
      </c>
      <c r="AH241" s="106">
        <f>SUM($G238:AH238)</f>
        <v>2.3849806219085936</v>
      </c>
      <c r="AI241" s="106">
        <f>SUM($G238:AI238)</f>
        <v>2.4398568410827597</v>
      </c>
      <c r="AJ241" s="106">
        <f>SUM($G238:AJ238)</f>
        <v>2.4931267447358012</v>
      </c>
      <c r="AK241" s="106">
        <f>SUM($G238:AK238)</f>
        <v>2.54826629825713</v>
      </c>
      <c r="AL241" s="106">
        <f>SUM($G238:AL238)</f>
        <v>2.6019028001086926</v>
      </c>
      <c r="AM241" s="106">
        <f>SUM($G238:AM238)</f>
        <v>2.6019028001086926</v>
      </c>
      <c r="AN241" s="106">
        <f>SUM($G238:AN238)</f>
        <v>2.6019028001086926</v>
      </c>
      <c r="AO241" s="106">
        <f>SUM($G238:AO238)</f>
        <v>2.6019028001086926</v>
      </c>
      <c r="AP241" s="106">
        <f>SUM($G238:AP238)</f>
        <v>2.6019028001086926</v>
      </c>
      <c r="AQ241" s="106">
        <f>SUM($G238:AQ238)</f>
        <v>2.6019028001086926</v>
      </c>
      <c r="AR241" s="106">
        <f>SUM($G238:AR238)</f>
        <v>2.6019028001086926</v>
      </c>
      <c r="AS241" s="106">
        <f>SUM($G238:AS238)</f>
        <v>2.6019028001086926</v>
      </c>
      <c r="AT241" s="106">
        <f>SUM($G238:AT238)</f>
        <v>2.6019028001086926</v>
      </c>
      <c r="AU241" s="106">
        <f>SUM($G238:AU238)</f>
        <v>2.6019028001086926</v>
      </c>
      <c r="AV241" s="106">
        <f>SUM($G238:AV238)</f>
        <v>2.6019028001086926</v>
      </c>
      <c r="AW241" s="106">
        <f>SUM($G238:AW238)</f>
        <v>2.6019028001086926</v>
      </c>
      <c r="AX241" s="106">
        <f>SUM($G238:AX238)</f>
        <v>2.6019028001086926</v>
      </c>
      <c r="AY241" s="106">
        <f>SUM($G238:AY238)</f>
        <v>2.6019028001086926</v>
      </c>
      <c r="AZ241" s="106">
        <f>SUM($G238:AZ238)</f>
        <v>2.6019028001086926</v>
      </c>
      <c r="BA241" s="106">
        <f>SUM($G238:BA238)</f>
        <v>2.6019028001086926</v>
      </c>
      <c r="BB241" s="106">
        <f>SUM($G238:BB238)</f>
        <v>2.6019028001086926</v>
      </c>
      <c r="BC241" s="106">
        <f>SUM($G238:BC238)</f>
        <v>2.6019028001086926</v>
      </c>
      <c r="BD241" s="106">
        <f>SUM($G238:BD238)</f>
        <v>2.6019028001086926</v>
      </c>
      <c r="BE241" s="106">
        <f>SUM($G238:BE238)</f>
        <v>2.6019028001086926</v>
      </c>
      <c r="BF241" s="106">
        <f>SUM($G238:BF238)</f>
        <v>2.6019028001086926</v>
      </c>
      <c r="BG241" s="106">
        <f>SUM($G238:BG238)</f>
        <v>2.6019028001086926</v>
      </c>
      <c r="BH241" s="106">
        <f>SUM($G238:BH238)</f>
        <v>2.6019028001086926</v>
      </c>
      <c r="BI241" s="106">
        <f>SUM($G238:BI238)</f>
        <v>2.6019028001086926</v>
      </c>
      <c r="BJ241" s="106">
        <f>SUM($G238:BJ238)</f>
        <v>2.6019028001086926</v>
      </c>
      <c r="BK241" s="106">
        <f>SUM($G238:BK238)</f>
        <v>2.6019028001086926</v>
      </c>
      <c r="BL241" s="106">
        <f>SUM($G238:BL238)</f>
        <v>2.6019028001086926</v>
      </c>
      <c r="BM241" s="106">
        <f>SUM($G238:BM238)</f>
        <v>2.6019028001086926</v>
      </c>
      <c r="BN241" s="106">
        <f>SUM($G238:BN238)</f>
        <v>2.6019028001086926</v>
      </c>
      <c r="BO241" s="67"/>
      <c r="BP241" s="67"/>
      <c r="BQ241" s="67"/>
      <c r="BR241" s="67"/>
      <c r="BS241" s="67"/>
    </row>
    <row r="242" spans="1:71" ht="15.75" x14ac:dyDescent="0.3">
      <c r="A242" s="67"/>
      <c r="B242" s="67"/>
      <c r="C242" s="72" t="s">
        <v>196</v>
      </c>
      <c r="D242" s="102" t="s">
        <v>0</v>
      </c>
      <c r="E242" s="102" t="s">
        <v>93</v>
      </c>
      <c r="F242" s="102"/>
      <c r="G242" s="106">
        <f>SUM($G239:G239)</f>
        <v>6.375157242640948</v>
      </c>
      <c r="H242" s="106">
        <f>SUM($G239:H239)</f>
        <v>12.53034863435267</v>
      </c>
      <c r="I242" s="106">
        <f>SUM($G239:I239)</f>
        <v>18.473262610321733</v>
      </c>
      <c r="J242" s="106">
        <f>SUM($G239:J239)</f>
        <v>24.211315932610326</v>
      </c>
      <c r="K242" s="106">
        <f>SUM($G239:K239)</f>
        <v>29.751663393894578</v>
      </c>
      <c r="L242" s="106">
        <f>SUM($G239:L239)</f>
        <v>35.101207170583329</v>
      </c>
      <c r="M242" s="106">
        <f>SUM($G239:M239)</f>
        <v>40.266605838145935</v>
      </c>
      <c r="N242" s="106">
        <f>SUM($G239:N239)</f>
        <v>45.254283061001992</v>
      </c>
      <c r="O242" s="106">
        <f>SUM($G239:O239)</f>
        <v>50.008080250173506</v>
      </c>
      <c r="P242" s="106">
        <f>SUM($G239:P239)</f>
        <v>54.539023547961065</v>
      </c>
      <c r="Q242" s="106">
        <f>SUM($G239:Q239)</f>
        <v>58.857617283660773</v>
      </c>
      <c r="R242" s="106">
        <f>SUM($G239:R239)</f>
        <v>62.973868736828891</v>
      </c>
      <c r="S242" s="106">
        <f>SUM($G239:S239)</f>
        <v>66.456876740643509</v>
      </c>
      <c r="T242" s="106">
        <f>SUM($G239:T239)</f>
        <v>69.777313031442901</v>
      </c>
      <c r="U242" s="106">
        <f>SUM($G239:U239)</f>
        <v>72.942814804853839</v>
      </c>
      <c r="V242" s="106">
        <f>SUM($G239:V239)</f>
        <v>75.960658830555616</v>
      </c>
      <c r="W242" s="106">
        <f>SUM($G239:W239)</f>
        <v>78.837778518597929</v>
      </c>
      <c r="X242" s="106">
        <f>SUM($G239:X239)</f>
        <v>81.580780175638978</v>
      </c>
      <c r="Y242" s="106">
        <f>SUM($G239:Y239)</f>
        <v>84.195958489626605</v>
      </c>
      <c r="Z242" s="106">
        <f>SUM($G239:Z239)</f>
        <v>86.689311279611175</v>
      </c>
      <c r="AA242" s="106">
        <f>SUM($G239:AA239)</f>
        <v>89.066553545631294</v>
      </c>
      <c r="AB242" s="106">
        <f>SUM($G239:AB239)</f>
        <v>91.333130851949988</v>
      </c>
      <c r="AC242" s="106">
        <f>SUM($G239:AC239)</f>
        <v>93.494232075334324</v>
      </c>
      <c r="AD242" s="106">
        <f>SUM($G239:AD239)</f>
        <v>95.554801548562537</v>
      </c>
      <c r="AE242" s="106">
        <f>SUM($G239:AE239)</f>
        <v>97.521427638046703</v>
      </c>
      <c r="AF242" s="106">
        <f>SUM($G239:AF239)</f>
        <v>99.493674115137864</v>
      </c>
      <c r="AG242" s="106">
        <f>SUM($G239:AG239)</f>
        <v>101.38524625951369</v>
      </c>
      <c r="AH242" s="106">
        <f>SUM($G239:AH239)</f>
        <v>103.75637544598912</v>
      </c>
      <c r="AI242" s="106">
        <f>SUM($G239:AI239)</f>
        <v>106.70761539974347</v>
      </c>
      <c r="AJ242" s="106">
        <f>SUM($G239:AJ239)</f>
        <v>110.11816736628181</v>
      </c>
      <c r="AK242" s="106">
        <f>SUM($G239:AK239)</f>
        <v>113.40366130392832</v>
      </c>
      <c r="AL242" s="106">
        <f>SUM($G239:AL239)</f>
        <v>116.49263965668108</v>
      </c>
      <c r="AM242" s="106">
        <f>SUM($G239:AM239)</f>
        <v>117.28084273674492</v>
      </c>
      <c r="AN242" s="106">
        <f>SUM($G239:AN239)</f>
        <v>118.07401832855273</v>
      </c>
      <c r="AO242" s="106">
        <f>SUM($G239:AO239)</f>
        <v>118.86753230267574</v>
      </c>
      <c r="AP242" s="106">
        <f>SUM($G239:AP239)</f>
        <v>119.65751082628732</v>
      </c>
      <c r="AQ242" s="106">
        <f>SUM($G239:AQ239)</f>
        <v>120.44073346343792</v>
      </c>
      <c r="AR242" s="106">
        <f>SUM($G239:AR239)</f>
        <v>121.21454081046745</v>
      </c>
      <c r="AS242" s="106">
        <f>SUM($G239:AS239)</f>
        <v>121.97675470594925</v>
      </c>
      <c r="AT242" s="106">
        <f>SUM($G239:AT239)</f>
        <v>122.72560931851153</v>
      </c>
      <c r="AU242" s="106">
        <f>SUM($G239:AU239)</f>
        <v>123.45969164431526</v>
      </c>
      <c r="AV242" s="106">
        <f>SUM($G239:AV239)</f>
        <v>124.17789014366038</v>
      </c>
      <c r="AW242" s="106">
        <f>SUM($G239:AW239)</f>
        <v>124.87935041728211</v>
      </c>
      <c r="AX242" s="106">
        <f>SUM($G239:AX239)</f>
        <v>125.5634369709645</v>
      </c>
      <c r="AY242" s="106">
        <f>SUM($G239:AY239)</f>
        <v>126.22970024523768</v>
      </c>
      <c r="AZ242" s="106">
        <f>SUM($G239:AZ239)</f>
        <v>126.87784819781986</v>
      </c>
      <c r="BA242" s="106">
        <f>SUM($G239:BA239)</f>
        <v>127.50772182243462</v>
      </c>
      <c r="BB242" s="106">
        <f>SUM($G239:BB239)</f>
        <v>128.11927407068768</v>
      </c>
      <c r="BC242" s="106">
        <f>SUM($G239:BC239)</f>
        <v>128.71255171556189</v>
      </c>
      <c r="BD242" s="106">
        <f>SUM($G239:BD239)</f>
        <v>129.28767975728996</v>
      </c>
      <c r="BE242" s="106">
        <f>SUM($G239:BE239)</f>
        <v>129.84484802619275</v>
      </c>
      <c r="BF242" s="106">
        <f>SUM($G239:BF239)</f>
        <v>130.38429968365213</v>
      </c>
      <c r="BG242" s="106">
        <f>SUM($G239:BG239)</f>
        <v>130.90632136269997</v>
      </c>
      <c r="BH242" s="106">
        <f>SUM($G239:BH239)</f>
        <v>131.4112347245877</v>
      </c>
      <c r="BI242" s="106">
        <f>SUM($G239:BI239)</f>
        <v>131.89938923788895</v>
      </c>
      <c r="BJ242" s="106">
        <f>SUM($G239:BJ239)</f>
        <v>132.37115601281027</v>
      </c>
      <c r="BK242" s="106">
        <f>SUM($G239:BK239)</f>
        <v>132.82692254598953</v>
      </c>
      <c r="BL242" s="106">
        <f>SUM($G239:BL239)</f>
        <v>133.26708825062258</v>
      </c>
      <c r="BM242" s="106">
        <f>SUM($G239:BM239)</f>
        <v>133.69206066368429</v>
      </c>
      <c r="BN242" s="106">
        <f>SUM($G239:BN239)</f>
        <v>134.10225223665594</v>
      </c>
      <c r="BO242" s="67"/>
      <c r="BP242" s="67"/>
      <c r="BQ242" s="67"/>
      <c r="BR242" s="67"/>
      <c r="BS242" s="67"/>
    </row>
  </sheetData>
  <mergeCells count="1">
    <mergeCell ref="A1:XFD1"/>
  </mergeCells>
  <hyperlinks>
    <hyperlink ref="F28" location="FOOTNOTES!A1" display="see footnote 4"/>
    <hyperlink ref="F199" location="FOOTNOTES!A1" display="See footnote 5"/>
    <hyperlink ref="F63" location="FOOTNOTES!A1" display="See footnote 6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U242"/>
  <sheetViews>
    <sheetView showGridLines="0" zoomScale="70" zoomScaleNormal="70" workbookViewId="0">
      <selection sqref="A1:XFD1"/>
    </sheetView>
  </sheetViews>
  <sheetFormatPr defaultColWidth="9.28515625" defaultRowHeight="14.25" x14ac:dyDescent="0.2"/>
  <cols>
    <col min="1" max="1" width="4.42578125" style="50" customWidth="1"/>
    <col min="2" max="2" width="6.7109375" style="50" customWidth="1"/>
    <col min="3" max="3" width="73.7109375" style="50" customWidth="1"/>
    <col min="4" max="4" width="5.28515625" style="50" customWidth="1"/>
    <col min="5" max="5" width="7.42578125" style="50" customWidth="1"/>
    <col min="6" max="6" width="17.7109375" style="50" customWidth="1"/>
    <col min="7" max="7" width="12.140625" style="50" customWidth="1"/>
    <col min="8" max="72" width="10.7109375" style="50" customWidth="1"/>
    <col min="73" max="16384" width="9.28515625" style="50"/>
  </cols>
  <sheetData>
    <row r="1" spans="1:73" s="183" customFormat="1" ht="57.75" customHeight="1" x14ac:dyDescent="0.25"/>
    <row r="2" spans="1:73" s="52" customFormat="1" ht="12.75" x14ac:dyDescent="0.2"/>
    <row r="3" spans="1:73" s="52" customFormat="1" ht="12.75" x14ac:dyDescent="0.2">
      <c r="C3" s="73"/>
      <c r="AE3" s="62"/>
    </row>
    <row r="4" spans="1:73" s="52" customFormat="1" ht="12.75" x14ac:dyDescent="0.2">
      <c r="AE4" s="62"/>
    </row>
    <row r="5" spans="1:73" s="48" customFormat="1" ht="12.75" x14ac:dyDescent="0.2">
      <c r="AE5" s="63"/>
    </row>
    <row r="6" spans="1:73" s="54" customFormat="1" ht="12.75" x14ac:dyDescent="0.2">
      <c r="C6" s="54" t="s">
        <v>87</v>
      </c>
      <c r="D6" s="54" t="s">
        <v>88</v>
      </c>
      <c r="E6" s="54" t="s">
        <v>89</v>
      </c>
      <c r="F6" s="54" t="s">
        <v>92</v>
      </c>
      <c r="G6" s="54" t="s">
        <v>91</v>
      </c>
      <c r="H6" s="54">
        <v>1</v>
      </c>
      <c r="I6" s="54">
        <f>H6+1</f>
        <v>2</v>
      </c>
      <c r="J6" s="54">
        <f t="shared" ref="J6:BT6" si="0">I6+1</f>
        <v>3</v>
      </c>
      <c r="K6" s="54">
        <f t="shared" si="0"/>
        <v>4</v>
      </c>
      <c r="L6" s="54">
        <f t="shared" si="0"/>
        <v>5</v>
      </c>
      <c r="M6" s="54">
        <f t="shared" si="0"/>
        <v>6</v>
      </c>
      <c r="N6" s="54">
        <f t="shared" si="0"/>
        <v>7</v>
      </c>
      <c r="O6" s="54">
        <f t="shared" si="0"/>
        <v>8</v>
      </c>
      <c r="P6" s="54">
        <f t="shared" si="0"/>
        <v>9</v>
      </c>
      <c r="Q6" s="54">
        <f t="shared" si="0"/>
        <v>10</v>
      </c>
      <c r="R6" s="54">
        <f t="shared" si="0"/>
        <v>11</v>
      </c>
      <c r="S6" s="54">
        <f t="shared" si="0"/>
        <v>12</v>
      </c>
      <c r="T6" s="54">
        <f t="shared" si="0"/>
        <v>13</v>
      </c>
      <c r="U6" s="54">
        <f t="shared" si="0"/>
        <v>14</v>
      </c>
      <c r="V6" s="54">
        <f t="shared" si="0"/>
        <v>15</v>
      </c>
      <c r="W6" s="54">
        <f t="shared" si="0"/>
        <v>16</v>
      </c>
      <c r="X6" s="54">
        <f t="shared" si="0"/>
        <v>17</v>
      </c>
      <c r="Y6" s="54">
        <f t="shared" si="0"/>
        <v>18</v>
      </c>
      <c r="Z6" s="54">
        <f t="shared" si="0"/>
        <v>19</v>
      </c>
      <c r="AA6" s="54">
        <f t="shared" si="0"/>
        <v>20</v>
      </c>
      <c r="AB6" s="54">
        <f t="shared" si="0"/>
        <v>21</v>
      </c>
      <c r="AC6" s="54">
        <f t="shared" si="0"/>
        <v>22</v>
      </c>
      <c r="AD6" s="54">
        <f t="shared" si="0"/>
        <v>23</v>
      </c>
      <c r="AE6" s="54">
        <f t="shared" si="0"/>
        <v>24</v>
      </c>
      <c r="AF6" s="54">
        <f t="shared" si="0"/>
        <v>25</v>
      </c>
      <c r="AG6" s="54">
        <f t="shared" si="0"/>
        <v>26</v>
      </c>
      <c r="AH6" s="54">
        <f t="shared" si="0"/>
        <v>27</v>
      </c>
      <c r="AI6" s="54">
        <f t="shared" si="0"/>
        <v>28</v>
      </c>
      <c r="AJ6" s="54">
        <f t="shared" si="0"/>
        <v>29</v>
      </c>
      <c r="AK6" s="54">
        <f t="shared" si="0"/>
        <v>30</v>
      </c>
      <c r="AL6" s="54">
        <f t="shared" si="0"/>
        <v>31</v>
      </c>
      <c r="AM6" s="54">
        <f t="shared" si="0"/>
        <v>32</v>
      </c>
      <c r="AN6" s="54">
        <f t="shared" si="0"/>
        <v>33</v>
      </c>
      <c r="AO6" s="54">
        <f t="shared" si="0"/>
        <v>34</v>
      </c>
      <c r="AP6" s="54">
        <f t="shared" si="0"/>
        <v>35</v>
      </c>
      <c r="AQ6" s="54">
        <f>AP6+1</f>
        <v>36</v>
      </c>
      <c r="AR6" s="54">
        <f t="shared" si="0"/>
        <v>37</v>
      </c>
      <c r="AS6" s="54">
        <f t="shared" si="0"/>
        <v>38</v>
      </c>
      <c r="AT6" s="54">
        <f t="shared" si="0"/>
        <v>39</v>
      </c>
      <c r="AU6" s="54">
        <f t="shared" si="0"/>
        <v>40</v>
      </c>
      <c r="AV6" s="54">
        <f t="shared" si="0"/>
        <v>41</v>
      </c>
      <c r="AW6" s="54">
        <f t="shared" si="0"/>
        <v>42</v>
      </c>
      <c r="AX6" s="54">
        <f t="shared" si="0"/>
        <v>43</v>
      </c>
      <c r="AY6" s="54">
        <f t="shared" si="0"/>
        <v>44</v>
      </c>
      <c r="AZ6" s="54">
        <f t="shared" si="0"/>
        <v>45</v>
      </c>
      <c r="BA6" s="54">
        <f t="shared" si="0"/>
        <v>46</v>
      </c>
      <c r="BB6" s="54">
        <f t="shared" si="0"/>
        <v>47</v>
      </c>
      <c r="BC6" s="54">
        <f t="shared" si="0"/>
        <v>48</v>
      </c>
      <c r="BD6" s="54">
        <f t="shared" si="0"/>
        <v>49</v>
      </c>
      <c r="BE6" s="54">
        <f t="shared" si="0"/>
        <v>50</v>
      </c>
      <c r="BF6" s="54">
        <f t="shared" si="0"/>
        <v>51</v>
      </c>
      <c r="BG6" s="54">
        <f t="shared" si="0"/>
        <v>52</v>
      </c>
      <c r="BH6" s="54">
        <f t="shared" si="0"/>
        <v>53</v>
      </c>
      <c r="BI6" s="54">
        <f t="shared" si="0"/>
        <v>54</v>
      </c>
      <c r="BJ6" s="54">
        <f t="shared" si="0"/>
        <v>55</v>
      </c>
      <c r="BK6" s="54">
        <f t="shared" si="0"/>
        <v>56</v>
      </c>
      <c r="BL6" s="54">
        <f t="shared" si="0"/>
        <v>57</v>
      </c>
      <c r="BM6" s="54">
        <f>BL6+1</f>
        <v>58</v>
      </c>
      <c r="BN6" s="54">
        <f t="shared" si="0"/>
        <v>59</v>
      </c>
      <c r="BO6" s="54">
        <f t="shared" si="0"/>
        <v>60</v>
      </c>
      <c r="BP6" s="54">
        <f t="shared" si="0"/>
        <v>61</v>
      </c>
      <c r="BQ6" s="54">
        <f t="shared" si="0"/>
        <v>62</v>
      </c>
      <c r="BR6" s="54">
        <f t="shared" si="0"/>
        <v>63</v>
      </c>
      <c r="BS6" s="54">
        <f t="shared" si="0"/>
        <v>64</v>
      </c>
      <c r="BT6" s="54">
        <f t="shared" si="0"/>
        <v>65</v>
      </c>
    </row>
    <row r="7" spans="1:73" s="48" customFormat="1" ht="12.75" x14ac:dyDescent="0.2">
      <c r="H7" s="64" t="s">
        <v>1</v>
      </c>
      <c r="I7" s="64" t="s">
        <v>127</v>
      </c>
      <c r="J7" s="64" t="s">
        <v>128</v>
      </c>
      <c r="K7" s="64" t="s">
        <v>129</v>
      </c>
      <c r="L7" s="64" t="s">
        <v>130</v>
      </c>
      <c r="M7" s="64" t="s">
        <v>131</v>
      </c>
      <c r="N7" s="64" t="s">
        <v>132</v>
      </c>
      <c r="O7" s="64" t="s">
        <v>133</v>
      </c>
      <c r="P7" s="64" t="s">
        <v>134</v>
      </c>
      <c r="Q7" s="64" t="s">
        <v>135</v>
      </c>
      <c r="R7" s="64" t="s">
        <v>136</v>
      </c>
      <c r="S7" s="64" t="s">
        <v>137</v>
      </c>
      <c r="T7" s="64" t="s">
        <v>138</v>
      </c>
      <c r="U7" s="64" t="s">
        <v>139</v>
      </c>
      <c r="V7" s="64" t="s">
        <v>140</v>
      </c>
      <c r="W7" s="64" t="s">
        <v>141</v>
      </c>
      <c r="X7" s="64" t="s">
        <v>142</v>
      </c>
      <c r="Y7" s="64" t="s">
        <v>143</v>
      </c>
      <c r="Z7" s="64" t="s">
        <v>144</v>
      </c>
      <c r="AA7" s="64" t="s">
        <v>145</v>
      </c>
      <c r="AB7" s="64" t="s">
        <v>146</v>
      </c>
      <c r="AC7" s="64" t="s">
        <v>147</v>
      </c>
      <c r="AD7" s="64" t="s">
        <v>148</v>
      </c>
      <c r="AE7" s="64" t="s">
        <v>149</v>
      </c>
      <c r="AF7" s="64" t="s">
        <v>150</v>
      </c>
      <c r="AG7" s="64" t="s">
        <v>151</v>
      </c>
      <c r="AH7" s="64" t="s">
        <v>152</v>
      </c>
      <c r="AI7" s="64" t="s">
        <v>153</v>
      </c>
      <c r="AJ7" s="64" t="s">
        <v>154</v>
      </c>
      <c r="AK7" s="64" t="s">
        <v>155</v>
      </c>
      <c r="AL7" s="64" t="s">
        <v>156</v>
      </c>
      <c r="AM7" s="64" t="s">
        <v>157</v>
      </c>
      <c r="AN7" s="64" t="s">
        <v>158</v>
      </c>
      <c r="AO7" s="64" t="s">
        <v>159</v>
      </c>
      <c r="AP7" s="64" t="s">
        <v>160</v>
      </c>
      <c r="AQ7" s="64" t="s">
        <v>161</v>
      </c>
      <c r="AR7" s="64" t="s">
        <v>162</v>
      </c>
      <c r="AS7" s="64" t="s">
        <v>163</v>
      </c>
      <c r="AT7" s="64" t="s">
        <v>164</v>
      </c>
      <c r="AU7" s="64" t="s">
        <v>165</v>
      </c>
      <c r="AV7" s="64" t="s">
        <v>166</v>
      </c>
      <c r="AW7" s="64" t="s">
        <v>167</v>
      </c>
      <c r="AX7" s="64" t="s">
        <v>168</v>
      </c>
      <c r="AY7" s="64" t="s">
        <v>169</v>
      </c>
      <c r="AZ7" s="64" t="s">
        <v>170</v>
      </c>
      <c r="BA7" s="64" t="s">
        <v>171</v>
      </c>
      <c r="BB7" s="64" t="s">
        <v>172</v>
      </c>
      <c r="BC7" s="64" t="s">
        <v>173</v>
      </c>
      <c r="BD7" s="64" t="s">
        <v>174</v>
      </c>
      <c r="BE7" s="64" t="s">
        <v>175</v>
      </c>
      <c r="BF7" s="64" t="s">
        <v>176</v>
      </c>
      <c r="BG7" s="64" t="s">
        <v>177</v>
      </c>
      <c r="BH7" s="64" t="s">
        <v>178</v>
      </c>
      <c r="BI7" s="64" t="s">
        <v>179</v>
      </c>
      <c r="BJ7" s="64" t="s">
        <v>180</v>
      </c>
      <c r="BK7" s="64" t="s">
        <v>181</v>
      </c>
      <c r="BL7" s="64" t="s">
        <v>182</v>
      </c>
      <c r="BM7" s="64" t="s">
        <v>183</v>
      </c>
      <c r="BN7" s="64" t="s">
        <v>184</v>
      </c>
      <c r="BO7" s="64" t="s">
        <v>185</v>
      </c>
      <c r="BP7" s="64" t="s">
        <v>186</v>
      </c>
      <c r="BQ7" s="64" t="s">
        <v>187</v>
      </c>
      <c r="BR7" s="64" t="s">
        <v>188</v>
      </c>
      <c r="BS7" s="64" t="s">
        <v>189</v>
      </c>
      <c r="BT7" s="64" t="s">
        <v>190</v>
      </c>
    </row>
    <row r="8" spans="1:73" x14ac:dyDescent="0.2">
      <c r="A8" s="76"/>
      <c r="BU8" s="48"/>
    </row>
    <row r="9" spans="1:73" s="1" customFormat="1" ht="15.95" customHeight="1" x14ac:dyDescent="0.3">
      <c r="B9" s="111">
        <v>1</v>
      </c>
      <c r="C9" s="46" t="s">
        <v>202</v>
      </c>
      <c r="D9" s="28"/>
      <c r="E9" s="28"/>
      <c r="F9" s="29"/>
      <c r="G9" s="29"/>
      <c r="H9" s="29"/>
      <c r="I9" s="28"/>
      <c r="J9" s="3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48"/>
    </row>
    <row r="10" spans="1:73" ht="15.75" x14ac:dyDescent="0.3">
      <c r="B10" s="83"/>
      <c r="C10" s="124" t="s">
        <v>247</v>
      </c>
      <c r="D10" s="34" t="s">
        <v>194</v>
      </c>
      <c r="G10" s="79">
        <f>INPUT3!H128</f>
        <v>8</v>
      </c>
    </row>
    <row r="11" spans="1:73" ht="15.75" x14ac:dyDescent="0.3">
      <c r="B11" s="83"/>
      <c r="C11" s="67" t="s">
        <v>72</v>
      </c>
      <c r="D11" s="34" t="s">
        <v>0</v>
      </c>
      <c r="E11" s="20" t="s">
        <v>93</v>
      </c>
      <c r="F11" s="34"/>
      <c r="G11" s="79">
        <f>INPUT3!H39</f>
        <v>5.974475309631988E-2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</row>
    <row r="12" spans="1:73" ht="15.75" x14ac:dyDescent="0.3">
      <c r="B12" s="83"/>
      <c r="C12" s="67" t="s">
        <v>71</v>
      </c>
      <c r="D12" s="34" t="s">
        <v>0</v>
      </c>
      <c r="E12" s="20" t="s">
        <v>93</v>
      </c>
      <c r="F12" s="34"/>
      <c r="G12" s="48"/>
      <c r="H12" s="79">
        <f>IF(H6&lt;=$G$10,INPUT3!I23*INPUT3!$H$24,0)</f>
        <v>5.7598416285775854E-2</v>
      </c>
      <c r="I12" s="79">
        <f>IF(I6&lt;=$G$10,INPUT3!J23*INPUT3!$H$24,0)</f>
        <v>3.0539206547814532</v>
      </c>
      <c r="J12" s="79">
        <f>IF(J6&lt;=$G$10,INPUT3!K23*INPUT3!$H$24,0)</f>
        <v>1.9348383172186578</v>
      </c>
      <c r="K12" s="79">
        <f>IF(K6&lt;=$G$10,INPUT3!L23*INPUT3!$H$24,0)</f>
        <v>19.916169110334646</v>
      </c>
      <c r="L12" s="79">
        <f>IF(L6&lt;=$G$10,INPUT3!M23*INPUT3!$H$24,0)</f>
        <v>34.154959402826492</v>
      </c>
      <c r="M12" s="79">
        <f>IF(M6&lt;=$G$10,INPUT3!N23*INPUT3!$H$24,0)</f>
        <v>40.42838273286764</v>
      </c>
      <c r="N12" s="79">
        <f>IF(N6&lt;=$G$10,INPUT3!O23*INPUT3!$H$24,0)</f>
        <v>9.3390334566233406</v>
      </c>
      <c r="O12" s="79">
        <f>IF(O6&lt;=$G$10,INPUT3!P23*INPUT3!$H$24,0)</f>
        <v>2.4140979090620158</v>
      </c>
      <c r="P12" s="79">
        <f>IF(P6&lt;=$G$10,INPUT3!Q23*INPUT3!$H$24,0)</f>
        <v>0</v>
      </c>
      <c r="Q12" s="79">
        <f>IF(Q6&lt;=$G$10,INPUT3!R23*INPUT3!$H$24,0)</f>
        <v>0</v>
      </c>
      <c r="R12" s="79">
        <f>IF(R6&lt;=$G$10,INPUT3!S23*INPUT3!$H$24,0)</f>
        <v>0</v>
      </c>
      <c r="S12" s="79">
        <f>IF(S6&lt;=$G$10,INPUT3!T23*INPUT3!$H$24,0)</f>
        <v>0</v>
      </c>
      <c r="T12" s="79">
        <f>IF(T6&lt;=$G$10,INPUT3!U23*INPUT3!$H$24,0)</f>
        <v>0</v>
      </c>
      <c r="U12" s="79">
        <f>IF(U6&lt;=$G$10,INPUT3!V23*INPUT3!$H$24,0)</f>
        <v>0</v>
      </c>
      <c r="V12" s="79">
        <f>IF(V6&lt;=$G$10,INPUT3!W23*INPUT3!$H$24,0)</f>
        <v>0</v>
      </c>
      <c r="W12" s="79">
        <f>IF(W6&lt;=$G$10,INPUT3!X23*INPUT3!$H$24,0)</f>
        <v>0</v>
      </c>
      <c r="X12" s="79">
        <f>IF(X6&lt;=$G$10,INPUT3!Y23*INPUT3!$H$24,0)</f>
        <v>0</v>
      </c>
      <c r="Y12" s="79">
        <f>IF(Y6&lt;=$G$10,INPUT3!Z23*INPUT3!$H$24,0)</f>
        <v>0</v>
      </c>
      <c r="Z12" s="79">
        <f>IF(Z6&lt;=$G$10,INPUT3!AA23*INPUT3!$H$24,0)</f>
        <v>0</v>
      </c>
      <c r="AA12" s="79">
        <f>IF(AA6&lt;=$G$10,INPUT3!AB23*INPUT3!$H$24,0)</f>
        <v>0</v>
      </c>
      <c r="AB12" s="79">
        <f>IF(AB6&lt;=$G$10,INPUT3!AC23*INPUT3!$H$24,0)</f>
        <v>0</v>
      </c>
      <c r="AC12" s="79">
        <f>IF(AC6&lt;=$G$10,INPUT3!AD23*INPUT3!$H$24,0)</f>
        <v>0</v>
      </c>
      <c r="AD12" s="79">
        <f>IF(AD6&lt;=$G$10,INPUT3!AE23*INPUT3!$H$24,0)</f>
        <v>0</v>
      </c>
      <c r="AE12" s="79">
        <f>IF(AE6&lt;=$G$10,INPUT3!AF23*INPUT3!$H$24,0)</f>
        <v>0</v>
      </c>
      <c r="AF12" s="79">
        <f>IF(AF6&lt;=$G$10,INPUT3!AG23*INPUT3!$H$24,0)</f>
        <v>0</v>
      </c>
      <c r="AG12" s="79">
        <f>IF(AG6&lt;=$G$10,INPUT3!AH23*INPUT3!$H$24,0)</f>
        <v>0</v>
      </c>
      <c r="AH12" s="79">
        <f>IF(AH6&lt;=$G$10,INPUT3!AI23*INPUT3!$H$24,0)</f>
        <v>0</v>
      </c>
      <c r="AI12" s="79">
        <f>IF(AI6&lt;=$G$10,INPUT3!AJ23*INPUT3!$H$24,0)</f>
        <v>0</v>
      </c>
      <c r="AJ12" s="79">
        <f>IF(AJ6&lt;=$G$10,INPUT3!AK23*INPUT3!$H$24,0)</f>
        <v>0</v>
      </c>
      <c r="AK12" s="79">
        <f>IF(AK6&lt;=$G$10,INPUT3!AL23*INPUT3!$H$24,0)</f>
        <v>0</v>
      </c>
      <c r="AL12" s="79">
        <f>IF(AL6&lt;=$G$10,INPUT3!AM23*INPUT3!$H$24,0)</f>
        <v>0</v>
      </c>
      <c r="AM12" s="79">
        <f>IF(AM6&lt;=$G$10,INPUT3!AN23*INPUT3!$H$24,0)</f>
        <v>0</v>
      </c>
      <c r="AN12" s="79">
        <f>IF(AN6&lt;=$G$10,INPUT3!AO23*INPUT3!$H$24,0)</f>
        <v>0</v>
      </c>
      <c r="AO12" s="79">
        <f>IF(AO6&lt;=$G$10,INPUT3!AP23*INPUT3!$H$24,0)</f>
        <v>0</v>
      </c>
      <c r="AP12" s="79">
        <f>IF(AP6&lt;=$G$10,INPUT3!AQ23*INPUT3!$H$24,0)</f>
        <v>0</v>
      </c>
      <c r="AQ12" s="79">
        <f>IF(AQ6&lt;=$G$10,INPUT3!AR23*INPUT3!$H$24,0)</f>
        <v>0</v>
      </c>
      <c r="AR12" s="79">
        <f>IF(AR6&lt;=$G$10,INPUT3!AS23*INPUT3!$H$24,0)</f>
        <v>0</v>
      </c>
      <c r="AS12" s="79">
        <f>IF(AS6&lt;=$G$10,INPUT3!AT23*INPUT3!$H$24,0)</f>
        <v>0</v>
      </c>
      <c r="AT12" s="79">
        <f>IF(AT6&lt;=$G$10,INPUT3!AU23*INPUT3!$H$24,0)</f>
        <v>0</v>
      </c>
      <c r="AU12" s="79">
        <f>IF(AU6&lt;=$G$10,INPUT3!AV23*INPUT3!$H$24,0)</f>
        <v>0</v>
      </c>
      <c r="AV12" s="79">
        <f>IF(AV6&lt;=$G$10,INPUT3!AW23*INPUT3!$H$24,0)</f>
        <v>0</v>
      </c>
      <c r="AW12" s="79">
        <f>IF(AW6&lt;=$G$10,INPUT3!AX23*INPUT3!$H$24,0)</f>
        <v>0</v>
      </c>
      <c r="AX12" s="79">
        <f>IF(AX6&lt;=$G$10,INPUT3!AY23*INPUT3!$H$24,0)</f>
        <v>0</v>
      </c>
      <c r="AY12" s="79">
        <f>IF(AY6&lt;=$G$10,INPUT3!AZ23*INPUT3!$H$24,0)</f>
        <v>0</v>
      </c>
      <c r="AZ12" s="79">
        <f>IF(AZ6&lt;=$G$10,INPUT3!BA23*INPUT3!$H$24,0)</f>
        <v>0</v>
      </c>
      <c r="BA12" s="79">
        <f>IF(BA6&lt;=$G$10,INPUT3!BB23*INPUT3!$H$24,0)</f>
        <v>0</v>
      </c>
      <c r="BB12" s="79">
        <f>IF(BB6&lt;=$G$10,INPUT3!BC23*INPUT3!$H$24,0)</f>
        <v>0</v>
      </c>
      <c r="BC12" s="79">
        <f>IF(BC6&lt;=$G$10,INPUT3!BD23*INPUT3!$H$24,0)</f>
        <v>0</v>
      </c>
      <c r="BD12" s="79">
        <f>IF(BD6&lt;=$G$10,INPUT3!BE23*INPUT3!$H$24,0)</f>
        <v>0</v>
      </c>
      <c r="BE12" s="79">
        <f>IF(BE6&lt;=$G$10,INPUT3!BF23*INPUT3!$H$24,0)</f>
        <v>0</v>
      </c>
      <c r="BF12" s="79">
        <f>IF(BF6&lt;=$G$10,INPUT3!BG23*INPUT3!$H$24,0)</f>
        <v>0</v>
      </c>
      <c r="BG12" s="79">
        <f>IF(BG6&lt;=$G$10,INPUT3!BH23*INPUT3!$H$24,0)</f>
        <v>0</v>
      </c>
      <c r="BH12" s="79">
        <f>IF(BH6&lt;=$G$10,INPUT3!BI23*INPUT3!$H$24,0)</f>
        <v>0</v>
      </c>
      <c r="BI12" s="79">
        <f>IF(BI6&lt;=$G$10,INPUT3!BJ23*INPUT3!$H$24,0)</f>
        <v>0</v>
      </c>
      <c r="BJ12" s="79">
        <f>IF(BJ6&lt;=$G$10,INPUT3!BK23*INPUT3!$H$24,0)</f>
        <v>0</v>
      </c>
      <c r="BK12" s="79">
        <f>IF(BK6&lt;=$G$10,INPUT3!BL23*INPUT3!$H$24,0)</f>
        <v>0</v>
      </c>
      <c r="BL12" s="79">
        <f>IF(BL6&lt;=$G$10,INPUT3!BM23*INPUT3!$H$24,0)</f>
        <v>0</v>
      </c>
      <c r="BM12" s="79">
        <f>IF(BM6&lt;=$G$10,INPUT3!BN23*INPUT3!$H$24,0)</f>
        <v>0</v>
      </c>
      <c r="BN12" s="79">
        <f>IF(BN6&lt;=$G$10,INPUT3!BO23*INPUT3!$H$24,0)</f>
        <v>0</v>
      </c>
      <c r="BO12" s="79">
        <f>IF(BO6&lt;=$G$10,INPUT3!BP23*INPUT3!$H$24,0)</f>
        <v>0</v>
      </c>
    </row>
    <row r="13" spans="1:73" ht="15.75" x14ac:dyDescent="0.3">
      <c r="B13" s="83"/>
      <c r="C13" s="118" t="s">
        <v>74</v>
      </c>
      <c r="D13" s="34" t="s">
        <v>0</v>
      </c>
      <c r="E13" s="20" t="s">
        <v>93</v>
      </c>
      <c r="F13" s="34"/>
      <c r="G13" s="48"/>
      <c r="H13" s="79">
        <f>INPUT3!I28</f>
        <v>5.6228308506916427E-3</v>
      </c>
      <c r="I13" s="79">
        <f>INPUT3!J28</f>
        <v>0.30641532589545339</v>
      </c>
      <c r="J13" s="79">
        <f>INPUT3!K28</f>
        <v>0.33760916295040844</v>
      </c>
      <c r="K13" s="79">
        <f>INPUT3!L28</f>
        <v>2.2177741967024809</v>
      </c>
      <c r="L13" s="79">
        <f>INPUT3!M28</f>
        <v>4.5614429766134377</v>
      </c>
      <c r="M13" s="79">
        <f>INPUT3!N28</f>
        <v>6.6234953964641239</v>
      </c>
      <c r="N13" s="79">
        <f>INPUT3!O28</f>
        <v>4.9886226113151588</v>
      </c>
      <c r="O13" s="79">
        <f>INPUT3!P28</f>
        <v>4.7307961863981918</v>
      </c>
      <c r="P13" s="79">
        <f>INPUT3!Q28</f>
        <v>5.0555285829609051</v>
      </c>
      <c r="Q13" s="79">
        <f>INPUT3!R28</f>
        <v>5.0929027959219404</v>
      </c>
      <c r="R13" s="79">
        <f>INPUT3!S28</f>
        <v>5.1171660260111302</v>
      </c>
      <c r="S13" s="79">
        <f>INPUT3!T28</f>
        <v>5.1297418968443864</v>
      </c>
      <c r="T13" s="79">
        <f>INPUT3!U28</f>
        <v>5.1318994513917868</v>
      </c>
      <c r="U13" s="79">
        <f>INPUT3!V28</f>
        <v>5.1247699367343147</v>
      </c>
      <c r="V13" s="79">
        <f>INPUT3!W28</f>
        <v>5.1093617662893198</v>
      </c>
      <c r="W13" s="79">
        <f>INPUT3!X28</f>
        <v>5.0865738573997934</v>
      </c>
      <c r="X13" s="79">
        <f>INPUT3!Y28</f>
        <v>5.0572075206945035</v>
      </c>
      <c r="Y13" s="79">
        <f>INPUT3!Z28</f>
        <v>5.0219770584714301</v>
      </c>
      <c r="Z13" s="79">
        <f>INPUT3!AA28</f>
        <v>4.9815192122819392</v>
      </c>
      <c r="AA13" s="79">
        <f>INPUT3!AB28</f>
        <v>4.9364015846724429</v>
      </c>
      <c r="AB13" s="79">
        <f>INPUT3!AC28</f>
        <v>4.8871301464720798</v>
      </c>
      <c r="AC13" s="79">
        <f>INPUT3!AD28</f>
        <v>4.834155928920155</v>
      </c>
      <c r="AD13" s="79">
        <f>INPUT3!AE28</f>
        <v>4.7778809891454808</v>
      </c>
      <c r="AE13" s="79">
        <f>INPUT3!AF28</f>
        <v>4.7186637278989245</v>
      </c>
      <c r="AF13" s="79">
        <f>INPUT3!AG28</f>
        <v>4.6568236298731218</v>
      </c>
      <c r="AG13" s="79">
        <f>INPUT3!AH28</f>
        <v>4.5926454893063164</v>
      </c>
      <c r="AH13" s="79">
        <f>INPUT3!AI28</f>
        <v>4.5263831767594667</v>
      </c>
      <c r="AI13" s="79">
        <f>INPUT3!AJ28</f>
        <v>4.4582629968871803</v>
      </c>
      <c r="AJ13" s="79">
        <f>INPUT3!AK28</f>
        <v>4.3884866816134167</v>
      </c>
      <c r="AK13" s="79">
        <f>INPUT3!AL28</f>
        <v>4.3172340583006044</v>
      </c>
      <c r="AL13" s="79">
        <f>INPUT3!AM28</f>
        <v>4.244665428202226</v>
      </c>
      <c r="AM13" s="79">
        <f>INPUT3!AN28</f>
        <v>4.1709236866570158</v>
      </c>
      <c r="AN13" s="79">
        <f>INPUT3!AO28</f>
        <v>4.0961362130671253</v>
      </c>
      <c r="AO13" s="79">
        <f>INPUT3!AP28</f>
        <v>4.0204165556576763</v>
      </c>
      <c r="AP13" s="79">
        <f>INPUT3!AQ28</f>
        <v>3.9438659333008816</v>
      </c>
      <c r="AQ13" s="79">
        <f>INPUT3!AR28</f>
        <v>3.8665745742683058</v>
      </c>
      <c r="AR13" s="79">
        <f>INPUT3!AS28</f>
        <v>3.7886229096180268</v>
      </c>
      <c r="AS13" s="79">
        <f>INPUT3!AT28</f>
        <v>3.7100826370008049</v>
      </c>
      <c r="AT13" s="79">
        <f>INPUT3!AU28</f>
        <v>3.6310176689554967</v>
      </c>
      <c r="AU13" s="79">
        <f>INPUT3!AV28</f>
        <v>3.5514849782361591</v>
      </c>
      <c r="AV13" s="79">
        <f>INPUT3!AW28</f>
        <v>3.4715353513513962</v>
      </c>
      <c r="AW13" s="79">
        <f>INPUT3!AX28</f>
        <v>3.3912140602825107</v>
      </c>
      <c r="AX13" s="79">
        <f>INPUT3!AY28</f>
        <v>3.3105614612647956</v>
      </c>
      <c r="AY13" s="79">
        <f>INPUT3!AZ28</f>
        <v>3.2296135285516474</v>
      </c>
      <c r="AZ13" s="79">
        <f>INPUT3!BA28</f>
        <v>3.1484023302212174</v>
      </c>
      <c r="BA13" s="79">
        <f>INPUT3!BB28</f>
        <v>3.066956452318784</v>
      </c>
      <c r="BB13" s="79">
        <f>INPUT3!BC28</f>
        <v>2.9839345987576795</v>
      </c>
      <c r="BC13" s="79">
        <f>INPUT3!BD28</f>
        <v>2.8296683590609049</v>
      </c>
      <c r="BD13" s="79">
        <f>INPUT3!BE28</f>
        <v>2.7040787320220918</v>
      </c>
      <c r="BE13" s="79">
        <f>INPUT3!BF28</f>
        <v>2.1531033638197621</v>
      </c>
      <c r="BF13" s="79">
        <f>INPUT3!BG28</f>
        <v>1.2790362958468788</v>
      </c>
      <c r="BG13" s="79">
        <f>INPUT3!BH28</f>
        <v>0.28157164735437995</v>
      </c>
      <c r="BH13" s="79">
        <f>INPUT3!BI28</f>
        <v>-2.734750323955374E-2</v>
      </c>
      <c r="BI13" s="79">
        <f>INPUT3!BJ28</f>
        <v>0</v>
      </c>
      <c r="BJ13" s="79">
        <f>INPUT3!BK28</f>
        <v>0</v>
      </c>
      <c r="BK13" s="79">
        <f>INPUT3!BL28</f>
        <v>0</v>
      </c>
      <c r="BL13" s="79">
        <f>INPUT3!BM28</f>
        <v>0</v>
      </c>
      <c r="BM13" s="79">
        <f>INPUT3!BN28</f>
        <v>0</v>
      </c>
      <c r="BN13" s="79">
        <f>INPUT3!BO28</f>
        <v>0</v>
      </c>
      <c r="BO13" s="79">
        <f>INPUT3!BP28</f>
        <v>0</v>
      </c>
    </row>
    <row r="14" spans="1:73" ht="15.75" x14ac:dyDescent="0.3">
      <c r="B14" s="83"/>
      <c r="D14" s="34"/>
      <c r="E14" s="34"/>
      <c r="F14" s="34"/>
    </row>
    <row r="15" spans="1:73" s="1" customFormat="1" ht="15.95" customHeight="1" x14ac:dyDescent="0.3">
      <c r="B15" s="111">
        <v>2</v>
      </c>
      <c r="C15" s="46" t="s">
        <v>203</v>
      </c>
      <c r="D15" s="28"/>
      <c r="E15" s="28"/>
      <c r="F15" s="29"/>
      <c r="G15" s="29"/>
      <c r="H15" s="29"/>
      <c r="I15" s="28"/>
      <c r="J15" s="3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48"/>
    </row>
    <row r="16" spans="1:73" ht="15.75" x14ac:dyDescent="0.3">
      <c r="B16" s="83"/>
      <c r="C16" s="67" t="s">
        <v>72</v>
      </c>
      <c r="D16" s="34" t="s">
        <v>0</v>
      </c>
      <c r="E16" s="20" t="s">
        <v>93</v>
      </c>
      <c r="F16" s="34"/>
      <c r="G16" s="79">
        <f>INPUT3!H33+INPUT3!H34</f>
        <v>0.299509505675643</v>
      </c>
    </row>
    <row r="17" spans="2:46" ht="15.75" x14ac:dyDescent="0.3">
      <c r="B17" s="83"/>
      <c r="D17" s="34"/>
      <c r="E17" s="34"/>
      <c r="F17" s="34"/>
    </row>
    <row r="18" spans="2:46" ht="15.75" x14ac:dyDescent="0.3">
      <c r="B18" s="83">
        <v>2.1</v>
      </c>
      <c r="C18" s="76" t="s">
        <v>16</v>
      </c>
      <c r="D18" s="34"/>
      <c r="E18" s="34"/>
      <c r="F18" s="34"/>
    </row>
    <row r="19" spans="2:46" ht="15.75" x14ac:dyDescent="0.3">
      <c r="B19" s="83"/>
      <c r="C19" s="48" t="s">
        <v>73</v>
      </c>
      <c r="D19" s="34" t="s">
        <v>0</v>
      </c>
      <c r="E19" s="20" t="s">
        <v>93</v>
      </c>
      <c r="F19" s="34"/>
      <c r="G19" s="79">
        <f>SUM(H12:O12)</f>
        <v>111.29900000000004</v>
      </c>
    </row>
    <row r="20" spans="2:46" s="176" customFormat="1" ht="15.75" x14ac:dyDescent="0.3">
      <c r="B20" s="175"/>
      <c r="C20" s="178" t="s">
        <v>126</v>
      </c>
      <c r="D20" s="177" t="s">
        <v>0</v>
      </c>
      <c r="E20" s="166" t="s">
        <v>93</v>
      </c>
      <c r="F20" s="179"/>
      <c r="H20" s="180">
        <f>INPUT3!$H$53*(1-INPUT3!$H$53)^(MAX(0,'CALC|3'!H6-1))*'CALC|3'!$BN$145</f>
        <v>0.97683471046197889</v>
      </c>
      <c r="I20" s="180">
        <f>INPUT3!$H$53*(1-INPUT3!$H$53)^(MAX(0,'CALC|3'!I6-1))*'CALC|3'!$BN$145</f>
        <v>0.96740825550602072</v>
      </c>
      <c r="J20" s="180">
        <f>INPUT3!$H$53*(1-INPUT3!$H$53)^(MAX(0,'CALC|3'!J6-1))*'CALC|3'!$BN$145</f>
        <v>0.9580727658403877</v>
      </c>
      <c r="K20" s="180">
        <f>INPUT3!$H$53*(1-INPUT3!$H$53)^(MAX(0,'CALC|3'!K6-1))*'CALC|3'!$BN$145</f>
        <v>0.94882736365002784</v>
      </c>
      <c r="L20" s="180">
        <f>INPUT3!$H$53*(1-INPUT3!$H$53)^(MAX(0,'CALC|3'!L6-1))*'CALC|3'!$BN$145</f>
        <v>0.93967117959080515</v>
      </c>
      <c r="M20" s="180">
        <f>INPUT3!$H$53*(1-INPUT3!$H$53)^(MAX(0,'CALC|3'!M6-1))*'CALC|3'!$BN$145</f>
        <v>0.93060335270775385</v>
      </c>
      <c r="N20" s="180">
        <f>INPUT3!$H$53*(1-INPUT3!$H$53)^(MAX(0,'CALC|3'!N6-1))*'CALC|3'!$BN$145</f>
        <v>0.92162303035412396</v>
      </c>
      <c r="O20" s="180">
        <f>INPUT3!$H$53*(1-INPUT3!$H$53)^(MAX(0,'CALC|3'!O6-1))*'CALC|3'!$BN$145</f>
        <v>0.91272936811120675</v>
      </c>
      <c r="P20" s="180">
        <f>INPUT3!$H$53*(1-INPUT3!$H$53)^(MAX(0,'CALC|3'!P6-1))*'CALC|3'!$BN$145</f>
        <v>0.90392152970893336</v>
      </c>
      <c r="Q20" s="180">
        <f>INPUT3!$H$53*(1-INPUT3!$H$53)^(MAX(0,'CALC|3'!Q6-1))*'CALC|3'!$BN$145</f>
        <v>0.89519868694724225</v>
      </c>
      <c r="R20" s="180">
        <f>INPUT3!$H$53*(1-INPUT3!$H$53)^(MAX(0,'CALC|3'!R6-1))*'CALC|3'!$BN$145</f>
        <v>0.88656001961820141</v>
      </c>
      <c r="S20" s="180">
        <f>INPUT3!$H$53*(1-INPUT3!$H$53)^(MAX(0,'CALC|3'!S6-1))*'CALC|3'!$BN$145</f>
        <v>0.87800471542888558</v>
      </c>
      <c r="T20" s="180">
        <f>INPUT3!$H$53*(1-INPUT3!$H$53)^(MAX(0,'CALC|3'!T6-1))*'CALC|3'!$BN$145</f>
        <v>0.86953196992499693</v>
      </c>
      <c r="U20" s="180">
        <f>INPUT3!$H$53*(1-INPUT3!$H$53)^(MAX(0,'CALC|3'!U6-1))*'CALC|3'!$BN$145</f>
        <v>0.86114098641522074</v>
      </c>
      <c r="V20" s="180">
        <f>INPUT3!$H$53*(1-INPUT3!$H$53)^(MAX(0,'CALC|3'!V6-1))*'CALC|3'!$BN$145</f>
        <v>0.85283097589631385</v>
      </c>
      <c r="W20" s="180">
        <f>INPUT3!$H$53*(1-INPUT3!$H$53)^(MAX(0,'CALC|3'!W6-1))*'CALC|3'!$BN$145</f>
        <v>0.84460115697891447</v>
      </c>
      <c r="X20" s="180">
        <f>INPUT3!$H$53*(1-INPUT3!$H$53)^(MAX(0,'CALC|3'!X6-1))*'CALC|3'!$BN$145</f>
        <v>0.8364507558140678</v>
      </c>
      <c r="Y20" s="180">
        <f>INPUT3!$H$53*(1-INPUT3!$H$53)^(MAX(0,'CALC|3'!Y6-1))*'CALC|3'!$BN$145</f>
        <v>0.82837900602046188</v>
      </c>
      <c r="Z20" s="180">
        <f>INPUT3!$H$53*(1-INPUT3!$H$53)^(MAX(0,'CALC|3'!Z6-1))*'CALC|3'!$BN$145</f>
        <v>0.82038514861236456</v>
      </c>
      <c r="AA20" s="180">
        <f>INPUT3!$H$53*(1-INPUT3!$H$53)^(MAX(0,'CALC|3'!AA6-1))*'CALC|3'!$BN$145</f>
        <v>0.81246843192825524</v>
      </c>
      <c r="AB20" s="180">
        <f>INPUT3!$H$53*(1-INPUT3!$H$53)^(MAX(0,'CALC|3'!AB6-1))*'CALC|3'!$BN$145</f>
        <v>0.80462811156014746</v>
      </c>
      <c r="AC20" s="180">
        <f>INPUT3!$H$53*(1-INPUT3!$H$53)^(MAX(0,'CALC|3'!AC6-1))*'CALC|3'!$BN$145</f>
        <v>0.79686345028359207</v>
      </c>
      <c r="AD20" s="180">
        <f>INPUT3!$H$53*(1-INPUT3!$H$53)^(MAX(0,'CALC|3'!AD6-1))*'CALC|3'!$BN$145</f>
        <v>0.78917371798835545</v>
      </c>
      <c r="AE20" s="180">
        <f>INPUT3!$H$53*(1-INPUT3!$H$53)^(MAX(0,'CALC|3'!AE6-1))*'CALC|3'!$BN$145</f>
        <v>0.78155819160976769</v>
      </c>
      <c r="AF20" s="180">
        <f>INPUT3!$H$53*(1-INPUT3!$H$53)^(MAX(0,'CALC|3'!AF6-1))*'CALC|3'!$BN$145</f>
        <v>0.77401615506073351</v>
      </c>
      <c r="AG20" s="180">
        <f>INPUT3!$H$53*(1-INPUT3!$H$53)^(MAX(0,'CALC|3'!AG6-1))*'CALC|3'!$BN$145</f>
        <v>0.76654689916439733</v>
      </c>
      <c r="AH20" s="180">
        <f>INPUT3!$H$53*(1-INPUT3!$H$53)^(MAX(0,'CALC|3'!AH6-1))*'CALC|3'!$BN$145</f>
        <v>0.75914972158746097</v>
      </c>
      <c r="AI20" s="180">
        <f>INPUT3!$H$53*(1-INPUT3!$H$53)^(MAX(0,'CALC|3'!AI6-1))*'CALC|3'!$BN$145</f>
        <v>0.75182392677414189</v>
      </c>
      <c r="AJ20" s="180">
        <f>INPUT3!$H$53*(1-INPUT3!$H$53)^(MAX(0,'CALC|3'!AJ6-1))*'CALC|3'!$BN$145</f>
        <v>0.74456882588077156</v>
      </c>
      <c r="AK20" s="180">
        <f>INPUT3!$H$53*(1-INPUT3!$H$53)^(MAX(0,'CALC|3'!AK6-1))*'CALC|3'!$BN$145</f>
        <v>0.73738373671102198</v>
      </c>
      <c r="AL20" s="180">
        <f>INPUT3!$H$53*(1-INPUT3!$H$53)^(MAX(0,'CALC|3'!AL6-1))*'CALC|3'!$BN$145</f>
        <v>0.73026798365176071</v>
      </c>
      <c r="AM20" s="180">
        <f>INPUT3!$H$53*(1-INPUT3!$H$53)^(MAX(0,'CALC|3'!AM6-1))*'CALC|3'!$BN$145</f>
        <v>0.72322089760952102</v>
      </c>
    </row>
    <row r="21" spans="2:46" ht="15.75" x14ac:dyDescent="0.3">
      <c r="B21" s="83"/>
      <c r="C21" s="50" t="s">
        <v>78</v>
      </c>
      <c r="D21" s="34" t="s">
        <v>61</v>
      </c>
      <c r="H21" s="88">
        <f>IF(H6&lt;=$G$10,1,((1-INPUT1!$H$53)*(1-INPUT1!$H$49))^('CALC|1'!H6-$G$10))</f>
        <v>1</v>
      </c>
      <c r="I21" s="88">
        <f>IF(I6&lt;=$G$10,1,((1-INPUT1!$H$53)*(1-INPUT1!$H$49))^('CALC|1'!I6-$G$10))</f>
        <v>1</v>
      </c>
      <c r="J21" s="88">
        <f>IF(J6&lt;=$G$10,1,((1-INPUT1!$H$53)*(1-INPUT1!$H$49))^('CALC|1'!J6-$G$10))</f>
        <v>1</v>
      </c>
      <c r="K21" s="88">
        <f>IF(K6&lt;=$G$10,1,((1-INPUT1!$H$53)*(1-INPUT1!$H$49))^('CALC|1'!K6-$G$10))</f>
        <v>1</v>
      </c>
      <c r="L21" s="88">
        <f>IF(L6&lt;=$G$10,1,((1-INPUT1!$H$53)*(1-INPUT1!$H$49))^('CALC|1'!L6-$G$10))</f>
        <v>1</v>
      </c>
      <c r="M21" s="88">
        <f>IF(M6&lt;=$G$10,1,((1-INPUT1!$H$53)*(1-INPUT1!$H$49))^('CALC|1'!M6-$G$10))</f>
        <v>1</v>
      </c>
      <c r="N21" s="88">
        <f>IF(N6&lt;=$G$10,1,((1-INPUT1!$H$53)*(1-INPUT1!$H$49))^('CALC|1'!N6-$G$10))</f>
        <v>1</v>
      </c>
      <c r="O21" s="88">
        <f>IF(O6&lt;=$G$10,1,((1-INPUT1!$H$53)*(1-INPUT1!$H$49))^('CALC|1'!O6-$G$10))</f>
        <v>1</v>
      </c>
      <c r="P21" s="88">
        <f>IF(P6&lt;=$G$10,1,((1-INPUT1!$H$53)*(1-INPUT1!$H$49))^('CALC|1'!P6-$G$10))</f>
        <v>0.98528931149999999</v>
      </c>
      <c r="Q21" s="88">
        <f>IF(Q6&lt;=$G$10,1,((1-INPUT1!$H$53)*(1-INPUT1!$H$49))^('CALC|1'!Q6-$G$10))</f>
        <v>0.97079502735614398</v>
      </c>
      <c r="R21" s="88">
        <f>IF(R6&lt;=$G$10,1,((1-INPUT1!$H$53)*(1-INPUT1!$H$49))^('CALC|1'!R6-$G$10))</f>
        <v>0.95651396411135881</v>
      </c>
      <c r="S21" s="88">
        <f>IF(S6&lt;=$G$10,1,((1-INPUT1!$H$53)*(1-INPUT1!$H$49))^('CALC|1'!S6-$G$10))</f>
        <v>0.94244298513941638</v>
      </c>
      <c r="T21" s="88">
        <f>IF(T6&lt;=$G$10,1,((1-INPUT1!$H$53)*(1-INPUT1!$H$49))^('CALC|1'!T6-$G$10))</f>
        <v>0.92857899995602033</v>
      </c>
      <c r="U21" s="88">
        <f>IF(U6&lt;=$G$10,1,((1-INPUT1!$H$53)*(1-INPUT1!$H$49))^('CALC|1'!U6-$G$10))</f>
        <v>0.91491896354002566</v>
      </c>
      <c r="V21" s="88">
        <f>IF(V6&lt;=$G$10,1,((1-INPUT1!$H$53)*(1-INPUT1!$H$49))^('CALC|1'!V6-$G$10))</f>
        <v>0.90145987566464558</v>
      </c>
      <c r="W21" s="88">
        <f>IF(W6&lt;=$G$10,1,((1-INPUT1!$H$53)*(1-INPUT1!$H$49))^('CALC|1'!W6-$G$10))</f>
        <v>0.88819878023849419</v>
      </c>
      <c r="X21" s="88">
        <f>IF(X6&lt;=$G$10,1,((1-INPUT1!$H$53)*(1-INPUT1!$H$49))^('CALC|1'!X6-$G$10))</f>
        <v>0.87513276465632572</v>
      </c>
      <c r="Y21" s="88">
        <f>IF(Y6&lt;=$G$10,1,((1-INPUT1!$H$53)*(1-INPUT1!$H$49))^('CALC|1'!Y6-$G$10))</f>
        <v>0.86225895915932271</v>
      </c>
      <c r="Z21" s="88">
        <f>IF(Z6&lt;=$G$10,1,((1-INPUT1!$H$53)*(1-INPUT1!$H$49))^('CALC|1'!Z6-$G$10))</f>
        <v>0.84957453620479573</v>
      </c>
      <c r="AA21" s="88">
        <f>IF(AA6&lt;=$G$10,1,((1-INPUT1!$H$53)*(1-INPUT1!$H$49))^('CALC|1'!AA6-$G$10))</f>
        <v>0.83707670984515492</v>
      </c>
      <c r="AB21" s="88">
        <f>IF(AB6&lt;=$G$10,1,((1-INPUT1!$H$53)*(1-INPUT1!$H$49))^('CALC|1'!AB6-$G$10))</f>
        <v>0.82476273511601805</v>
      </c>
      <c r="AC21" s="88">
        <f>IF(AC6&lt;=$G$10,1,((1-INPUT1!$H$53)*(1-INPUT1!$H$49))^('CALC|1'!AC6-$G$10))</f>
        <v>0.81262990743331809</v>
      </c>
      <c r="AD21" s="88">
        <f>IF(AD6&lt;=$G$10,1,((1-INPUT1!$H$53)*(1-INPUT1!$H$49))^('CALC|1'!AD6-$G$10))</f>
        <v>0.8006755619992828</v>
      </c>
      <c r="AE21" s="88">
        <f>IF(AE6&lt;=$G$10,1,((1-INPUT1!$H$53)*(1-INPUT1!$H$49))^('CALC|1'!AE6-$G$10))</f>
        <v>0.78889707321714886</v>
      </c>
      <c r="AF21" s="88">
        <f>IF(AF6&lt;=$G$10,1,((1-INPUT1!$H$53)*(1-INPUT1!$H$49))^('CALC|1'!AF6-$G$10))</f>
        <v>0.77729185411448964</v>
      </c>
      <c r="AG21" s="88">
        <f>IF(AG6&lt;=$G$10,1,((1-INPUT1!$H$53)*(1-INPUT1!$H$49))^('CALC|1'!AG6-$G$10))</f>
        <v>0.7658573557750239</v>
      </c>
      <c r="AH21" s="88">
        <f>IF(AH6&lt;=$G$10,1,((1-INPUT1!$H$53)*(1-INPUT1!$H$49))^('CALC|1'!AH6-$G$10))</f>
        <v>0.75459106677878396</v>
      </c>
      <c r="AI21" s="88">
        <f>IF(AI6&lt;=$G$10,1,((1-INPUT1!$H$53)*(1-INPUT1!$H$49))^('CALC|1'!AI6-$G$10))</f>
        <v>0.74349051265051846</v>
      </c>
      <c r="AJ21" s="88">
        <f>IF(AJ6&lt;=$G$10,1,((1-INPUT1!$H$53)*(1-INPUT1!$H$49))^('CALC|1'!AJ6-$G$10))</f>
        <v>0.7325532553162114</v>
      </c>
      <c r="AK21" s="88">
        <f>IF(AK6&lt;=$G$10,1,((1-INPUT1!$H$53)*(1-INPUT1!$H$49))^('CALC|1'!AK6-$G$10))</f>
        <v>0.72177689256759359</v>
      </c>
      <c r="AL21" s="88">
        <f>IF(AL6&lt;=$G$10,1,((1-INPUT1!$H$53)*(1-INPUT1!$H$49))^('CALC|1'!AL6-$G$10))</f>
        <v>0.71115905753453379</v>
      </c>
      <c r="AM21" s="88">
        <f>IF(AM6&lt;=$G$10,1,((1-INPUT1!$H$53)*(1-INPUT1!$H$49))^('CALC|1'!AM6-$G$10))</f>
        <v>0.70069741816518971</v>
      </c>
      <c r="AN21" s="88">
        <f>IF(AN6&lt;=$G$10,1,((1-INPUT1!$H$53)*(1-INPUT1!$H$49))^('CALC|1'!AN6-$G$10))</f>
        <v>0.69038967671380724</v>
      </c>
      <c r="AO21" s="88">
        <f>IF(AO6&lt;=$G$10,1,((1-INPUT1!$H$53)*(1-INPUT1!$H$49))^('CALC|1'!AO6-$G$10))</f>
        <v>0.68023356923605482</v>
      </c>
      <c r="AP21" s="88">
        <f>IF(AP6&lt;=$G$10,1,((1-INPUT1!$H$53)*(1-INPUT1!$H$49))^('CALC|1'!AP6-$G$10))</f>
        <v>0.67022686509177998</v>
      </c>
      <c r="AQ21" s="88">
        <f>IF(AQ6&lt;=$G$10,1,((1-INPUT1!$H$53)*(1-INPUT1!$H$49))^('CALC|1'!AQ6-$G$10))</f>
        <v>0.6603673664550832</v>
      </c>
      <c r="AR21" s="88">
        <f>IF(AR6&lt;=$G$10,1,((1-INPUT1!$H$53)*(1-INPUT1!$H$49))^('CALC|1'!AR6-$G$10))</f>
        <v>0.65065290783159724</v>
      </c>
      <c r="AS21" s="88">
        <f>IF(AS6&lt;=$G$10,1,((1-INPUT1!$H$53)*(1-INPUT1!$H$49))^('CALC|1'!AS6-$G$10))</f>
        <v>0.64108135558286727</v>
      </c>
      <c r="AT21" s="88">
        <f>IF(AT6&lt;=$G$10,1,((1-INPUT1!$H$53)*(1-INPUT1!$H$49))^('CALC|1'!AT6-$G$10))</f>
        <v>0.63165060745773005</v>
      </c>
    </row>
    <row r="22" spans="2:46" x14ac:dyDescent="0.2">
      <c r="B22" s="83"/>
      <c r="D22" s="77"/>
    </row>
    <row r="23" spans="2:46" x14ac:dyDescent="0.2">
      <c r="B23" s="83">
        <v>2.2000000000000002</v>
      </c>
      <c r="C23" s="76" t="s">
        <v>8</v>
      </c>
      <c r="D23" s="77"/>
    </row>
    <row r="24" spans="2:46" ht="15.75" x14ac:dyDescent="0.3">
      <c r="B24" s="83"/>
      <c r="C24" s="50" t="s">
        <v>217</v>
      </c>
      <c r="D24" s="34" t="s">
        <v>0</v>
      </c>
      <c r="E24" s="20" t="s">
        <v>93</v>
      </c>
      <c r="G24" s="79">
        <f>INPUT3!H44*(INPUT3!H35*INPUT3!H46+INPUT3!H36*INPUT3!H45)</f>
        <v>0.21218000000000004</v>
      </c>
    </row>
    <row r="25" spans="2:46" x14ac:dyDescent="0.2">
      <c r="B25" s="83"/>
      <c r="D25" s="77"/>
      <c r="G25" s="82"/>
    </row>
    <row r="26" spans="2:46" x14ac:dyDescent="0.2">
      <c r="B26" s="83">
        <v>2.2999999999999998</v>
      </c>
      <c r="C26" s="76" t="s">
        <v>9</v>
      </c>
      <c r="D26" s="77"/>
      <c r="G26" s="82"/>
    </row>
    <row r="27" spans="2:46" x14ac:dyDescent="0.2">
      <c r="B27" s="83"/>
      <c r="C27" s="50" t="s">
        <v>13</v>
      </c>
      <c r="D27" s="50" t="s">
        <v>61</v>
      </c>
      <c r="G27" s="88">
        <f>INPUT3!H47</f>
        <v>5.7999999999999996E-3</v>
      </c>
    </row>
    <row r="28" spans="2:46" ht="15.75" x14ac:dyDescent="0.3">
      <c r="B28" s="83"/>
      <c r="C28" s="50" t="s">
        <v>125</v>
      </c>
      <c r="D28" s="34" t="s">
        <v>0</v>
      </c>
      <c r="E28" s="20" t="s">
        <v>93</v>
      </c>
      <c r="F28" s="148" t="s">
        <v>278</v>
      </c>
      <c r="G28" s="89">
        <f>G27*(INPUT3!H35*INPUT3!H46+INPUT3!H36*INPUT3!H45)</f>
        <v>1.2306440000000002E-2</v>
      </c>
    </row>
    <row r="29" spans="2:46" x14ac:dyDescent="0.2">
      <c r="B29" s="83"/>
      <c r="D29" s="77"/>
    </row>
    <row r="30" spans="2:46" x14ac:dyDescent="0.2">
      <c r="B30" s="83">
        <v>2.4</v>
      </c>
      <c r="C30" s="76" t="s">
        <v>10</v>
      </c>
      <c r="D30" s="77"/>
    </row>
    <row r="31" spans="2:46" x14ac:dyDescent="0.2">
      <c r="B31" s="83"/>
      <c r="C31" s="50" t="s">
        <v>13</v>
      </c>
      <c r="G31" s="88">
        <f>INPUT3!H48</f>
        <v>1.17E-3</v>
      </c>
    </row>
    <row r="32" spans="2:46" ht="15.75" x14ac:dyDescent="0.3">
      <c r="B32" s="83"/>
      <c r="C32" s="50" t="s">
        <v>218</v>
      </c>
      <c r="D32" s="34" t="s">
        <v>0</v>
      </c>
      <c r="E32" s="20" t="s">
        <v>93</v>
      </c>
      <c r="G32" s="79">
        <f>G31*INPUT3!H36</f>
        <v>8.2847700000000003E-3</v>
      </c>
    </row>
    <row r="33" spans="2:67" ht="15.75" x14ac:dyDescent="0.3">
      <c r="B33" s="83"/>
      <c r="C33" s="50" t="s">
        <v>49</v>
      </c>
      <c r="D33" s="34" t="s">
        <v>0</v>
      </c>
      <c r="E33" s="20" t="s">
        <v>93</v>
      </c>
      <c r="G33" s="79">
        <f>G31*'CALC|3'!G63/INPUT3!H127</f>
        <v>0.22231148248532198</v>
      </c>
    </row>
    <row r="34" spans="2:67" ht="15.75" x14ac:dyDescent="0.3">
      <c r="B34" s="83"/>
      <c r="C34" s="50" t="s">
        <v>304</v>
      </c>
      <c r="D34" s="34" t="s">
        <v>0</v>
      </c>
      <c r="E34" s="20" t="s">
        <v>93</v>
      </c>
      <c r="G34" s="79">
        <f>G31*INPUT3!H109</f>
        <v>3.9195000000000001E-2</v>
      </c>
    </row>
    <row r="35" spans="2:67" ht="15.75" x14ac:dyDescent="0.3">
      <c r="B35" s="83"/>
      <c r="C35" s="50" t="s">
        <v>323</v>
      </c>
      <c r="D35" s="34" t="s">
        <v>0</v>
      </c>
      <c r="E35" s="20" t="s">
        <v>93</v>
      </c>
      <c r="G35" s="79">
        <f>G31*('CALC|3'!G72+(INPUT3!$H$84-1)*'CALC|3'!G73)/INPUT3!H127</f>
        <v>0.28478127096280265</v>
      </c>
    </row>
    <row r="36" spans="2:67" ht="15.75" x14ac:dyDescent="0.3">
      <c r="B36" s="83"/>
      <c r="C36" s="50" t="s">
        <v>324</v>
      </c>
      <c r="D36" s="34" t="s">
        <v>0</v>
      </c>
      <c r="E36" s="20" t="s">
        <v>93</v>
      </c>
      <c r="F36" s="78"/>
      <c r="G36" s="79">
        <f>G31*('CALC|3'!G76+(INPUT3!$H$84-1)*'CALC|3'!G77)/INPUT3!H127</f>
        <v>0.213585953222102</v>
      </c>
    </row>
    <row r="37" spans="2:67" x14ac:dyDescent="0.2">
      <c r="B37" s="83"/>
      <c r="D37" s="77"/>
    </row>
    <row r="38" spans="2:67" x14ac:dyDescent="0.2">
      <c r="B38" s="83">
        <v>2.5</v>
      </c>
      <c r="C38" s="76" t="s">
        <v>11</v>
      </c>
      <c r="D38" s="77"/>
    </row>
    <row r="39" spans="2:67" x14ac:dyDescent="0.2">
      <c r="B39" s="83"/>
      <c r="C39" s="50" t="s">
        <v>13</v>
      </c>
      <c r="D39" s="50" t="s">
        <v>61</v>
      </c>
      <c r="G39" s="88">
        <f>INPUT3!H49</f>
        <v>2.3000000000000001E-4</v>
      </c>
    </row>
    <row r="40" spans="2:67" s="176" customFormat="1" ht="15.75" x14ac:dyDescent="0.3">
      <c r="B40" s="175"/>
      <c r="C40" s="176" t="s">
        <v>79</v>
      </c>
      <c r="D40" s="177" t="s">
        <v>0</v>
      </c>
      <c r="E40" s="166" t="s">
        <v>93</v>
      </c>
      <c r="H40" s="180">
        <f>INPUT3!$H$49*(1-INPUT3!$H$49)^(MAX(0,'CALC|3'!H6-1))*'CALC|3'!$BN$145</f>
        <v>2.3282070819301053E-2</v>
      </c>
      <c r="I40" s="180">
        <f>INPUT3!$H$49*(1-INPUT3!$H$49)^(MAX(0,'CALC|3'!I6-1))*'CALC|3'!$BN$145</f>
        <v>2.3276715943012612E-2</v>
      </c>
      <c r="J40" s="180">
        <f>INPUT3!$H$49*(1-INPUT3!$H$49)^(MAX(0,'CALC|3'!J6-1))*'CALC|3'!$BN$145</f>
        <v>2.3271362298345723E-2</v>
      </c>
      <c r="K40" s="180">
        <f>INPUT3!$H$49*(1-INPUT3!$H$49)^(MAX(0,'CALC|3'!K6-1))*'CALC|3'!$BN$145</f>
        <v>2.3266009885017105E-2</v>
      </c>
      <c r="L40" s="180">
        <f>INPUT3!$H$49*(1-INPUT3!$H$49)^(MAX(0,'CALC|3'!L6-1))*'CALC|3'!$BN$145</f>
        <v>2.3260658702743551E-2</v>
      </c>
      <c r="M40" s="180">
        <f>INPUT3!$H$49*(1-INPUT3!$H$49)^(MAX(0,'CALC|3'!M6-1))*'CALC|3'!$BN$145</f>
        <v>2.3255308751241922E-2</v>
      </c>
      <c r="N40" s="180">
        <f>INPUT3!$H$49*(1-INPUT3!$H$49)^(MAX(0,'CALC|3'!N6-1))*'CALC|3'!$BN$145</f>
        <v>2.3249960030229139E-2</v>
      </c>
      <c r="O40" s="180">
        <f>INPUT3!$H$49*(1-INPUT3!$H$49)^(MAX(0,'CALC|3'!O6-1))*'CALC|3'!$BN$145</f>
        <v>2.3244612539422185E-2</v>
      </c>
      <c r="P40" s="180">
        <f>INPUT3!$H$49*(1-INPUT3!$H$49)^(MAX(0,'CALC|3'!P6-1))*'CALC|3'!$BN$145</f>
        <v>2.3239266278538118E-2</v>
      </c>
      <c r="Q40" s="180">
        <f>INPUT3!$H$49*(1-INPUT3!$H$49)^(MAX(0,'CALC|3'!Q6-1))*'CALC|3'!$BN$145</f>
        <v>2.3233921247294058E-2</v>
      </c>
      <c r="R40" s="180">
        <f>INPUT3!$H$49*(1-INPUT3!$H$49)^(MAX(0,'CALC|3'!R6-1))*'CALC|3'!$BN$145</f>
        <v>2.322857744540718E-2</v>
      </c>
      <c r="S40" s="180">
        <f>INPUT3!$H$49*(1-INPUT3!$H$49)^(MAX(0,'CALC|3'!S6-1))*'CALC|3'!$BN$145</f>
        <v>2.3223234872594742E-2</v>
      </c>
      <c r="T40" s="180">
        <f>INPUT3!$H$49*(1-INPUT3!$H$49)^(MAX(0,'CALC|3'!T6-1))*'CALC|3'!$BN$145</f>
        <v>2.3217893528574042E-2</v>
      </c>
      <c r="U40" s="180">
        <f>INPUT3!$H$49*(1-INPUT3!$H$49)^(MAX(0,'CALC|3'!U6-1))*'CALC|3'!$BN$145</f>
        <v>2.3212553413062477E-2</v>
      </c>
      <c r="V40" s="180">
        <f>INPUT3!$H$49*(1-INPUT3!$H$49)^(MAX(0,'CALC|3'!V6-1))*'CALC|3'!$BN$145</f>
        <v>2.3207214525777474E-2</v>
      </c>
      <c r="W40" s="180">
        <f>INPUT3!$H$49*(1-INPUT3!$H$49)^(MAX(0,'CALC|3'!W6-1))*'CALC|3'!$BN$145</f>
        <v>2.3201876866436547E-2</v>
      </c>
      <c r="X40" s="180">
        <f>INPUT3!$H$49*(1-INPUT3!$H$49)^(MAX(0,'CALC|3'!X6-1))*'CALC|3'!$BN$145</f>
        <v>2.3196540434757267E-2</v>
      </c>
      <c r="Y40" s="180">
        <f>INPUT3!$H$49*(1-INPUT3!$H$49)^(MAX(0,'CALC|3'!Y6-1))*'CALC|3'!$BN$145</f>
        <v>2.3191205230457274E-2</v>
      </c>
      <c r="Z40" s="180">
        <f>INPUT3!$H$49*(1-INPUT3!$H$49)^(MAX(0,'CALC|3'!Z6-1))*'CALC|3'!$BN$145</f>
        <v>2.3185871253254269E-2</v>
      </c>
      <c r="AA40" s="180">
        <f>INPUT3!$H$49*(1-INPUT3!$H$49)^(MAX(0,'CALC|3'!AA6-1))*'CALC|3'!$BN$145</f>
        <v>2.3180538502866024E-2</v>
      </c>
      <c r="AB40" s="180">
        <f>INPUT3!$H$49*(1-INPUT3!$H$49)^(MAX(0,'CALC|3'!AB6-1))*'CALC|3'!$BN$145</f>
        <v>2.3175206979010363E-2</v>
      </c>
      <c r="AC40" s="180">
        <f>INPUT3!$H$49*(1-INPUT3!$H$49)^(MAX(0,'CALC|3'!AC6-1))*'CALC|3'!$BN$145</f>
        <v>2.3169876681405192E-2</v>
      </c>
      <c r="AD40" s="180">
        <f>INPUT3!$H$49*(1-INPUT3!$H$49)^(MAX(0,'CALC|3'!AD6-1))*'CALC|3'!$BN$145</f>
        <v>2.3164547609768469E-2</v>
      </c>
      <c r="AE40" s="180">
        <f>INPUT3!$H$49*(1-INPUT3!$H$49)^(MAX(0,'CALC|3'!AE6-1))*'CALC|3'!$BN$145</f>
        <v>2.3159219763818226E-2</v>
      </c>
      <c r="AF40" s="180">
        <f>INPUT3!$H$49*(1-INPUT3!$H$49)^(MAX(0,'CALC|3'!AF6-1))*'CALC|3'!$BN$145</f>
        <v>2.3153893143272548E-2</v>
      </c>
      <c r="AG40" s="180">
        <f>INPUT3!$H$49*(1-INPUT3!$H$49)^(MAX(0,'CALC|3'!AG6-1))*'CALC|3'!$BN$145</f>
        <v>2.3148567747849597E-2</v>
      </c>
      <c r="AH40" s="180">
        <f>INPUT3!$H$49*(1-INPUT3!$H$49)^(MAX(0,'CALC|3'!AH6-1))*'CALC|3'!$BN$145</f>
        <v>2.3143243577267592E-2</v>
      </c>
      <c r="AI40" s="180">
        <f>INPUT3!$H$49*(1-INPUT3!$H$49)^(MAX(0,'CALC|3'!AI6-1))*'CALC|3'!$BN$145</f>
        <v>2.3137920631244823E-2</v>
      </c>
      <c r="AJ40" s="180">
        <f>INPUT3!$H$49*(1-INPUT3!$H$49)^(MAX(0,'CALC|3'!AJ6-1))*'CALC|3'!$BN$145</f>
        <v>2.3132598909499636E-2</v>
      </c>
      <c r="AK40" s="180">
        <f>INPUT3!$H$49*(1-INPUT3!$H$49)^(MAX(0,'CALC|3'!AK6-1))*'CALC|3'!$BN$145</f>
        <v>2.3127278411750458E-2</v>
      </c>
      <c r="AL40" s="180">
        <f>INPUT3!$H$49*(1-INPUT3!$H$49)^(MAX(0,'CALC|3'!AL6-1))*'CALC|3'!$BN$145</f>
        <v>2.3121959137715753E-2</v>
      </c>
      <c r="AM40" s="180">
        <f>INPUT3!$H$49*(1-INPUT3!$H$49)^(MAX(0,'CALC|3'!AM6-1))*'CALC|3'!$BN$145</f>
        <v>2.3116641087114084E-2</v>
      </c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</row>
    <row r="41" spans="2:67" ht="15.75" x14ac:dyDescent="0.3">
      <c r="B41" s="83"/>
      <c r="C41" s="50" t="s">
        <v>192</v>
      </c>
      <c r="D41" s="34" t="s">
        <v>0</v>
      </c>
      <c r="E41" s="20" t="s">
        <v>93</v>
      </c>
      <c r="G41" s="89">
        <f>G39*INPUT3!H36</f>
        <v>1.6286300000000001E-3</v>
      </c>
    </row>
    <row r="42" spans="2:67" ht="15.75" x14ac:dyDescent="0.3">
      <c r="B42" s="83"/>
      <c r="C42" s="50" t="s">
        <v>319</v>
      </c>
      <c r="D42" s="34" t="s">
        <v>0</v>
      </c>
      <c r="E42" s="20" t="s">
        <v>93</v>
      </c>
      <c r="G42" s="89">
        <f>G39*'CALC|3'!G63/INPUT3!H127</f>
        <v>4.3702257240704326E-2</v>
      </c>
    </row>
    <row r="43" spans="2:67" ht="15.75" x14ac:dyDescent="0.3">
      <c r="B43" s="83"/>
      <c r="C43" s="50" t="s">
        <v>304</v>
      </c>
      <c r="D43" s="34" t="s">
        <v>0</v>
      </c>
      <c r="E43" s="20" t="s">
        <v>93</v>
      </c>
      <c r="G43" s="89">
        <f>G39*INPUT3!H109</f>
        <v>7.705E-3</v>
      </c>
    </row>
    <row r="44" spans="2:67" ht="15.75" x14ac:dyDescent="0.3">
      <c r="B44" s="83"/>
      <c r="C44" s="50" t="s">
        <v>323</v>
      </c>
      <c r="D44" s="34" t="s">
        <v>0</v>
      </c>
      <c r="E44" s="20" t="s">
        <v>93</v>
      </c>
      <c r="G44" s="89">
        <f>G39*('CALC|3'!G72+(INPUT3!$H$85-1)*'CALC|3'!G73)/INPUT3!H127</f>
        <v>0.30810890249323641</v>
      </c>
    </row>
    <row r="45" spans="2:67" ht="15.75" x14ac:dyDescent="0.3">
      <c r="B45" s="83"/>
      <c r="C45" s="50" t="s">
        <v>324</v>
      </c>
      <c r="D45" s="34" t="s">
        <v>0</v>
      </c>
      <c r="E45" s="20" t="s">
        <v>93</v>
      </c>
      <c r="G45" s="89">
        <f>G39*('CALC|3'!G76+(INPUT3!$H$85-1)*'CALC|3'!G77)/INPUT3!H127</f>
        <v>0.23108167686992734</v>
      </c>
    </row>
    <row r="46" spans="2:67" x14ac:dyDescent="0.2">
      <c r="B46" s="83"/>
    </row>
    <row r="47" spans="2:67" x14ac:dyDescent="0.2">
      <c r="B47" s="83"/>
      <c r="G47" s="77"/>
    </row>
    <row r="48" spans="2:67" x14ac:dyDescent="0.2">
      <c r="B48" s="83">
        <v>2.6</v>
      </c>
      <c r="C48" s="76" t="s">
        <v>14</v>
      </c>
      <c r="G48" s="77"/>
    </row>
    <row r="49" spans="2:73" x14ac:dyDescent="0.2">
      <c r="B49" s="83"/>
      <c r="C49" s="50" t="s">
        <v>13</v>
      </c>
      <c r="D49" s="50" t="s">
        <v>61</v>
      </c>
      <c r="G49" s="88">
        <f>INPUT3!H50</f>
        <v>3.1250000000000001E-4</v>
      </c>
    </row>
    <row r="50" spans="2:73" ht="15.75" x14ac:dyDescent="0.3">
      <c r="B50" s="83"/>
      <c r="C50" s="50" t="s">
        <v>25</v>
      </c>
      <c r="D50" s="34" t="s">
        <v>0</v>
      </c>
      <c r="E50" s="20" t="s">
        <v>93</v>
      </c>
      <c r="G50" s="89">
        <f>(INPUT3!H56+INPUT3!H57)/2*INPUT3!H112*INPUT3!H113/INPUT3!H127</f>
        <v>0.115361316779374</v>
      </c>
    </row>
    <row r="51" spans="2:73" ht="15.75" x14ac:dyDescent="0.3">
      <c r="B51" s="83"/>
      <c r="C51" s="50" t="s">
        <v>12</v>
      </c>
      <c r="D51" s="34" t="s">
        <v>0</v>
      </c>
      <c r="E51" s="20" t="s">
        <v>93</v>
      </c>
      <c r="G51" s="89">
        <f>G49*'CALC|3'!G97</f>
        <v>3.1111660448121963E-3</v>
      </c>
    </row>
    <row r="52" spans="2:73" ht="15.75" x14ac:dyDescent="0.3">
      <c r="B52" s="83"/>
      <c r="C52" s="50" t="s">
        <v>49</v>
      </c>
      <c r="D52" s="34" t="s">
        <v>0</v>
      </c>
      <c r="E52" s="20" t="s">
        <v>93</v>
      </c>
      <c r="G52" s="89">
        <f>G49*'CALC|3'!G63/INPUT3!H127</f>
        <v>5.9378066903130876E-2</v>
      </c>
    </row>
    <row r="53" spans="2:73" ht="15.75" x14ac:dyDescent="0.3">
      <c r="B53" s="83"/>
      <c r="C53" s="50" t="s">
        <v>304</v>
      </c>
      <c r="D53" s="34" t="s">
        <v>0</v>
      </c>
      <c r="E53" s="20" t="s">
        <v>93</v>
      </c>
      <c r="G53" s="89">
        <f>G49*INPUT3!H109</f>
        <v>1.0468750000000001E-2</v>
      </c>
    </row>
    <row r="54" spans="2:73" ht="15.75" x14ac:dyDescent="0.3">
      <c r="B54" s="83"/>
      <c r="C54" s="50" t="s">
        <v>325</v>
      </c>
      <c r="D54" s="34" t="s">
        <v>0</v>
      </c>
      <c r="E54" s="20" t="s">
        <v>93</v>
      </c>
      <c r="G54" s="89">
        <f>G49*('CALC|3'!G72+15*'CALC|3'!G73)/INPUT3!H127</f>
        <v>0.41862622621363649</v>
      </c>
    </row>
    <row r="55" spans="2:73" ht="15.75" x14ac:dyDescent="0.3">
      <c r="B55" s="83"/>
      <c r="C55" s="50" t="s">
        <v>326</v>
      </c>
      <c r="D55" s="34" t="s">
        <v>0</v>
      </c>
      <c r="E55" s="20" t="s">
        <v>93</v>
      </c>
      <c r="G55" s="89">
        <f>G49*('CALC|3'!G76+15*'CALC|3'!G77)/INPUT3!H127</f>
        <v>0.31396966966022738</v>
      </c>
    </row>
    <row r="56" spans="2:73" ht="15.75" x14ac:dyDescent="0.3">
      <c r="B56" s="83"/>
      <c r="C56" s="50" t="s">
        <v>298</v>
      </c>
      <c r="D56" s="34" t="s">
        <v>0</v>
      </c>
      <c r="E56" s="20" t="s">
        <v>93</v>
      </c>
      <c r="G56" s="89">
        <f>G49*INPUT3!H122/INPUT3!H127</f>
        <v>2.1628211299775002E-3</v>
      </c>
    </row>
    <row r="57" spans="2:73" ht="15.75" x14ac:dyDescent="0.3">
      <c r="B57" s="83"/>
      <c r="C57" s="50" t="s">
        <v>223</v>
      </c>
      <c r="D57" s="34" t="s">
        <v>0</v>
      </c>
      <c r="E57" s="20" t="s">
        <v>93</v>
      </c>
      <c r="G57" s="89">
        <f>G49*INPUT3!H123/INPUT3!H127</f>
        <v>6.1322340273479707E-2</v>
      </c>
    </row>
    <row r="58" spans="2:73" x14ac:dyDescent="0.2">
      <c r="B58" s="83"/>
    </row>
    <row r="59" spans="2:73" x14ac:dyDescent="0.2">
      <c r="B59" s="83"/>
    </row>
    <row r="60" spans="2:73" s="1" customFormat="1" ht="15.95" customHeight="1" x14ac:dyDescent="0.3">
      <c r="B60" s="111">
        <v>3</v>
      </c>
      <c r="C60" s="46" t="s">
        <v>265</v>
      </c>
      <c r="D60" s="28"/>
      <c r="E60" s="28"/>
      <c r="F60" s="29"/>
      <c r="G60" s="29"/>
      <c r="H60" s="29"/>
      <c r="I60" s="28"/>
      <c r="J60" s="30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48"/>
    </row>
    <row r="61" spans="2:73" x14ac:dyDescent="0.2">
      <c r="B61" s="133"/>
    </row>
    <row r="62" spans="2:73" x14ac:dyDescent="0.2">
      <c r="B62" s="117">
        <v>3.1</v>
      </c>
      <c r="C62" s="76" t="s">
        <v>49</v>
      </c>
      <c r="D62" s="133"/>
      <c r="E62" s="133"/>
    </row>
    <row r="63" spans="2:73" ht="15.75" x14ac:dyDescent="0.3">
      <c r="C63" s="50" t="s">
        <v>321</v>
      </c>
      <c r="D63" s="34" t="s">
        <v>0</v>
      </c>
      <c r="E63" s="20" t="s">
        <v>116</v>
      </c>
      <c r="F63" s="148" t="s">
        <v>333</v>
      </c>
      <c r="G63" s="89">
        <f>INPUT3!H60*INPUT3!H61/2*INPUT3!H106</f>
        <v>233.35890410958905</v>
      </c>
    </row>
    <row r="65" spans="2:73" s="1" customFormat="1" ht="15.75" customHeight="1" x14ac:dyDescent="0.3">
      <c r="B65" s="111">
        <v>4</v>
      </c>
      <c r="C65" s="46" t="s">
        <v>308</v>
      </c>
      <c r="D65" s="28"/>
      <c r="E65" s="28"/>
      <c r="F65" s="29"/>
      <c r="G65" s="29"/>
      <c r="H65" s="29"/>
      <c r="I65" s="28"/>
      <c r="J65" s="30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48"/>
    </row>
    <row r="66" spans="2:73" x14ac:dyDescent="0.2">
      <c r="B66" s="133"/>
      <c r="C66" s="112"/>
      <c r="D66" s="112"/>
      <c r="E66" s="112"/>
      <c r="F66" s="112"/>
      <c r="G66" s="112"/>
    </row>
    <row r="67" spans="2:73" x14ac:dyDescent="0.2">
      <c r="B67" s="69">
        <v>4.0999999999999996</v>
      </c>
      <c r="C67" s="69" t="s">
        <v>309</v>
      </c>
    </row>
    <row r="68" spans="2:73" x14ac:dyDescent="0.2">
      <c r="B68" s="133"/>
      <c r="C68" s="113" t="s">
        <v>219</v>
      </c>
      <c r="D68" s="114" t="s">
        <v>254</v>
      </c>
      <c r="E68" s="112"/>
      <c r="G68" s="79">
        <f>INPUT3!H82/INPUT3!H83/12</f>
        <v>846311149.03299201</v>
      </c>
    </row>
    <row r="69" spans="2:73" x14ac:dyDescent="0.2">
      <c r="B69" s="133"/>
      <c r="C69" s="172" t="s">
        <v>310</v>
      </c>
      <c r="D69" s="114" t="s">
        <v>254</v>
      </c>
      <c r="E69" s="112"/>
      <c r="G69" s="173">
        <f>INPUT3!H94/INPUT3!H95/12</f>
        <v>240695461.88850963</v>
      </c>
    </row>
    <row r="70" spans="2:73" x14ac:dyDescent="0.2">
      <c r="B70" s="133"/>
      <c r="C70" s="113"/>
      <c r="D70" s="114"/>
      <c r="E70" s="20"/>
    </row>
    <row r="71" spans="2:73" x14ac:dyDescent="0.2">
      <c r="B71" s="69">
        <v>4.2</v>
      </c>
      <c r="C71" s="69" t="s">
        <v>5</v>
      </c>
      <c r="D71" s="69"/>
      <c r="E71" s="20"/>
      <c r="G71" s="20"/>
    </row>
    <row r="72" spans="2:73" x14ac:dyDescent="0.2">
      <c r="B72" s="69"/>
      <c r="C72" s="112" t="s">
        <v>221</v>
      </c>
      <c r="D72" s="114" t="s">
        <v>0</v>
      </c>
      <c r="E72" s="20" t="s">
        <v>116</v>
      </c>
      <c r="G72" s="173">
        <f>(INPUT3!H86*(1-INPUT3!H60)+INPUT3!H87*INPUT3!H60)/100*G68/1000000+(INPUT3!H98*(1-INPUT3!H60)+INPUT3!H99*INPUT3!H60)/100*G69/1000000</f>
        <v>91.811507719793653</v>
      </c>
    </row>
    <row r="73" spans="2:73" x14ac:dyDescent="0.2">
      <c r="B73" s="69"/>
      <c r="C73" s="112" t="s">
        <v>220</v>
      </c>
      <c r="D73" s="114" t="s">
        <v>0</v>
      </c>
      <c r="E73" s="20" t="s">
        <v>116</v>
      </c>
      <c r="G73" s="173">
        <f>G68*INPUT3!H88/100/1000000+G69*INPUT3!H100/100/1000000</f>
        <v>103.56076167918087</v>
      </c>
    </row>
    <row r="74" spans="2:73" x14ac:dyDescent="0.2">
      <c r="B74" s="69"/>
      <c r="C74" s="112"/>
      <c r="D74" s="112"/>
      <c r="E74" s="20"/>
      <c r="G74" s="112"/>
    </row>
    <row r="75" spans="2:73" x14ac:dyDescent="0.2">
      <c r="B75" s="69">
        <v>4.3</v>
      </c>
      <c r="C75" s="69" t="s">
        <v>6</v>
      </c>
      <c r="D75" s="112"/>
      <c r="E75" s="20"/>
      <c r="G75" s="112"/>
    </row>
    <row r="76" spans="2:73" x14ac:dyDescent="0.2">
      <c r="B76" s="133"/>
      <c r="C76" s="112" t="s">
        <v>221</v>
      </c>
      <c r="D76" s="114" t="s">
        <v>0</v>
      </c>
      <c r="E76" s="20" t="s">
        <v>116</v>
      </c>
      <c r="G76" s="173">
        <f>(INPUT3!H89*(1-INPUT3!H60)+INPUT3!H90*INPUT3!H60)/100*G68/1000000+(INPUT3!H101*(1-INPUT3!H60)+INPUT3!H102*INPUT3!H60)/100*G69/1000000</f>
        <v>68.858630789845236</v>
      </c>
    </row>
    <row r="77" spans="2:73" x14ac:dyDescent="0.2">
      <c r="B77" s="133"/>
      <c r="C77" s="112" t="s">
        <v>220</v>
      </c>
      <c r="D77" s="114" t="s">
        <v>0</v>
      </c>
      <c r="E77" s="20" t="s">
        <v>116</v>
      </c>
      <c r="G77" s="173">
        <f>G68*INPUT3!H91/100/1000000+G69*INPUT3!H103/100/1000000</f>
        <v>77.670571259385667</v>
      </c>
    </row>
    <row r="78" spans="2:73" x14ac:dyDescent="0.2">
      <c r="B78" s="133"/>
      <c r="E78" s="20"/>
    </row>
    <row r="79" spans="2:73" x14ac:dyDescent="0.2">
      <c r="B79" s="69">
        <v>4.4000000000000004</v>
      </c>
      <c r="C79" s="69" t="s">
        <v>255</v>
      </c>
      <c r="E79" s="20"/>
    </row>
    <row r="80" spans="2:73" x14ac:dyDescent="0.2">
      <c r="B80" s="133"/>
      <c r="E80" s="20"/>
    </row>
    <row r="81" spans="2:7" x14ac:dyDescent="0.2">
      <c r="B81" s="76" t="s">
        <v>257</v>
      </c>
      <c r="C81" s="112" t="s">
        <v>256</v>
      </c>
      <c r="E81" s="20"/>
    </row>
    <row r="82" spans="2:7" x14ac:dyDescent="0.2">
      <c r="C82" s="112" t="s">
        <v>258</v>
      </c>
      <c r="D82" s="50" t="s">
        <v>61</v>
      </c>
      <c r="G82" s="89">
        <f>(INPUT3!H67+INPUT3!H68)/2</f>
        <v>0.7</v>
      </c>
    </row>
    <row r="83" spans="2:7" x14ac:dyDescent="0.2">
      <c r="C83" s="112" t="s">
        <v>259</v>
      </c>
      <c r="D83" s="114" t="s">
        <v>112</v>
      </c>
      <c r="G83" s="89">
        <f>G82*INPUT3!H66</f>
        <v>33.599999999999994</v>
      </c>
    </row>
    <row r="84" spans="2:7" ht="15.75" x14ac:dyDescent="0.3">
      <c r="C84" s="112" t="s">
        <v>260</v>
      </c>
      <c r="D84" s="34" t="s">
        <v>0</v>
      </c>
      <c r="E84" s="20" t="s">
        <v>93</v>
      </c>
      <c r="G84" s="89">
        <f>G82*INPUT3!H116/INPUT3!H127</f>
        <v>1.4876138181529945</v>
      </c>
    </row>
    <row r="85" spans="2:7" x14ac:dyDescent="0.2">
      <c r="B85" s="76" t="s">
        <v>261</v>
      </c>
      <c r="C85" s="170" t="s">
        <v>306</v>
      </c>
      <c r="D85" s="114"/>
    </row>
    <row r="86" spans="2:7" x14ac:dyDescent="0.2">
      <c r="C86" s="112" t="s">
        <v>258</v>
      </c>
      <c r="D86" s="50" t="s">
        <v>61</v>
      </c>
      <c r="G86" s="89">
        <f>(INPUT3!H70+INPUT3!H71)/2</f>
        <v>0.17499999999999999</v>
      </c>
    </row>
    <row r="87" spans="2:7" x14ac:dyDescent="0.2">
      <c r="C87" s="112" t="s">
        <v>259</v>
      </c>
      <c r="D87" s="114" t="s">
        <v>112</v>
      </c>
      <c r="G87" s="89">
        <f>G86*INPUT3!H69</f>
        <v>12.074999999999999</v>
      </c>
    </row>
    <row r="88" spans="2:7" ht="15.75" x14ac:dyDescent="0.3">
      <c r="C88" s="112" t="s">
        <v>260</v>
      </c>
      <c r="D88" s="34" t="s">
        <v>0</v>
      </c>
      <c r="E88" s="20" t="s">
        <v>93</v>
      </c>
      <c r="G88" s="89">
        <f>G86*INPUT3!H117/INPUT3!H127</f>
        <v>1.7953959874260279</v>
      </c>
    </row>
    <row r="89" spans="2:7" x14ac:dyDescent="0.2">
      <c r="B89" s="76" t="s">
        <v>262</v>
      </c>
      <c r="C89" s="170" t="s">
        <v>307</v>
      </c>
      <c r="D89" s="114"/>
    </row>
    <row r="90" spans="2:7" x14ac:dyDescent="0.2">
      <c r="B90" s="76"/>
      <c r="C90" s="112" t="s">
        <v>258</v>
      </c>
      <c r="D90" s="50" t="s">
        <v>61</v>
      </c>
      <c r="G90" s="89">
        <f>(INPUT3!H73+INPUT3!H74)/2</f>
        <v>7.5000000000000011E-2</v>
      </c>
    </row>
    <row r="91" spans="2:7" x14ac:dyDescent="0.2">
      <c r="B91" s="76"/>
      <c r="C91" s="112" t="s">
        <v>259</v>
      </c>
      <c r="D91" s="114" t="s">
        <v>112</v>
      </c>
      <c r="G91" s="89">
        <f>G90*INPUT3!H72</f>
        <v>5.6250000000000009</v>
      </c>
    </row>
    <row r="92" spans="2:7" ht="15.75" x14ac:dyDescent="0.3">
      <c r="B92" s="76"/>
      <c r="C92" s="112" t="s">
        <v>260</v>
      </c>
      <c r="D92" s="34" t="s">
        <v>0</v>
      </c>
      <c r="E92" s="20" t="s">
        <v>93</v>
      </c>
      <c r="G92" s="89">
        <f>G90*INPUT3!H118/INPUT3!H127</f>
        <v>1.1077715378200053</v>
      </c>
    </row>
    <row r="93" spans="2:7" ht="13.5" customHeight="1" x14ac:dyDescent="0.2">
      <c r="B93" s="76" t="s">
        <v>263</v>
      </c>
      <c r="C93" s="112" t="s">
        <v>7</v>
      </c>
    </row>
    <row r="94" spans="2:7" x14ac:dyDescent="0.2">
      <c r="B94" s="76"/>
      <c r="C94" s="112" t="s">
        <v>258</v>
      </c>
      <c r="D94" s="50" t="s">
        <v>61</v>
      </c>
      <c r="G94" s="89">
        <f>(INPUT3!H76+INPUT3!H77)/2</f>
        <v>0.05</v>
      </c>
    </row>
    <row r="95" spans="2:7" x14ac:dyDescent="0.2">
      <c r="B95" s="76"/>
      <c r="C95" s="112" t="s">
        <v>259</v>
      </c>
      <c r="D95" s="114" t="s">
        <v>112</v>
      </c>
      <c r="G95" s="89">
        <f>G94*INPUT3!H75</f>
        <v>15.600000000000001</v>
      </c>
    </row>
    <row r="96" spans="2:7" ht="15.75" x14ac:dyDescent="0.3">
      <c r="B96" s="76"/>
      <c r="C96" s="112" t="s">
        <v>260</v>
      </c>
      <c r="D96" s="34" t="s">
        <v>0</v>
      </c>
      <c r="E96" s="20" t="s">
        <v>93</v>
      </c>
      <c r="G96" s="89">
        <f>G94*'CALC|3'!G19</f>
        <v>5.5649500000000023</v>
      </c>
    </row>
    <row r="97" spans="1:71" ht="15.75" x14ac:dyDescent="0.3">
      <c r="B97" s="76" t="s">
        <v>263</v>
      </c>
      <c r="C97" s="133" t="s">
        <v>264</v>
      </c>
      <c r="D97" s="34" t="s">
        <v>0</v>
      </c>
      <c r="E97" s="20" t="s">
        <v>93</v>
      </c>
      <c r="F97" s="112"/>
      <c r="G97" s="89">
        <f>SUM(G96,G92,G88,G84)</f>
        <v>9.9557313433990284</v>
      </c>
    </row>
    <row r="98" spans="1:71" x14ac:dyDescent="0.2">
      <c r="B98" s="133"/>
    </row>
    <row r="101" spans="1:71" x14ac:dyDescent="0.2">
      <c r="A101" s="54"/>
      <c r="B101" s="54"/>
      <c r="C101" s="54" t="s">
        <v>87</v>
      </c>
      <c r="D101" s="54" t="s">
        <v>88</v>
      </c>
      <c r="E101" s="54" t="s">
        <v>89</v>
      </c>
      <c r="F101" s="54" t="s">
        <v>95</v>
      </c>
      <c r="G101" s="54">
        <v>1</v>
      </c>
      <c r="H101" s="54">
        <f t="shared" ref="H101:BS101" si="1">G101+1</f>
        <v>2</v>
      </c>
      <c r="I101" s="54">
        <f t="shared" si="1"/>
        <v>3</v>
      </c>
      <c r="J101" s="54">
        <f t="shared" si="1"/>
        <v>4</v>
      </c>
      <c r="K101" s="54">
        <f t="shared" si="1"/>
        <v>5</v>
      </c>
      <c r="L101" s="54">
        <f t="shared" si="1"/>
        <v>6</v>
      </c>
      <c r="M101" s="54">
        <f t="shared" si="1"/>
        <v>7</v>
      </c>
      <c r="N101" s="54">
        <f t="shared" si="1"/>
        <v>8</v>
      </c>
      <c r="O101" s="54">
        <f t="shared" si="1"/>
        <v>9</v>
      </c>
      <c r="P101" s="54">
        <f t="shared" si="1"/>
        <v>10</v>
      </c>
      <c r="Q101" s="54">
        <f t="shared" si="1"/>
        <v>11</v>
      </c>
      <c r="R101" s="54">
        <f t="shared" si="1"/>
        <v>12</v>
      </c>
      <c r="S101" s="54">
        <f t="shared" si="1"/>
        <v>13</v>
      </c>
      <c r="T101" s="54">
        <f t="shared" si="1"/>
        <v>14</v>
      </c>
      <c r="U101" s="54">
        <f t="shared" si="1"/>
        <v>15</v>
      </c>
      <c r="V101" s="54">
        <f t="shared" si="1"/>
        <v>16</v>
      </c>
      <c r="W101" s="54">
        <f t="shared" si="1"/>
        <v>17</v>
      </c>
      <c r="X101" s="54">
        <f t="shared" si="1"/>
        <v>18</v>
      </c>
      <c r="Y101" s="54">
        <f t="shared" si="1"/>
        <v>19</v>
      </c>
      <c r="Z101" s="54">
        <f t="shared" si="1"/>
        <v>20</v>
      </c>
      <c r="AA101" s="54">
        <f t="shared" si="1"/>
        <v>21</v>
      </c>
      <c r="AB101" s="54">
        <f t="shared" si="1"/>
        <v>22</v>
      </c>
      <c r="AC101" s="54">
        <f t="shared" si="1"/>
        <v>23</v>
      </c>
      <c r="AD101" s="54">
        <f t="shared" si="1"/>
        <v>24</v>
      </c>
      <c r="AE101" s="54">
        <f t="shared" si="1"/>
        <v>25</v>
      </c>
      <c r="AF101" s="54">
        <f t="shared" si="1"/>
        <v>26</v>
      </c>
      <c r="AG101" s="54">
        <f t="shared" si="1"/>
        <v>27</v>
      </c>
      <c r="AH101" s="54">
        <f t="shared" si="1"/>
        <v>28</v>
      </c>
      <c r="AI101" s="54">
        <f t="shared" si="1"/>
        <v>29</v>
      </c>
      <c r="AJ101" s="54">
        <f t="shared" si="1"/>
        <v>30</v>
      </c>
      <c r="AK101" s="54">
        <f t="shared" si="1"/>
        <v>31</v>
      </c>
      <c r="AL101" s="54">
        <f t="shared" si="1"/>
        <v>32</v>
      </c>
      <c r="AM101" s="54">
        <f t="shared" si="1"/>
        <v>33</v>
      </c>
      <c r="AN101" s="54">
        <f t="shared" si="1"/>
        <v>34</v>
      </c>
      <c r="AO101" s="54">
        <f t="shared" si="1"/>
        <v>35</v>
      </c>
      <c r="AP101" s="54">
        <f t="shared" si="1"/>
        <v>36</v>
      </c>
      <c r="AQ101" s="54">
        <f t="shared" si="1"/>
        <v>37</v>
      </c>
      <c r="AR101" s="54">
        <f t="shared" si="1"/>
        <v>38</v>
      </c>
      <c r="AS101" s="54">
        <f t="shared" si="1"/>
        <v>39</v>
      </c>
      <c r="AT101" s="54">
        <f t="shared" si="1"/>
        <v>40</v>
      </c>
      <c r="AU101" s="54">
        <f t="shared" si="1"/>
        <v>41</v>
      </c>
      <c r="AV101" s="54">
        <f t="shared" si="1"/>
        <v>42</v>
      </c>
      <c r="AW101" s="54">
        <f t="shared" si="1"/>
        <v>43</v>
      </c>
      <c r="AX101" s="54">
        <f t="shared" si="1"/>
        <v>44</v>
      </c>
      <c r="AY101" s="54">
        <f t="shared" si="1"/>
        <v>45</v>
      </c>
      <c r="AZ101" s="54">
        <f t="shared" si="1"/>
        <v>46</v>
      </c>
      <c r="BA101" s="54">
        <f t="shared" si="1"/>
        <v>47</v>
      </c>
      <c r="BB101" s="54">
        <f t="shared" si="1"/>
        <v>48</v>
      </c>
      <c r="BC101" s="54">
        <f t="shared" si="1"/>
        <v>49</v>
      </c>
      <c r="BD101" s="54">
        <f t="shared" si="1"/>
        <v>50</v>
      </c>
      <c r="BE101" s="54">
        <f t="shared" si="1"/>
        <v>51</v>
      </c>
      <c r="BF101" s="54">
        <f t="shared" si="1"/>
        <v>52</v>
      </c>
      <c r="BG101" s="54">
        <f t="shared" si="1"/>
        <v>53</v>
      </c>
      <c r="BH101" s="54">
        <f t="shared" si="1"/>
        <v>54</v>
      </c>
      <c r="BI101" s="54">
        <f t="shared" si="1"/>
        <v>55</v>
      </c>
      <c r="BJ101" s="54">
        <f t="shared" si="1"/>
        <v>56</v>
      </c>
      <c r="BK101" s="54">
        <f t="shared" si="1"/>
        <v>57</v>
      </c>
      <c r="BL101" s="54">
        <f t="shared" si="1"/>
        <v>58</v>
      </c>
      <c r="BM101" s="54">
        <f t="shared" si="1"/>
        <v>59</v>
      </c>
      <c r="BN101" s="54">
        <f t="shared" si="1"/>
        <v>60</v>
      </c>
      <c r="BO101" s="54">
        <f t="shared" si="1"/>
        <v>61</v>
      </c>
      <c r="BP101" s="54">
        <f t="shared" si="1"/>
        <v>62</v>
      </c>
      <c r="BQ101" s="54">
        <f t="shared" si="1"/>
        <v>63</v>
      </c>
      <c r="BR101" s="54">
        <f t="shared" si="1"/>
        <v>64</v>
      </c>
      <c r="BS101" s="54">
        <f t="shared" si="1"/>
        <v>65</v>
      </c>
    </row>
    <row r="102" spans="1:71" x14ac:dyDescent="0.2">
      <c r="A102" s="48"/>
      <c r="B102" s="48"/>
      <c r="C102" s="48"/>
      <c r="D102" s="48"/>
      <c r="E102" s="48"/>
      <c r="F102" s="48"/>
      <c r="G102" s="64" t="s">
        <v>1</v>
      </c>
      <c r="H102" s="64" t="s">
        <v>127</v>
      </c>
      <c r="I102" s="64" t="s">
        <v>128</v>
      </c>
      <c r="J102" s="64" t="s">
        <v>129</v>
      </c>
      <c r="K102" s="64" t="s">
        <v>130</v>
      </c>
      <c r="L102" s="64" t="s">
        <v>131</v>
      </c>
      <c r="M102" s="64" t="s">
        <v>132</v>
      </c>
      <c r="N102" s="64" t="s">
        <v>133</v>
      </c>
      <c r="O102" s="64" t="s">
        <v>134</v>
      </c>
      <c r="P102" s="64" t="s">
        <v>135</v>
      </c>
      <c r="Q102" s="64" t="s">
        <v>136</v>
      </c>
      <c r="R102" s="64" t="s">
        <v>137</v>
      </c>
      <c r="S102" s="64" t="s">
        <v>138</v>
      </c>
      <c r="T102" s="64" t="s">
        <v>139</v>
      </c>
      <c r="U102" s="64" t="s">
        <v>140</v>
      </c>
      <c r="V102" s="64" t="s">
        <v>141</v>
      </c>
      <c r="W102" s="64" t="s">
        <v>142</v>
      </c>
      <c r="X102" s="64" t="s">
        <v>143</v>
      </c>
      <c r="Y102" s="64" t="s">
        <v>144</v>
      </c>
      <c r="Z102" s="64" t="s">
        <v>145</v>
      </c>
      <c r="AA102" s="64" t="s">
        <v>146</v>
      </c>
      <c r="AB102" s="64" t="s">
        <v>147</v>
      </c>
      <c r="AC102" s="64" t="s">
        <v>148</v>
      </c>
      <c r="AD102" s="64" t="s">
        <v>149</v>
      </c>
      <c r="AE102" s="64" t="s">
        <v>150</v>
      </c>
      <c r="AF102" s="64" t="s">
        <v>151</v>
      </c>
      <c r="AG102" s="64" t="s">
        <v>152</v>
      </c>
      <c r="AH102" s="64" t="s">
        <v>153</v>
      </c>
      <c r="AI102" s="64" t="s">
        <v>154</v>
      </c>
      <c r="AJ102" s="64" t="s">
        <v>155</v>
      </c>
      <c r="AK102" s="64" t="s">
        <v>156</v>
      </c>
      <c r="AL102" s="64" t="s">
        <v>157</v>
      </c>
      <c r="AM102" s="64" t="s">
        <v>158</v>
      </c>
      <c r="AN102" s="64" t="s">
        <v>159</v>
      </c>
      <c r="AO102" s="64" t="s">
        <v>160</v>
      </c>
      <c r="AP102" s="64" t="s">
        <v>161</v>
      </c>
      <c r="AQ102" s="64" t="s">
        <v>162</v>
      </c>
      <c r="AR102" s="64" t="s">
        <v>163</v>
      </c>
      <c r="AS102" s="64" t="s">
        <v>164</v>
      </c>
      <c r="AT102" s="64" t="s">
        <v>165</v>
      </c>
      <c r="AU102" s="64" t="s">
        <v>166</v>
      </c>
      <c r="AV102" s="64" t="s">
        <v>167</v>
      </c>
      <c r="AW102" s="64" t="s">
        <v>168</v>
      </c>
      <c r="AX102" s="64" t="s">
        <v>169</v>
      </c>
      <c r="AY102" s="64" t="s">
        <v>170</v>
      </c>
      <c r="AZ102" s="64" t="s">
        <v>171</v>
      </c>
      <c r="BA102" s="64" t="s">
        <v>172</v>
      </c>
      <c r="BB102" s="64" t="s">
        <v>173</v>
      </c>
      <c r="BC102" s="64" t="s">
        <v>174</v>
      </c>
      <c r="BD102" s="64" t="s">
        <v>175</v>
      </c>
      <c r="BE102" s="64" t="s">
        <v>176</v>
      </c>
      <c r="BF102" s="64" t="s">
        <v>177</v>
      </c>
      <c r="BG102" s="64" t="s">
        <v>178</v>
      </c>
      <c r="BH102" s="64" t="s">
        <v>179</v>
      </c>
      <c r="BI102" s="64" t="s">
        <v>180</v>
      </c>
      <c r="BJ102" s="64" t="s">
        <v>181</v>
      </c>
      <c r="BK102" s="64" t="s">
        <v>182</v>
      </c>
      <c r="BL102" s="64" t="s">
        <v>183</v>
      </c>
      <c r="BM102" s="64" t="s">
        <v>184</v>
      </c>
      <c r="BN102" s="64" t="s">
        <v>185</v>
      </c>
      <c r="BO102" s="64" t="s">
        <v>186</v>
      </c>
      <c r="BP102" s="64" t="s">
        <v>187</v>
      </c>
      <c r="BQ102" s="64" t="s">
        <v>188</v>
      </c>
      <c r="BR102" s="64" t="s">
        <v>189</v>
      </c>
      <c r="BS102" s="64" t="s">
        <v>190</v>
      </c>
    </row>
    <row r="103" spans="1:71" x14ac:dyDescent="0.2">
      <c r="A103" s="48"/>
      <c r="B103" s="55">
        <v>1</v>
      </c>
      <c r="C103" s="55" t="s">
        <v>117</v>
      </c>
      <c r="D103" s="65"/>
      <c r="E103" s="65"/>
      <c r="F103" s="65"/>
      <c r="G103" s="74"/>
      <c r="H103" s="74"/>
      <c r="I103" s="74"/>
      <c r="J103" s="65"/>
      <c r="K103" s="66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</row>
    <row r="104" spans="1:71" x14ac:dyDescent="0.2">
      <c r="A104" s="91"/>
      <c r="B104" s="90"/>
      <c r="C104" s="90"/>
      <c r="D104" s="91"/>
      <c r="E104" s="91"/>
      <c r="F104" s="91"/>
      <c r="G104" s="92"/>
      <c r="H104" s="92"/>
      <c r="I104" s="92"/>
      <c r="J104" s="91"/>
      <c r="K104" s="93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</row>
    <row r="105" spans="1:71" ht="15.75" x14ac:dyDescent="0.3">
      <c r="A105" s="67"/>
      <c r="B105" s="67"/>
      <c r="C105" s="67" t="s">
        <v>17</v>
      </c>
      <c r="D105" s="34" t="s">
        <v>0</v>
      </c>
      <c r="E105" s="20" t="s">
        <v>93</v>
      </c>
      <c r="F105" s="20"/>
      <c r="G105" s="89">
        <f>'CALC|3'!H13</f>
        <v>5.6228308506916427E-3</v>
      </c>
      <c r="H105" s="89">
        <f>'CALC|3'!I13</f>
        <v>0.30641532589545339</v>
      </c>
      <c r="I105" s="89">
        <f>'CALC|3'!J13</f>
        <v>0.33760916295040844</v>
      </c>
      <c r="J105" s="89">
        <f>'CALC|3'!K13</f>
        <v>2.2177741967024809</v>
      </c>
      <c r="K105" s="89">
        <f>'CALC|3'!L13</f>
        <v>4.5614429766134377</v>
      </c>
      <c r="L105" s="89">
        <f>'CALC|3'!M13</f>
        <v>6.6234953964641239</v>
      </c>
      <c r="M105" s="89">
        <f>'CALC|3'!N13</f>
        <v>4.9886226113151588</v>
      </c>
      <c r="N105" s="89">
        <f>'CALC|3'!O13</f>
        <v>4.7307961863981918</v>
      </c>
      <c r="O105" s="99">
        <f>'CALC|3'!P13</f>
        <v>5.0555285829609051</v>
      </c>
      <c r="P105" s="89">
        <f>'CALC|3'!Q13</f>
        <v>5.0929027959219404</v>
      </c>
      <c r="Q105" s="89">
        <f>'CALC|3'!R13</f>
        <v>5.1171660260111302</v>
      </c>
      <c r="R105" s="89">
        <f>'CALC|3'!S13</f>
        <v>5.1297418968443864</v>
      </c>
      <c r="S105" s="89">
        <f>'CALC|3'!T13</f>
        <v>5.1318994513917868</v>
      </c>
      <c r="T105" s="89">
        <f>'CALC|3'!U13</f>
        <v>5.1247699367343147</v>
      </c>
      <c r="U105" s="89">
        <f>'CALC|3'!V13</f>
        <v>5.1093617662893198</v>
      </c>
      <c r="V105" s="89">
        <f>'CALC|3'!W13</f>
        <v>5.0865738573997934</v>
      </c>
      <c r="W105" s="89">
        <f>'CALC|3'!X13</f>
        <v>5.0572075206945035</v>
      </c>
      <c r="X105" s="89">
        <f>'CALC|3'!Y13</f>
        <v>5.0219770584714301</v>
      </c>
      <c r="Y105" s="89">
        <f>'CALC|3'!Z13</f>
        <v>4.9815192122819392</v>
      </c>
      <c r="Z105" s="89">
        <f>'CALC|3'!AA13</f>
        <v>4.9364015846724429</v>
      </c>
      <c r="AA105" s="89">
        <f>'CALC|3'!AB13</f>
        <v>4.8871301464720798</v>
      </c>
      <c r="AB105" s="89">
        <f>'CALC|3'!AC13</f>
        <v>4.834155928920155</v>
      </c>
      <c r="AC105" s="89">
        <f>'CALC|3'!AD13</f>
        <v>4.7778809891454808</v>
      </c>
      <c r="AD105" s="89">
        <f>'CALC|3'!AE13</f>
        <v>4.7186637278989245</v>
      </c>
      <c r="AE105" s="89">
        <f>'CALC|3'!AF13</f>
        <v>4.6568236298731218</v>
      </c>
      <c r="AF105" s="89">
        <f>'CALC|3'!AG13</f>
        <v>4.5926454893063164</v>
      </c>
      <c r="AG105" s="89">
        <f>'CALC|3'!AH13</f>
        <v>4.5263831767594667</v>
      </c>
      <c r="AH105" s="89">
        <f>'CALC|3'!AI13</f>
        <v>4.4582629968871803</v>
      </c>
      <c r="AI105" s="89">
        <f>'CALC|3'!AJ13</f>
        <v>4.3884866816134167</v>
      </c>
      <c r="AJ105" s="89">
        <f>'CALC|3'!AK13</f>
        <v>4.3172340583006044</v>
      </c>
      <c r="AK105" s="89">
        <f>'CALC|3'!AL13</f>
        <v>4.244665428202226</v>
      </c>
      <c r="AL105" s="89">
        <f>'CALC|3'!AM13</f>
        <v>4.1709236866570158</v>
      </c>
      <c r="AM105" s="89">
        <f>'CALC|3'!AN13</f>
        <v>4.0961362130671253</v>
      </c>
      <c r="AN105" s="89">
        <f>'CALC|3'!AO13</f>
        <v>4.0204165556576763</v>
      </c>
      <c r="AO105" s="89">
        <f>'CALC|3'!AP13</f>
        <v>3.9438659333008816</v>
      </c>
      <c r="AP105" s="89">
        <f>'CALC|3'!AQ13</f>
        <v>3.8665745742683058</v>
      </c>
      <c r="AQ105" s="89">
        <f>'CALC|3'!AR13</f>
        <v>3.7886229096180268</v>
      </c>
      <c r="AR105" s="89">
        <f>'CALC|3'!AS13</f>
        <v>3.7100826370008049</v>
      </c>
      <c r="AS105" s="89">
        <f>'CALC|3'!AT13</f>
        <v>3.6310176689554967</v>
      </c>
      <c r="AT105" s="89">
        <f>'CALC|3'!AU13</f>
        <v>3.5514849782361591</v>
      </c>
      <c r="AU105" s="89">
        <f>'CALC|3'!AV13</f>
        <v>3.4715353513513962</v>
      </c>
      <c r="AV105" s="89">
        <f>'CALC|3'!AW13</f>
        <v>3.3912140602825107</v>
      </c>
      <c r="AW105" s="89">
        <f>'CALC|3'!AX13</f>
        <v>3.3105614612647956</v>
      </c>
      <c r="AX105" s="89">
        <f>'CALC|3'!AY13</f>
        <v>3.2296135285516474</v>
      </c>
      <c r="AY105" s="89">
        <f>'CALC|3'!AZ13</f>
        <v>3.1484023302212174</v>
      </c>
      <c r="AZ105" s="89">
        <f>'CALC|3'!BA13</f>
        <v>3.066956452318784</v>
      </c>
      <c r="BA105" s="89">
        <f>'CALC|3'!BB13</f>
        <v>2.9839345987576795</v>
      </c>
      <c r="BB105" s="89">
        <f>'CALC|3'!BC13</f>
        <v>2.8296683590609049</v>
      </c>
      <c r="BC105" s="89">
        <f>'CALC|3'!BD13</f>
        <v>2.7040787320220918</v>
      </c>
      <c r="BD105" s="89">
        <f>'CALC|3'!BE13</f>
        <v>2.1531033638197621</v>
      </c>
      <c r="BE105" s="89">
        <f>'CALC|3'!BF13</f>
        <v>1.2790362958468788</v>
      </c>
      <c r="BF105" s="89">
        <f>'CALC|3'!BG13</f>
        <v>0.28157164735437995</v>
      </c>
      <c r="BG105" s="89">
        <f>'CALC|3'!BH13</f>
        <v>-2.734750323955374E-2</v>
      </c>
      <c r="BH105" s="89">
        <f>'CALC|3'!BI13</f>
        <v>0</v>
      </c>
      <c r="BI105" s="89">
        <f>'CALC|3'!BJ13</f>
        <v>0</v>
      </c>
      <c r="BJ105" s="89">
        <f>'CALC|3'!BK13</f>
        <v>0</v>
      </c>
      <c r="BK105" s="89">
        <f>'CALC|3'!BL13</f>
        <v>0</v>
      </c>
      <c r="BL105" s="89">
        <f>'CALC|3'!BM13</f>
        <v>0</v>
      </c>
      <c r="BM105" s="89">
        <f>'CALC|3'!BN13</f>
        <v>0</v>
      </c>
      <c r="BN105" s="89">
        <f>'CALC|3'!BO13</f>
        <v>0</v>
      </c>
      <c r="BO105" s="67"/>
      <c r="BP105" s="67"/>
      <c r="BQ105" s="67"/>
      <c r="BR105" s="67"/>
      <c r="BS105" s="67"/>
    </row>
    <row r="106" spans="1:71" ht="15.75" x14ac:dyDescent="0.3">
      <c r="A106" s="67"/>
      <c r="B106" s="67"/>
      <c r="C106" s="67" t="s">
        <v>18</v>
      </c>
      <c r="D106" s="34" t="s">
        <v>0</v>
      </c>
      <c r="E106" s="20" t="s">
        <v>93</v>
      </c>
      <c r="F106" s="20"/>
      <c r="G106" s="89">
        <f>IF(G101&lt;='CALC|3'!$G$10,'CALC|3'!$G$16,'CALC|3'!$G$11)</f>
        <v>0.299509505675643</v>
      </c>
      <c r="H106" s="89">
        <f>IF(H101&lt;='CALC|3'!$G$10,'CALC|3'!$G$16,'CALC|3'!$G$11)</f>
        <v>0.299509505675643</v>
      </c>
      <c r="I106" s="89">
        <f>IF(I101&lt;='CALC|3'!$G$10,'CALC|3'!$G$16,'CALC|3'!$G$11)</f>
        <v>0.299509505675643</v>
      </c>
      <c r="J106" s="89">
        <f>IF(J101&lt;='CALC|3'!$G$10,'CALC|3'!$G$16,'CALC|3'!$G$11)</f>
        <v>0.299509505675643</v>
      </c>
      <c r="K106" s="89">
        <f>IF(K101&lt;='CALC|3'!$G$10,'CALC|3'!$G$16,'CALC|3'!$G$11)</f>
        <v>0.299509505675643</v>
      </c>
      <c r="L106" s="89">
        <f>IF(L101&lt;='CALC|3'!$G$10,'CALC|3'!$G$16,'CALC|3'!$G$11)</f>
        <v>0.299509505675643</v>
      </c>
      <c r="M106" s="89">
        <f>IF(M101&lt;='CALC|3'!$G$10,'CALC|3'!$G$16,'CALC|3'!$G$11)</f>
        <v>0.299509505675643</v>
      </c>
      <c r="N106" s="89">
        <f>IF(N101&lt;='CALC|3'!$G$10,'CALC|3'!$G$16,'CALC|3'!$G$11)</f>
        <v>0.299509505675643</v>
      </c>
      <c r="O106" s="99">
        <f>IF(O101&lt;='CALC|3'!$G$10,'CALC|3'!$G$16,'CALC|3'!$G$11)</f>
        <v>5.974475309631988E-2</v>
      </c>
      <c r="P106" s="89">
        <f>IF(P101&lt;='CALC|3'!$G$10,'CALC|3'!$G$16,'CALC|3'!$G$11)</f>
        <v>5.974475309631988E-2</v>
      </c>
      <c r="Q106" s="89">
        <f>IF(Q101&lt;='CALC|3'!$G$10,'CALC|3'!$G$16,'CALC|3'!$G$11)</f>
        <v>5.974475309631988E-2</v>
      </c>
      <c r="R106" s="89">
        <f>IF(R101&lt;='CALC|3'!$G$10,'CALC|3'!$G$16,'CALC|3'!$G$11)</f>
        <v>5.974475309631988E-2</v>
      </c>
      <c r="S106" s="89">
        <f>IF(S101&lt;='CALC|3'!$G$10,'CALC|3'!$G$16,'CALC|3'!$G$11)</f>
        <v>5.974475309631988E-2</v>
      </c>
      <c r="T106" s="89">
        <f>IF(T101&lt;='CALC|3'!$G$10,'CALC|3'!$G$16,'CALC|3'!$G$11)</f>
        <v>5.974475309631988E-2</v>
      </c>
      <c r="U106" s="89">
        <f>IF(U101&lt;='CALC|3'!$G$10,'CALC|3'!$G$16,'CALC|3'!$G$11)</f>
        <v>5.974475309631988E-2</v>
      </c>
      <c r="V106" s="89">
        <f>IF(V101&lt;='CALC|3'!$G$10,'CALC|3'!$G$16,'CALC|3'!$G$11)</f>
        <v>5.974475309631988E-2</v>
      </c>
      <c r="W106" s="89">
        <f>IF(W101&lt;='CALC|3'!$G$10,'CALC|3'!$G$16,'CALC|3'!$G$11)</f>
        <v>5.974475309631988E-2</v>
      </c>
      <c r="X106" s="89">
        <f>IF(X101&lt;='CALC|3'!$G$10,'CALC|3'!$G$16,'CALC|3'!$G$11)</f>
        <v>5.974475309631988E-2</v>
      </c>
      <c r="Y106" s="89">
        <f>IF(Y101&lt;='CALC|3'!$G$10,'CALC|3'!$G$16,'CALC|3'!$G$11)</f>
        <v>5.974475309631988E-2</v>
      </c>
      <c r="Z106" s="89">
        <f>IF(Z101&lt;='CALC|3'!$G$10,'CALC|3'!$G$16,'CALC|3'!$G$11)</f>
        <v>5.974475309631988E-2</v>
      </c>
      <c r="AA106" s="89">
        <f>IF(AA101&lt;='CALC|3'!$G$10,'CALC|3'!$G$16,'CALC|3'!$G$11)</f>
        <v>5.974475309631988E-2</v>
      </c>
      <c r="AB106" s="89">
        <f>IF(AB101&lt;='CALC|3'!$G$10,'CALC|3'!$G$16,'CALC|3'!$G$11)</f>
        <v>5.974475309631988E-2</v>
      </c>
      <c r="AC106" s="89">
        <f>IF(AC101&lt;='CALC|3'!$G$10,'CALC|3'!$G$16,'CALC|3'!$G$11)</f>
        <v>5.974475309631988E-2</v>
      </c>
      <c r="AD106" s="89">
        <f>IF(AD101&lt;='CALC|3'!$G$10,'CALC|3'!$G$16,'CALC|3'!$G$11)</f>
        <v>5.974475309631988E-2</v>
      </c>
      <c r="AE106" s="89">
        <f>IF(AE101&lt;='CALC|3'!$G$10,'CALC|3'!$G$16,'CALC|3'!$G$11)</f>
        <v>5.974475309631988E-2</v>
      </c>
      <c r="AF106" s="89">
        <f>IF(AF101&lt;='CALC|3'!$G$10,'CALC|3'!$G$16,'CALC|3'!$G$11)</f>
        <v>5.974475309631988E-2</v>
      </c>
      <c r="AG106" s="89">
        <f>IF(AG101&lt;='CALC|3'!$G$10,'CALC|3'!$G$16,'CALC|3'!$G$11)</f>
        <v>5.974475309631988E-2</v>
      </c>
      <c r="AH106" s="89">
        <f>IF(AH101&lt;='CALC|3'!$G$10,'CALC|3'!$G$16,'CALC|3'!$G$11)</f>
        <v>5.974475309631988E-2</v>
      </c>
      <c r="AI106" s="89">
        <f>IF(AI101&lt;='CALC|3'!$G$10,'CALC|3'!$G$16,'CALC|3'!$G$11)</f>
        <v>5.974475309631988E-2</v>
      </c>
      <c r="AJ106" s="89">
        <f>IF(AJ101&lt;='CALC|3'!$G$10,'CALC|3'!$G$16,'CALC|3'!$G$11)</f>
        <v>5.974475309631988E-2</v>
      </c>
      <c r="AK106" s="89">
        <f>IF(AK101&lt;='CALC|3'!$G$10,'CALC|3'!$G$16,'CALC|3'!$G$11)</f>
        <v>5.974475309631988E-2</v>
      </c>
      <c r="AL106" s="89">
        <f>IF(AL101&lt;='CALC|3'!$G$10,'CALC|3'!$G$16,'CALC|3'!$G$11)</f>
        <v>5.974475309631988E-2</v>
      </c>
      <c r="AM106" s="89">
        <f>IF(AM101&lt;='CALC|3'!$G$10,'CALC|3'!$G$16,'CALC|3'!$G$11)</f>
        <v>5.974475309631988E-2</v>
      </c>
      <c r="AN106" s="89">
        <f>IF(AN101&lt;='CALC|3'!$G$10,'CALC|3'!$G$16,'CALC|3'!$G$11)</f>
        <v>5.974475309631988E-2</v>
      </c>
      <c r="AO106" s="89">
        <f>IF(AO101&lt;='CALC|3'!$G$10,'CALC|3'!$G$16,'CALC|3'!$G$11)</f>
        <v>5.974475309631988E-2</v>
      </c>
      <c r="AP106" s="89">
        <f>IF(AP101&lt;='CALC|3'!$G$10,'CALC|3'!$G$16,'CALC|3'!$G$11)</f>
        <v>5.974475309631988E-2</v>
      </c>
      <c r="AQ106" s="89">
        <f>IF(AQ101&lt;='CALC|3'!$G$10,'CALC|3'!$G$16,'CALC|3'!$G$11)</f>
        <v>5.974475309631988E-2</v>
      </c>
      <c r="AR106" s="89">
        <f>IF(AR101&lt;='CALC|3'!$G$10,'CALC|3'!$G$16,'CALC|3'!$G$11)</f>
        <v>5.974475309631988E-2</v>
      </c>
      <c r="AS106" s="89">
        <f>IF(AS101&lt;='CALC|3'!$G$10,'CALC|3'!$G$16,'CALC|3'!$G$11)</f>
        <v>5.974475309631988E-2</v>
      </c>
      <c r="AT106" s="89">
        <f>IF(AT101&lt;='CALC|3'!$G$10,'CALC|3'!$G$16,'CALC|3'!$G$11)</f>
        <v>5.974475309631988E-2</v>
      </c>
      <c r="AU106" s="89">
        <f>IF(AU101&lt;='CALC|3'!$G$10,'CALC|3'!$G$16,'CALC|3'!$G$11)</f>
        <v>5.974475309631988E-2</v>
      </c>
      <c r="AV106" s="89">
        <f>IF(AV101&lt;='CALC|3'!$G$10,'CALC|3'!$G$16,'CALC|3'!$G$11)</f>
        <v>5.974475309631988E-2</v>
      </c>
      <c r="AW106" s="89">
        <f>IF(AW101&lt;='CALC|3'!$G$10,'CALC|3'!$G$16,'CALC|3'!$G$11)</f>
        <v>5.974475309631988E-2</v>
      </c>
      <c r="AX106" s="89">
        <f>IF(AX101&lt;='CALC|3'!$G$10,'CALC|3'!$G$16,'CALC|3'!$G$11)</f>
        <v>5.974475309631988E-2</v>
      </c>
      <c r="AY106" s="89">
        <f>IF(AY101&lt;='CALC|3'!$G$10,'CALC|3'!$G$16,'CALC|3'!$G$11)</f>
        <v>5.974475309631988E-2</v>
      </c>
      <c r="AZ106" s="89">
        <f>IF(AZ101&lt;='CALC|3'!$G$10,'CALC|3'!$G$16,'CALC|3'!$G$11)</f>
        <v>5.974475309631988E-2</v>
      </c>
      <c r="BA106" s="89">
        <f>IF(BA101&lt;='CALC|3'!$G$10,'CALC|3'!$G$16,'CALC|3'!$G$11)</f>
        <v>5.974475309631988E-2</v>
      </c>
      <c r="BB106" s="89">
        <f>IF(BB101&lt;='CALC|3'!$G$10,'CALC|3'!$G$16,'CALC|3'!$G$11)</f>
        <v>5.974475309631988E-2</v>
      </c>
      <c r="BC106" s="89">
        <f>IF(BC101&lt;='CALC|3'!$G$10,'CALC|3'!$G$16,'CALC|3'!$G$11)</f>
        <v>5.974475309631988E-2</v>
      </c>
      <c r="BD106" s="89">
        <f>IF(BD101&lt;='CALC|3'!$G$10,'CALC|3'!$G$16,'CALC|3'!$G$11)</f>
        <v>5.974475309631988E-2</v>
      </c>
      <c r="BE106" s="89">
        <f>IF(BE101&lt;='CALC|3'!$G$10,'CALC|3'!$G$16,'CALC|3'!$G$11)</f>
        <v>5.974475309631988E-2</v>
      </c>
      <c r="BF106" s="89">
        <f>IF(BF101&lt;='CALC|3'!$G$10,'CALC|3'!$G$16,'CALC|3'!$G$11)</f>
        <v>5.974475309631988E-2</v>
      </c>
      <c r="BG106" s="89">
        <f>IF(BG101&lt;='CALC|3'!$G$10,'CALC|3'!$G$16,'CALC|3'!$G$11)</f>
        <v>5.974475309631988E-2</v>
      </c>
      <c r="BH106" s="89">
        <f>IF(BH101&lt;='CALC|3'!$G$10,'CALC|3'!$G$16,'CALC|3'!$G$11)</f>
        <v>5.974475309631988E-2</v>
      </c>
      <c r="BI106" s="89">
        <f>IF(BI101&lt;='CALC|3'!$G$10,'CALC|3'!$G$16,'CALC|3'!$G$11)</f>
        <v>5.974475309631988E-2</v>
      </c>
      <c r="BJ106" s="89">
        <f>IF(BJ101&lt;='CALC|3'!$G$10,'CALC|3'!$G$16,'CALC|3'!$G$11)</f>
        <v>5.974475309631988E-2</v>
      </c>
      <c r="BK106" s="89">
        <f>IF(BK101&lt;='CALC|3'!$G$10,'CALC|3'!$G$16,'CALC|3'!$G$11)</f>
        <v>5.974475309631988E-2</v>
      </c>
      <c r="BL106" s="89">
        <f>IF(BL101&lt;='CALC|3'!$G$10,'CALC|3'!$G$16,'CALC|3'!$G$11)</f>
        <v>5.974475309631988E-2</v>
      </c>
      <c r="BM106" s="89">
        <f>IF(BM101&lt;='CALC|3'!$G$10,'CALC|3'!$G$16,'CALC|3'!$G$11)</f>
        <v>5.974475309631988E-2</v>
      </c>
      <c r="BN106" s="89">
        <f>IF(BN101&lt;='CALC|3'!$G$10,'CALC|3'!$G$16,'CALC|3'!$G$11)</f>
        <v>5.974475309631988E-2</v>
      </c>
      <c r="BO106" s="67"/>
      <c r="BP106" s="67"/>
      <c r="BQ106" s="67"/>
      <c r="BR106" s="67"/>
      <c r="BS106" s="67"/>
    </row>
    <row r="107" spans="1:71" ht="15.75" x14ac:dyDescent="0.3">
      <c r="A107" s="67"/>
      <c r="B107" s="67"/>
      <c r="C107" s="67" t="s">
        <v>19</v>
      </c>
      <c r="D107" s="34" t="s">
        <v>0</v>
      </c>
      <c r="E107" s="20" t="s">
        <v>93</v>
      </c>
      <c r="F107" s="20"/>
      <c r="G107" s="89">
        <f>IF(G101&lt;='CALC|3'!$G$10,'CALC|3'!$G$24,0)</f>
        <v>0.21218000000000004</v>
      </c>
      <c r="H107" s="89">
        <f>IF(H101&lt;='CALC|3'!$G$10,'CALC|3'!$G$24,0)</f>
        <v>0.21218000000000004</v>
      </c>
      <c r="I107" s="89">
        <f>IF(I101&lt;='CALC|3'!$G$10,'CALC|3'!$G$24,0)</f>
        <v>0.21218000000000004</v>
      </c>
      <c r="J107" s="89">
        <f>IF(J101&lt;='CALC|3'!$G$10,'CALC|3'!$G$24,0)</f>
        <v>0.21218000000000004</v>
      </c>
      <c r="K107" s="89">
        <f>IF(K101&lt;='CALC|3'!$G$10,'CALC|3'!$G$24,0)</f>
        <v>0.21218000000000004</v>
      </c>
      <c r="L107" s="89">
        <f>IF(L101&lt;='CALC|3'!$G$10,'CALC|3'!$G$24,0)</f>
        <v>0.21218000000000004</v>
      </c>
      <c r="M107" s="89">
        <f>IF(M101&lt;='CALC|3'!$G$10,'CALC|3'!$G$24,0)</f>
        <v>0.21218000000000004</v>
      </c>
      <c r="N107" s="89">
        <f>IF(N101&lt;='CALC|3'!$G$10,'CALC|3'!$G$24,0)</f>
        <v>0.21218000000000004</v>
      </c>
      <c r="O107" s="89">
        <f>IF(O101&lt;='CALC|3'!$G$10,'CALC|3'!$G$24,0)</f>
        <v>0</v>
      </c>
      <c r="P107" s="89">
        <f>IF(P101&lt;='CALC|3'!$G$10,'CALC|3'!$G$24,0)</f>
        <v>0</v>
      </c>
      <c r="Q107" s="89">
        <f>IF(Q101&lt;='CALC|3'!$G$10,'CALC|3'!$G$24,0)</f>
        <v>0</v>
      </c>
      <c r="R107" s="89">
        <f>IF(R101&lt;='CALC|3'!$G$10,'CALC|3'!$G$24,0)</f>
        <v>0</v>
      </c>
      <c r="S107" s="89">
        <f>IF(S101&lt;='CALC|3'!$G$10,'CALC|3'!$G$24,0)</f>
        <v>0</v>
      </c>
      <c r="T107" s="89">
        <f>IF(T101&lt;='CALC|3'!$G$10,'CALC|3'!$G$24,0)</f>
        <v>0</v>
      </c>
      <c r="U107" s="89">
        <f>IF(U101&lt;='CALC|3'!$G$10,'CALC|3'!$G$24,0)</f>
        <v>0</v>
      </c>
      <c r="V107" s="89">
        <f>IF(V101&lt;='CALC|3'!$G$10,'CALC|3'!$G$24,0)</f>
        <v>0</v>
      </c>
      <c r="W107" s="89">
        <f>IF(W101&lt;='CALC|3'!$G$10,'CALC|3'!$G$24,0)</f>
        <v>0</v>
      </c>
      <c r="X107" s="89">
        <f>IF(X101&lt;='CALC|3'!$G$10,'CALC|3'!$G$24,0)</f>
        <v>0</v>
      </c>
      <c r="Y107" s="89">
        <f>IF(Y101&lt;='CALC|3'!$G$10,'CALC|3'!$G$24,0)</f>
        <v>0</v>
      </c>
      <c r="Z107" s="89">
        <f>IF(Z101&lt;='CALC|3'!$G$10,'CALC|3'!$G$24,0)</f>
        <v>0</v>
      </c>
      <c r="AA107" s="89">
        <f>IF(AA101&lt;='CALC|3'!$G$10,'CALC|3'!$G$24,0)</f>
        <v>0</v>
      </c>
      <c r="AB107" s="89">
        <f>IF(AB101&lt;='CALC|3'!$G$10,'CALC|3'!$G$24,0)</f>
        <v>0</v>
      </c>
      <c r="AC107" s="89">
        <f>IF(AC101&lt;='CALC|3'!$G$10,'CALC|3'!$G$24,0)</f>
        <v>0</v>
      </c>
      <c r="AD107" s="89">
        <f>IF(AD101&lt;='CALC|3'!$G$10,'CALC|3'!$G$24,0)</f>
        <v>0</v>
      </c>
      <c r="AE107" s="89">
        <f>IF(AE101&lt;='CALC|3'!$G$10,'CALC|3'!$G$24,0)</f>
        <v>0</v>
      </c>
      <c r="AF107" s="89">
        <f>IF(AF101&lt;='CALC|3'!$G$10,'CALC|3'!$G$24,0)</f>
        <v>0</v>
      </c>
      <c r="AG107" s="89">
        <f>IF(AG101&lt;='CALC|3'!$G$10,'CALC|3'!$G$24,0)</f>
        <v>0</v>
      </c>
      <c r="AH107" s="89">
        <f>IF(AH101&lt;='CALC|3'!$G$10,'CALC|3'!$G$24,0)</f>
        <v>0</v>
      </c>
      <c r="AI107" s="89">
        <f>IF(AI101&lt;='CALC|3'!$G$10,'CALC|3'!$G$24,0)</f>
        <v>0</v>
      </c>
      <c r="AJ107" s="89">
        <f>IF(AJ101&lt;='CALC|3'!$G$10,'CALC|3'!$G$24,0)</f>
        <v>0</v>
      </c>
      <c r="AK107" s="89">
        <f>IF(AK101&lt;='CALC|3'!$G$10,'CALC|3'!$G$24,0)</f>
        <v>0</v>
      </c>
      <c r="AL107" s="89">
        <f>IF(AL101&lt;='CALC|3'!$G$10,'CALC|3'!$G$24,0)</f>
        <v>0</v>
      </c>
      <c r="AM107" s="89">
        <f>IF(AM101&lt;='CALC|3'!$G$10,'CALC|3'!$G$24,0)</f>
        <v>0</v>
      </c>
      <c r="AN107" s="89">
        <f>IF(AN101&lt;='CALC|3'!$G$10,'CALC|3'!$G$24,0)</f>
        <v>0</v>
      </c>
      <c r="AO107" s="89">
        <f>IF(AO101&lt;='CALC|3'!$G$10,'CALC|3'!$G$24,0)</f>
        <v>0</v>
      </c>
      <c r="AP107" s="89">
        <f>IF(AP101&lt;='CALC|3'!$G$10,'CALC|3'!$G$24,0)</f>
        <v>0</v>
      </c>
      <c r="AQ107" s="89">
        <f>IF(AQ101&lt;='CALC|3'!$G$10,'CALC|3'!$G$24,0)</f>
        <v>0</v>
      </c>
      <c r="AR107" s="89">
        <f>IF(AR101&lt;='CALC|3'!$G$10,'CALC|3'!$G$24,0)</f>
        <v>0</v>
      </c>
      <c r="AS107" s="89">
        <f>IF(AS101&lt;='CALC|3'!$G$10,'CALC|3'!$G$24,0)</f>
        <v>0</v>
      </c>
      <c r="AT107" s="89">
        <f>IF(AT101&lt;='CALC|3'!$G$10,'CALC|3'!$G$24,0)</f>
        <v>0</v>
      </c>
      <c r="AU107" s="89">
        <f>IF(AU101&lt;='CALC|3'!$G$10,'CALC|3'!$G$24,0)</f>
        <v>0</v>
      </c>
      <c r="AV107" s="89">
        <f>IF(AV101&lt;='CALC|3'!$G$10,'CALC|3'!$G$24,0)</f>
        <v>0</v>
      </c>
      <c r="AW107" s="89">
        <f>IF(AW101&lt;='CALC|3'!$G$10,'CALC|3'!$G$24,0)</f>
        <v>0</v>
      </c>
      <c r="AX107" s="89">
        <f>IF(AX101&lt;='CALC|3'!$G$10,'CALC|3'!$G$24,0)</f>
        <v>0</v>
      </c>
      <c r="AY107" s="89">
        <f>IF(AY101&lt;='CALC|3'!$G$10,'CALC|3'!$G$24,0)</f>
        <v>0</v>
      </c>
      <c r="AZ107" s="89">
        <f>IF(AZ101&lt;='CALC|3'!$G$10,'CALC|3'!$G$24,0)</f>
        <v>0</v>
      </c>
      <c r="BA107" s="89">
        <f>IF(BA101&lt;='CALC|3'!$G$10,'CALC|3'!$G$24,0)</f>
        <v>0</v>
      </c>
      <c r="BB107" s="89">
        <f>IF(BB101&lt;='CALC|3'!$G$10,'CALC|3'!$G$24,0)</f>
        <v>0</v>
      </c>
      <c r="BC107" s="89">
        <f>IF(BC101&lt;='CALC|3'!$G$10,'CALC|3'!$G$24,0)</f>
        <v>0</v>
      </c>
      <c r="BD107" s="89">
        <f>IF(BD101&lt;='CALC|3'!$G$10,'CALC|3'!$G$24,0)</f>
        <v>0</v>
      </c>
      <c r="BE107" s="89">
        <f>IF(BE101&lt;='CALC|3'!$G$10,'CALC|3'!$G$24,0)</f>
        <v>0</v>
      </c>
      <c r="BF107" s="89">
        <f>IF(BF101&lt;='CALC|3'!$G$10,'CALC|3'!$G$24,0)</f>
        <v>0</v>
      </c>
      <c r="BG107" s="89">
        <f>IF(BG101&lt;='CALC|3'!$G$10,'CALC|3'!$G$24,0)</f>
        <v>0</v>
      </c>
      <c r="BH107" s="89">
        <f>IF(BH101&lt;='CALC|3'!$G$10,'CALC|3'!$G$24,0)</f>
        <v>0</v>
      </c>
      <c r="BI107" s="89">
        <f>IF(BI101&lt;='CALC|3'!$G$10,'CALC|3'!$G$24,0)</f>
        <v>0</v>
      </c>
      <c r="BJ107" s="89">
        <f>IF(BJ101&lt;='CALC|3'!$G$10,'CALC|3'!$G$24,0)</f>
        <v>0</v>
      </c>
      <c r="BK107" s="89">
        <f>IF(BK101&lt;='CALC|3'!$G$10,'CALC|3'!$G$24,0)</f>
        <v>0</v>
      </c>
      <c r="BL107" s="89">
        <f>IF(BL101&lt;='CALC|3'!$G$10,'CALC|3'!$G$24,0)</f>
        <v>0</v>
      </c>
      <c r="BM107" s="89">
        <f>IF(BM101&lt;='CALC|3'!$G$10,'CALC|3'!$G$24,0)</f>
        <v>0</v>
      </c>
      <c r="BN107" s="89">
        <f>IF(BN101&lt;='CALC|3'!$G$10,'CALC|3'!$G$24,0)</f>
        <v>0</v>
      </c>
      <c r="BO107" s="67"/>
      <c r="BP107" s="67"/>
      <c r="BQ107" s="67"/>
      <c r="BR107" s="67"/>
      <c r="BS107" s="67"/>
    </row>
    <row r="108" spans="1:71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1:71" x14ac:dyDescent="0.2">
      <c r="A109" s="67"/>
      <c r="B109" s="67"/>
      <c r="C109" s="69" t="s">
        <v>20</v>
      </c>
      <c r="D109" s="67"/>
      <c r="E109" s="67"/>
      <c r="F109" s="67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67"/>
      <c r="BP109" s="67"/>
      <c r="BQ109" s="67"/>
      <c r="BR109" s="67"/>
      <c r="BS109" s="67"/>
    </row>
    <row r="110" spans="1:71" ht="15.75" x14ac:dyDescent="0.3">
      <c r="A110" s="67"/>
      <c r="B110" s="67"/>
      <c r="C110" s="67" t="s">
        <v>21</v>
      </c>
      <c r="D110" s="34" t="s">
        <v>0</v>
      </c>
      <c r="E110" s="20" t="s">
        <v>93</v>
      </c>
      <c r="F110" s="20"/>
      <c r="G110" s="89">
        <f>IF(G101&lt;='CALC|3'!$G$10,'CALC|3'!$G$28,0)</f>
        <v>1.2306440000000002E-2</v>
      </c>
      <c r="H110" s="89">
        <f>IF(H101&lt;='CALC|3'!$G$10,'CALC|3'!$G$28,0)</f>
        <v>1.2306440000000002E-2</v>
      </c>
      <c r="I110" s="89">
        <f>IF(I101&lt;='CALC|3'!$G$10,'CALC|3'!$G$28,0)</f>
        <v>1.2306440000000002E-2</v>
      </c>
      <c r="J110" s="89">
        <f>IF(J101&lt;='CALC|3'!$G$10,'CALC|3'!$G$28,0)</f>
        <v>1.2306440000000002E-2</v>
      </c>
      <c r="K110" s="89">
        <f>IF(K101&lt;='CALC|3'!$G$10,'CALC|3'!$G$28,0)</f>
        <v>1.2306440000000002E-2</v>
      </c>
      <c r="L110" s="89">
        <f>IF(L101&lt;='CALC|3'!$G$10,'CALC|3'!$G$28,0)</f>
        <v>1.2306440000000002E-2</v>
      </c>
      <c r="M110" s="89">
        <f>IF(M101&lt;='CALC|3'!$G$10,'CALC|3'!$G$28,0)</f>
        <v>1.2306440000000002E-2</v>
      </c>
      <c r="N110" s="89">
        <f>IF(N101&lt;='CALC|3'!$G$10,'CALC|3'!$G$28,0)</f>
        <v>1.2306440000000002E-2</v>
      </c>
      <c r="O110" s="89">
        <f>IF(O101&lt;='CALC|3'!$G$10,'CALC|3'!$G$28,0)</f>
        <v>0</v>
      </c>
      <c r="P110" s="89">
        <f>IF(P101&lt;='CALC|3'!$G$10,'CALC|3'!$G$28,0)</f>
        <v>0</v>
      </c>
      <c r="Q110" s="89">
        <f>IF(Q101&lt;='CALC|3'!$G$10,'CALC|3'!$G$28,0)</f>
        <v>0</v>
      </c>
      <c r="R110" s="89">
        <f>IF(R101&lt;='CALC|3'!$G$10,'CALC|3'!$G$28,0)</f>
        <v>0</v>
      </c>
      <c r="S110" s="89">
        <f>IF(S101&lt;='CALC|3'!$G$10,'CALC|3'!$G$28,0)</f>
        <v>0</v>
      </c>
      <c r="T110" s="89">
        <f>IF(T101&lt;='CALC|3'!$G$10,'CALC|3'!$G$28,0)</f>
        <v>0</v>
      </c>
      <c r="U110" s="89">
        <f>IF(U101&lt;='CALC|3'!$G$10,'CALC|3'!$G$28,0)</f>
        <v>0</v>
      </c>
      <c r="V110" s="89">
        <f>IF(V101&lt;='CALC|3'!$G$10,'CALC|3'!$G$28,0)</f>
        <v>0</v>
      </c>
      <c r="W110" s="89">
        <f>IF(W101&lt;='CALC|3'!$G$10,'CALC|3'!$G$28,0)</f>
        <v>0</v>
      </c>
      <c r="X110" s="89">
        <f>IF(X101&lt;='CALC|3'!$G$10,'CALC|3'!$G$28,0)</f>
        <v>0</v>
      </c>
      <c r="Y110" s="89">
        <f>IF(Y101&lt;='CALC|3'!$G$10,'CALC|3'!$G$28,0)</f>
        <v>0</v>
      </c>
      <c r="Z110" s="89">
        <f>IF(Z101&lt;='CALC|3'!$G$10,'CALC|3'!$G$28,0)</f>
        <v>0</v>
      </c>
      <c r="AA110" s="89">
        <f>IF(AA101&lt;='CALC|3'!$G$10,'CALC|3'!$G$28,0)</f>
        <v>0</v>
      </c>
      <c r="AB110" s="89">
        <f>IF(AB101&lt;='CALC|3'!$G$10,'CALC|3'!$G$28,0)</f>
        <v>0</v>
      </c>
      <c r="AC110" s="89">
        <f>IF(AC101&lt;='CALC|3'!$G$10,'CALC|3'!$G$28,0)</f>
        <v>0</v>
      </c>
      <c r="AD110" s="89">
        <f>IF(AD101&lt;='CALC|3'!$G$10,'CALC|3'!$G$28,0)</f>
        <v>0</v>
      </c>
      <c r="AE110" s="89">
        <f>IF(AE101&lt;='CALC|3'!$G$10,'CALC|3'!$G$28,0)</f>
        <v>0</v>
      </c>
      <c r="AF110" s="89">
        <f>IF(AF101&lt;='CALC|3'!$G$10,'CALC|3'!$G$28,0)</f>
        <v>0</v>
      </c>
      <c r="AG110" s="89">
        <f>IF(AG101&lt;='CALC|3'!$G$10,'CALC|3'!$G$28,0)</f>
        <v>0</v>
      </c>
      <c r="AH110" s="89">
        <f>IF(AH101&lt;='CALC|3'!$G$10,'CALC|3'!$G$28,0)</f>
        <v>0</v>
      </c>
      <c r="AI110" s="89">
        <f>IF(AI101&lt;='CALC|3'!$G$10,'CALC|3'!$G$28,0)</f>
        <v>0</v>
      </c>
      <c r="AJ110" s="89">
        <f>IF(AJ101&lt;='CALC|3'!$G$10,'CALC|3'!$G$28,0)</f>
        <v>0</v>
      </c>
      <c r="AK110" s="89">
        <f>IF(AK101&lt;='CALC|3'!$G$10,'CALC|3'!$G$28,0)</f>
        <v>0</v>
      </c>
      <c r="AL110" s="89">
        <f>IF(AL101&lt;='CALC|3'!$G$10,'CALC|3'!$G$28,0)</f>
        <v>0</v>
      </c>
      <c r="AM110" s="89">
        <f>IF(AM101&lt;='CALC|3'!$G$10,'CALC|3'!$G$28,0)</f>
        <v>0</v>
      </c>
      <c r="AN110" s="89">
        <f>IF(AN101&lt;='CALC|3'!$G$10,'CALC|3'!$G$28,0)</f>
        <v>0</v>
      </c>
      <c r="AO110" s="89">
        <f>IF(AO101&lt;='CALC|3'!$G$10,'CALC|3'!$G$28,0)</f>
        <v>0</v>
      </c>
      <c r="AP110" s="89">
        <f>IF(AP101&lt;='CALC|3'!$G$10,'CALC|3'!$G$28,0)</f>
        <v>0</v>
      </c>
      <c r="AQ110" s="89">
        <f>IF(AQ101&lt;='CALC|3'!$G$10,'CALC|3'!$G$28,0)</f>
        <v>0</v>
      </c>
      <c r="AR110" s="89">
        <f>IF(AR101&lt;='CALC|3'!$G$10,'CALC|3'!$G$28,0)</f>
        <v>0</v>
      </c>
      <c r="AS110" s="89">
        <f>IF(AS101&lt;='CALC|3'!$G$10,'CALC|3'!$G$28,0)</f>
        <v>0</v>
      </c>
      <c r="AT110" s="89">
        <f>IF(AT101&lt;='CALC|3'!$G$10,'CALC|3'!$G$28,0)</f>
        <v>0</v>
      </c>
      <c r="AU110" s="89">
        <f>IF(AU101&lt;='CALC|3'!$G$10,'CALC|3'!$G$28,0)</f>
        <v>0</v>
      </c>
      <c r="AV110" s="89">
        <f>IF(AV101&lt;='CALC|3'!$G$10,'CALC|3'!$G$28,0)</f>
        <v>0</v>
      </c>
      <c r="AW110" s="89">
        <f>IF(AW101&lt;='CALC|3'!$G$10,'CALC|3'!$G$28,0)</f>
        <v>0</v>
      </c>
      <c r="AX110" s="89">
        <f>IF(AX101&lt;='CALC|3'!$G$10,'CALC|3'!$G$28,0)</f>
        <v>0</v>
      </c>
      <c r="AY110" s="89">
        <f>IF(AY101&lt;='CALC|3'!$G$10,'CALC|3'!$G$28,0)</f>
        <v>0</v>
      </c>
      <c r="AZ110" s="89">
        <f>IF(AZ101&lt;='CALC|3'!$G$10,'CALC|3'!$G$28,0)</f>
        <v>0</v>
      </c>
      <c r="BA110" s="89">
        <f>IF(BA101&lt;='CALC|3'!$G$10,'CALC|3'!$G$28,0)</f>
        <v>0</v>
      </c>
      <c r="BB110" s="89">
        <f>IF(BB101&lt;='CALC|3'!$G$10,'CALC|3'!$G$28,0)</f>
        <v>0</v>
      </c>
      <c r="BC110" s="89">
        <f>IF(BC101&lt;='CALC|3'!$G$10,'CALC|3'!$G$28,0)</f>
        <v>0</v>
      </c>
      <c r="BD110" s="89">
        <f>IF(BD101&lt;='CALC|3'!$G$10,'CALC|3'!$G$28,0)</f>
        <v>0</v>
      </c>
      <c r="BE110" s="89">
        <f>IF(BE101&lt;='CALC|3'!$G$10,'CALC|3'!$G$28,0)</f>
        <v>0</v>
      </c>
      <c r="BF110" s="89">
        <f>IF(BF101&lt;='CALC|3'!$G$10,'CALC|3'!$G$28,0)</f>
        <v>0</v>
      </c>
      <c r="BG110" s="89">
        <f>IF(BG101&lt;='CALC|3'!$G$10,'CALC|3'!$G$28,0)</f>
        <v>0</v>
      </c>
      <c r="BH110" s="89">
        <f>IF(BH101&lt;='CALC|3'!$G$10,'CALC|3'!$G$28,0)</f>
        <v>0</v>
      </c>
      <c r="BI110" s="89">
        <f>IF(BI101&lt;='CALC|3'!$G$10,'CALC|3'!$G$28,0)</f>
        <v>0</v>
      </c>
      <c r="BJ110" s="89">
        <f>IF(BJ101&lt;='CALC|3'!$G$10,'CALC|3'!$G$28,0)</f>
        <v>0</v>
      </c>
      <c r="BK110" s="89">
        <f>IF(BK101&lt;='CALC|3'!$G$10,'CALC|3'!$G$28,0)</f>
        <v>0</v>
      </c>
      <c r="BL110" s="89">
        <f>IF(BL101&lt;='CALC|3'!$G$10,'CALC|3'!$G$28,0)</f>
        <v>0</v>
      </c>
      <c r="BM110" s="89">
        <f>IF(BM101&lt;='CALC|3'!$G$10,'CALC|3'!$G$28,0)</f>
        <v>0</v>
      </c>
      <c r="BN110" s="89">
        <f>IF(BN101&lt;='CALC|3'!$G$10,'CALC|3'!$G$28,0)</f>
        <v>0</v>
      </c>
      <c r="BO110" s="67"/>
      <c r="BP110" s="67"/>
      <c r="BQ110" s="67"/>
      <c r="BR110" s="67"/>
      <c r="BS110" s="67"/>
    </row>
    <row r="111" spans="1:71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 x14ac:dyDescent="0.2">
      <c r="A112" s="67"/>
      <c r="B112" s="67"/>
      <c r="C112" s="69" t="s">
        <v>22</v>
      </c>
      <c r="D112" s="67"/>
      <c r="E112" s="67"/>
      <c r="F112" s="67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67"/>
      <c r="BP112" s="67"/>
      <c r="BQ112" s="67"/>
      <c r="BR112" s="67"/>
      <c r="BS112" s="67"/>
    </row>
    <row r="113" spans="1:71" ht="15.75" x14ac:dyDescent="0.3">
      <c r="A113" s="67"/>
      <c r="B113" s="67"/>
      <c r="C113" s="67" t="s">
        <v>192</v>
      </c>
      <c r="D113" s="34" t="s">
        <v>0</v>
      </c>
      <c r="E113" s="20" t="s">
        <v>93</v>
      </c>
      <c r="F113" s="20"/>
      <c r="G113" s="89">
        <f>IF(G101&lt;='CALC|3'!$G$10,'CALC|3'!$G$32,0)</f>
        <v>8.2847700000000003E-3</v>
      </c>
      <c r="H113" s="89">
        <f>IF(H101&lt;='CALC|3'!$G$10,'CALC|3'!$G$32,0)</f>
        <v>8.2847700000000003E-3</v>
      </c>
      <c r="I113" s="89">
        <f>IF(I101&lt;='CALC|3'!$G$10,'CALC|3'!$G$32,0)</f>
        <v>8.2847700000000003E-3</v>
      </c>
      <c r="J113" s="89">
        <f>IF(J101&lt;='CALC|3'!$G$10,'CALC|3'!$G$32,0)</f>
        <v>8.2847700000000003E-3</v>
      </c>
      <c r="K113" s="89">
        <f>IF(K101&lt;='CALC|3'!$G$10,'CALC|3'!$G$32,0)</f>
        <v>8.2847700000000003E-3</v>
      </c>
      <c r="L113" s="89">
        <f>IF(L101&lt;='CALC|3'!$G$10,'CALC|3'!$G$32,0)</f>
        <v>8.2847700000000003E-3</v>
      </c>
      <c r="M113" s="89">
        <f>IF(M101&lt;='CALC|3'!$G$10,'CALC|3'!$G$32,0)</f>
        <v>8.2847700000000003E-3</v>
      </c>
      <c r="N113" s="89">
        <f>IF(N101&lt;='CALC|3'!$G$10,'CALC|3'!$G$32,0)</f>
        <v>8.2847700000000003E-3</v>
      </c>
      <c r="O113" s="89">
        <f>IF(O101&lt;='CALC|3'!$G$10,'CALC|3'!$G$32,0)</f>
        <v>0</v>
      </c>
      <c r="P113" s="89">
        <f>IF(P101&lt;='CALC|3'!$G$10,'CALC|3'!$G$32,0)</f>
        <v>0</v>
      </c>
      <c r="Q113" s="89">
        <f>IF(Q101&lt;='CALC|3'!$G$10,'CALC|3'!$G$32,0)</f>
        <v>0</v>
      </c>
      <c r="R113" s="89">
        <f>IF(R101&lt;='CALC|3'!$G$10,'CALC|3'!$G$32,0)</f>
        <v>0</v>
      </c>
      <c r="S113" s="89">
        <f>IF(S101&lt;='CALC|3'!$G$10,'CALC|3'!$G$32,0)</f>
        <v>0</v>
      </c>
      <c r="T113" s="89">
        <f>IF(T101&lt;='CALC|3'!$G$10,'CALC|3'!$G$32,0)</f>
        <v>0</v>
      </c>
      <c r="U113" s="89">
        <f>IF(U101&lt;='CALC|3'!$G$10,'CALC|3'!$G$32,0)</f>
        <v>0</v>
      </c>
      <c r="V113" s="89">
        <f>IF(V101&lt;='CALC|3'!$G$10,'CALC|3'!$G$32,0)</f>
        <v>0</v>
      </c>
      <c r="W113" s="89">
        <f>IF(W101&lt;='CALC|3'!$G$10,'CALC|3'!$G$32,0)</f>
        <v>0</v>
      </c>
      <c r="X113" s="89">
        <f>IF(X101&lt;='CALC|3'!$G$10,'CALC|3'!$G$32,0)</f>
        <v>0</v>
      </c>
      <c r="Y113" s="89">
        <f>IF(Y101&lt;='CALC|3'!$G$10,'CALC|3'!$G$32,0)</f>
        <v>0</v>
      </c>
      <c r="Z113" s="89">
        <f>IF(Z101&lt;='CALC|3'!$G$10,'CALC|3'!$G$32,0)</f>
        <v>0</v>
      </c>
      <c r="AA113" s="89">
        <f>IF(AA101&lt;='CALC|3'!$G$10,'CALC|3'!$G$32,0)</f>
        <v>0</v>
      </c>
      <c r="AB113" s="89">
        <f>IF(AB101&lt;='CALC|3'!$G$10,'CALC|3'!$G$32,0)</f>
        <v>0</v>
      </c>
      <c r="AC113" s="89">
        <f>IF(AC101&lt;='CALC|3'!$G$10,'CALC|3'!$G$32,0)</f>
        <v>0</v>
      </c>
      <c r="AD113" s="89">
        <f>IF(AD101&lt;='CALC|3'!$G$10,'CALC|3'!$G$32,0)</f>
        <v>0</v>
      </c>
      <c r="AE113" s="89">
        <f>IF(AE101&lt;='CALC|3'!$G$10,'CALC|3'!$G$32,0)</f>
        <v>0</v>
      </c>
      <c r="AF113" s="89">
        <f>IF(AF101&lt;='CALC|3'!$G$10,'CALC|3'!$G$32,0)</f>
        <v>0</v>
      </c>
      <c r="AG113" s="89">
        <f>IF(AG101&lt;='CALC|3'!$G$10,'CALC|3'!$G$32,0)</f>
        <v>0</v>
      </c>
      <c r="AH113" s="89">
        <f>IF(AH101&lt;='CALC|3'!$G$10,'CALC|3'!$G$32,0)</f>
        <v>0</v>
      </c>
      <c r="AI113" s="89">
        <f>IF(AI101&lt;='CALC|3'!$G$10,'CALC|3'!$G$32,0)</f>
        <v>0</v>
      </c>
      <c r="AJ113" s="89">
        <f>IF(AJ101&lt;='CALC|3'!$G$10,'CALC|3'!$G$32,0)</f>
        <v>0</v>
      </c>
      <c r="AK113" s="89">
        <f>IF(AK101&lt;='CALC|3'!$G$10,'CALC|3'!$G$32,0)</f>
        <v>0</v>
      </c>
      <c r="AL113" s="89">
        <f>IF(AL101&lt;='CALC|3'!$G$10,'CALC|3'!$G$32,0)</f>
        <v>0</v>
      </c>
      <c r="AM113" s="89">
        <f>IF(AM101&lt;='CALC|3'!$G$10,'CALC|3'!$G$32,0)</f>
        <v>0</v>
      </c>
      <c r="AN113" s="89">
        <f>IF(AN101&lt;='CALC|3'!$G$10,'CALC|3'!$G$32,0)</f>
        <v>0</v>
      </c>
      <c r="AO113" s="89">
        <f>IF(AO101&lt;='CALC|3'!$G$10,'CALC|3'!$G$32,0)</f>
        <v>0</v>
      </c>
      <c r="AP113" s="89">
        <f>IF(AP101&lt;='CALC|3'!$G$10,'CALC|3'!$G$32,0)</f>
        <v>0</v>
      </c>
      <c r="AQ113" s="89">
        <f>IF(AQ101&lt;='CALC|3'!$G$10,'CALC|3'!$G$32,0)</f>
        <v>0</v>
      </c>
      <c r="AR113" s="89">
        <f>IF(AR101&lt;='CALC|3'!$G$10,'CALC|3'!$G$32,0)</f>
        <v>0</v>
      </c>
      <c r="AS113" s="89">
        <f>IF(AS101&lt;='CALC|3'!$G$10,'CALC|3'!$G$32,0)</f>
        <v>0</v>
      </c>
      <c r="AT113" s="89">
        <f>IF(AT101&lt;='CALC|3'!$G$10,'CALC|3'!$G$32,0)</f>
        <v>0</v>
      </c>
      <c r="AU113" s="89">
        <f>IF(AU101&lt;='CALC|3'!$G$10,'CALC|3'!$G$32,0)</f>
        <v>0</v>
      </c>
      <c r="AV113" s="89">
        <f>IF(AV101&lt;='CALC|3'!$G$10,'CALC|3'!$G$32,0)</f>
        <v>0</v>
      </c>
      <c r="AW113" s="89">
        <f>IF(AW101&lt;='CALC|3'!$G$10,'CALC|3'!$G$32,0)</f>
        <v>0</v>
      </c>
      <c r="AX113" s="89">
        <f>IF(AX101&lt;='CALC|3'!$G$10,'CALC|3'!$G$32,0)</f>
        <v>0</v>
      </c>
      <c r="AY113" s="89">
        <f>IF(AY101&lt;='CALC|3'!$G$10,'CALC|3'!$G$32,0)</f>
        <v>0</v>
      </c>
      <c r="AZ113" s="89">
        <f>IF(AZ101&lt;='CALC|3'!$G$10,'CALC|3'!$G$32,0)</f>
        <v>0</v>
      </c>
      <c r="BA113" s="89">
        <f>IF(BA101&lt;='CALC|3'!$G$10,'CALC|3'!$G$32,0)</f>
        <v>0</v>
      </c>
      <c r="BB113" s="89">
        <f>IF(BB101&lt;='CALC|3'!$G$10,'CALC|3'!$G$32,0)</f>
        <v>0</v>
      </c>
      <c r="BC113" s="89">
        <f>IF(BC101&lt;='CALC|3'!$G$10,'CALC|3'!$G$32,0)</f>
        <v>0</v>
      </c>
      <c r="BD113" s="89">
        <f>IF(BD101&lt;='CALC|3'!$G$10,'CALC|3'!$G$32,0)</f>
        <v>0</v>
      </c>
      <c r="BE113" s="89">
        <f>IF(BE101&lt;='CALC|3'!$G$10,'CALC|3'!$G$32,0)</f>
        <v>0</v>
      </c>
      <c r="BF113" s="89">
        <f>IF(BF101&lt;='CALC|3'!$G$10,'CALC|3'!$G$32,0)</f>
        <v>0</v>
      </c>
      <c r="BG113" s="89">
        <f>IF(BG101&lt;='CALC|3'!$G$10,'CALC|3'!$G$32,0)</f>
        <v>0</v>
      </c>
      <c r="BH113" s="89">
        <f>IF(BH101&lt;='CALC|3'!$G$10,'CALC|3'!$G$32,0)</f>
        <v>0</v>
      </c>
      <c r="BI113" s="89">
        <f>IF(BI101&lt;='CALC|3'!$G$10,'CALC|3'!$G$32,0)</f>
        <v>0</v>
      </c>
      <c r="BJ113" s="89">
        <f>IF(BJ101&lt;='CALC|3'!$G$10,'CALC|3'!$G$32,0)</f>
        <v>0</v>
      </c>
      <c r="BK113" s="89">
        <f>IF(BK101&lt;='CALC|3'!$G$10,'CALC|3'!$G$32,0)</f>
        <v>0</v>
      </c>
      <c r="BL113" s="89">
        <f>IF(BL101&lt;='CALC|3'!$G$10,'CALC|3'!$G$32,0)</f>
        <v>0</v>
      </c>
      <c r="BM113" s="89">
        <f>IF(BM101&lt;='CALC|3'!$G$10,'CALC|3'!$G$32,0)</f>
        <v>0</v>
      </c>
      <c r="BN113" s="89">
        <f>IF(BN101&lt;='CALC|3'!$G$10,'CALC|3'!$G$32,0)</f>
        <v>0</v>
      </c>
      <c r="BO113" s="67"/>
      <c r="BP113" s="67"/>
      <c r="BQ113" s="67"/>
      <c r="BR113" s="67"/>
      <c r="BS113" s="67"/>
    </row>
    <row r="114" spans="1:71" ht="15.75" x14ac:dyDescent="0.3">
      <c r="A114" s="67"/>
      <c r="B114" s="67"/>
      <c r="C114" s="170" t="s">
        <v>49</v>
      </c>
      <c r="D114" s="34" t="s">
        <v>0</v>
      </c>
      <c r="E114" s="20" t="s">
        <v>93</v>
      </c>
      <c r="F114" s="20"/>
      <c r="G114" s="89">
        <f>IF(G101&lt;='CALC|3'!$G$10,'CALC|3'!$G$33,0)</f>
        <v>0.22231148248532198</v>
      </c>
      <c r="H114" s="89">
        <f>IF(H101&lt;='CALC|3'!$G$10,'CALC|3'!$G$33,0)</f>
        <v>0.22231148248532198</v>
      </c>
      <c r="I114" s="89">
        <f>IF(I101&lt;='CALC|3'!$G$10,'CALC|3'!$G$33,0)</f>
        <v>0.22231148248532198</v>
      </c>
      <c r="J114" s="89">
        <f>IF(J101&lt;='CALC|3'!$G$10,'CALC|3'!$G$33,0)</f>
        <v>0.22231148248532198</v>
      </c>
      <c r="K114" s="89">
        <f>IF(K101&lt;='CALC|3'!$G$10,'CALC|3'!$G$33,0)</f>
        <v>0.22231148248532198</v>
      </c>
      <c r="L114" s="89">
        <f>IF(L101&lt;='CALC|3'!$G$10,'CALC|3'!$G$33,0)</f>
        <v>0.22231148248532198</v>
      </c>
      <c r="M114" s="89">
        <f>IF(M101&lt;='CALC|3'!$G$10,'CALC|3'!$G$33,0)</f>
        <v>0.22231148248532198</v>
      </c>
      <c r="N114" s="89">
        <f>IF(N101&lt;='CALC|3'!$G$10,'CALC|3'!$G$33,0)</f>
        <v>0.22231148248532198</v>
      </c>
      <c r="O114" s="89">
        <f>IF(O101&lt;='CALC|3'!$G$10,'CALC|3'!$G$33,0)</f>
        <v>0</v>
      </c>
      <c r="P114" s="89">
        <f>IF(P101&lt;='CALC|3'!$G$10,'CALC|3'!$G$33,0)</f>
        <v>0</v>
      </c>
      <c r="Q114" s="89">
        <f>IF(Q101&lt;='CALC|3'!$G$10,'CALC|3'!$G$33,0)</f>
        <v>0</v>
      </c>
      <c r="R114" s="89">
        <f>IF(R101&lt;='CALC|3'!$G$10,'CALC|3'!$G$33,0)</f>
        <v>0</v>
      </c>
      <c r="S114" s="89">
        <f>IF(S101&lt;='CALC|3'!$G$10,'CALC|3'!$G$33,0)</f>
        <v>0</v>
      </c>
      <c r="T114" s="89">
        <f>IF(T101&lt;='CALC|3'!$G$10,'CALC|3'!$G$33,0)</f>
        <v>0</v>
      </c>
      <c r="U114" s="89">
        <f>IF(U101&lt;='CALC|3'!$G$10,'CALC|3'!$G$33,0)</f>
        <v>0</v>
      </c>
      <c r="V114" s="89">
        <f>IF(V101&lt;='CALC|3'!$G$10,'CALC|3'!$G$33,0)</f>
        <v>0</v>
      </c>
      <c r="W114" s="89">
        <f>IF(W101&lt;='CALC|3'!$G$10,'CALC|3'!$G$33,0)</f>
        <v>0</v>
      </c>
      <c r="X114" s="89">
        <f>IF(X101&lt;='CALC|3'!$G$10,'CALC|3'!$G$33,0)</f>
        <v>0</v>
      </c>
      <c r="Y114" s="89">
        <f>IF(Y101&lt;='CALC|3'!$G$10,'CALC|3'!$G$33,0)</f>
        <v>0</v>
      </c>
      <c r="Z114" s="89">
        <f>IF(Z101&lt;='CALC|3'!$G$10,'CALC|3'!$G$33,0)</f>
        <v>0</v>
      </c>
      <c r="AA114" s="89">
        <f>IF(AA101&lt;='CALC|3'!$G$10,'CALC|3'!$G$33,0)</f>
        <v>0</v>
      </c>
      <c r="AB114" s="89">
        <f>IF(AB101&lt;='CALC|3'!$G$10,'CALC|3'!$G$33,0)</f>
        <v>0</v>
      </c>
      <c r="AC114" s="89">
        <f>IF(AC101&lt;='CALC|3'!$G$10,'CALC|3'!$G$33,0)</f>
        <v>0</v>
      </c>
      <c r="AD114" s="89">
        <f>IF(AD101&lt;='CALC|3'!$G$10,'CALC|3'!$G$33,0)</f>
        <v>0</v>
      </c>
      <c r="AE114" s="89">
        <f>IF(AE101&lt;='CALC|3'!$G$10,'CALC|3'!$G$33,0)</f>
        <v>0</v>
      </c>
      <c r="AF114" s="89">
        <f>IF(AF101&lt;='CALC|3'!$G$10,'CALC|3'!$G$33,0)</f>
        <v>0</v>
      </c>
      <c r="AG114" s="89">
        <f>IF(AG101&lt;='CALC|3'!$G$10,'CALC|3'!$G$33,0)</f>
        <v>0</v>
      </c>
      <c r="AH114" s="89">
        <f>IF(AH101&lt;='CALC|3'!$G$10,'CALC|3'!$G$33,0)</f>
        <v>0</v>
      </c>
      <c r="AI114" s="89">
        <f>IF(AI101&lt;='CALC|3'!$G$10,'CALC|3'!$G$33,0)</f>
        <v>0</v>
      </c>
      <c r="AJ114" s="89">
        <f>IF(AJ101&lt;='CALC|3'!$G$10,'CALC|3'!$G$33,0)</f>
        <v>0</v>
      </c>
      <c r="AK114" s="89">
        <f>IF(AK101&lt;='CALC|3'!$G$10,'CALC|3'!$G$33,0)</f>
        <v>0</v>
      </c>
      <c r="AL114" s="89">
        <f>IF(AL101&lt;='CALC|3'!$G$10,'CALC|3'!$G$33,0)</f>
        <v>0</v>
      </c>
      <c r="AM114" s="89">
        <f>IF(AM101&lt;='CALC|3'!$G$10,'CALC|3'!$G$33,0)</f>
        <v>0</v>
      </c>
      <c r="AN114" s="89">
        <f>IF(AN101&lt;='CALC|3'!$G$10,'CALC|3'!$G$33,0)</f>
        <v>0</v>
      </c>
      <c r="AO114" s="89">
        <f>IF(AO101&lt;='CALC|3'!$G$10,'CALC|3'!$G$33,0)</f>
        <v>0</v>
      </c>
      <c r="AP114" s="89">
        <f>IF(AP101&lt;='CALC|3'!$G$10,'CALC|3'!$G$33,0)</f>
        <v>0</v>
      </c>
      <c r="AQ114" s="89">
        <f>IF(AQ101&lt;='CALC|3'!$G$10,'CALC|3'!$G$33,0)</f>
        <v>0</v>
      </c>
      <c r="AR114" s="89">
        <f>IF(AR101&lt;='CALC|3'!$G$10,'CALC|3'!$G$33,0)</f>
        <v>0</v>
      </c>
      <c r="AS114" s="89">
        <f>IF(AS101&lt;='CALC|3'!$G$10,'CALC|3'!$G$33,0)</f>
        <v>0</v>
      </c>
      <c r="AT114" s="89">
        <f>IF(AT101&lt;='CALC|3'!$G$10,'CALC|3'!$G$33,0)</f>
        <v>0</v>
      </c>
      <c r="AU114" s="89">
        <f>IF(AU101&lt;='CALC|3'!$G$10,'CALC|3'!$G$33,0)</f>
        <v>0</v>
      </c>
      <c r="AV114" s="89">
        <f>IF(AV101&lt;='CALC|3'!$G$10,'CALC|3'!$G$33,0)</f>
        <v>0</v>
      </c>
      <c r="AW114" s="89">
        <f>IF(AW101&lt;='CALC|3'!$G$10,'CALC|3'!$G$33,0)</f>
        <v>0</v>
      </c>
      <c r="AX114" s="89">
        <f>IF(AX101&lt;='CALC|3'!$G$10,'CALC|3'!$G$33,0)</f>
        <v>0</v>
      </c>
      <c r="AY114" s="89">
        <f>IF(AY101&lt;='CALC|3'!$G$10,'CALC|3'!$G$33,0)</f>
        <v>0</v>
      </c>
      <c r="AZ114" s="89">
        <f>IF(AZ101&lt;='CALC|3'!$G$10,'CALC|3'!$G$33,0)</f>
        <v>0</v>
      </c>
      <c r="BA114" s="89">
        <f>IF(BA101&lt;='CALC|3'!$G$10,'CALC|3'!$G$33,0)</f>
        <v>0</v>
      </c>
      <c r="BB114" s="89">
        <f>IF(BB101&lt;='CALC|3'!$G$10,'CALC|3'!$G$33,0)</f>
        <v>0</v>
      </c>
      <c r="BC114" s="89">
        <f>IF(BC101&lt;='CALC|3'!$G$10,'CALC|3'!$G$33,0)</f>
        <v>0</v>
      </c>
      <c r="BD114" s="89">
        <f>IF(BD101&lt;='CALC|3'!$G$10,'CALC|3'!$G$33,0)</f>
        <v>0</v>
      </c>
      <c r="BE114" s="89">
        <f>IF(BE101&lt;='CALC|3'!$G$10,'CALC|3'!$G$33,0)</f>
        <v>0</v>
      </c>
      <c r="BF114" s="89">
        <f>IF(BF101&lt;='CALC|3'!$G$10,'CALC|3'!$G$33,0)</f>
        <v>0</v>
      </c>
      <c r="BG114" s="89">
        <f>IF(BG101&lt;='CALC|3'!$G$10,'CALC|3'!$G$33,0)</f>
        <v>0</v>
      </c>
      <c r="BH114" s="89">
        <f>IF(BH101&lt;='CALC|3'!$G$10,'CALC|3'!$G$33,0)</f>
        <v>0</v>
      </c>
      <c r="BI114" s="89">
        <f>IF(BI101&lt;='CALC|3'!$G$10,'CALC|3'!$G$33,0)</f>
        <v>0</v>
      </c>
      <c r="BJ114" s="89">
        <f>IF(BJ101&lt;='CALC|3'!$G$10,'CALC|3'!$G$33,0)</f>
        <v>0</v>
      </c>
      <c r="BK114" s="89">
        <f>IF(BK101&lt;='CALC|3'!$G$10,'CALC|3'!$G$33,0)</f>
        <v>0</v>
      </c>
      <c r="BL114" s="89">
        <f>IF(BL101&lt;='CALC|3'!$G$10,'CALC|3'!$G$33,0)</f>
        <v>0</v>
      </c>
      <c r="BM114" s="89">
        <f>IF(BM101&lt;='CALC|3'!$G$10,'CALC|3'!$G$33,0)</f>
        <v>0</v>
      </c>
      <c r="BN114" s="89">
        <f>IF(BN101&lt;='CALC|3'!$G$10,'CALC|3'!$G$33,0)</f>
        <v>0</v>
      </c>
      <c r="BO114" s="67"/>
      <c r="BP114" s="67"/>
      <c r="BQ114" s="67"/>
      <c r="BR114" s="67"/>
      <c r="BS114" s="67"/>
    </row>
    <row r="115" spans="1:71" ht="15.75" x14ac:dyDescent="0.3">
      <c r="A115" s="67"/>
      <c r="B115" s="67"/>
      <c r="C115" s="170" t="s">
        <v>320</v>
      </c>
      <c r="D115" s="34" t="s">
        <v>0</v>
      </c>
      <c r="E115" s="20" t="s">
        <v>93</v>
      </c>
      <c r="F115" s="20"/>
      <c r="G115" s="89">
        <f>IF(G101&lt;='CALC|3'!$G$10,'CALC|3'!$G$34,0)</f>
        <v>3.9195000000000001E-2</v>
      </c>
      <c r="H115" s="89">
        <f>IF(H101&lt;='CALC|3'!$G$10,'CALC|3'!$G$34,0)</f>
        <v>3.9195000000000001E-2</v>
      </c>
      <c r="I115" s="89">
        <f>IF(I101&lt;='CALC|3'!$G$10,'CALC|3'!$G$34,0)</f>
        <v>3.9195000000000001E-2</v>
      </c>
      <c r="J115" s="89">
        <f>IF(J101&lt;='CALC|3'!$G$10,'CALC|3'!$G$34,0)</f>
        <v>3.9195000000000001E-2</v>
      </c>
      <c r="K115" s="89">
        <f>IF(K101&lt;='CALC|3'!$G$10,'CALC|3'!$G$34,0)</f>
        <v>3.9195000000000001E-2</v>
      </c>
      <c r="L115" s="89">
        <f>IF(L101&lt;='CALC|3'!$G$10,'CALC|3'!$G$34,0)</f>
        <v>3.9195000000000001E-2</v>
      </c>
      <c r="M115" s="89">
        <f>IF(M101&lt;='CALC|3'!$G$10,'CALC|3'!$G$34,0)</f>
        <v>3.9195000000000001E-2</v>
      </c>
      <c r="N115" s="89">
        <f>IF(N101&lt;='CALC|3'!$G$10,'CALC|3'!$G$34,0)</f>
        <v>3.9195000000000001E-2</v>
      </c>
      <c r="O115" s="89">
        <f>IF(O101&lt;='CALC|3'!$G$10,'CALC|3'!$G$34,0)</f>
        <v>0</v>
      </c>
      <c r="P115" s="89">
        <f>IF(P101&lt;='CALC|3'!$G$10,'CALC|3'!$G$34,0)</f>
        <v>0</v>
      </c>
      <c r="Q115" s="89">
        <f>IF(Q101&lt;='CALC|3'!$G$10,'CALC|3'!$G$34,0)</f>
        <v>0</v>
      </c>
      <c r="R115" s="89">
        <f>IF(R101&lt;='CALC|3'!$G$10,'CALC|3'!$G$34,0)</f>
        <v>0</v>
      </c>
      <c r="S115" s="89">
        <f>IF(S101&lt;='CALC|3'!$G$10,'CALC|3'!$G$34,0)</f>
        <v>0</v>
      </c>
      <c r="T115" s="89">
        <f>IF(T101&lt;='CALC|3'!$G$10,'CALC|3'!$G$34,0)</f>
        <v>0</v>
      </c>
      <c r="U115" s="89">
        <f>IF(U101&lt;='CALC|3'!$G$10,'CALC|3'!$G$34,0)</f>
        <v>0</v>
      </c>
      <c r="V115" s="89">
        <f>IF(V101&lt;='CALC|3'!$G$10,'CALC|3'!$G$34,0)</f>
        <v>0</v>
      </c>
      <c r="W115" s="89">
        <f>IF(W101&lt;='CALC|3'!$G$10,'CALC|3'!$G$34,0)</f>
        <v>0</v>
      </c>
      <c r="X115" s="89">
        <f>IF(X101&lt;='CALC|3'!$G$10,'CALC|3'!$G$34,0)</f>
        <v>0</v>
      </c>
      <c r="Y115" s="89">
        <f>IF(Y101&lt;='CALC|3'!$G$10,'CALC|3'!$G$34,0)</f>
        <v>0</v>
      </c>
      <c r="Z115" s="89">
        <f>IF(Z101&lt;='CALC|3'!$G$10,'CALC|3'!$G$34,0)</f>
        <v>0</v>
      </c>
      <c r="AA115" s="89">
        <f>IF(AA101&lt;='CALC|3'!$G$10,'CALC|3'!$G$34,0)</f>
        <v>0</v>
      </c>
      <c r="AB115" s="89">
        <f>IF(AB101&lt;='CALC|3'!$G$10,'CALC|3'!$G$34,0)</f>
        <v>0</v>
      </c>
      <c r="AC115" s="89">
        <f>IF(AC101&lt;='CALC|3'!$G$10,'CALC|3'!$G$34,0)</f>
        <v>0</v>
      </c>
      <c r="AD115" s="89">
        <f>IF(AD101&lt;='CALC|3'!$G$10,'CALC|3'!$G$34,0)</f>
        <v>0</v>
      </c>
      <c r="AE115" s="89">
        <f>IF(AE101&lt;='CALC|3'!$G$10,'CALC|3'!$G$34,0)</f>
        <v>0</v>
      </c>
      <c r="AF115" s="89">
        <f>IF(AF101&lt;='CALC|3'!$G$10,'CALC|3'!$G$34,0)</f>
        <v>0</v>
      </c>
      <c r="AG115" s="89">
        <f>IF(AG101&lt;='CALC|3'!$G$10,'CALC|3'!$G$34,0)</f>
        <v>0</v>
      </c>
      <c r="AH115" s="89">
        <f>IF(AH101&lt;='CALC|3'!$G$10,'CALC|3'!$G$34,0)</f>
        <v>0</v>
      </c>
      <c r="AI115" s="89">
        <f>IF(AI101&lt;='CALC|3'!$G$10,'CALC|3'!$G$34,0)</f>
        <v>0</v>
      </c>
      <c r="AJ115" s="89">
        <f>IF(AJ101&lt;='CALC|3'!$G$10,'CALC|3'!$G$34,0)</f>
        <v>0</v>
      </c>
      <c r="AK115" s="89">
        <f>IF(AK101&lt;='CALC|3'!$G$10,'CALC|3'!$G$34,0)</f>
        <v>0</v>
      </c>
      <c r="AL115" s="89">
        <f>IF(AL101&lt;='CALC|3'!$G$10,'CALC|3'!$G$34,0)</f>
        <v>0</v>
      </c>
      <c r="AM115" s="89">
        <f>IF(AM101&lt;='CALC|3'!$G$10,'CALC|3'!$G$34,0)</f>
        <v>0</v>
      </c>
      <c r="AN115" s="89">
        <f>IF(AN101&lt;='CALC|3'!$G$10,'CALC|3'!$G$34,0)</f>
        <v>0</v>
      </c>
      <c r="AO115" s="89">
        <f>IF(AO101&lt;='CALC|3'!$G$10,'CALC|3'!$G$34,0)</f>
        <v>0</v>
      </c>
      <c r="AP115" s="89">
        <f>IF(AP101&lt;='CALC|3'!$G$10,'CALC|3'!$G$34,0)</f>
        <v>0</v>
      </c>
      <c r="AQ115" s="89">
        <f>IF(AQ101&lt;='CALC|3'!$G$10,'CALC|3'!$G$34,0)</f>
        <v>0</v>
      </c>
      <c r="AR115" s="89">
        <f>IF(AR101&lt;='CALC|3'!$G$10,'CALC|3'!$G$34,0)</f>
        <v>0</v>
      </c>
      <c r="AS115" s="89">
        <f>IF(AS101&lt;='CALC|3'!$G$10,'CALC|3'!$G$34,0)</f>
        <v>0</v>
      </c>
      <c r="AT115" s="89">
        <f>IF(AT101&lt;='CALC|3'!$G$10,'CALC|3'!$G$34,0)</f>
        <v>0</v>
      </c>
      <c r="AU115" s="89">
        <f>IF(AU101&lt;='CALC|3'!$G$10,'CALC|3'!$G$34,0)</f>
        <v>0</v>
      </c>
      <c r="AV115" s="89">
        <f>IF(AV101&lt;='CALC|3'!$G$10,'CALC|3'!$G$34,0)</f>
        <v>0</v>
      </c>
      <c r="AW115" s="89">
        <f>IF(AW101&lt;='CALC|3'!$G$10,'CALC|3'!$G$34,0)</f>
        <v>0</v>
      </c>
      <c r="AX115" s="89">
        <f>IF(AX101&lt;='CALC|3'!$G$10,'CALC|3'!$G$34,0)</f>
        <v>0</v>
      </c>
      <c r="AY115" s="89">
        <f>IF(AY101&lt;='CALC|3'!$G$10,'CALC|3'!$G$34,0)</f>
        <v>0</v>
      </c>
      <c r="AZ115" s="89">
        <f>IF(AZ101&lt;='CALC|3'!$G$10,'CALC|3'!$G$34,0)</f>
        <v>0</v>
      </c>
      <c r="BA115" s="89">
        <f>IF(BA101&lt;='CALC|3'!$G$10,'CALC|3'!$G$34,0)</f>
        <v>0</v>
      </c>
      <c r="BB115" s="89">
        <f>IF(BB101&lt;='CALC|3'!$G$10,'CALC|3'!$G$34,0)</f>
        <v>0</v>
      </c>
      <c r="BC115" s="89">
        <f>IF(BC101&lt;='CALC|3'!$G$10,'CALC|3'!$G$34,0)</f>
        <v>0</v>
      </c>
      <c r="BD115" s="89">
        <f>IF(BD101&lt;='CALC|3'!$G$10,'CALC|3'!$G$34,0)</f>
        <v>0</v>
      </c>
      <c r="BE115" s="89">
        <f>IF(BE101&lt;='CALC|3'!$G$10,'CALC|3'!$G$34,0)</f>
        <v>0</v>
      </c>
      <c r="BF115" s="89">
        <f>IF(BF101&lt;='CALC|3'!$G$10,'CALC|3'!$G$34,0)</f>
        <v>0</v>
      </c>
      <c r="BG115" s="89">
        <f>IF(BG101&lt;='CALC|3'!$G$10,'CALC|3'!$G$34,0)</f>
        <v>0</v>
      </c>
      <c r="BH115" s="89">
        <f>IF(BH101&lt;='CALC|3'!$G$10,'CALC|3'!$G$34,0)</f>
        <v>0</v>
      </c>
      <c r="BI115" s="89">
        <f>IF(BI101&lt;='CALC|3'!$G$10,'CALC|3'!$G$34,0)</f>
        <v>0</v>
      </c>
      <c r="BJ115" s="89">
        <f>IF(BJ101&lt;='CALC|3'!$G$10,'CALC|3'!$G$34,0)</f>
        <v>0</v>
      </c>
      <c r="BK115" s="89">
        <f>IF(BK101&lt;='CALC|3'!$G$10,'CALC|3'!$G$34,0)</f>
        <v>0</v>
      </c>
      <c r="BL115" s="89">
        <f>IF(BL101&lt;='CALC|3'!$G$10,'CALC|3'!$G$34,0)</f>
        <v>0</v>
      </c>
      <c r="BM115" s="89">
        <f>IF(BM101&lt;='CALC|3'!$G$10,'CALC|3'!$G$34,0)</f>
        <v>0</v>
      </c>
      <c r="BN115" s="89">
        <f>IF(BN101&lt;='CALC|3'!$G$10,'CALC|3'!$G$34,0)</f>
        <v>0</v>
      </c>
      <c r="BO115" s="67"/>
      <c r="BP115" s="67"/>
      <c r="BQ115" s="67"/>
      <c r="BR115" s="67"/>
      <c r="BS115" s="67"/>
    </row>
    <row r="116" spans="1:71" ht="15.75" x14ac:dyDescent="0.3">
      <c r="A116" s="67"/>
      <c r="B116" s="67"/>
      <c r="C116" s="170" t="s">
        <v>323</v>
      </c>
      <c r="D116" s="34" t="s">
        <v>0</v>
      </c>
      <c r="E116" s="20" t="s">
        <v>93</v>
      </c>
      <c r="F116" s="20"/>
      <c r="G116" s="89">
        <f>IF(G101&lt;='CALC|3'!$G$10,'CALC|3'!$G$35,0)</f>
        <v>0.28478127096280265</v>
      </c>
      <c r="H116" s="89">
        <f>IF(H101&lt;='CALC|3'!$G$10,'CALC|3'!$G$35,0)</f>
        <v>0.28478127096280265</v>
      </c>
      <c r="I116" s="89">
        <f>IF(I101&lt;='CALC|3'!$G$10,'CALC|3'!$G$35,0)</f>
        <v>0.28478127096280265</v>
      </c>
      <c r="J116" s="89">
        <f>IF(J101&lt;='CALC|3'!$G$10,'CALC|3'!$G$35,0)</f>
        <v>0.28478127096280265</v>
      </c>
      <c r="K116" s="89">
        <f>IF(K101&lt;='CALC|3'!$G$10,'CALC|3'!$G$35,0)</f>
        <v>0.28478127096280265</v>
      </c>
      <c r="L116" s="89">
        <f>IF(L101&lt;='CALC|3'!$G$10,'CALC|3'!$G$35,0)</f>
        <v>0.28478127096280265</v>
      </c>
      <c r="M116" s="89">
        <f>IF(M101&lt;='CALC|3'!$G$10,'CALC|3'!$G$35,0)</f>
        <v>0.28478127096280265</v>
      </c>
      <c r="N116" s="89">
        <f>IF(N101&lt;='CALC|3'!$G$10,'CALC|3'!$G$35,0)</f>
        <v>0.28478127096280265</v>
      </c>
      <c r="O116" s="89">
        <f>IF(O101&lt;='CALC|3'!$G$10,'CALC|3'!$G$35,0)</f>
        <v>0</v>
      </c>
      <c r="P116" s="89">
        <f>IF(P101&lt;='CALC|3'!$G$10,'CALC|3'!$G$35,0)</f>
        <v>0</v>
      </c>
      <c r="Q116" s="89">
        <f>IF(Q101&lt;='CALC|3'!$G$10,'CALC|3'!$G$35,0)</f>
        <v>0</v>
      </c>
      <c r="R116" s="89">
        <f>IF(R101&lt;='CALC|3'!$G$10,'CALC|3'!$G$35,0)</f>
        <v>0</v>
      </c>
      <c r="S116" s="89">
        <f>IF(S101&lt;='CALC|3'!$G$10,'CALC|3'!$G$35,0)</f>
        <v>0</v>
      </c>
      <c r="T116" s="89">
        <f>IF(T101&lt;='CALC|3'!$G$10,'CALC|3'!$G$35,0)</f>
        <v>0</v>
      </c>
      <c r="U116" s="89">
        <f>IF(U101&lt;='CALC|3'!$G$10,'CALC|3'!$G$35,0)</f>
        <v>0</v>
      </c>
      <c r="V116" s="89">
        <f>IF(V101&lt;='CALC|3'!$G$10,'CALC|3'!$G$35,0)</f>
        <v>0</v>
      </c>
      <c r="W116" s="89">
        <f>IF(W101&lt;='CALC|3'!$G$10,'CALC|3'!$G$35,0)</f>
        <v>0</v>
      </c>
      <c r="X116" s="89">
        <f>IF(X101&lt;='CALC|3'!$G$10,'CALC|3'!$G$35,0)</f>
        <v>0</v>
      </c>
      <c r="Y116" s="89">
        <f>IF(Y101&lt;='CALC|3'!$G$10,'CALC|3'!$G$35,0)</f>
        <v>0</v>
      </c>
      <c r="Z116" s="89">
        <f>IF(Z101&lt;='CALC|3'!$G$10,'CALC|3'!$G$35,0)</f>
        <v>0</v>
      </c>
      <c r="AA116" s="89">
        <f>IF(AA101&lt;='CALC|3'!$G$10,'CALC|3'!$G$35,0)</f>
        <v>0</v>
      </c>
      <c r="AB116" s="89">
        <f>IF(AB101&lt;='CALC|3'!$G$10,'CALC|3'!$G$35,0)</f>
        <v>0</v>
      </c>
      <c r="AC116" s="89">
        <f>IF(AC101&lt;='CALC|3'!$G$10,'CALC|3'!$G$35,0)</f>
        <v>0</v>
      </c>
      <c r="AD116" s="89">
        <f>IF(AD101&lt;='CALC|3'!$G$10,'CALC|3'!$G$35,0)</f>
        <v>0</v>
      </c>
      <c r="AE116" s="89">
        <f>IF(AE101&lt;='CALC|3'!$G$10,'CALC|3'!$G$35,0)</f>
        <v>0</v>
      </c>
      <c r="AF116" s="89">
        <f>IF(AF101&lt;='CALC|3'!$G$10,'CALC|3'!$G$35,0)</f>
        <v>0</v>
      </c>
      <c r="AG116" s="89">
        <f>IF(AG101&lt;='CALC|3'!$G$10,'CALC|3'!$G$35,0)</f>
        <v>0</v>
      </c>
      <c r="AH116" s="89">
        <f>IF(AH101&lt;='CALC|3'!$G$10,'CALC|3'!$G$35,0)</f>
        <v>0</v>
      </c>
      <c r="AI116" s="89">
        <f>IF(AI101&lt;='CALC|3'!$G$10,'CALC|3'!$G$35,0)</f>
        <v>0</v>
      </c>
      <c r="AJ116" s="89">
        <f>IF(AJ101&lt;='CALC|3'!$G$10,'CALC|3'!$G$35,0)</f>
        <v>0</v>
      </c>
      <c r="AK116" s="89">
        <f>IF(AK101&lt;='CALC|3'!$G$10,'CALC|3'!$G$35,0)</f>
        <v>0</v>
      </c>
      <c r="AL116" s="89">
        <f>IF(AL101&lt;='CALC|3'!$G$10,'CALC|3'!$G$35,0)</f>
        <v>0</v>
      </c>
      <c r="AM116" s="89">
        <f>IF(AM101&lt;='CALC|3'!$G$10,'CALC|3'!$G$35,0)</f>
        <v>0</v>
      </c>
      <c r="AN116" s="89">
        <f>IF(AN101&lt;='CALC|3'!$G$10,'CALC|3'!$G$35,0)</f>
        <v>0</v>
      </c>
      <c r="AO116" s="89">
        <f>IF(AO101&lt;='CALC|3'!$G$10,'CALC|3'!$G$35,0)</f>
        <v>0</v>
      </c>
      <c r="AP116" s="89">
        <f>IF(AP101&lt;='CALC|3'!$G$10,'CALC|3'!$G$35,0)</f>
        <v>0</v>
      </c>
      <c r="AQ116" s="89">
        <f>IF(AQ101&lt;='CALC|3'!$G$10,'CALC|3'!$G$35,0)</f>
        <v>0</v>
      </c>
      <c r="AR116" s="89">
        <f>IF(AR101&lt;='CALC|3'!$G$10,'CALC|3'!$G$35,0)</f>
        <v>0</v>
      </c>
      <c r="AS116" s="89">
        <f>IF(AS101&lt;='CALC|3'!$G$10,'CALC|3'!$G$35,0)</f>
        <v>0</v>
      </c>
      <c r="AT116" s="89">
        <f>IF(AT101&lt;='CALC|3'!$G$10,'CALC|3'!$G$35,0)</f>
        <v>0</v>
      </c>
      <c r="AU116" s="89">
        <f>IF(AU101&lt;='CALC|3'!$G$10,'CALC|3'!$G$35,0)</f>
        <v>0</v>
      </c>
      <c r="AV116" s="89">
        <f>IF(AV101&lt;='CALC|3'!$G$10,'CALC|3'!$G$35,0)</f>
        <v>0</v>
      </c>
      <c r="AW116" s="89">
        <f>IF(AW101&lt;='CALC|3'!$G$10,'CALC|3'!$G$35,0)</f>
        <v>0</v>
      </c>
      <c r="AX116" s="89">
        <f>IF(AX101&lt;='CALC|3'!$G$10,'CALC|3'!$G$35,0)</f>
        <v>0</v>
      </c>
      <c r="AY116" s="89">
        <f>IF(AY101&lt;='CALC|3'!$G$10,'CALC|3'!$G$35,0)</f>
        <v>0</v>
      </c>
      <c r="AZ116" s="89">
        <f>IF(AZ101&lt;='CALC|3'!$G$10,'CALC|3'!$G$35,0)</f>
        <v>0</v>
      </c>
      <c r="BA116" s="89">
        <f>IF(BA101&lt;='CALC|3'!$G$10,'CALC|3'!$G$35,0)</f>
        <v>0</v>
      </c>
      <c r="BB116" s="89">
        <f>IF(BB101&lt;='CALC|3'!$G$10,'CALC|3'!$G$35,0)</f>
        <v>0</v>
      </c>
      <c r="BC116" s="89">
        <f>IF(BC101&lt;='CALC|3'!$G$10,'CALC|3'!$G$35,0)</f>
        <v>0</v>
      </c>
      <c r="BD116" s="89">
        <f>IF(BD101&lt;='CALC|3'!$G$10,'CALC|3'!$G$35,0)</f>
        <v>0</v>
      </c>
      <c r="BE116" s="89">
        <f>IF(BE101&lt;='CALC|3'!$G$10,'CALC|3'!$G$35,0)</f>
        <v>0</v>
      </c>
      <c r="BF116" s="89">
        <f>IF(BF101&lt;='CALC|3'!$G$10,'CALC|3'!$G$35,0)</f>
        <v>0</v>
      </c>
      <c r="BG116" s="89">
        <f>IF(BG101&lt;='CALC|3'!$G$10,'CALC|3'!$G$35,0)</f>
        <v>0</v>
      </c>
      <c r="BH116" s="89">
        <f>IF(BH101&lt;='CALC|3'!$G$10,'CALC|3'!$G$35,0)</f>
        <v>0</v>
      </c>
      <c r="BI116" s="89">
        <f>IF(BI101&lt;='CALC|3'!$G$10,'CALC|3'!$G$35,0)</f>
        <v>0</v>
      </c>
      <c r="BJ116" s="89">
        <f>IF(BJ101&lt;='CALC|3'!$G$10,'CALC|3'!$G$35,0)</f>
        <v>0</v>
      </c>
      <c r="BK116" s="89">
        <f>IF(BK101&lt;='CALC|3'!$G$10,'CALC|3'!$G$35,0)</f>
        <v>0</v>
      </c>
      <c r="BL116" s="89">
        <f>IF(BL101&lt;='CALC|3'!$G$10,'CALC|3'!$G$35,0)</f>
        <v>0</v>
      </c>
      <c r="BM116" s="89">
        <f>IF(BM101&lt;='CALC|3'!$G$10,'CALC|3'!$G$35,0)</f>
        <v>0</v>
      </c>
      <c r="BN116" s="89">
        <f>IF(BN101&lt;='CALC|3'!$G$10,'CALC|3'!$G$35,0)</f>
        <v>0</v>
      </c>
      <c r="BO116" s="67"/>
      <c r="BP116" s="67"/>
      <c r="BQ116" s="67"/>
      <c r="BR116" s="67"/>
      <c r="BS116" s="67"/>
    </row>
    <row r="117" spans="1:71" ht="15.75" x14ac:dyDescent="0.3">
      <c r="A117" s="67"/>
      <c r="B117" s="67"/>
      <c r="C117" s="170" t="s">
        <v>327</v>
      </c>
      <c r="D117" s="34" t="s">
        <v>0</v>
      </c>
      <c r="E117" s="20" t="s">
        <v>93</v>
      </c>
      <c r="F117" s="20"/>
      <c r="G117" s="89">
        <v>0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89">
        <v>0</v>
      </c>
      <c r="AW117" s="89">
        <v>0</v>
      </c>
      <c r="AX117" s="89">
        <v>0</v>
      </c>
      <c r="AY117" s="89">
        <v>0</v>
      </c>
      <c r="AZ117" s="89">
        <v>0</v>
      </c>
      <c r="BA117" s="89">
        <v>0</v>
      </c>
      <c r="BB117" s="89">
        <v>0</v>
      </c>
      <c r="BC117" s="89">
        <v>0</v>
      </c>
      <c r="BD117" s="89">
        <v>0</v>
      </c>
      <c r="BE117" s="89">
        <v>0</v>
      </c>
      <c r="BF117" s="89">
        <v>0</v>
      </c>
      <c r="BG117" s="89">
        <v>0</v>
      </c>
      <c r="BH117" s="89">
        <v>0</v>
      </c>
      <c r="BI117" s="89">
        <v>0</v>
      </c>
      <c r="BJ117" s="89">
        <v>0</v>
      </c>
      <c r="BK117" s="89">
        <v>0</v>
      </c>
      <c r="BL117" s="89">
        <v>0</v>
      </c>
      <c r="BM117" s="89">
        <v>0</v>
      </c>
      <c r="BN117" s="89">
        <v>0</v>
      </c>
      <c r="BO117" s="67"/>
      <c r="BP117" s="67"/>
      <c r="BQ117" s="67"/>
      <c r="BR117" s="67"/>
      <c r="BS117" s="67"/>
    </row>
    <row r="118" spans="1:71" x14ac:dyDescent="0.2">
      <c r="A118" s="67"/>
      <c r="B118" s="67"/>
      <c r="C118" s="67"/>
      <c r="D118" s="67"/>
      <c r="E118" s="67"/>
      <c r="F118" s="67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67"/>
      <c r="BP118" s="67"/>
      <c r="BQ118" s="67"/>
      <c r="BR118" s="67"/>
      <c r="BS118" s="67"/>
    </row>
    <row r="119" spans="1:71" ht="15" x14ac:dyDescent="0.25">
      <c r="A119"/>
      <c r="B119"/>
      <c r="C119" s="69" t="s">
        <v>23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1:71" ht="15.75" x14ac:dyDescent="0.3">
      <c r="A120" s="67"/>
      <c r="B120" s="67"/>
      <c r="C120" s="67" t="s">
        <v>192</v>
      </c>
      <c r="D120" s="34" t="s">
        <v>0</v>
      </c>
      <c r="E120" s="20" t="s">
        <v>93</v>
      </c>
      <c r="F120" s="20"/>
      <c r="G120" s="89">
        <f>IF(G101&lt;='CALC|3'!$G$10,'CALC|3'!$G$41,0)</f>
        <v>1.6286300000000001E-3</v>
      </c>
      <c r="H120" s="89">
        <f>IF(H101&lt;='CALC|3'!$G$10,'CALC|3'!$G$41,0)</f>
        <v>1.6286300000000001E-3</v>
      </c>
      <c r="I120" s="89">
        <f>IF(I101&lt;='CALC|3'!$G$10,'CALC|3'!$G$41,0)</f>
        <v>1.6286300000000001E-3</v>
      </c>
      <c r="J120" s="89">
        <f>IF(J101&lt;='CALC|3'!$G$10,'CALC|3'!$G$41,0)</f>
        <v>1.6286300000000001E-3</v>
      </c>
      <c r="K120" s="89">
        <f>IF(K101&lt;='CALC|3'!$G$10,'CALC|3'!$G$41,0)</f>
        <v>1.6286300000000001E-3</v>
      </c>
      <c r="L120" s="89">
        <f>IF(L101&lt;='CALC|3'!$G$10,'CALC|3'!$G$41,0)</f>
        <v>1.6286300000000001E-3</v>
      </c>
      <c r="M120" s="89">
        <f>IF(M101&lt;='CALC|3'!$G$10,'CALC|3'!$G$41,0)</f>
        <v>1.6286300000000001E-3</v>
      </c>
      <c r="N120" s="89">
        <f>IF(N101&lt;='CALC|3'!$G$10,'CALC|3'!$G$41,0)</f>
        <v>1.6286300000000001E-3</v>
      </c>
      <c r="O120" s="89">
        <f>IF(O101&lt;='CALC|3'!$G$10,'CALC|3'!$G$41,0)</f>
        <v>0</v>
      </c>
      <c r="P120" s="89">
        <f>IF(P101&lt;='CALC|3'!$G$10,'CALC|3'!$G$41,0)</f>
        <v>0</v>
      </c>
      <c r="Q120" s="89">
        <f>IF(Q101&lt;='CALC|3'!$G$10,'CALC|3'!$G$41,0)</f>
        <v>0</v>
      </c>
      <c r="R120" s="89">
        <f>IF(R101&lt;='CALC|3'!$G$10,'CALC|3'!$G$41,0)</f>
        <v>0</v>
      </c>
      <c r="S120" s="89">
        <f>IF(S101&lt;='CALC|3'!$G$10,'CALC|3'!$G$41,0)</f>
        <v>0</v>
      </c>
      <c r="T120" s="89">
        <f>IF(T101&lt;='CALC|3'!$G$10,'CALC|3'!$G$41,0)</f>
        <v>0</v>
      </c>
      <c r="U120" s="89">
        <f>IF(U101&lt;='CALC|3'!$G$10,'CALC|3'!$G$41,0)</f>
        <v>0</v>
      </c>
      <c r="V120" s="89">
        <f>IF(V101&lt;='CALC|3'!$G$10,'CALC|3'!$G$41,0)</f>
        <v>0</v>
      </c>
      <c r="W120" s="89">
        <f>IF(W101&lt;='CALC|3'!$G$10,'CALC|3'!$G$41,0)</f>
        <v>0</v>
      </c>
      <c r="X120" s="89">
        <f>IF(X101&lt;='CALC|3'!$G$10,'CALC|3'!$G$41,0)</f>
        <v>0</v>
      </c>
      <c r="Y120" s="89">
        <f>IF(Y101&lt;='CALC|3'!$G$10,'CALC|3'!$G$41,0)</f>
        <v>0</v>
      </c>
      <c r="Z120" s="89">
        <f>IF(Z101&lt;='CALC|3'!$G$10,'CALC|3'!$G$41,0)</f>
        <v>0</v>
      </c>
      <c r="AA120" s="89">
        <f>IF(AA101&lt;='CALC|3'!$G$10,'CALC|3'!$G$41,0)</f>
        <v>0</v>
      </c>
      <c r="AB120" s="89">
        <f>IF(AB101&lt;='CALC|3'!$G$10,'CALC|3'!$G$41,0)</f>
        <v>0</v>
      </c>
      <c r="AC120" s="89">
        <f>IF(AC101&lt;='CALC|3'!$G$10,'CALC|3'!$G$41,0)</f>
        <v>0</v>
      </c>
      <c r="AD120" s="89">
        <f>IF(AD101&lt;='CALC|3'!$G$10,'CALC|3'!$G$41,0)</f>
        <v>0</v>
      </c>
      <c r="AE120" s="89">
        <f>IF(AE101&lt;='CALC|3'!$G$10,'CALC|3'!$G$41,0)</f>
        <v>0</v>
      </c>
      <c r="AF120" s="89">
        <f>IF(AF101&lt;='CALC|3'!$G$10,'CALC|3'!$G$41,0)</f>
        <v>0</v>
      </c>
      <c r="AG120" s="89">
        <f>IF(AG101&lt;='CALC|3'!$G$10,'CALC|3'!$G$41,0)</f>
        <v>0</v>
      </c>
      <c r="AH120" s="89">
        <f>IF(AH101&lt;='CALC|3'!$G$10,'CALC|3'!$G$41,0)</f>
        <v>0</v>
      </c>
      <c r="AI120" s="89">
        <f>IF(AI101&lt;='CALC|3'!$G$10,'CALC|3'!$G$41,0)</f>
        <v>0</v>
      </c>
      <c r="AJ120" s="89">
        <f>IF(AJ101&lt;='CALC|3'!$G$10,'CALC|3'!$G$41,0)</f>
        <v>0</v>
      </c>
      <c r="AK120" s="89">
        <f>IF(AK101&lt;='CALC|3'!$G$10,'CALC|3'!$G$41,0)</f>
        <v>0</v>
      </c>
      <c r="AL120" s="89">
        <f>IF(AL101&lt;='CALC|3'!$G$10,'CALC|3'!$G$41,0)</f>
        <v>0</v>
      </c>
      <c r="AM120" s="89">
        <f>IF(AM101&lt;='CALC|3'!$G$10,'CALC|3'!$G$41,0)</f>
        <v>0</v>
      </c>
      <c r="AN120" s="89">
        <f>IF(AN101&lt;='CALC|3'!$G$10,'CALC|3'!$G$41,0)</f>
        <v>0</v>
      </c>
      <c r="AO120" s="89">
        <f>IF(AO101&lt;='CALC|3'!$G$10,'CALC|3'!$G$41,0)</f>
        <v>0</v>
      </c>
      <c r="AP120" s="89">
        <f>IF(AP101&lt;='CALC|3'!$G$10,'CALC|3'!$G$41,0)</f>
        <v>0</v>
      </c>
      <c r="AQ120" s="89">
        <f>IF(AQ101&lt;='CALC|3'!$G$10,'CALC|3'!$G$41,0)</f>
        <v>0</v>
      </c>
      <c r="AR120" s="89">
        <f>IF(AR101&lt;='CALC|3'!$G$10,'CALC|3'!$G$41,0)</f>
        <v>0</v>
      </c>
      <c r="AS120" s="89">
        <f>IF(AS101&lt;='CALC|3'!$G$10,'CALC|3'!$G$41,0)</f>
        <v>0</v>
      </c>
      <c r="AT120" s="89">
        <f>IF(AT101&lt;='CALC|3'!$G$10,'CALC|3'!$G$41,0)</f>
        <v>0</v>
      </c>
      <c r="AU120" s="89">
        <f>IF(AU101&lt;='CALC|3'!$G$10,'CALC|3'!$G$41,0)</f>
        <v>0</v>
      </c>
      <c r="AV120" s="89">
        <f>IF(AV101&lt;='CALC|3'!$G$10,'CALC|3'!$G$41,0)</f>
        <v>0</v>
      </c>
      <c r="AW120" s="89">
        <f>IF(AW101&lt;='CALC|3'!$G$10,'CALC|3'!$G$41,0)</f>
        <v>0</v>
      </c>
      <c r="AX120" s="89">
        <f>IF(AX101&lt;='CALC|3'!$G$10,'CALC|3'!$G$41,0)</f>
        <v>0</v>
      </c>
      <c r="AY120" s="89">
        <f>IF(AY101&lt;='CALC|3'!$G$10,'CALC|3'!$G$41,0)</f>
        <v>0</v>
      </c>
      <c r="AZ120" s="89">
        <f>IF(AZ101&lt;='CALC|3'!$G$10,'CALC|3'!$G$41,0)</f>
        <v>0</v>
      </c>
      <c r="BA120" s="89">
        <f>IF(BA101&lt;='CALC|3'!$G$10,'CALC|3'!$G$41,0)</f>
        <v>0</v>
      </c>
      <c r="BB120" s="89">
        <f>IF(BB101&lt;='CALC|3'!$G$10,'CALC|3'!$G$41,0)</f>
        <v>0</v>
      </c>
      <c r="BC120" s="89">
        <f>IF(BC101&lt;='CALC|3'!$G$10,'CALC|3'!$G$41,0)</f>
        <v>0</v>
      </c>
      <c r="BD120" s="89">
        <f>IF(BD101&lt;='CALC|3'!$G$10,'CALC|3'!$G$41,0)</f>
        <v>0</v>
      </c>
      <c r="BE120" s="89">
        <f>IF(BE101&lt;='CALC|3'!$G$10,'CALC|3'!$G$41,0)</f>
        <v>0</v>
      </c>
      <c r="BF120" s="89">
        <f>IF(BF101&lt;='CALC|3'!$G$10,'CALC|3'!$G$41,0)</f>
        <v>0</v>
      </c>
      <c r="BG120" s="89">
        <f>IF(BG101&lt;='CALC|3'!$G$10,'CALC|3'!$G$41,0)</f>
        <v>0</v>
      </c>
      <c r="BH120" s="89">
        <f>IF(BH101&lt;='CALC|3'!$G$10,'CALC|3'!$G$41,0)</f>
        <v>0</v>
      </c>
      <c r="BI120" s="89">
        <f>IF(BI101&lt;='CALC|3'!$G$10,'CALC|3'!$G$41,0)</f>
        <v>0</v>
      </c>
      <c r="BJ120" s="89">
        <f>IF(BJ101&lt;='CALC|3'!$G$10,'CALC|3'!$G$41,0)</f>
        <v>0</v>
      </c>
      <c r="BK120" s="89">
        <f>IF(BK101&lt;='CALC|3'!$G$10,'CALC|3'!$G$41,0)</f>
        <v>0</v>
      </c>
      <c r="BL120" s="89">
        <f>IF(BL101&lt;='CALC|3'!$G$10,'CALC|3'!$G$41,0)</f>
        <v>0</v>
      </c>
      <c r="BM120" s="89">
        <f>IF(BM101&lt;='CALC|3'!$G$10,'CALC|3'!$G$41,0)</f>
        <v>0</v>
      </c>
      <c r="BN120" s="89">
        <f>IF(BN101&lt;='CALC|3'!$G$10,'CALC|3'!$G$41,0)</f>
        <v>0</v>
      </c>
      <c r="BO120" s="67"/>
      <c r="BP120" s="67"/>
      <c r="BQ120" s="67"/>
      <c r="BR120" s="67"/>
      <c r="BS120" s="67"/>
    </row>
    <row r="121" spans="1:71" ht="15.75" x14ac:dyDescent="0.3">
      <c r="A121" s="67"/>
      <c r="B121" s="67"/>
      <c r="C121" s="170" t="s">
        <v>49</v>
      </c>
      <c r="D121" s="34" t="s">
        <v>0</v>
      </c>
      <c r="E121" s="20" t="s">
        <v>93</v>
      </c>
      <c r="F121" s="20"/>
      <c r="G121" s="89">
        <f>IF(G101&lt;='CALC|3'!$G$10,'CALC|3'!$G$42,0)</f>
        <v>4.3702257240704326E-2</v>
      </c>
      <c r="H121" s="89">
        <f>IF(H101&lt;='CALC|3'!$G$10,'CALC|3'!$G$42,0)</f>
        <v>4.3702257240704326E-2</v>
      </c>
      <c r="I121" s="89">
        <f>IF(I101&lt;='CALC|3'!$G$10,'CALC|3'!$G$42,0)</f>
        <v>4.3702257240704326E-2</v>
      </c>
      <c r="J121" s="89">
        <f>IF(J101&lt;='CALC|3'!$G$10,'CALC|3'!$G$42,0)</f>
        <v>4.3702257240704326E-2</v>
      </c>
      <c r="K121" s="89">
        <f>IF(K101&lt;='CALC|3'!$G$10,'CALC|3'!$G$42,0)</f>
        <v>4.3702257240704326E-2</v>
      </c>
      <c r="L121" s="89">
        <f>IF(L101&lt;='CALC|3'!$G$10,'CALC|3'!$G$42,0)</f>
        <v>4.3702257240704326E-2</v>
      </c>
      <c r="M121" s="89">
        <f>IF(M101&lt;='CALC|3'!$G$10,'CALC|3'!$G$42,0)</f>
        <v>4.3702257240704326E-2</v>
      </c>
      <c r="N121" s="89">
        <f>IF(N101&lt;='CALC|3'!$G$10,'CALC|3'!$G$42,0)</f>
        <v>4.3702257240704326E-2</v>
      </c>
      <c r="O121" s="89">
        <f>IF(O101&lt;='CALC|3'!$G$10,'CALC|3'!$G$42,0)</f>
        <v>0</v>
      </c>
      <c r="P121" s="89">
        <f>IF(P101&lt;='CALC|3'!$G$10,'CALC|3'!$G$42,0)</f>
        <v>0</v>
      </c>
      <c r="Q121" s="89">
        <f>IF(Q101&lt;='CALC|3'!$G$10,'CALC|3'!$G$42,0)</f>
        <v>0</v>
      </c>
      <c r="R121" s="89">
        <f>IF(R101&lt;='CALC|3'!$G$10,'CALC|3'!$G$42,0)</f>
        <v>0</v>
      </c>
      <c r="S121" s="89">
        <f>IF(S101&lt;='CALC|3'!$G$10,'CALC|3'!$G$42,0)</f>
        <v>0</v>
      </c>
      <c r="T121" s="89">
        <f>IF(T101&lt;='CALC|3'!$G$10,'CALC|3'!$G$42,0)</f>
        <v>0</v>
      </c>
      <c r="U121" s="89">
        <f>IF(U101&lt;='CALC|3'!$G$10,'CALC|3'!$G$42,0)</f>
        <v>0</v>
      </c>
      <c r="V121" s="89">
        <f>IF(V101&lt;='CALC|3'!$G$10,'CALC|3'!$G$42,0)</f>
        <v>0</v>
      </c>
      <c r="W121" s="89">
        <f>IF(W101&lt;='CALC|3'!$G$10,'CALC|3'!$G$42,0)</f>
        <v>0</v>
      </c>
      <c r="X121" s="89">
        <f>IF(X101&lt;='CALC|3'!$G$10,'CALC|3'!$G$42,0)</f>
        <v>0</v>
      </c>
      <c r="Y121" s="89">
        <f>IF(Y101&lt;='CALC|3'!$G$10,'CALC|3'!$G$42,0)</f>
        <v>0</v>
      </c>
      <c r="Z121" s="89">
        <f>IF(Z101&lt;='CALC|3'!$G$10,'CALC|3'!$G$42,0)</f>
        <v>0</v>
      </c>
      <c r="AA121" s="89">
        <f>IF(AA101&lt;='CALC|3'!$G$10,'CALC|3'!$G$42,0)</f>
        <v>0</v>
      </c>
      <c r="AB121" s="89">
        <f>IF(AB101&lt;='CALC|3'!$G$10,'CALC|3'!$G$42,0)</f>
        <v>0</v>
      </c>
      <c r="AC121" s="89">
        <f>IF(AC101&lt;='CALC|3'!$G$10,'CALC|3'!$G$42,0)</f>
        <v>0</v>
      </c>
      <c r="AD121" s="89">
        <f>IF(AD101&lt;='CALC|3'!$G$10,'CALC|3'!$G$42,0)</f>
        <v>0</v>
      </c>
      <c r="AE121" s="89">
        <f>IF(AE101&lt;='CALC|3'!$G$10,'CALC|3'!$G$42,0)</f>
        <v>0</v>
      </c>
      <c r="AF121" s="89">
        <f>IF(AF101&lt;='CALC|3'!$G$10,'CALC|3'!$G$42,0)</f>
        <v>0</v>
      </c>
      <c r="AG121" s="89">
        <f>IF(AG101&lt;='CALC|3'!$G$10,'CALC|3'!$G$42,0)</f>
        <v>0</v>
      </c>
      <c r="AH121" s="89">
        <f>IF(AH101&lt;='CALC|3'!$G$10,'CALC|3'!$G$42,0)</f>
        <v>0</v>
      </c>
      <c r="AI121" s="89">
        <f>IF(AI101&lt;='CALC|3'!$G$10,'CALC|3'!$G$42,0)</f>
        <v>0</v>
      </c>
      <c r="AJ121" s="89">
        <f>IF(AJ101&lt;='CALC|3'!$G$10,'CALC|3'!$G$42,0)</f>
        <v>0</v>
      </c>
      <c r="AK121" s="89">
        <f>IF(AK101&lt;='CALC|3'!$G$10,'CALC|3'!$G$42,0)</f>
        <v>0</v>
      </c>
      <c r="AL121" s="89">
        <f>IF(AL101&lt;='CALC|3'!$G$10,'CALC|3'!$G$42,0)</f>
        <v>0</v>
      </c>
      <c r="AM121" s="89">
        <f>IF(AM101&lt;='CALC|3'!$G$10,'CALC|3'!$G$42,0)</f>
        <v>0</v>
      </c>
      <c r="AN121" s="89">
        <f>IF(AN101&lt;='CALC|3'!$G$10,'CALC|3'!$G$42,0)</f>
        <v>0</v>
      </c>
      <c r="AO121" s="89">
        <f>IF(AO101&lt;='CALC|3'!$G$10,'CALC|3'!$G$42,0)</f>
        <v>0</v>
      </c>
      <c r="AP121" s="89">
        <f>IF(AP101&lt;='CALC|3'!$G$10,'CALC|3'!$G$42,0)</f>
        <v>0</v>
      </c>
      <c r="AQ121" s="89">
        <f>IF(AQ101&lt;='CALC|3'!$G$10,'CALC|3'!$G$42,0)</f>
        <v>0</v>
      </c>
      <c r="AR121" s="89">
        <f>IF(AR101&lt;='CALC|3'!$G$10,'CALC|3'!$G$42,0)</f>
        <v>0</v>
      </c>
      <c r="AS121" s="89">
        <f>IF(AS101&lt;='CALC|3'!$G$10,'CALC|3'!$G$42,0)</f>
        <v>0</v>
      </c>
      <c r="AT121" s="89">
        <f>IF(AT101&lt;='CALC|3'!$G$10,'CALC|3'!$G$42,0)</f>
        <v>0</v>
      </c>
      <c r="AU121" s="89">
        <f>IF(AU101&lt;='CALC|3'!$G$10,'CALC|3'!$G$42,0)</f>
        <v>0</v>
      </c>
      <c r="AV121" s="89">
        <f>IF(AV101&lt;='CALC|3'!$G$10,'CALC|3'!$G$42,0)</f>
        <v>0</v>
      </c>
      <c r="AW121" s="89">
        <f>IF(AW101&lt;='CALC|3'!$G$10,'CALC|3'!$G$42,0)</f>
        <v>0</v>
      </c>
      <c r="AX121" s="89">
        <f>IF(AX101&lt;='CALC|3'!$G$10,'CALC|3'!$G$42,0)</f>
        <v>0</v>
      </c>
      <c r="AY121" s="89">
        <f>IF(AY101&lt;='CALC|3'!$G$10,'CALC|3'!$G$42,0)</f>
        <v>0</v>
      </c>
      <c r="AZ121" s="89">
        <f>IF(AZ101&lt;='CALC|3'!$G$10,'CALC|3'!$G$42,0)</f>
        <v>0</v>
      </c>
      <c r="BA121" s="89">
        <f>IF(BA101&lt;='CALC|3'!$G$10,'CALC|3'!$G$42,0)</f>
        <v>0</v>
      </c>
      <c r="BB121" s="89">
        <f>IF(BB101&lt;='CALC|3'!$G$10,'CALC|3'!$G$42,0)</f>
        <v>0</v>
      </c>
      <c r="BC121" s="89">
        <f>IF(BC101&lt;='CALC|3'!$G$10,'CALC|3'!$G$42,0)</f>
        <v>0</v>
      </c>
      <c r="BD121" s="89">
        <f>IF(BD101&lt;='CALC|3'!$G$10,'CALC|3'!$G$42,0)</f>
        <v>0</v>
      </c>
      <c r="BE121" s="89">
        <f>IF(BE101&lt;='CALC|3'!$G$10,'CALC|3'!$G$42,0)</f>
        <v>0</v>
      </c>
      <c r="BF121" s="89">
        <f>IF(BF101&lt;='CALC|3'!$G$10,'CALC|3'!$G$42,0)</f>
        <v>0</v>
      </c>
      <c r="BG121" s="89">
        <f>IF(BG101&lt;='CALC|3'!$G$10,'CALC|3'!$G$42,0)</f>
        <v>0</v>
      </c>
      <c r="BH121" s="89">
        <f>IF(BH101&lt;='CALC|3'!$G$10,'CALC|3'!$G$42,0)</f>
        <v>0</v>
      </c>
      <c r="BI121" s="89">
        <f>IF(BI101&lt;='CALC|3'!$G$10,'CALC|3'!$G$42,0)</f>
        <v>0</v>
      </c>
      <c r="BJ121" s="89">
        <f>IF(BJ101&lt;='CALC|3'!$G$10,'CALC|3'!$G$42,0)</f>
        <v>0</v>
      </c>
      <c r="BK121" s="89">
        <f>IF(BK101&lt;='CALC|3'!$G$10,'CALC|3'!$G$42,0)</f>
        <v>0</v>
      </c>
      <c r="BL121" s="89">
        <f>IF(BL101&lt;='CALC|3'!$G$10,'CALC|3'!$G$42,0)</f>
        <v>0</v>
      </c>
      <c r="BM121" s="89">
        <f>IF(BM101&lt;='CALC|3'!$G$10,'CALC|3'!$G$42,0)</f>
        <v>0</v>
      </c>
      <c r="BN121" s="89">
        <f>IF(BN101&lt;='CALC|3'!$G$10,'CALC|3'!$G$42,0)</f>
        <v>0</v>
      </c>
      <c r="BO121" s="67"/>
      <c r="BP121" s="67"/>
      <c r="BQ121" s="67"/>
      <c r="BR121" s="67"/>
      <c r="BS121" s="67"/>
    </row>
    <row r="122" spans="1:71" ht="15.75" x14ac:dyDescent="0.3">
      <c r="A122" s="67"/>
      <c r="B122" s="67"/>
      <c r="C122" s="170" t="s">
        <v>320</v>
      </c>
      <c r="D122" s="34" t="s">
        <v>0</v>
      </c>
      <c r="E122" s="20" t="s">
        <v>93</v>
      </c>
      <c r="F122" s="20"/>
      <c r="G122" s="89">
        <f>IF(G101&lt;='CALC|3'!$G$10,'CALC|3'!$G$43,0)</f>
        <v>7.705E-3</v>
      </c>
      <c r="H122" s="89">
        <f>IF(H101&lt;='CALC|3'!$G$10,'CALC|3'!$G$43,0)</f>
        <v>7.705E-3</v>
      </c>
      <c r="I122" s="89">
        <f>IF(I101&lt;='CALC|3'!$G$10,'CALC|3'!$G$43,0)</f>
        <v>7.705E-3</v>
      </c>
      <c r="J122" s="89">
        <f>IF(J101&lt;='CALC|3'!$G$10,'CALC|3'!$G$43,0)</f>
        <v>7.705E-3</v>
      </c>
      <c r="K122" s="89">
        <f>IF(K101&lt;='CALC|3'!$G$10,'CALC|3'!$G$43,0)</f>
        <v>7.705E-3</v>
      </c>
      <c r="L122" s="89">
        <f>IF(L101&lt;='CALC|3'!$G$10,'CALC|3'!$G$43,0)</f>
        <v>7.705E-3</v>
      </c>
      <c r="M122" s="89">
        <f>IF(M101&lt;='CALC|3'!$G$10,'CALC|3'!$G$43,0)</f>
        <v>7.705E-3</v>
      </c>
      <c r="N122" s="89">
        <f>IF(N101&lt;='CALC|3'!$G$10,'CALC|3'!$G$43,0)</f>
        <v>7.705E-3</v>
      </c>
      <c r="O122" s="89">
        <f>IF(O101&lt;='CALC|3'!$G$10,'CALC|3'!$G$43,0)</f>
        <v>0</v>
      </c>
      <c r="P122" s="89">
        <f>IF(P101&lt;='CALC|3'!$G$10,'CALC|3'!$G$43,0)</f>
        <v>0</v>
      </c>
      <c r="Q122" s="89">
        <f>IF(Q101&lt;='CALC|3'!$G$10,'CALC|3'!$G$43,0)</f>
        <v>0</v>
      </c>
      <c r="R122" s="89">
        <f>IF(R101&lt;='CALC|3'!$G$10,'CALC|3'!$G$43,0)</f>
        <v>0</v>
      </c>
      <c r="S122" s="89">
        <f>IF(S101&lt;='CALC|3'!$G$10,'CALC|3'!$G$43,0)</f>
        <v>0</v>
      </c>
      <c r="T122" s="89">
        <f>IF(T101&lt;='CALC|3'!$G$10,'CALC|3'!$G$43,0)</f>
        <v>0</v>
      </c>
      <c r="U122" s="89">
        <f>IF(U101&lt;='CALC|3'!$G$10,'CALC|3'!$G$43,0)</f>
        <v>0</v>
      </c>
      <c r="V122" s="89">
        <f>IF(V101&lt;='CALC|3'!$G$10,'CALC|3'!$G$43,0)</f>
        <v>0</v>
      </c>
      <c r="W122" s="89">
        <f>IF(W101&lt;='CALC|3'!$G$10,'CALC|3'!$G$43,0)</f>
        <v>0</v>
      </c>
      <c r="X122" s="89">
        <f>IF(X101&lt;='CALC|3'!$G$10,'CALC|3'!$G$43,0)</f>
        <v>0</v>
      </c>
      <c r="Y122" s="89">
        <f>IF(Y101&lt;='CALC|3'!$G$10,'CALC|3'!$G$43,0)</f>
        <v>0</v>
      </c>
      <c r="Z122" s="89">
        <f>IF(Z101&lt;='CALC|3'!$G$10,'CALC|3'!$G$43,0)</f>
        <v>0</v>
      </c>
      <c r="AA122" s="89">
        <f>IF(AA101&lt;='CALC|3'!$G$10,'CALC|3'!$G$43,0)</f>
        <v>0</v>
      </c>
      <c r="AB122" s="89">
        <f>IF(AB101&lt;='CALC|3'!$G$10,'CALC|3'!$G$43,0)</f>
        <v>0</v>
      </c>
      <c r="AC122" s="89">
        <f>IF(AC101&lt;='CALC|3'!$G$10,'CALC|3'!$G$43,0)</f>
        <v>0</v>
      </c>
      <c r="AD122" s="89">
        <f>IF(AD101&lt;='CALC|3'!$G$10,'CALC|3'!$G$43,0)</f>
        <v>0</v>
      </c>
      <c r="AE122" s="89">
        <f>IF(AE101&lt;='CALC|3'!$G$10,'CALC|3'!$G$43,0)</f>
        <v>0</v>
      </c>
      <c r="AF122" s="89">
        <f>IF(AF101&lt;='CALC|3'!$G$10,'CALC|3'!$G$43,0)</f>
        <v>0</v>
      </c>
      <c r="AG122" s="89">
        <f>IF(AG101&lt;='CALC|3'!$G$10,'CALC|3'!$G$43,0)</f>
        <v>0</v>
      </c>
      <c r="AH122" s="89">
        <f>IF(AH101&lt;='CALC|3'!$G$10,'CALC|3'!$G$43,0)</f>
        <v>0</v>
      </c>
      <c r="AI122" s="89">
        <f>IF(AI101&lt;='CALC|3'!$G$10,'CALC|3'!$G$43,0)</f>
        <v>0</v>
      </c>
      <c r="AJ122" s="89">
        <f>IF(AJ101&lt;='CALC|3'!$G$10,'CALC|3'!$G$43,0)</f>
        <v>0</v>
      </c>
      <c r="AK122" s="89">
        <f>IF(AK101&lt;='CALC|3'!$G$10,'CALC|3'!$G$43,0)</f>
        <v>0</v>
      </c>
      <c r="AL122" s="89">
        <f>IF(AL101&lt;='CALC|3'!$G$10,'CALC|3'!$G$43,0)</f>
        <v>0</v>
      </c>
      <c r="AM122" s="89">
        <f>IF(AM101&lt;='CALC|3'!$G$10,'CALC|3'!$G$43,0)</f>
        <v>0</v>
      </c>
      <c r="AN122" s="89">
        <f>IF(AN101&lt;='CALC|3'!$G$10,'CALC|3'!$G$43,0)</f>
        <v>0</v>
      </c>
      <c r="AO122" s="89">
        <f>IF(AO101&lt;='CALC|3'!$G$10,'CALC|3'!$G$43,0)</f>
        <v>0</v>
      </c>
      <c r="AP122" s="89">
        <f>IF(AP101&lt;='CALC|3'!$G$10,'CALC|3'!$G$43,0)</f>
        <v>0</v>
      </c>
      <c r="AQ122" s="89">
        <f>IF(AQ101&lt;='CALC|3'!$G$10,'CALC|3'!$G$43,0)</f>
        <v>0</v>
      </c>
      <c r="AR122" s="89">
        <f>IF(AR101&lt;='CALC|3'!$G$10,'CALC|3'!$G$43,0)</f>
        <v>0</v>
      </c>
      <c r="AS122" s="89">
        <f>IF(AS101&lt;='CALC|3'!$G$10,'CALC|3'!$G$43,0)</f>
        <v>0</v>
      </c>
      <c r="AT122" s="89">
        <f>IF(AT101&lt;='CALC|3'!$G$10,'CALC|3'!$G$43,0)</f>
        <v>0</v>
      </c>
      <c r="AU122" s="89">
        <f>IF(AU101&lt;='CALC|3'!$G$10,'CALC|3'!$G$43,0)</f>
        <v>0</v>
      </c>
      <c r="AV122" s="89">
        <f>IF(AV101&lt;='CALC|3'!$G$10,'CALC|3'!$G$43,0)</f>
        <v>0</v>
      </c>
      <c r="AW122" s="89">
        <f>IF(AW101&lt;='CALC|3'!$G$10,'CALC|3'!$G$43,0)</f>
        <v>0</v>
      </c>
      <c r="AX122" s="89">
        <f>IF(AX101&lt;='CALC|3'!$G$10,'CALC|3'!$G$43,0)</f>
        <v>0</v>
      </c>
      <c r="AY122" s="89">
        <f>IF(AY101&lt;='CALC|3'!$G$10,'CALC|3'!$G$43,0)</f>
        <v>0</v>
      </c>
      <c r="AZ122" s="89">
        <f>IF(AZ101&lt;='CALC|3'!$G$10,'CALC|3'!$G$43,0)</f>
        <v>0</v>
      </c>
      <c r="BA122" s="89">
        <f>IF(BA101&lt;='CALC|3'!$G$10,'CALC|3'!$G$43,0)</f>
        <v>0</v>
      </c>
      <c r="BB122" s="89">
        <f>IF(BB101&lt;='CALC|3'!$G$10,'CALC|3'!$G$43,0)</f>
        <v>0</v>
      </c>
      <c r="BC122" s="89">
        <f>IF(BC101&lt;='CALC|3'!$G$10,'CALC|3'!$G$43,0)</f>
        <v>0</v>
      </c>
      <c r="BD122" s="89">
        <f>IF(BD101&lt;='CALC|3'!$G$10,'CALC|3'!$G$43,0)</f>
        <v>0</v>
      </c>
      <c r="BE122" s="89">
        <f>IF(BE101&lt;='CALC|3'!$G$10,'CALC|3'!$G$43,0)</f>
        <v>0</v>
      </c>
      <c r="BF122" s="89">
        <f>IF(BF101&lt;='CALC|3'!$G$10,'CALC|3'!$G$43,0)</f>
        <v>0</v>
      </c>
      <c r="BG122" s="89">
        <f>IF(BG101&lt;='CALC|3'!$G$10,'CALC|3'!$G$43,0)</f>
        <v>0</v>
      </c>
      <c r="BH122" s="89">
        <f>IF(BH101&lt;='CALC|3'!$G$10,'CALC|3'!$G$43,0)</f>
        <v>0</v>
      </c>
      <c r="BI122" s="89">
        <f>IF(BI101&lt;='CALC|3'!$G$10,'CALC|3'!$G$43,0)</f>
        <v>0</v>
      </c>
      <c r="BJ122" s="89">
        <f>IF(BJ101&lt;='CALC|3'!$G$10,'CALC|3'!$G$43,0)</f>
        <v>0</v>
      </c>
      <c r="BK122" s="89">
        <f>IF(BK101&lt;='CALC|3'!$G$10,'CALC|3'!$G$43,0)</f>
        <v>0</v>
      </c>
      <c r="BL122" s="89">
        <f>IF(BL101&lt;='CALC|3'!$G$10,'CALC|3'!$G$43,0)</f>
        <v>0</v>
      </c>
      <c r="BM122" s="89">
        <f>IF(BM101&lt;='CALC|3'!$G$10,'CALC|3'!$G$43,0)</f>
        <v>0</v>
      </c>
      <c r="BN122" s="89">
        <f>IF(BN101&lt;='CALC|3'!$G$10,'CALC|3'!$G$43,0)</f>
        <v>0</v>
      </c>
      <c r="BO122" s="67"/>
      <c r="BP122" s="67"/>
      <c r="BQ122" s="67"/>
      <c r="BR122" s="67"/>
      <c r="BS122" s="67"/>
    </row>
    <row r="123" spans="1:71" ht="15.75" x14ac:dyDescent="0.3">
      <c r="A123" s="67"/>
      <c r="B123" s="67"/>
      <c r="C123" s="170" t="s">
        <v>323</v>
      </c>
      <c r="D123" s="34" t="s">
        <v>0</v>
      </c>
      <c r="E123" s="20" t="s">
        <v>93</v>
      </c>
      <c r="F123" s="20"/>
      <c r="G123" s="89">
        <f>IF(G101&lt;='CALC|3'!$G$10,'CALC|3'!$G$44,0)</f>
        <v>0.30810890249323641</v>
      </c>
      <c r="H123" s="89">
        <f>IF(H101&lt;='CALC|3'!$G$10,'CALC|3'!$G$44,0)</f>
        <v>0.30810890249323641</v>
      </c>
      <c r="I123" s="89">
        <f>IF(I101&lt;='CALC|3'!$G$10,'CALC|3'!$G$44,0)</f>
        <v>0.30810890249323641</v>
      </c>
      <c r="J123" s="89">
        <f>IF(J101&lt;='CALC|3'!$G$10,'CALC|3'!$G$44,0)</f>
        <v>0.30810890249323641</v>
      </c>
      <c r="K123" s="89">
        <f>IF(K101&lt;='CALC|3'!$G$10,'CALC|3'!$G$44,0)</f>
        <v>0.30810890249323641</v>
      </c>
      <c r="L123" s="89">
        <f>IF(L101&lt;='CALC|3'!$G$10,'CALC|3'!$G$44,0)</f>
        <v>0.30810890249323641</v>
      </c>
      <c r="M123" s="89">
        <f>IF(M101&lt;='CALC|3'!$G$10,'CALC|3'!$G$44,0)</f>
        <v>0.30810890249323641</v>
      </c>
      <c r="N123" s="89">
        <f>IF(N101&lt;='CALC|3'!$G$10,'CALC|3'!$G$44,0)</f>
        <v>0.30810890249323641</v>
      </c>
      <c r="O123" s="89">
        <f>IF(O101&lt;='CALC|3'!$G$10,'CALC|3'!$G$44,0)</f>
        <v>0</v>
      </c>
      <c r="P123" s="89">
        <f>IF(P101&lt;='CALC|3'!$G$10,'CALC|3'!$G$44,0)</f>
        <v>0</v>
      </c>
      <c r="Q123" s="89">
        <f>IF(Q101&lt;='CALC|3'!$G$10,'CALC|3'!$G$44,0)</f>
        <v>0</v>
      </c>
      <c r="R123" s="89">
        <f>IF(R101&lt;='CALC|3'!$G$10,'CALC|3'!$G$44,0)</f>
        <v>0</v>
      </c>
      <c r="S123" s="89">
        <f>IF(S101&lt;='CALC|3'!$G$10,'CALC|3'!$G$44,0)</f>
        <v>0</v>
      </c>
      <c r="T123" s="89">
        <f>IF(T101&lt;='CALC|3'!$G$10,'CALC|3'!$G$44,0)</f>
        <v>0</v>
      </c>
      <c r="U123" s="89">
        <f>IF(U101&lt;='CALC|3'!$G$10,'CALC|3'!$G$44,0)</f>
        <v>0</v>
      </c>
      <c r="V123" s="89">
        <f>IF(V101&lt;='CALC|3'!$G$10,'CALC|3'!$G$44,0)</f>
        <v>0</v>
      </c>
      <c r="W123" s="89">
        <f>IF(W101&lt;='CALC|3'!$G$10,'CALC|3'!$G$44,0)</f>
        <v>0</v>
      </c>
      <c r="X123" s="89">
        <f>IF(X101&lt;='CALC|3'!$G$10,'CALC|3'!$G$44,0)</f>
        <v>0</v>
      </c>
      <c r="Y123" s="89">
        <f>IF(Y101&lt;='CALC|3'!$G$10,'CALC|3'!$G$44,0)</f>
        <v>0</v>
      </c>
      <c r="Z123" s="89">
        <f>IF(Z101&lt;='CALC|3'!$G$10,'CALC|3'!$G$44,0)</f>
        <v>0</v>
      </c>
      <c r="AA123" s="89">
        <f>IF(AA101&lt;='CALC|3'!$G$10,'CALC|3'!$G$44,0)</f>
        <v>0</v>
      </c>
      <c r="AB123" s="89">
        <f>IF(AB101&lt;='CALC|3'!$G$10,'CALC|3'!$G$44,0)</f>
        <v>0</v>
      </c>
      <c r="AC123" s="89">
        <f>IF(AC101&lt;='CALC|3'!$G$10,'CALC|3'!$G$44,0)</f>
        <v>0</v>
      </c>
      <c r="AD123" s="89">
        <f>IF(AD101&lt;='CALC|3'!$G$10,'CALC|3'!$G$44,0)</f>
        <v>0</v>
      </c>
      <c r="AE123" s="89">
        <f>IF(AE101&lt;='CALC|3'!$G$10,'CALC|3'!$G$44,0)</f>
        <v>0</v>
      </c>
      <c r="AF123" s="89">
        <f>IF(AF101&lt;='CALC|3'!$G$10,'CALC|3'!$G$44,0)</f>
        <v>0</v>
      </c>
      <c r="AG123" s="89">
        <f>IF(AG101&lt;='CALC|3'!$G$10,'CALC|3'!$G$44,0)</f>
        <v>0</v>
      </c>
      <c r="AH123" s="89">
        <f>IF(AH101&lt;='CALC|3'!$G$10,'CALC|3'!$G$44,0)</f>
        <v>0</v>
      </c>
      <c r="AI123" s="89">
        <f>IF(AI101&lt;='CALC|3'!$G$10,'CALC|3'!$G$44,0)</f>
        <v>0</v>
      </c>
      <c r="AJ123" s="89">
        <f>IF(AJ101&lt;='CALC|3'!$G$10,'CALC|3'!$G$44,0)</f>
        <v>0</v>
      </c>
      <c r="AK123" s="89">
        <f>IF(AK101&lt;='CALC|3'!$G$10,'CALC|3'!$G$44,0)</f>
        <v>0</v>
      </c>
      <c r="AL123" s="89">
        <f>IF(AL101&lt;='CALC|3'!$G$10,'CALC|3'!$G$44,0)</f>
        <v>0</v>
      </c>
      <c r="AM123" s="89">
        <f>IF(AM101&lt;='CALC|3'!$G$10,'CALC|3'!$G$44,0)</f>
        <v>0</v>
      </c>
      <c r="AN123" s="89">
        <f>IF(AN101&lt;='CALC|3'!$G$10,'CALC|3'!$G$44,0)</f>
        <v>0</v>
      </c>
      <c r="AO123" s="89">
        <f>IF(AO101&lt;='CALC|3'!$G$10,'CALC|3'!$G$44,0)</f>
        <v>0</v>
      </c>
      <c r="AP123" s="89">
        <f>IF(AP101&lt;='CALC|3'!$G$10,'CALC|3'!$G$44,0)</f>
        <v>0</v>
      </c>
      <c r="AQ123" s="89">
        <f>IF(AQ101&lt;='CALC|3'!$G$10,'CALC|3'!$G$44,0)</f>
        <v>0</v>
      </c>
      <c r="AR123" s="89">
        <f>IF(AR101&lt;='CALC|3'!$G$10,'CALC|3'!$G$44,0)</f>
        <v>0</v>
      </c>
      <c r="AS123" s="89">
        <f>IF(AS101&lt;='CALC|3'!$G$10,'CALC|3'!$G$44,0)</f>
        <v>0</v>
      </c>
      <c r="AT123" s="89">
        <f>IF(AT101&lt;='CALC|3'!$G$10,'CALC|3'!$G$44,0)</f>
        <v>0</v>
      </c>
      <c r="AU123" s="89">
        <f>IF(AU101&lt;='CALC|3'!$G$10,'CALC|3'!$G$44,0)</f>
        <v>0</v>
      </c>
      <c r="AV123" s="89">
        <f>IF(AV101&lt;='CALC|3'!$G$10,'CALC|3'!$G$44,0)</f>
        <v>0</v>
      </c>
      <c r="AW123" s="89">
        <f>IF(AW101&lt;='CALC|3'!$G$10,'CALC|3'!$G$44,0)</f>
        <v>0</v>
      </c>
      <c r="AX123" s="89">
        <f>IF(AX101&lt;='CALC|3'!$G$10,'CALC|3'!$G$44,0)</f>
        <v>0</v>
      </c>
      <c r="AY123" s="89">
        <f>IF(AY101&lt;='CALC|3'!$G$10,'CALC|3'!$G$44,0)</f>
        <v>0</v>
      </c>
      <c r="AZ123" s="89">
        <f>IF(AZ101&lt;='CALC|3'!$G$10,'CALC|3'!$G$44,0)</f>
        <v>0</v>
      </c>
      <c r="BA123" s="89">
        <f>IF(BA101&lt;='CALC|3'!$G$10,'CALC|3'!$G$44,0)</f>
        <v>0</v>
      </c>
      <c r="BB123" s="89">
        <f>IF(BB101&lt;='CALC|3'!$G$10,'CALC|3'!$G$44,0)</f>
        <v>0</v>
      </c>
      <c r="BC123" s="89">
        <f>IF(BC101&lt;='CALC|3'!$G$10,'CALC|3'!$G$44,0)</f>
        <v>0</v>
      </c>
      <c r="BD123" s="89">
        <f>IF(BD101&lt;='CALC|3'!$G$10,'CALC|3'!$G$44,0)</f>
        <v>0</v>
      </c>
      <c r="BE123" s="89">
        <f>IF(BE101&lt;='CALC|3'!$G$10,'CALC|3'!$G$44,0)</f>
        <v>0</v>
      </c>
      <c r="BF123" s="89">
        <f>IF(BF101&lt;='CALC|3'!$G$10,'CALC|3'!$G$44,0)</f>
        <v>0</v>
      </c>
      <c r="BG123" s="89">
        <f>IF(BG101&lt;='CALC|3'!$G$10,'CALC|3'!$G$44,0)</f>
        <v>0</v>
      </c>
      <c r="BH123" s="89">
        <f>IF(BH101&lt;='CALC|3'!$G$10,'CALC|3'!$G$44,0)</f>
        <v>0</v>
      </c>
      <c r="BI123" s="89">
        <f>IF(BI101&lt;='CALC|3'!$G$10,'CALC|3'!$G$44,0)</f>
        <v>0</v>
      </c>
      <c r="BJ123" s="89">
        <f>IF(BJ101&lt;='CALC|3'!$G$10,'CALC|3'!$G$44,0)</f>
        <v>0</v>
      </c>
      <c r="BK123" s="89">
        <f>IF(BK101&lt;='CALC|3'!$G$10,'CALC|3'!$G$44,0)</f>
        <v>0</v>
      </c>
      <c r="BL123" s="89">
        <f>IF(BL101&lt;='CALC|3'!$G$10,'CALC|3'!$G$44,0)</f>
        <v>0</v>
      </c>
      <c r="BM123" s="89">
        <f>IF(BM101&lt;='CALC|3'!$G$10,'CALC|3'!$G$44,0)</f>
        <v>0</v>
      </c>
      <c r="BN123" s="89">
        <f>IF(BN101&lt;='CALC|3'!$G$10,'CALC|3'!$G$44,0)</f>
        <v>0</v>
      </c>
      <c r="BO123" s="67"/>
      <c r="BP123" s="67"/>
      <c r="BQ123" s="67"/>
      <c r="BR123" s="67"/>
      <c r="BS123" s="67"/>
    </row>
    <row r="124" spans="1:71" ht="15.75" x14ac:dyDescent="0.3">
      <c r="A124" s="67"/>
      <c r="B124" s="67"/>
      <c r="C124" s="170" t="s">
        <v>327</v>
      </c>
      <c r="D124" s="34" t="s">
        <v>0</v>
      </c>
      <c r="E124" s="20" t="s">
        <v>93</v>
      </c>
      <c r="F124" s="20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67"/>
      <c r="BP124" s="67"/>
      <c r="BQ124" s="67"/>
      <c r="BR124" s="67"/>
      <c r="BS124" s="67"/>
    </row>
    <row r="125" spans="1:71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1:71" x14ac:dyDescent="0.2">
      <c r="A126" s="67"/>
      <c r="B126" s="67"/>
      <c r="C126" s="69" t="s">
        <v>24</v>
      </c>
      <c r="D126" s="67"/>
      <c r="E126" s="67"/>
      <c r="F126" s="67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67"/>
      <c r="BP126" s="67"/>
      <c r="BQ126" s="67"/>
      <c r="BR126" s="67"/>
      <c r="BS126" s="67"/>
    </row>
    <row r="127" spans="1:71" x14ac:dyDescent="0.2">
      <c r="A127" s="67"/>
      <c r="B127" s="67"/>
      <c r="C127" s="67" t="s">
        <v>25</v>
      </c>
      <c r="D127" s="67"/>
      <c r="E127" s="67"/>
      <c r="F127" s="67"/>
      <c r="G127" s="125">
        <f>IF(G101&lt;='CALC|3'!$G$10,'CALC|3'!$G$50,0)</f>
        <v>0.115361316779374</v>
      </c>
      <c r="H127" s="125">
        <f>IF(H101&lt;='CALC|3'!$G$10,'CALC|3'!$G$50,0)</f>
        <v>0.115361316779374</v>
      </c>
      <c r="I127" s="125">
        <f>IF(I101&lt;='CALC|3'!$G$10,'CALC|3'!$G$50,0)</f>
        <v>0.115361316779374</v>
      </c>
      <c r="J127" s="125">
        <f>IF(J101&lt;='CALC|3'!$G$10,'CALC|3'!$G$50,0)</f>
        <v>0.115361316779374</v>
      </c>
      <c r="K127" s="125">
        <f>IF(K101&lt;='CALC|3'!$G$10,'CALC|3'!$G$50,0)</f>
        <v>0.115361316779374</v>
      </c>
      <c r="L127" s="125">
        <f>IF(L101&lt;='CALC|3'!$G$10,'CALC|3'!$G$50,0)</f>
        <v>0.115361316779374</v>
      </c>
      <c r="M127" s="125">
        <f>IF(M101&lt;='CALC|3'!$G$10,'CALC|3'!$G$50,0)</f>
        <v>0.115361316779374</v>
      </c>
      <c r="N127" s="125">
        <f>IF(N101&lt;='CALC|3'!$G$10,'CALC|3'!$G$50,0)</f>
        <v>0.115361316779374</v>
      </c>
      <c r="O127" s="89">
        <f>IF(O101&lt;='CALC|3'!$G$10,'CALC|3'!$G$50,0)</f>
        <v>0</v>
      </c>
      <c r="P127" s="89">
        <f>IF(P101&lt;='CALC|3'!$G$10,'CALC|3'!$G$50,0)</f>
        <v>0</v>
      </c>
      <c r="Q127" s="89">
        <f>IF(Q101&lt;='CALC|3'!$G$10,'CALC|3'!$G$50,0)</f>
        <v>0</v>
      </c>
      <c r="R127" s="89">
        <f>IF(R101&lt;='CALC|3'!$G$10,'CALC|3'!$G$50,0)</f>
        <v>0</v>
      </c>
      <c r="S127" s="89">
        <f>IF(S101&lt;='CALC|3'!$G$10,'CALC|3'!$G$50,0)</f>
        <v>0</v>
      </c>
      <c r="T127" s="89">
        <f>IF(T101&lt;='CALC|3'!$G$10,'CALC|3'!$G$50,0)</f>
        <v>0</v>
      </c>
      <c r="U127" s="89">
        <f>IF(U101&lt;='CALC|3'!$G$10,'CALC|3'!$G$50,0)</f>
        <v>0</v>
      </c>
      <c r="V127" s="89">
        <f>IF(V101&lt;='CALC|3'!$G$10,'CALC|3'!$G$50,0)</f>
        <v>0</v>
      </c>
      <c r="W127" s="89">
        <f>IF(W101&lt;='CALC|3'!$G$10,'CALC|3'!$G$50,0)</f>
        <v>0</v>
      </c>
      <c r="X127" s="89">
        <f>IF(X101&lt;='CALC|3'!$G$10,'CALC|3'!$G$50,0)</f>
        <v>0</v>
      </c>
      <c r="Y127" s="89">
        <f>IF(Y101&lt;='CALC|3'!$G$10,'CALC|3'!$G$50,0)</f>
        <v>0</v>
      </c>
      <c r="Z127" s="89">
        <f>IF(Z101&lt;='CALC|3'!$G$10,'CALC|3'!$G$50,0)</f>
        <v>0</v>
      </c>
      <c r="AA127" s="89">
        <f>IF(AA101&lt;='CALC|3'!$G$10,'CALC|3'!$G$50,0)</f>
        <v>0</v>
      </c>
      <c r="AB127" s="89">
        <f>IF(AB101&lt;='CALC|3'!$G$10,'CALC|3'!$G$50,0)</f>
        <v>0</v>
      </c>
      <c r="AC127" s="89">
        <f>IF(AC101&lt;='CALC|3'!$G$10,'CALC|3'!$G$50,0)</f>
        <v>0</v>
      </c>
      <c r="AD127" s="89">
        <f>IF(AD101&lt;='CALC|3'!$G$10,'CALC|3'!$G$50,0)</f>
        <v>0</v>
      </c>
      <c r="AE127" s="89">
        <f>IF(AE101&lt;='CALC|3'!$G$10,'CALC|3'!$G$50,0)</f>
        <v>0</v>
      </c>
      <c r="AF127" s="89">
        <f>IF(AF101&lt;='CALC|3'!$G$10,'CALC|3'!$G$50,0)</f>
        <v>0</v>
      </c>
      <c r="AG127" s="89">
        <f>IF(AG101&lt;='CALC|3'!$G$10,'CALC|3'!$G$50,0)</f>
        <v>0</v>
      </c>
      <c r="AH127" s="89">
        <f>IF(AH101&lt;='CALC|3'!$G$10,'CALC|3'!$G$50,0)</f>
        <v>0</v>
      </c>
      <c r="AI127" s="89">
        <f>IF(AI101&lt;='CALC|3'!$G$10,'CALC|3'!$G$50,0)</f>
        <v>0</v>
      </c>
      <c r="AJ127" s="89">
        <f>IF(AJ101&lt;='CALC|3'!$G$10,'CALC|3'!$G$50,0)</f>
        <v>0</v>
      </c>
      <c r="AK127" s="89">
        <f>IF(AK101&lt;='CALC|3'!$G$10,'CALC|3'!$G$50,0)</f>
        <v>0</v>
      </c>
      <c r="AL127" s="89">
        <f>IF(AL101&lt;='CALC|3'!$G$10,'CALC|3'!$G$50,0)</f>
        <v>0</v>
      </c>
      <c r="AM127" s="89">
        <f>IF(AM101&lt;='CALC|3'!$G$10,'CALC|3'!$G$50,0)</f>
        <v>0</v>
      </c>
      <c r="AN127" s="89">
        <f>IF(AN101&lt;='CALC|3'!$G$10,'CALC|3'!$G$50,0)</f>
        <v>0</v>
      </c>
      <c r="AO127" s="89">
        <f>IF(AO101&lt;='CALC|3'!$G$10,'CALC|3'!$G$50,0)</f>
        <v>0</v>
      </c>
      <c r="AP127" s="89">
        <f>IF(AP101&lt;='CALC|3'!$G$10,'CALC|3'!$G$50,0)</f>
        <v>0</v>
      </c>
      <c r="AQ127" s="89">
        <f>IF(AQ101&lt;='CALC|3'!$G$10,'CALC|3'!$G$50,0)</f>
        <v>0</v>
      </c>
      <c r="AR127" s="89">
        <f>IF(AR101&lt;='CALC|3'!$G$10,'CALC|3'!$G$50,0)</f>
        <v>0</v>
      </c>
      <c r="AS127" s="89">
        <f>IF(AS101&lt;='CALC|3'!$G$10,'CALC|3'!$G$50,0)</f>
        <v>0</v>
      </c>
      <c r="AT127" s="89">
        <f>IF(AT101&lt;='CALC|3'!$G$10,'CALC|3'!$G$50,0)</f>
        <v>0</v>
      </c>
      <c r="AU127" s="89">
        <f>IF(AU101&lt;='CALC|3'!$G$10,'CALC|3'!$G$50,0)</f>
        <v>0</v>
      </c>
      <c r="AV127" s="89">
        <f>IF(AV101&lt;='CALC|3'!$G$10,'CALC|3'!$G$50,0)</f>
        <v>0</v>
      </c>
      <c r="AW127" s="89">
        <f>IF(AW101&lt;='CALC|3'!$G$10,'CALC|3'!$G$50,0)</f>
        <v>0</v>
      </c>
      <c r="AX127" s="89">
        <f>IF(AX101&lt;='CALC|3'!$G$10,'CALC|3'!$G$50,0)</f>
        <v>0</v>
      </c>
      <c r="AY127" s="89">
        <f>IF(AY101&lt;='CALC|3'!$G$10,'CALC|3'!$G$50,0)</f>
        <v>0</v>
      </c>
      <c r="AZ127" s="89">
        <f>IF(AZ101&lt;='CALC|3'!$G$10,'CALC|3'!$G$50,0)</f>
        <v>0</v>
      </c>
      <c r="BA127" s="89">
        <f>IF(BA101&lt;='CALC|3'!$G$10,'CALC|3'!$G$50,0)</f>
        <v>0</v>
      </c>
      <c r="BB127" s="89">
        <f>IF(BB101&lt;='CALC|3'!$G$10,'CALC|3'!$G$50,0)</f>
        <v>0</v>
      </c>
      <c r="BC127" s="89">
        <f>IF(BC101&lt;='CALC|3'!$G$10,'CALC|3'!$G$50,0)</f>
        <v>0</v>
      </c>
      <c r="BD127" s="89">
        <f>IF(BD101&lt;='CALC|3'!$G$10,'CALC|3'!$G$50,0)</f>
        <v>0</v>
      </c>
      <c r="BE127" s="89">
        <f>IF(BE101&lt;='CALC|3'!$G$10,'CALC|3'!$G$50,0)</f>
        <v>0</v>
      </c>
      <c r="BF127" s="89">
        <f>IF(BF101&lt;='CALC|3'!$G$10,'CALC|3'!$G$50,0)</f>
        <v>0</v>
      </c>
      <c r="BG127" s="89">
        <f>IF(BG101&lt;='CALC|3'!$G$10,'CALC|3'!$G$50,0)</f>
        <v>0</v>
      </c>
      <c r="BH127" s="89">
        <f>IF(BH101&lt;='CALC|3'!$G$10,'CALC|3'!$G$50,0)</f>
        <v>0</v>
      </c>
      <c r="BI127" s="89">
        <f>IF(BI101&lt;='CALC|3'!$G$10,'CALC|3'!$G$50,0)</f>
        <v>0</v>
      </c>
      <c r="BJ127" s="89">
        <f>IF(BJ101&lt;='CALC|3'!$G$10,'CALC|3'!$G$50,0)</f>
        <v>0</v>
      </c>
      <c r="BK127" s="89">
        <f>IF(BK101&lt;='CALC|3'!$G$10,'CALC|3'!$G$50,0)</f>
        <v>0</v>
      </c>
      <c r="BL127" s="89">
        <f>IF(BL101&lt;='CALC|3'!$G$10,'CALC|3'!$G$50,0)</f>
        <v>0</v>
      </c>
      <c r="BM127" s="89">
        <f>IF(BM101&lt;='CALC|3'!$G$10,'CALC|3'!$G$50,0)</f>
        <v>0</v>
      </c>
      <c r="BN127" s="89">
        <f>IF(BN101&lt;='CALC|3'!$G$10,'CALC|3'!$G$50,0)</f>
        <v>0</v>
      </c>
      <c r="BO127" s="67"/>
      <c r="BP127" s="67"/>
      <c r="BQ127" s="67"/>
      <c r="BR127" s="67"/>
      <c r="BS127" s="67"/>
    </row>
    <row r="128" spans="1:71" x14ac:dyDescent="0.2">
      <c r="A128" s="67"/>
      <c r="B128" s="67"/>
      <c r="C128" s="67" t="s">
        <v>12</v>
      </c>
      <c r="D128" s="67"/>
      <c r="E128" s="67"/>
      <c r="F128" s="67"/>
      <c r="G128" s="125">
        <f>IF(G101&lt;='CALC|3'!$G$10,'CALC|3'!$G$51,0)</f>
        <v>3.1111660448121963E-3</v>
      </c>
      <c r="H128" s="125">
        <f>IF(H101&lt;='CALC|3'!$G$10,'CALC|3'!$G$51,0)</f>
        <v>3.1111660448121963E-3</v>
      </c>
      <c r="I128" s="125">
        <f>IF(I101&lt;='CALC|3'!$G$10,'CALC|3'!$G$51,0)</f>
        <v>3.1111660448121963E-3</v>
      </c>
      <c r="J128" s="125">
        <f>IF(J101&lt;='CALC|3'!$G$10,'CALC|3'!$G$51,0)</f>
        <v>3.1111660448121963E-3</v>
      </c>
      <c r="K128" s="125">
        <f>IF(K101&lt;='CALC|3'!$G$10,'CALC|3'!$G$51,0)</f>
        <v>3.1111660448121963E-3</v>
      </c>
      <c r="L128" s="125">
        <f>IF(L101&lt;='CALC|3'!$G$10,'CALC|3'!$G$51,0)</f>
        <v>3.1111660448121963E-3</v>
      </c>
      <c r="M128" s="125">
        <f>IF(M101&lt;='CALC|3'!$G$10,'CALC|3'!$G$51,0)</f>
        <v>3.1111660448121963E-3</v>
      </c>
      <c r="N128" s="125">
        <f>IF(N101&lt;='CALC|3'!$G$10,'CALC|3'!$G$51,0)</f>
        <v>3.1111660448121963E-3</v>
      </c>
      <c r="O128" s="89">
        <f>IF(O101&lt;='CALC|3'!$G$10,'CALC|3'!$G$51,0)</f>
        <v>0</v>
      </c>
      <c r="P128" s="89">
        <f>IF(P101&lt;='CALC|3'!$G$10,'CALC|3'!$G$51,0)</f>
        <v>0</v>
      </c>
      <c r="Q128" s="89">
        <f>IF(Q101&lt;='CALC|3'!$G$10,'CALC|3'!$G$51,0)</f>
        <v>0</v>
      </c>
      <c r="R128" s="89">
        <f>IF(R101&lt;='CALC|3'!$G$10,'CALC|3'!$G$51,0)</f>
        <v>0</v>
      </c>
      <c r="S128" s="89">
        <f>IF(S101&lt;='CALC|3'!$G$10,'CALC|3'!$G$51,0)</f>
        <v>0</v>
      </c>
      <c r="T128" s="89">
        <f>IF(T101&lt;='CALC|3'!$G$10,'CALC|3'!$G$51,0)</f>
        <v>0</v>
      </c>
      <c r="U128" s="89">
        <f>IF(U101&lt;='CALC|3'!$G$10,'CALC|3'!$G$51,0)</f>
        <v>0</v>
      </c>
      <c r="V128" s="89">
        <f>IF(V101&lt;='CALC|3'!$G$10,'CALC|3'!$G$51,0)</f>
        <v>0</v>
      </c>
      <c r="W128" s="89">
        <f>IF(W101&lt;='CALC|3'!$G$10,'CALC|3'!$G$51,0)</f>
        <v>0</v>
      </c>
      <c r="X128" s="89">
        <f>IF(X101&lt;='CALC|3'!$G$10,'CALC|3'!$G$51,0)</f>
        <v>0</v>
      </c>
      <c r="Y128" s="89">
        <f>IF(Y101&lt;='CALC|3'!$G$10,'CALC|3'!$G$51,0)</f>
        <v>0</v>
      </c>
      <c r="Z128" s="89">
        <f>IF(Z101&lt;='CALC|3'!$G$10,'CALC|3'!$G$51,0)</f>
        <v>0</v>
      </c>
      <c r="AA128" s="89">
        <f>IF(AA101&lt;='CALC|3'!$G$10,'CALC|3'!$G$51,0)</f>
        <v>0</v>
      </c>
      <c r="AB128" s="89">
        <f>IF(AB101&lt;='CALC|3'!$G$10,'CALC|3'!$G$51,0)</f>
        <v>0</v>
      </c>
      <c r="AC128" s="89">
        <f>IF(AC101&lt;='CALC|3'!$G$10,'CALC|3'!$G$51,0)</f>
        <v>0</v>
      </c>
      <c r="AD128" s="89">
        <f>IF(AD101&lt;='CALC|3'!$G$10,'CALC|3'!$G$51,0)</f>
        <v>0</v>
      </c>
      <c r="AE128" s="89">
        <f>IF(AE101&lt;='CALC|3'!$G$10,'CALC|3'!$G$51,0)</f>
        <v>0</v>
      </c>
      <c r="AF128" s="89">
        <f>IF(AF101&lt;='CALC|3'!$G$10,'CALC|3'!$G$51,0)</f>
        <v>0</v>
      </c>
      <c r="AG128" s="89">
        <f>IF(AG101&lt;='CALC|3'!$G$10,'CALC|3'!$G$51,0)</f>
        <v>0</v>
      </c>
      <c r="AH128" s="89">
        <f>IF(AH101&lt;='CALC|3'!$G$10,'CALC|3'!$G$51,0)</f>
        <v>0</v>
      </c>
      <c r="AI128" s="89">
        <f>IF(AI101&lt;='CALC|3'!$G$10,'CALC|3'!$G$51,0)</f>
        <v>0</v>
      </c>
      <c r="AJ128" s="89">
        <f>IF(AJ101&lt;='CALC|3'!$G$10,'CALC|3'!$G$51,0)</f>
        <v>0</v>
      </c>
      <c r="AK128" s="89">
        <f>IF(AK101&lt;='CALC|3'!$G$10,'CALC|3'!$G$51,0)</f>
        <v>0</v>
      </c>
      <c r="AL128" s="89">
        <f>IF(AL101&lt;='CALC|3'!$G$10,'CALC|3'!$G$51,0)</f>
        <v>0</v>
      </c>
      <c r="AM128" s="89">
        <f>IF(AM101&lt;='CALC|3'!$G$10,'CALC|3'!$G$51,0)</f>
        <v>0</v>
      </c>
      <c r="AN128" s="89">
        <f>IF(AN101&lt;='CALC|3'!$G$10,'CALC|3'!$G$51,0)</f>
        <v>0</v>
      </c>
      <c r="AO128" s="89">
        <f>IF(AO101&lt;='CALC|3'!$G$10,'CALC|3'!$G$51,0)</f>
        <v>0</v>
      </c>
      <c r="AP128" s="89">
        <f>IF(AP101&lt;='CALC|3'!$G$10,'CALC|3'!$G$51,0)</f>
        <v>0</v>
      </c>
      <c r="AQ128" s="89">
        <f>IF(AQ101&lt;='CALC|3'!$G$10,'CALC|3'!$G$51,0)</f>
        <v>0</v>
      </c>
      <c r="AR128" s="89">
        <f>IF(AR101&lt;='CALC|3'!$G$10,'CALC|3'!$G$51,0)</f>
        <v>0</v>
      </c>
      <c r="AS128" s="89">
        <f>IF(AS101&lt;='CALC|3'!$G$10,'CALC|3'!$G$51,0)</f>
        <v>0</v>
      </c>
      <c r="AT128" s="89">
        <f>IF(AT101&lt;='CALC|3'!$G$10,'CALC|3'!$G$51,0)</f>
        <v>0</v>
      </c>
      <c r="AU128" s="89">
        <f>IF(AU101&lt;='CALC|3'!$G$10,'CALC|3'!$G$51,0)</f>
        <v>0</v>
      </c>
      <c r="AV128" s="89">
        <f>IF(AV101&lt;='CALC|3'!$G$10,'CALC|3'!$G$51,0)</f>
        <v>0</v>
      </c>
      <c r="AW128" s="89">
        <f>IF(AW101&lt;='CALC|3'!$G$10,'CALC|3'!$G$51,0)</f>
        <v>0</v>
      </c>
      <c r="AX128" s="89">
        <f>IF(AX101&lt;='CALC|3'!$G$10,'CALC|3'!$G$51,0)</f>
        <v>0</v>
      </c>
      <c r="AY128" s="89">
        <f>IF(AY101&lt;='CALC|3'!$G$10,'CALC|3'!$G$51,0)</f>
        <v>0</v>
      </c>
      <c r="AZ128" s="89">
        <f>IF(AZ101&lt;='CALC|3'!$G$10,'CALC|3'!$G$51,0)</f>
        <v>0</v>
      </c>
      <c r="BA128" s="89">
        <f>IF(BA101&lt;='CALC|3'!$G$10,'CALC|3'!$G$51,0)</f>
        <v>0</v>
      </c>
      <c r="BB128" s="89">
        <f>IF(BB101&lt;='CALC|3'!$G$10,'CALC|3'!$G$51,0)</f>
        <v>0</v>
      </c>
      <c r="BC128" s="89">
        <f>IF(BC101&lt;='CALC|3'!$G$10,'CALC|3'!$G$51,0)</f>
        <v>0</v>
      </c>
      <c r="BD128" s="89">
        <f>IF(BD101&lt;='CALC|3'!$G$10,'CALC|3'!$G$51,0)</f>
        <v>0</v>
      </c>
      <c r="BE128" s="89">
        <f>IF(BE101&lt;='CALC|3'!$G$10,'CALC|3'!$G$51,0)</f>
        <v>0</v>
      </c>
      <c r="BF128" s="89">
        <f>IF(BF101&lt;='CALC|3'!$G$10,'CALC|3'!$G$51,0)</f>
        <v>0</v>
      </c>
      <c r="BG128" s="89">
        <f>IF(BG101&lt;='CALC|3'!$G$10,'CALC|3'!$G$51,0)</f>
        <v>0</v>
      </c>
      <c r="BH128" s="89">
        <f>IF(BH101&lt;='CALC|3'!$G$10,'CALC|3'!$G$51,0)</f>
        <v>0</v>
      </c>
      <c r="BI128" s="89">
        <f>IF(BI101&lt;='CALC|3'!$G$10,'CALC|3'!$G$51,0)</f>
        <v>0</v>
      </c>
      <c r="BJ128" s="89">
        <f>IF(BJ101&lt;='CALC|3'!$G$10,'CALC|3'!$G$51,0)</f>
        <v>0</v>
      </c>
      <c r="BK128" s="89">
        <f>IF(BK101&lt;='CALC|3'!$G$10,'CALC|3'!$G$51,0)</f>
        <v>0</v>
      </c>
      <c r="BL128" s="89">
        <f>IF(BL101&lt;='CALC|3'!$G$10,'CALC|3'!$G$51,0)</f>
        <v>0</v>
      </c>
      <c r="BM128" s="89">
        <f>IF(BM101&lt;='CALC|3'!$G$10,'CALC|3'!$G$51,0)</f>
        <v>0</v>
      </c>
      <c r="BN128" s="89">
        <f>IF(BN101&lt;='CALC|3'!$G$10,'CALC|3'!$G$51,0)</f>
        <v>0</v>
      </c>
      <c r="BO128" s="67"/>
      <c r="BP128" s="67"/>
      <c r="BQ128" s="67"/>
      <c r="BR128" s="67"/>
      <c r="BS128" s="67"/>
    </row>
    <row r="129" spans="1:71" ht="15.75" x14ac:dyDescent="0.3">
      <c r="A129" s="67"/>
      <c r="B129" s="67"/>
      <c r="C129" s="170" t="s">
        <v>49</v>
      </c>
      <c r="D129" s="34" t="s">
        <v>0</v>
      </c>
      <c r="E129" s="20" t="s">
        <v>93</v>
      </c>
      <c r="F129" s="20"/>
      <c r="G129" s="125">
        <f>IF(G101&lt;='CALC|3'!$G$10,'CALC|3'!$G$52,0)</f>
        <v>5.9378066903130876E-2</v>
      </c>
      <c r="H129" s="125">
        <f>IF(H101&lt;='CALC|3'!$G$10,'CALC|3'!$G$52,0)</f>
        <v>5.9378066903130876E-2</v>
      </c>
      <c r="I129" s="125">
        <f>IF(I101&lt;='CALC|3'!$G$10,'CALC|3'!$G$52,0)</f>
        <v>5.9378066903130876E-2</v>
      </c>
      <c r="J129" s="125">
        <f>IF(J101&lt;='CALC|3'!$G$10,'CALC|3'!$G$52,0)</f>
        <v>5.9378066903130876E-2</v>
      </c>
      <c r="K129" s="125">
        <f>IF(K101&lt;='CALC|3'!$G$10,'CALC|3'!$G$52,0)</f>
        <v>5.9378066903130876E-2</v>
      </c>
      <c r="L129" s="125">
        <f>IF(L101&lt;='CALC|3'!$G$10,'CALC|3'!$G$52,0)</f>
        <v>5.9378066903130876E-2</v>
      </c>
      <c r="M129" s="125">
        <f>IF(M101&lt;='CALC|3'!$G$10,'CALC|3'!$G$52,0)</f>
        <v>5.9378066903130876E-2</v>
      </c>
      <c r="N129" s="125">
        <f>IF(N101&lt;='CALC|3'!$G$10,'CALC|3'!$G$52,0)</f>
        <v>5.9378066903130876E-2</v>
      </c>
      <c r="O129" s="89">
        <f>IF(O101&lt;='CALC|3'!$G$10,'CALC|3'!$G$52,0)</f>
        <v>0</v>
      </c>
      <c r="P129" s="89">
        <f>IF(P101&lt;='CALC|3'!$G$10,'CALC|3'!$G$52,0)</f>
        <v>0</v>
      </c>
      <c r="Q129" s="89">
        <f>IF(Q101&lt;='CALC|3'!$G$10,'CALC|3'!$G$52,0)</f>
        <v>0</v>
      </c>
      <c r="R129" s="89">
        <f>IF(R101&lt;='CALC|3'!$G$10,'CALC|3'!$G$52,0)</f>
        <v>0</v>
      </c>
      <c r="S129" s="89">
        <f>IF(S101&lt;='CALC|3'!$G$10,'CALC|3'!$G$52,0)</f>
        <v>0</v>
      </c>
      <c r="T129" s="89">
        <f>IF(T101&lt;='CALC|3'!$G$10,'CALC|3'!$G$52,0)</f>
        <v>0</v>
      </c>
      <c r="U129" s="89">
        <f>IF(U101&lt;='CALC|3'!$G$10,'CALC|3'!$G$52,0)</f>
        <v>0</v>
      </c>
      <c r="V129" s="89">
        <f>IF(V101&lt;='CALC|3'!$G$10,'CALC|3'!$G$52,0)</f>
        <v>0</v>
      </c>
      <c r="W129" s="89">
        <f>IF(W101&lt;='CALC|3'!$G$10,'CALC|3'!$G$52,0)</f>
        <v>0</v>
      </c>
      <c r="X129" s="89">
        <f>IF(X101&lt;='CALC|3'!$G$10,'CALC|3'!$G$52,0)</f>
        <v>0</v>
      </c>
      <c r="Y129" s="89">
        <f>IF(Y101&lt;='CALC|3'!$G$10,'CALC|3'!$G$52,0)</f>
        <v>0</v>
      </c>
      <c r="Z129" s="89">
        <f>IF(Z101&lt;='CALC|3'!$G$10,'CALC|3'!$G$52,0)</f>
        <v>0</v>
      </c>
      <c r="AA129" s="89">
        <f>IF(AA101&lt;='CALC|3'!$G$10,'CALC|3'!$G$52,0)</f>
        <v>0</v>
      </c>
      <c r="AB129" s="89">
        <f>IF(AB101&lt;='CALC|3'!$G$10,'CALC|3'!$G$52,0)</f>
        <v>0</v>
      </c>
      <c r="AC129" s="89">
        <f>IF(AC101&lt;='CALC|3'!$G$10,'CALC|3'!$G$52,0)</f>
        <v>0</v>
      </c>
      <c r="AD129" s="89">
        <f>IF(AD101&lt;='CALC|3'!$G$10,'CALC|3'!$G$52,0)</f>
        <v>0</v>
      </c>
      <c r="AE129" s="89">
        <f>IF(AE101&lt;='CALC|3'!$G$10,'CALC|3'!$G$52,0)</f>
        <v>0</v>
      </c>
      <c r="AF129" s="89">
        <f>IF(AF101&lt;='CALC|3'!$G$10,'CALC|3'!$G$52,0)</f>
        <v>0</v>
      </c>
      <c r="AG129" s="89">
        <f>IF(AG101&lt;='CALC|3'!$G$10,'CALC|3'!$G$52,0)</f>
        <v>0</v>
      </c>
      <c r="AH129" s="89">
        <f>IF(AH101&lt;='CALC|3'!$G$10,'CALC|3'!$G$52,0)</f>
        <v>0</v>
      </c>
      <c r="AI129" s="89">
        <f>IF(AI101&lt;='CALC|3'!$G$10,'CALC|3'!$G$52,0)</f>
        <v>0</v>
      </c>
      <c r="AJ129" s="89">
        <f>IF(AJ101&lt;='CALC|3'!$G$10,'CALC|3'!$G$52,0)</f>
        <v>0</v>
      </c>
      <c r="AK129" s="89">
        <f>IF(AK101&lt;='CALC|3'!$G$10,'CALC|3'!$G$52,0)</f>
        <v>0</v>
      </c>
      <c r="AL129" s="89">
        <f>IF(AL101&lt;='CALC|3'!$G$10,'CALC|3'!$G$52,0)</f>
        <v>0</v>
      </c>
      <c r="AM129" s="89">
        <f>IF(AM101&lt;='CALC|3'!$G$10,'CALC|3'!$G$52,0)</f>
        <v>0</v>
      </c>
      <c r="AN129" s="89">
        <f>IF(AN101&lt;='CALC|3'!$G$10,'CALC|3'!$G$52,0)</f>
        <v>0</v>
      </c>
      <c r="AO129" s="89">
        <f>IF(AO101&lt;='CALC|3'!$G$10,'CALC|3'!$G$52,0)</f>
        <v>0</v>
      </c>
      <c r="AP129" s="89">
        <f>IF(AP101&lt;='CALC|3'!$G$10,'CALC|3'!$G$52,0)</f>
        <v>0</v>
      </c>
      <c r="AQ129" s="89">
        <f>IF(AQ101&lt;='CALC|3'!$G$10,'CALC|3'!$G$52,0)</f>
        <v>0</v>
      </c>
      <c r="AR129" s="89">
        <f>IF(AR101&lt;='CALC|3'!$G$10,'CALC|3'!$G$52,0)</f>
        <v>0</v>
      </c>
      <c r="AS129" s="89">
        <f>IF(AS101&lt;='CALC|3'!$G$10,'CALC|3'!$G$52,0)</f>
        <v>0</v>
      </c>
      <c r="AT129" s="89">
        <f>IF(AT101&lt;='CALC|3'!$G$10,'CALC|3'!$G$52,0)</f>
        <v>0</v>
      </c>
      <c r="AU129" s="89">
        <f>IF(AU101&lt;='CALC|3'!$G$10,'CALC|3'!$G$52,0)</f>
        <v>0</v>
      </c>
      <c r="AV129" s="89">
        <f>IF(AV101&lt;='CALC|3'!$G$10,'CALC|3'!$G$52,0)</f>
        <v>0</v>
      </c>
      <c r="AW129" s="89">
        <f>IF(AW101&lt;='CALC|3'!$G$10,'CALC|3'!$G$52,0)</f>
        <v>0</v>
      </c>
      <c r="AX129" s="89">
        <f>IF(AX101&lt;='CALC|3'!$G$10,'CALC|3'!$G$52,0)</f>
        <v>0</v>
      </c>
      <c r="AY129" s="89">
        <f>IF(AY101&lt;='CALC|3'!$G$10,'CALC|3'!$G$52,0)</f>
        <v>0</v>
      </c>
      <c r="AZ129" s="89">
        <f>IF(AZ101&lt;='CALC|3'!$G$10,'CALC|3'!$G$52,0)</f>
        <v>0</v>
      </c>
      <c r="BA129" s="89">
        <f>IF(BA101&lt;='CALC|3'!$G$10,'CALC|3'!$G$52,0)</f>
        <v>0</v>
      </c>
      <c r="BB129" s="89">
        <f>IF(BB101&lt;='CALC|3'!$G$10,'CALC|3'!$G$52,0)</f>
        <v>0</v>
      </c>
      <c r="BC129" s="89">
        <f>IF(BC101&lt;='CALC|3'!$G$10,'CALC|3'!$G$52,0)</f>
        <v>0</v>
      </c>
      <c r="BD129" s="89">
        <f>IF(BD101&lt;='CALC|3'!$G$10,'CALC|3'!$G$52,0)</f>
        <v>0</v>
      </c>
      <c r="BE129" s="89">
        <f>IF(BE101&lt;='CALC|3'!$G$10,'CALC|3'!$G$52,0)</f>
        <v>0</v>
      </c>
      <c r="BF129" s="89">
        <f>IF(BF101&lt;='CALC|3'!$G$10,'CALC|3'!$G$52,0)</f>
        <v>0</v>
      </c>
      <c r="BG129" s="89">
        <f>IF(BG101&lt;='CALC|3'!$G$10,'CALC|3'!$G$52,0)</f>
        <v>0</v>
      </c>
      <c r="BH129" s="89">
        <f>IF(BH101&lt;='CALC|3'!$G$10,'CALC|3'!$G$52,0)</f>
        <v>0</v>
      </c>
      <c r="BI129" s="89">
        <f>IF(BI101&lt;='CALC|3'!$G$10,'CALC|3'!$G$52,0)</f>
        <v>0</v>
      </c>
      <c r="BJ129" s="89">
        <f>IF(BJ101&lt;='CALC|3'!$G$10,'CALC|3'!$G$52,0)</f>
        <v>0</v>
      </c>
      <c r="BK129" s="89">
        <f>IF(BK101&lt;='CALC|3'!$G$10,'CALC|3'!$G$52,0)</f>
        <v>0</v>
      </c>
      <c r="BL129" s="89">
        <f>IF(BL101&lt;='CALC|3'!$G$10,'CALC|3'!$G$52,0)</f>
        <v>0</v>
      </c>
      <c r="BM129" s="89">
        <f>IF(BM101&lt;='CALC|3'!$G$10,'CALC|3'!$G$52,0)</f>
        <v>0</v>
      </c>
      <c r="BN129" s="89">
        <f>IF(BN101&lt;='CALC|3'!$G$10,'CALC|3'!$G$52,0)</f>
        <v>0</v>
      </c>
      <c r="BO129" s="67"/>
      <c r="BP129" s="67"/>
      <c r="BQ129" s="67"/>
      <c r="BR129" s="67"/>
      <c r="BS129" s="67"/>
    </row>
    <row r="130" spans="1:71" ht="15.75" x14ac:dyDescent="0.3">
      <c r="A130" s="67"/>
      <c r="B130" s="67"/>
      <c r="C130" s="170" t="s">
        <v>320</v>
      </c>
      <c r="D130" s="34" t="s">
        <v>0</v>
      </c>
      <c r="E130" s="20" t="s">
        <v>93</v>
      </c>
      <c r="F130" s="20"/>
      <c r="G130" s="125">
        <f>IF(G101&lt;='CALC|3'!$G$10,'CALC|3'!$G$53,0)</f>
        <v>1.0468750000000001E-2</v>
      </c>
      <c r="H130" s="125">
        <f>IF(H101&lt;='CALC|3'!$G$10,'CALC|3'!$G$53,0)</f>
        <v>1.0468750000000001E-2</v>
      </c>
      <c r="I130" s="125">
        <f>IF(I101&lt;='CALC|3'!$G$10,'CALC|3'!$G$53,0)</f>
        <v>1.0468750000000001E-2</v>
      </c>
      <c r="J130" s="125">
        <f>IF(J101&lt;='CALC|3'!$G$10,'CALC|3'!$G$53,0)</f>
        <v>1.0468750000000001E-2</v>
      </c>
      <c r="K130" s="125">
        <f>IF(K101&lt;='CALC|3'!$G$10,'CALC|3'!$G$53,0)</f>
        <v>1.0468750000000001E-2</v>
      </c>
      <c r="L130" s="125">
        <f>IF(L101&lt;='CALC|3'!$G$10,'CALC|3'!$G$53,0)</f>
        <v>1.0468750000000001E-2</v>
      </c>
      <c r="M130" s="125">
        <f>IF(M101&lt;='CALC|3'!$G$10,'CALC|3'!$G$53,0)</f>
        <v>1.0468750000000001E-2</v>
      </c>
      <c r="N130" s="125">
        <f>IF(N101&lt;='CALC|3'!$G$10,'CALC|3'!$G$53,0)</f>
        <v>1.0468750000000001E-2</v>
      </c>
      <c r="O130" s="89">
        <f>IF(O101&lt;='CALC|3'!$G$10,'CALC|3'!$G$53,0)</f>
        <v>0</v>
      </c>
      <c r="P130" s="89">
        <f>IF(P101&lt;='CALC|3'!$G$10,'CALC|3'!$G$53,0)</f>
        <v>0</v>
      </c>
      <c r="Q130" s="89">
        <f>IF(Q101&lt;='CALC|3'!$G$10,'CALC|3'!$G$53,0)</f>
        <v>0</v>
      </c>
      <c r="R130" s="89">
        <f>IF(R101&lt;='CALC|3'!$G$10,'CALC|3'!$G$53,0)</f>
        <v>0</v>
      </c>
      <c r="S130" s="89">
        <f>IF(S101&lt;='CALC|3'!$G$10,'CALC|3'!$G$53,0)</f>
        <v>0</v>
      </c>
      <c r="T130" s="89">
        <f>IF(T101&lt;='CALC|3'!$G$10,'CALC|3'!$G$53,0)</f>
        <v>0</v>
      </c>
      <c r="U130" s="89">
        <f>IF(U101&lt;='CALC|3'!$G$10,'CALC|3'!$G$53,0)</f>
        <v>0</v>
      </c>
      <c r="V130" s="89">
        <f>IF(V101&lt;='CALC|3'!$G$10,'CALC|3'!$G$53,0)</f>
        <v>0</v>
      </c>
      <c r="W130" s="89">
        <f>IF(W101&lt;='CALC|3'!$G$10,'CALC|3'!$G$53,0)</f>
        <v>0</v>
      </c>
      <c r="X130" s="89">
        <f>IF(X101&lt;='CALC|3'!$G$10,'CALC|3'!$G$53,0)</f>
        <v>0</v>
      </c>
      <c r="Y130" s="89">
        <f>IF(Y101&lt;='CALC|3'!$G$10,'CALC|3'!$G$53,0)</f>
        <v>0</v>
      </c>
      <c r="Z130" s="89">
        <f>IF(Z101&lt;='CALC|3'!$G$10,'CALC|3'!$G$53,0)</f>
        <v>0</v>
      </c>
      <c r="AA130" s="89">
        <f>IF(AA101&lt;='CALC|3'!$G$10,'CALC|3'!$G$53,0)</f>
        <v>0</v>
      </c>
      <c r="AB130" s="89">
        <f>IF(AB101&lt;='CALC|3'!$G$10,'CALC|3'!$G$53,0)</f>
        <v>0</v>
      </c>
      <c r="AC130" s="89">
        <f>IF(AC101&lt;='CALC|3'!$G$10,'CALC|3'!$G$53,0)</f>
        <v>0</v>
      </c>
      <c r="AD130" s="89">
        <f>IF(AD101&lt;='CALC|3'!$G$10,'CALC|3'!$G$53,0)</f>
        <v>0</v>
      </c>
      <c r="AE130" s="89">
        <f>IF(AE101&lt;='CALC|3'!$G$10,'CALC|3'!$G$53,0)</f>
        <v>0</v>
      </c>
      <c r="AF130" s="89">
        <f>IF(AF101&lt;='CALC|3'!$G$10,'CALC|3'!$G$53,0)</f>
        <v>0</v>
      </c>
      <c r="AG130" s="89">
        <f>IF(AG101&lt;='CALC|3'!$G$10,'CALC|3'!$G$53,0)</f>
        <v>0</v>
      </c>
      <c r="AH130" s="89">
        <f>IF(AH101&lt;='CALC|3'!$G$10,'CALC|3'!$G$53,0)</f>
        <v>0</v>
      </c>
      <c r="AI130" s="89">
        <f>IF(AI101&lt;='CALC|3'!$G$10,'CALC|3'!$G$53,0)</f>
        <v>0</v>
      </c>
      <c r="AJ130" s="89">
        <f>IF(AJ101&lt;='CALC|3'!$G$10,'CALC|3'!$G$53,0)</f>
        <v>0</v>
      </c>
      <c r="AK130" s="89">
        <f>IF(AK101&lt;='CALC|3'!$G$10,'CALC|3'!$G$53,0)</f>
        <v>0</v>
      </c>
      <c r="AL130" s="89">
        <f>IF(AL101&lt;='CALC|3'!$G$10,'CALC|3'!$G$53,0)</f>
        <v>0</v>
      </c>
      <c r="AM130" s="89">
        <f>IF(AM101&lt;='CALC|3'!$G$10,'CALC|3'!$G$53,0)</f>
        <v>0</v>
      </c>
      <c r="AN130" s="89">
        <f>IF(AN101&lt;='CALC|3'!$G$10,'CALC|3'!$G$53,0)</f>
        <v>0</v>
      </c>
      <c r="AO130" s="89">
        <f>IF(AO101&lt;='CALC|3'!$G$10,'CALC|3'!$G$53,0)</f>
        <v>0</v>
      </c>
      <c r="AP130" s="89">
        <f>IF(AP101&lt;='CALC|3'!$G$10,'CALC|3'!$G$53,0)</f>
        <v>0</v>
      </c>
      <c r="AQ130" s="89">
        <f>IF(AQ101&lt;='CALC|3'!$G$10,'CALC|3'!$G$53,0)</f>
        <v>0</v>
      </c>
      <c r="AR130" s="89">
        <f>IF(AR101&lt;='CALC|3'!$G$10,'CALC|3'!$G$53,0)</f>
        <v>0</v>
      </c>
      <c r="AS130" s="89">
        <f>IF(AS101&lt;='CALC|3'!$G$10,'CALC|3'!$G$53,0)</f>
        <v>0</v>
      </c>
      <c r="AT130" s="89">
        <f>IF(AT101&lt;='CALC|3'!$G$10,'CALC|3'!$G$53,0)</f>
        <v>0</v>
      </c>
      <c r="AU130" s="89">
        <f>IF(AU101&lt;='CALC|3'!$G$10,'CALC|3'!$G$53,0)</f>
        <v>0</v>
      </c>
      <c r="AV130" s="89">
        <f>IF(AV101&lt;='CALC|3'!$G$10,'CALC|3'!$G$53,0)</f>
        <v>0</v>
      </c>
      <c r="AW130" s="89">
        <f>IF(AW101&lt;='CALC|3'!$G$10,'CALC|3'!$G$53,0)</f>
        <v>0</v>
      </c>
      <c r="AX130" s="89">
        <f>IF(AX101&lt;='CALC|3'!$G$10,'CALC|3'!$G$53,0)</f>
        <v>0</v>
      </c>
      <c r="AY130" s="89">
        <f>IF(AY101&lt;='CALC|3'!$G$10,'CALC|3'!$G$53,0)</f>
        <v>0</v>
      </c>
      <c r="AZ130" s="89">
        <f>IF(AZ101&lt;='CALC|3'!$G$10,'CALC|3'!$G$53,0)</f>
        <v>0</v>
      </c>
      <c r="BA130" s="89">
        <f>IF(BA101&lt;='CALC|3'!$G$10,'CALC|3'!$G$53,0)</f>
        <v>0</v>
      </c>
      <c r="BB130" s="89">
        <f>IF(BB101&lt;='CALC|3'!$G$10,'CALC|3'!$G$53,0)</f>
        <v>0</v>
      </c>
      <c r="BC130" s="89">
        <f>IF(BC101&lt;='CALC|3'!$G$10,'CALC|3'!$G$53,0)</f>
        <v>0</v>
      </c>
      <c r="BD130" s="89">
        <f>IF(BD101&lt;='CALC|3'!$G$10,'CALC|3'!$G$53,0)</f>
        <v>0</v>
      </c>
      <c r="BE130" s="89">
        <f>IF(BE101&lt;='CALC|3'!$G$10,'CALC|3'!$G$53,0)</f>
        <v>0</v>
      </c>
      <c r="BF130" s="89">
        <f>IF(BF101&lt;='CALC|3'!$G$10,'CALC|3'!$G$53,0)</f>
        <v>0</v>
      </c>
      <c r="BG130" s="89">
        <f>IF(BG101&lt;='CALC|3'!$G$10,'CALC|3'!$G$53,0)</f>
        <v>0</v>
      </c>
      <c r="BH130" s="89">
        <f>IF(BH101&lt;='CALC|3'!$G$10,'CALC|3'!$G$53,0)</f>
        <v>0</v>
      </c>
      <c r="BI130" s="89">
        <f>IF(BI101&lt;='CALC|3'!$G$10,'CALC|3'!$G$53,0)</f>
        <v>0</v>
      </c>
      <c r="BJ130" s="89">
        <f>IF(BJ101&lt;='CALC|3'!$G$10,'CALC|3'!$G$53,0)</f>
        <v>0</v>
      </c>
      <c r="BK130" s="89">
        <f>IF(BK101&lt;='CALC|3'!$G$10,'CALC|3'!$G$53,0)</f>
        <v>0</v>
      </c>
      <c r="BL130" s="89">
        <f>IF(BL101&lt;='CALC|3'!$G$10,'CALC|3'!$G$53,0)</f>
        <v>0</v>
      </c>
      <c r="BM130" s="89">
        <f>IF(BM101&lt;='CALC|3'!$G$10,'CALC|3'!$G$53,0)</f>
        <v>0</v>
      </c>
      <c r="BN130" s="89">
        <f>IF(BN101&lt;='CALC|3'!$G$10,'CALC|3'!$G$53,0)</f>
        <v>0</v>
      </c>
      <c r="BO130" s="67"/>
      <c r="BP130" s="67"/>
      <c r="BQ130" s="67"/>
      <c r="BR130" s="67"/>
      <c r="BS130" s="67"/>
    </row>
    <row r="131" spans="1:71" ht="15.75" x14ac:dyDescent="0.3">
      <c r="A131" s="67"/>
      <c r="B131" s="67"/>
      <c r="C131" s="170" t="s">
        <v>323</v>
      </c>
      <c r="D131" s="34" t="s">
        <v>0</v>
      </c>
      <c r="E131" s="20" t="s">
        <v>93</v>
      </c>
      <c r="F131" s="20"/>
      <c r="G131" s="125">
        <f>IF(G101&lt;='CALC|3'!$G$10,'CALC|3'!$G$54,0)</f>
        <v>0.41862622621363649</v>
      </c>
      <c r="H131" s="125">
        <f>IF(H101&lt;='CALC|3'!$G$10,'CALC|3'!$G$54,0)</f>
        <v>0.41862622621363649</v>
      </c>
      <c r="I131" s="125">
        <f>IF(I101&lt;='CALC|3'!$G$10,'CALC|3'!$G$54,0)</f>
        <v>0.41862622621363649</v>
      </c>
      <c r="J131" s="125">
        <f>IF(J101&lt;='CALC|3'!$G$10,'CALC|3'!$G$54,0)</f>
        <v>0.41862622621363649</v>
      </c>
      <c r="K131" s="125">
        <f>IF(K101&lt;='CALC|3'!$G$10,'CALC|3'!$G$54,0)</f>
        <v>0.41862622621363649</v>
      </c>
      <c r="L131" s="125">
        <f>IF(L101&lt;='CALC|3'!$G$10,'CALC|3'!$G$54,0)</f>
        <v>0.41862622621363649</v>
      </c>
      <c r="M131" s="125">
        <f>IF(M101&lt;='CALC|3'!$G$10,'CALC|3'!$G$54,0)</f>
        <v>0.41862622621363649</v>
      </c>
      <c r="N131" s="125">
        <f>IF(N101&lt;='CALC|3'!$G$10,'CALC|3'!$G$54,0)</f>
        <v>0.41862622621363649</v>
      </c>
      <c r="O131" s="89">
        <f>IF(O101&lt;='CALC|3'!$G$10,'CALC|3'!$G$54,0)</f>
        <v>0</v>
      </c>
      <c r="P131" s="89">
        <f>IF(P101&lt;='CALC|3'!$G$10,'CALC|3'!$G$54,0)</f>
        <v>0</v>
      </c>
      <c r="Q131" s="89">
        <f>IF(Q101&lt;='CALC|3'!$G$10,'CALC|3'!$G$54,0)</f>
        <v>0</v>
      </c>
      <c r="R131" s="89">
        <f>IF(R101&lt;='CALC|3'!$G$10,'CALC|3'!$G$54,0)</f>
        <v>0</v>
      </c>
      <c r="S131" s="89">
        <f>IF(S101&lt;='CALC|3'!$G$10,'CALC|3'!$G$54,0)</f>
        <v>0</v>
      </c>
      <c r="T131" s="89">
        <f>IF(T101&lt;='CALC|3'!$G$10,'CALC|3'!$G$54,0)</f>
        <v>0</v>
      </c>
      <c r="U131" s="89">
        <f>IF(U101&lt;='CALC|3'!$G$10,'CALC|3'!$G$54,0)</f>
        <v>0</v>
      </c>
      <c r="V131" s="89">
        <f>IF(V101&lt;='CALC|3'!$G$10,'CALC|3'!$G$54,0)</f>
        <v>0</v>
      </c>
      <c r="W131" s="89">
        <f>IF(W101&lt;='CALC|3'!$G$10,'CALC|3'!$G$54,0)</f>
        <v>0</v>
      </c>
      <c r="X131" s="89">
        <f>IF(X101&lt;='CALC|3'!$G$10,'CALC|3'!$G$54,0)</f>
        <v>0</v>
      </c>
      <c r="Y131" s="89">
        <f>IF(Y101&lt;='CALC|3'!$G$10,'CALC|3'!$G$54,0)</f>
        <v>0</v>
      </c>
      <c r="Z131" s="89">
        <f>IF(Z101&lt;='CALC|3'!$G$10,'CALC|3'!$G$54,0)</f>
        <v>0</v>
      </c>
      <c r="AA131" s="89">
        <f>IF(AA101&lt;='CALC|3'!$G$10,'CALC|3'!$G$54,0)</f>
        <v>0</v>
      </c>
      <c r="AB131" s="89">
        <f>IF(AB101&lt;='CALC|3'!$G$10,'CALC|3'!$G$54,0)</f>
        <v>0</v>
      </c>
      <c r="AC131" s="89">
        <f>IF(AC101&lt;='CALC|3'!$G$10,'CALC|3'!$G$54,0)</f>
        <v>0</v>
      </c>
      <c r="AD131" s="89">
        <f>IF(AD101&lt;='CALC|3'!$G$10,'CALC|3'!$G$54,0)</f>
        <v>0</v>
      </c>
      <c r="AE131" s="89">
        <f>IF(AE101&lt;='CALC|3'!$G$10,'CALC|3'!$G$54,0)</f>
        <v>0</v>
      </c>
      <c r="AF131" s="89">
        <f>IF(AF101&lt;='CALC|3'!$G$10,'CALC|3'!$G$54,0)</f>
        <v>0</v>
      </c>
      <c r="AG131" s="89">
        <f>IF(AG101&lt;='CALC|3'!$G$10,'CALC|3'!$G$54,0)</f>
        <v>0</v>
      </c>
      <c r="AH131" s="89">
        <f>IF(AH101&lt;='CALC|3'!$G$10,'CALC|3'!$G$54,0)</f>
        <v>0</v>
      </c>
      <c r="AI131" s="89">
        <f>IF(AI101&lt;='CALC|3'!$G$10,'CALC|3'!$G$54,0)</f>
        <v>0</v>
      </c>
      <c r="AJ131" s="89">
        <f>IF(AJ101&lt;='CALC|3'!$G$10,'CALC|3'!$G$54,0)</f>
        <v>0</v>
      </c>
      <c r="AK131" s="89">
        <f>IF(AK101&lt;='CALC|3'!$G$10,'CALC|3'!$G$54,0)</f>
        <v>0</v>
      </c>
      <c r="AL131" s="89">
        <f>IF(AL101&lt;='CALC|3'!$G$10,'CALC|3'!$G$54,0)</f>
        <v>0</v>
      </c>
      <c r="AM131" s="89">
        <f>IF(AM101&lt;='CALC|3'!$G$10,'CALC|3'!$G$54,0)</f>
        <v>0</v>
      </c>
      <c r="AN131" s="89">
        <f>IF(AN101&lt;='CALC|3'!$G$10,'CALC|3'!$G$54,0)</f>
        <v>0</v>
      </c>
      <c r="AO131" s="89">
        <f>IF(AO101&lt;='CALC|3'!$G$10,'CALC|3'!$G$54,0)</f>
        <v>0</v>
      </c>
      <c r="AP131" s="89">
        <f>IF(AP101&lt;='CALC|3'!$G$10,'CALC|3'!$G$54,0)</f>
        <v>0</v>
      </c>
      <c r="AQ131" s="89">
        <f>IF(AQ101&lt;='CALC|3'!$G$10,'CALC|3'!$G$54,0)</f>
        <v>0</v>
      </c>
      <c r="AR131" s="89">
        <f>IF(AR101&lt;='CALC|3'!$G$10,'CALC|3'!$G$54,0)</f>
        <v>0</v>
      </c>
      <c r="AS131" s="89">
        <f>IF(AS101&lt;='CALC|3'!$G$10,'CALC|3'!$G$54,0)</f>
        <v>0</v>
      </c>
      <c r="AT131" s="89">
        <f>IF(AT101&lt;='CALC|3'!$G$10,'CALC|3'!$G$54,0)</f>
        <v>0</v>
      </c>
      <c r="AU131" s="89">
        <f>IF(AU101&lt;='CALC|3'!$G$10,'CALC|3'!$G$54,0)</f>
        <v>0</v>
      </c>
      <c r="AV131" s="89">
        <f>IF(AV101&lt;='CALC|3'!$G$10,'CALC|3'!$G$54,0)</f>
        <v>0</v>
      </c>
      <c r="AW131" s="89">
        <f>IF(AW101&lt;='CALC|3'!$G$10,'CALC|3'!$G$54,0)</f>
        <v>0</v>
      </c>
      <c r="AX131" s="89">
        <f>IF(AX101&lt;='CALC|3'!$G$10,'CALC|3'!$G$54,0)</f>
        <v>0</v>
      </c>
      <c r="AY131" s="89">
        <f>IF(AY101&lt;='CALC|3'!$G$10,'CALC|3'!$G$54,0)</f>
        <v>0</v>
      </c>
      <c r="AZ131" s="89">
        <f>IF(AZ101&lt;='CALC|3'!$G$10,'CALC|3'!$G$54,0)</f>
        <v>0</v>
      </c>
      <c r="BA131" s="89">
        <f>IF(BA101&lt;='CALC|3'!$G$10,'CALC|3'!$G$54,0)</f>
        <v>0</v>
      </c>
      <c r="BB131" s="89">
        <f>IF(BB101&lt;='CALC|3'!$G$10,'CALC|3'!$G$54,0)</f>
        <v>0</v>
      </c>
      <c r="BC131" s="89">
        <f>IF(BC101&lt;='CALC|3'!$G$10,'CALC|3'!$G$54,0)</f>
        <v>0</v>
      </c>
      <c r="BD131" s="89">
        <f>IF(BD101&lt;='CALC|3'!$G$10,'CALC|3'!$G$54,0)</f>
        <v>0</v>
      </c>
      <c r="BE131" s="89">
        <f>IF(BE101&lt;='CALC|3'!$G$10,'CALC|3'!$G$54,0)</f>
        <v>0</v>
      </c>
      <c r="BF131" s="89">
        <f>IF(BF101&lt;='CALC|3'!$G$10,'CALC|3'!$G$54,0)</f>
        <v>0</v>
      </c>
      <c r="BG131" s="89">
        <f>IF(BG101&lt;='CALC|3'!$G$10,'CALC|3'!$G$54,0)</f>
        <v>0</v>
      </c>
      <c r="BH131" s="89">
        <f>IF(BH101&lt;='CALC|3'!$G$10,'CALC|3'!$G$54,0)</f>
        <v>0</v>
      </c>
      <c r="BI131" s="89">
        <f>IF(BI101&lt;='CALC|3'!$G$10,'CALC|3'!$G$54,0)</f>
        <v>0</v>
      </c>
      <c r="BJ131" s="89">
        <f>IF(BJ101&lt;='CALC|3'!$G$10,'CALC|3'!$G$54,0)</f>
        <v>0</v>
      </c>
      <c r="BK131" s="89">
        <f>IF(BK101&lt;='CALC|3'!$G$10,'CALC|3'!$G$54,0)</f>
        <v>0</v>
      </c>
      <c r="BL131" s="89">
        <f>IF(BL101&lt;='CALC|3'!$G$10,'CALC|3'!$G$54,0)</f>
        <v>0</v>
      </c>
      <c r="BM131" s="89">
        <f>IF(BM101&lt;='CALC|3'!$G$10,'CALC|3'!$G$54,0)</f>
        <v>0</v>
      </c>
      <c r="BN131" s="89">
        <f>IF(BN101&lt;='CALC|3'!$G$10,'CALC|3'!$G$54,0)</f>
        <v>0</v>
      </c>
      <c r="BO131" s="67"/>
      <c r="BP131" s="67"/>
      <c r="BQ131" s="67"/>
      <c r="BR131" s="67"/>
      <c r="BS131" s="67"/>
    </row>
    <row r="132" spans="1:71" ht="15.75" x14ac:dyDescent="0.3">
      <c r="A132" s="67"/>
      <c r="B132" s="67"/>
      <c r="C132" s="170" t="s">
        <v>327</v>
      </c>
      <c r="D132" s="34" t="s">
        <v>0</v>
      </c>
      <c r="E132" s="20" t="s">
        <v>93</v>
      </c>
      <c r="F132" s="20"/>
      <c r="G132" s="125"/>
      <c r="H132" s="125"/>
      <c r="I132" s="125"/>
      <c r="J132" s="125"/>
      <c r="K132" s="125"/>
      <c r="L132" s="125"/>
      <c r="M132" s="125"/>
      <c r="N132" s="125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67"/>
      <c r="BP132" s="67"/>
      <c r="BQ132" s="67"/>
      <c r="BR132" s="67"/>
      <c r="BS132" s="67"/>
    </row>
    <row r="133" spans="1:71" ht="15.75" x14ac:dyDescent="0.3">
      <c r="A133" s="67"/>
      <c r="B133" s="67"/>
      <c r="C133" s="170" t="s">
        <v>328</v>
      </c>
      <c r="D133" s="34" t="s">
        <v>0</v>
      </c>
      <c r="E133" s="20" t="s">
        <v>93</v>
      </c>
      <c r="F133" s="20"/>
      <c r="G133" s="125">
        <f>IF(G101&lt;='CALC|3'!$G$10,'CALC|3'!$G$56,0)</f>
        <v>2.1628211299775002E-3</v>
      </c>
      <c r="H133" s="125">
        <f>IF(H101&lt;='CALC|3'!$G$10,'CALC|3'!$G$56,0)</f>
        <v>2.1628211299775002E-3</v>
      </c>
      <c r="I133" s="125">
        <f>IF(I101&lt;='CALC|3'!$G$10,'CALC|3'!$G$56,0)</f>
        <v>2.1628211299775002E-3</v>
      </c>
      <c r="J133" s="125">
        <f>IF(J101&lt;='CALC|3'!$G$10,'CALC|3'!$G$56,0)</f>
        <v>2.1628211299775002E-3</v>
      </c>
      <c r="K133" s="125">
        <f>IF(K101&lt;='CALC|3'!$G$10,'CALC|3'!$G$56,0)</f>
        <v>2.1628211299775002E-3</v>
      </c>
      <c r="L133" s="125">
        <f>IF(L101&lt;='CALC|3'!$G$10,'CALC|3'!$G$56,0)</f>
        <v>2.1628211299775002E-3</v>
      </c>
      <c r="M133" s="125">
        <f>IF(M101&lt;='CALC|3'!$G$10,'CALC|3'!$G$56,0)</f>
        <v>2.1628211299775002E-3</v>
      </c>
      <c r="N133" s="125">
        <f>IF(N101&lt;='CALC|3'!$G$10,'CALC|3'!$G$56,0)</f>
        <v>2.1628211299775002E-3</v>
      </c>
      <c r="O133" s="89">
        <f>IF(O101&lt;='CALC|3'!$G$10,'CALC|3'!$G$56,0)</f>
        <v>0</v>
      </c>
      <c r="P133" s="89">
        <f>IF(P101&lt;='CALC|3'!$G$10,'CALC|3'!$G$56,0)</f>
        <v>0</v>
      </c>
      <c r="Q133" s="89">
        <f>IF(Q101&lt;='CALC|3'!$G$10,'CALC|3'!$G$56,0)</f>
        <v>0</v>
      </c>
      <c r="R133" s="89">
        <f>IF(R101&lt;='CALC|3'!$G$10,'CALC|3'!$G$56,0)</f>
        <v>0</v>
      </c>
      <c r="S133" s="89">
        <f>IF(S101&lt;='CALC|3'!$G$10,'CALC|3'!$G$56,0)</f>
        <v>0</v>
      </c>
      <c r="T133" s="89">
        <f>IF(T101&lt;='CALC|3'!$G$10,'CALC|3'!$G$56,0)</f>
        <v>0</v>
      </c>
      <c r="U133" s="89">
        <f>IF(U101&lt;='CALC|3'!$G$10,'CALC|3'!$G$56,0)</f>
        <v>0</v>
      </c>
      <c r="V133" s="89">
        <f>IF(V101&lt;='CALC|3'!$G$10,'CALC|3'!$G$56,0)</f>
        <v>0</v>
      </c>
      <c r="W133" s="89">
        <f>IF(W101&lt;='CALC|3'!$G$10,'CALC|3'!$G$56,0)</f>
        <v>0</v>
      </c>
      <c r="X133" s="89">
        <f>IF(X101&lt;='CALC|3'!$G$10,'CALC|3'!$G$56,0)</f>
        <v>0</v>
      </c>
      <c r="Y133" s="89">
        <f>IF(Y101&lt;='CALC|3'!$G$10,'CALC|3'!$G$56,0)</f>
        <v>0</v>
      </c>
      <c r="Z133" s="89">
        <f>IF(Z101&lt;='CALC|3'!$G$10,'CALC|3'!$G$56,0)</f>
        <v>0</v>
      </c>
      <c r="AA133" s="89">
        <f>IF(AA101&lt;='CALC|3'!$G$10,'CALC|3'!$G$56,0)</f>
        <v>0</v>
      </c>
      <c r="AB133" s="89">
        <f>IF(AB101&lt;='CALC|3'!$G$10,'CALC|3'!$G$56,0)</f>
        <v>0</v>
      </c>
      <c r="AC133" s="89">
        <f>IF(AC101&lt;='CALC|3'!$G$10,'CALC|3'!$G$56,0)</f>
        <v>0</v>
      </c>
      <c r="AD133" s="89">
        <f>IF(AD101&lt;='CALC|3'!$G$10,'CALC|3'!$G$56,0)</f>
        <v>0</v>
      </c>
      <c r="AE133" s="89">
        <f>IF(AE101&lt;='CALC|3'!$G$10,'CALC|3'!$G$56,0)</f>
        <v>0</v>
      </c>
      <c r="AF133" s="89">
        <f>IF(AF101&lt;='CALC|3'!$G$10,'CALC|3'!$G$56,0)</f>
        <v>0</v>
      </c>
      <c r="AG133" s="89">
        <f>IF(AG101&lt;='CALC|3'!$G$10,'CALC|3'!$G$56,0)</f>
        <v>0</v>
      </c>
      <c r="AH133" s="89">
        <f>IF(AH101&lt;='CALC|3'!$G$10,'CALC|3'!$G$56,0)</f>
        <v>0</v>
      </c>
      <c r="AI133" s="89">
        <f>IF(AI101&lt;='CALC|3'!$G$10,'CALC|3'!$G$56,0)</f>
        <v>0</v>
      </c>
      <c r="AJ133" s="89">
        <f>IF(AJ101&lt;='CALC|3'!$G$10,'CALC|3'!$G$56,0)</f>
        <v>0</v>
      </c>
      <c r="AK133" s="89">
        <f>IF(AK101&lt;='CALC|3'!$G$10,'CALC|3'!$G$56,0)</f>
        <v>0</v>
      </c>
      <c r="AL133" s="89">
        <f>IF(AL101&lt;='CALC|3'!$G$10,'CALC|3'!$G$56,0)</f>
        <v>0</v>
      </c>
      <c r="AM133" s="89">
        <f>IF(AM101&lt;='CALC|3'!$G$10,'CALC|3'!$G$56,0)</f>
        <v>0</v>
      </c>
      <c r="AN133" s="89">
        <f>IF(AN101&lt;='CALC|3'!$G$10,'CALC|3'!$G$56,0)</f>
        <v>0</v>
      </c>
      <c r="AO133" s="89">
        <f>IF(AO101&lt;='CALC|3'!$G$10,'CALC|3'!$G$56,0)</f>
        <v>0</v>
      </c>
      <c r="AP133" s="89">
        <f>IF(AP101&lt;='CALC|3'!$G$10,'CALC|3'!$G$56,0)</f>
        <v>0</v>
      </c>
      <c r="AQ133" s="89">
        <f>IF(AQ101&lt;='CALC|3'!$G$10,'CALC|3'!$G$56,0)</f>
        <v>0</v>
      </c>
      <c r="AR133" s="89">
        <f>IF(AR101&lt;='CALC|3'!$G$10,'CALC|3'!$G$56,0)</f>
        <v>0</v>
      </c>
      <c r="AS133" s="89">
        <f>IF(AS101&lt;='CALC|3'!$G$10,'CALC|3'!$G$56,0)</f>
        <v>0</v>
      </c>
      <c r="AT133" s="89">
        <f>IF(AT101&lt;='CALC|3'!$G$10,'CALC|3'!$G$56,0)</f>
        <v>0</v>
      </c>
      <c r="AU133" s="89">
        <f>IF(AU101&lt;='CALC|3'!$G$10,'CALC|3'!$G$56,0)</f>
        <v>0</v>
      </c>
      <c r="AV133" s="89">
        <f>IF(AV101&lt;='CALC|3'!$G$10,'CALC|3'!$G$56,0)</f>
        <v>0</v>
      </c>
      <c r="AW133" s="89">
        <f>IF(AW101&lt;='CALC|3'!$G$10,'CALC|3'!$G$56,0)</f>
        <v>0</v>
      </c>
      <c r="AX133" s="89">
        <f>IF(AX101&lt;='CALC|3'!$G$10,'CALC|3'!$G$56,0)</f>
        <v>0</v>
      </c>
      <c r="AY133" s="89">
        <f>IF(AY101&lt;='CALC|3'!$G$10,'CALC|3'!$G$56,0)</f>
        <v>0</v>
      </c>
      <c r="AZ133" s="89">
        <f>IF(AZ101&lt;='CALC|3'!$G$10,'CALC|3'!$G$56,0)</f>
        <v>0</v>
      </c>
      <c r="BA133" s="89">
        <f>IF(BA101&lt;='CALC|3'!$G$10,'CALC|3'!$G$56,0)</f>
        <v>0</v>
      </c>
      <c r="BB133" s="89">
        <f>IF(BB101&lt;='CALC|3'!$G$10,'CALC|3'!$G$56,0)</f>
        <v>0</v>
      </c>
      <c r="BC133" s="89">
        <f>IF(BC101&lt;='CALC|3'!$G$10,'CALC|3'!$G$56,0)</f>
        <v>0</v>
      </c>
      <c r="BD133" s="89">
        <f>IF(BD101&lt;='CALC|3'!$G$10,'CALC|3'!$G$56,0)</f>
        <v>0</v>
      </c>
      <c r="BE133" s="89">
        <f>IF(BE101&lt;='CALC|3'!$G$10,'CALC|3'!$G$56,0)</f>
        <v>0</v>
      </c>
      <c r="BF133" s="89">
        <f>IF(BF101&lt;='CALC|3'!$G$10,'CALC|3'!$G$56,0)</f>
        <v>0</v>
      </c>
      <c r="BG133" s="89">
        <f>IF(BG101&lt;='CALC|3'!$G$10,'CALC|3'!$G$56,0)</f>
        <v>0</v>
      </c>
      <c r="BH133" s="89">
        <f>IF(BH101&lt;='CALC|3'!$G$10,'CALC|3'!$G$56,0)</f>
        <v>0</v>
      </c>
      <c r="BI133" s="89">
        <f>IF(BI101&lt;='CALC|3'!$G$10,'CALC|3'!$G$56,0)</f>
        <v>0</v>
      </c>
      <c r="BJ133" s="89">
        <f>IF(BJ101&lt;='CALC|3'!$G$10,'CALC|3'!$G$56,0)</f>
        <v>0</v>
      </c>
      <c r="BK133" s="89">
        <f>IF(BK101&lt;='CALC|3'!$G$10,'CALC|3'!$G$56,0)</f>
        <v>0</v>
      </c>
      <c r="BL133" s="89">
        <f>IF(BL101&lt;='CALC|3'!$G$10,'CALC|3'!$G$56,0)</f>
        <v>0</v>
      </c>
      <c r="BM133" s="89">
        <f>IF(BM101&lt;='CALC|3'!$G$10,'CALC|3'!$G$56,0)</f>
        <v>0</v>
      </c>
      <c r="BN133" s="89">
        <f>IF(BN101&lt;='CALC|3'!$G$10,'CALC|3'!$G$56,0)</f>
        <v>0</v>
      </c>
      <c r="BO133" s="67"/>
      <c r="BP133" s="67"/>
      <c r="BQ133" s="67"/>
      <c r="BR133" s="67"/>
      <c r="BS133" s="67"/>
    </row>
    <row r="134" spans="1:71" ht="15.75" x14ac:dyDescent="0.3">
      <c r="A134" s="67"/>
      <c r="B134" s="67"/>
      <c r="C134" s="96" t="s">
        <v>204</v>
      </c>
      <c r="D134" s="34" t="s">
        <v>0</v>
      </c>
      <c r="E134" s="20" t="s">
        <v>93</v>
      </c>
      <c r="F134" s="20"/>
      <c r="G134" s="125">
        <f>IF(G101&lt;='CALC|3'!$G$10,'CALC|3'!$G$57,0)</f>
        <v>6.1322340273479707E-2</v>
      </c>
      <c r="H134" s="125">
        <f>IF(H101&lt;='CALC|3'!$G$10,'CALC|3'!$G$57,0)</f>
        <v>6.1322340273479707E-2</v>
      </c>
      <c r="I134" s="125">
        <f>IF(I101&lt;='CALC|3'!$G$10,'CALC|3'!$G$57,0)</f>
        <v>6.1322340273479707E-2</v>
      </c>
      <c r="J134" s="125">
        <f>IF(J101&lt;='CALC|3'!$G$10,'CALC|3'!$G$57,0)</f>
        <v>6.1322340273479707E-2</v>
      </c>
      <c r="K134" s="125">
        <f>IF(K101&lt;='CALC|3'!$G$10,'CALC|3'!$G$57,0)</f>
        <v>6.1322340273479707E-2</v>
      </c>
      <c r="L134" s="125">
        <f>IF(L101&lt;='CALC|3'!$G$10,'CALC|3'!$G$57,0)</f>
        <v>6.1322340273479707E-2</v>
      </c>
      <c r="M134" s="125">
        <f>IF(M101&lt;='CALC|3'!$G$10,'CALC|3'!$G$57,0)</f>
        <v>6.1322340273479707E-2</v>
      </c>
      <c r="N134" s="125">
        <f>IF(N101&lt;='CALC|3'!$G$10,'CALC|3'!$G$57,0)</f>
        <v>6.1322340273479707E-2</v>
      </c>
      <c r="O134" s="89">
        <f>IF(O101&lt;='CALC|3'!$G$10,'CALC|3'!$G$57,0)</f>
        <v>0</v>
      </c>
      <c r="P134" s="89">
        <f>IF(P101&lt;='CALC|3'!$G$10,'CALC|3'!$G$57,0)</f>
        <v>0</v>
      </c>
      <c r="Q134" s="89">
        <f>IF(Q101&lt;='CALC|3'!$G$10,'CALC|3'!$G$57,0)</f>
        <v>0</v>
      </c>
      <c r="R134" s="89">
        <f>IF(R101&lt;='CALC|3'!$G$10,'CALC|3'!$G$57,0)</f>
        <v>0</v>
      </c>
      <c r="S134" s="89">
        <f>IF(S101&lt;='CALC|3'!$G$10,'CALC|3'!$G$57,0)</f>
        <v>0</v>
      </c>
      <c r="T134" s="89">
        <f>IF(T101&lt;='CALC|3'!$G$10,'CALC|3'!$G$57,0)</f>
        <v>0</v>
      </c>
      <c r="U134" s="89">
        <f>IF(U101&lt;='CALC|3'!$G$10,'CALC|3'!$G$57,0)</f>
        <v>0</v>
      </c>
      <c r="V134" s="89">
        <f>IF(V101&lt;='CALC|3'!$G$10,'CALC|3'!$G$57,0)</f>
        <v>0</v>
      </c>
      <c r="W134" s="89">
        <f>IF(W101&lt;='CALC|3'!$G$10,'CALC|3'!$G$57,0)</f>
        <v>0</v>
      </c>
      <c r="X134" s="89">
        <f>IF(X101&lt;='CALC|3'!$G$10,'CALC|3'!$G$57,0)</f>
        <v>0</v>
      </c>
      <c r="Y134" s="89">
        <f>IF(Y101&lt;='CALC|3'!$G$10,'CALC|3'!$G$57,0)</f>
        <v>0</v>
      </c>
      <c r="Z134" s="89">
        <f>IF(Z101&lt;='CALC|3'!$G$10,'CALC|3'!$G$57,0)</f>
        <v>0</v>
      </c>
      <c r="AA134" s="89">
        <f>IF(AA101&lt;='CALC|3'!$G$10,'CALC|3'!$G$57,0)</f>
        <v>0</v>
      </c>
      <c r="AB134" s="89">
        <f>IF(AB101&lt;='CALC|3'!$G$10,'CALC|3'!$G$57,0)</f>
        <v>0</v>
      </c>
      <c r="AC134" s="89">
        <f>IF(AC101&lt;='CALC|3'!$G$10,'CALC|3'!$G$57,0)</f>
        <v>0</v>
      </c>
      <c r="AD134" s="89">
        <f>IF(AD101&lt;='CALC|3'!$G$10,'CALC|3'!$G$57,0)</f>
        <v>0</v>
      </c>
      <c r="AE134" s="89">
        <f>IF(AE101&lt;='CALC|3'!$G$10,'CALC|3'!$G$57,0)</f>
        <v>0</v>
      </c>
      <c r="AF134" s="89">
        <f>IF(AF101&lt;='CALC|3'!$G$10,'CALC|3'!$G$57,0)</f>
        <v>0</v>
      </c>
      <c r="AG134" s="89">
        <f>IF(AG101&lt;='CALC|3'!$G$10,'CALC|3'!$G$57,0)</f>
        <v>0</v>
      </c>
      <c r="AH134" s="89">
        <f>IF(AH101&lt;='CALC|3'!$G$10,'CALC|3'!$G$57,0)</f>
        <v>0</v>
      </c>
      <c r="AI134" s="89">
        <f>IF(AI101&lt;='CALC|3'!$G$10,'CALC|3'!$G$57,0)</f>
        <v>0</v>
      </c>
      <c r="AJ134" s="89">
        <f>IF(AJ101&lt;='CALC|3'!$G$10,'CALC|3'!$G$57,0)</f>
        <v>0</v>
      </c>
      <c r="AK134" s="89">
        <f>IF(AK101&lt;='CALC|3'!$G$10,'CALC|3'!$G$57,0)</f>
        <v>0</v>
      </c>
      <c r="AL134" s="89">
        <f>IF(AL101&lt;='CALC|3'!$G$10,'CALC|3'!$G$57,0)</f>
        <v>0</v>
      </c>
      <c r="AM134" s="89">
        <f>IF(AM101&lt;='CALC|3'!$G$10,'CALC|3'!$G$57,0)</f>
        <v>0</v>
      </c>
      <c r="AN134" s="89">
        <f>IF(AN101&lt;='CALC|3'!$G$10,'CALC|3'!$G$57,0)</f>
        <v>0</v>
      </c>
      <c r="AO134" s="89">
        <f>IF(AO101&lt;='CALC|3'!$G$10,'CALC|3'!$G$57,0)</f>
        <v>0</v>
      </c>
      <c r="AP134" s="89">
        <f>IF(AP101&lt;='CALC|3'!$G$10,'CALC|3'!$G$57,0)</f>
        <v>0</v>
      </c>
      <c r="AQ134" s="89">
        <f>IF(AQ101&lt;='CALC|3'!$G$10,'CALC|3'!$G$57,0)</f>
        <v>0</v>
      </c>
      <c r="AR134" s="89">
        <f>IF(AR101&lt;='CALC|3'!$G$10,'CALC|3'!$G$57,0)</f>
        <v>0</v>
      </c>
      <c r="AS134" s="89">
        <f>IF(AS101&lt;='CALC|3'!$G$10,'CALC|3'!$G$57,0)</f>
        <v>0</v>
      </c>
      <c r="AT134" s="89">
        <f>IF(AT101&lt;='CALC|3'!$G$10,'CALC|3'!$G$57,0)</f>
        <v>0</v>
      </c>
      <c r="AU134" s="89">
        <f>IF(AU101&lt;='CALC|3'!$G$10,'CALC|3'!$G$57,0)</f>
        <v>0</v>
      </c>
      <c r="AV134" s="89">
        <f>IF(AV101&lt;='CALC|3'!$G$10,'CALC|3'!$G$57,0)</f>
        <v>0</v>
      </c>
      <c r="AW134" s="89">
        <f>IF(AW101&lt;='CALC|3'!$G$10,'CALC|3'!$G$57,0)</f>
        <v>0</v>
      </c>
      <c r="AX134" s="89">
        <f>IF(AX101&lt;='CALC|3'!$G$10,'CALC|3'!$G$57,0)</f>
        <v>0</v>
      </c>
      <c r="AY134" s="89">
        <f>IF(AY101&lt;='CALC|3'!$G$10,'CALC|3'!$G$57,0)</f>
        <v>0</v>
      </c>
      <c r="AZ134" s="89">
        <f>IF(AZ101&lt;='CALC|3'!$G$10,'CALC|3'!$G$57,0)</f>
        <v>0</v>
      </c>
      <c r="BA134" s="89">
        <f>IF(BA101&lt;='CALC|3'!$G$10,'CALC|3'!$G$57,0)</f>
        <v>0</v>
      </c>
      <c r="BB134" s="89">
        <f>IF(BB101&lt;='CALC|3'!$G$10,'CALC|3'!$G$57,0)</f>
        <v>0</v>
      </c>
      <c r="BC134" s="89">
        <f>IF(BC101&lt;='CALC|3'!$G$10,'CALC|3'!$G$57,0)</f>
        <v>0</v>
      </c>
      <c r="BD134" s="89">
        <f>IF(BD101&lt;='CALC|3'!$G$10,'CALC|3'!$G$57,0)</f>
        <v>0</v>
      </c>
      <c r="BE134" s="89">
        <f>IF(BE101&lt;='CALC|3'!$G$10,'CALC|3'!$G$57,0)</f>
        <v>0</v>
      </c>
      <c r="BF134" s="89">
        <f>IF(BF101&lt;='CALC|3'!$G$10,'CALC|3'!$G$57,0)</f>
        <v>0</v>
      </c>
      <c r="BG134" s="89">
        <f>IF(BG101&lt;='CALC|3'!$G$10,'CALC|3'!$G$57,0)</f>
        <v>0</v>
      </c>
      <c r="BH134" s="89">
        <f>IF(BH101&lt;='CALC|3'!$G$10,'CALC|3'!$G$57,0)</f>
        <v>0</v>
      </c>
      <c r="BI134" s="89">
        <f>IF(BI101&lt;='CALC|3'!$G$10,'CALC|3'!$G$57,0)</f>
        <v>0</v>
      </c>
      <c r="BJ134" s="89">
        <f>IF(BJ101&lt;='CALC|3'!$G$10,'CALC|3'!$G$57,0)</f>
        <v>0</v>
      </c>
      <c r="BK134" s="89">
        <f>IF(BK101&lt;='CALC|3'!$G$10,'CALC|3'!$G$57,0)</f>
        <v>0</v>
      </c>
      <c r="BL134" s="89">
        <f>IF(BL101&lt;='CALC|3'!$G$10,'CALC|3'!$G$57,0)</f>
        <v>0</v>
      </c>
      <c r="BM134" s="89">
        <f>IF(BM101&lt;='CALC|3'!$G$10,'CALC|3'!$G$57,0)</f>
        <v>0</v>
      </c>
      <c r="BN134" s="89">
        <f>IF(BN101&lt;='CALC|3'!$G$10,'CALC|3'!$G$57,0)</f>
        <v>0</v>
      </c>
      <c r="BO134" s="67"/>
      <c r="BP134" s="67"/>
      <c r="BQ134" s="67"/>
      <c r="BR134" s="67"/>
      <c r="BS134" s="67"/>
    </row>
    <row r="135" spans="1:71" x14ac:dyDescent="0.2">
      <c r="A135" s="67"/>
      <c r="B135" s="67"/>
      <c r="C135" s="67"/>
      <c r="D135" s="67"/>
      <c r="E135" s="67"/>
      <c r="F135" s="67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7"/>
      <c r="BP135" s="67"/>
      <c r="BQ135" s="67"/>
      <c r="BR135" s="67"/>
      <c r="BS135" s="67"/>
    </row>
    <row r="136" spans="1:71" ht="15.75" x14ac:dyDescent="0.3">
      <c r="A136" s="67"/>
      <c r="B136" s="67"/>
      <c r="C136" s="101" t="s">
        <v>205</v>
      </c>
      <c r="D136" s="102" t="s">
        <v>0</v>
      </c>
      <c r="E136" s="103" t="s">
        <v>93</v>
      </c>
      <c r="F136" s="103"/>
      <c r="G136" s="106">
        <f t="shared" ref="G136:BN136" si="2">G105+G106</f>
        <v>0.30513233652633465</v>
      </c>
      <c r="H136" s="106">
        <f t="shared" si="2"/>
        <v>0.60592483157109633</v>
      </c>
      <c r="I136" s="106">
        <f t="shared" si="2"/>
        <v>0.63711866862605149</v>
      </c>
      <c r="J136" s="106">
        <f t="shared" si="2"/>
        <v>2.517283702378124</v>
      </c>
      <c r="K136" s="106">
        <f t="shared" si="2"/>
        <v>4.8609524822890808</v>
      </c>
      <c r="L136" s="106">
        <f t="shared" si="2"/>
        <v>6.923004902139767</v>
      </c>
      <c r="M136" s="106">
        <f t="shared" si="2"/>
        <v>5.288132116990802</v>
      </c>
      <c r="N136" s="106">
        <f t="shared" si="2"/>
        <v>5.0303056920738349</v>
      </c>
      <c r="O136" s="106">
        <f t="shared" si="2"/>
        <v>5.1152733360572249</v>
      </c>
      <c r="P136" s="106">
        <f t="shared" si="2"/>
        <v>5.1526475490182602</v>
      </c>
      <c r="Q136" s="106">
        <f t="shared" si="2"/>
        <v>5.17691077910745</v>
      </c>
      <c r="R136" s="106">
        <f t="shared" si="2"/>
        <v>5.1894866499407062</v>
      </c>
      <c r="S136" s="106">
        <f t="shared" si="2"/>
        <v>5.1916442044881066</v>
      </c>
      <c r="T136" s="106">
        <f t="shared" si="2"/>
        <v>5.1845146898306345</v>
      </c>
      <c r="U136" s="106">
        <f t="shared" si="2"/>
        <v>5.1691065193856396</v>
      </c>
      <c r="V136" s="106">
        <f t="shared" si="2"/>
        <v>5.1463186104961132</v>
      </c>
      <c r="W136" s="106">
        <f t="shared" si="2"/>
        <v>5.1169522737908233</v>
      </c>
      <c r="X136" s="106">
        <f t="shared" si="2"/>
        <v>5.0817218115677498</v>
      </c>
      <c r="Y136" s="106">
        <f t="shared" si="2"/>
        <v>5.0412639653782589</v>
      </c>
      <c r="Z136" s="106">
        <f t="shared" si="2"/>
        <v>4.9961463377687627</v>
      </c>
      <c r="AA136" s="106">
        <f t="shared" si="2"/>
        <v>4.9468748995683995</v>
      </c>
      <c r="AB136" s="106">
        <f t="shared" si="2"/>
        <v>4.8939006820164748</v>
      </c>
      <c r="AC136" s="106">
        <f t="shared" si="2"/>
        <v>4.8376257422418005</v>
      </c>
      <c r="AD136" s="106">
        <f t="shared" si="2"/>
        <v>4.7784084809952443</v>
      </c>
      <c r="AE136" s="106">
        <f t="shared" si="2"/>
        <v>4.7165683829694416</v>
      </c>
      <c r="AF136" s="106">
        <f t="shared" si="2"/>
        <v>4.6523902424026362</v>
      </c>
      <c r="AG136" s="106">
        <f t="shared" si="2"/>
        <v>4.5861279298557864</v>
      </c>
      <c r="AH136" s="106">
        <f t="shared" si="2"/>
        <v>4.5180077499835001</v>
      </c>
      <c r="AI136" s="106">
        <f t="shared" si="2"/>
        <v>4.4482314347097365</v>
      </c>
      <c r="AJ136" s="106">
        <f t="shared" si="2"/>
        <v>4.3769788113969241</v>
      </c>
      <c r="AK136" s="106">
        <f t="shared" si="2"/>
        <v>4.3044101812985458</v>
      </c>
      <c r="AL136" s="106">
        <f t="shared" si="2"/>
        <v>4.2306684397533356</v>
      </c>
      <c r="AM136" s="106">
        <f t="shared" si="2"/>
        <v>4.155880966163445</v>
      </c>
      <c r="AN136" s="106">
        <f t="shared" si="2"/>
        <v>4.0801613087539961</v>
      </c>
      <c r="AO136" s="106">
        <f t="shared" si="2"/>
        <v>4.0036106863972014</v>
      </c>
      <c r="AP136" s="106">
        <f t="shared" si="2"/>
        <v>3.9263193273646255</v>
      </c>
      <c r="AQ136" s="106">
        <f t="shared" si="2"/>
        <v>3.8483676627143466</v>
      </c>
      <c r="AR136" s="106">
        <f t="shared" si="2"/>
        <v>3.7698273900971246</v>
      </c>
      <c r="AS136" s="106">
        <f t="shared" si="2"/>
        <v>3.6907624220518165</v>
      </c>
      <c r="AT136" s="106">
        <f t="shared" si="2"/>
        <v>3.6112297313324788</v>
      </c>
      <c r="AU136" s="106">
        <f t="shared" si="2"/>
        <v>3.531280104447716</v>
      </c>
      <c r="AV136" s="106">
        <f t="shared" si="2"/>
        <v>3.4509588133788305</v>
      </c>
      <c r="AW136" s="106">
        <f t="shared" si="2"/>
        <v>3.3703062143611153</v>
      </c>
      <c r="AX136" s="106">
        <f t="shared" si="2"/>
        <v>3.2893582816479672</v>
      </c>
      <c r="AY136" s="106">
        <f t="shared" si="2"/>
        <v>3.2081470833175372</v>
      </c>
      <c r="AZ136" s="106">
        <f t="shared" si="2"/>
        <v>3.1267012054151038</v>
      </c>
      <c r="BA136" s="106">
        <f t="shared" si="2"/>
        <v>3.0436793518539993</v>
      </c>
      <c r="BB136" s="106">
        <f t="shared" si="2"/>
        <v>2.8894131121572246</v>
      </c>
      <c r="BC136" s="106">
        <f t="shared" si="2"/>
        <v>2.7638234851184116</v>
      </c>
      <c r="BD136" s="106">
        <f t="shared" si="2"/>
        <v>2.2128481169160819</v>
      </c>
      <c r="BE136" s="106">
        <f t="shared" si="2"/>
        <v>1.3387810489431988</v>
      </c>
      <c r="BF136" s="106">
        <f t="shared" si="2"/>
        <v>0.34131640045069983</v>
      </c>
      <c r="BG136" s="106">
        <f t="shared" si="2"/>
        <v>3.239724985676614E-2</v>
      </c>
      <c r="BH136" s="106">
        <f t="shared" si="2"/>
        <v>5.974475309631988E-2</v>
      </c>
      <c r="BI136" s="106">
        <f t="shared" si="2"/>
        <v>5.974475309631988E-2</v>
      </c>
      <c r="BJ136" s="106">
        <f t="shared" si="2"/>
        <v>5.974475309631988E-2</v>
      </c>
      <c r="BK136" s="106">
        <f t="shared" si="2"/>
        <v>5.974475309631988E-2</v>
      </c>
      <c r="BL136" s="106">
        <f t="shared" si="2"/>
        <v>5.974475309631988E-2</v>
      </c>
      <c r="BM136" s="106">
        <f t="shared" si="2"/>
        <v>5.974475309631988E-2</v>
      </c>
      <c r="BN136" s="106">
        <f t="shared" si="2"/>
        <v>5.974475309631988E-2</v>
      </c>
      <c r="BO136" s="67"/>
      <c r="BP136" s="67"/>
      <c r="BQ136" s="67"/>
      <c r="BR136" s="67"/>
      <c r="BS136" s="67"/>
    </row>
    <row r="137" spans="1:71" ht="15.75" x14ac:dyDescent="0.3">
      <c r="A137" s="67"/>
      <c r="B137" s="67"/>
      <c r="C137" s="101" t="s">
        <v>206</v>
      </c>
      <c r="D137" s="102" t="s">
        <v>0</v>
      </c>
      <c r="E137" s="103" t="s">
        <v>93</v>
      </c>
      <c r="F137" s="103"/>
      <c r="G137" s="106">
        <f t="shared" ref="G137:AL137" si="3">SUM(G105:G134)-G127</f>
        <v>2.0004054602734374</v>
      </c>
      <c r="H137" s="106">
        <f t="shared" si="3"/>
        <v>2.3011979553181989</v>
      </c>
      <c r="I137" s="106">
        <f t="shared" si="3"/>
        <v>2.3323917923731541</v>
      </c>
      <c r="J137" s="106">
        <f t="shared" si="3"/>
        <v>4.2125568261252253</v>
      </c>
      <c r="K137" s="106">
        <f t="shared" si="3"/>
        <v>6.5562256060361834</v>
      </c>
      <c r="L137" s="106">
        <f t="shared" si="3"/>
        <v>8.6182780258868679</v>
      </c>
      <c r="M137" s="106">
        <f t="shared" si="3"/>
        <v>6.9834052407379046</v>
      </c>
      <c r="N137" s="106">
        <f t="shared" si="3"/>
        <v>6.7255788158209375</v>
      </c>
      <c r="O137" s="106">
        <f t="shared" si="3"/>
        <v>5.1152733360572249</v>
      </c>
      <c r="P137" s="106">
        <f t="shared" si="3"/>
        <v>5.1526475490182602</v>
      </c>
      <c r="Q137" s="106">
        <f t="shared" si="3"/>
        <v>5.17691077910745</v>
      </c>
      <c r="R137" s="106">
        <f t="shared" si="3"/>
        <v>5.1894866499407062</v>
      </c>
      <c r="S137" s="106">
        <f t="shared" si="3"/>
        <v>5.1916442044881066</v>
      </c>
      <c r="T137" s="106">
        <f t="shared" si="3"/>
        <v>5.1845146898306345</v>
      </c>
      <c r="U137" s="106">
        <f t="shared" si="3"/>
        <v>5.1691065193856396</v>
      </c>
      <c r="V137" s="106">
        <f t="shared" si="3"/>
        <v>5.1463186104961132</v>
      </c>
      <c r="W137" s="106">
        <f t="shared" si="3"/>
        <v>5.1169522737908233</v>
      </c>
      <c r="X137" s="106">
        <f t="shared" si="3"/>
        <v>5.0817218115677498</v>
      </c>
      <c r="Y137" s="106">
        <f t="shared" si="3"/>
        <v>5.0412639653782589</v>
      </c>
      <c r="Z137" s="106">
        <f t="shared" si="3"/>
        <v>4.9961463377687627</v>
      </c>
      <c r="AA137" s="106">
        <f t="shared" si="3"/>
        <v>4.9468748995683995</v>
      </c>
      <c r="AB137" s="106">
        <f t="shared" si="3"/>
        <v>4.8939006820164748</v>
      </c>
      <c r="AC137" s="106">
        <f t="shared" si="3"/>
        <v>4.8376257422418005</v>
      </c>
      <c r="AD137" s="106">
        <f t="shared" si="3"/>
        <v>4.7784084809952443</v>
      </c>
      <c r="AE137" s="106">
        <f t="shared" si="3"/>
        <v>4.7165683829694416</v>
      </c>
      <c r="AF137" s="106">
        <f t="shared" si="3"/>
        <v>4.6523902424026362</v>
      </c>
      <c r="AG137" s="106">
        <f t="shared" si="3"/>
        <v>4.5861279298557864</v>
      </c>
      <c r="AH137" s="106">
        <f t="shared" si="3"/>
        <v>4.5180077499835001</v>
      </c>
      <c r="AI137" s="106">
        <f t="shared" si="3"/>
        <v>4.4482314347097365</v>
      </c>
      <c r="AJ137" s="106">
        <f t="shared" si="3"/>
        <v>4.3769788113969241</v>
      </c>
      <c r="AK137" s="106">
        <f t="shared" si="3"/>
        <v>4.3044101812985458</v>
      </c>
      <c r="AL137" s="106">
        <f t="shared" si="3"/>
        <v>4.2306684397533356</v>
      </c>
      <c r="AM137" s="106">
        <f t="shared" ref="AM137:BN137" si="4">SUM(AM105:AM134)-AM127</f>
        <v>4.155880966163445</v>
      </c>
      <c r="AN137" s="106">
        <f t="shared" si="4"/>
        <v>4.0801613087539961</v>
      </c>
      <c r="AO137" s="106">
        <f t="shared" si="4"/>
        <v>4.0036106863972014</v>
      </c>
      <c r="AP137" s="106">
        <f t="shared" si="4"/>
        <v>3.9263193273646255</v>
      </c>
      <c r="AQ137" s="106">
        <f t="shared" si="4"/>
        <v>3.8483676627143466</v>
      </c>
      <c r="AR137" s="106">
        <f t="shared" si="4"/>
        <v>3.7698273900971246</v>
      </c>
      <c r="AS137" s="106">
        <f t="shared" si="4"/>
        <v>3.6907624220518165</v>
      </c>
      <c r="AT137" s="106">
        <f t="shared" si="4"/>
        <v>3.6112297313324788</v>
      </c>
      <c r="AU137" s="106">
        <f t="shared" si="4"/>
        <v>3.531280104447716</v>
      </c>
      <c r="AV137" s="106">
        <f t="shared" si="4"/>
        <v>3.4509588133788305</v>
      </c>
      <c r="AW137" s="106">
        <f t="shared" si="4"/>
        <v>3.3703062143611153</v>
      </c>
      <c r="AX137" s="106">
        <f t="shared" si="4"/>
        <v>3.2893582816479672</v>
      </c>
      <c r="AY137" s="106">
        <f t="shared" si="4"/>
        <v>3.2081470833175372</v>
      </c>
      <c r="AZ137" s="106">
        <f t="shared" si="4"/>
        <v>3.1267012054151038</v>
      </c>
      <c r="BA137" s="106">
        <f t="shared" si="4"/>
        <v>3.0436793518539993</v>
      </c>
      <c r="BB137" s="106">
        <f t="shared" si="4"/>
        <v>2.8894131121572246</v>
      </c>
      <c r="BC137" s="106">
        <f t="shared" si="4"/>
        <v>2.7638234851184116</v>
      </c>
      <c r="BD137" s="106">
        <f t="shared" si="4"/>
        <v>2.2128481169160819</v>
      </c>
      <c r="BE137" s="106">
        <f t="shared" si="4"/>
        <v>1.3387810489431988</v>
      </c>
      <c r="BF137" s="106">
        <f t="shared" si="4"/>
        <v>0.34131640045069983</v>
      </c>
      <c r="BG137" s="106">
        <f t="shared" si="4"/>
        <v>3.239724985676614E-2</v>
      </c>
      <c r="BH137" s="106">
        <f t="shared" si="4"/>
        <v>5.974475309631988E-2</v>
      </c>
      <c r="BI137" s="106">
        <f t="shared" si="4"/>
        <v>5.974475309631988E-2</v>
      </c>
      <c r="BJ137" s="106">
        <f t="shared" si="4"/>
        <v>5.974475309631988E-2</v>
      </c>
      <c r="BK137" s="106">
        <f t="shared" si="4"/>
        <v>5.974475309631988E-2</v>
      </c>
      <c r="BL137" s="106">
        <f t="shared" si="4"/>
        <v>5.974475309631988E-2</v>
      </c>
      <c r="BM137" s="106">
        <f t="shared" si="4"/>
        <v>5.974475309631988E-2</v>
      </c>
      <c r="BN137" s="106">
        <f t="shared" si="4"/>
        <v>5.974475309631988E-2</v>
      </c>
      <c r="BO137" s="67"/>
      <c r="BP137" s="67"/>
      <c r="BQ137" s="67"/>
      <c r="BR137" s="67"/>
      <c r="BS137" s="67"/>
    </row>
    <row r="138" spans="1:71" ht="15.75" x14ac:dyDescent="0.3">
      <c r="A138" s="67"/>
      <c r="B138" s="67"/>
      <c r="C138" s="101" t="s">
        <v>207</v>
      </c>
      <c r="D138" s="102" t="s">
        <v>0</v>
      </c>
      <c r="E138" s="103" t="s">
        <v>93</v>
      </c>
      <c r="F138" s="103"/>
      <c r="G138" s="106">
        <f t="shared" ref="G138:BN138" si="5">G127</f>
        <v>0.115361316779374</v>
      </c>
      <c r="H138" s="106">
        <f t="shared" si="5"/>
        <v>0.115361316779374</v>
      </c>
      <c r="I138" s="106">
        <f t="shared" si="5"/>
        <v>0.115361316779374</v>
      </c>
      <c r="J138" s="106">
        <f t="shared" si="5"/>
        <v>0.115361316779374</v>
      </c>
      <c r="K138" s="106">
        <f t="shared" si="5"/>
        <v>0.115361316779374</v>
      </c>
      <c r="L138" s="106">
        <f t="shared" si="5"/>
        <v>0.115361316779374</v>
      </c>
      <c r="M138" s="106">
        <f t="shared" si="5"/>
        <v>0.115361316779374</v>
      </c>
      <c r="N138" s="106">
        <f t="shared" si="5"/>
        <v>0.115361316779374</v>
      </c>
      <c r="O138" s="106">
        <f t="shared" si="5"/>
        <v>0</v>
      </c>
      <c r="P138" s="106">
        <f t="shared" si="5"/>
        <v>0</v>
      </c>
      <c r="Q138" s="106">
        <f t="shared" si="5"/>
        <v>0</v>
      </c>
      <c r="R138" s="106">
        <f t="shared" si="5"/>
        <v>0</v>
      </c>
      <c r="S138" s="106">
        <f t="shared" si="5"/>
        <v>0</v>
      </c>
      <c r="T138" s="106">
        <f t="shared" si="5"/>
        <v>0</v>
      </c>
      <c r="U138" s="106">
        <f t="shared" si="5"/>
        <v>0</v>
      </c>
      <c r="V138" s="106">
        <f t="shared" si="5"/>
        <v>0</v>
      </c>
      <c r="W138" s="106">
        <f t="shared" si="5"/>
        <v>0</v>
      </c>
      <c r="X138" s="106">
        <f t="shared" si="5"/>
        <v>0</v>
      </c>
      <c r="Y138" s="106">
        <f t="shared" si="5"/>
        <v>0</v>
      </c>
      <c r="Z138" s="106">
        <f t="shared" si="5"/>
        <v>0</v>
      </c>
      <c r="AA138" s="106">
        <f t="shared" si="5"/>
        <v>0</v>
      </c>
      <c r="AB138" s="106">
        <f t="shared" si="5"/>
        <v>0</v>
      </c>
      <c r="AC138" s="106">
        <f t="shared" si="5"/>
        <v>0</v>
      </c>
      <c r="AD138" s="106">
        <f t="shared" si="5"/>
        <v>0</v>
      </c>
      <c r="AE138" s="106">
        <f t="shared" si="5"/>
        <v>0</v>
      </c>
      <c r="AF138" s="106">
        <f t="shared" si="5"/>
        <v>0</v>
      </c>
      <c r="AG138" s="106">
        <f t="shared" si="5"/>
        <v>0</v>
      </c>
      <c r="AH138" s="106">
        <f t="shared" si="5"/>
        <v>0</v>
      </c>
      <c r="AI138" s="106">
        <f t="shared" si="5"/>
        <v>0</v>
      </c>
      <c r="AJ138" s="106">
        <f t="shared" si="5"/>
        <v>0</v>
      </c>
      <c r="AK138" s="106">
        <f t="shared" si="5"/>
        <v>0</v>
      </c>
      <c r="AL138" s="106">
        <f t="shared" si="5"/>
        <v>0</v>
      </c>
      <c r="AM138" s="106">
        <f t="shared" si="5"/>
        <v>0</v>
      </c>
      <c r="AN138" s="106">
        <f t="shared" si="5"/>
        <v>0</v>
      </c>
      <c r="AO138" s="106">
        <f t="shared" si="5"/>
        <v>0</v>
      </c>
      <c r="AP138" s="106">
        <f t="shared" si="5"/>
        <v>0</v>
      </c>
      <c r="AQ138" s="106">
        <f t="shared" si="5"/>
        <v>0</v>
      </c>
      <c r="AR138" s="106">
        <f t="shared" si="5"/>
        <v>0</v>
      </c>
      <c r="AS138" s="106">
        <f t="shared" si="5"/>
        <v>0</v>
      </c>
      <c r="AT138" s="106">
        <f t="shared" si="5"/>
        <v>0</v>
      </c>
      <c r="AU138" s="106">
        <f t="shared" si="5"/>
        <v>0</v>
      </c>
      <c r="AV138" s="106">
        <f t="shared" si="5"/>
        <v>0</v>
      </c>
      <c r="AW138" s="106">
        <f t="shared" si="5"/>
        <v>0</v>
      </c>
      <c r="AX138" s="106">
        <f t="shared" si="5"/>
        <v>0</v>
      </c>
      <c r="AY138" s="106">
        <f t="shared" si="5"/>
        <v>0</v>
      </c>
      <c r="AZ138" s="106">
        <f t="shared" si="5"/>
        <v>0</v>
      </c>
      <c r="BA138" s="106">
        <f t="shared" si="5"/>
        <v>0</v>
      </c>
      <c r="BB138" s="106">
        <f t="shared" si="5"/>
        <v>0</v>
      </c>
      <c r="BC138" s="106">
        <f t="shared" si="5"/>
        <v>0</v>
      </c>
      <c r="BD138" s="106">
        <f t="shared" si="5"/>
        <v>0</v>
      </c>
      <c r="BE138" s="106">
        <f t="shared" si="5"/>
        <v>0</v>
      </c>
      <c r="BF138" s="106">
        <f t="shared" si="5"/>
        <v>0</v>
      </c>
      <c r="BG138" s="106">
        <f t="shared" si="5"/>
        <v>0</v>
      </c>
      <c r="BH138" s="106">
        <f t="shared" si="5"/>
        <v>0</v>
      </c>
      <c r="BI138" s="106">
        <f t="shared" si="5"/>
        <v>0</v>
      </c>
      <c r="BJ138" s="106">
        <f t="shared" si="5"/>
        <v>0</v>
      </c>
      <c r="BK138" s="106">
        <f t="shared" si="5"/>
        <v>0</v>
      </c>
      <c r="BL138" s="106">
        <f t="shared" si="5"/>
        <v>0</v>
      </c>
      <c r="BM138" s="106">
        <f t="shared" si="5"/>
        <v>0</v>
      </c>
      <c r="BN138" s="106">
        <f t="shared" si="5"/>
        <v>0</v>
      </c>
      <c r="BO138" s="67"/>
      <c r="BP138" s="67"/>
      <c r="BQ138" s="67"/>
      <c r="BR138" s="67"/>
      <c r="BS138" s="67"/>
    </row>
    <row r="139" spans="1:71" x14ac:dyDescent="0.2">
      <c r="A139" s="67"/>
      <c r="B139" s="67"/>
      <c r="C139" s="104" t="s">
        <v>57</v>
      </c>
      <c r="D139" s="104"/>
      <c r="E139" s="104"/>
      <c r="F139" s="104"/>
      <c r="G139" s="106">
        <f>IF(G$101&lt;31,(1/(1+INPUT3!$H$16)^G$101),(1/(1+INPUT3!$H$17)^G$101))</f>
        <v>0.96618357487922713</v>
      </c>
      <c r="H139" s="106">
        <f>IF(H$101&lt;31,(1/(1+INPUT3!$H$16)^H$101),(1/(1+INPUT3!$H$17)^H$101))</f>
        <v>0.93351070036640305</v>
      </c>
      <c r="I139" s="106">
        <f>IF(I$101&lt;31,(1/(1+INPUT3!$H$16)^I$101),(1/(1+INPUT3!$H$17)^I$101))</f>
        <v>0.90194270566802237</v>
      </c>
      <c r="J139" s="106">
        <f>IF(J$101&lt;31,(1/(1+INPUT3!$H$16)^J$101),(1/(1+INPUT3!$H$17)^J$101))</f>
        <v>0.87144222769857238</v>
      </c>
      <c r="K139" s="106">
        <f>IF(K$101&lt;31,(1/(1+INPUT3!$H$16)^K$101),(1/(1+INPUT3!$H$17)^K$101))</f>
        <v>0.84197316685852419</v>
      </c>
      <c r="L139" s="106">
        <f>IF(L$101&lt;31,(1/(1+INPUT3!$H$16)^L$101),(1/(1+INPUT3!$H$17)^L$101))</f>
        <v>0.81350064430775282</v>
      </c>
      <c r="M139" s="106">
        <f>IF(M$101&lt;31,(1/(1+INPUT3!$H$16)^M$101),(1/(1+INPUT3!$H$17)^M$101))</f>
        <v>0.78599096068381913</v>
      </c>
      <c r="N139" s="106">
        <f>IF(N$101&lt;31,(1/(1+INPUT3!$H$16)^N$101),(1/(1+INPUT3!$H$17)^N$101))</f>
        <v>0.75941155621625056</v>
      </c>
      <c r="O139" s="106">
        <f>IF(O$101&lt;31,(1/(1+INPUT3!$H$16)^O$101),(1/(1+INPUT3!$H$17)^O$101))</f>
        <v>0.73373097218961414</v>
      </c>
      <c r="P139" s="106">
        <f>IF(P$101&lt;31,(1/(1+INPUT3!$H$16)^P$101),(1/(1+INPUT3!$H$17)^P$101))</f>
        <v>0.70891881370977217</v>
      </c>
      <c r="Q139" s="106">
        <f>IF(Q$101&lt;31,(1/(1+INPUT3!$H$16)^Q$101),(1/(1+INPUT3!$H$17)^Q$101))</f>
        <v>0.68494571372924851</v>
      </c>
      <c r="R139" s="106">
        <f>IF(R$101&lt;31,(1/(1+INPUT3!$H$16)^R$101),(1/(1+INPUT3!$H$17)^R$101))</f>
        <v>0.66178329828912896</v>
      </c>
      <c r="S139" s="106">
        <f>IF(S$101&lt;31,(1/(1+INPUT3!$H$16)^S$101),(1/(1+INPUT3!$H$17)^S$101))</f>
        <v>0.63940415293635666</v>
      </c>
      <c r="T139" s="106">
        <f>IF(T$101&lt;31,(1/(1+INPUT3!$H$16)^T$101),(1/(1+INPUT3!$H$17)^T$101))</f>
        <v>0.61778179027667302</v>
      </c>
      <c r="U139" s="106">
        <f>IF(U$101&lt;31,(1/(1+INPUT3!$H$16)^U$101),(1/(1+INPUT3!$H$17)^U$101))</f>
        <v>0.59689061862480497</v>
      </c>
      <c r="V139" s="106">
        <f>IF(V$101&lt;31,(1/(1+INPUT3!$H$16)^V$101),(1/(1+INPUT3!$H$17)^V$101))</f>
        <v>0.57670591171478747</v>
      </c>
      <c r="W139" s="106">
        <f>IF(W$101&lt;31,(1/(1+INPUT3!$H$16)^W$101),(1/(1+INPUT3!$H$17)^W$101))</f>
        <v>0.55720377943457733</v>
      </c>
      <c r="X139" s="106">
        <f>IF(X$101&lt;31,(1/(1+INPUT3!$H$16)^X$101),(1/(1+INPUT3!$H$17)^X$101))</f>
        <v>0.53836113955031628</v>
      </c>
      <c r="Y139" s="106">
        <f>IF(Y$101&lt;31,(1/(1+INPUT3!$H$16)^Y$101),(1/(1+INPUT3!$H$17)^Y$101))</f>
        <v>0.52015569038677911</v>
      </c>
      <c r="Z139" s="106">
        <f>IF(Z$101&lt;31,(1/(1+INPUT3!$H$16)^Z$101),(1/(1+INPUT3!$H$17)^Z$101))</f>
        <v>0.50256588443167061</v>
      </c>
      <c r="AA139" s="106">
        <f>IF(AA$101&lt;31,(1/(1+INPUT3!$H$16)^AA$101),(1/(1+INPUT3!$H$17)^AA$101))</f>
        <v>0.48557090283253213</v>
      </c>
      <c r="AB139" s="106">
        <f>IF(AB$101&lt;31,(1/(1+INPUT3!$H$16)^AB$101),(1/(1+INPUT3!$H$17)^AB$101))</f>
        <v>0.46915063075606966</v>
      </c>
      <c r="AC139" s="106">
        <f>IF(AC$101&lt;31,(1/(1+INPUT3!$H$16)^AC$101),(1/(1+INPUT3!$H$17)^AC$101))</f>
        <v>0.45328563358074364</v>
      </c>
      <c r="AD139" s="106">
        <f>IF(AD$101&lt;31,(1/(1+INPUT3!$H$16)^AD$101),(1/(1+INPUT3!$H$17)^AD$101))</f>
        <v>0.43795713389443841</v>
      </c>
      <c r="AE139" s="106">
        <f>IF(AE$101&lt;31,(1/(1+INPUT3!$H$16)^AE$101),(1/(1+INPUT3!$H$17)^AE$101))</f>
        <v>0.42314698926998884</v>
      </c>
      <c r="AF139" s="106">
        <f>IF(AF$101&lt;31,(1/(1+INPUT3!$H$16)^AF$101),(1/(1+INPUT3!$H$17)^AF$101))</f>
        <v>0.40883767079225974</v>
      </c>
      <c r="AG139" s="106">
        <f>IF(AG$101&lt;31,(1/(1+INPUT3!$H$16)^AG$101),(1/(1+INPUT3!$H$17)^AG$101))</f>
        <v>0.39501224231136206</v>
      </c>
      <c r="AH139" s="106">
        <f>IF(AH$101&lt;31,(1/(1+INPUT3!$H$16)^AH$101),(1/(1+INPUT3!$H$17)^AH$101))</f>
        <v>0.38165434039745127</v>
      </c>
      <c r="AI139" s="106">
        <f>IF(AI$101&lt;31,(1/(1+INPUT3!$H$16)^AI$101),(1/(1+INPUT3!$H$17)^AI$101))</f>
        <v>0.36874815497338298</v>
      </c>
      <c r="AJ139" s="106">
        <f>IF(AJ$101&lt;31,(1/(1+INPUT3!$H$16)^AJ$101),(1/(1+INPUT3!$H$17)^AJ$101))</f>
        <v>0.35627841060230236</v>
      </c>
      <c r="AK139" s="106">
        <f>IF(AK$101&lt;31,(1/(1+INPUT3!$H$16)^AK$101),(1/(1+INPUT3!$H$17)^AK$101))</f>
        <v>0.39998714516107459</v>
      </c>
      <c r="AL139" s="106">
        <f>IF(AL$101&lt;31,(1/(1+INPUT3!$H$16)^AL$101),(1/(1+INPUT3!$H$17)^AL$101))</f>
        <v>0.38833703413696569</v>
      </c>
      <c r="AM139" s="106">
        <f>IF(AM$101&lt;31,(1/(1+INPUT3!$H$16)^AM$101),(1/(1+INPUT3!$H$17)^AM$101))</f>
        <v>0.37702624673491814</v>
      </c>
      <c r="AN139" s="106">
        <f>IF(AN$101&lt;31,(1/(1+INPUT3!$H$16)^AN$101),(1/(1+INPUT3!$H$17)^AN$101))</f>
        <v>0.36604489974263904</v>
      </c>
      <c r="AO139" s="106">
        <f>IF(AO$101&lt;31,(1/(1+INPUT3!$H$16)^AO$101),(1/(1+INPUT3!$H$17)^AO$101))</f>
        <v>0.35538339780838735</v>
      </c>
      <c r="AP139" s="106">
        <f>IF(AP$101&lt;31,(1/(1+INPUT3!$H$16)^AP$101),(1/(1+INPUT3!$H$17)^AP$101))</f>
        <v>0.34503242505668674</v>
      </c>
      <c r="AQ139" s="106">
        <f>IF(AQ$101&lt;31,(1/(1+INPUT3!$H$16)^AQ$101),(1/(1+INPUT3!$H$17)^AQ$101))</f>
        <v>0.33498293694823961</v>
      </c>
      <c r="AR139" s="106">
        <f>IF(AR$101&lt;31,(1/(1+INPUT3!$H$16)^AR$101),(1/(1+INPUT3!$H$17)^AR$101))</f>
        <v>0.3252261523769317</v>
      </c>
      <c r="AS139" s="106">
        <f>IF(AS$101&lt;31,(1/(1+INPUT3!$H$16)^AS$101),(1/(1+INPUT3!$H$17)^AS$101))</f>
        <v>0.31575354599702099</v>
      </c>
      <c r="AT139" s="106">
        <f>IF(AT$101&lt;31,(1/(1+INPUT3!$H$16)^AT$101),(1/(1+INPUT3!$H$17)^AT$101))</f>
        <v>0.30655684077380685</v>
      </c>
      <c r="AU139" s="106">
        <f>IF(AU$101&lt;31,(1/(1+INPUT3!$H$16)^AU$101),(1/(1+INPUT3!$H$17)^AU$101))</f>
        <v>0.29762800075126877</v>
      </c>
      <c r="AV139" s="106">
        <f>IF(AV$101&lt;31,(1/(1+INPUT3!$H$16)^AV$101),(1/(1+INPUT3!$H$17)^AV$101))</f>
        <v>0.28895922403035801</v>
      </c>
      <c r="AW139" s="106">
        <f>IF(AW$101&lt;31,(1/(1+INPUT3!$H$16)^AW$101),(1/(1+INPUT3!$H$17)^AW$101))</f>
        <v>0.28054293595180391</v>
      </c>
      <c r="AX139" s="106">
        <f>IF(AX$101&lt;31,(1/(1+INPUT3!$H$16)^AX$101),(1/(1+INPUT3!$H$17)^AX$101))</f>
        <v>0.27237178247747956</v>
      </c>
      <c r="AY139" s="106">
        <f>IF(AY$101&lt;31,(1/(1+INPUT3!$H$16)^AY$101),(1/(1+INPUT3!$H$17)^AY$101))</f>
        <v>0.26443862376454325</v>
      </c>
      <c r="AZ139" s="106">
        <f>IF(AZ$101&lt;31,(1/(1+INPUT3!$H$16)^AZ$101),(1/(1+INPUT3!$H$17)^AZ$101))</f>
        <v>0.25673652792674101</v>
      </c>
      <c r="BA139" s="106">
        <f>IF(BA$101&lt;31,(1/(1+INPUT3!$H$16)^BA$101),(1/(1+INPUT3!$H$17)^BA$101))</f>
        <v>0.24925876497741845</v>
      </c>
      <c r="BB139" s="106">
        <f>IF(BB$101&lt;31,(1/(1+INPUT3!$H$16)^BB$101),(1/(1+INPUT3!$H$17)^BB$101))</f>
        <v>0.24199880094894996</v>
      </c>
      <c r="BC139" s="106">
        <f>IF(BC$101&lt;31,(1/(1+INPUT3!$H$16)^BC$101),(1/(1+INPUT3!$H$17)^BC$101))</f>
        <v>0.2349502921834466</v>
      </c>
      <c r="BD139" s="106">
        <f>IF(BD$101&lt;31,(1/(1+INPUT3!$H$16)^BD$101),(1/(1+INPUT3!$H$17)^BD$101))</f>
        <v>0.22810707978975397</v>
      </c>
      <c r="BE139" s="106">
        <f>IF(BE$101&lt;31,(1/(1+INPUT3!$H$16)^BE$101),(1/(1+INPUT3!$H$17)^BE$101))</f>
        <v>0.22146318426189707</v>
      </c>
      <c r="BF139" s="106">
        <f>IF(BF$101&lt;31,(1/(1+INPUT3!$H$16)^BF$101),(1/(1+INPUT3!$H$17)^BF$101))</f>
        <v>0.215012800254269</v>
      </c>
      <c r="BG139" s="106">
        <f>IF(BG$101&lt;31,(1/(1+INPUT3!$H$16)^BG$101),(1/(1+INPUT3!$H$17)^BG$101))</f>
        <v>0.20875029150899907</v>
      </c>
      <c r="BH139" s="106">
        <f>IF(BH$101&lt;31,(1/(1+INPUT3!$H$16)^BH$101),(1/(1+INPUT3!$H$17)^BH$101))</f>
        <v>0.20267018593106703</v>
      </c>
      <c r="BI139" s="106">
        <f>IF(BI$101&lt;31,(1/(1+INPUT3!$H$16)^BI$101),(1/(1+INPUT3!$H$17)^BI$101))</f>
        <v>0.19676717080686118</v>
      </c>
      <c r="BJ139" s="106">
        <f>IF(BJ$101&lt;31,(1/(1+INPUT3!$H$16)^BJ$101),(1/(1+INPUT3!$H$17)^BJ$101))</f>
        <v>0.19103608816200118</v>
      </c>
      <c r="BK139" s="106">
        <f>IF(BK$101&lt;31,(1/(1+INPUT3!$H$16)^BK$101),(1/(1+INPUT3!$H$17)^BK$101))</f>
        <v>0.18547193025437006</v>
      </c>
      <c r="BL139" s="106">
        <f>IF(BL$101&lt;31,(1/(1+INPUT3!$H$16)^BL$101),(1/(1+INPUT3!$H$17)^BL$101))</f>
        <v>0.18006983519841754</v>
      </c>
      <c r="BM139" s="106">
        <f>IF(BM$101&lt;31,(1/(1+INPUT3!$H$16)^BM$101),(1/(1+INPUT3!$H$17)^BM$101))</f>
        <v>0.17482508271691022</v>
      </c>
      <c r="BN139" s="106">
        <f>IF(BN$101&lt;31,(1/(1+INPUT3!$H$16)^BN$101),(1/(1+INPUT3!$H$17)^BN$101))</f>
        <v>0.1697330900164177</v>
      </c>
      <c r="BO139" s="67"/>
      <c r="BP139" s="67"/>
      <c r="BQ139" s="67"/>
      <c r="BR139" s="67"/>
      <c r="BS139" s="67"/>
    </row>
    <row r="140" spans="1:71" x14ac:dyDescent="0.2">
      <c r="A140" s="67"/>
      <c r="B140" s="67"/>
      <c r="C140" s="104" t="s">
        <v>62</v>
      </c>
      <c r="D140" s="104"/>
      <c r="E140" s="104"/>
      <c r="F140" s="104"/>
      <c r="G140" s="106">
        <f>IF(G$101&lt;31,(1/(1+INPUT3!$H$18)^G$101),(1/(1+INPUT3!$H$19)^G$101))</f>
        <v>0.98522167487684742</v>
      </c>
      <c r="H140" s="106">
        <f>IF(H$101&lt;31,(1/(1+INPUT3!$H$18)^H$101),(1/(1+INPUT3!$H$19)^H$101))</f>
        <v>0.9706617486471405</v>
      </c>
      <c r="I140" s="106">
        <f>IF(I$101&lt;31,(1/(1+INPUT3!$H$18)^I$101),(1/(1+INPUT3!$H$19)^I$101))</f>
        <v>0.95631699374102519</v>
      </c>
      <c r="J140" s="106">
        <f>IF(J$101&lt;31,(1/(1+INPUT3!$H$18)^J$101),(1/(1+INPUT3!$H$19)^J$101))</f>
        <v>0.94218423028672449</v>
      </c>
      <c r="K140" s="106">
        <f>IF(K$101&lt;31,(1/(1+INPUT3!$H$18)^K$101),(1/(1+INPUT3!$H$19)^K$101))</f>
        <v>0.92826032540563996</v>
      </c>
      <c r="L140" s="106">
        <f>IF(L$101&lt;31,(1/(1+INPUT3!$H$18)^L$101),(1/(1+INPUT3!$H$19)^L$101))</f>
        <v>0.91454219251787205</v>
      </c>
      <c r="M140" s="106">
        <f>IF(M$101&lt;31,(1/(1+INPUT3!$H$18)^M$101),(1/(1+INPUT3!$H$19)^M$101))</f>
        <v>0.90102679065800217</v>
      </c>
      <c r="N140" s="106">
        <f>IF(N$101&lt;31,(1/(1+INPUT3!$H$18)^N$101),(1/(1+INPUT3!$H$19)^N$101))</f>
        <v>0.88771112380098749</v>
      </c>
      <c r="O140" s="106">
        <f>IF(O$101&lt;31,(1/(1+INPUT3!$H$18)^O$101),(1/(1+INPUT3!$H$19)^O$101))</f>
        <v>0.87459224019801729</v>
      </c>
      <c r="P140" s="106">
        <f>IF(P$101&lt;31,(1/(1+INPUT3!$H$18)^P$101),(1/(1+INPUT3!$H$19)^P$101))</f>
        <v>0.86166723172218462</v>
      </c>
      <c r="Q140" s="106">
        <f>IF(Q$101&lt;31,(1/(1+INPUT3!$H$18)^Q$101),(1/(1+INPUT3!$H$19)^Q$101))</f>
        <v>0.8489332332238273</v>
      </c>
      <c r="R140" s="106">
        <f>IF(R$101&lt;31,(1/(1+INPUT3!$H$18)^R$101),(1/(1+INPUT3!$H$19)^R$101))</f>
        <v>0.83638742189539661</v>
      </c>
      <c r="S140" s="106">
        <f>IF(S$101&lt;31,(1/(1+INPUT3!$H$18)^S$101),(1/(1+INPUT3!$H$19)^S$101))</f>
        <v>0.82402701664571099</v>
      </c>
      <c r="T140" s="106">
        <f>IF(T$101&lt;31,(1/(1+INPUT3!$H$18)^T$101),(1/(1+INPUT3!$H$19)^T$101))</f>
        <v>0.81184927748345925</v>
      </c>
      <c r="U140" s="106">
        <f>IF(U$101&lt;31,(1/(1+INPUT3!$H$18)^U$101),(1/(1+INPUT3!$H$19)^U$101))</f>
        <v>0.79985150490981216</v>
      </c>
      <c r="V140" s="106">
        <f>IF(V$101&lt;31,(1/(1+INPUT3!$H$18)^V$101),(1/(1+INPUT3!$H$19)^V$101))</f>
        <v>0.78803103932001206</v>
      </c>
      <c r="W140" s="106">
        <f>IF(W$101&lt;31,(1/(1+INPUT3!$H$18)^W$101),(1/(1+INPUT3!$H$19)^W$101))</f>
        <v>0.77638526041380518</v>
      </c>
      <c r="X140" s="106">
        <f>IF(X$101&lt;31,(1/(1+INPUT3!$H$18)^X$101),(1/(1+INPUT3!$H$19)^X$101))</f>
        <v>0.76491158661458636</v>
      </c>
      <c r="Y140" s="106">
        <f>IF(Y$101&lt;31,(1/(1+INPUT3!$H$18)^Y$101),(1/(1+INPUT3!$H$19)^Y$101))</f>
        <v>0.7536074744971295</v>
      </c>
      <c r="Z140" s="106">
        <f>IF(Z$101&lt;31,(1/(1+INPUT3!$H$18)^Z$101),(1/(1+INPUT3!$H$19)^Z$101))</f>
        <v>0.74247041822377313</v>
      </c>
      <c r="AA140" s="106">
        <f>IF(AA$101&lt;31,(1/(1+INPUT3!$H$18)^AA$101),(1/(1+INPUT3!$H$19)^AA$101))</f>
        <v>0.73149794898893916</v>
      </c>
      <c r="AB140" s="106">
        <f>IF(AB$101&lt;31,(1/(1+INPUT3!$H$18)^AB$101),(1/(1+INPUT3!$H$19)^AB$101))</f>
        <v>0.72068763447186135</v>
      </c>
      <c r="AC140" s="106">
        <f>IF(AC$101&lt;31,(1/(1+INPUT3!$H$18)^AC$101),(1/(1+INPUT3!$H$19)^AC$101))</f>
        <v>0.71003707829740037</v>
      </c>
      <c r="AD140" s="106">
        <f>IF(AD$101&lt;31,(1/(1+INPUT3!$H$18)^AD$101),(1/(1+INPUT3!$H$19)^AD$101))</f>
        <v>0.69954391950482808</v>
      </c>
      <c r="AE140" s="106">
        <f>IF(AE$101&lt;31,(1/(1+INPUT3!$H$18)^AE$101),(1/(1+INPUT3!$H$19)^AE$101))</f>
        <v>0.68920583202446117</v>
      </c>
      <c r="AF140" s="106">
        <f>IF(AF$101&lt;31,(1/(1+INPUT3!$H$18)^AF$101),(1/(1+INPUT3!$H$19)^AF$101))</f>
        <v>0.67902052416203085</v>
      </c>
      <c r="AG140" s="106">
        <f>IF(AG$101&lt;31,(1/(1+INPUT3!$H$18)^AG$101),(1/(1+INPUT3!$H$19)^AG$101))</f>
        <v>0.66898573809067086</v>
      </c>
      <c r="AH140" s="106">
        <f>IF(AH$101&lt;31,(1/(1+INPUT3!$H$18)^AH$101),(1/(1+INPUT3!$H$19)^AH$101))</f>
        <v>0.65909924935041486</v>
      </c>
      <c r="AI140" s="106">
        <f>IF(AI$101&lt;31,(1/(1+INPUT3!$H$18)^AI$101),(1/(1+INPUT3!$H$19)^AI$101))</f>
        <v>0.64935886635508844</v>
      </c>
      <c r="AJ140" s="106">
        <f>IF(AJ$101&lt;31,(1/(1+INPUT3!$H$18)^AJ$101),(1/(1+INPUT3!$H$19)^AJ$101))</f>
        <v>0.63976242990649135</v>
      </c>
      <c r="AK140" s="106">
        <f>IF(AK$101&lt;31,(1/(1+INPUT3!$H$18)^AK$101),(1/(1+INPUT3!$H$19)^AK$101))</f>
        <v>0.67210371334741503</v>
      </c>
      <c r="AL140" s="106">
        <f>IF(AL$101&lt;31,(1/(1+INPUT3!$H$18)^AL$101),(1/(1+INPUT3!$H$19)^AL$101))</f>
        <v>0.66354399580157475</v>
      </c>
      <c r="AM140" s="106">
        <f>IF(AM$101&lt;31,(1/(1+INPUT3!$H$18)^AM$101),(1/(1+INPUT3!$H$19)^AM$101))</f>
        <v>0.65509329233051128</v>
      </c>
      <c r="AN140" s="106">
        <f>IF(AN$101&lt;31,(1/(1+INPUT3!$H$18)^AN$101),(1/(1+INPUT3!$H$19)^AN$101))</f>
        <v>0.64675021456265303</v>
      </c>
      <c r="AO140" s="106">
        <f>IF(AO$101&lt;31,(1/(1+INPUT3!$H$18)^AO$101),(1/(1+INPUT3!$H$19)^AO$101))</f>
        <v>0.63851339180832567</v>
      </c>
      <c r="AP140" s="106">
        <f>IF(AP$101&lt;31,(1/(1+INPUT3!$H$18)^AP$101),(1/(1+INPUT3!$H$19)^AP$101))</f>
        <v>0.63038147083455986</v>
      </c>
      <c r="AQ140" s="106">
        <f>IF(AQ$101&lt;31,(1/(1+INPUT3!$H$18)^AQ$101),(1/(1+INPUT3!$H$19)^AQ$101))</f>
        <v>0.62235311564276841</v>
      </c>
      <c r="AR140" s="106">
        <f>IF(AR$101&lt;31,(1/(1+INPUT3!$H$18)^AR$101),(1/(1+INPUT3!$H$19)^AR$101))</f>
        <v>0.61442700724925292</v>
      </c>
      <c r="AS140" s="106">
        <f>IF(AS$101&lt;31,(1/(1+INPUT3!$H$18)^AS$101),(1/(1+INPUT3!$H$19)^AS$101))</f>
        <v>0.60660184346850921</v>
      </c>
      <c r="AT140" s="106">
        <f>IF(AT$101&lt;31,(1/(1+INPUT3!$H$18)^AT$101),(1/(1+INPUT3!$H$19)^AT$101))</f>
        <v>0.59887633869928847</v>
      </c>
      <c r="AU140" s="106">
        <f>IF(AU$101&lt;31,(1/(1+INPUT3!$H$18)^AU$101),(1/(1+INPUT3!$H$19)^AU$101))</f>
        <v>0.59124922371338573</v>
      </c>
      <c r="AV140" s="106">
        <f>IF(AV$101&lt;31,(1/(1+INPUT3!$H$18)^AV$101),(1/(1+INPUT3!$H$19)^AV$101))</f>
        <v>0.58371924544711795</v>
      </c>
      <c r="AW140" s="106">
        <f>IF(AW$101&lt;31,(1/(1+INPUT3!$H$18)^AW$101),(1/(1+INPUT3!$H$19)^AW$101))</f>
        <v>0.5762851667954566</v>
      </c>
      <c r="AX140" s="106">
        <f>IF(AX$101&lt;31,(1/(1+INPUT3!$H$18)^AX$101),(1/(1+INPUT3!$H$19)^AX$101))</f>
        <v>0.56894576640878336</v>
      </c>
      <c r="AY140" s="106">
        <f>IF(AY$101&lt;31,(1/(1+INPUT3!$H$18)^AY$101),(1/(1+INPUT3!$H$19)^AY$101))</f>
        <v>0.56169983849223359</v>
      </c>
      <c r="AZ140" s="106">
        <f>IF(AZ$101&lt;31,(1/(1+INPUT3!$H$18)^AZ$101),(1/(1+INPUT3!$H$19)^AZ$101))</f>
        <v>0.55454619260759574</v>
      </c>
      <c r="BA140" s="106">
        <f>IF(BA$101&lt;31,(1/(1+INPUT3!$H$18)^BA$101),(1/(1+INPUT3!$H$19)^BA$101))</f>
        <v>0.54748365347773287</v>
      </c>
      <c r="BB140" s="106">
        <f>IF(BB$101&lt;31,(1/(1+INPUT3!$H$18)^BB$101),(1/(1+INPUT3!$H$19)^BB$101))</f>
        <v>0.54051106079349687</v>
      </c>
      <c r="BC140" s="106">
        <f>IF(BC$101&lt;31,(1/(1+INPUT3!$H$18)^BC$101),(1/(1+INPUT3!$H$19)^BC$101))</f>
        <v>0.53362726902309887</v>
      </c>
      <c r="BD140" s="106">
        <f>IF(BD$101&lt;31,(1/(1+INPUT3!$H$18)^BD$101),(1/(1+INPUT3!$H$19)^BD$101))</f>
        <v>0.52683114722391056</v>
      </c>
      <c r="BE140" s="106">
        <f>IF(BE$101&lt;31,(1/(1+INPUT3!$H$18)^BE$101),(1/(1+INPUT3!$H$19)^BE$101))</f>
        <v>0.52012157885665966</v>
      </c>
      <c r="BF140" s="106">
        <f>IF(BF$101&lt;31,(1/(1+INPUT3!$H$18)^BF$101),(1/(1+INPUT3!$H$19)^BF$101))</f>
        <v>0.51349746160199394</v>
      </c>
      <c r="BG140" s="106">
        <f>IF(BG$101&lt;31,(1/(1+INPUT3!$H$18)^BG$101),(1/(1+INPUT3!$H$19)^BG$101))</f>
        <v>0.50695770717938005</v>
      </c>
      <c r="BH140" s="106">
        <f>IF(BH$101&lt;31,(1/(1+INPUT3!$H$18)^BH$101),(1/(1+INPUT3!$H$19)^BH$101))</f>
        <v>0.50050124116830885</v>
      </c>
      <c r="BI140" s="106">
        <f>IF(BI$101&lt;31,(1/(1+INPUT3!$H$18)^BI$101),(1/(1+INPUT3!$H$19)^BI$101))</f>
        <v>0.49412700283177891</v>
      </c>
      <c r="BJ140" s="106">
        <f>IF(BJ$101&lt;31,(1/(1+INPUT3!$H$18)^BJ$101),(1/(1+INPUT3!$H$19)^BJ$101))</f>
        <v>0.48783394494202686</v>
      </c>
      <c r="BK140" s="106">
        <f>IF(BK$101&lt;31,(1/(1+INPUT3!$H$18)^BK$101),(1/(1+INPUT3!$H$19)^BK$101))</f>
        <v>0.48162103360847752</v>
      </c>
      <c r="BL140" s="106">
        <f>IF(BL$101&lt;31,(1/(1+INPUT3!$H$18)^BL$101),(1/(1+INPUT3!$H$19)^BL$101))</f>
        <v>0.47548724810788578</v>
      </c>
      <c r="BM140" s="106">
        <f>IF(BM$101&lt;31,(1/(1+INPUT3!$H$18)^BM$101),(1/(1+INPUT3!$H$19)^BM$101))</f>
        <v>0.46943158071664109</v>
      </c>
      <c r="BN140" s="106">
        <f>IF(BN$101&lt;31,(1/(1+INPUT3!$H$18)^BN$101),(1/(1+INPUT3!$H$19)^BN$101))</f>
        <v>0.46345303654520797</v>
      </c>
      <c r="BO140" s="67"/>
      <c r="BP140" s="67"/>
      <c r="BQ140" s="67"/>
      <c r="BR140" s="67"/>
      <c r="BS140" s="67"/>
    </row>
    <row r="141" spans="1:71" ht="15.75" x14ac:dyDescent="0.3">
      <c r="A141" s="67"/>
      <c r="B141" s="67"/>
      <c r="C141" s="104" t="s">
        <v>195</v>
      </c>
      <c r="D141" s="102" t="s">
        <v>0</v>
      </c>
      <c r="E141" s="103" t="s">
        <v>93</v>
      </c>
      <c r="F141" s="103"/>
      <c r="G141" s="106">
        <f t="shared" ref="G141:BN141" si="6">G136*G139</f>
        <v>0.2948138517162654</v>
      </c>
      <c r="H141" s="106">
        <f t="shared" si="6"/>
        <v>0.56563731388932892</v>
      </c>
      <c r="I141" s="106">
        <f t="shared" si="6"/>
        <v>0.57464453581218899</v>
      </c>
      <c r="J141" s="106">
        <f t="shared" si="6"/>
        <v>2.1936673173497026</v>
      </c>
      <c r="K141" s="106">
        <f t="shared" si="6"/>
        <v>4.0927915554617416</v>
      </c>
      <c r="L141" s="106">
        <f t="shared" si="6"/>
        <v>5.6318689484364315</v>
      </c>
      <c r="M141" s="106">
        <f t="shared" si="6"/>
        <v>4.1564240428565586</v>
      </c>
      <c r="N141" s="106">
        <f t="shared" si="6"/>
        <v>3.8200722738612543</v>
      </c>
      <c r="O141" s="106">
        <f t="shared" si="6"/>
        <v>3.7532344778808784</v>
      </c>
      <c r="P141" s="106">
        <f t="shared" si="6"/>
        <v>3.6528087879145903</v>
      </c>
      <c r="Q141" s="106">
        <f t="shared" si="6"/>
        <v>3.5459028485083923</v>
      </c>
      <c r="R141" s="106">
        <f t="shared" si="6"/>
        <v>3.4343155916251629</v>
      </c>
      <c r="S141" s="106">
        <f t="shared" si="6"/>
        <v>3.3195588649176631</v>
      </c>
      <c r="T141" s="106">
        <f t="shared" si="6"/>
        <v>3.2028987667992794</v>
      </c>
      <c r="U141" s="106">
        <f t="shared" si="6"/>
        <v>3.0853911880936069</v>
      </c>
      <c r="V141" s="106">
        <f t="shared" si="6"/>
        <v>2.967912366240939</v>
      </c>
      <c r="W141" s="106">
        <f t="shared" si="6"/>
        <v>2.8511851461426008</v>
      </c>
      <c r="X141" s="106">
        <f t="shared" si="6"/>
        <v>2.7358015453533113</v>
      </c>
      <c r="Y141" s="106">
        <f t="shared" si="6"/>
        <v>2.6222421383333199</v>
      </c>
      <c r="Z141" s="106">
        <f t="shared" si="6"/>
        <v>2.5108927029908101</v>
      </c>
      <c r="AA141" s="106">
        <f t="shared" si="6"/>
        <v>2.4020585111830193</v>
      </c>
      <c r="AB141" s="106">
        <f t="shared" si="6"/>
        <v>2.2959765918255886</v>
      </c>
      <c r="AC141" s="106">
        <f t="shared" si="6"/>
        <v>2.19282624959859</v>
      </c>
      <c r="AD141" s="106">
        <f t="shared" si="6"/>
        <v>2.0927380829135545</v>
      </c>
      <c r="AE141" s="106">
        <f t="shared" si="6"/>
        <v>1.995801710939539</v>
      </c>
      <c r="AF141" s="106">
        <f t="shared" si="6"/>
        <v>1.9020723903205305</v>
      </c>
      <c r="AG141" s="106">
        <f t="shared" si="6"/>
        <v>1.8115766770990991</v>
      </c>
      <c r="AH141" s="106">
        <f t="shared" si="6"/>
        <v>1.7243172677305256</v>
      </c>
      <c r="AI141" s="106">
        <f t="shared" si="6"/>
        <v>1.6402771344438196</v>
      </c>
      <c r="AJ141" s="106">
        <f t="shared" si="6"/>
        <v>1.5594230541644507</v>
      </c>
      <c r="AK141" s="106">
        <f t="shared" si="6"/>
        <v>1.7217087400198687</v>
      </c>
      <c r="AL141" s="106">
        <f t="shared" si="6"/>
        <v>1.6429252343106744</v>
      </c>
      <c r="AM141" s="106">
        <f t="shared" si="6"/>
        <v>1.566876202549689</v>
      </c>
      <c r="AN141" s="106">
        <f t="shared" si="6"/>
        <v>1.4935222371966514</v>
      </c>
      <c r="AO141" s="106">
        <f t="shared" si="6"/>
        <v>1.4228167692338074</v>
      </c>
      <c r="AP141" s="106">
        <f t="shared" si="6"/>
        <v>1.354707479067556</v>
      </c>
      <c r="AQ141" s="106">
        <f t="shared" si="6"/>
        <v>1.2891375021126843</v>
      </c>
      <c r="AR141" s="106">
        <f t="shared" si="6"/>
        <v>1.2260464572064582</v>
      </c>
      <c r="AS141" s="106">
        <f t="shared" si="6"/>
        <v>1.1653713221954147</v>
      </c>
      <c r="AT141" s="106">
        <f t="shared" si="6"/>
        <v>1.107047177745728</v>
      </c>
      <c r="AU141" s="106">
        <f t="shared" si="6"/>
        <v>1.0510078375795053</v>
      </c>
      <c r="AV141" s="106">
        <f t="shared" si="6"/>
        <v>0.99718638087467193</v>
      </c>
      <c r="AW141" s="106">
        <f t="shared" si="6"/>
        <v>0.94551560043347704</v>
      </c>
      <c r="AX141" s="106">
        <f t="shared" si="6"/>
        <v>0.89592837837951611</v>
      </c>
      <c r="AY141" s="106">
        <f t="shared" si="6"/>
        <v>0.84835799954672297</v>
      </c>
      <c r="AZ141" s="106">
        <f t="shared" si="6"/>
        <v>0.80273841134262958</v>
      </c>
      <c r="BA141" s="106">
        <f t="shared" si="6"/>
        <v>0.75866375623039728</v>
      </c>
      <c r="BB141" s="106">
        <f t="shared" si="6"/>
        <v>0.69923450858822223</v>
      </c>
      <c r="BC141" s="106">
        <f t="shared" si="6"/>
        <v>0.64936113537204243</v>
      </c>
      <c r="BD141" s="106">
        <f t="shared" si="6"/>
        <v>0.50476632196798354</v>
      </c>
      <c r="BE141" s="106">
        <f t="shared" si="6"/>
        <v>0.29649071412844347</v>
      </c>
      <c r="BF141" s="106">
        <f t="shared" si="6"/>
        <v>7.3387395033612413E-2</v>
      </c>
      <c r="BG141" s="106">
        <f t="shared" si="6"/>
        <v>6.7629353516898104E-3</v>
      </c>
      <c r="BH141" s="106">
        <f t="shared" si="6"/>
        <v>1.2108480218436843E-2</v>
      </c>
      <c r="BI141" s="106">
        <f t="shared" si="6"/>
        <v>1.1755806037317322E-2</v>
      </c>
      <c r="BJ141" s="106">
        <f t="shared" si="6"/>
        <v>1.1413403919725559E-2</v>
      </c>
      <c r="BK141" s="106">
        <f t="shared" si="6"/>
        <v>1.10809746793452E-2</v>
      </c>
      <c r="BL141" s="106">
        <f t="shared" si="6"/>
        <v>1.0758227844024467E-2</v>
      </c>
      <c r="BM141" s="106">
        <f t="shared" si="6"/>
        <v>1.04448814019655E-2</v>
      </c>
      <c r="BN141" s="106">
        <f t="shared" si="6"/>
        <v>1.0140661555306312E-2</v>
      </c>
      <c r="BO141" s="67"/>
      <c r="BP141" s="67"/>
      <c r="BQ141" s="67"/>
      <c r="BR141" s="67"/>
      <c r="BS141" s="67"/>
    </row>
    <row r="142" spans="1:71" ht="15.75" x14ac:dyDescent="0.3">
      <c r="A142" s="67"/>
      <c r="B142" s="67"/>
      <c r="C142" s="101" t="s">
        <v>208</v>
      </c>
      <c r="D142" s="102" t="s">
        <v>0</v>
      </c>
      <c r="E142" s="103" t="s">
        <v>93</v>
      </c>
      <c r="F142" s="103"/>
      <c r="G142" s="106">
        <f t="shared" ref="G142:BN143" si="7">G137*G139</f>
        <v>1.9327588988149154</v>
      </c>
      <c r="H142" s="106">
        <f t="shared" si="7"/>
        <v>2.1481929149508265</v>
      </c>
      <c r="I142" s="106">
        <f t="shared" si="7"/>
        <v>2.1036837638909307</v>
      </c>
      <c r="J142" s="106">
        <f t="shared" si="7"/>
        <v>3.6709999048653938</v>
      </c>
      <c r="K142" s="106">
        <f t="shared" si="7"/>
        <v>5.5201660361532321</v>
      </c>
      <c r="L142" s="106">
        <f t="shared" si="7"/>
        <v>7.0109747268823153</v>
      </c>
      <c r="M142" s="106">
        <f t="shared" si="7"/>
        <v>5.4888933940120026</v>
      </c>
      <c r="N142" s="106">
        <f t="shared" si="7"/>
        <v>5.1074822749776256</v>
      </c>
      <c r="O142" s="106">
        <f t="shared" si="7"/>
        <v>3.7532344778808784</v>
      </c>
      <c r="P142" s="106">
        <f t="shared" si="7"/>
        <v>3.6528087879145903</v>
      </c>
      <c r="Q142" s="106">
        <f t="shared" si="7"/>
        <v>3.5459028485083923</v>
      </c>
      <c r="R142" s="106">
        <f t="shared" si="7"/>
        <v>3.4343155916251629</v>
      </c>
      <c r="S142" s="106">
        <f t="shared" si="7"/>
        <v>3.3195588649176631</v>
      </c>
      <c r="T142" s="106">
        <f t="shared" si="7"/>
        <v>3.2028987667992794</v>
      </c>
      <c r="U142" s="106">
        <f t="shared" si="7"/>
        <v>3.0853911880936069</v>
      </c>
      <c r="V142" s="106">
        <f t="shared" si="7"/>
        <v>2.967912366240939</v>
      </c>
      <c r="W142" s="106">
        <f t="shared" si="7"/>
        <v>2.8511851461426008</v>
      </c>
      <c r="X142" s="106">
        <f t="shared" si="7"/>
        <v>2.7358015453533113</v>
      </c>
      <c r="Y142" s="106">
        <f t="shared" si="7"/>
        <v>2.6222421383333199</v>
      </c>
      <c r="Z142" s="106">
        <f t="shared" si="7"/>
        <v>2.5108927029908101</v>
      </c>
      <c r="AA142" s="106">
        <f t="shared" si="7"/>
        <v>2.4020585111830193</v>
      </c>
      <c r="AB142" s="106">
        <f t="shared" si="7"/>
        <v>2.2959765918255886</v>
      </c>
      <c r="AC142" s="106">
        <f t="shared" si="7"/>
        <v>2.19282624959859</v>
      </c>
      <c r="AD142" s="106">
        <f t="shared" si="7"/>
        <v>2.0927380829135545</v>
      </c>
      <c r="AE142" s="106">
        <f t="shared" si="7"/>
        <v>1.995801710939539</v>
      </c>
      <c r="AF142" s="106">
        <f t="shared" si="7"/>
        <v>1.9020723903205305</v>
      </c>
      <c r="AG142" s="106">
        <f t="shared" si="7"/>
        <v>1.8115766770990991</v>
      </c>
      <c r="AH142" s="106">
        <f t="shared" si="7"/>
        <v>1.7243172677305256</v>
      </c>
      <c r="AI142" s="106">
        <f t="shared" si="7"/>
        <v>1.6402771344438196</v>
      </c>
      <c r="AJ142" s="106">
        <f t="shared" si="7"/>
        <v>1.5594230541644507</v>
      </c>
      <c r="AK142" s="106">
        <f t="shared" si="7"/>
        <v>1.7217087400198687</v>
      </c>
      <c r="AL142" s="106">
        <f t="shared" si="7"/>
        <v>1.6429252343106744</v>
      </c>
      <c r="AM142" s="106">
        <f t="shared" si="7"/>
        <v>1.566876202549689</v>
      </c>
      <c r="AN142" s="106">
        <f t="shared" si="7"/>
        <v>1.4935222371966514</v>
      </c>
      <c r="AO142" s="106">
        <f t="shared" si="7"/>
        <v>1.4228167692338074</v>
      </c>
      <c r="AP142" s="106">
        <f t="shared" si="7"/>
        <v>1.354707479067556</v>
      </c>
      <c r="AQ142" s="106">
        <f t="shared" si="7"/>
        <v>1.2891375021126843</v>
      </c>
      <c r="AR142" s="106">
        <f t="shared" si="7"/>
        <v>1.2260464572064582</v>
      </c>
      <c r="AS142" s="106">
        <f t="shared" si="7"/>
        <v>1.1653713221954147</v>
      </c>
      <c r="AT142" s="106">
        <f t="shared" si="7"/>
        <v>1.107047177745728</v>
      </c>
      <c r="AU142" s="106">
        <f t="shared" si="7"/>
        <v>1.0510078375795053</v>
      </c>
      <c r="AV142" s="106">
        <f t="shared" si="7"/>
        <v>0.99718638087467193</v>
      </c>
      <c r="AW142" s="106">
        <f t="shared" si="7"/>
        <v>0.94551560043347704</v>
      </c>
      <c r="AX142" s="106">
        <f t="shared" si="7"/>
        <v>0.89592837837951611</v>
      </c>
      <c r="AY142" s="106">
        <f t="shared" si="7"/>
        <v>0.84835799954672297</v>
      </c>
      <c r="AZ142" s="106">
        <f t="shared" si="7"/>
        <v>0.80273841134262958</v>
      </c>
      <c r="BA142" s="106">
        <f t="shared" si="7"/>
        <v>0.75866375623039728</v>
      </c>
      <c r="BB142" s="106">
        <f t="shared" si="7"/>
        <v>0.69923450858822223</v>
      </c>
      <c r="BC142" s="106">
        <f t="shared" si="7"/>
        <v>0.64936113537204243</v>
      </c>
      <c r="BD142" s="106">
        <f t="shared" si="7"/>
        <v>0.50476632196798354</v>
      </c>
      <c r="BE142" s="106">
        <f t="shared" si="7"/>
        <v>0.29649071412844347</v>
      </c>
      <c r="BF142" s="106">
        <f t="shared" si="7"/>
        <v>7.3387395033612413E-2</v>
      </c>
      <c r="BG142" s="106">
        <f t="shared" si="7"/>
        <v>6.7629353516898104E-3</v>
      </c>
      <c r="BH142" s="106">
        <f t="shared" si="7"/>
        <v>1.2108480218436843E-2</v>
      </c>
      <c r="BI142" s="106">
        <f t="shared" si="7"/>
        <v>1.1755806037317322E-2</v>
      </c>
      <c r="BJ142" s="106">
        <f t="shared" si="7"/>
        <v>1.1413403919725559E-2</v>
      </c>
      <c r="BK142" s="106">
        <f t="shared" si="7"/>
        <v>1.10809746793452E-2</v>
      </c>
      <c r="BL142" s="106">
        <f t="shared" si="7"/>
        <v>1.0758227844024467E-2</v>
      </c>
      <c r="BM142" s="106">
        <f t="shared" si="7"/>
        <v>1.04448814019655E-2</v>
      </c>
      <c r="BN142" s="106">
        <f t="shared" si="7"/>
        <v>1.0140661555306312E-2</v>
      </c>
      <c r="BO142" s="67"/>
      <c r="BP142" s="67"/>
      <c r="BQ142" s="67"/>
      <c r="BR142" s="67"/>
      <c r="BS142" s="67"/>
    </row>
    <row r="143" spans="1:71" ht="15.75" x14ac:dyDescent="0.3">
      <c r="A143" s="67"/>
      <c r="B143" s="67"/>
      <c r="C143" s="101" t="s">
        <v>209</v>
      </c>
      <c r="D143" s="102" t="s">
        <v>0</v>
      </c>
      <c r="E143" s="103" t="s">
        <v>93</v>
      </c>
      <c r="F143" s="103"/>
      <c r="G143" s="106">
        <f t="shared" si="7"/>
        <v>0.11365646973337341</v>
      </c>
      <c r="H143" s="106">
        <f t="shared" si="7"/>
        <v>0.11197681747130388</v>
      </c>
      <c r="I143" s="106">
        <f t="shared" si="7"/>
        <v>0.11032198765645704</v>
      </c>
      <c r="J143" s="106">
        <f t="shared" si="7"/>
        <v>0.10869161345463749</v>
      </c>
      <c r="K143" s="106">
        <f t="shared" si="7"/>
        <v>0.10708533345284482</v>
      </c>
      <c r="L143" s="106">
        <f t="shared" si="7"/>
        <v>0.10550279157915748</v>
      </c>
      <c r="M143" s="106">
        <f t="shared" si="7"/>
        <v>0.10394363702380049</v>
      </c>
      <c r="N143" s="106">
        <f t="shared" si="7"/>
        <v>0.10240752416137981</v>
      </c>
      <c r="O143" s="106">
        <f t="shared" si="7"/>
        <v>0</v>
      </c>
      <c r="P143" s="106">
        <f t="shared" si="7"/>
        <v>0</v>
      </c>
      <c r="Q143" s="106">
        <f t="shared" si="7"/>
        <v>0</v>
      </c>
      <c r="R143" s="106">
        <f t="shared" si="7"/>
        <v>0</v>
      </c>
      <c r="S143" s="106">
        <f t="shared" si="7"/>
        <v>0</v>
      </c>
      <c r="T143" s="106">
        <f t="shared" si="7"/>
        <v>0</v>
      </c>
      <c r="U143" s="106">
        <f t="shared" si="7"/>
        <v>0</v>
      </c>
      <c r="V143" s="106">
        <f t="shared" si="7"/>
        <v>0</v>
      </c>
      <c r="W143" s="106">
        <f t="shared" si="7"/>
        <v>0</v>
      </c>
      <c r="X143" s="106">
        <f t="shared" si="7"/>
        <v>0</v>
      </c>
      <c r="Y143" s="106">
        <f t="shared" si="7"/>
        <v>0</v>
      </c>
      <c r="Z143" s="106">
        <f t="shared" si="7"/>
        <v>0</v>
      </c>
      <c r="AA143" s="106">
        <f t="shared" si="7"/>
        <v>0</v>
      </c>
      <c r="AB143" s="106">
        <f t="shared" si="7"/>
        <v>0</v>
      </c>
      <c r="AC143" s="106">
        <f t="shared" si="7"/>
        <v>0</v>
      </c>
      <c r="AD143" s="106">
        <f t="shared" si="7"/>
        <v>0</v>
      </c>
      <c r="AE143" s="106">
        <f t="shared" si="7"/>
        <v>0</v>
      </c>
      <c r="AF143" s="106">
        <f t="shared" si="7"/>
        <v>0</v>
      </c>
      <c r="AG143" s="106">
        <f t="shared" si="7"/>
        <v>0</v>
      </c>
      <c r="AH143" s="106">
        <f t="shared" si="7"/>
        <v>0</v>
      </c>
      <c r="AI143" s="106">
        <f t="shared" si="7"/>
        <v>0</v>
      </c>
      <c r="AJ143" s="106">
        <f t="shared" si="7"/>
        <v>0</v>
      </c>
      <c r="AK143" s="106">
        <f t="shared" si="7"/>
        <v>0</v>
      </c>
      <c r="AL143" s="106">
        <f t="shared" si="7"/>
        <v>0</v>
      </c>
      <c r="AM143" s="106">
        <f t="shared" si="7"/>
        <v>0</v>
      </c>
      <c r="AN143" s="106">
        <f t="shared" si="7"/>
        <v>0</v>
      </c>
      <c r="AO143" s="106">
        <f t="shared" si="7"/>
        <v>0</v>
      </c>
      <c r="AP143" s="106">
        <f t="shared" si="7"/>
        <v>0</v>
      </c>
      <c r="AQ143" s="106">
        <f t="shared" si="7"/>
        <v>0</v>
      </c>
      <c r="AR143" s="106">
        <f t="shared" si="7"/>
        <v>0</v>
      </c>
      <c r="AS143" s="106">
        <f t="shared" si="7"/>
        <v>0</v>
      </c>
      <c r="AT143" s="106">
        <f t="shared" si="7"/>
        <v>0</v>
      </c>
      <c r="AU143" s="106">
        <f t="shared" si="7"/>
        <v>0</v>
      </c>
      <c r="AV143" s="106">
        <f t="shared" si="7"/>
        <v>0</v>
      </c>
      <c r="AW143" s="106">
        <f t="shared" si="7"/>
        <v>0</v>
      </c>
      <c r="AX143" s="106">
        <f t="shared" si="7"/>
        <v>0</v>
      </c>
      <c r="AY143" s="106">
        <f t="shared" si="7"/>
        <v>0</v>
      </c>
      <c r="AZ143" s="106">
        <f t="shared" si="7"/>
        <v>0</v>
      </c>
      <c r="BA143" s="106">
        <f t="shared" si="7"/>
        <v>0</v>
      </c>
      <c r="BB143" s="106">
        <f t="shared" si="7"/>
        <v>0</v>
      </c>
      <c r="BC143" s="106">
        <f t="shared" si="7"/>
        <v>0</v>
      </c>
      <c r="BD143" s="106">
        <f t="shared" si="7"/>
        <v>0</v>
      </c>
      <c r="BE143" s="106">
        <f t="shared" si="7"/>
        <v>0</v>
      </c>
      <c r="BF143" s="106">
        <f t="shared" si="7"/>
        <v>0</v>
      </c>
      <c r="BG143" s="106">
        <f t="shared" si="7"/>
        <v>0</v>
      </c>
      <c r="BH143" s="106">
        <f t="shared" si="7"/>
        <v>0</v>
      </c>
      <c r="BI143" s="106">
        <f t="shared" si="7"/>
        <v>0</v>
      </c>
      <c r="BJ143" s="106">
        <f t="shared" si="7"/>
        <v>0</v>
      </c>
      <c r="BK143" s="106">
        <f t="shared" si="7"/>
        <v>0</v>
      </c>
      <c r="BL143" s="106">
        <f t="shared" si="7"/>
        <v>0</v>
      </c>
      <c r="BM143" s="106">
        <f t="shared" si="7"/>
        <v>0</v>
      </c>
      <c r="BN143" s="106">
        <f t="shared" si="7"/>
        <v>0</v>
      </c>
      <c r="BO143" s="67"/>
      <c r="BP143" s="67"/>
      <c r="BQ143" s="67"/>
      <c r="BR143" s="67"/>
      <c r="BS143" s="67"/>
    </row>
    <row r="144" spans="1:71" ht="15.75" x14ac:dyDescent="0.3">
      <c r="A144" s="67"/>
      <c r="B144" s="67"/>
      <c r="C144" s="101" t="s">
        <v>210</v>
      </c>
      <c r="D144" s="102" t="s">
        <v>0</v>
      </c>
      <c r="E144" s="103" t="s">
        <v>93</v>
      </c>
      <c r="F144" s="103"/>
      <c r="G144" s="106">
        <f t="shared" ref="G144:BN144" si="8">G142+G143</f>
        <v>2.0464153685482889</v>
      </c>
      <c r="H144" s="106">
        <f t="shared" si="8"/>
        <v>2.2601697324221304</v>
      </c>
      <c r="I144" s="106">
        <f t="shared" si="8"/>
        <v>2.2140057515473877</v>
      </c>
      <c r="J144" s="106">
        <f t="shared" si="8"/>
        <v>3.7796915183200315</v>
      </c>
      <c r="K144" s="106">
        <f t="shared" si="8"/>
        <v>5.6272513696060766</v>
      </c>
      <c r="L144" s="106">
        <f t="shared" si="8"/>
        <v>7.1164775184614726</v>
      </c>
      <c r="M144" s="106">
        <f t="shared" si="8"/>
        <v>5.5928370310358027</v>
      </c>
      <c r="N144" s="106">
        <f t="shared" si="8"/>
        <v>5.2098897991390052</v>
      </c>
      <c r="O144" s="106">
        <f t="shared" si="8"/>
        <v>3.7532344778808784</v>
      </c>
      <c r="P144" s="106">
        <f t="shared" si="8"/>
        <v>3.6528087879145903</v>
      </c>
      <c r="Q144" s="106">
        <f t="shared" si="8"/>
        <v>3.5459028485083923</v>
      </c>
      <c r="R144" s="106">
        <f t="shared" si="8"/>
        <v>3.4343155916251629</v>
      </c>
      <c r="S144" s="106">
        <f t="shared" si="8"/>
        <v>3.3195588649176631</v>
      </c>
      <c r="T144" s="106">
        <f t="shared" si="8"/>
        <v>3.2028987667992794</v>
      </c>
      <c r="U144" s="106">
        <f t="shared" si="8"/>
        <v>3.0853911880936069</v>
      </c>
      <c r="V144" s="106">
        <f t="shared" si="8"/>
        <v>2.967912366240939</v>
      </c>
      <c r="W144" s="106">
        <f t="shared" si="8"/>
        <v>2.8511851461426008</v>
      </c>
      <c r="X144" s="106">
        <f t="shared" si="8"/>
        <v>2.7358015453533113</v>
      </c>
      <c r="Y144" s="106">
        <f t="shared" si="8"/>
        <v>2.6222421383333199</v>
      </c>
      <c r="Z144" s="106">
        <f t="shared" si="8"/>
        <v>2.5108927029908101</v>
      </c>
      <c r="AA144" s="106">
        <f t="shared" si="8"/>
        <v>2.4020585111830193</v>
      </c>
      <c r="AB144" s="106">
        <f t="shared" si="8"/>
        <v>2.2959765918255886</v>
      </c>
      <c r="AC144" s="106">
        <f t="shared" si="8"/>
        <v>2.19282624959859</v>
      </c>
      <c r="AD144" s="106">
        <f t="shared" si="8"/>
        <v>2.0927380829135545</v>
      </c>
      <c r="AE144" s="106">
        <f t="shared" si="8"/>
        <v>1.995801710939539</v>
      </c>
      <c r="AF144" s="106">
        <f t="shared" si="8"/>
        <v>1.9020723903205305</v>
      </c>
      <c r="AG144" s="106">
        <f t="shared" si="8"/>
        <v>1.8115766770990991</v>
      </c>
      <c r="AH144" s="106">
        <f t="shared" si="8"/>
        <v>1.7243172677305256</v>
      </c>
      <c r="AI144" s="106">
        <f t="shared" si="8"/>
        <v>1.6402771344438196</v>
      </c>
      <c r="AJ144" s="106">
        <f t="shared" si="8"/>
        <v>1.5594230541644507</v>
      </c>
      <c r="AK144" s="106">
        <f t="shared" si="8"/>
        <v>1.7217087400198687</v>
      </c>
      <c r="AL144" s="106">
        <f t="shared" si="8"/>
        <v>1.6429252343106744</v>
      </c>
      <c r="AM144" s="106">
        <f t="shared" si="8"/>
        <v>1.566876202549689</v>
      </c>
      <c r="AN144" s="106">
        <f t="shared" si="8"/>
        <v>1.4935222371966514</v>
      </c>
      <c r="AO144" s="106">
        <f t="shared" si="8"/>
        <v>1.4228167692338074</v>
      </c>
      <c r="AP144" s="106">
        <f t="shared" si="8"/>
        <v>1.354707479067556</v>
      </c>
      <c r="AQ144" s="106">
        <f t="shared" si="8"/>
        <v>1.2891375021126843</v>
      </c>
      <c r="AR144" s="106">
        <f t="shared" si="8"/>
        <v>1.2260464572064582</v>
      </c>
      <c r="AS144" s="106">
        <f t="shared" si="8"/>
        <v>1.1653713221954147</v>
      </c>
      <c r="AT144" s="106">
        <f t="shared" si="8"/>
        <v>1.107047177745728</v>
      </c>
      <c r="AU144" s="106">
        <f t="shared" si="8"/>
        <v>1.0510078375795053</v>
      </c>
      <c r="AV144" s="106">
        <f t="shared" si="8"/>
        <v>0.99718638087467193</v>
      </c>
      <c r="AW144" s="106">
        <f t="shared" si="8"/>
        <v>0.94551560043347704</v>
      </c>
      <c r="AX144" s="106">
        <f t="shared" si="8"/>
        <v>0.89592837837951611</v>
      </c>
      <c r="AY144" s="106">
        <f t="shared" si="8"/>
        <v>0.84835799954672297</v>
      </c>
      <c r="AZ144" s="106">
        <f t="shared" si="8"/>
        <v>0.80273841134262958</v>
      </c>
      <c r="BA144" s="106">
        <f t="shared" si="8"/>
        <v>0.75866375623039728</v>
      </c>
      <c r="BB144" s="106">
        <f t="shared" si="8"/>
        <v>0.69923450858822223</v>
      </c>
      <c r="BC144" s="106">
        <f t="shared" si="8"/>
        <v>0.64936113537204243</v>
      </c>
      <c r="BD144" s="106">
        <f t="shared" si="8"/>
        <v>0.50476632196798354</v>
      </c>
      <c r="BE144" s="106">
        <f t="shared" si="8"/>
        <v>0.29649071412844347</v>
      </c>
      <c r="BF144" s="106">
        <f t="shared" si="8"/>
        <v>7.3387395033612413E-2</v>
      </c>
      <c r="BG144" s="106">
        <f t="shared" si="8"/>
        <v>6.7629353516898104E-3</v>
      </c>
      <c r="BH144" s="106">
        <f t="shared" si="8"/>
        <v>1.2108480218436843E-2</v>
      </c>
      <c r="BI144" s="106">
        <f t="shared" si="8"/>
        <v>1.1755806037317322E-2</v>
      </c>
      <c r="BJ144" s="106">
        <f t="shared" si="8"/>
        <v>1.1413403919725559E-2</v>
      </c>
      <c r="BK144" s="106">
        <f t="shared" si="8"/>
        <v>1.10809746793452E-2</v>
      </c>
      <c r="BL144" s="106">
        <f t="shared" si="8"/>
        <v>1.0758227844024467E-2</v>
      </c>
      <c r="BM144" s="106">
        <f t="shared" si="8"/>
        <v>1.04448814019655E-2</v>
      </c>
      <c r="BN144" s="106">
        <f t="shared" si="8"/>
        <v>1.0140661555306312E-2</v>
      </c>
      <c r="BO144" s="67"/>
      <c r="BP144" s="67"/>
      <c r="BQ144" s="67"/>
      <c r="BR144" s="67"/>
      <c r="BS144" s="67"/>
    </row>
    <row r="145" spans="1:71" ht="15.75" x14ac:dyDescent="0.3">
      <c r="A145" s="67"/>
      <c r="B145" s="67"/>
      <c r="C145" s="105" t="s">
        <v>199</v>
      </c>
      <c r="D145" s="102" t="s">
        <v>0</v>
      </c>
      <c r="E145" s="103" t="s">
        <v>93</v>
      </c>
      <c r="F145" s="103"/>
      <c r="G145" s="106">
        <f>SUM($G141:G141)</f>
        <v>0.2948138517162654</v>
      </c>
      <c r="H145" s="106">
        <f>SUM($G141:H141)</f>
        <v>0.86045116560559431</v>
      </c>
      <c r="I145" s="106">
        <f>SUM($G141:I141)</f>
        <v>1.4350957014177834</v>
      </c>
      <c r="J145" s="106">
        <f>SUM($G141:J141)</f>
        <v>3.628763018767486</v>
      </c>
      <c r="K145" s="106">
        <f>SUM($G141:K141)</f>
        <v>7.7215545742292271</v>
      </c>
      <c r="L145" s="106">
        <f>SUM($G141:L141)</f>
        <v>13.353423522665658</v>
      </c>
      <c r="M145" s="106">
        <f>SUM($G141:M141)</f>
        <v>17.509847565522215</v>
      </c>
      <c r="N145" s="106">
        <f>SUM($G141:N141)</f>
        <v>21.329919839383468</v>
      </c>
      <c r="O145" s="106">
        <f>SUM($G141:O141)</f>
        <v>25.083154317264345</v>
      </c>
      <c r="P145" s="106">
        <f>SUM($G141:P141)</f>
        <v>28.735963105178936</v>
      </c>
      <c r="Q145" s="106">
        <f>SUM($G141:Q141)</f>
        <v>32.28186595368733</v>
      </c>
      <c r="R145" s="106">
        <f>SUM($G141:R141)</f>
        <v>35.716181545312494</v>
      </c>
      <c r="S145" s="106">
        <f>SUM($G141:S141)</f>
        <v>39.035740410230154</v>
      </c>
      <c r="T145" s="106">
        <f>SUM($G141:T141)</f>
        <v>42.238639177029434</v>
      </c>
      <c r="U145" s="106">
        <f>SUM($G141:U141)</f>
        <v>45.324030365123043</v>
      </c>
      <c r="V145" s="106">
        <f>SUM($G141:V141)</f>
        <v>48.291942731363982</v>
      </c>
      <c r="W145" s="106">
        <f>SUM($G141:W141)</f>
        <v>51.143127877506579</v>
      </c>
      <c r="X145" s="106">
        <f>SUM($G141:X141)</f>
        <v>53.878929422859891</v>
      </c>
      <c r="Y145" s="106">
        <f>SUM($G141:Y141)</f>
        <v>56.50117156119321</v>
      </c>
      <c r="Z145" s="106">
        <f>SUM($G141:Z141)</f>
        <v>59.012064264184019</v>
      </c>
      <c r="AA145" s="106">
        <f>SUM($G141:AA141)</f>
        <v>61.414122775367041</v>
      </c>
      <c r="AB145" s="106">
        <f>SUM($G141:AB141)</f>
        <v>63.710099367192626</v>
      </c>
      <c r="AC145" s="106">
        <f>SUM($G141:AC141)</f>
        <v>65.902925616791222</v>
      </c>
      <c r="AD145" s="106">
        <f>SUM($G141:AD141)</f>
        <v>67.995663699704778</v>
      </c>
      <c r="AE145" s="106">
        <f>SUM($G141:AE141)</f>
        <v>69.991465410644324</v>
      </c>
      <c r="AF145" s="106">
        <f>SUM($G141:AF141)</f>
        <v>71.89353780096485</v>
      </c>
      <c r="AG145" s="106">
        <f>SUM($G141:AG141)</f>
        <v>73.705114478063948</v>
      </c>
      <c r="AH145" s="106">
        <f>SUM($G141:AH141)</f>
        <v>75.429431745794474</v>
      </c>
      <c r="AI145" s="106">
        <f>SUM($G141:AI141)</f>
        <v>77.069708880238295</v>
      </c>
      <c r="AJ145" s="106">
        <f>SUM($G141:AJ141)</f>
        <v>78.62913193440275</v>
      </c>
      <c r="AK145" s="106">
        <f>SUM($G141:AK141)</f>
        <v>80.350840674422614</v>
      </c>
      <c r="AL145" s="106">
        <f>SUM($G141:AL141)</f>
        <v>81.993765908733295</v>
      </c>
      <c r="AM145" s="106">
        <f>SUM($G141:AM141)</f>
        <v>83.560642111282988</v>
      </c>
      <c r="AN145" s="106">
        <f>SUM($G141:AN141)</f>
        <v>85.054164348479645</v>
      </c>
      <c r="AO145" s="106">
        <f>SUM($G141:AO141)</f>
        <v>86.47698111771345</v>
      </c>
      <c r="AP145" s="106">
        <f>SUM($G141:AP141)</f>
        <v>87.831688596781007</v>
      </c>
      <c r="AQ145" s="106">
        <f>SUM($G141:AQ141)</f>
        <v>89.120826098893687</v>
      </c>
      <c r="AR145" s="106">
        <f>SUM($G141:AR141)</f>
        <v>90.346872556100152</v>
      </c>
      <c r="AS145" s="106">
        <f>SUM($G141:AS141)</f>
        <v>91.512243878295564</v>
      </c>
      <c r="AT145" s="106">
        <f>SUM($G141:AT141)</f>
        <v>92.619291056041291</v>
      </c>
      <c r="AU145" s="106">
        <f>SUM($G141:AU141)</f>
        <v>93.670298893620796</v>
      </c>
      <c r="AV145" s="106">
        <f>SUM($G141:AV141)</f>
        <v>94.667485274495462</v>
      </c>
      <c r="AW145" s="106">
        <f>SUM($G141:AW141)</f>
        <v>95.613000874928943</v>
      </c>
      <c r="AX145" s="106">
        <f>SUM($G141:AX141)</f>
        <v>96.508929253308466</v>
      </c>
      <c r="AY145" s="106">
        <f>SUM($G141:AY141)</f>
        <v>97.357287252855187</v>
      </c>
      <c r="AZ145" s="106">
        <f>SUM($G141:AZ141)</f>
        <v>98.160025664197818</v>
      </c>
      <c r="BA145" s="106">
        <f>SUM($G141:BA141)</f>
        <v>98.918689420428208</v>
      </c>
      <c r="BB145" s="106">
        <f>SUM($G141:BB141)</f>
        <v>99.617923929016428</v>
      </c>
      <c r="BC145" s="106">
        <f>SUM($G141:BC141)</f>
        <v>100.26728506438847</v>
      </c>
      <c r="BD145" s="106">
        <f>SUM($G141:BD141)</f>
        <v>100.77205138635645</v>
      </c>
      <c r="BE145" s="106">
        <f>SUM($G141:BE141)</f>
        <v>101.06854210048489</v>
      </c>
      <c r="BF145" s="106">
        <f>SUM($G141:BF141)</f>
        <v>101.1419294955185</v>
      </c>
      <c r="BG145" s="106">
        <f>SUM($G141:BG141)</f>
        <v>101.14869243087018</v>
      </c>
      <c r="BH145" s="106">
        <f>SUM($G141:BH141)</f>
        <v>101.16080091108861</v>
      </c>
      <c r="BI145" s="106">
        <f>SUM($G141:BI141)</f>
        <v>101.17255671712593</v>
      </c>
      <c r="BJ145" s="106">
        <f>SUM($G141:BJ141)</f>
        <v>101.18397012104566</v>
      </c>
      <c r="BK145" s="106">
        <f>SUM($G141:BK141)</f>
        <v>101.19505109572501</v>
      </c>
      <c r="BL145" s="106">
        <f>SUM($G141:BL141)</f>
        <v>101.20580932356903</v>
      </c>
      <c r="BM145" s="106">
        <f>SUM($G141:BM141)</f>
        <v>101.21625420497099</v>
      </c>
      <c r="BN145" s="106">
        <f>SUM($G141:BN141)</f>
        <v>101.22639486652631</v>
      </c>
      <c r="BO145" s="67"/>
      <c r="BP145" s="67"/>
      <c r="BQ145" s="67"/>
      <c r="BR145" s="67"/>
      <c r="BS145" s="67"/>
    </row>
    <row r="146" spans="1:71" ht="15.75" x14ac:dyDescent="0.3">
      <c r="A146" s="67"/>
      <c r="B146" s="67"/>
      <c r="C146" s="105" t="s">
        <v>198</v>
      </c>
      <c r="D146" s="102" t="s">
        <v>0</v>
      </c>
      <c r="E146" s="103" t="s">
        <v>93</v>
      </c>
      <c r="F146" s="103"/>
      <c r="G146" s="106">
        <f>SUM($G142:G142)</f>
        <v>1.9327588988149154</v>
      </c>
      <c r="H146" s="106">
        <f>SUM($G142:H142)</f>
        <v>4.0809518137657417</v>
      </c>
      <c r="I146" s="106">
        <f>SUM($G142:I142)</f>
        <v>6.1846355776566728</v>
      </c>
      <c r="J146" s="106">
        <f>SUM($G142:J142)</f>
        <v>9.8556354825220662</v>
      </c>
      <c r="K146" s="106">
        <f>SUM($G142:K142)</f>
        <v>15.375801518675299</v>
      </c>
      <c r="L146" s="106">
        <f>SUM($G142:L142)</f>
        <v>22.386776245557613</v>
      </c>
      <c r="M146" s="106">
        <f>SUM($G142:M142)</f>
        <v>27.875669639569615</v>
      </c>
      <c r="N146" s="106">
        <f>SUM($G142:N142)</f>
        <v>32.983151914547243</v>
      </c>
      <c r="O146" s="106">
        <f>SUM($G142:O142)</f>
        <v>36.736386392428123</v>
      </c>
      <c r="P146" s="106">
        <f>SUM($G142:P142)</f>
        <v>40.389195180342711</v>
      </c>
      <c r="Q146" s="106">
        <f>SUM($G142:Q142)</f>
        <v>43.935098028851101</v>
      </c>
      <c r="R146" s="106">
        <f>SUM($G142:R142)</f>
        <v>47.369413620476266</v>
      </c>
      <c r="S146" s="106">
        <f>SUM($G142:S142)</f>
        <v>50.688972485393926</v>
      </c>
      <c r="T146" s="106">
        <f>SUM($G142:T142)</f>
        <v>53.891871252193205</v>
      </c>
      <c r="U146" s="106">
        <f>SUM($G142:U142)</f>
        <v>56.977262440286815</v>
      </c>
      <c r="V146" s="106">
        <f>SUM($G142:V142)</f>
        <v>59.945174806527753</v>
      </c>
      <c r="W146" s="106">
        <f>SUM($G142:W142)</f>
        <v>62.79635995267035</v>
      </c>
      <c r="X146" s="106">
        <f>SUM($G142:X142)</f>
        <v>65.532161498023669</v>
      </c>
      <c r="Y146" s="106">
        <f>SUM($G142:Y142)</f>
        <v>68.154403636356989</v>
      </c>
      <c r="Z146" s="106">
        <f>SUM($G142:Z142)</f>
        <v>70.665296339347805</v>
      </c>
      <c r="AA146" s="106">
        <f>SUM($G142:AA142)</f>
        <v>73.067354850530819</v>
      </c>
      <c r="AB146" s="106">
        <f>SUM($G142:AB142)</f>
        <v>75.363331442356412</v>
      </c>
      <c r="AC146" s="106">
        <f>SUM($G142:AC142)</f>
        <v>77.556157691955008</v>
      </c>
      <c r="AD146" s="106">
        <f>SUM($G142:AD142)</f>
        <v>79.648895774868564</v>
      </c>
      <c r="AE146" s="106">
        <f>SUM($G142:AE142)</f>
        <v>81.644697485808109</v>
      </c>
      <c r="AF146" s="106">
        <f>SUM($G142:AF142)</f>
        <v>83.546769876128636</v>
      </c>
      <c r="AG146" s="106">
        <f>SUM($G142:AG142)</f>
        <v>85.358346553227733</v>
      </c>
      <c r="AH146" s="106">
        <f>SUM($G142:AH142)</f>
        <v>87.08266382095826</v>
      </c>
      <c r="AI146" s="106">
        <f>SUM($G142:AI142)</f>
        <v>88.72294095540208</v>
      </c>
      <c r="AJ146" s="106">
        <f>SUM($G142:AJ142)</f>
        <v>90.282364009566535</v>
      </c>
      <c r="AK146" s="106">
        <f>SUM($G142:AK142)</f>
        <v>92.004072749586399</v>
      </c>
      <c r="AL146" s="106">
        <f>SUM($G142:AL142)</f>
        <v>93.64699798389708</v>
      </c>
      <c r="AM146" s="106">
        <f>SUM($G142:AM142)</f>
        <v>95.213874186446773</v>
      </c>
      <c r="AN146" s="106">
        <f>SUM($G142:AN142)</f>
        <v>96.707396423643431</v>
      </c>
      <c r="AO146" s="106">
        <f>SUM($G142:AO142)</f>
        <v>98.130213192877235</v>
      </c>
      <c r="AP146" s="106">
        <f>SUM($G142:AP142)</f>
        <v>99.484920671944792</v>
      </c>
      <c r="AQ146" s="106">
        <f>SUM($G142:AQ142)</f>
        <v>100.77405817405747</v>
      </c>
      <c r="AR146" s="106">
        <f>SUM($G142:AR142)</f>
        <v>102.00010463126394</v>
      </c>
      <c r="AS146" s="106">
        <f>SUM($G142:AS142)</f>
        <v>103.16547595345935</v>
      </c>
      <c r="AT146" s="106">
        <f>SUM($G142:AT142)</f>
        <v>104.27252313120508</v>
      </c>
      <c r="AU146" s="106">
        <f>SUM($G142:AU142)</f>
        <v>105.32353096878458</v>
      </c>
      <c r="AV146" s="106">
        <f>SUM($G142:AV142)</f>
        <v>106.32071734965925</v>
      </c>
      <c r="AW146" s="106">
        <f>SUM($G142:AW142)</f>
        <v>107.26623295009273</v>
      </c>
      <c r="AX146" s="106">
        <f>SUM($G142:AX142)</f>
        <v>108.16216132847225</v>
      </c>
      <c r="AY146" s="106">
        <f>SUM($G142:AY142)</f>
        <v>109.01051932801897</v>
      </c>
      <c r="AZ146" s="106">
        <f>SUM($G142:AZ142)</f>
        <v>109.8132577393616</v>
      </c>
      <c r="BA146" s="106">
        <f>SUM($G142:BA142)</f>
        <v>110.57192149559199</v>
      </c>
      <c r="BB146" s="106">
        <f>SUM($G142:BB142)</f>
        <v>111.27115600418021</v>
      </c>
      <c r="BC146" s="106">
        <f>SUM($G142:BC142)</f>
        <v>111.92051713955226</v>
      </c>
      <c r="BD146" s="106">
        <f>SUM($G142:BD142)</f>
        <v>112.42528346152024</v>
      </c>
      <c r="BE146" s="106">
        <f>SUM($G142:BE142)</f>
        <v>112.72177417564868</v>
      </c>
      <c r="BF146" s="106">
        <f>SUM($G142:BF142)</f>
        <v>112.79516157068228</v>
      </c>
      <c r="BG146" s="106">
        <f>SUM($G142:BG142)</f>
        <v>112.80192450603397</v>
      </c>
      <c r="BH146" s="106">
        <f>SUM($G142:BH142)</f>
        <v>112.8140329862524</v>
      </c>
      <c r="BI146" s="106">
        <f>SUM($G142:BI142)</f>
        <v>112.82578879228971</v>
      </c>
      <c r="BJ146" s="106">
        <f>SUM($G142:BJ142)</f>
        <v>112.83720219620945</v>
      </c>
      <c r="BK146" s="106">
        <f>SUM($G142:BK142)</f>
        <v>112.84828317088879</v>
      </c>
      <c r="BL146" s="106">
        <f>SUM($G142:BL142)</f>
        <v>112.85904139873281</v>
      </c>
      <c r="BM146" s="106">
        <f>SUM($G142:BM142)</f>
        <v>112.86948628013478</v>
      </c>
      <c r="BN146" s="106">
        <f>SUM($G142:BN142)</f>
        <v>112.87962694169009</v>
      </c>
      <c r="BO146" s="67"/>
      <c r="BP146" s="67"/>
      <c r="BQ146" s="67"/>
      <c r="BR146" s="67"/>
      <c r="BS146" s="67"/>
    </row>
    <row r="147" spans="1:71" ht="15.75" x14ac:dyDescent="0.3">
      <c r="A147" s="67"/>
      <c r="B147" s="67"/>
      <c r="C147" s="105" t="s">
        <v>197</v>
      </c>
      <c r="D147" s="102" t="s">
        <v>0</v>
      </c>
      <c r="E147" s="103" t="s">
        <v>93</v>
      </c>
      <c r="F147" s="103"/>
      <c r="G147" s="106">
        <f>SUM($G143:G143)</f>
        <v>0.11365646973337341</v>
      </c>
      <c r="H147" s="106">
        <f>SUM($G143:H143)</f>
        <v>0.22563328720467729</v>
      </c>
      <c r="I147" s="106">
        <f>SUM($G143:I143)</f>
        <v>0.3359552748611343</v>
      </c>
      <c r="J147" s="106">
        <f>SUM($G143:J143)</f>
        <v>0.44464688831577182</v>
      </c>
      <c r="K147" s="106">
        <f>SUM($G143:K143)</f>
        <v>0.55173222176861669</v>
      </c>
      <c r="L147" s="106">
        <f>SUM($G143:L143)</f>
        <v>0.65723501334777423</v>
      </c>
      <c r="M147" s="106">
        <f>SUM($G143:M143)</f>
        <v>0.76117865037157473</v>
      </c>
      <c r="N147" s="106">
        <f>SUM($G143:N143)</f>
        <v>0.8635861745329545</v>
      </c>
      <c r="O147" s="106">
        <f>SUM($G143:O143)</f>
        <v>0.8635861745329545</v>
      </c>
      <c r="P147" s="106">
        <f>SUM($G143:P143)</f>
        <v>0.8635861745329545</v>
      </c>
      <c r="Q147" s="106">
        <f>SUM($G143:Q143)</f>
        <v>0.8635861745329545</v>
      </c>
      <c r="R147" s="106">
        <f>SUM($G143:R143)</f>
        <v>0.8635861745329545</v>
      </c>
      <c r="S147" s="106">
        <f>SUM($G143:S143)</f>
        <v>0.8635861745329545</v>
      </c>
      <c r="T147" s="106">
        <f>SUM($G143:T143)</f>
        <v>0.8635861745329545</v>
      </c>
      <c r="U147" s="106">
        <f>SUM($G143:U143)</f>
        <v>0.8635861745329545</v>
      </c>
      <c r="V147" s="106">
        <f>SUM($G143:V143)</f>
        <v>0.8635861745329545</v>
      </c>
      <c r="W147" s="106">
        <f>SUM($G143:W143)</f>
        <v>0.8635861745329545</v>
      </c>
      <c r="X147" s="106">
        <f>SUM($G143:X143)</f>
        <v>0.8635861745329545</v>
      </c>
      <c r="Y147" s="106">
        <f>SUM($G143:Y143)</f>
        <v>0.8635861745329545</v>
      </c>
      <c r="Z147" s="106">
        <f>SUM($G143:Z143)</f>
        <v>0.8635861745329545</v>
      </c>
      <c r="AA147" s="106">
        <f>SUM($G143:AA143)</f>
        <v>0.8635861745329545</v>
      </c>
      <c r="AB147" s="106">
        <f>SUM($G143:AB143)</f>
        <v>0.8635861745329545</v>
      </c>
      <c r="AC147" s="106">
        <f>SUM($G143:AC143)</f>
        <v>0.8635861745329545</v>
      </c>
      <c r="AD147" s="106">
        <f>SUM($G143:AD143)</f>
        <v>0.8635861745329545</v>
      </c>
      <c r="AE147" s="106">
        <f>SUM($G143:AE143)</f>
        <v>0.8635861745329545</v>
      </c>
      <c r="AF147" s="106">
        <f>SUM($G143:AF143)</f>
        <v>0.8635861745329545</v>
      </c>
      <c r="AG147" s="106">
        <f>SUM($G143:AG143)</f>
        <v>0.8635861745329545</v>
      </c>
      <c r="AH147" s="106">
        <f>SUM($G143:AH143)</f>
        <v>0.8635861745329545</v>
      </c>
      <c r="AI147" s="106">
        <f>SUM($G143:AI143)</f>
        <v>0.8635861745329545</v>
      </c>
      <c r="AJ147" s="106">
        <f>SUM($G143:AJ143)</f>
        <v>0.8635861745329545</v>
      </c>
      <c r="AK147" s="106">
        <f>SUM($G143:AK143)</f>
        <v>0.8635861745329545</v>
      </c>
      <c r="AL147" s="106">
        <f>SUM($G143:AL143)</f>
        <v>0.8635861745329545</v>
      </c>
      <c r="AM147" s="106">
        <f>SUM($G143:AM143)</f>
        <v>0.8635861745329545</v>
      </c>
      <c r="AN147" s="106">
        <f>SUM($G143:AN143)</f>
        <v>0.8635861745329545</v>
      </c>
      <c r="AO147" s="106">
        <f>SUM($G143:AO143)</f>
        <v>0.8635861745329545</v>
      </c>
      <c r="AP147" s="106">
        <f>SUM($G143:AP143)</f>
        <v>0.8635861745329545</v>
      </c>
      <c r="AQ147" s="106">
        <f>SUM($G143:AQ143)</f>
        <v>0.8635861745329545</v>
      </c>
      <c r="AR147" s="106">
        <f>SUM($G143:AR143)</f>
        <v>0.8635861745329545</v>
      </c>
      <c r="AS147" s="106">
        <f>SUM($G143:AS143)</f>
        <v>0.8635861745329545</v>
      </c>
      <c r="AT147" s="106">
        <f>SUM($G143:AT143)</f>
        <v>0.8635861745329545</v>
      </c>
      <c r="AU147" s="106">
        <f>SUM($G143:AU143)</f>
        <v>0.8635861745329545</v>
      </c>
      <c r="AV147" s="106">
        <f>SUM($G143:AV143)</f>
        <v>0.8635861745329545</v>
      </c>
      <c r="AW147" s="106">
        <f>SUM($G143:AW143)</f>
        <v>0.8635861745329545</v>
      </c>
      <c r="AX147" s="106">
        <f>SUM($G143:AX143)</f>
        <v>0.8635861745329545</v>
      </c>
      <c r="AY147" s="106">
        <f>SUM($G143:AY143)</f>
        <v>0.8635861745329545</v>
      </c>
      <c r="AZ147" s="106">
        <f>SUM($G143:AZ143)</f>
        <v>0.8635861745329545</v>
      </c>
      <c r="BA147" s="106">
        <f>SUM($G143:BA143)</f>
        <v>0.8635861745329545</v>
      </c>
      <c r="BB147" s="106">
        <f>SUM($G143:BB143)</f>
        <v>0.8635861745329545</v>
      </c>
      <c r="BC147" s="106">
        <f>SUM($G143:BC143)</f>
        <v>0.8635861745329545</v>
      </c>
      <c r="BD147" s="106">
        <f>SUM($G143:BD143)</f>
        <v>0.8635861745329545</v>
      </c>
      <c r="BE147" s="106">
        <f>SUM($G143:BE143)</f>
        <v>0.8635861745329545</v>
      </c>
      <c r="BF147" s="106">
        <f>SUM($G143:BF143)</f>
        <v>0.8635861745329545</v>
      </c>
      <c r="BG147" s="106">
        <f>SUM($G143:BG143)</f>
        <v>0.8635861745329545</v>
      </c>
      <c r="BH147" s="106">
        <f>SUM($G143:BH143)</f>
        <v>0.8635861745329545</v>
      </c>
      <c r="BI147" s="106">
        <f>SUM($G143:BI143)</f>
        <v>0.8635861745329545</v>
      </c>
      <c r="BJ147" s="106">
        <f>SUM($G143:BJ143)</f>
        <v>0.8635861745329545</v>
      </c>
      <c r="BK147" s="106">
        <f>SUM($G143:BK143)</f>
        <v>0.8635861745329545</v>
      </c>
      <c r="BL147" s="106">
        <f>SUM($G143:BL143)</f>
        <v>0.8635861745329545</v>
      </c>
      <c r="BM147" s="106">
        <f>SUM($G143:BM143)</f>
        <v>0.8635861745329545</v>
      </c>
      <c r="BN147" s="106">
        <f>SUM($G143:BN143)</f>
        <v>0.8635861745329545</v>
      </c>
      <c r="BO147" s="67"/>
      <c r="BP147" s="67"/>
      <c r="BQ147" s="67"/>
      <c r="BR147" s="67"/>
      <c r="BS147" s="67"/>
    </row>
    <row r="148" spans="1:71" ht="15.75" x14ac:dyDescent="0.3">
      <c r="A148" s="69"/>
      <c r="B148" s="69"/>
      <c r="C148" s="105" t="s">
        <v>196</v>
      </c>
      <c r="D148" s="102" t="s">
        <v>0</v>
      </c>
      <c r="E148" s="103" t="s">
        <v>93</v>
      </c>
      <c r="F148" s="103"/>
      <c r="G148" s="106">
        <f>SUM($G144:G144)</f>
        <v>2.0464153685482889</v>
      </c>
      <c r="H148" s="106">
        <f>SUM($G144:H144)</f>
        <v>4.3065851009704197</v>
      </c>
      <c r="I148" s="106">
        <f>SUM($G144:I144)</f>
        <v>6.5205908525178078</v>
      </c>
      <c r="J148" s="106">
        <f>SUM($G144:J144)</f>
        <v>10.30028237083784</v>
      </c>
      <c r="K148" s="106">
        <f>SUM($G144:K144)</f>
        <v>15.927533740443916</v>
      </c>
      <c r="L148" s="106">
        <f>SUM($G144:L144)</f>
        <v>23.044011258905389</v>
      </c>
      <c r="M148" s="106">
        <f>SUM($G144:M144)</f>
        <v>28.636848289941192</v>
      </c>
      <c r="N148" s="106">
        <f>SUM($G144:N144)</f>
        <v>33.846738089080198</v>
      </c>
      <c r="O148" s="106">
        <f>SUM($G144:O144)</f>
        <v>37.599972566961078</v>
      </c>
      <c r="P148" s="106">
        <f>SUM($G144:P144)</f>
        <v>41.252781354875665</v>
      </c>
      <c r="Q148" s="106">
        <f>SUM($G144:Q144)</f>
        <v>44.798684203384056</v>
      </c>
      <c r="R148" s="106">
        <f>SUM($G144:R144)</f>
        <v>48.232999795009221</v>
      </c>
      <c r="S148" s="106">
        <f>SUM($G144:S144)</f>
        <v>51.552558659926881</v>
      </c>
      <c r="T148" s="106">
        <f>SUM($G144:T144)</f>
        <v>54.75545742672616</v>
      </c>
      <c r="U148" s="106">
        <f>SUM($G144:U144)</f>
        <v>57.84084861481977</v>
      </c>
      <c r="V148" s="106">
        <f>SUM($G144:V144)</f>
        <v>60.808760981060708</v>
      </c>
      <c r="W148" s="106">
        <f>SUM($G144:W144)</f>
        <v>63.659946127203305</v>
      </c>
      <c r="X148" s="106">
        <f>SUM($G144:X144)</f>
        <v>66.39574767255661</v>
      </c>
      <c r="Y148" s="106">
        <f>SUM($G144:Y144)</f>
        <v>69.017989810889929</v>
      </c>
      <c r="Z148" s="106">
        <f>SUM($G144:Z144)</f>
        <v>71.528882513880745</v>
      </c>
      <c r="AA148" s="106">
        <f>SUM($G144:AA144)</f>
        <v>73.93094102506376</v>
      </c>
      <c r="AB148" s="106">
        <f>SUM($G144:AB144)</f>
        <v>76.226917616889352</v>
      </c>
      <c r="AC148" s="106">
        <f>SUM($G144:AC144)</f>
        <v>78.419743866487948</v>
      </c>
      <c r="AD148" s="106">
        <f>SUM($G144:AD144)</f>
        <v>80.512481949401504</v>
      </c>
      <c r="AE148" s="106">
        <f>SUM($G144:AE144)</f>
        <v>82.50828366034105</v>
      </c>
      <c r="AF148" s="106">
        <f>SUM($G144:AF144)</f>
        <v>84.410356050661576</v>
      </c>
      <c r="AG148" s="106">
        <f>SUM($G144:AG144)</f>
        <v>86.221932727760674</v>
      </c>
      <c r="AH148" s="106">
        <f>SUM($G144:AH144)</f>
        <v>87.9462499954912</v>
      </c>
      <c r="AI148" s="106">
        <f>SUM($G144:AI144)</f>
        <v>89.586527129935021</v>
      </c>
      <c r="AJ148" s="106">
        <f>SUM($G144:AJ144)</f>
        <v>91.145950184099476</v>
      </c>
      <c r="AK148" s="106">
        <f>SUM($G144:AK144)</f>
        <v>92.86765892411934</v>
      </c>
      <c r="AL148" s="106">
        <f>SUM($G144:AL144)</f>
        <v>94.510584158430021</v>
      </c>
      <c r="AM148" s="106">
        <f>SUM($G144:AM144)</f>
        <v>96.077460360979714</v>
      </c>
      <c r="AN148" s="106">
        <f>SUM($G144:AN144)</f>
        <v>97.570982598176371</v>
      </c>
      <c r="AO148" s="106">
        <f>SUM($G144:AO144)</f>
        <v>98.993799367410176</v>
      </c>
      <c r="AP148" s="106">
        <f>SUM($G144:AP144)</f>
        <v>100.34850684647773</v>
      </c>
      <c r="AQ148" s="106">
        <f>SUM($G144:AQ144)</f>
        <v>101.63764434859041</v>
      </c>
      <c r="AR148" s="106">
        <f>SUM($G144:AR144)</f>
        <v>102.86369080579688</v>
      </c>
      <c r="AS148" s="106">
        <f>SUM($G144:AS144)</f>
        <v>104.02906212799229</v>
      </c>
      <c r="AT148" s="106">
        <f>SUM($G144:AT144)</f>
        <v>105.13610930573802</v>
      </c>
      <c r="AU148" s="106">
        <f>SUM($G144:AU144)</f>
        <v>106.18711714331752</v>
      </c>
      <c r="AV148" s="106">
        <f>SUM($G144:AV144)</f>
        <v>107.18430352419219</v>
      </c>
      <c r="AW148" s="106">
        <f>SUM($G144:AW144)</f>
        <v>108.12981912462567</v>
      </c>
      <c r="AX148" s="106">
        <f>SUM($G144:AX144)</f>
        <v>109.02574750300519</v>
      </c>
      <c r="AY148" s="106">
        <f>SUM($G144:AY144)</f>
        <v>109.87410550255191</v>
      </c>
      <c r="AZ148" s="106">
        <f>SUM($G144:AZ144)</f>
        <v>110.67684391389454</v>
      </c>
      <c r="BA148" s="106">
        <f>SUM($G144:BA144)</f>
        <v>111.43550767012493</v>
      </c>
      <c r="BB148" s="106">
        <f>SUM($G144:BB144)</f>
        <v>112.13474217871315</v>
      </c>
      <c r="BC148" s="106">
        <f>SUM($G144:BC144)</f>
        <v>112.7841033140852</v>
      </c>
      <c r="BD148" s="106">
        <f>SUM($G144:BD144)</f>
        <v>113.28886963605318</v>
      </c>
      <c r="BE148" s="106">
        <f>SUM($G144:BE144)</f>
        <v>113.58536035018162</v>
      </c>
      <c r="BF148" s="106">
        <f>SUM($G144:BF144)</f>
        <v>113.65874774521522</v>
      </c>
      <c r="BG148" s="106">
        <f>SUM($G144:BG144)</f>
        <v>113.66551068056691</v>
      </c>
      <c r="BH148" s="106">
        <f>SUM($G144:BH144)</f>
        <v>113.67761916078534</v>
      </c>
      <c r="BI148" s="106">
        <f>SUM($G144:BI144)</f>
        <v>113.68937496682265</v>
      </c>
      <c r="BJ148" s="106">
        <f>SUM($G144:BJ144)</f>
        <v>113.70078837074239</v>
      </c>
      <c r="BK148" s="106">
        <f>SUM($G144:BK144)</f>
        <v>113.71186934542173</v>
      </c>
      <c r="BL148" s="106">
        <f>SUM($G144:BL144)</f>
        <v>113.72262757326575</v>
      </c>
      <c r="BM148" s="106">
        <f>SUM($G144:BM144)</f>
        <v>113.73307245466772</v>
      </c>
      <c r="BN148" s="106">
        <f>SUM($G144:BN144)</f>
        <v>113.74321311622303</v>
      </c>
      <c r="BO148" s="69"/>
      <c r="BP148" s="69"/>
      <c r="BQ148" s="69"/>
      <c r="BR148" s="69"/>
      <c r="BS148" s="69"/>
    </row>
    <row r="149" spans="1:71" x14ac:dyDescent="0.2">
      <c r="A149" s="67"/>
      <c r="B149" s="67"/>
      <c r="C149" s="67"/>
      <c r="D149" s="67"/>
      <c r="E149" s="67"/>
      <c r="F149" s="67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7"/>
      <c r="BP149" s="67"/>
      <c r="BQ149" s="67"/>
      <c r="BR149" s="67"/>
      <c r="BS149" s="67"/>
    </row>
    <row r="150" spans="1:71" x14ac:dyDescent="0.2">
      <c r="A150" s="48"/>
      <c r="B150" s="55">
        <v>2</v>
      </c>
      <c r="C150" s="55" t="s">
        <v>118</v>
      </c>
      <c r="D150" s="65"/>
      <c r="E150" s="65"/>
      <c r="F150" s="65"/>
      <c r="G150" s="74"/>
      <c r="H150" s="74"/>
      <c r="I150" s="74"/>
      <c r="J150" s="65"/>
      <c r="K150" s="66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</row>
    <row r="151" spans="1:71" x14ac:dyDescent="0.2">
      <c r="A151" s="67"/>
      <c r="B151" s="67"/>
      <c r="C151" s="67"/>
      <c r="D151" s="67"/>
      <c r="E151" s="67"/>
      <c r="F151" s="67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7"/>
      <c r="BP151" s="67"/>
      <c r="BQ151" s="67"/>
      <c r="BR151" s="67"/>
      <c r="BS151" s="67"/>
    </row>
    <row r="152" spans="1:71" ht="15.75" x14ac:dyDescent="0.3">
      <c r="A152" s="68"/>
      <c r="B152" s="67"/>
      <c r="C152" s="67" t="s">
        <v>18</v>
      </c>
      <c r="D152" s="34" t="s">
        <v>0</v>
      </c>
      <c r="E152" s="20" t="s">
        <v>93</v>
      </c>
      <c r="F152" s="20"/>
      <c r="G152" s="89">
        <f>'CALC|3'!$G$16*'CALC|3'!H21+'CALC|3'!$G$11*(1-'CALC|3'!H21)</f>
        <v>0.299509505675643</v>
      </c>
      <c r="H152" s="89">
        <f>'CALC|3'!$G$16*'CALC|3'!I21+'CALC|3'!$G$11*(1-'CALC|3'!I21)</f>
        <v>0.299509505675643</v>
      </c>
      <c r="I152" s="89">
        <f>'CALC|3'!$G$16*'CALC|3'!J21+'CALC|3'!$G$11*(1-'CALC|3'!J21)</f>
        <v>0.299509505675643</v>
      </c>
      <c r="J152" s="89">
        <f>'CALC|3'!$G$16*'CALC|3'!K21+'CALC|3'!$G$11*(1-'CALC|3'!K21)</f>
        <v>0.299509505675643</v>
      </c>
      <c r="K152" s="89">
        <f>'CALC|3'!$G$16*'CALC|3'!L21+'CALC|3'!$G$11*(1-'CALC|3'!L21)</f>
        <v>0.299509505675643</v>
      </c>
      <c r="L152" s="89">
        <f>'CALC|3'!$G$16*'CALC|3'!M21+'CALC|3'!$G$11*(1-'CALC|3'!M21)</f>
        <v>0.299509505675643</v>
      </c>
      <c r="M152" s="89">
        <f>'CALC|3'!$G$16*'CALC|3'!N21+'CALC|3'!$G$11*(1-'CALC|3'!N21)</f>
        <v>0.299509505675643</v>
      </c>
      <c r="N152" s="89">
        <f>'CALC|3'!$G$16*'CALC|3'!O21+'CALC|3'!$G$11*(1-'CALC|3'!O21)</f>
        <v>0.299509505675643</v>
      </c>
      <c r="O152" s="89">
        <f>'CALC|3'!$G$16*'CALC|3'!P21+'CALC|3'!$G$11*(1-'CALC|3'!P21)</f>
        <v>0.295982401087169</v>
      </c>
      <c r="P152" s="89">
        <f>'CALC|3'!$G$16*'CALC|3'!Q21+'CALC|3'!$G$11*(1-'CALC|3'!Q21)</f>
        <v>0.29250718263560294</v>
      </c>
      <c r="Q152" s="89">
        <f>'CALC|3'!$G$16*'CALC|3'!R21+'CALC|3'!$G$11*(1-'CALC|3'!R21)</f>
        <v>0.2890830870401474</v>
      </c>
      <c r="R152" s="89">
        <f>'CALC|3'!$G$16*'CALC|3'!S21+'CALC|3'!$G$11*(1-'CALC|3'!S21)</f>
        <v>0.28570936224839077</v>
      </c>
      <c r="S152" s="89">
        <f>'CALC|3'!$G$16*'CALC|3'!T21+'CALC|3'!$G$11*(1-'CALC|3'!T21)</f>
        <v>0.28238526727113039</v>
      </c>
      <c r="T152" s="89">
        <f>'CALC|3'!$G$16*'CALC|3'!U21+'CALC|3'!$G$11*(1-'CALC|3'!U21)</f>
        <v>0.27911007201962484</v>
      </c>
      <c r="U152" s="89">
        <f>'CALC|3'!$G$16*'CALC|3'!V21+'CALC|3'!$G$11*(1-'CALC|3'!V21)</f>
        <v>0.27588305714524103</v>
      </c>
      <c r="V152" s="89">
        <f>'CALC|3'!$G$16*'CALC|3'!W21+'CALC|3'!$G$11*(1-'CALC|3'!W21)</f>
        <v>0.27270351388145903</v>
      </c>
      <c r="W152" s="89">
        <f>'CALC|3'!$G$16*'CALC|3'!X21+'CALC|3'!$G$11*(1-'CALC|3'!X21)</f>
        <v>0.26957074388820285</v>
      </c>
      <c r="X152" s="89">
        <f>'CALC|3'!$G$16*'CALC|3'!Y21+'CALC|3'!$G$11*(1-'CALC|3'!Y21)</f>
        <v>0.26648405909845957</v>
      </c>
      <c r="Y152" s="89">
        <f>'CALC|3'!$G$16*'CALC|3'!Z21+'CALC|3'!$G$11*(1-'CALC|3'!Z21)</f>
        <v>0.26344278156715595</v>
      </c>
      <c r="Z152" s="89">
        <f>'CALC|3'!$G$16*'CALC|3'!AA21+'CALC|3'!$G$11*(1-'CALC|3'!AA21)</f>
        <v>0.2604462433222573</v>
      </c>
      <c r="AA152" s="89">
        <f>'CALC|3'!$G$16*'CALC|3'!AB21+'CALC|3'!$G$11*(1-'CALC|3'!AB21)</f>
        <v>0.25749378621805774</v>
      </c>
      <c r="AB152" s="89">
        <f>'CALC|3'!$G$16*'CALC|3'!AC21+'CALC|3'!$G$11*(1-'CALC|3'!AC21)</f>
        <v>0.25458476179062761</v>
      </c>
      <c r="AC152" s="89">
        <f>'CALC|3'!$G$16*'CALC|3'!AD21+'CALC|3'!$G$11*(1-'CALC|3'!AD21)</f>
        <v>0.25171853111538839</v>
      </c>
      <c r="AD152" s="89">
        <f>'CALC|3'!$G$16*'CALC|3'!AE21+'CALC|3'!$G$11*(1-'CALC|3'!AE21)</f>
        <v>0.24889446466678172</v>
      </c>
      <c r="AE152" s="89">
        <f>'CALC|3'!$G$16*'CALC|3'!AF21+'CALC|3'!$G$11*(1-'CALC|3'!AF21)</f>
        <v>0.24611194218000379</v>
      </c>
      <c r="AF152" s="89">
        <f>'CALC|3'!$G$16*'CALC|3'!AG21+'CALC|3'!$G$11*(1-'CALC|3'!AG21)</f>
        <v>0.24337035251477313</v>
      </c>
      <c r="AG152" s="89">
        <f>'CALC|3'!$G$16*'CALC|3'!AH21+'CALC|3'!$G$11*(1-'CALC|3'!AH21)</f>
        <v>0.2406690935211025</v>
      </c>
      <c r="AH152" s="89">
        <f>'CALC|3'!$G$16*'CALC|3'!AI21+'CALC|3'!$G$11*(1-'CALC|3'!AI21)</f>
        <v>0.23800757190704555</v>
      </c>
      <c r="AI152" s="89">
        <f>'CALC|3'!$G$16*'CALC|3'!AJ21+'CALC|3'!$G$11*(1-'CALC|3'!AJ21)</f>
        <v>0.23538520310838904</v>
      </c>
      <c r="AJ152" s="89">
        <f>'CALC|3'!$G$16*'CALC|3'!AK21+'CALC|3'!$G$11*(1-'CALC|3'!AK21)</f>
        <v>0.23280141116026165</v>
      </c>
      <c r="AK152" s="89">
        <f>'CALC|3'!$G$16*'CALC|3'!AL21+'CALC|3'!$G$11*(1-'CALC|3'!AL21)</f>
        <v>0.23025562857063198</v>
      </c>
      <c r="AL152" s="89">
        <f>'CALC|3'!$G$16*'CALC|3'!AM21+'CALC|3'!$G$11*(1-'CALC|3'!AM21)</f>
        <v>0.22774729619566711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 s="67"/>
      <c r="BP152" s="67"/>
      <c r="BQ152" s="67"/>
      <c r="BR152" s="67"/>
      <c r="BS152" s="67"/>
    </row>
    <row r="153" spans="1:71" ht="15.75" x14ac:dyDescent="0.3">
      <c r="A153" s="68"/>
      <c r="B153" s="67"/>
      <c r="C153" s="67" t="s">
        <v>2</v>
      </c>
      <c r="D153" s="34" t="s">
        <v>0</v>
      </c>
      <c r="E153" s="20" t="s">
        <v>93</v>
      </c>
      <c r="F153" s="20"/>
      <c r="G153" s="89">
        <f>'CALC|3'!H20</f>
        <v>0.97683471046197889</v>
      </c>
      <c r="H153" s="89">
        <f>'CALC|3'!I20</f>
        <v>0.96740825550602072</v>
      </c>
      <c r="I153" s="89">
        <f>'CALC|3'!J20</f>
        <v>0.9580727658403877</v>
      </c>
      <c r="J153" s="89">
        <f>'CALC|3'!K20</f>
        <v>0.94882736365002784</v>
      </c>
      <c r="K153" s="89">
        <f>'CALC|3'!L20</f>
        <v>0.93967117959080515</v>
      </c>
      <c r="L153" s="89">
        <f>'CALC|3'!M20</f>
        <v>0.93060335270775385</v>
      </c>
      <c r="M153" s="89">
        <f>'CALC|3'!N20</f>
        <v>0.92162303035412396</v>
      </c>
      <c r="N153" s="89">
        <f>'CALC|3'!O20</f>
        <v>0.91272936811120675</v>
      </c>
      <c r="O153" s="89">
        <f>'CALC|3'!P20</f>
        <v>0.90392152970893336</v>
      </c>
      <c r="P153" s="89">
        <f>'CALC|3'!Q20</f>
        <v>0.89519868694724225</v>
      </c>
      <c r="Q153" s="89">
        <f>'CALC|3'!R20</f>
        <v>0.88656001961820141</v>
      </c>
      <c r="R153" s="89">
        <f>'CALC|3'!S20</f>
        <v>0.87800471542888558</v>
      </c>
      <c r="S153" s="89">
        <f>'CALC|3'!T20</f>
        <v>0.86953196992499693</v>
      </c>
      <c r="T153" s="89">
        <f>'CALC|3'!U20</f>
        <v>0.86114098641522074</v>
      </c>
      <c r="U153" s="89">
        <f>'CALC|3'!V20</f>
        <v>0.85283097589631385</v>
      </c>
      <c r="V153" s="89">
        <f>'CALC|3'!W20</f>
        <v>0.84460115697891447</v>
      </c>
      <c r="W153" s="89">
        <f>'CALC|3'!X20</f>
        <v>0.8364507558140678</v>
      </c>
      <c r="X153" s="89">
        <f>'CALC|3'!Y20</f>
        <v>0.82837900602046188</v>
      </c>
      <c r="Y153" s="89">
        <f>'CALC|3'!Z20</f>
        <v>0.82038514861236456</v>
      </c>
      <c r="Z153" s="89">
        <f>'CALC|3'!AA20</f>
        <v>0.81246843192825524</v>
      </c>
      <c r="AA153" s="89">
        <f>'CALC|3'!AB20</f>
        <v>0.80462811156014746</v>
      </c>
      <c r="AB153" s="89">
        <f>'CALC|3'!AC20</f>
        <v>0.79686345028359207</v>
      </c>
      <c r="AC153" s="89">
        <f>'CALC|3'!AD20</f>
        <v>0.78917371798835545</v>
      </c>
      <c r="AD153" s="89">
        <f>'CALC|3'!AE20</f>
        <v>0.78155819160976769</v>
      </c>
      <c r="AE153" s="89">
        <f>'CALC|3'!AF20</f>
        <v>0.77401615506073351</v>
      </c>
      <c r="AF153" s="89">
        <f>'CALC|3'!AG20</f>
        <v>0.76654689916439733</v>
      </c>
      <c r="AG153" s="89">
        <f>'CALC|3'!AH20</f>
        <v>0.75914972158746097</v>
      </c>
      <c r="AH153" s="89">
        <f>'CALC|3'!AI20</f>
        <v>0.75182392677414189</v>
      </c>
      <c r="AI153" s="89">
        <f>'CALC|3'!AJ20</f>
        <v>0.74456882588077156</v>
      </c>
      <c r="AJ153" s="89">
        <f>'CALC|3'!AK20</f>
        <v>0.73738373671102198</v>
      </c>
      <c r="AK153" s="89">
        <f>'CALC|3'!AL20</f>
        <v>0.73026798365176071</v>
      </c>
      <c r="AL153" s="89">
        <f>'CALC|3'!AM20</f>
        <v>0.72322089760952102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 s="67"/>
      <c r="BP153" s="67"/>
      <c r="BQ153" s="67"/>
      <c r="BR153" s="67"/>
      <c r="BS153" s="67"/>
    </row>
    <row r="154" spans="1:71" ht="15.75" x14ac:dyDescent="0.3">
      <c r="A154" s="68"/>
      <c r="B154" s="67"/>
      <c r="C154" s="67" t="s">
        <v>19</v>
      </c>
      <c r="D154" s="34" t="s">
        <v>0</v>
      </c>
      <c r="E154" s="20" t="s">
        <v>93</v>
      </c>
      <c r="F154" s="20"/>
      <c r="G154" s="89">
        <f>'CALC|3'!$G$24*'CALC|3'!H21</f>
        <v>0.21218000000000004</v>
      </c>
      <c r="H154" s="89">
        <f>'CALC|3'!$G$24*'CALC|3'!I21</f>
        <v>0.21218000000000004</v>
      </c>
      <c r="I154" s="89">
        <f>'CALC|3'!$G$24*'CALC|3'!J21</f>
        <v>0.21218000000000004</v>
      </c>
      <c r="J154" s="89">
        <f>'CALC|3'!$G$24*'CALC|3'!K21</f>
        <v>0.21218000000000004</v>
      </c>
      <c r="K154" s="89">
        <f>'CALC|3'!$G$24*'CALC|3'!L21</f>
        <v>0.21218000000000004</v>
      </c>
      <c r="L154" s="89">
        <f>'CALC|3'!$G$24*'CALC|3'!M21</f>
        <v>0.21218000000000004</v>
      </c>
      <c r="M154" s="89">
        <f>'CALC|3'!$G$24*'CALC|3'!N21</f>
        <v>0.21218000000000004</v>
      </c>
      <c r="N154" s="89">
        <f>'CALC|3'!$G$24*'CALC|3'!O21</f>
        <v>0.21218000000000004</v>
      </c>
      <c r="O154" s="89">
        <f>'CALC|3'!$G$24*'CALC|3'!P21</f>
        <v>0.20905868611407002</v>
      </c>
      <c r="P154" s="89">
        <f>'CALC|3'!$G$24*'CALC|3'!Q21</f>
        <v>0.20598328890442666</v>
      </c>
      <c r="Q154" s="89">
        <f>'CALC|3'!$G$24*'CALC|3'!R21</f>
        <v>0.20295313290514813</v>
      </c>
      <c r="R154" s="89">
        <f>'CALC|3'!$G$24*'CALC|3'!S21</f>
        <v>0.1999675525868814</v>
      </c>
      <c r="S154" s="89">
        <f>'CALC|3'!$G$24*'CALC|3'!T21</f>
        <v>0.19702589221066844</v>
      </c>
      <c r="T154" s="89">
        <f>'CALC|3'!$G$24*'CALC|3'!U21</f>
        <v>0.19412750568392267</v>
      </c>
      <c r="U154" s="89">
        <f>'CALC|3'!$G$24*'CALC|3'!V21</f>
        <v>0.19127175641852454</v>
      </c>
      <c r="V154" s="89">
        <f>'CALC|3'!$G$24*'CALC|3'!W21</f>
        <v>0.18845801719100372</v>
      </c>
      <c r="W154" s="89">
        <f>'CALC|3'!$G$24*'CALC|3'!X21</f>
        <v>0.18568567000477923</v>
      </c>
      <c r="X154" s="89">
        <f>'CALC|3'!$G$24*'CALC|3'!Y21</f>
        <v>0.18295410595442513</v>
      </c>
      <c r="Y154" s="89">
        <f>'CALC|3'!$G$24*'CALC|3'!Z21</f>
        <v>0.18026272509193358</v>
      </c>
      <c r="Z154" s="89">
        <f>'CALC|3'!$G$24*'CALC|3'!AA21</f>
        <v>0.17761093629494501</v>
      </c>
      <c r="AA154" s="89">
        <f>'CALC|3'!$G$24*'CALC|3'!AB21</f>
        <v>0.17499815713691674</v>
      </c>
      <c r="AB154" s="89">
        <f>'CALC|3'!$G$24*'CALC|3'!AC21</f>
        <v>0.17242381375920146</v>
      </c>
      <c r="AC154" s="89">
        <f>'CALC|3'!$G$24*'CALC|3'!AD21</f>
        <v>0.16988734074500786</v>
      </c>
      <c r="AD154" s="89">
        <f>'CALC|3'!$G$24*'CALC|3'!AE21</f>
        <v>0.16738818099521469</v>
      </c>
      <c r="AE154" s="89">
        <f>'CALC|3'!$G$24*'CALC|3'!AF21</f>
        <v>0.16492578560601245</v>
      </c>
      <c r="AF154" s="89">
        <f>'CALC|3'!$G$24*'CALC|3'!AG21</f>
        <v>0.1624996137483446</v>
      </c>
      <c r="AG154" s="89">
        <f>'CALC|3'!$G$24*'CALC|3'!AH21</f>
        <v>0.1601091325491224</v>
      </c>
      <c r="AH154" s="89">
        <f>'CALC|3'!$G$24*'CALC|3'!AI21</f>
        <v>0.15775381697418703</v>
      </c>
      <c r="AI154" s="89">
        <f>'CALC|3'!$G$24*'CALC|3'!AJ21</f>
        <v>0.15543314971299377</v>
      </c>
      <c r="AJ154" s="89">
        <f>'CALC|3'!$G$24*'CALC|3'!AK21</f>
        <v>0.15314662106499202</v>
      </c>
      <c r="AK154" s="89">
        <f>'CALC|3'!$G$24*'CALC|3'!AL21</f>
        <v>0.1508937288276774</v>
      </c>
      <c r="AL154" s="89">
        <f>'CALC|3'!$G$24*'CALC|3'!AM21</f>
        <v>0.14867397818628997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 s="67"/>
      <c r="BP154" s="67"/>
      <c r="BQ154" s="67"/>
      <c r="BR154" s="67"/>
      <c r="BS154" s="67"/>
    </row>
    <row r="155" spans="1:71" ht="15.75" x14ac:dyDescent="0.3">
      <c r="A155" s="68"/>
      <c r="B155" s="67"/>
      <c r="C155" s="67"/>
      <c r="D155" s="34"/>
      <c r="E155" s="20"/>
      <c r="F155" s="20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 s="67"/>
      <c r="BP155" s="67"/>
      <c r="BQ155" s="67"/>
      <c r="BR155" s="67"/>
      <c r="BS155" s="67"/>
    </row>
    <row r="156" spans="1:71" ht="15" x14ac:dyDescent="0.25">
      <c r="A156" s="68"/>
      <c r="B156" s="67"/>
      <c r="C156" s="69" t="s">
        <v>20</v>
      </c>
      <c r="D156" s="67"/>
      <c r="E156" s="67"/>
      <c r="F156" s="67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 s="67"/>
      <c r="BP156" s="67"/>
      <c r="BQ156" s="67"/>
      <c r="BR156" s="67"/>
      <c r="BS156" s="67"/>
    </row>
    <row r="157" spans="1:71" ht="15.75" x14ac:dyDescent="0.3">
      <c r="A157" s="68"/>
      <c r="B157" s="67"/>
      <c r="C157" s="67" t="s">
        <v>21</v>
      </c>
      <c r="D157" s="34" t="s">
        <v>0</v>
      </c>
      <c r="E157" s="20" t="s">
        <v>93</v>
      </c>
      <c r="F157" s="20"/>
      <c r="G157" s="89">
        <f>'CALC|3'!$G$28*'CALC|3'!H21</f>
        <v>1.2306440000000002E-2</v>
      </c>
      <c r="H157" s="89">
        <f>'CALC|3'!$G$28*'CALC|3'!I21</f>
        <v>1.2306440000000002E-2</v>
      </c>
      <c r="I157" s="89">
        <f>'CALC|3'!$G$28*'CALC|3'!J21</f>
        <v>1.2306440000000002E-2</v>
      </c>
      <c r="J157" s="89">
        <f>'CALC|3'!$G$28*'CALC|3'!K21</f>
        <v>1.2306440000000002E-2</v>
      </c>
      <c r="K157" s="89">
        <f>'CALC|3'!$G$28*'CALC|3'!L21</f>
        <v>1.2306440000000002E-2</v>
      </c>
      <c r="L157" s="89">
        <f>'CALC|3'!$G$28*'CALC|3'!M21</f>
        <v>1.2306440000000002E-2</v>
      </c>
      <c r="M157" s="89">
        <f>'CALC|3'!$G$28*'CALC|3'!N21</f>
        <v>1.2306440000000002E-2</v>
      </c>
      <c r="N157" s="89">
        <f>'CALC|3'!$G$28*'CALC|3'!O21</f>
        <v>1.2306440000000002E-2</v>
      </c>
      <c r="O157" s="89">
        <f>'CALC|3'!$G$28*'CALC|3'!P21</f>
        <v>1.2125403794616062E-2</v>
      </c>
      <c r="P157" s="89">
        <f>'CALC|3'!$G$28*'CALC|3'!Q21</f>
        <v>1.1947030756456747E-2</v>
      </c>
      <c r="Q157" s="89">
        <f>'CALC|3'!$G$28*'CALC|3'!R21</f>
        <v>1.1771281708498593E-2</v>
      </c>
      <c r="R157" s="89">
        <f>'CALC|3'!$G$28*'CALC|3'!S21</f>
        <v>1.1598118050039121E-2</v>
      </c>
      <c r="S157" s="89">
        <f>'CALC|3'!$G$28*'CALC|3'!T21</f>
        <v>1.1427501748218768E-2</v>
      </c>
      <c r="T157" s="89">
        <f>'CALC|3'!$G$28*'CALC|3'!U21</f>
        <v>1.1259395329667516E-2</v>
      </c>
      <c r="U157" s="89">
        <f>'CALC|3'!$G$28*'CALC|3'!V21</f>
        <v>1.1093761872274423E-2</v>
      </c>
      <c r="V157" s="89">
        <f>'CALC|3'!$G$28*'CALC|3'!W21</f>
        <v>1.0930564997078215E-2</v>
      </c>
      <c r="W157" s="89">
        <f>'CALC|3'!$G$28*'CALC|3'!X21</f>
        <v>1.0769768860277194E-2</v>
      </c>
      <c r="X157" s="89">
        <f>'CALC|3'!$G$28*'CALC|3'!Y21</f>
        <v>1.0611338145356657E-2</v>
      </c>
      <c r="Y157" s="89">
        <f>'CALC|3'!$G$28*'CALC|3'!Z21</f>
        <v>1.0455238055332147E-2</v>
      </c>
      <c r="Z157" s="89">
        <f>'CALC|3'!$G$28*'CALC|3'!AA21</f>
        <v>1.030143430510681E-2</v>
      </c>
      <c r="AA157" s="89">
        <f>'CALC|3'!$G$28*'CALC|3'!AB21</f>
        <v>1.0149893113941171E-2</v>
      </c>
      <c r="AB157" s="89">
        <f>'CALC|3'!$G$28*'CALC|3'!AC21</f>
        <v>1.0000581198033685E-2</v>
      </c>
      <c r="AC157" s="89">
        <f>'CALC|3'!$G$28*'CALC|3'!AD21</f>
        <v>9.8534657632104554E-3</v>
      </c>
      <c r="AD157" s="89">
        <f>'CALC|3'!$G$28*'CALC|3'!AE21</f>
        <v>9.7085144977224515E-3</v>
      </c>
      <c r="AE157" s="89">
        <f>'CALC|3'!$G$28*'CALC|3'!AF21</f>
        <v>9.565695565148722E-3</v>
      </c>
      <c r="AF157" s="89">
        <f>'CALC|3'!$G$28*'CALC|3'!AG21</f>
        <v>9.4249775974039867E-3</v>
      </c>
      <c r="AG157" s="89">
        <f>'CALC|3'!$G$28*'CALC|3'!AH21</f>
        <v>9.2863296878491E-3</v>
      </c>
      <c r="AH157" s="89">
        <f>'CALC|3'!$G$28*'CALC|3'!AI21</f>
        <v>9.1497213845028475E-3</v>
      </c>
      <c r="AI157" s="89">
        <f>'CALC|3'!$G$28*'CALC|3'!AJ21</f>
        <v>9.015122683353638E-3</v>
      </c>
      <c r="AJ157" s="89">
        <f>'CALC|3'!$G$28*'CALC|3'!AK21</f>
        <v>8.882504021769537E-3</v>
      </c>
      <c r="AK157" s="89">
        <f>'CALC|3'!$G$28*'CALC|3'!AL21</f>
        <v>8.7518362720052888E-3</v>
      </c>
      <c r="AL157" s="89">
        <f>'CALC|3'!$G$28*'CALC|3'!AM21</f>
        <v>8.6230907348048193E-3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 s="67"/>
      <c r="BP157" s="67"/>
      <c r="BQ157" s="67"/>
      <c r="BR157" s="67"/>
      <c r="BS157" s="67"/>
    </row>
    <row r="158" spans="1:71" ht="15.75" x14ac:dyDescent="0.3">
      <c r="A158" s="68"/>
      <c r="B158" s="67"/>
      <c r="C158" s="67"/>
      <c r="D158" s="34"/>
      <c r="E158" s="20"/>
      <c r="F158" s="20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 s="67"/>
      <c r="BP158" s="67"/>
      <c r="BQ158" s="67"/>
      <c r="BR158" s="67"/>
      <c r="BS158" s="67"/>
    </row>
    <row r="159" spans="1:71" ht="15" x14ac:dyDescent="0.25">
      <c r="A159" s="68"/>
      <c r="B159" s="67"/>
      <c r="C159" s="69" t="s">
        <v>22</v>
      </c>
      <c r="D159" s="67"/>
      <c r="E159" s="67"/>
      <c r="F159" s="67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 s="67"/>
      <c r="BP159" s="67"/>
      <c r="BQ159" s="67"/>
      <c r="BR159" s="67"/>
      <c r="BS159" s="67"/>
    </row>
    <row r="160" spans="1:71" ht="15.75" x14ac:dyDescent="0.3">
      <c r="A160" s="68"/>
      <c r="B160" s="67"/>
      <c r="C160" s="96" t="s">
        <v>192</v>
      </c>
      <c r="D160" s="34" t="s">
        <v>0</v>
      </c>
      <c r="E160" s="20" t="s">
        <v>93</v>
      </c>
      <c r="F160" s="20"/>
      <c r="G160" s="89">
        <f>'CALC|3'!$G$32*'CALC|3'!H21</f>
        <v>8.2847700000000003E-3</v>
      </c>
      <c r="H160" s="89">
        <f>'CALC|3'!$G$32*'CALC|3'!I21</f>
        <v>8.2847700000000003E-3</v>
      </c>
      <c r="I160" s="89">
        <f>'CALC|3'!$G$32*'CALC|3'!J21</f>
        <v>8.2847700000000003E-3</v>
      </c>
      <c r="J160" s="89">
        <f>'CALC|3'!$G$32*'CALC|3'!K21</f>
        <v>8.2847700000000003E-3</v>
      </c>
      <c r="K160" s="89">
        <f>'CALC|3'!$G$32*'CALC|3'!L21</f>
        <v>8.2847700000000003E-3</v>
      </c>
      <c r="L160" s="89">
        <f>'CALC|3'!$G$32*'CALC|3'!M21</f>
        <v>8.2847700000000003E-3</v>
      </c>
      <c r="M160" s="89">
        <f>'CALC|3'!$G$32*'CALC|3'!N21</f>
        <v>8.2847700000000003E-3</v>
      </c>
      <c r="N160" s="89">
        <f>'CALC|3'!$G$32*'CALC|3'!O21</f>
        <v>8.2847700000000003E-3</v>
      </c>
      <c r="O160" s="89">
        <f>'CALC|3'!$G$32*'CALC|3'!P21</f>
        <v>8.1628953292358555E-3</v>
      </c>
      <c r="P160" s="89">
        <f>'CALC|3'!$G$32*'CALC|3'!Q21</f>
        <v>8.0428135187893615E-3</v>
      </c>
      <c r="Q160" s="89">
        <f>'CALC|3'!$G$32*'CALC|3'!R21</f>
        <v>7.924498194450862E-3</v>
      </c>
      <c r="R160" s="89">
        <f>'CALC|3'!$G$32*'CALC|3'!S21</f>
        <v>7.8079233699934834E-3</v>
      </c>
      <c r="S160" s="89">
        <f>'CALC|3'!$G$32*'CALC|3'!T21</f>
        <v>7.6930634414656392E-3</v>
      </c>
      <c r="T160" s="89">
        <f>'CALC|3'!$G$32*'CALC|3'!U21</f>
        <v>7.5798931815674988E-3</v>
      </c>
      <c r="U160" s="89">
        <f>'CALC|3'!$G$32*'CALC|3'!V21</f>
        <v>7.4683877341101858E-3</v>
      </c>
      <c r="V160" s="89">
        <f>'CALC|3'!$G$32*'CALC|3'!W21</f>
        <v>7.3585226085564701E-3</v>
      </c>
      <c r="W160" s="89">
        <f>'CALC|3'!$G$32*'CALC|3'!X21</f>
        <v>7.2502736746417875E-3</v>
      </c>
      <c r="X160" s="89">
        <f>'CALC|3'!$G$32*'CALC|3'!Y21</f>
        <v>7.1436171570743827E-3</v>
      </c>
      <c r="Y160" s="89">
        <f>'CALC|3'!$G$32*'CALC|3'!Z21</f>
        <v>7.0385296303134056E-3</v>
      </c>
      <c r="Z160" s="89">
        <f>'CALC|3'!$G$32*'CALC|3'!AA21</f>
        <v>6.9349880134238441E-3</v>
      </c>
      <c r="AA160" s="89">
        <f>'CALC|3'!$G$32*'CALC|3'!AB21</f>
        <v>6.8329695650071335E-3</v>
      </c>
      <c r="AB160" s="89">
        <f>'CALC|3'!$G$32*'CALC|3'!AC21</f>
        <v>6.732451878206331E-3</v>
      </c>
      <c r="AC160" s="89">
        <f>'CALC|3'!$G$32*'CALC|3'!AD21</f>
        <v>6.6334128757847988E-3</v>
      </c>
      <c r="AD160" s="89">
        <f>'CALC|3'!$G$32*'CALC|3'!AE21</f>
        <v>6.5358308052772384E-3</v>
      </c>
      <c r="AE160" s="89">
        <f>'CALC|3'!$G$32*'CALC|3'!AF21</f>
        <v>6.4396842342121004E-3</v>
      </c>
      <c r="AF160" s="89">
        <f>'CALC|3'!$G$32*'CALC|3'!AG21</f>
        <v>6.3449520454042447E-3</v>
      </c>
      <c r="AG160" s="89">
        <f>'CALC|3'!$G$32*'CALC|3'!AH21</f>
        <v>6.2516134323168659E-3</v>
      </c>
      <c r="AH160" s="89">
        <f>'CALC|3'!$G$32*'CALC|3'!AI21</f>
        <v>6.159647894491636E-3</v>
      </c>
      <c r="AI160" s="89">
        <f>'CALC|3'!$G$32*'CALC|3'!AJ21</f>
        <v>6.0690352330460889E-3</v>
      </c>
      <c r="AJ160" s="89">
        <f>'CALC|3'!$G$32*'CALC|3'!AK21</f>
        <v>5.9797555462372228E-3</v>
      </c>
      <c r="AK160" s="89">
        <f>'CALC|3'!$G$32*'CALC|3'!AL21</f>
        <v>5.8917892250903801E-3</v>
      </c>
      <c r="AL160" s="89">
        <f>'CALC|3'!$G$32*'CALC|3'!AM21</f>
        <v>5.8051169490924192E-3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 s="67"/>
      <c r="BP160" s="67"/>
      <c r="BQ160" s="67"/>
      <c r="BR160" s="67"/>
      <c r="BS160" s="67"/>
    </row>
    <row r="161" spans="1:71" ht="15.75" x14ac:dyDescent="0.3">
      <c r="A161" s="68"/>
      <c r="B161" s="67"/>
      <c r="C161" s="170" t="s">
        <v>49</v>
      </c>
      <c r="D161" s="34" t="s">
        <v>0</v>
      </c>
      <c r="E161" s="20" t="s">
        <v>93</v>
      </c>
      <c r="F161" s="20"/>
      <c r="G161" s="89">
        <f>'CALC|3'!$G$33*'CALC|3'!H21</f>
        <v>0.22231148248532198</v>
      </c>
      <c r="H161" s="89">
        <f>'CALC|3'!$G$33*'CALC|3'!I21</f>
        <v>0.22231148248532198</v>
      </c>
      <c r="I161" s="89">
        <f>'CALC|3'!$G$33*'CALC|3'!J21</f>
        <v>0.22231148248532198</v>
      </c>
      <c r="J161" s="89">
        <f>'CALC|3'!$G$33*'CALC|3'!K21</f>
        <v>0.22231148248532198</v>
      </c>
      <c r="K161" s="89">
        <f>'CALC|3'!$G$33*'CALC|3'!L21</f>
        <v>0.22231148248532198</v>
      </c>
      <c r="L161" s="89">
        <f>'CALC|3'!$G$33*'CALC|3'!M21</f>
        <v>0.22231148248532198</v>
      </c>
      <c r="M161" s="89">
        <f>'CALC|3'!$G$33*'CALC|3'!N21</f>
        <v>0.22231148248532198</v>
      </c>
      <c r="N161" s="89">
        <f>'CALC|3'!$G$33*'CALC|3'!O21</f>
        <v>0.22231148248532198</v>
      </c>
      <c r="O161" s="89">
        <f>'CALC|3'!$G$33*'CALC|3'!P21</f>
        <v>0.2190411275165072</v>
      </c>
      <c r="P161" s="89">
        <f>'CALC|3'!$G$33*'CALC|3'!Q21</f>
        <v>0.21581888172092309</v>
      </c>
      <c r="Q161" s="89">
        <f>'CALC|3'!$G$33*'CALC|3'!R21</f>
        <v>0.21264403737950824</v>
      </c>
      <c r="R161" s="89">
        <f>'CALC|3'!$G$33*'CALC|3'!S21</f>
        <v>0.20951589718423594</v>
      </c>
      <c r="S161" s="89">
        <f>'CALC|3'!$G$33*'CALC|3'!T21</f>
        <v>0.20643377408496061</v>
      </c>
      <c r="T161" s="89">
        <f>'CALC|3'!$G$33*'CALC|3'!U21</f>
        <v>0.20339699113851736</v>
      </c>
      <c r="U161" s="89">
        <f>'CALC|3'!$G$33*'CALC|3'!V21</f>
        <v>0.20040488136004139</v>
      </c>
      <c r="V161" s="89">
        <f>'CALC|3'!$G$33*'CALC|3'!W21</f>
        <v>0.19745678757647434</v>
      </c>
      <c r="W161" s="89">
        <f>'CALC|3'!$G$33*'CALC|3'!X21</f>
        <v>0.19455206228222616</v>
      </c>
      <c r="X161" s="89">
        <f>'CALC|3'!$G$33*'CALC|3'!Y21</f>
        <v>0.19169006749695974</v>
      </c>
      <c r="Y161" s="89">
        <f>'CALC|3'!$G$33*'CALC|3'!Z21</f>
        <v>0.18887017462546798</v>
      </c>
      <c r="Z161" s="89">
        <f>'CALC|3'!$G$33*'CALC|3'!AA21</f>
        <v>0.18609176431961211</v>
      </c>
      <c r="AA161" s="89">
        <f>'CALC|3'!$G$33*'CALC|3'!AB21</f>
        <v>0.1833542263422909</v>
      </c>
      <c r="AB161" s="89">
        <f>'CALC|3'!$G$33*'CALC|3'!AC21</f>
        <v>0.18065695943341092</v>
      </c>
      <c r="AC161" s="89">
        <f>'CALC|3'!$G$33*'CALC|3'!AD21</f>
        <v>0.17799937117782888</v>
      </c>
      <c r="AD161" s="89">
        <f>'CALC|3'!$G$33*'CALC|3'!AE21</f>
        <v>0.17538087787523596</v>
      </c>
      <c r="AE161" s="89">
        <f>'CALC|3'!$G$33*'CALC|3'!AF21</f>
        <v>0.17280090441195681</v>
      </c>
      <c r="AF161" s="89">
        <f>'CALC|3'!$G$33*'CALC|3'!AG21</f>
        <v>0.17025888413463422</v>
      </c>
      <c r="AG161" s="89">
        <f>'CALC|3'!$G$33*'CALC|3'!AH21</f>
        <v>0.16775425872577207</v>
      </c>
      <c r="AH161" s="89">
        <f>'CALC|3'!$G$33*'CALC|3'!AI21</f>
        <v>0.1652864780811088</v>
      </c>
      <c r="AI161" s="89">
        <f>'CALC|3'!$G$33*'CALC|3'!AJ21</f>
        <v>0.16285500018879553</v>
      </c>
      <c r="AJ161" s="89">
        <f>'CALC|3'!$G$33*'CALC|3'!AK21</f>
        <v>0.1604592910103507</v>
      </c>
      <c r="AK161" s="89">
        <f>'CALC|3'!$G$33*'CALC|3'!AL21</f>
        <v>0.15809882436336659</v>
      </c>
      <c r="AL161" s="89">
        <f>'CALC|3'!$G$33*'CALC|3'!AM21</f>
        <v>0.15577308180594091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 s="67"/>
      <c r="BP161" s="67"/>
      <c r="BQ161" s="67"/>
      <c r="BR161" s="67"/>
      <c r="BS161" s="67"/>
    </row>
    <row r="162" spans="1:71" ht="15.75" x14ac:dyDescent="0.3">
      <c r="A162" s="68"/>
      <c r="B162" s="67"/>
      <c r="C162" s="170" t="s">
        <v>320</v>
      </c>
      <c r="D162" s="34" t="s">
        <v>0</v>
      </c>
      <c r="E162" s="20" t="s">
        <v>93</v>
      </c>
      <c r="F162" s="20"/>
      <c r="G162" s="89">
        <f>'CALC|3'!$G$34*'CALC|3'!H21</f>
        <v>3.9195000000000001E-2</v>
      </c>
      <c r="H162" s="89">
        <f>'CALC|3'!$G$34*'CALC|3'!I21</f>
        <v>3.9195000000000001E-2</v>
      </c>
      <c r="I162" s="89">
        <f>'CALC|3'!$G$34*'CALC|3'!J21</f>
        <v>3.9195000000000001E-2</v>
      </c>
      <c r="J162" s="89">
        <f>'CALC|3'!$G$34*'CALC|3'!K21</f>
        <v>3.9195000000000001E-2</v>
      </c>
      <c r="K162" s="89">
        <f>'CALC|3'!$G$34*'CALC|3'!L21</f>
        <v>3.9195000000000001E-2</v>
      </c>
      <c r="L162" s="89">
        <f>'CALC|3'!$G$34*'CALC|3'!M21</f>
        <v>3.9195000000000001E-2</v>
      </c>
      <c r="M162" s="89">
        <f>'CALC|3'!$G$34*'CALC|3'!N21</f>
        <v>3.9195000000000001E-2</v>
      </c>
      <c r="N162" s="89">
        <f>'CALC|3'!$G$34*'CALC|3'!O21</f>
        <v>3.9195000000000001E-2</v>
      </c>
      <c r="O162" s="89">
        <f>'CALC|3'!$G$34*'CALC|3'!P21</f>
        <v>3.8618414564242497E-2</v>
      </c>
      <c r="P162" s="89">
        <f>'CALC|3'!$G$34*'CALC|3'!Q21</f>
        <v>3.8050311097224065E-2</v>
      </c>
      <c r="Q162" s="89">
        <f>'CALC|3'!$G$34*'CALC|3'!R21</f>
        <v>3.7490564823344709E-2</v>
      </c>
      <c r="R162" s="89">
        <f>'CALC|3'!$G$34*'CALC|3'!S21</f>
        <v>3.6939052802539424E-2</v>
      </c>
      <c r="S162" s="89">
        <f>'CALC|3'!$G$34*'CALC|3'!T21</f>
        <v>3.6395653903276218E-2</v>
      </c>
      <c r="T162" s="89">
        <f>'CALC|3'!$G$34*'CALC|3'!U21</f>
        <v>3.5860248775951307E-2</v>
      </c>
      <c r="U162" s="89">
        <f>'CALC|3'!$G$34*'CALC|3'!V21</f>
        <v>3.5332719826675782E-2</v>
      </c>
      <c r="V162" s="89">
        <f>'CALC|3'!$G$34*'CALC|3'!W21</f>
        <v>3.4812951191447783E-2</v>
      </c>
      <c r="W162" s="89">
        <f>'CALC|3'!$G$34*'CALC|3'!X21</f>
        <v>3.4300828710704688E-2</v>
      </c>
      <c r="X162" s="89">
        <f>'CALC|3'!$G$34*'CALC|3'!Y21</f>
        <v>3.3796239904249653E-2</v>
      </c>
      <c r="Y162" s="89">
        <f>'CALC|3'!$G$34*'CALC|3'!Z21</f>
        <v>3.3299073946546971E-2</v>
      </c>
      <c r="Z162" s="89">
        <f>'CALC|3'!$G$34*'CALC|3'!AA21</f>
        <v>3.2809221642380849E-2</v>
      </c>
      <c r="AA162" s="89">
        <f>'CALC|3'!$G$34*'CALC|3'!AB21</f>
        <v>3.2326575402872329E-2</v>
      </c>
      <c r="AB162" s="89">
        <f>'CALC|3'!$G$34*'CALC|3'!AC21</f>
        <v>3.1851029221848903E-2</v>
      </c>
      <c r="AC162" s="89">
        <f>'CALC|3'!$G$34*'CALC|3'!AD21</f>
        <v>3.1382478652561892E-2</v>
      </c>
      <c r="AD162" s="89">
        <f>'CALC|3'!$G$34*'CALC|3'!AE21</f>
        <v>3.0920820784746152E-2</v>
      </c>
      <c r="AE162" s="89">
        <f>'CALC|3'!$G$34*'CALC|3'!AF21</f>
        <v>3.0465954222017422E-2</v>
      </c>
      <c r="AF162" s="89">
        <f>'CALC|3'!$G$34*'CALC|3'!AG21</f>
        <v>3.0017779059602061E-2</v>
      </c>
      <c r="AG162" s="89">
        <f>'CALC|3'!$G$34*'CALC|3'!AH21</f>
        <v>2.9576196862394436E-2</v>
      </c>
      <c r="AH162" s="89">
        <f>'CALC|3'!$G$34*'CALC|3'!AI21</f>
        <v>2.9141110643337072E-2</v>
      </c>
      <c r="AI162" s="89">
        <f>'CALC|3'!$G$34*'CALC|3'!AJ21</f>
        <v>2.8712424842118906E-2</v>
      </c>
      <c r="AJ162" s="89">
        <f>'CALC|3'!$G$34*'CALC|3'!AK21</f>
        <v>2.8290045304186832E-2</v>
      </c>
      <c r="AK162" s="89">
        <f>'CALC|3'!$G$34*'CALC|3'!AL21</f>
        <v>2.7873879260066053E-2</v>
      </c>
      <c r="AL162" s="89">
        <f>'CALC|3'!$G$34*'CALC|3'!AM21</f>
        <v>2.7463835304984613E-2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 s="67"/>
      <c r="BP162" s="67"/>
      <c r="BQ162" s="67"/>
      <c r="BR162" s="67"/>
      <c r="BS162" s="67"/>
    </row>
    <row r="163" spans="1:71" ht="15.75" x14ac:dyDescent="0.3">
      <c r="A163" s="68"/>
      <c r="B163" s="67"/>
      <c r="C163" s="170" t="s">
        <v>323</v>
      </c>
      <c r="D163" s="34" t="s">
        <v>0</v>
      </c>
      <c r="E163" s="20" t="s">
        <v>93</v>
      </c>
      <c r="F163" s="20"/>
      <c r="G163" s="89">
        <f>'CALC|3'!$G$35*'CALC|3'!H21</f>
        <v>0.28478127096280265</v>
      </c>
      <c r="H163" s="89">
        <f>'CALC|3'!$G$35*'CALC|3'!I21</f>
        <v>0.28478127096280265</v>
      </c>
      <c r="I163" s="89">
        <f>'CALC|3'!$G$35*'CALC|3'!J21</f>
        <v>0.28478127096280265</v>
      </c>
      <c r="J163" s="89">
        <f>'CALC|3'!$G$35*'CALC|3'!K21</f>
        <v>0.28478127096280265</v>
      </c>
      <c r="K163" s="89">
        <f>'CALC|3'!$G$35*'CALC|3'!L21</f>
        <v>0.28478127096280265</v>
      </c>
      <c r="L163" s="89">
        <f>'CALC|3'!$G$35*'CALC|3'!M21</f>
        <v>0.28478127096280265</v>
      </c>
      <c r="M163" s="89">
        <f>'CALC|3'!$G$35*'CALC|3'!N21</f>
        <v>0.28478127096280265</v>
      </c>
      <c r="N163" s="89">
        <f>'CALC|3'!$G$35*'CALC|3'!O21</f>
        <v>0.28478127096280265</v>
      </c>
      <c r="O163" s="89">
        <f>'CALC|3'!$G$35*'CALC|3'!P21</f>
        <v>0.28059194239503477</v>
      </c>
      <c r="P163" s="89">
        <f>'CALC|3'!$G$35*'CALC|3'!Q21</f>
        <v>0.27646424173485146</v>
      </c>
      <c r="Q163" s="89">
        <f>'CALC|3'!$G$35*'CALC|3'!R21</f>
        <v>0.27239726239330136</v>
      </c>
      <c r="R163" s="89">
        <f>'CALC|3'!$G$35*'CALC|3'!S21</f>
        <v>0.26839011111798072</v>
      </c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 s="67"/>
      <c r="BP163" s="67"/>
      <c r="BQ163" s="67"/>
      <c r="BR163" s="67"/>
      <c r="BS163" s="67"/>
    </row>
    <row r="164" spans="1:71" ht="15.75" x14ac:dyDescent="0.3">
      <c r="A164" s="67"/>
      <c r="B164" s="67"/>
      <c r="C164" s="170" t="s">
        <v>327</v>
      </c>
      <c r="D164" s="34" t="s">
        <v>0</v>
      </c>
      <c r="E164" s="20" t="s">
        <v>93</v>
      </c>
      <c r="F164" s="20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>
        <f>'CALC|3'!$G$36*'CALC|3'!T21</f>
        <v>0.1983314308476328</v>
      </c>
      <c r="T164" s="89">
        <f>'CALC|3'!$G$36*'CALC|3'!U21</f>
        <v>0.19541383894867398</v>
      </c>
      <c r="U164" s="89">
        <f>'CALC|3'!$G$36*'CALC|3'!V21</f>
        <v>0.19253916683531089</v>
      </c>
      <c r="V164" s="89">
        <f>'CALC|3'!$G$36*'CALC|3'!W21</f>
        <v>0.18970678312794706</v>
      </c>
      <c r="W164" s="89">
        <f>'CALC|3'!$G$36*'CALC|3'!X21</f>
        <v>0.18691606573501479</v>
      </c>
      <c r="X164" s="89">
        <f>'CALC|3'!$G$36*'CALC|3'!Y21</f>
        <v>0.18416640171634147</v>
      </c>
      <c r="Y164" s="89">
        <f>'CALC|3'!$G$36*'CALC|3'!Z21</f>
        <v>0.18145718714852649</v>
      </c>
      <c r="Z164" s="89">
        <f>'CALC|3'!$G$36*'CALC|3'!AA21</f>
        <v>0.17878782699229831</v>
      </c>
      <c r="AA164" s="89">
        <f>'CALC|3'!$G$36*'CALC|3'!AB21</f>
        <v>0.17615773496182274</v>
      </c>
      <c r="AB164" s="89">
        <f>'CALC|3'!$G$36*'CALC|3'!AC21</f>
        <v>0.17356633339593375</v>
      </c>
      <c r="AC164" s="89">
        <f>'CALC|3'!$G$36*'CALC|3'!AD21</f>
        <v>0.17101305313125906</v>
      </c>
      <c r="AD164" s="89">
        <f>'CALC|3'!$G$36*'CALC|3'!AE21</f>
        <v>0.16849733337721112</v>
      </c>
      <c r="AE164" s="89">
        <f>'CALC|3'!$G$36*'CALC|3'!AF21</f>
        <v>0.16601862159281833</v>
      </c>
      <c r="AF164" s="89">
        <f>'CALC|3'!$G$36*'CALC|3'!AG21</f>
        <v>0.16357637336536698</v>
      </c>
      <c r="AG164" s="89">
        <f>'CALC|3'!$G$36*'CALC|3'!AH21</f>
        <v>0.1611700522908294</v>
      </c>
      <c r="AH164" s="89">
        <f>'CALC|3'!$G$36*'CALC|3'!AI21</f>
        <v>0.15879912985605027</v>
      </c>
      <c r="AI164" s="89">
        <f>'CALC|3'!$G$36*'CALC|3'!AJ21</f>
        <v>0.15646308532266687</v>
      </c>
      <c r="AJ164" s="89">
        <f>'CALC|3'!$G$36*'CALC|3'!AK21</f>
        <v>0.1541614056127362</v>
      </c>
      <c r="AK164" s="89">
        <f>'CALC|3'!$G$36*'CALC|3'!AL21</f>
        <v>0.15189358519604507</v>
      </c>
      <c r="AL164" s="89">
        <f>'CALC|3'!$G$36*'CALC|3'!AM21</f>
        <v>0.14965912597907785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 s="67"/>
      <c r="BP164" s="67"/>
      <c r="BQ164" s="67"/>
      <c r="BR164" s="67"/>
      <c r="BS164" s="67"/>
    </row>
    <row r="165" spans="1:71" ht="15" x14ac:dyDescent="0.25">
      <c r="A165" s="67"/>
      <c r="B165" s="67"/>
      <c r="C165" s="67"/>
      <c r="D165" s="67"/>
      <c r="E165" s="67"/>
      <c r="F165" s="67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 s="67"/>
      <c r="BP165" s="67"/>
      <c r="BQ165" s="67"/>
      <c r="BR165" s="67"/>
      <c r="BS165" s="67"/>
    </row>
    <row r="166" spans="1:71" ht="15" x14ac:dyDescent="0.25">
      <c r="A166" s="67"/>
      <c r="B166" s="67"/>
      <c r="C166" s="69" t="s">
        <v>23</v>
      </c>
      <c r="D166" s="67"/>
      <c r="E166" s="67"/>
      <c r="F166" s="67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 s="67"/>
      <c r="BP166" s="67"/>
      <c r="BQ166" s="67"/>
      <c r="BR166" s="67"/>
      <c r="BS166" s="67"/>
    </row>
    <row r="167" spans="1:71" ht="15.75" x14ac:dyDescent="0.3">
      <c r="A167" s="67"/>
      <c r="B167" s="68"/>
      <c r="C167" s="67" t="s">
        <v>80</v>
      </c>
      <c r="D167" s="34" t="s">
        <v>0</v>
      </c>
      <c r="E167" s="20" t="s">
        <v>93</v>
      </c>
      <c r="F167" s="20"/>
      <c r="G167" s="89">
        <f>'CALC|3'!H40</f>
        <v>2.3282070819301053E-2</v>
      </c>
      <c r="H167" s="89">
        <f>'CALC|3'!I40</f>
        <v>2.3276715943012612E-2</v>
      </c>
      <c r="I167" s="89">
        <f>'CALC|3'!J40</f>
        <v>2.3271362298345723E-2</v>
      </c>
      <c r="J167" s="89">
        <f>'CALC|3'!K40</f>
        <v>2.3266009885017105E-2</v>
      </c>
      <c r="K167" s="89">
        <f>'CALC|3'!L40</f>
        <v>2.3260658702743551E-2</v>
      </c>
      <c r="L167" s="89">
        <f>'CALC|3'!M40</f>
        <v>2.3255308751241922E-2</v>
      </c>
      <c r="M167" s="89">
        <f>'CALC|3'!N40</f>
        <v>2.3249960030229139E-2</v>
      </c>
      <c r="N167" s="89">
        <f>'CALC|3'!O40</f>
        <v>2.3244612539422185E-2</v>
      </c>
      <c r="O167" s="89">
        <f>'CALC|3'!P40</f>
        <v>2.3239266278538118E-2</v>
      </c>
      <c r="P167" s="89">
        <f>'CALC|3'!Q40</f>
        <v>2.3233921247294058E-2</v>
      </c>
      <c r="Q167" s="89">
        <f>'CALC|3'!R40</f>
        <v>2.322857744540718E-2</v>
      </c>
      <c r="R167" s="89">
        <f>'CALC|3'!S40</f>
        <v>2.3223234872594742E-2</v>
      </c>
      <c r="S167" s="89">
        <f>'CALC|3'!T40</f>
        <v>2.3217893528574042E-2</v>
      </c>
      <c r="T167" s="89">
        <f>'CALC|3'!U40</f>
        <v>2.3212553413062477E-2</v>
      </c>
      <c r="U167" s="89">
        <f>'CALC|3'!V40</f>
        <v>2.3207214525777474E-2</v>
      </c>
      <c r="V167" s="89">
        <f>'CALC|3'!W40</f>
        <v>2.3201876866436547E-2</v>
      </c>
      <c r="W167" s="89">
        <f>'CALC|3'!X40</f>
        <v>2.3196540434757267E-2</v>
      </c>
      <c r="X167" s="89">
        <f>'CALC|3'!Y40</f>
        <v>2.3191205230457274E-2</v>
      </c>
      <c r="Y167" s="89">
        <f>'CALC|3'!Z40</f>
        <v>2.3185871253254269E-2</v>
      </c>
      <c r="Z167" s="89">
        <f>'CALC|3'!AA40</f>
        <v>2.3180538502866024E-2</v>
      </c>
      <c r="AA167" s="89">
        <f>'CALC|3'!AB40</f>
        <v>2.3175206979010363E-2</v>
      </c>
      <c r="AB167" s="89">
        <f>'CALC|3'!AC40</f>
        <v>2.3169876681405192E-2</v>
      </c>
      <c r="AC167" s="89">
        <f>'CALC|3'!AD40</f>
        <v>2.3164547609768469E-2</v>
      </c>
      <c r="AD167" s="89">
        <f>'CALC|3'!AE40</f>
        <v>2.3159219763818226E-2</v>
      </c>
      <c r="AE167" s="89">
        <f>'CALC|3'!AF40</f>
        <v>2.3153893143272548E-2</v>
      </c>
      <c r="AF167" s="89">
        <f>'CALC|3'!AG40</f>
        <v>2.3148567747849597E-2</v>
      </c>
      <c r="AG167" s="89">
        <f>'CALC|3'!AH40</f>
        <v>2.3143243577267592E-2</v>
      </c>
      <c r="AH167" s="89">
        <f>'CALC|3'!AI40</f>
        <v>2.3137920631244823E-2</v>
      </c>
      <c r="AI167" s="89">
        <f>'CALC|3'!AJ40</f>
        <v>2.3132598909499636E-2</v>
      </c>
      <c r="AJ167" s="89">
        <f>'CALC|3'!AK40</f>
        <v>2.3127278411750458E-2</v>
      </c>
      <c r="AK167" s="89">
        <f>'CALC|3'!AL40</f>
        <v>2.3121959137715753E-2</v>
      </c>
      <c r="AL167" s="89">
        <f>'CALC|3'!AM40</f>
        <v>2.3116641087114084E-2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 s="67"/>
      <c r="BP167" s="67"/>
      <c r="BQ167" s="67"/>
      <c r="BR167" s="67"/>
      <c r="BS167" s="67"/>
    </row>
    <row r="168" spans="1:71" ht="15.75" x14ac:dyDescent="0.3">
      <c r="A168" s="67"/>
      <c r="B168" s="68"/>
      <c r="C168" s="96" t="s">
        <v>192</v>
      </c>
      <c r="D168" s="34" t="s">
        <v>0</v>
      </c>
      <c r="E168" s="20" t="s">
        <v>93</v>
      </c>
      <c r="F168" s="20"/>
      <c r="G168" s="89">
        <f>'CALC|3'!$G$41*'CALC|3'!H21</f>
        <v>1.6286300000000001E-3</v>
      </c>
      <c r="H168" s="89">
        <f>'CALC|3'!$G$41*'CALC|3'!I21</f>
        <v>1.6286300000000001E-3</v>
      </c>
      <c r="I168" s="89">
        <f>'CALC|3'!$G$41*'CALC|3'!J21</f>
        <v>1.6286300000000001E-3</v>
      </c>
      <c r="J168" s="89">
        <f>'CALC|3'!$G$41*'CALC|3'!K21</f>
        <v>1.6286300000000001E-3</v>
      </c>
      <c r="K168" s="89">
        <f>'CALC|3'!$G$41*'CALC|3'!L21</f>
        <v>1.6286300000000001E-3</v>
      </c>
      <c r="L168" s="89">
        <f>'CALC|3'!$G$41*'CALC|3'!M21</f>
        <v>1.6286300000000001E-3</v>
      </c>
      <c r="M168" s="89">
        <f>'CALC|3'!$G$41*'CALC|3'!N21</f>
        <v>1.6286300000000001E-3</v>
      </c>
      <c r="N168" s="89">
        <f>'CALC|3'!$G$41*'CALC|3'!O21</f>
        <v>1.6286300000000001E-3</v>
      </c>
      <c r="O168" s="89">
        <f>'CALC|3'!$G$41*'CALC|3'!P21</f>
        <v>1.6046717313882451E-3</v>
      </c>
      <c r="P168" s="89">
        <f>'CALC|3'!$G$41*'CALC|3'!Q21</f>
        <v>1.5810659054030368E-3</v>
      </c>
      <c r="Q168" s="89">
        <f>'CALC|3'!$G$41*'CALC|3'!R21</f>
        <v>1.5578073373706824E-3</v>
      </c>
      <c r="R168" s="89">
        <f>'CALC|3'!$G$41*'CALC|3'!S21</f>
        <v>1.5348909188876078E-3</v>
      </c>
      <c r="S168" s="89">
        <f>'CALC|3'!$G$41*'CALC|3'!T21</f>
        <v>1.5123116166983735E-3</v>
      </c>
      <c r="T168" s="89">
        <f>'CALC|3'!$G$41*'CALC|3'!U21</f>
        <v>1.490064471590192E-3</v>
      </c>
      <c r="U168" s="89">
        <f>'CALC|3'!$G$41*'CALC|3'!V21</f>
        <v>1.4681445973037117E-3</v>
      </c>
      <c r="V168" s="89">
        <f>'CALC|3'!$G$41*'CALC|3'!W21</f>
        <v>1.4465471794598188E-3</v>
      </c>
      <c r="W168" s="89">
        <f>'CALC|3'!$G$41*'CALC|3'!X21</f>
        <v>1.4252674745022318E-3</v>
      </c>
      <c r="X168" s="89">
        <f>'CALC|3'!$G$41*'CALC|3'!Y21</f>
        <v>1.4043008086556477E-3</v>
      </c>
      <c r="Y168" s="89">
        <f>'CALC|3'!$G$41*'CALC|3'!Z21</f>
        <v>1.3836425768992166E-3</v>
      </c>
      <c r="Z168" s="89">
        <f>'CALC|3'!$G$41*'CALC|3'!AA21</f>
        <v>1.3632882419551146E-3</v>
      </c>
      <c r="AA168" s="89">
        <f>'CALC|3'!$G$41*'CALC|3'!AB21</f>
        <v>1.3432333332920004E-3</v>
      </c>
      <c r="AB168" s="89">
        <f>'CALC|3'!$G$41*'CALC|3'!AC21</f>
        <v>1.323473446143125E-3</v>
      </c>
      <c r="AC168" s="89">
        <f>'CALC|3'!$G$41*'CALC|3'!AD21</f>
        <v>1.3040042405388921E-3</v>
      </c>
      <c r="AD168" s="89">
        <f>'CALC|3'!$G$41*'CALC|3'!AE21</f>
        <v>1.2848214403536453E-3</v>
      </c>
      <c r="AE168" s="89">
        <f>'CALC|3'!$G$41*'CALC|3'!AF21</f>
        <v>1.2659208323664813E-3</v>
      </c>
      <c r="AF168" s="89">
        <f>'CALC|3'!$G$41*'CALC|3'!AG21</f>
        <v>1.2472982653358772E-3</v>
      </c>
      <c r="AG168" s="89">
        <f>'CALC|3'!$G$41*'CALC|3'!AH21</f>
        <v>1.228949649087931E-3</v>
      </c>
      <c r="AH168" s="89">
        <f>'CALC|3'!$G$41*'CALC|3'!AI21</f>
        <v>1.2108709536180139E-3</v>
      </c>
      <c r="AI168" s="89">
        <f>'CALC|3'!$G$41*'CALC|3'!AJ21</f>
        <v>1.1930582082056414E-3</v>
      </c>
      <c r="AJ168" s="89">
        <f>'CALC|3'!$G$41*'CALC|3'!AK21</f>
        <v>1.1755075005423601E-3</v>
      </c>
      <c r="AK168" s="89">
        <f>'CALC|3'!$G$41*'CALC|3'!AL21</f>
        <v>1.1582149758724678E-3</v>
      </c>
      <c r="AL168" s="89">
        <f>'CALC|3'!$G$41*'CALC|3'!AM21</f>
        <v>1.1411768361463729E-3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 s="67"/>
      <c r="BP168" s="67"/>
      <c r="BQ168" s="67"/>
      <c r="BR168" s="67"/>
      <c r="BS168" s="67"/>
    </row>
    <row r="169" spans="1:71" ht="15.75" x14ac:dyDescent="0.3">
      <c r="A169" s="67"/>
      <c r="B169" s="68"/>
      <c r="C169" s="170" t="s">
        <v>49</v>
      </c>
      <c r="D169" s="34" t="s">
        <v>0</v>
      </c>
      <c r="E169" s="20" t="s">
        <v>93</v>
      </c>
      <c r="F169" s="20"/>
      <c r="G169" s="89">
        <f>'CALC|3'!$G$42*'CALC|3'!H21</f>
        <v>4.3702257240704326E-2</v>
      </c>
      <c r="H169" s="89">
        <f>'CALC|3'!$G$42*'CALC|3'!I21</f>
        <v>4.3702257240704326E-2</v>
      </c>
      <c r="I169" s="89">
        <f>'CALC|3'!$G$42*'CALC|3'!J21</f>
        <v>4.3702257240704326E-2</v>
      </c>
      <c r="J169" s="89">
        <f>'CALC|3'!$G$42*'CALC|3'!K21</f>
        <v>4.3702257240704326E-2</v>
      </c>
      <c r="K169" s="89">
        <f>'CALC|3'!$G$42*'CALC|3'!L21</f>
        <v>4.3702257240704326E-2</v>
      </c>
      <c r="L169" s="89">
        <f>'CALC|3'!$G$42*'CALC|3'!M21</f>
        <v>4.3702257240704326E-2</v>
      </c>
      <c r="M169" s="89">
        <f>'CALC|3'!$G$42*'CALC|3'!N21</f>
        <v>4.3702257240704326E-2</v>
      </c>
      <c r="N169" s="89">
        <f>'CALC|3'!$G$42*'CALC|3'!O21</f>
        <v>4.3702257240704326E-2</v>
      </c>
      <c r="O169" s="89">
        <f>'CALC|3'!$G$42*'CALC|3'!P21</f>
        <v>4.3059366947689456E-2</v>
      </c>
      <c r="P169" s="89">
        <f>'CALC|3'!$G$42*'CALC|3'!Q21</f>
        <v>4.2425934013514799E-2</v>
      </c>
      <c r="Q169" s="89">
        <f>'CALC|3'!$G$42*'CALC|3'!R21</f>
        <v>4.1801819313920428E-2</v>
      </c>
      <c r="R169" s="89">
        <f>'CALC|3'!$G$42*'CALC|3'!S21</f>
        <v>4.1186885771260055E-2</v>
      </c>
      <c r="S169" s="89">
        <f>'CALC|3'!$G$42*'CALC|3'!T21</f>
        <v>4.058099832439397E-2</v>
      </c>
      <c r="T169" s="89">
        <f>'CALC|3'!$G$42*'CALC|3'!U21</f>
        <v>3.9984023899024786E-2</v>
      </c>
      <c r="U169" s="89">
        <f>'CALC|3'!$G$42*'CALC|3'!V21</f>
        <v>3.9395831378469678E-2</v>
      </c>
      <c r="V169" s="89">
        <f>'CALC|3'!$G$42*'CALC|3'!W21</f>
        <v>3.881629157486248E-2</v>
      </c>
      <c r="W169" s="89">
        <f>'CALC|3'!$G$42*'CALC|3'!X21</f>
        <v>3.8245277200779505E-2</v>
      </c>
      <c r="X169" s="89">
        <f>'CALC|3'!$G$42*'CALC|3'!Y21</f>
        <v>3.7682662841282688E-2</v>
      </c>
      <c r="Y169" s="89">
        <f>'CALC|3'!$G$42*'CALC|3'!Z21</f>
        <v>3.7128324926374051E-2</v>
      </c>
      <c r="Z169" s="89">
        <f>'CALC|3'!$G$42*'CALC|3'!AA21</f>
        <v>3.6582141703855375E-2</v>
      </c>
      <c r="AA169" s="89">
        <f>'CALC|3'!$G$42*'CALC|3'!AB21</f>
        <v>3.6043993212587104E-2</v>
      </c>
      <c r="AB169" s="89">
        <f>'CALC|3'!$G$42*'CALC|3'!AC21</f>
        <v>3.5513761256140614E-2</v>
      </c>
      <c r="AC169" s="89">
        <f>'CALC|3'!$G$42*'CALC|3'!AD21</f>
        <v>3.4991329376838159E-2</v>
      </c>
      <c r="AD169" s="89">
        <f>'CALC|3'!$G$42*'CALC|3'!AE21</f>
        <v>3.4476582830174594E-2</v>
      </c>
      <c r="AE169" s="89">
        <f>'CALC|3'!$G$42*'CALC|3'!AF21</f>
        <v>3.3969408559615444E-2</v>
      </c>
      <c r="AF169" s="89">
        <f>'CALC|3'!$G$42*'CALC|3'!AG21</f>
        <v>3.3469695171765707E-2</v>
      </c>
      <c r="AG169" s="89">
        <f>'CALC|3'!$G$42*'CALC|3'!AH21</f>
        <v>3.2977332911903912E-2</v>
      </c>
      <c r="AH169" s="89">
        <f>'CALC|3'!$G$42*'CALC|3'!AI21</f>
        <v>3.2492213639876089E-2</v>
      </c>
      <c r="AI169" s="89">
        <f>'CALC|3'!$G$42*'CALC|3'!AJ21</f>
        <v>3.2014230806344426E-2</v>
      </c>
      <c r="AJ169" s="89">
        <f>'CALC|3'!$G$42*'CALC|3'!AK21</f>
        <v>3.1543279429385188E-2</v>
      </c>
      <c r="AK169" s="89">
        <f>'CALC|3'!$G$42*'CALC|3'!AL21</f>
        <v>3.1079256071431045E-2</v>
      </c>
      <c r="AL169" s="89">
        <f>'CALC|3'!$G$42*'CALC|3'!AM21</f>
        <v>3.0622058816552489E-2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 s="67"/>
      <c r="BP169" s="67"/>
      <c r="BQ169" s="67"/>
      <c r="BR169" s="67"/>
      <c r="BS169" s="67"/>
    </row>
    <row r="170" spans="1:71" ht="15.75" x14ac:dyDescent="0.3">
      <c r="A170" s="67"/>
      <c r="B170" s="68"/>
      <c r="C170" s="170" t="s">
        <v>320</v>
      </c>
      <c r="D170" s="34" t="s">
        <v>0</v>
      </c>
      <c r="E170" s="20" t="s">
        <v>93</v>
      </c>
      <c r="F170" s="20"/>
      <c r="G170" s="89">
        <f>'CALC|3'!$G$43*'CALC|3'!H21</f>
        <v>7.705E-3</v>
      </c>
      <c r="H170" s="89">
        <f>'CALC|3'!$G$43*'CALC|3'!I21</f>
        <v>7.705E-3</v>
      </c>
      <c r="I170" s="89">
        <f>'CALC|3'!$G$43*'CALC|3'!J21</f>
        <v>7.705E-3</v>
      </c>
      <c r="J170" s="89">
        <f>'CALC|3'!$G$43*'CALC|3'!K21</f>
        <v>7.705E-3</v>
      </c>
      <c r="K170" s="89">
        <f>'CALC|3'!$G$43*'CALC|3'!L21</f>
        <v>7.705E-3</v>
      </c>
      <c r="L170" s="89">
        <f>'CALC|3'!$G$43*'CALC|3'!M21</f>
        <v>7.705E-3</v>
      </c>
      <c r="M170" s="89">
        <f>'CALC|3'!$G$43*'CALC|3'!N21</f>
        <v>7.705E-3</v>
      </c>
      <c r="N170" s="89">
        <f>'CALC|3'!$G$43*'CALC|3'!O21</f>
        <v>7.705E-3</v>
      </c>
      <c r="O170" s="89">
        <f>'CALC|3'!$G$43*'CALC|3'!P21</f>
        <v>7.5916541451074996E-3</v>
      </c>
      <c r="P170" s="89">
        <f>'CALC|3'!$G$43*'CALC|3'!Q21</f>
        <v>7.4799756857790896E-3</v>
      </c>
      <c r="Q170" s="89">
        <f>'CALC|3'!$G$43*'CALC|3'!R21</f>
        <v>7.3699400934780198E-3</v>
      </c>
      <c r="R170" s="89">
        <f>'CALC|3'!$G$43*'CALC|3'!S21</f>
        <v>7.2615232004992029E-3</v>
      </c>
      <c r="S170" s="89">
        <f>'CALC|3'!$G$43*'CALC|3'!T21</f>
        <v>7.1547011946611365E-3</v>
      </c>
      <c r="T170" s="89">
        <f>'CALC|3'!$G$43*'CALC|3'!U21</f>
        <v>7.0494506140758974E-3</v>
      </c>
      <c r="U170" s="89">
        <f>'CALC|3'!$G$43*'CALC|3'!V21</f>
        <v>6.9457483419960945E-3</v>
      </c>
      <c r="V170" s="89">
        <f>'CALC|3'!$G$43*'CALC|3'!W21</f>
        <v>6.8435716017375978E-3</v>
      </c>
      <c r="W170" s="89">
        <f>'CALC|3'!$G$43*'CALC|3'!X21</f>
        <v>6.7428979516769901E-3</v>
      </c>
      <c r="X170" s="89">
        <f>'CALC|3'!$G$43*'CALC|3'!Y21</f>
        <v>6.6437052803225817E-3</v>
      </c>
      <c r="Y170" s="89">
        <f>'CALC|3'!$G$43*'CALC|3'!Z21</f>
        <v>6.5459718014579515E-3</v>
      </c>
      <c r="Z170" s="89">
        <f>'CALC|3'!$G$43*'CALC|3'!AA21</f>
        <v>6.4496760493569184E-3</v>
      </c>
      <c r="AA170" s="89">
        <f>'CALC|3'!$G$43*'CALC|3'!AB21</f>
        <v>6.354796874068919E-3</v>
      </c>
      <c r="AB170" s="89">
        <f>'CALC|3'!$G$43*'CALC|3'!AC21</f>
        <v>6.2613134367737163E-3</v>
      </c>
      <c r="AC170" s="89">
        <f>'CALC|3'!$G$43*'CALC|3'!AD21</f>
        <v>6.1692052052044737E-3</v>
      </c>
      <c r="AD170" s="89">
        <f>'CALC|3'!$G$43*'CALC|3'!AE21</f>
        <v>6.0784519491381321E-3</v>
      </c>
      <c r="AE170" s="89">
        <f>'CALC|3'!$G$43*'CALC|3'!AF21</f>
        <v>5.9890337359521425E-3</v>
      </c>
      <c r="AF170" s="89">
        <f>'CALC|3'!$G$43*'CALC|3'!AG21</f>
        <v>5.900930926246559E-3</v>
      </c>
      <c r="AG170" s="89">
        <f>'CALC|3'!$G$43*'CALC|3'!AH21</f>
        <v>5.8141241695305306E-3</v>
      </c>
      <c r="AH170" s="89">
        <f>'CALC|3'!$G$43*'CALC|3'!AI21</f>
        <v>5.7285943999722446E-3</v>
      </c>
      <c r="AI170" s="89">
        <f>'CALC|3'!$G$43*'CALC|3'!AJ21</f>
        <v>5.6443228322114085E-3</v>
      </c>
      <c r="AJ170" s="89">
        <f>'CALC|3'!$G$43*'CALC|3'!AK21</f>
        <v>5.5612909572333082E-3</v>
      </c>
      <c r="AK170" s="89">
        <f>'CALC|3'!$G$43*'CALC|3'!AL21</f>
        <v>5.4794805383035832E-3</v>
      </c>
      <c r="AL170" s="89">
        <f>'CALC|3'!$G$43*'CALC|3'!AM21</f>
        <v>5.3988736069627867E-3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 s="67"/>
      <c r="BP170" s="67"/>
      <c r="BQ170" s="67"/>
      <c r="BR170" s="67"/>
      <c r="BS170" s="67"/>
    </row>
    <row r="171" spans="1:71" ht="15" x14ac:dyDescent="0.25">
      <c r="A171" s="67"/>
      <c r="B171" s="68"/>
      <c r="C171" s="96"/>
      <c r="D171" s="67"/>
      <c r="E171" s="67"/>
      <c r="F171" s="67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 s="67"/>
      <c r="BP171" s="67"/>
      <c r="BQ171" s="67"/>
      <c r="BR171" s="67"/>
      <c r="BS171" s="67"/>
    </row>
    <row r="172" spans="1:71" ht="15.75" x14ac:dyDescent="0.3">
      <c r="A172" s="67"/>
      <c r="B172" s="68"/>
      <c r="C172" s="170" t="s">
        <v>323</v>
      </c>
      <c r="D172" s="34" t="s">
        <v>0</v>
      </c>
      <c r="E172" s="20" t="s">
        <v>93</v>
      </c>
      <c r="F172" s="20"/>
      <c r="G172" s="89">
        <f>'CALC|3'!$G$44*'CALC|3'!H21</f>
        <v>0.30810890249323641</v>
      </c>
      <c r="H172" s="89">
        <f>'CALC|3'!$G$44*'CALC|3'!I21</f>
        <v>0.30810890249323641</v>
      </c>
      <c r="I172" s="89">
        <f>'CALC|3'!$G$44*'CALC|3'!J21</f>
        <v>0.30810890249323641</v>
      </c>
      <c r="J172" s="89">
        <f>'CALC|3'!$G$44*'CALC|3'!K21</f>
        <v>0.30810890249323641</v>
      </c>
      <c r="K172" s="89">
        <f>'CALC|3'!$G$44*'CALC|3'!L21</f>
        <v>0.30810890249323641</v>
      </c>
      <c r="L172" s="89">
        <f>'CALC|3'!$G$44*'CALC|3'!M21</f>
        <v>0.30810890249323641</v>
      </c>
      <c r="M172" s="89">
        <f>'CALC|3'!$G$44*'CALC|3'!N21</f>
        <v>0.30810890249323641</v>
      </c>
      <c r="N172" s="89">
        <f>'CALC|3'!$G$44*'CALC|3'!O21</f>
        <v>0.30810890249323641</v>
      </c>
      <c r="O172" s="89">
        <f>'CALC|3'!$G$44*'CALC|3'!P21</f>
        <v>0.30357640840458155</v>
      </c>
      <c r="P172" s="89">
        <f>'CALC|3'!$G$44*'CALC|3'!Q21</f>
        <v>0.29911059042459293</v>
      </c>
      <c r="Q172" s="89">
        <f>'CALC|3'!$G$44*'CALC|3'!R21</f>
        <v>0.2947104677018057</v>
      </c>
      <c r="R172" s="89">
        <f>'CALC|3'!$G$44*'CALC|3'!S21</f>
        <v>0.2903750738137551</v>
      </c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 s="67"/>
      <c r="BP172" s="67"/>
      <c r="BQ172" s="67"/>
      <c r="BR172" s="67"/>
      <c r="BS172" s="67"/>
    </row>
    <row r="173" spans="1:71" ht="15.75" x14ac:dyDescent="0.3">
      <c r="A173" s="67"/>
      <c r="B173" s="68"/>
      <c r="C173" s="170" t="s">
        <v>327</v>
      </c>
      <c r="D173" s="34" t="s">
        <v>0</v>
      </c>
      <c r="E173" s="20" t="s">
        <v>93</v>
      </c>
      <c r="F173" s="20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>
        <f>'CALC|3'!$G$45*'CALC|3'!T21</f>
        <v>0.21457759241603735</v>
      </c>
      <c r="T173" s="89">
        <f>'CALC|3'!$G$45*'CALC|3'!U21</f>
        <v>0.21142100829492505</v>
      </c>
      <c r="U173" s="89">
        <f>'CALC|3'!$G$45*'CALC|3'!V21</f>
        <v>0.20831085969954249</v>
      </c>
      <c r="V173" s="89">
        <f>'CALC|3'!$G$45*'CALC|3'!W21</f>
        <v>0.20524646353133533</v>
      </c>
      <c r="W173" s="89">
        <f>'CALC|3'!$G$45*'CALC|3'!X21</f>
        <v>0.20222714674059922</v>
      </c>
      <c r="X173" s="89">
        <f>'CALC|3'!$G$45*'CALC|3'!Y21</f>
        <v>0.19925224617865447</v>
      </c>
      <c r="Y173" s="89">
        <f>'CALC|3'!$G$45*'CALC|3'!Z21</f>
        <v>0.196321108452195</v>
      </c>
      <c r="Z173" s="89">
        <f>'CALC|3'!$G$45*'CALC|3'!AA21</f>
        <v>0.19343308977978002</v>
      </c>
      <c r="AA173" s="89">
        <f>'CALC|3'!$G$45*'CALC|3'!AB21</f>
        <v>0.19058755585043716</v>
      </c>
      <c r="AB173" s="89">
        <f>'CALC|3'!$G$45*'CALC|3'!AC21</f>
        <v>0.18778388168434498</v>
      </c>
      <c r="AC173" s="89">
        <f>'CALC|3'!$G$45*'CALC|3'!AD21</f>
        <v>0.18502145149556573</v>
      </c>
      <c r="AD173" s="89">
        <f>'CALC|3'!$G$45*'CALC|3'!AE21</f>
        <v>0.18229965855679661</v>
      </c>
      <c r="AE173" s="89">
        <f>'CALC|3'!$G$45*'CALC|3'!AF21</f>
        <v>0.17961790506611119</v>
      </c>
      <c r="AF173" s="89">
        <f>'CALC|3'!$G$45*'CALC|3'!AG21</f>
        <v>0.17697560201566107</v>
      </c>
      <c r="AG173" s="89">
        <f>'CALC|3'!$G$45*'CALC|3'!AH21</f>
        <v>0.17437216906230871</v>
      </c>
      <c r="AH173" s="89">
        <f>'CALC|3'!$G$45*'CALC|3'!AI21</f>
        <v>0.17180703440016373</v>
      </c>
      <c r="AI173" s="89">
        <f>'CALC|3'!$G$45*'CALC|3'!AJ21</f>
        <v>0.16927963463499415</v>
      </c>
      <c r="AJ173" s="89">
        <f>'CALC|3'!$G$45*'CALC|3'!AK21</f>
        <v>0.16678941466048491</v>
      </c>
      <c r="AK173" s="89">
        <f>'CALC|3'!$G$45*'CALC|3'!AL21</f>
        <v>0.1643358275363172</v>
      </c>
      <c r="AL173" s="89">
        <f>'CALC|3'!$G$45*'CALC|3'!AM21</f>
        <v>0.16191833436804073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 s="67"/>
      <c r="BP173" s="67"/>
      <c r="BQ173" s="67"/>
      <c r="BR173" s="67"/>
      <c r="BS173" s="67"/>
    </row>
    <row r="174" spans="1:71" ht="15" x14ac:dyDescent="0.25">
      <c r="A174" s="67"/>
      <c r="B174" s="68"/>
      <c r="C174" s="67"/>
      <c r="D174" s="67"/>
      <c r="E174" s="67"/>
      <c r="F174" s="67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 s="67"/>
      <c r="BP174" s="67"/>
      <c r="BQ174" s="67"/>
      <c r="BR174" s="67"/>
      <c r="BS174" s="67"/>
    </row>
    <row r="175" spans="1:71" ht="15" x14ac:dyDescent="0.25">
      <c r="A175" s="67"/>
      <c r="B175" s="68"/>
      <c r="C175" s="69" t="s">
        <v>24</v>
      </c>
      <c r="D175" s="67"/>
      <c r="E175" s="67"/>
      <c r="F175" s="67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 s="67"/>
      <c r="BP175" s="67"/>
      <c r="BQ175" s="67"/>
      <c r="BR175" s="67"/>
      <c r="BS175" s="67"/>
    </row>
    <row r="176" spans="1:71" ht="15.75" x14ac:dyDescent="0.3">
      <c r="A176" s="67"/>
      <c r="B176" s="68"/>
      <c r="C176" s="67" t="s">
        <v>25</v>
      </c>
      <c r="D176" s="34" t="s">
        <v>0</v>
      </c>
      <c r="E176" s="20" t="s">
        <v>93</v>
      </c>
      <c r="F176" s="20"/>
      <c r="G176" s="89">
        <f>'CALC|3'!$G$50*'CALC|3'!H21</f>
        <v>0.115361316779374</v>
      </c>
      <c r="H176" s="89">
        <f>'CALC|3'!$G$50*'CALC|3'!I21</f>
        <v>0.115361316779374</v>
      </c>
      <c r="I176" s="89">
        <f>'CALC|3'!$G$50*'CALC|3'!J21</f>
        <v>0.115361316779374</v>
      </c>
      <c r="J176" s="89">
        <f>'CALC|3'!$G$50*'CALC|3'!K21</f>
        <v>0.115361316779374</v>
      </c>
      <c r="K176" s="89">
        <f>'CALC|3'!$G$50*'CALC|3'!L21</f>
        <v>0.115361316779374</v>
      </c>
      <c r="L176" s="89">
        <f>'CALC|3'!$G$50*'CALC|3'!M21</f>
        <v>0.115361316779374</v>
      </c>
      <c r="M176" s="89">
        <f>'CALC|3'!$G$50*'CALC|3'!N21</f>
        <v>0.115361316779374</v>
      </c>
      <c r="N176" s="89">
        <f>'CALC|3'!$G$50*'CALC|3'!O21</f>
        <v>0.115361316779374</v>
      </c>
      <c r="O176" s="89">
        <f>'CALC|3'!$G$50*'CALC|3'!P21</f>
        <v>0.11366427238328281</v>
      </c>
      <c r="P176" s="89">
        <f>'CALC|3'!$G$50*'CALC|3'!Q21</f>
        <v>0.11199219267867318</v>
      </c>
      <c r="Q176" s="89">
        <f>'CALC|3'!$G$50*'CALC|3'!R21</f>
        <v>0.11034471041774524</v>
      </c>
      <c r="R176" s="89">
        <f>'CALC|3'!$G$50*'CALC|3'!S21</f>
        <v>0.10872146375516707</v>
      </c>
      <c r="S176" s="89">
        <f>'CALC|3'!$G$50*'CALC|3'!T21</f>
        <v>0.10712209616860077</v>
      </c>
      <c r="T176" s="89">
        <f>'CALC|3'!$G$50*'CALC|3'!U21</f>
        <v>0.10554625638039743</v>
      </c>
      <c r="U176" s="89">
        <f>'CALC|3'!$G$50*'CALC|3'!V21</f>
        <v>0.10399359828044429</v>
      </c>
      <c r="V176" s="89">
        <f>'CALC|3'!$G$50*'CALC|3'!W21</f>
        <v>0.10246378085014653</v>
      </c>
      <c r="W176" s="89">
        <f>'CALC|3'!$G$50*'CALC|3'!X21</f>
        <v>0.10095646808752774</v>
      </c>
      <c r="X176" s="89">
        <f>'CALC|3'!$G$50*'CALC|3'!Y21</f>
        <v>9.9471328933431941E-2</v>
      </c>
      <c r="Y176" s="89">
        <f>'CALC|3'!$G$50*'CALC|3'!Z21</f>
        <v>9.8008037198811182E-2</v>
      </c>
      <c r="Z176" s="89">
        <f>'CALC|3'!$G$50*'CALC|3'!AA21</f>
        <v>9.6566271493083056E-2</v>
      </c>
      <c r="AA176" s="89">
        <f>'CALC|3'!$G$50*'CALC|3'!AB21</f>
        <v>9.5145715153541893E-2</v>
      </c>
      <c r="AB176" s="89">
        <f>'CALC|3'!$G$50*'CALC|3'!AC21</f>
        <v>9.3746056175808376E-2</v>
      </c>
      <c r="AC176" s="89">
        <f>'CALC|3'!$G$50*'CALC|3'!AD21</f>
        <v>9.2366987145302573E-2</v>
      </c>
      <c r="AD176" s="89">
        <f>'CALC|3'!$G$50*'CALC|3'!AE21</f>
        <v>9.1008205169724521E-2</v>
      </c>
      <c r="AE176" s="89">
        <f>'CALC|3'!$G$50*'CALC|3'!AF21</f>
        <v>8.9669411812528604E-2</v>
      </c>
      <c r="AF176" s="89">
        <f>'CALC|3'!$G$50*'CALC|3'!AG21</f>
        <v>8.8350313027376268E-2</v>
      </c>
      <c r="AG176" s="89">
        <f>'CALC|3'!$G$50*'CALC|3'!AH21</f>
        <v>8.7050619093553064E-2</v>
      </c>
      <c r="AH176" s="89">
        <f>'CALC|3'!$G$50*'CALC|3'!AI21</f>
        <v>8.5770044552335639E-2</v>
      </c>
      <c r="AI176" s="89">
        <f>'CALC|3'!$G$50*'CALC|3'!AJ21</f>
        <v>8.4508308144295108E-2</v>
      </c>
      <c r="AJ176" s="89">
        <f>'CALC|3'!$G$50*'CALC|3'!AK21</f>
        <v>8.3265132747522355E-2</v>
      </c>
      <c r="AK176" s="89">
        <f>'CALC|3'!$G$50*'CALC|3'!AL21</f>
        <v>8.204024531676242E-2</v>
      </c>
      <c r="AL176" s="89">
        <f>'CALC|3'!$G$50*'CALC|3'!AM21</f>
        <v>8.0833376823443936E-2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 s="67"/>
      <c r="BP176" s="67"/>
      <c r="BQ176" s="67"/>
      <c r="BR176" s="67"/>
      <c r="BS176" s="67"/>
    </row>
    <row r="177" spans="1:71" ht="15.75" x14ac:dyDescent="0.3">
      <c r="A177" s="67"/>
      <c r="B177" s="68"/>
      <c r="C177" s="67" t="s">
        <v>12</v>
      </c>
      <c r="D177" s="34" t="s">
        <v>0</v>
      </c>
      <c r="E177" s="20" t="s">
        <v>93</v>
      </c>
      <c r="F177" s="20"/>
      <c r="G177" s="89">
        <f>'CALC|3'!$G$51*'CALC|3'!H21</f>
        <v>3.1111660448121963E-3</v>
      </c>
      <c r="H177" s="89">
        <f>'CALC|3'!$G$51*'CALC|3'!I21</f>
        <v>3.1111660448121963E-3</v>
      </c>
      <c r="I177" s="89">
        <f>'CALC|3'!$G$51*'CALC|3'!J21</f>
        <v>3.1111660448121963E-3</v>
      </c>
      <c r="J177" s="89">
        <f>'CALC|3'!$G$51*'CALC|3'!K21</f>
        <v>3.1111660448121963E-3</v>
      </c>
      <c r="K177" s="89">
        <f>'CALC|3'!$G$51*'CALC|3'!L21</f>
        <v>3.1111660448121963E-3</v>
      </c>
      <c r="L177" s="89">
        <f>'CALC|3'!$G$51*'CALC|3'!M21</f>
        <v>3.1111660448121963E-3</v>
      </c>
      <c r="M177" s="89">
        <f>'CALC|3'!$G$51*'CALC|3'!N21</f>
        <v>3.1111660448121963E-3</v>
      </c>
      <c r="N177" s="89">
        <f>'CALC|3'!$G$51*'CALC|3'!O21</f>
        <v>3.1111660448121963E-3</v>
      </c>
      <c r="O177" s="89">
        <f>'CALC|3'!$G$51*'CALC|3'!P21</f>
        <v>3.0653986502551869E-3</v>
      </c>
      <c r="P177" s="89">
        <f>'CALC|3'!$G$51*'CALC|3'!Q21</f>
        <v>3.0203045255829623E-3</v>
      </c>
      <c r="Q177" s="89">
        <f>'CALC|3'!$G$51*'CALC|3'!R21</f>
        <v>2.9758737665319711E-3</v>
      </c>
      <c r="R177" s="89">
        <f>'CALC|3'!$G$51*'CALC|3'!S21</f>
        <v>2.9320966145371975E-3</v>
      </c>
      <c r="S177" s="89">
        <f>'CALC|3'!$G$51*'CALC|3'!T21</f>
        <v>2.8889634545888362E-3</v>
      </c>
      <c r="T177" s="89">
        <f>'CALC|3'!$G$51*'CALC|3'!U21</f>
        <v>2.8464648131204958E-3</v>
      </c>
      <c r="U177" s="89">
        <f>'CALC|3'!$G$51*'CALC|3'!V21</f>
        <v>2.8045913559284698E-3</v>
      </c>
      <c r="V177" s="89">
        <f>'CALC|3'!$G$51*'CALC|3'!W21</f>
        <v>2.7633338861216133E-3</v>
      </c>
      <c r="W177" s="89">
        <f>'CALC|3'!$G$51*'CALC|3'!X21</f>
        <v>2.7226833421013837E-3</v>
      </c>
      <c r="X177" s="89">
        <f>'CALC|3'!$G$51*'CALC|3'!Y21</f>
        <v>2.6826307955715913E-3</v>
      </c>
      <c r="Y177" s="89">
        <f>'CALC|3'!$G$51*'CALC|3'!Z21</f>
        <v>2.6431674495774305E-3</v>
      </c>
      <c r="Z177" s="89">
        <f>'CALC|3'!$G$51*'CALC|3'!AA21</f>
        <v>2.6042846365733571E-3</v>
      </c>
      <c r="AA177" s="89">
        <f>'CALC|3'!$G$51*'CALC|3'!AB21</f>
        <v>2.5659738165193912E-3</v>
      </c>
      <c r="AB177" s="89">
        <f>'CALC|3'!$G$51*'CALC|3'!AC21</f>
        <v>2.5282265750054176E-3</v>
      </c>
      <c r="AC177" s="89">
        <f>'CALC|3'!$G$51*'CALC|3'!AD21</f>
        <v>2.4910346214030914E-3</v>
      </c>
      <c r="AD177" s="89">
        <f>'CALC|3'!$G$51*'CALC|3'!AE21</f>
        <v>2.4543897870449149E-3</v>
      </c>
      <c r="AE177" s="89">
        <f>'CALC|3'!$G$51*'CALC|3'!AF21</f>
        <v>2.4182840234301156E-3</v>
      </c>
      <c r="AF177" s="89">
        <f>'CALC|3'!$G$51*'CALC|3'!AG21</f>
        <v>2.3827094004569083E-3</v>
      </c>
      <c r="AG177" s="89">
        <f>'CALC|3'!$G$51*'CALC|3'!AH21</f>
        <v>2.3476581046807652E-3</v>
      </c>
      <c r="AH177" s="89">
        <f>'CALC|3'!$G$51*'CALC|3'!AI21</f>
        <v>2.3131224375983056E-3</v>
      </c>
      <c r="AI177" s="89">
        <f>'CALC|3'!$G$51*'CALC|3'!AJ21</f>
        <v>2.2790948139564363E-3</v>
      </c>
      <c r="AJ177" s="89">
        <f>'CALC|3'!$G$51*'CALC|3'!AK21</f>
        <v>2.2455677600863575E-3</v>
      </c>
      <c r="AK177" s="89">
        <f>'CALC|3'!$G$51*'CALC|3'!AL21</f>
        <v>2.2125339122620845E-3</v>
      </c>
      <c r="AL177" s="89">
        <f>'CALC|3'!$G$51*'CALC|3'!AM21</f>
        <v>2.1799860150831111E-3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 s="67"/>
      <c r="BP177" s="67"/>
      <c r="BQ177" s="67"/>
      <c r="BR177" s="67"/>
      <c r="BS177" s="67"/>
    </row>
    <row r="178" spans="1:71" ht="15.75" x14ac:dyDescent="0.3">
      <c r="A178" s="67"/>
      <c r="B178" s="68"/>
      <c r="C178" s="170" t="s">
        <v>49</v>
      </c>
      <c r="D178" s="34" t="s">
        <v>0</v>
      </c>
      <c r="E178" s="20" t="s">
        <v>93</v>
      </c>
      <c r="F178" s="20"/>
      <c r="G178" s="89">
        <f>'CALC|3'!$G$52*'CALC|3'!H21</f>
        <v>5.9378066903130876E-2</v>
      </c>
      <c r="H178" s="89">
        <f>'CALC|3'!$G$52*'CALC|3'!I21</f>
        <v>5.9378066903130876E-2</v>
      </c>
      <c r="I178" s="89">
        <f>'CALC|3'!$G$52*'CALC|3'!J21</f>
        <v>5.9378066903130876E-2</v>
      </c>
      <c r="J178" s="89">
        <f>'CALC|3'!$G$52*'CALC|3'!K21</f>
        <v>5.9378066903130876E-2</v>
      </c>
      <c r="K178" s="89">
        <f>'CALC|3'!$G$52*'CALC|3'!L21</f>
        <v>5.9378066903130876E-2</v>
      </c>
      <c r="L178" s="89">
        <f>'CALC|3'!$G$52*'CALC|3'!M21</f>
        <v>5.9378066903130876E-2</v>
      </c>
      <c r="M178" s="89">
        <f>'CALC|3'!$G$52*'CALC|3'!N21</f>
        <v>5.9378066903130876E-2</v>
      </c>
      <c r="N178" s="89">
        <f>'CALC|3'!$G$52*'CALC|3'!O21</f>
        <v>5.9378066903130876E-2</v>
      </c>
      <c r="O178" s="89">
        <f>'CALC|3'!$G$52*'CALC|3'!P21</f>
        <v>5.850457465718676E-2</v>
      </c>
      <c r="P178" s="89">
        <f>'CALC|3'!$G$52*'CALC|3'!Q21</f>
        <v>5.7643932083579888E-2</v>
      </c>
      <c r="Q178" s="89">
        <f>'CALC|3'!$G$52*'CALC|3'!R21</f>
        <v>5.6795950154783191E-2</v>
      </c>
      <c r="R178" s="89">
        <f>'CALC|3'!$G$52*'CALC|3'!S21</f>
        <v>5.5960442623994647E-2</v>
      </c>
      <c r="S178" s="89">
        <f>'CALC|3'!$G$52*'CALC|3'!T21</f>
        <v>5.5137225984230938E-2</v>
      </c>
      <c r="T178" s="89">
        <f>'CALC|3'!$G$52*'CALC|3'!U21</f>
        <v>5.4326119428022804E-2</v>
      </c>
      <c r="U178" s="89">
        <f>'CALC|3'!$G$52*'CALC|3'!V21</f>
        <v>5.3526944807703369E-2</v>
      </c>
      <c r="V178" s="89">
        <f>'CALC|3'!$G$52*'CALC|3'!W21</f>
        <v>5.2739526596280548E-2</v>
      </c>
      <c r="W178" s="89">
        <f>'CALC|3'!$G$52*'CALC|3'!X21</f>
        <v>5.1963691848885198E-2</v>
      </c>
      <c r="X178" s="89">
        <f>'CALC|3'!$G$52*'CALC|3'!Y21</f>
        <v>5.1199270164786259E-2</v>
      </c>
      <c r="Y178" s="89">
        <f>'CALC|3'!$G$52*'CALC|3'!Z21</f>
        <v>5.0446093649964746E-2</v>
      </c>
      <c r="Z178" s="89">
        <f>'CALC|3'!$G$52*'CALC|3'!AA21</f>
        <v>4.9703996880238278E-2</v>
      </c>
      <c r="AA178" s="89">
        <f>'CALC|3'!$G$52*'CALC|3'!AB21</f>
        <v>4.8972816864928131E-2</v>
      </c>
      <c r="AB178" s="89">
        <f>'CALC|3'!$G$52*'CALC|3'!AC21</f>
        <v>4.8252393011060615E-2</v>
      </c>
      <c r="AC178" s="89">
        <f>'CALC|3'!$G$52*'CALC|3'!AD21</f>
        <v>4.754256708809533E-2</v>
      </c>
      <c r="AD178" s="89">
        <f>'CALC|3'!$G$52*'CALC|3'!AE21</f>
        <v>4.6843183193172003E-2</v>
      </c>
      <c r="AE178" s="89">
        <f>'CALC|3'!$G$52*'CALC|3'!AF21</f>
        <v>4.6154087716868811E-2</v>
      </c>
      <c r="AF178" s="89">
        <f>'CALC|3'!$G$52*'CALC|3'!AG21</f>
        <v>4.5475129309464277E-2</v>
      </c>
      <c r="AG178" s="89">
        <f>'CALC|3'!$G$52*'CALC|3'!AH21</f>
        <v>4.4806158847695531E-2</v>
      </c>
      <c r="AH178" s="89">
        <f>'CALC|3'!$G$52*'CALC|3'!AI21</f>
        <v>4.4147029402005558E-2</v>
      </c>
      <c r="AI178" s="89">
        <f>'CALC|3'!$G$52*'CALC|3'!AJ21</f>
        <v>4.3497596204272314E-2</v>
      </c>
      <c r="AJ178" s="89">
        <f>'CALC|3'!$G$52*'CALC|3'!AK21</f>
        <v>4.2857716616012481E-2</v>
      </c>
      <c r="AK178" s="89">
        <f>'CALC|3'!$G$52*'CALC|3'!AL21</f>
        <v>4.2227250097053047E-2</v>
      </c>
      <c r="AL178" s="89">
        <f>'CALC|3'!$G$52*'CALC|3'!AM21</f>
        <v>4.1606058174663708E-2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 s="67"/>
      <c r="BP178" s="67"/>
      <c r="BQ178" s="67"/>
      <c r="BR178" s="67"/>
      <c r="BS178" s="67"/>
    </row>
    <row r="179" spans="1:71" ht="15.75" x14ac:dyDescent="0.3">
      <c r="A179" s="67"/>
      <c r="B179" s="68"/>
      <c r="C179" s="170" t="s">
        <v>320</v>
      </c>
      <c r="D179" s="34" t="s">
        <v>0</v>
      </c>
      <c r="E179" s="20" t="s">
        <v>93</v>
      </c>
      <c r="F179" s="20"/>
      <c r="G179" s="89">
        <f>'CALC|3'!$G$53*'CALC|3'!H21</f>
        <v>1.0468750000000001E-2</v>
      </c>
      <c r="H179" s="89">
        <f>'CALC|3'!$G$53*'CALC|3'!I21</f>
        <v>1.0468750000000001E-2</v>
      </c>
      <c r="I179" s="89">
        <f>'CALC|3'!$G$53*'CALC|3'!J21</f>
        <v>1.0468750000000001E-2</v>
      </c>
      <c r="J179" s="89">
        <f>'CALC|3'!$G$53*'CALC|3'!K21</f>
        <v>1.0468750000000001E-2</v>
      </c>
      <c r="K179" s="89">
        <f>'CALC|3'!$G$53*'CALC|3'!L21</f>
        <v>1.0468750000000001E-2</v>
      </c>
      <c r="L179" s="89">
        <f>'CALC|3'!$G$53*'CALC|3'!M21</f>
        <v>1.0468750000000001E-2</v>
      </c>
      <c r="M179" s="89">
        <f>'CALC|3'!$G$53*'CALC|3'!N21</f>
        <v>1.0468750000000001E-2</v>
      </c>
      <c r="N179" s="89">
        <f>'CALC|3'!$G$53*'CALC|3'!O21</f>
        <v>1.0468750000000001E-2</v>
      </c>
      <c r="O179" s="89">
        <f>'CALC|3'!$G$53*'CALC|3'!P21</f>
        <v>1.0314747479765626E-2</v>
      </c>
      <c r="P179" s="89">
        <f>'CALC|3'!$G$53*'CALC|3'!Q21</f>
        <v>1.0163010442634632E-2</v>
      </c>
      <c r="Q179" s="89">
        <f>'CALC|3'!$G$53*'CALC|3'!R21</f>
        <v>1.0013505561790788E-2</v>
      </c>
      <c r="R179" s="89">
        <f>'CALC|3'!$G$53*'CALC|3'!S21</f>
        <v>9.8662000006782651E-3</v>
      </c>
      <c r="S179" s="89">
        <f>'CALC|3'!$G$53*'CALC|3'!T21</f>
        <v>9.721061405789589E-3</v>
      </c>
      <c r="T179" s="89">
        <f>'CALC|3'!$G$53*'CALC|3'!U21</f>
        <v>9.5780578995596447E-3</v>
      </c>
      <c r="U179" s="89">
        <f>'CALC|3'!$G$53*'CALC|3'!V21</f>
        <v>9.4371580733642584E-3</v>
      </c>
      <c r="V179" s="89">
        <f>'CALC|3'!$G$53*'CALC|3'!W21</f>
        <v>9.2983309806217371E-3</v>
      </c>
      <c r="W179" s="89">
        <f>'CALC|3'!$G$53*'CALC|3'!X21</f>
        <v>9.1615461299959112E-3</v>
      </c>
      <c r="X179" s="89">
        <f>'CALC|3'!$G$53*'CALC|3'!Y21</f>
        <v>9.0267734786991603E-3</v>
      </c>
      <c r="Y179" s="89">
        <f>'CALC|3'!$G$53*'CALC|3'!Z21</f>
        <v>8.8939834258939567E-3</v>
      </c>
      <c r="Z179" s="89">
        <f>'CALC|3'!$G$53*'CALC|3'!AA21</f>
        <v>8.7631468061914655E-3</v>
      </c>
      <c r="AA179" s="89">
        <f>'CALC|3'!$G$53*'CALC|3'!AB21</f>
        <v>8.6342348832458143E-3</v>
      </c>
      <c r="AB179" s="89">
        <f>'CALC|3'!$G$53*'CALC|3'!AC21</f>
        <v>8.5072193434425486E-3</v>
      </c>
      <c r="AC179" s="89">
        <f>'CALC|3'!$G$53*'CALC|3'!AD21</f>
        <v>8.3820722896799926E-3</v>
      </c>
      <c r="AD179" s="89">
        <f>'CALC|3'!$G$53*'CALC|3'!AE21</f>
        <v>8.258766235242028E-3</v>
      </c>
      <c r="AE179" s="89">
        <f>'CALC|3'!$G$53*'CALC|3'!AF21</f>
        <v>8.1372740977610648E-3</v>
      </c>
      <c r="AF179" s="89">
        <f>'CALC|3'!$G$53*'CALC|3'!AG21</f>
        <v>8.0175691932697826E-3</v>
      </c>
      <c r="AG179" s="89">
        <f>'CALC|3'!$G$53*'CALC|3'!AH21</f>
        <v>7.8996252303403947E-3</v>
      </c>
      <c r="AH179" s="89">
        <f>'CALC|3'!$G$53*'CALC|3'!AI21</f>
        <v>7.7834163043101158E-3</v>
      </c>
      <c r="AI179" s="89">
        <f>'CALC|3'!$G$53*'CALC|3'!AJ21</f>
        <v>7.6689168915915883E-3</v>
      </c>
      <c r="AJ179" s="89">
        <f>'CALC|3'!$G$53*'CALC|3'!AK21</f>
        <v>7.5561018440669959E-3</v>
      </c>
      <c r="AK179" s="89">
        <f>'CALC|3'!$G$53*'CALC|3'!AL21</f>
        <v>7.4449463835646514E-3</v>
      </c>
      <c r="AL179" s="89">
        <f>'CALC|3'!$G$53*'CALC|3'!AM21</f>
        <v>7.3354260964168302E-3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 s="67"/>
      <c r="BP179" s="67"/>
      <c r="BQ179" s="67"/>
      <c r="BR179" s="67"/>
      <c r="BS179" s="67"/>
    </row>
    <row r="180" spans="1:71" ht="15.75" x14ac:dyDescent="0.3">
      <c r="A180" s="67"/>
      <c r="B180" s="68"/>
      <c r="C180" s="70"/>
      <c r="D180" s="34" t="s">
        <v>0</v>
      </c>
      <c r="E180" s="20" t="s">
        <v>93</v>
      </c>
      <c r="F180" s="20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 s="67"/>
      <c r="BP180" s="67"/>
      <c r="BQ180" s="67"/>
      <c r="BR180" s="67"/>
      <c r="BS180" s="67"/>
    </row>
    <row r="181" spans="1:71" ht="15.75" x14ac:dyDescent="0.3">
      <c r="A181" s="67"/>
      <c r="B181" s="68"/>
      <c r="C181" s="170" t="s">
        <v>323</v>
      </c>
      <c r="D181" s="34" t="s">
        <v>0</v>
      </c>
      <c r="E181" s="20" t="s">
        <v>93</v>
      </c>
      <c r="F181" s="20"/>
      <c r="G181" s="89">
        <f>'CALC|3'!$G$54*'CALC|3'!H21</f>
        <v>0.41862622621363649</v>
      </c>
      <c r="H181" s="89">
        <f>'CALC|3'!$G$54*'CALC|3'!I21</f>
        <v>0.41862622621363649</v>
      </c>
      <c r="I181" s="89">
        <f>'CALC|3'!$G$54*'CALC|3'!J21</f>
        <v>0.41862622621363649</v>
      </c>
      <c r="J181" s="89">
        <f>'CALC|3'!$G$54*'CALC|3'!K21</f>
        <v>0.41862622621363649</v>
      </c>
      <c r="K181" s="89">
        <f>'CALC|3'!$G$54*'CALC|3'!L21</f>
        <v>0.41862622621363649</v>
      </c>
      <c r="L181" s="89">
        <f>'CALC|3'!$G$54*'CALC|3'!M21</f>
        <v>0.41862622621363649</v>
      </c>
      <c r="M181" s="89">
        <f>'CALC|3'!$G$54*'CALC|3'!N21</f>
        <v>0.41862622621363649</v>
      </c>
      <c r="N181" s="89">
        <f>'CALC|3'!$G$54*'CALC|3'!O21</f>
        <v>0.41862622621363649</v>
      </c>
      <c r="O181" s="89">
        <f>'CALC|3'!$G$54*'CALC|3'!P21</f>
        <v>0.41246794620187716</v>
      </c>
      <c r="P181" s="89">
        <f>'CALC|3'!$G$54*'CALC|3'!Q21</f>
        <v>0.40640025872906654</v>
      </c>
      <c r="Q181" s="89">
        <f>'CALC|3'!$G$54*'CALC|3'!R21</f>
        <v>0.40042183111658386</v>
      </c>
      <c r="R181" s="89">
        <f>'CALC|3'!$G$54*'CALC|3'!S21</f>
        <v>0.39453135029042818</v>
      </c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 s="67"/>
      <c r="BP181" s="67"/>
      <c r="BQ181" s="67"/>
      <c r="BR181" s="67"/>
      <c r="BS181" s="67"/>
    </row>
    <row r="182" spans="1:71" ht="15.75" x14ac:dyDescent="0.3">
      <c r="A182" s="67"/>
      <c r="B182" s="68"/>
      <c r="C182" s="170" t="s">
        <v>327</v>
      </c>
      <c r="D182" s="34" t="s">
        <v>0</v>
      </c>
      <c r="E182" s="20" t="s">
        <v>93</v>
      </c>
      <c r="F182" s="20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>
        <f>'CALC|3'!$G$55*'CALC|3'!T21</f>
        <v>0.29154564186961601</v>
      </c>
      <c r="T182" s="89">
        <f>'CALC|3'!$G$55*'CALC|3'!U21</f>
        <v>0.28725680474853948</v>
      </c>
      <c r="U182" s="89">
        <f>'CALC|3'!$G$55*'CALC|3'!V21</f>
        <v>0.28303105937437845</v>
      </c>
      <c r="V182" s="89">
        <f>'CALC|3'!$G$55*'CALC|3'!W21</f>
        <v>0.27886747762409692</v>
      </c>
      <c r="W182" s="89">
        <f>'CALC|3'!$G$55*'CALC|3'!X21</f>
        <v>0.2747651450279881</v>
      </c>
      <c r="X182" s="89">
        <f>'CALC|3'!$G$55*'CALC|3'!Y21</f>
        <v>0.27072316056882406</v>
      </c>
      <c r="Y182" s="89">
        <f>'CALC|3'!$G$55*'CALC|3'!Z21</f>
        <v>0.26674063648396062</v>
      </c>
      <c r="Z182" s="89">
        <f>'CALC|3'!$G$55*'CALC|3'!AA21</f>
        <v>0.26281669807035329</v>
      </c>
      <c r="AA182" s="89">
        <f>'CALC|3'!$G$55*'CALC|3'!AB21</f>
        <v>0.25895048349244182</v>
      </c>
      <c r="AB182" s="89">
        <f>'CALC|3'!$G$55*'CALC|3'!AC21</f>
        <v>0.25514114359286005</v>
      </c>
      <c r="AC182" s="89">
        <f>'CALC|3'!$G$55*'CALC|3'!AD21</f>
        <v>0.2513878417059317</v>
      </c>
      <c r="AD182" s="89">
        <f>'CALC|3'!$G$55*'CALC|3'!AE21</f>
        <v>0.24768975347390845</v>
      </c>
      <c r="AE182" s="89">
        <f>'CALC|3'!$G$55*'CALC|3'!AF21</f>
        <v>0.24404606666591197</v>
      </c>
      <c r="AF182" s="89">
        <f>'CALC|3'!$G$55*'CALC|3'!AG21</f>
        <v>0.24045598099953949</v>
      </c>
      <c r="AG182" s="89">
        <f>'CALC|3'!$G$55*'CALC|3'!AH21</f>
        <v>0.23691870796509337</v>
      </c>
      <c r="AH182" s="89">
        <f>'CALC|3'!$G$55*'CALC|3'!AI21</f>
        <v>0.23343347065239639</v>
      </c>
      <c r="AI182" s="89">
        <f>'CALC|3'!$G$55*'CALC|3'!AJ21</f>
        <v>0.22999950358015511</v>
      </c>
      <c r="AJ182" s="89">
        <f>'CALC|3'!$G$55*'CALC|3'!AK21</f>
        <v>0.22661605252783279</v>
      </c>
      <c r="AK182" s="89">
        <f>'CALC|3'!$G$55*'CALC|3'!AL21</f>
        <v>0.22328237436999621</v>
      </c>
      <c r="AL182" s="89">
        <f>'CALC|3'!$G$55*'CALC|3'!AM21</f>
        <v>0.21999773691309882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 s="67"/>
      <c r="BP182" s="67"/>
      <c r="BQ182" s="67"/>
      <c r="BR182" s="67"/>
      <c r="BS182" s="67"/>
    </row>
    <row r="183" spans="1:71" ht="15.75" x14ac:dyDescent="0.3">
      <c r="A183" s="67"/>
      <c r="B183" s="68"/>
      <c r="C183" s="170" t="s">
        <v>328</v>
      </c>
      <c r="D183" s="34" t="s">
        <v>0</v>
      </c>
      <c r="E183" s="20" t="s">
        <v>93</v>
      </c>
      <c r="F183" s="20"/>
      <c r="G183" s="89">
        <f>'CALC|3'!$G$56*'CALC|3'!H21</f>
        <v>2.1628211299775002E-3</v>
      </c>
      <c r="H183" s="89">
        <f>'CALC|3'!$G$56*'CALC|3'!I21</f>
        <v>2.1628211299775002E-3</v>
      </c>
      <c r="I183" s="89">
        <f>'CALC|3'!$G$56*'CALC|3'!J21</f>
        <v>2.1628211299775002E-3</v>
      </c>
      <c r="J183" s="89">
        <f>'CALC|3'!$G$56*'CALC|3'!K21</f>
        <v>2.1628211299775002E-3</v>
      </c>
      <c r="K183" s="89">
        <f>'CALC|3'!$G$56*'CALC|3'!L21</f>
        <v>2.1628211299775002E-3</v>
      </c>
      <c r="L183" s="89">
        <f>'CALC|3'!$G$56*'CALC|3'!M21</f>
        <v>2.1628211299775002E-3</v>
      </c>
      <c r="M183" s="89">
        <f>'CALC|3'!$G$56*'CALC|3'!N21</f>
        <v>2.1628211299775002E-3</v>
      </c>
      <c r="N183" s="89">
        <f>'CALC|3'!$G$56*'CALC|3'!O21</f>
        <v>2.1628211299775002E-3</v>
      </c>
      <c r="O183" s="89">
        <f>'CALC|3'!$G$56*'CALC|3'!P21</f>
        <v>2.1310045420531833E-3</v>
      </c>
      <c r="P183" s="89">
        <f>'CALC|3'!$G$56*'CALC|3'!Q21</f>
        <v>2.0996559980429536E-3</v>
      </c>
      <c r="Q183" s="89">
        <f>'CALC|3'!$G$56*'CALC|3'!R21</f>
        <v>2.0687686126985871E-3</v>
      </c>
      <c r="R183" s="89">
        <f>'CALC|3'!$G$56*'CALC|3'!S21</f>
        <v>2.038335602058601E-3</v>
      </c>
      <c r="S183" s="89">
        <f>'CALC|3'!$G$56*'CALC|3'!T21</f>
        <v>2.008350281958257E-3</v>
      </c>
      <c r="T183" s="89">
        <f>'CALC|3'!$G$56*'CALC|3'!U21</f>
        <v>1.9788060665614816E-3</v>
      </c>
      <c r="U183" s="89">
        <f>'CALC|3'!$G$56*'CALC|3'!V21</f>
        <v>1.9496964669143855E-3</v>
      </c>
      <c r="V183" s="89">
        <f>'CALC|3'!$G$56*'CALC|3'!W21</f>
        <v>1.9210150895200575E-3</v>
      </c>
      <c r="W183" s="89">
        <f>'CALC|3'!$G$56*'CALC|3'!X21</f>
        <v>1.8927556349343281E-3</v>
      </c>
      <c r="X183" s="89">
        <f>'CALC|3'!$G$56*'CALC|3'!Y21</f>
        <v>1.8649118963821895E-3</v>
      </c>
      <c r="Y183" s="89">
        <f>'CALC|3'!$G$56*'CALC|3'!Z21</f>
        <v>1.8374777583945669E-3</v>
      </c>
      <c r="Z183" s="89">
        <f>'CALC|3'!$G$56*'CALC|3'!AA21</f>
        <v>1.810447195465146E-3</v>
      </c>
      <c r="AA183" s="89">
        <f>'CALC|3'!$G$56*'CALC|3'!AB21</f>
        <v>1.7838142707269598E-3</v>
      </c>
      <c r="AB183" s="89">
        <f>'CALC|3'!$G$56*'CALC|3'!AC21</f>
        <v>1.7575731346484405E-3</v>
      </c>
      <c r="AC183" s="89">
        <f>'CALC|3'!$G$56*'CALC|3'!AD21</f>
        <v>1.7317180237486588E-3</v>
      </c>
      <c r="AD183" s="89">
        <f>'CALC|3'!$G$56*'CALC|3'!AE21</f>
        <v>1.7062432593314566E-3</v>
      </c>
      <c r="AE183" s="89">
        <f>'CALC|3'!$G$56*'CALC|3'!AF21</f>
        <v>1.6811432462382067E-3</v>
      </c>
      <c r="AF183" s="89">
        <f>'CALC|3'!$G$56*'CALC|3'!AG21</f>
        <v>1.6564124716189176E-3</v>
      </c>
      <c r="AG183" s="89">
        <f>'CALC|3'!$G$56*'CALC|3'!AH21</f>
        <v>1.6320455037214169E-3</v>
      </c>
      <c r="AH183" s="89">
        <f>'CALC|3'!$G$56*'CALC|3'!AI21</f>
        <v>1.6080369906983452E-3</v>
      </c>
      <c r="AI183" s="89">
        <f>'CALC|3'!$G$56*'CALC|3'!AJ21</f>
        <v>1.5843816594317045E-3</v>
      </c>
      <c r="AJ183" s="89">
        <f>'CALC|3'!$G$56*'CALC|3'!AK21</f>
        <v>1.5610743143746916E-3</v>
      </c>
      <c r="AK183" s="89">
        <f>'CALC|3'!$G$56*'CALC|3'!AL21</f>
        <v>1.5381098364105744E-3</v>
      </c>
      <c r="AL183" s="89">
        <f>'CALC|3'!$G$56*'CALC|3'!AM21</f>
        <v>1.5154831817283526E-3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 s="67"/>
      <c r="BP183" s="67"/>
      <c r="BQ183" s="67"/>
      <c r="BR183" s="67"/>
      <c r="BS183" s="67"/>
    </row>
    <row r="184" spans="1:71" ht="15.75" x14ac:dyDescent="0.3">
      <c r="A184" s="67"/>
      <c r="B184" s="68"/>
      <c r="C184" s="96" t="s">
        <v>204</v>
      </c>
      <c r="D184" s="34" t="s">
        <v>0</v>
      </c>
      <c r="E184" s="20" t="s">
        <v>93</v>
      </c>
      <c r="F184" s="20"/>
      <c r="G184" s="89">
        <f>'CALC|3'!$G$57*'CALC|3'!H21</f>
        <v>6.1322340273479707E-2</v>
      </c>
      <c r="H184" s="89">
        <f>'CALC|3'!$G$57*'CALC|3'!I21</f>
        <v>6.1322340273479707E-2</v>
      </c>
      <c r="I184" s="89">
        <f>'CALC|3'!$G$57*'CALC|3'!J21</f>
        <v>6.1322340273479707E-2</v>
      </c>
      <c r="J184" s="89">
        <f>'CALC|3'!$G$57*'CALC|3'!K21</f>
        <v>6.1322340273479707E-2</v>
      </c>
      <c r="K184" s="89">
        <f>'CALC|3'!$G$57*'CALC|3'!L21</f>
        <v>6.1322340273479707E-2</v>
      </c>
      <c r="L184" s="89">
        <f>'CALC|3'!$G$57*'CALC|3'!M21</f>
        <v>6.1322340273479707E-2</v>
      </c>
      <c r="M184" s="89">
        <f>'CALC|3'!$G$57*'CALC|3'!N21</f>
        <v>6.1322340273479707E-2</v>
      </c>
      <c r="N184" s="89">
        <f>'CALC|3'!$G$57*'CALC|3'!O21</f>
        <v>6.1322340273479707E-2</v>
      </c>
      <c r="O184" s="89">
        <f>'CALC|3'!$G$57*'CALC|3'!P21</f>
        <v>6.0420246427625543E-2</v>
      </c>
      <c r="P184" s="89">
        <f>'CALC|3'!$G$57*'CALC|3'!Q21</f>
        <v>5.9531423003335505E-2</v>
      </c>
      <c r="Q184" s="89">
        <f>'CALC|3'!$G$57*'CALC|3'!R21</f>
        <v>5.8655674783571699E-2</v>
      </c>
      <c r="R184" s="89">
        <f>'CALC|3'!$G$57*'CALC|3'!S21</f>
        <v>5.7792809423073271E-2</v>
      </c>
      <c r="S184" s="89">
        <f>'CALC|3'!$G$57*'CALC|3'!T21</f>
        <v>5.694263740611058E-2</v>
      </c>
      <c r="T184" s="89">
        <f>'CALC|3'!$G$57*'CALC|3'!U21</f>
        <v>5.610497200486083E-2</v>
      </c>
      <c r="U184" s="89">
        <f>'CALC|3'!$G$57*'CALC|3'!V21</f>
        <v>5.5279629238396105E-2</v>
      </c>
      <c r="V184" s="89">
        <f>'CALC|3'!$G$57*'CALC|3'!W21</f>
        <v>5.4466427832274567E-2</v>
      </c>
      <c r="W184" s="89">
        <f>'CALC|3'!$G$57*'CALC|3'!X21</f>
        <v>5.3665189178726244E-2</v>
      </c>
      <c r="X184" s="89">
        <f>'CALC|3'!$G$57*'CALC|3'!Y21</f>
        <v>5.2875737297424431E-2</v>
      </c>
      <c r="Y184" s="89">
        <f>'CALC|3'!$G$57*'CALC|3'!Z21</f>
        <v>5.2097898796834186E-2</v>
      </c>
      <c r="Z184" s="89">
        <f>'CALC|3'!$G$57*'CALC|3'!AA21</f>
        <v>5.1331502836129431E-2</v>
      </c>
      <c r="AA184" s="89">
        <f>'CALC|3'!$G$57*'CALC|3'!AB21</f>
        <v>5.057638108767027E-2</v>
      </c>
      <c r="AB184" s="89">
        <f>'CALC|3'!$G$57*'CALC|3'!AC21</f>
        <v>4.983236770003225E-2</v>
      </c>
      <c r="AC184" s="89">
        <f>'CALC|3'!$G$57*'CALC|3'!AD21</f>
        <v>4.9099299261579618E-2</v>
      </c>
      <c r="AD184" s="89">
        <f>'CALC|3'!$G$57*'CALC|3'!AE21</f>
        <v>4.8377014764574233E-2</v>
      </c>
      <c r="AE184" s="89">
        <f>'CALC|3'!$G$57*'CALC|3'!AF21</f>
        <v>4.7665355569812683E-2</v>
      </c>
      <c r="AF184" s="89">
        <f>'CALC|3'!$G$57*'CALC|3'!AG21</f>
        <v>4.6964165371783426E-2</v>
      </c>
      <c r="AG184" s="89">
        <f>'CALC|3'!$G$57*'CALC|3'!AH21</f>
        <v>4.6273290164336636E-2</v>
      </c>
      <c r="AH184" s="89">
        <f>'CALC|3'!$G$57*'CALC|3'!AI21</f>
        <v>4.5592578206858962E-2</v>
      </c>
      <c r="AI184" s="89">
        <f>'CALC|3'!$G$57*'CALC|3'!AJ21</f>
        <v>4.4921879990945976E-2</v>
      </c>
      <c r="AJ184" s="89">
        <f>'CALC|3'!$G$57*'CALC|3'!AK21</f>
        <v>4.4261048207564782E-2</v>
      </c>
      <c r="AK184" s="89">
        <f>'CALC|3'!$G$57*'CALC|3'!AL21</f>
        <v>4.3609937714699815E-2</v>
      </c>
      <c r="AL184" s="89">
        <f>'CALC|3'!$G$57*'CALC|3'!AM21</f>
        <v>4.2968405505474462E-2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 s="67"/>
      <c r="BP184" s="67"/>
      <c r="BQ184" s="67"/>
      <c r="BR184" s="67"/>
      <c r="BS184" s="67"/>
    </row>
    <row r="185" spans="1:71" ht="15" x14ac:dyDescent="0.25">
      <c r="A185" s="67"/>
      <c r="B185" s="67"/>
      <c r="C185" s="67"/>
      <c r="D185" s="67"/>
      <c r="E185" s="67"/>
      <c r="F185" s="67"/>
      <c r="G185" s="68"/>
      <c r="H185" s="68"/>
      <c r="I185" s="68"/>
      <c r="J185" s="68"/>
      <c r="K185" s="68"/>
      <c r="L185" s="68"/>
      <c r="M185" s="68"/>
      <c r="N185" s="68"/>
      <c r="O185" s="100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 s="67"/>
      <c r="BP185" s="67"/>
      <c r="BQ185" s="67"/>
      <c r="BR185" s="67"/>
      <c r="BS185" s="67"/>
    </row>
    <row r="186" spans="1:71" ht="15.75" x14ac:dyDescent="0.3">
      <c r="A186" s="67"/>
      <c r="B186" s="67"/>
      <c r="C186" s="97" t="s">
        <v>206</v>
      </c>
      <c r="D186" s="102" t="s">
        <v>0</v>
      </c>
      <c r="E186" s="102" t="s">
        <v>93</v>
      </c>
      <c r="F186" s="102"/>
      <c r="G186" s="106">
        <f t="shared" ref="G186:AL186" si="9">SUM(G152:G184)-G176</f>
        <v>2.9948994107040252</v>
      </c>
      <c r="H186" s="106">
        <f t="shared" si="9"/>
        <v>2.9854676008717784</v>
      </c>
      <c r="I186" s="106">
        <f t="shared" si="9"/>
        <v>2.9761267575614787</v>
      </c>
      <c r="J186" s="106">
        <f t="shared" si="9"/>
        <v>2.9668760029577901</v>
      </c>
      <c r="K186" s="106">
        <f t="shared" si="9"/>
        <v>2.9577144677162939</v>
      </c>
      <c r="L186" s="106">
        <f t="shared" si="9"/>
        <v>2.9486412908817408</v>
      </c>
      <c r="M186" s="106">
        <f t="shared" si="9"/>
        <v>2.9396556198070978</v>
      </c>
      <c r="N186" s="106">
        <f t="shared" si="9"/>
        <v>2.9307566100733737</v>
      </c>
      <c r="O186" s="106">
        <f t="shared" si="9"/>
        <v>2.8934776859758777</v>
      </c>
      <c r="P186" s="106">
        <f t="shared" si="9"/>
        <v>2.856702509374343</v>
      </c>
      <c r="Q186" s="106">
        <f t="shared" si="9"/>
        <v>2.8204240999505426</v>
      </c>
      <c r="R186" s="106">
        <f t="shared" si="9"/>
        <v>2.7846355759207135</v>
      </c>
      <c r="S186" s="106">
        <f t="shared" si="9"/>
        <v>2.5145119309150084</v>
      </c>
      <c r="T186" s="106">
        <f t="shared" si="9"/>
        <v>2.4831372571464891</v>
      </c>
      <c r="U186" s="106">
        <f t="shared" si="9"/>
        <v>2.4521815849482671</v>
      </c>
      <c r="V186" s="106">
        <f t="shared" si="9"/>
        <v>2.4216391603156286</v>
      </c>
      <c r="W186" s="106">
        <f t="shared" si="9"/>
        <v>2.3915043099348612</v>
      </c>
      <c r="X186" s="106">
        <f t="shared" si="9"/>
        <v>2.361771440034389</v>
      </c>
      <c r="Y186" s="106">
        <f t="shared" si="9"/>
        <v>2.332435035252447</v>
      </c>
      <c r="Z186" s="106">
        <f t="shared" si="9"/>
        <v>2.3034896575210437</v>
      </c>
      <c r="AA186" s="106">
        <f t="shared" si="9"/>
        <v>2.2749299449659843</v>
      </c>
      <c r="AB186" s="106">
        <f t="shared" si="9"/>
        <v>2.2467506108227115</v>
      </c>
      <c r="AC186" s="106">
        <f t="shared" si="9"/>
        <v>2.2189464423677512</v>
      </c>
      <c r="AD186" s="106">
        <f t="shared" si="9"/>
        <v>2.1915122998655114</v>
      </c>
      <c r="AE186" s="106">
        <f t="shared" si="9"/>
        <v>2.164443115530243</v>
      </c>
      <c r="AF186" s="106">
        <f t="shared" si="9"/>
        <v>2.1377338925029181</v>
      </c>
      <c r="AG186" s="106">
        <f t="shared" si="9"/>
        <v>2.1113797038428155</v>
      </c>
      <c r="AH186" s="106">
        <f t="shared" si="9"/>
        <v>2.0853756915336077</v>
      </c>
      <c r="AI186" s="106">
        <f t="shared" si="9"/>
        <v>2.0597170655037442</v>
      </c>
      <c r="AJ186" s="106">
        <f t="shared" si="9"/>
        <v>2.034399102660891</v>
      </c>
      <c r="AK186" s="106">
        <f t="shared" si="9"/>
        <v>2.0094171459402697</v>
      </c>
      <c r="AL186" s="106">
        <f t="shared" si="9"/>
        <v>1.9847666033666609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 s="67"/>
      <c r="BP186" s="67"/>
      <c r="BQ186" s="67"/>
      <c r="BR186" s="67"/>
      <c r="BS186" s="67"/>
    </row>
    <row r="187" spans="1:71" ht="15.75" x14ac:dyDescent="0.3">
      <c r="A187" s="67"/>
      <c r="B187" s="67"/>
      <c r="C187" s="97" t="s">
        <v>211</v>
      </c>
      <c r="D187" s="102" t="s">
        <v>0</v>
      </c>
      <c r="E187" s="102" t="s">
        <v>93</v>
      </c>
      <c r="F187" s="102"/>
      <c r="G187" s="106">
        <f t="shared" ref="G187:AL187" si="10">G176</f>
        <v>0.115361316779374</v>
      </c>
      <c r="H187" s="106">
        <f t="shared" si="10"/>
        <v>0.115361316779374</v>
      </c>
      <c r="I187" s="106">
        <f t="shared" si="10"/>
        <v>0.115361316779374</v>
      </c>
      <c r="J187" s="106">
        <f t="shared" si="10"/>
        <v>0.115361316779374</v>
      </c>
      <c r="K187" s="106">
        <f t="shared" si="10"/>
        <v>0.115361316779374</v>
      </c>
      <c r="L187" s="106">
        <f t="shared" si="10"/>
        <v>0.115361316779374</v>
      </c>
      <c r="M187" s="106">
        <f t="shared" si="10"/>
        <v>0.115361316779374</v>
      </c>
      <c r="N187" s="106">
        <f t="shared" si="10"/>
        <v>0.115361316779374</v>
      </c>
      <c r="O187" s="106">
        <f t="shared" si="10"/>
        <v>0.11366427238328281</v>
      </c>
      <c r="P187" s="106">
        <f t="shared" si="10"/>
        <v>0.11199219267867318</v>
      </c>
      <c r="Q187" s="106">
        <f t="shared" si="10"/>
        <v>0.11034471041774524</v>
      </c>
      <c r="R187" s="106">
        <f t="shared" si="10"/>
        <v>0.10872146375516707</v>
      </c>
      <c r="S187" s="106">
        <f t="shared" si="10"/>
        <v>0.10712209616860077</v>
      </c>
      <c r="T187" s="106">
        <f t="shared" si="10"/>
        <v>0.10554625638039743</v>
      </c>
      <c r="U187" s="106">
        <f t="shared" si="10"/>
        <v>0.10399359828044429</v>
      </c>
      <c r="V187" s="106">
        <f t="shared" si="10"/>
        <v>0.10246378085014653</v>
      </c>
      <c r="W187" s="106">
        <f t="shared" si="10"/>
        <v>0.10095646808752774</v>
      </c>
      <c r="X187" s="106">
        <f t="shared" si="10"/>
        <v>9.9471328933431941E-2</v>
      </c>
      <c r="Y187" s="106">
        <f t="shared" si="10"/>
        <v>9.8008037198811182E-2</v>
      </c>
      <c r="Z187" s="106">
        <f t="shared" si="10"/>
        <v>9.6566271493083056E-2</v>
      </c>
      <c r="AA187" s="106">
        <f t="shared" si="10"/>
        <v>9.5145715153541893E-2</v>
      </c>
      <c r="AB187" s="106">
        <f t="shared" si="10"/>
        <v>9.3746056175808376E-2</v>
      </c>
      <c r="AC187" s="106">
        <f t="shared" si="10"/>
        <v>9.2366987145302573E-2</v>
      </c>
      <c r="AD187" s="106">
        <f t="shared" si="10"/>
        <v>9.1008205169724521E-2</v>
      </c>
      <c r="AE187" s="106">
        <f t="shared" si="10"/>
        <v>8.9669411812528604E-2</v>
      </c>
      <c r="AF187" s="106">
        <f t="shared" si="10"/>
        <v>8.8350313027376268E-2</v>
      </c>
      <c r="AG187" s="106">
        <f t="shared" si="10"/>
        <v>8.7050619093553064E-2</v>
      </c>
      <c r="AH187" s="106">
        <f t="shared" si="10"/>
        <v>8.5770044552335639E-2</v>
      </c>
      <c r="AI187" s="106">
        <f t="shared" si="10"/>
        <v>8.4508308144295108E-2</v>
      </c>
      <c r="AJ187" s="106">
        <f t="shared" si="10"/>
        <v>8.3265132747522355E-2</v>
      </c>
      <c r="AK187" s="106">
        <f t="shared" si="10"/>
        <v>8.204024531676242E-2</v>
      </c>
      <c r="AL187" s="106">
        <f t="shared" si="10"/>
        <v>8.0833376823443936E-2</v>
      </c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 s="67"/>
      <c r="BP187" s="67"/>
      <c r="BQ187" s="67"/>
      <c r="BR187" s="67"/>
      <c r="BS187" s="67"/>
    </row>
    <row r="188" spans="1:71" ht="15.75" x14ac:dyDescent="0.3">
      <c r="A188" s="67"/>
      <c r="B188" s="67"/>
      <c r="C188" s="71" t="s">
        <v>57</v>
      </c>
      <c r="D188" s="102"/>
      <c r="E188" s="102"/>
      <c r="F188" s="102"/>
      <c r="G188" s="106">
        <f>IF(G$101&lt;31,(1/(1+INPUT3!$H$16)^G$101),(1/(1+INPUT3!$H$17)^G$101))</f>
        <v>0.96618357487922713</v>
      </c>
      <c r="H188" s="106">
        <f>IF(H$101&lt;31,(1/(1+INPUT3!$H$16)^H$101),(1/(1+INPUT3!$H$17)^H$101))</f>
        <v>0.93351070036640305</v>
      </c>
      <c r="I188" s="106">
        <f>IF(I$101&lt;31,(1/(1+INPUT3!$H$16)^I$101),(1/(1+INPUT3!$H$17)^I$101))</f>
        <v>0.90194270566802237</v>
      </c>
      <c r="J188" s="106">
        <f>IF(J$101&lt;31,(1/(1+INPUT3!$H$16)^J$101),(1/(1+INPUT3!$H$17)^J$101))</f>
        <v>0.87144222769857238</v>
      </c>
      <c r="K188" s="106">
        <f>IF(K$101&lt;31,(1/(1+INPUT3!$H$16)^K$101),(1/(1+INPUT3!$H$17)^K$101))</f>
        <v>0.84197316685852419</v>
      </c>
      <c r="L188" s="106">
        <f>IF(L$101&lt;31,(1/(1+INPUT3!$H$16)^L$101),(1/(1+INPUT3!$H$17)^L$101))</f>
        <v>0.81350064430775282</v>
      </c>
      <c r="M188" s="106">
        <f>IF(M$101&lt;31,(1/(1+INPUT3!$H$16)^M$101),(1/(1+INPUT3!$H$17)^M$101))</f>
        <v>0.78599096068381913</v>
      </c>
      <c r="N188" s="106">
        <f>IF(N$101&lt;31,(1/(1+INPUT3!$H$16)^N$101),(1/(1+INPUT3!$H$17)^N$101))</f>
        <v>0.75941155621625056</v>
      </c>
      <c r="O188" s="106">
        <f>IF(O$101&lt;31,(1/(1+INPUT3!$H$16)^O$101),(1/(1+INPUT3!$H$17)^O$101))</f>
        <v>0.73373097218961414</v>
      </c>
      <c r="P188" s="106">
        <f>IF(P$101&lt;31,(1/(1+INPUT3!$H$16)^P$101),(1/(1+INPUT3!$H$17)^P$101))</f>
        <v>0.70891881370977217</v>
      </c>
      <c r="Q188" s="106">
        <f>IF(Q$101&lt;31,(1/(1+INPUT3!$H$16)^Q$101),(1/(1+INPUT3!$H$17)^Q$101))</f>
        <v>0.68494571372924851</v>
      </c>
      <c r="R188" s="106">
        <f>IF(R$101&lt;31,(1/(1+INPUT3!$H$16)^R$101),(1/(1+INPUT3!$H$17)^R$101))</f>
        <v>0.66178329828912896</v>
      </c>
      <c r="S188" s="106">
        <f>IF(S$101&lt;31,(1/(1+INPUT3!$H$16)^S$101),(1/(1+INPUT3!$H$17)^S$101))</f>
        <v>0.63940415293635666</v>
      </c>
      <c r="T188" s="106">
        <f>IF(T$101&lt;31,(1/(1+INPUT3!$H$16)^T$101),(1/(1+INPUT3!$H$17)^T$101))</f>
        <v>0.61778179027667302</v>
      </c>
      <c r="U188" s="106">
        <f>IF(U$101&lt;31,(1/(1+INPUT3!$H$16)^U$101),(1/(1+INPUT3!$H$17)^U$101))</f>
        <v>0.59689061862480497</v>
      </c>
      <c r="V188" s="106">
        <f>IF(V$101&lt;31,(1/(1+INPUT3!$H$16)^V$101),(1/(1+INPUT3!$H$17)^V$101))</f>
        <v>0.57670591171478747</v>
      </c>
      <c r="W188" s="106">
        <f>IF(W$101&lt;31,(1/(1+INPUT3!$H$16)^W$101),(1/(1+INPUT3!$H$17)^W$101))</f>
        <v>0.55720377943457733</v>
      </c>
      <c r="X188" s="106">
        <f>IF(X$101&lt;31,(1/(1+INPUT3!$H$16)^X$101),(1/(1+INPUT3!$H$17)^X$101))</f>
        <v>0.53836113955031628</v>
      </c>
      <c r="Y188" s="106">
        <f>IF(Y$101&lt;31,(1/(1+INPUT3!$H$16)^Y$101),(1/(1+INPUT3!$H$17)^Y$101))</f>
        <v>0.52015569038677911</v>
      </c>
      <c r="Z188" s="106">
        <f>IF(Z$101&lt;31,(1/(1+INPUT3!$H$16)^Z$101),(1/(1+INPUT3!$H$17)^Z$101))</f>
        <v>0.50256588443167061</v>
      </c>
      <c r="AA188" s="106">
        <f>IF(AA$101&lt;31,(1/(1+INPUT3!$H$16)^AA$101),(1/(1+INPUT3!$H$17)^AA$101))</f>
        <v>0.48557090283253213</v>
      </c>
      <c r="AB188" s="106">
        <f>IF(AB$101&lt;31,(1/(1+INPUT3!$H$16)^AB$101),(1/(1+INPUT3!$H$17)^AB$101))</f>
        <v>0.46915063075606966</v>
      </c>
      <c r="AC188" s="106">
        <f>IF(AC$101&lt;31,(1/(1+INPUT3!$H$16)^AC$101),(1/(1+INPUT3!$H$17)^AC$101))</f>
        <v>0.45328563358074364</v>
      </c>
      <c r="AD188" s="106">
        <f>IF(AD$101&lt;31,(1/(1+INPUT3!$H$16)^AD$101),(1/(1+INPUT3!$H$17)^AD$101))</f>
        <v>0.43795713389443841</v>
      </c>
      <c r="AE188" s="106">
        <f>IF(AE$101&lt;31,(1/(1+INPUT3!$H$16)^AE$101),(1/(1+INPUT3!$H$17)^AE$101))</f>
        <v>0.42314698926998884</v>
      </c>
      <c r="AF188" s="106">
        <f>IF(AF$101&lt;31,(1/(1+INPUT3!$H$16)^AF$101),(1/(1+INPUT3!$H$17)^AF$101))</f>
        <v>0.40883767079225974</v>
      </c>
      <c r="AG188" s="106">
        <f>IF(AG$101&lt;31,(1/(1+INPUT3!$H$16)^AG$101),(1/(1+INPUT3!$H$17)^AG$101))</f>
        <v>0.39501224231136206</v>
      </c>
      <c r="AH188" s="106">
        <f>IF(AH$101&lt;31,(1/(1+INPUT3!$H$16)^AH$101),(1/(1+INPUT3!$H$17)^AH$101))</f>
        <v>0.38165434039745127</v>
      </c>
      <c r="AI188" s="106">
        <f>IF(AI$101&lt;31,(1/(1+INPUT3!$H$16)^AI$101),(1/(1+INPUT3!$H$17)^AI$101))</f>
        <v>0.36874815497338298</v>
      </c>
      <c r="AJ188" s="106">
        <f>IF(AJ$101&lt;31,(1/(1+INPUT3!$H$16)^AJ$101),(1/(1+INPUT3!$H$17)^AJ$101))</f>
        <v>0.35627841060230236</v>
      </c>
      <c r="AK188" s="106">
        <f>IF(AK$101&lt;31,(1/(1+INPUT3!$H$16)^AK$101),(1/(1+INPUT3!$H$17)^AK$101))</f>
        <v>0.39998714516107459</v>
      </c>
      <c r="AL188" s="106">
        <f>IF(AL$101&lt;31,(1/(1+INPUT3!$H$16)^AL$101),(1/(1+INPUT3!$H$17)^AL$101))</f>
        <v>0.38833703413696569</v>
      </c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 s="67"/>
      <c r="BP188" s="67"/>
      <c r="BQ188" s="67"/>
      <c r="BR188" s="67"/>
      <c r="BS188" s="67"/>
    </row>
    <row r="189" spans="1:71" ht="15.75" x14ac:dyDescent="0.3">
      <c r="A189" s="67"/>
      <c r="B189" s="67"/>
      <c r="C189" s="71" t="s">
        <v>62</v>
      </c>
      <c r="D189" s="102"/>
      <c r="E189" s="102"/>
      <c r="F189" s="102"/>
      <c r="G189" s="106">
        <f>IF(G$101&lt;31,(1/(1+INPUT3!$H$18)^G$101),(1/(1+INPUT3!$H$19)^G$101))</f>
        <v>0.98522167487684742</v>
      </c>
      <c r="H189" s="106">
        <f>IF(H$101&lt;31,(1/(1+INPUT3!$H$18)^H$101),(1/(1+INPUT3!$H$19)^H$101))</f>
        <v>0.9706617486471405</v>
      </c>
      <c r="I189" s="106">
        <f>IF(I$101&lt;31,(1/(1+INPUT3!$H$18)^I$101),(1/(1+INPUT3!$H$19)^I$101))</f>
        <v>0.95631699374102519</v>
      </c>
      <c r="J189" s="106">
        <f>IF(J$101&lt;31,(1/(1+INPUT3!$H$18)^J$101),(1/(1+INPUT3!$H$19)^J$101))</f>
        <v>0.94218423028672449</v>
      </c>
      <c r="K189" s="106">
        <f>IF(K$101&lt;31,(1/(1+INPUT3!$H$18)^K$101),(1/(1+INPUT3!$H$19)^K$101))</f>
        <v>0.92826032540563996</v>
      </c>
      <c r="L189" s="106">
        <f>IF(L$101&lt;31,(1/(1+INPUT3!$H$18)^L$101),(1/(1+INPUT3!$H$19)^L$101))</f>
        <v>0.91454219251787205</v>
      </c>
      <c r="M189" s="106">
        <f>IF(M$101&lt;31,(1/(1+INPUT3!$H$18)^M$101),(1/(1+INPUT3!$H$19)^M$101))</f>
        <v>0.90102679065800217</v>
      </c>
      <c r="N189" s="106">
        <f>IF(N$101&lt;31,(1/(1+INPUT3!$H$18)^N$101),(1/(1+INPUT3!$H$19)^N$101))</f>
        <v>0.88771112380098749</v>
      </c>
      <c r="O189" s="106">
        <f>IF(O$101&lt;31,(1/(1+INPUT3!$H$18)^O$101),(1/(1+INPUT3!$H$19)^O$101))</f>
        <v>0.87459224019801729</v>
      </c>
      <c r="P189" s="106">
        <f>IF(P$101&lt;31,(1/(1+INPUT3!$H$18)^P$101),(1/(1+INPUT3!$H$19)^P$101))</f>
        <v>0.86166723172218462</v>
      </c>
      <c r="Q189" s="106">
        <f>IF(Q$101&lt;31,(1/(1+INPUT3!$H$18)^Q$101),(1/(1+INPUT3!$H$19)^Q$101))</f>
        <v>0.8489332332238273</v>
      </c>
      <c r="R189" s="106">
        <f>IF(R$101&lt;31,(1/(1+INPUT3!$H$18)^R$101),(1/(1+INPUT3!$H$19)^R$101))</f>
        <v>0.83638742189539661</v>
      </c>
      <c r="S189" s="106">
        <f>IF(S$101&lt;31,(1/(1+INPUT3!$H$18)^S$101),(1/(1+INPUT3!$H$19)^S$101))</f>
        <v>0.82402701664571099</v>
      </c>
      <c r="T189" s="106">
        <f>IF(T$101&lt;31,(1/(1+INPUT3!$H$18)^T$101),(1/(1+INPUT3!$H$19)^T$101))</f>
        <v>0.81184927748345925</v>
      </c>
      <c r="U189" s="106">
        <f>IF(U$101&lt;31,(1/(1+INPUT3!$H$18)^U$101),(1/(1+INPUT3!$H$19)^U$101))</f>
        <v>0.79985150490981216</v>
      </c>
      <c r="V189" s="106">
        <f>IF(V$101&lt;31,(1/(1+INPUT3!$H$18)^V$101),(1/(1+INPUT3!$H$19)^V$101))</f>
        <v>0.78803103932001206</v>
      </c>
      <c r="W189" s="106">
        <f>IF(W$101&lt;31,(1/(1+INPUT3!$H$18)^W$101),(1/(1+INPUT3!$H$19)^W$101))</f>
        <v>0.77638526041380518</v>
      </c>
      <c r="X189" s="106">
        <f>IF(X$101&lt;31,(1/(1+INPUT3!$H$18)^X$101),(1/(1+INPUT3!$H$19)^X$101))</f>
        <v>0.76491158661458636</v>
      </c>
      <c r="Y189" s="106">
        <f>IF(Y$101&lt;31,(1/(1+INPUT3!$H$18)^Y$101),(1/(1+INPUT3!$H$19)^Y$101))</f>
        <v>0.7536074744971295</v>
      </c>
      <c r="Z189" s="106">
        <f>IF(Z$101&lt;31,(1/(1+INPUT3!$H$18)^Z$101),(1/(1+INPUT3!$H$19)^Z$101))</f>
        <v>0.74247041822377313</v>
      </c>
      <c r="AA189" s="106">
        <f>IF(AA$101&lt;31,(1/(1+INPUT3!$H$18)^AA$101),(1/(1+INPUT3!$H$19)^AA$101))</f>
        <v>0.73149794898893916</v>
      </c>
      <c r="AB189" s="106">
        <f>IF(AB$101&lt;31,(1/(1+INPUT3!$H$18)^AB$101),(1/(1+INPUT3!$H$19)^AB$101))</f>
        <v>0.72068763447186135</v>
      </c>
      <c r="AC189" s="106">
        <f>IF(AC$101&lt;31,(1/(1+INPUT3!$H$18)^AC$101),(1/(1+INPUT3!$H$19)^AC$101))</f>
        <v>0.71003707829740037</v>
      </c>
      <c r="AD189" s="106">
        <f>IF(AD$101&lt;31,(1/(1+INPUT3!$H$18)^AD$101),(1/(1+INPUT3!$H$19)^AD$101))</f>
        <v>0.69954391950482808</v>
      </c>
      <c r="AE189" s="106">
        <f>IF(AE$101&lt;31,(1/(1+INPUT3!$H$18)^AE$101),(1/(1+INPUT3!$H$19)^AE$101))</f>
        <v>0.68920583202446117</v>
      </c>
      <c r="AF189" s="106">
        <f>IF(AF$101&lt;31,(1/(1+INPUT3!$H$18)^AF$101),(1/(1+INPUT3!$H$19)^AF$101))</f>
        <v>0.67902052416203085</v>
      </c>
      <c r="AG189" s="106">
        <f>IF(AG$101&lt;31,(1/(1+INPUT3!$H$18)^AG$101),(1/(1+INPUT3!$H$19)^AG$101))</f>
        <v>0.66898573809067086</v>
      </c>
      <c r="AH189" s="106">
        <f>IF(AH$101&lt;31,(1/(1+INPUT3!$H$18)^AH$101),(1/(1+INPUT3!$H$19)^AH$101))</f>
        <v>0.65909924935041486</v>
      </c>
      <c r="AI189" s="106">
        <f>IF(AI$101&lt;31,(1/(1+INPUT3!$H$18)^AI$101),(1/(1+INPUT3!$H$19)^AI$101))</f>
        <v>0.64935886635508844</v>
      </c>
      <c r="AJ189" s="106">
        <f>IF(AJ$101&lt;31,(1/(1+INPUT3!$H$18)^AJ$101),(1/(1+INPUT3!$H$19)^AJ$101))</f>
        <v>0.63976242990649135</v>
      </c>
      <c r="AK189" s="106">
        <f>IF(AK$101&lt;31,(1/(1+INPUT3!$H$18)^AK$101),(1/(1+INPUT3!$H$19)^AK$101))</f>
        <v>0.67210371334741503</v>
      </c>
      <c r="AL189" s="106">
        <f>IF(AL$101&lt;31,(1/(1+INPUT3!$H$18)^AL$101),(1/(1+INPUT3!$H$19)^AL$101))</f>
        <v>0.66354399580157475</v>
      </c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 s="67"/>
      <c r="BP189" s="67"/>
      <c r="BQ189" s="67"/>
      <c r="BR189" s="67"/>
      <c r="BS189" s="67"/>
    </row>
    <row r="190" spans="1:71" ht="15.75" x14ac:dyDescent="0.3">
      <c r="A190" s="67"/>
      <c r="B190" s="67"/>
      <c r="C190" s="97" t="s">
        <v>212</v>
      </c>
      <c r="D190" s="102" t="s">
        <v>0</v>
      </c>
      <c r="E190" s="102" t="s">
        <v>93</v>
      </c>
      <c r="F190" s="102"/>
      <c r="G190" s="106">
        <f t="shared" ref="G190:AL191" si="11">G186*G188</f>
        <v>2.8936226190377057</v>
      </c>
      <c r="H190" s="106">
        <f t="shared" si="11"/>
        <v>2.7869659510110187</v>
      </c>
      <c r="I190" s="106">
        <f t="shared" si="11"/>
        <v>2.6842958201259988</v>
      </c>
      <c r="J190" s="106">
        <f t="shared" si="11"/>
        <v>2.5854610333229728</v>
      </c>
      <c r="K190" s="106">
        <f t="shared" si="11"/>
        <v>2.4903162170463622</v>
      </c>
      <c r="L190" s="106">
        <f t="shared" si="11"/>
        <v>2.3987215899647403</v>
      </c>
      <c r="M190" s="106">
        <f t="shared" si="11"/>
        <v>2.3105427446917686</v>
      </c>
      <c r="N190" s="106">
        <f t="shared" si="11"/>
        <v>2.2256504381468836</v>
      </c>
      <c r="O190" s="106">
        <f t="shared" si="11"/>
        <v>2.1230341955400358</v>
      </c>
      <c r="P190" s="106">
        <f t="shared" si="11"/>
        <v>2.0251701540673888</v>
      </c>
      <c r="Q190" s="106">
        <f t="shared" si="11"/>
        <v>1.9318373981597976</v>
      </c>
      <c r="R190" s="106">
        <f t="shared" si="11"/>
        <v>1.8428253159660579</v>
      </c>
      <c r="S190" s="106">
        <f t="shared" si="11"/>
        <v>1.6077893712350735</v>
      </c>
      <c r="T190" s="106">
        <f t="shared" si="11"/>
        <v>1.5340369802226654</v>
      </c>
      <c r="U190" s="106">
        <f t="shared" si="11"/>
        <v>1.4636841832201259</v>
      </c>
      <c r="V190" s="106">
        <f t="shared" si="11"/>
        <v>1.396573619794057</v>
      </c>
      <c r="W190" s="106">
        <f t="shared" si="11"/>
        <v>1.3325552400297855</v>
      </c>
      <c r="X190" s="106">
        <f t="shared" si="11"/>
        <v>1.2714859638143052</v>
      </c>
      <c r="Y190" s="106">
        <f t="shared" si="11"/>
        <v>1.2132293560440481</v>
      </c>
      <c r="Z190" s="106">
        <f t="shared" si="11"/>
        <v>1.1576553170112693</v>
      </c>
      <c r="AA190" s="106">
        <f t="shared" si="11"/>
        <v>1.1046397872578957</v>
      </c>
      <c r="AB190" s="106">
        <f t="shared" si="11"/>
        <v>1.0540644662190599</v>
      </c>
      <c r="AC190" s="106">
        <f t="shared" si="11"/>
        <v>1.0058165440104032</v>
      </c>
      <c r="AD190" s="106">
        <f t="shared" si="11"/>
        <v>0.95978844574350841</v>
      </c>
      <c r="AE190" s="106">
        <f t="shared" si="11"/>
        <v>0.91587758778277695</v>
      </c>
      <c r="AF190" s="106">
        <f t="shared" si="11"/>
        <v>0.87398614538456398</v>
      </c>
      <c r="AG190" s="106">
        <f t="shared" si="11"/>
        <v>0.83402083118565007</v>
      </c>
      <c r="AH190" s="106">
        <f t="shared" si="11"/>
        <v>0.79589268403313784</v>
      </c>
      <c r="AI190" s="106">
        <f t="shared" si="11"/>
        <v>0.75951686767169635</v>
      </c>
      <c r="AJ190" s="106">
        <f t="shared" si="11"/>
        <v>0.72481247882677236</v>
      </c>
      <c r="AK190" s="106">
        <f t="shared" si="11"/>
        <v>0.80374102764236288</v>
      </c>
      <c r="AL190" s="106">
        <f t="shared" si="11"/>
        <v>0.77075837620550847</v>
      </c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 s="67"/>
      <c r="BP190" s="67"/>
      <c r="BQ190" s="67"/>
      <c r="BR190" s="67"/>
      <c r="BS190" s="67"/>
    </row>
    <row r="191" spans="1:71" ht="15.75" x14ac:dyDescent="0.3">
      <c r="A191" s="67"/>
      <c r="B191" s="67"/>
      <c r="C191" s="97" t="s">
        <v>213</v>
      </c>
      <c r="D191" s="102" t="s">
        <v>0</v>
      </c>
      <c r="E191" s="102" t="s">
        <v>93</v>
      </c>
      <c r="F191" s="102"/>
      <c r="G191" s="106">
        <f t="shared" si="11"/>
        <v>0.11365646973337341</v>
      </c>
      <c r="H191" s="106">
        <f t="shared" si="11"/>
        <v>0.11197681747130388</v>
      </c>
      <c r="I191" s="106">
        <f t="shared" si="11"/>
        <v>0.11032198765645704</v>
      </c>
      <c r="J191" s="106">
        <f t="shared" si="11"/>
        <v>0.10869161345463749</v>
      </c>
      <c r="K191" s="106">
        <f t="shared" si="11"/>
        <v>0.10708533345284482</v>
      </c>
      <c r="L191" s="106">
        <f t="shared" si="11"/>
        <v>0.10550279157915748</v>
      </c>
      <c r="M191" s="106">
        <f t="shared" si="11"/>
        <v>0.10394363702380049</v>
      </c>
      <c r="N191" s="106">
        <f t="shared" si="11"/>
        <v>0.10240752416137981</v>
      </c>
      <c r="O191" s="106">
        <f t="shared" si="11"/>
        <v>9.9409890614172935E-2</v>
      </c>
      <c r="P191" s="106">
        <f t="shared" si="11"/>
        <v>9.6500002639929833E-2</v>
      </c>
      <c r="Q191" s="106">
        <f t="shared" si="11"/>
        <v>9.3675291784083403E-2</v>
      </c>
      <c r="R191" s="106">
        <f t="shared" si="11"/>
        <v>9.0933264774877995E-2</v>
      </c>
      <c r="S191" s="106">
        <f t="shared" si="11"/>
        <v>8.8271501322647036E-2</v>
      </c>
      <c r="T191" s="106">
        <f t="shared" si="11"/>
        <v>8.5687651983509597E-2</v>
      </c>
      <c r="U191" s="106">
        <f t="shared" si="11"/>
        <v>8.3179436085599814E-2</v>
      </c>
      <c r="V191" s="106">
        <f t="shared" si="11"/>
        <v>8.074463971599892E-2</v>
      </c>
      <c r="W191" s="106">
        <f t="shared" si="11"/>
        <v>7.8381113766593236E-2</v>
      </c>
      <c r="X191" s="106">
        <f t="shared" si="11"/>
        <v>7.6086772037132835E-2</v>
      </c>
      <c r="Y191" s="106">
        <f t="shared" si="11"/>
        <v>7.3859589393816816E-2</v>
      </c>
      <c r="Z191" s="106">
        <f t="shared" si="11"/>
        <v>7.1697599981779797E-2</v>
      </c>
      <c r="AA191" s="106">
        <f t="shared" si="11"/>
        <v>6.9598895489901724E-2</v>
      </c>
      <c r="AB191" s="106">
        <f t="shared" si="11"/>
        <v>6.7561623466409565E-2</v>
      </c>
      <c r="AC191" s="106">
        <f t="shared" si="11"/>
        <v>6.5583985683784179E-2</v>
      </c>
      <c r="AD191" s="106">
        <f t="shared" si="11"/>
        <v>6.3664236551528655E-2</v>
      </c>
      <c r="AE191" s="106">
        <f t="shared" si="11"/>
        <v>6.1800681575397823E-2</v>
      </c>
      <c r="AF191" s="106">
        <f t="shared" si="11"/>
        <v>5.9991675861728537E-2</v>
      </c>
      <c r="AG191" s="106">
        <f t="shared" si="11"/>
        <v>5.8235622665550442E-2</v>
      </c>
      <c r="AH191" s="106">
        <f t="shared" si="11"/>
        <v>5.6530971981196061E-2</v>
      </c>
      <c r="AI191" s="106">
        <f t="shared" si="11"/>
        <v>5.4876219174165956E-2</v>
      </c>
      <c r="AJ191" s="106">
        <f t="shared" si="11"/>
        <v>5.3269903653041469E-2</v>
      </c>
      <c r="AK191" s="106">
        <f t="shared" si="11"/>
        <v>5.5139553521328898E-2</v>
      </c>
      <c r="AL191" s="106">
        <f t="shared" si="11"/>
        <v>5.3636501851562393E-2</v>
      </c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 s="67"/>
      <c r="BP191" s="67"/>
      <c r="BQ191" s="67"/>
      <c r="BR191" s="67"/>
      <c r="BS191" s="67"/>
    </row>
    <row r="192" spans="1:71" ht="15.75" x14ac:dyDescent="0.3">
      <c r="A192" s="67"/>
      <c r="B192" s="67"/>
      <c r="C192" s="97" t="s">
        <v>210</v>
      </c>
      <c r="D192" s="102" t="s">
        <v>0</v>
      </c>
      <c r="E192" s="102" t="s">
        <v>93</v>
      </c>
      <c r="F192" s="102"/>
      <c r="G192" s="106">
        <f t="shared" ref="G192:AL192" si="12">G190+G191</f>
        <v>3.007279088771079</v>
      </c>
      <c r="H192" s="106">
        <f t="shared" si="12"/>
        <v>2.8989427684823226</v>
      </c>
      <c r="I192" s="106">
        <f t="shared" si="12"/>
        <v>2.7946178077824557</v>
      </c>
      <c r="J192" s="106">
        <f t="shared" si="12"/>
        <v>2.6941526467776105</v>
      </c>
      <c r="K192" s="106">
        <f t="shared" si="12"/>
        <v>2.5974015504992072</v>
      </c>
      <c r="L192" s="106">
        <f t="shared" si="12"/>
        <v>2.5042243815438976</v>
      </c>
      <c r="M192" s="106">
        <f t="shared" si="12"/>
        <v>2.4144863817155691</v>
      </c>
      <c r="N192" s="106">
        <f t="shared" si="12"/>
        <v>2.3280579623082636</v>
      </c>
      <c r="O192" s="106">
        <f t="shared" si="12"/>
        <v>2.2224440861542085</v>
      </c>
      <c r="P192" s="106">
        <f t="shared" si="12"/>
        <v>2.1216701567073186</v>
      </c>
      <c r="Q192" s="106">
        <f t="shared" si="12"/>
        <v>2.0255126899438811</v>
      </c>
      <c r="R192" s="106">
        <f t="shared" si="12"/>
        <v>1.9337585807409359</v>
      </c>
      <c r="S192" s="106">
        <f t="shared" si="12"/>
        <v>1.6960608725577204</v>
      </c>
      <c r="T192" s="106">
        <f t="shared" si="12"/>
        <v>1.6197246322061751</v>
      </c>
      <c r="U192" s="106">
        <f t="shared" si="12"/>
        <v>1.5468636193057257</v>
      </c>
      <c r="V192" s="106">
        <f t="shared" si="12"/>
        <v>1.477318259510056</v>
      </c>
      <c r="W192" s="106">
        <f t="shared" si="12"/>
        <v>1.4109363537963788</v>
      </c>
      <c r="X192" s="106">
        <f t="shared" si="12"/>
        <v>1.347572735851438</v>
      </c>
      <c r="Y192" s="106">
        <f t="shared" si="12"/>
        <v>1.2870889454378649</v>
      </c>
      <c r="Z192" s="106">
        <f t="shared" si="12"/>
        <v>1.229352916993049</v>
      </c>
      <c r="AA192" s="106">
        <f t="shared" si="12"/>
        <v>1.1742386827477973</v>
      </c>
      <c r="AB192" s="106">
        <f t="shared" si="12"/>
        <v>1.1216260896854695</v>
      </c>
      <c r="AC192" s="106">
        <f t="shared" si="12"/>
        <v>1.0714005296941873</v>
      </c>
      <c r="AD192" s="106">
        <f t="shared" si="12"/>
        <v>1.0234526822950372</v>
      </c>
      <c r="AE192" s="106">
        <f t="shared" si="12"/>
        <v>0.97767826935817481</v>
      </c>
      <c r="AF192" s="106">
        <f t="shared" si="12"/>
        <v>0.93397782124629247</v>
      </c>
      <c r="AG192" s="106">
        <f t="shared" si="12"/>
        <v>0.89225645385120056</v>
      </c>
      <c r="AH192" s="106">
        <f t="shared" si="12"/>
        <v>0.8524236560143339</v>
      </c>
      <c r="AI192" s="106">
        <f t="shared" si="12"/>
        <v>0.81439308684586231</v>
      </c>
      <c r="AJ192" s="106">
        <f t="shared" si="12"/>
        <v>0.77808238247981387</v>
      </c>
      <c r="AK192" s="106">
        <f t="shared" si="12"/>
        <v>0.85888058116369181</v>
      </c>
      <c r="AL192" s="106">
        <f t="shared" si="12"/>
        <v>0.8243948780570709</v>
      </c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 s="67"/>
      <c r="BP192" s="67"/>
      <c r="BQ192" s="67"/>
      <c r="BR192" s="67"/>
      <c r="BS192" s="67"/>
    </row>
    <row r="193" spans="1:71" ht="15.75" x14ac:dyDescent="0.3">
      <c r="A193" s="67"/>
      <c r="B193" s="67"/>
      <c r="C193" s="97" t="s">
        <v>198</v>
      </c>
      <c r="D193" s="102" t="s">
        <v>0</v>
      </c>
      <c r="E193" s="102" t="s">
        <v>93</v>
      </c>
      <c r="F193" s="102"/>
      <c r="G193" s="106">
        <f>SUM($G190:G190)</f>
        <v>2.8936226190377057</v>
      </c>
      <c r="H193" s="106">
        <f>SUM($G190:H190)</f>
        <v>5.6805885700487249</v>
      </c>
      <c r="I193" s="106">
        <f>SUM($G190:I190)</f>
        <v>8.3648843901747227</v>
      </c>
      <c r="J193" s="106">
        <f>SUM($G190:J190)</f>
        <v>10.950345423497696</v>
      </c>
      <c r="K193" s="106">
        <f>SUM($G190:K190)</f>
        <v>13.440661640544057</v>
      </c>
      <c r="L193" s="106">
        <f>SUM($G190:L190)</f>
        <v>15.839383230508798</v>
      </c>
      <c r="M193" s="106">
        <f>SUM($G190:M190)</f>
        <v>18.149925975200567</v>
      </c>
      <c r="N193" s="106">
        <f>SUM($G190:N190)</f>
        <v>20.375576413347449</v>
      </c>
      <c r="O193" s="106">
        <f>SUM($G190:O190)</f>
        <v>22.498610608887486</v>
      </c>
      <c r="P193" s="106">
        <f>SUM($G190:P190)</f>
        <v>24.523780762954875</v>
      </c>
      <c r="Q193" s="106">
        <f>SUM($G190:Q190)</f>
        <v>26.455618161114671</v>
      </c>
      <c r="R193" s="106">
        <f>SUM($G190:R190)</f>
        <v>28.298443477080728</v>
      </c>
      <c r="S193" s="106">
        <f>SUM($G190:S190)</f>
        <v>29.906232848315803</v>
      </c>
      <c r="T193" s="106">
        <f>SUM($G190:T190)</f>
        <v>31.440269828538469</v>
      </c>
      <c r="U193" s="106">
        <f>SUM($G190:U190)</f>
        <v>32.903954011758593</v>
      </c>
      <c r="V193" s="106">
        <f>SUM($G190:V190)</f>
        <v>34.300527631552647</v>
      </c>
      <c r="W193" s="106">
        <f>SUM($G190:W190)</f>
        <v>35.633082871582431</v>
      </c>
      <c r="X193" s="106">
        <f>SUM($G190:X190)</f>
        <v>36.904568835396738</v>
      </c>
      <c r="Y193" s="106">
        <f>SUM($G190:Y190)</f>
        <v>38.117798191440784</v>
      </c>
      <c r="Z193" s="106">
        <f>SUM($G190:Z190)</f>
        <v>39.275453508452053</v>
      </c>
      <c r="AA193" s="106">
        <f>SUM($G190:AA190)</f>
        <v>40.380093295709948</v>
      </c>
      <c r="AB193" s="106">
        <f>SUM($G190:AB190)</f>
        <v>41.434157761929008</v>
      </c>
      <c r="AC193" s="106">
        <f>SUM($G190:AC190)</f>
        <v>42.439974305939408</v>
      </c>
      <c r="AD193" s="106">
        <f>SUM($G190:AD190)</f>
        <v>43.399762751682914</v>
      </c>
      <c r="AE193" s="106">
        <f>SUM($G190:AE190)</f>
        <v>44.315640339465688</v>
      </c>
      <c r="AF193" s="106">
        <f>SUM($G190:AF190)</f>
        <v>45.189626484850251</v>
      </c>
      <c r="AG193" s="106">
        <f>SUM($G190:AG190)</f>
        <v>46.023647316035898</v>
      </c>
      <c r="AH193" s="106">
        <f>SUM($G190:AH190)</f>
        <v>46.819540000069033</v>
      </c>
      <c r="AI193" s="106">
        <f>SUM($G190:AI190)</f>
        <v>47.579056867740732</v>
      </c>
      <c r="AJ193" s="106">
        <f>SUM($G190:AJ190)</f>
        <v>48.303869346567502</v>
      </c>
      <c r="AK193" s="106">
        <f>SUM($G190:AK190)</f>
        <v>49.107610374209862</v>
      </c>
      <c r="AL193" s="106">
        <f>SUM($G190:AL190)</f>
        <v>49.878368750415369</v>
      </c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 s="67"/>
      <c r="BP193" s="67"/>
      <c r="BQ193" s="67"/>
      <c r="BR193" s="67"/>
      <c r="BS193" s="67"/>
    </row>
    <row r="194" spans="1:71" ht="15.75" x14ac:dyDescent="0.3">
      <c r="A194" s="69"/>
      <c r="B194" s="69"/>
      <c r="C194" s="72" t="s">
        <v>214</v>
      </c>
      <c r="D194" s="102" t="s">
        <v>0</v>
      </c>
      <c r="E194" s="102" t="s">
        <v>93</v>
      </c>
      <c r="F194" s="102"/>
      <c r="G194" s="107">
        <f>SUM($G191:G191)</f>
        <v>0.11365646973337341</v>
      </c>
      <c r="H194" s="107">
        <f>SUM($G191:H191)</f>
        <v>0.22563328720467729</v>
      </c>
      <c r="I194" s="107">
        <f>SUM($G191:I191)</f>
        <v>0.3359552748611343</v>
      </c>
      <c r="J194" s="107">
        <f>SUM($G191:J191)</f>
        <v>0.44464688831577182</v>
      </c>
      <c r="K194" s="107">
        <f>SUM($G191:K191)</f>
        <v>0.55173222176861669</v>
      </c>
      <c r="L194" s="107">
        <f>SUM($G191:L191)</f>
        <v>0.65723501334777423</v>
      </c>
      <c r="M194" s="107">
        <f>SUM($G191:M191)</f>
        <v>0.76117865037157473</v>
      </c>
      <c r="N194" s="107">
        <f>SUM($G191:N191)</f>
        <v>0.8635861745329545</v>
      </c>
      <c r="O194" s="107">
        <f>SUM($G191:O191)</f>
        <v>0.96299606514712743</v>
      </c>
      <c r="P194" s="107">
        <f>SUM($G191:P191)</f>
        <v>1.0594960677870573</v>
      </c>
      <c r="Q194" s="107">
        <f>SUM($G191:Q191)</f>
        <v>1.1531713595711408</v>
      </c>
      <c r="R194" s="107">
        <f>SUM($G191:R191)</f>
        <v>1.2441046243460188</v>
      </c>
      <c r="S194" s="107">
        <f>SUM($G191:S191)</f>
        <v>1.3323761256686657</v>
      </c>
      <c r="T194" s="107">
        <f>SUM($G191:T191)</f>
        <v>1.4180637776521754</v>
      </c>
      <c r="U194" s="107">
        <f>SUM($G191:U191)</f>
        <v>1.5012432137377751</v>
      </c>
      <c r="V194" s="107">
        <f>SUM($G191:V191)</f>
        <v>1.5819878534537741</v>
      </c>
      <c r="W194" s="107">
        <f>SUM($G191:W191)</f>
        <v>1.6603689672203674</v>
      </c>
      <c r="X194" s="107">
        <f>SUM($G191:X191)</f>
        <v>1.7364557392575002</v>
      </c>
      <c r="Y194" s="107">
        <f>SUM($G191:Y191)</f>
        <v>1.8103153286513169</v>
      </c>
      <c r="Z194" s="107">
        <f>SUM($G191:Z191)</f>
        <v>1.8820129286330967</v>
      </c>
      <c r="AA194" s="107">
        <f>SUM($G191:AA191)</f>
        <v>1.9516118241229985</v>
      </c>
      <c r="AB194" s="107">
        <f>SUM($G191:AB191)</f>
        <v>2.0191734475894081</v>
      </c>
      <c r="AC194" s="107">
        <f>SUM($G191:AC191)</f>
        <v>2.0847574332731922</v>
      </c>
      <c r="AD194" s="107">
        <f>SUM($G191:AD191)</f>
        <v>2.1484216698247209</v>
      </c>
      <c r="AE194" s="107">
        <f>SUM($G191:AE191)</f>
        <v>2.2102223514001187</v>
      </c>
      <c r="AF194" s="107">
        <f>SUM($G191:AF191)</f>
        <v>2.2702140272618472</v>
      </c>
      <c r="AG194" s="107">
        <f>SUM($G191:AG191)</f>
        <v>2.3284496499273977</v>
      </c>
      <c r="AH194" s="107">
        <f>SUM($G191:AH191)</f>
        <v>2.3849806219085936</v>
      </c>
      <c r="AI194" s="107">
        <f>SUM($G191:AI191)</f>
        <v>2.4398568410827597</v>
      </c>
      <c r="AJ194" s="107">
        <f>SUM($G191:AJ191)</f>
        <v>2.4931267447358012</v>
      </c>
      <c r="AK194" s="107">
        <f>SUM($G191:AK191)</f>
        <v>2.54826629825713</v>
      </c>
      <c r="AL194" s="107">
        <f>SUM($G191:AL191)</f>
        <v>2.6019028001086926</v>
      </c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 s="69"/>
      <c r="BP194" s="69"/>
      <c r="BQ194" s="69"/>
      <c r="BR194" s="69"/>
      <c r="BS194" s="69"/>
    </row>
    <row r="195" spans="1:71" ht="15.75" x14ac:dyDescent="0.3">
      <c r="A195" s="67"/>
      <c r="B195" s="67"/>
      <c r="C195" s="97" t="s">
        <v>215</v>
      </c>
      <c r="D195" s="102" t="s">
        <v>0</v>
      </c>
      <c r="E195" s="102" t="s">
        <v>93</v>
      </c>
      <c r="F195" s="102"/>
      <c r="G195" s="106">
        <f>SUM($G192:G192)</f>
        <v>3.007279088771079</v>
      </c>
      <c r="H195" s="106">
        <f>SUM($G192:H192)</f>
        <v>5.9062218572534011</v>
      </c>
      <c r="I195" s="106">
        <f>SUM($G192:I192)</f>
        <v>8.7008396650358577</v>
      </c>
      <c r="J195" s="106">
        <f>SUM($G192:J192)</f>
        <v>11.394992311813468</v>
      </c>
      <c r="K195" s="106">
        <f>SUM($G192:K192)</f>
        <v>13.992393862312674</v>
      </c>
      <c r="L195" s="106">
        <f>SUM($G192:L192)</f>
        <v>16.496618243856574</v>
      </c>
      <c r="M195" s="106">
        <f>SUM($G192:M192)</f>
        <v>18.911104625572143</v>
      </c>
      <c r="N195" s="106">
        <f>SUM($G192:N192)</f>
        <v>21.239162587880408</v>
      </c>
      <c r="O195" s="106">
        <f>SUM($G192:O192)</f>
        <v>23.461606674034616</v>
      </c>
      <c r="P195" s="106">
        <f>SUM($G192:P192)</f>
        <v>25.583276830741934</v>
      </c>
      <c r="Q195" s="106">
        <f>SUM($G192:Q192)</f>
        <v>27.608789520685814</v>
      </c>
      <c r="R195" s="106">
        <f>SUM($G192:R192)</f>
        <v>29.54254810142675</v>
      </c>
      <c r="S195" s="106">
        <f>SUM($G192:S192)</f>
        <v>31.238608973984469</v>
      </c>
      <c r="T195" s="106">
        <f>SUM($G192:T192)</f>
        <v>32.858333606190641</v>
      </c>
      <c r="U195" s="106">
        <f>SUM($G192:U192)</f>
        <v>34.405197225496366</v>
      </c>
      <c r="V195" s="106">
        <f>SUM($G192:V192)</f>
        <v>35.882515485006422</v>
      </c>
      <c r="W195" s="106">
        <f>SUM($G192:W192)</f>
        <v>37.293451838802802</v>
      </c>
      <c r="X195" s="106">
        <f>SUM($G192:X192)</f>
        <v>38.641024574654239</v>
      </c>
      <c r="Y195" s="106">
        <f>SUM($G192:Y192)</f>
        <v>39.928113520092104</v>
      </c>
      <c r="Z195" s="106">
        <f>SUM($G192:Z192)</f>
        <v>41.157466437085155</v>
      </c>
      <c r="AA195" s="106">
        <f>SUM($G192:AA192)</f>
        <v>42.331705119832954</v>
      </c>
      <c r="AB195" s="106">
        <f>SUM($G192:AB192)</f>
        <v>43.453331209518424</v>
      </c>
      <c r="AC195" s="106">
        <f>SUM($G192:AC192)</f>
        <v>44.524731739212612</v>
      </c>
      <c r="AD195" s="106">
        <f>SUM($G192:AD192)</f>
        <v>45.548184421507649</v>
      </c>
      <c r="AE195" s="106">
        <f>SUM($G192:AE192)</f>
        <v>46.525862690865821</v>
      </c>
      <c r="AF195" s="106">
        <f>SUM($G192:AF192)</f>
        <v>47.459840512112116</v>
      </c>
      <c r="AG195" s="106">
        <f>SUM($G192:AG192)</f>
        <v>48.35209696596332</v>
      </c>
      <c r="AH195" s="106">
        <f>SUM($G192:AH192)</f>
        <v>49.20452062197765</v>
      </c>
      <c r="AI195" s="106">
        <f>SUM($G192:AI192)</f>
        <v>50.018913708823511</v>
      </c>
      <c r="AJ195" s="106">
        <f>SUM($G192:AJ192)</f>
        <v>50.796996091303328</v>
      </c>
      <c r="AK195" s="106">
        <f>SUM($G192:AK192)</f>
        <v>51.655876672467016</v>
      </c>
      <c r="AL195" s="106">
        <f>SUM($G192:AL192)</f>
        <v>52.480271550524087</v>
      </c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 s="67"/>
      <c r="BP195" s="67"/>
      <c r="BQ195" s="67"/>
      <c r="BR195" s="67"/>
      <c r="BS195" s="67"/>
    </row>
    <row r="196" spans="1:71" x14ac:dyDescent="0.2">
      <c r="A196" s="67"/>
      <c r="B196" s="67"/>
      <c r="C196" s="67"/>
      <c r="D196" s="67"/>
      <c r="E196" s="67"/>
      <c r="F196" s="67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7"/>
      <c r="BP196" s="67"/>
      <c r="BQ196" s="67"/>
      <c r="BR196" s="67"/>
      <c r="BS196" s="67"/>
    </row>
    <row r="197" spans="1:71" x14ac:dyDescent="0.2">
      <c r="A197" s="48"/>
      <c r="B197" s="55">
        <v>3</v>
      </c>
      <c r="C197" s="55" t="s">
        <v>119</v>
      </c>
      <c r="D197" s="65"/>
      <c r="E197" s="65"/>
      <c r="F197" s="65"/>
      <c r="G197" s="74"/>
      <c r="H197" s="74"/>
      <c r="I197" s="74"/>
      <c r="J197" s="65"/>
      <c r="K197" s="66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</row>
    <row r="198" spans="1:71" x14ac:dyDescent="0.2">
      <c r="A198" s="94"/>
      <c r="B198" s="94"/>
      <c r="C198" s="94"/>
      <c r="D198" s="94"/>
      <c r="E198" s="94"/>
      <c r="F198" s="94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4"/>
      <c r="BP198" s="94"/>
      <c r="BQ198" s="94"/>
      <c r="BR198" s="94"/>
      <c r="BS198" s="94"/>
    </row>
    <row r="199" spans="1:71" ht="15.75" x14ac:dyDescent="0.3">
      <c r="A199" s="68"/>
      <c r="B199" s="67"/>
      <c r="C199" s="119" t="s">
        <v>225</v>
      </c>
      <c r="D199" s="34" t="s">
        <v>0</v>
      </c>
      <c r="E199" s="20" t="s">
        <v>93</v>
      </c>
      <c r="F199" s="148" t="s">
        <v>216</v>
      </c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>
        <f>'CALC|3'!$AE$21*'CALC|3'!H13</f>
        <v>4.435834801305728E-3</v>
      </c>
      <c r="AF199" s="89">
        <f>'CALC|3'!$AE$21*'CALC|3'!I13</f>
        <v>0.24173015378780202</v>
      </c>
      <c r="AG199" s="89">
        <f>'CALC|3'!$AE$21*'CALC|3'!J13</f>
        <v>0.26633888054286869</v>
      </c>
      <c r="AH199" s="89">
        <f>'CALC|3'!$AE$21*'CALC|3'!K13</f>
        <v>1.7495955728351005</v>
      </c>
      <c r="AI199" s="89">
        <f>'CALC|3'!$AE$21*'CALC|3'!L13</f>
        <v>3.5985090138972606</v>
      </c>
      <c r="AJ199" s="89">
        <f>'CALC|3'!$AE$21*'CALC|3'!M13</f>
        <v>5.2252561327378064</v>
      </c>
      <c r="AK199" s="89">
        <f>'CALC|3'!$AE$21*'CALC|3'!N13</f>
        <v>3.9355097774514194</v>
      </c>
      <c r="AL199" s="89">
        <f>'CALC|3'!$AE$21*'CALC|3'!O13</f>
        <v>3.7321112654363828</v>
      </c>
      <c r="AM199" s="89">
        <f>'CALC|3'!$AE$21*'CALC|3'!P13</f>
        <v>3.9882917026634979</v>
      </c>
      <c r="AN199" s="89">
        <f>'CALC|3'!$AE$21*'CALC|3'!Q13</f>
        <v>4.0177761098822531</v>
      </c>
      <c r="AO199" s="89">
        <f>'CALC|3'!$AE$21*'CALC|3'!R13</f>
        <v>4.036917301086409</v>
      </c>
      <c r="AP199" s="89">
        <f>'CALC|3'!$AE$21*'CALC|3'!S13</f>
        <v>4.0468383687799223</v>
      </c>
      <c r="AQ199" s="89">
        <f>'CALC|3'!$AE$21*'CALC|3'!T13</f>
        <v>4.0485404572476726</v>
      </c>
      <c r="AR199" s="89">
        <f>'CALC|3'!$AE$21*'CALC|3'!U13</f>
        <v>4.0429160040009338</v>
      </c>
      <c r="AS199" s="89">
        <f>'CALC|3'!$AE$21*'CALC|3'!V13</f>
        <v>4.0307605434332467</v>
      </c>
      <c r="AT199" s="89">
        <f>'CALC|3'!$AE$21*'CALC|3'!W13</f>
        <v>4.01278322880556</v>
      </c>
      <c r="AU199" s="89">
        <f>'CALC|3'!$AE$21*'CALC|3'!X13</f>
        <v>3.9896162117276477</v>
      </c>
      <c r="AV199" s="89">
        <f>'CALC|3'!$AE$21*'CALC|3'!Y13</f>
        <v>3.9618230031917778</v>
      </c>
      <c r="AW199" s="89">
        <f>'CALC|3'!$AE$21*'CALC|3'!Z13</f>
        <v>3.9299059267442185</v>
      </c>
      <c r="AX199" s="89">
        <f>'CALC|3'!$AE$21*'CALC|3'!AA13</f>
        <v>3.8943127623725857</v>
      </c>
      <c r="AY199" s="89">
        <f>'CALC|3'!$AE$21*'CALC|3'!AB13</f>
        <v>3.8554426689831196</v>
      </c>
      <c r="AZ199" s="89">
        <f>'CALC|3'!$AE$21*'CALC|3'!AC13</f>
        <v>3.8136514638004377</v>
      </c>
      <c r="BA199" s="89">
        <f>'CALC|3'!$AE$21*'CALC|3'!AD13</f>
        <v>3.7692563285167258</v>
      </c>
      <c r="BB199" s="89">
        <f>'CALC|3'!$AE$21*'CALC|3'!AE13</f>
        <v>3.7225400044353822</v>
      </c>
      <c r="BC199" s="89">
        <f>'CALC|3'!$AE$21*'CALC|3'!AF13</f>
        <v>3.6737545320953653</v>
      </c>
      <c r="BD199" s="89">
        <f>'CALC|3'!$AE$21*'CALC|3'!AG13</f>
        <v>3.6231245848376936</v>
      </c>
      <c r="BE199" s="89">
        <f>'CALC|3'!$AE$21*'CALC|3'!AH13</f>
        <v>3.5708504404048838</v>
      </c>
      <c r="BF199" s="89">
        <f>'CALC|3'!$AE$21*'CALC|3'!AI13</f>
        <v>3.5171106298766115</v>
      </c>
      <c r="BG199" s="89">
        <f>'CALC|3'!$AE$21*'CALC|3'!AJ13</f>
        <v>3.4620642989772623</v>
      </c>
      <c r="BH199" s="89">
        <f>'CALC|3'!$AE$21*'CALC|3'!AK13</f>
        <v>3.4058533129867405</v>
      </c>
      <c r="BI199" s="89">
        <f>'CALC|3'!$AE$21*'CALC|3'!AL13</f>
        <v>3.348604133094752</v>
      </c>
      <c r="BJ199" s="89">
        <f>'CALC|3'!$AE$21*'CALC|3'!AM13</f>
        <v>3.2904294890158003</v>
      </c>
      <c r="BK199" s="89">
        <f>'CALC|3'!$AE$21*'CALC|3'!AN13</f>
        <v>3.2314298699874309</v>
      </c>
      <c r="BL199" s="89">
        <f>'CALC|3'!$AE$21*'CALC|3'!AO13</f>
        <v>3.1716948538721113</v>
      </c>
      <c r="BM199" s="89">
        <f>'CALC|3'!$AE$21*'CALC|3'!AP13</f>
        <v>3.111304291941885</v>
      </c>
      <c r="BN199" s="89">
        <f>'CALC|3'!$AE$21*'CALC|3'!AQ13</f>
        <v>3.0503293650161099</v>
      </c>
      <c r="BO199" s="67"/>
      <c r="BP199" s="67"/>
      <c r="BQ199" s="67"/>
      <c r="BR199" s="67"/>
      <c r="BS199" s="67"/>
    </row>
    <row r="200" spans="1:71" ht="15.75" x14ac:dyDescent="0.3">
      <c r="A200" s="68"/>
      <c r="B200" s="67"/>
      <c r="C200" s="119" t="s">
        <v>226</v>
      </c>
      <c r="D200" s="34" t="s">
        <v>0</v>
      </c>
      <c r="E200" s="20" t="s">
        <v>93</v>
      </c>
      <c r="F200" s="20"/>
      <c r="G200" s="89">
        <f>'CALC|3'!$G$16*'CALC|3'!H21+'CALC|3'!$G$11*(1-'CALC|3'!H21)</f>
        <v>0.299509505675643</v>
      </c>
      <c r="H200" s="89">
        <f>'CALC|3'!$G$16*'CALC|3'!I21+'CALC|3'!$G$11*(1-'CALC|3'!I21)</f>
        <v>0.299509505675643</v>
      </c>
      <c r="I200" s="89">
        <f>'CALC|3'!$G$16*'CALC|3'!J21+'CALC|3'!$G$11*(1-'CALC|3'!J21)</f>
        <v>0.299509505675643</v>
      </c>
      <c r="J200" s="89">
        <f>'CALC|3'!$G$16*'CALC|3'!K21+'CALC|3'!$G$11*(1-'CALC|3'!K21)</f>
        <v>0.299509505675643</v>
      </c>
      <c r="K200" s="89">
        <f>'CALC|3'!$G$16*'CALC|3'!L21+'CALC|3'!$G$11*(1-'CALC|3'!L21)</f>
        <v>0.299509505675643</v>
      </c>
      <c r="L200" s="89">
        <f>'CALC|3'!$G$16*'CALC|3'!M21+'CALC|3'!$G$11*(1-'CALC|3'!M21)</f>
        <v>0.299509505675643</v>
      </c>
      <c r="M200" s="89">
        <f>'CALC|3'!$G$16*'CALC|3'!N21+'CALC|3'!$G$11*(1-'CALC|3'!N21)</f>
        <v>0.299509505675643</v>
      </c>
      <c r="N200" s="89">
        <f>'CALC|3'!$G$16*'CALC|3'!O21+'CALC|3'!$G$11*(1-'CALC|3'!O21)</f>
        <v>0.299509505675643</v>
      </c>
      <c r="O200" s="89">
        <f>'CALC|3'!$G$16*'CALC|3'!P21+'CALC|3'!$G$11*(1-'CALC|3'!P21)</f>
        <v>0.295982401087169</v>
      </c>
      <c r="P200" s="89">
        <f>'CALC|3'!$G$16*'CALC|3'!Q21+'CALC|3'!$G$11*(1-'CALC|3'!Q21)</f>
        <v>0.29250718263560294</v>
      </c>
      <c r="Q200" s="89">
        <f>'CALC|3'!$G$16*'CALC|3'!R21+'CALC|3'!$G$11*(1-'CALC|3'!R21)</f>
        <v>0.2890830870401474</v>
      </c>
      <c r="R200" s="89">
        <f>'CALC|3'!$G$16*'CALC|3'!S21+'CALC|3'!$G$11*(1-'CALC|3'!S21)</f>
        <v>0.28570936224839077</v>
      </c>
      <c r="S200" s="89">
        <f>'CALC|3'!$G$16*'CALC|3'!T21+'CALC|3'!$G$11*(1-'CALC|3'!T21)</f>
        <v>0.28238526727113039</v>
      </c>
      <c r="T200" s="89">
        <f>'CALC|3'!$G$16*'CALC|3'!U21+'CALC|3'!$G$11*(1-'CALC|3'!U21)</f>
        <v>0.27911007201962484</v>
      </c>
      <c r="U200" s="89">
        <f>'CALC|3'!$G$16*'CALC|3'!V21+'CALC|3'!$G$11*(1-'CALC|3'!V21)</f>
        <v>0.27588305714524103</v>
      </c>
      <c r="V200" s="89">
        <f>'CALC|3'!$G$16*'CALC|3'!W21+'CALC|3'!$G$11*(1-'CALC|3'!W21)</f>
        <v>0.27270351388145903</v>
      </c>
      <c r="W200" s="89">
        <f>'CALC|3'!$G$16*'CALC|3'!X21+'CALC|3'!$G$11*(1-'CALC|3'!X21)</f>
        <v>0.26957074388820285</v>
      </c>
      <c r="X200" s="89">
        <f>'CALC|3'!$G$16*'CALC|3'!Y21+'CALC|3'!$G$11*(1-'CALC|3'!Y21)</f>
        <v>0.26648405909845957</v>
      </c>
      <c r="Y200" s="89">
        <f>'CALC|3'!$G$16*'CALC|3'!Z21+'CALC|3'!$G$11*(1-'CALC|3'!Z21)</f>
        <v>0.26344278156715595</v>
      </c>
      <c r="Z200" s="89">
        <f>'CALC|3'!$G$16*'CALC|3'!AA21+'CALC|3'!$G$11*(1-'CALC|3'!AA21)</f>
        <v>0.2604462433222573</v>
      </c>
      <c r="AA200" s="89">
        <f>'CALC|3'!$G$16*'CALC|3'!AB21+'CALC|3'!$G$11*(1-'CALC|3'!AB21)</f>
        <v>0.25749378621805774</v>
      </c>
      <c r="AB200" s="89">
        <f>'CALC|3'!$G$16*'CALC|3'!AC21+'CALC|3'!$G$11*(1-'CALC|3'!AC21)</f>
        <v>0.25458476179062761</v>
      </c>
      <c r="AC200" s="89">
        <f>'CALC|3'!$G$16*'CALC|3'!AD21+'CALC|3'!$G$11*(1-'CALC|3'!AD21)</f>
        <v>0.25171853111538839</v>
      </c>
      <c r="AD200" s="89">
        <f>'CALC|3'!$G$16*'CALC|3'!AE21+'CALC|3'!$G$11*(1-'CALC|3'!AE21)</f>
        <v>0.24889446466678172</v>
      </c>
      <c r="AE200" s="89">
        <f>'CALC|3'!$G$16*'CALC|3'!AF21+'CALC|3'!$G$11*(1-'CALC|3'!AF21)</f>
        <v>0.24611194218000379</v>
      </c>
      <c r="AF200" s="89">
        <f>'CALC|3'!$G$16*'CALC|3'!AG21+'CALC|3'!$G$11*(1-'CALC|3'!AG21)</f>
        <v>0.24337035251477313</v>
      </c>
      <c r="AG200" s="89">
        <f>'CALC|3'!$G$16*'CALC|3'!AH21+'CALC|3'!$G$11*(1-'CALC|3'!AH21)</f>
        <v>0.2406690935211025</v>
      </c>
      <c r="AH200" s="89">
        <f>'CALC|3'!$G$16*'CALC|3'!AI21+'CALC|3'!$G$11*(1-'CALC|3'!AI21)</f>
        <v>0.23800757190704555</v>
      </c>
      <c r="AI200" s="89">
        <f>'CALC|3'!$G$16*'CALC|3'!AJ21+'CALC|3'!$G$11*(1-'CALC|3'!AJ21)</f>
        <v>0.23538520310838904</v>
      </c>
      <c r="AJ200" s="89">
        <f>'CALC|3'!$G$16*'CALC|3'!AK21+'CALC|3'!$G$11*(1-'CALC|3'!AK21)</f>
        <v>0.23280141116026165</v>
      </c>
      <c r="AK200" s="89">
        <f>'CALC|3'!$G$16*'CALC|3'!AL21+'CALC|3'!$G$11*(1-'CALC|3'!AL21)</f>
        <v>0.23025562857063198</v>
      </c>
      <c r="AL200" s="89">
        <f>'CALC|3'!$G$16*'CALC|3'!AM21+'CALC|3'!$G$11*(1-'CALC|3'!AM21)</f>
        <v>0.22774729619566711</v>
      </c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67"/>
      <c r="BP200" s="67"/>
      <c r="BQ200" s="67"/>
      <c r="BR200" s="67"/>
      <c r="BS200" s="67"/>
    </row>
    <row r="201" spans="1:71" ht="15.75" x14ac:dyDescent="0.3">
      <c r="A201" s="68"/>
      <c r="B201" s="67"/>
      <c r="C201" s="119" t="s">
        <v>227</v>
      </c>
      <c r="D201" s="34"/>
      <c r="E201" s="20"/>
      <c r="F201" s="20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>
        <f>'CALC|3'!$G$11</f>
        <v>5.974475309631988E-2</v>
      </c>
      <c r="AN201" s="89">
        <f>'CALC|3'!$G$11</f>
        <v>5.974475309631988E-2</v>
      </c>
      <c r="AO201" s="89">
        <f>'CALC|3'!$G$11</f>
        <v>5.974475309631988E-2</v>
      </c>
      <c r="AP201" s="89">
        <f>'CALC|3'!$G$11</f>
        <v>5.974475309631988E-2</v>
      </c>
      <c r="AQ201" s="89">
        <f>'CALC|3'!$G$11</f>
        <v>5.974475309631988E-2</v>
      </c>
      <c r="AR201" s="89">
        <f>'CALC|3'!$G$11</f>
        <v>5.974475309631988E-2</v>
      </c>
      <c r="AS201" s="89">
        <f>'CALC|3'!$G$11</f>
        <v>5.974475309631988E-2</v>
      </c>
      <c r="AT201" s="89">
        <f>'CALC|3'!$G$11</f>
        <v>5.974475309631988E-2</v>
      </c>
      <c r="AU201" s="89">
        <f>'CALC|3'!$G$11</f>
        <v>5.974475309631988E-2</v>
      </c>
      <c r="AV201" s="89">
        <f>'CALC|3'!$G$11</f>
        <v>5.974475309631988E-2</v>
      </c>
      <c r="AW201" s="89">
        <f>'CALC|3'!$G$11</f>
        <v>5.974475309631988E-2</v>
      </c>
      <c r="AX201" s="89">
        <f>'CALC|3'!$G$11</f>
        <v>5.974475309631988E-2</v>
      </c>
      <c r="AY201" s="89">
        <f>'CALC|3'!$G$11</f>
        <v>5.974475309631988E-2</v>
      </c>
      <c r="AZ201" s="89">
        <f>'CALC|3'!$G$11</f>
        <v>5.974475309631988E-2</v>
      </c>
      <c r="BA201" s="89">
        <f>'CALC|3'!$G$11</f>
        <v>5.974475309631988E-2</v>
      </c>
      <c r="BB201" s="89">
        <f>'CALC|3'!$G$11</f>
        <v>5.974475309631988E-2</v>
      </c>
      <c r="BC201" s="89">
        <f>'CALC|3'!$G$11</f>
        <v>5.974475309631988E-2</v>
      </c>
      <c r="BD201" s="89">
        <f>'CALC|3'!$G$11</f>
        <v>5.974475309631988E-2</v>
      </c>
      <c r="BE201" s="89">
        <f>'CALC|3'!$G$11</f>
        <v>5.974475309631988E-2</v>
      </c>
      <c r="BF201" s="89">
        <f>'CALC|3'!$G$11</f>
        <v>5.974475309631988E-2</v>
      </c>
      <c r="BG201" s="89">
        <f>'CALC|3'!$G$11</f>
        <v>5.974475309631988E-2</v>
      </c>
      <c r="BH201" s="89">
        <f>'CALC|3'!$G$11</f>
        <v>5.974475309631988E-2</v>
      </c>
      <c r="BI201" s="89">
        <f>'CALC|3'!$G$11</f>
        <v>5.974475309631988E-2</v>
      </c>
      <c r="BJ201" s="89">
        <f>'CALC|3'!$G$11</f>
        <v>5.974475309631988E-2</v>
      </c>
      <c r="BK201" s="89">
        <f>'CALC|3'!$G$11</f>
        <v>5.974475309631988E-2</v>
      </c>
      <c r="BL201" s="89">
        <f>'CALC|3'!$G$11</f>
        <v>5.974475309631988E-2</v>
      </c>
      <c r="BM201" s="89">
        <f>'CALC|3'!$G$11</f>
        <v>5.974475309631988E-2</v>
      </c>
      <c r="BN201" s="89">
        <f>'CALC|3'!$G$11</f>
        <v>5.974475309631988E-2</v>
      </c>
      <c r="BO201" s="67"/>
      <c r="BP201" s="67"/>
      <c r="BQ201" s="67"/>
      <c r="BR201" s="67"/>
      <c r="BS201" s="67"/>
    </row>
    <row r="202" spans="1:71" ht="15.75" x14ac:dyDescent="0.3">
      <c r="A202" s="68"/>
      <c r="B202" s="67"/>
      <c r="C202" s="67" t="s">
        <v>2</v>
      </c>
      <c r="D202" s="34" t="s">
        <v>0</v>
      </c>
      <c r="E202" s="20" t="s">
        <v>93</v>
      </c>
      <c r="F202" s="20"/>
      <c r="G202" s="89">
        <f>'CALC|3'!H20</f>
        <v>0.97683471046197889</v>
      </c>
      <c r="H202" s="89">
        <f>'CALC|3'!I20</f>
        <v>0.96740825550602072</v>
      </c>
      <c r="I202" s="89">
        <f>'CALC|3'!J20</f>
        <v>0.9580727658403877</v>
      </c>
      <c r="J202" s="89">
        <f>'CALC|3'!K20</f>
        <v>0.94882736365002784</v>
      </c>
      <c r="K202" s="89">
        <f>'CALC|3'!L20</f>
        <v>0.93967117959080515</v>
      </c>
      <c r="L202" s="89">
        <f>'CALC|3'!M20</f>
        <v>0.93060335270775385</v>
      </c>
      <c r="M202" s="89">
        <f>'CALC|3'!N20</f>
        <v>0.92162303035412396</v>
      </c>
      <c r="N202" s="89">
        <f>'CALC|3'!O20</f>
        <v>0.91272936811120675</v>
      </c>
      <c r="O202" s="89">
        <f>'CALC|3'!P20</f>
        <v>0.90392152970893336</v>
      </c>
      <c r="P202" s="89">
        <f>'CALC|3'!Q20</f>
        <v>0.89519868694724225</v>
      </c>
      <c r="Q202" s="89">
        <f>'CALC|3'!R20</f>
        <v>0.88656001961820141</v>
      </c>
      <c r="R202" s="89">
        <f>'CALC|3'!S20</f>
        <v>0.87800471542888558</v>
      </c>
      <c r="S202" s="89">
        <f>'CALC|3'!T20</f>
        <v>0.86953196992499693</v>
      </c>
      <c r="T202" s="89">
        <f>'CALC|3'!U20</f>
        <v>0.86114098641522074</v>
      </c>
      <c r="U202" s="89">
        <f>'CALC|3'!V20</f>
        <v>0.85283097589631385</v>
      </c>
      <c r="V202" s="89">
        <f>'CALC|3'!W20</f>
        <v>0.84460115697891447</v>
      </c>
      <c r="W202" s="89">
        <f>'CALC|3'!X20</f>
        <v>0.8364507558140678</v>
      </c>
      <c r="X202" s="89">
        <f>'CALC|3'!Y20</f>
        <v>0.82837900602046188</v>
      </c>
      <c r="Y202" s="89">
        <f>'CALC|3'!Z20</f>
        <v>0.82038514861236456</v>
      </c>
      <c r="Z202" s="89">
        <f>'CALC|3'!AA20</f>
        <v>0.81246843192825524</v>
      </c>
      <c r="AA202" s="89">
        <f>'CALC|3'!AB20</f>
        <v>0.80462811156014746</v>
      </c>
      <c r="AB202" s="89">
        <f>'CALC|3'!AC20</f>
        <v>0.79686345028359207</v>
      </c>
      <c r="AC202" s="89">
        <f>'CALC|3'!AD20</f>
        <v>0.78917371798835545</v>
      </c>
      <c r="AD202" s="89">
        <f>'CALC|3'!AE20</f>
        <v>0.78155819160976769</v>
      </c>
      <c r="AE202" s="89">
        <f>'CALC|3'!AF20</f>
        <v>0.77401615506073351</v>
      </c>
      <c r="AF202" s="89">
        <f>'CALC|3'!AG20</f>
        <v>0.76654689916439733</v>
      </c>
      <c r="AG202" s="89">
        <f>'CALC|3'!AH20</f>
        <v>0.75914972158746097</v>
      </c>
      <c r="AH202" s="89">
        <f>'CALC|3'!AI20</f>
        <v>0.75182392677414189</v>
      </c>
      <c r="AI202" s="89">
        <f>'CALC|3'!AJ20</f>
        <v>0.74456882588077156</v>
      </c>
      <c r="AJ202" s="89">
        <f>'CALC|3'!AK20</f>
        <v>0.73738373671102198</v>
      </c>
      <c r="AK202" s="89">
        <f>'CALC|3'!AL20</f>
        <v>0.73026798365176071</v>
      </c>
      <c r="AL202" s="89">
        <f>'CALC|3'!AM20</f>
        <v>0.72322089760952102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 s="67"/>
      <c r="BP202" s="67"/>
      <c r="BQ202" s="67"/>
      <c r="BR202" s="67"/>
      <c r="BS202" s="67"/>
    </row>
    <row r="203" spans="1:71" ht="15.75" x14ac:dyDescent="0.3">
      <c r="A203" s="68"/>
      <c r="B203" s="67"/>
      <c r="C203" s="67" t="s">
        <v>19</v>
      </c>
      <c r="D203" s="34" t="s">
        <v>0</v>
      </c>
      <c r="E203" s="20" t="s">
        <v>93</v>
      </c>
      <c r="F203" s="20"/>
      <c r="G203" s="89">
        <f>'CALC|3'!$G$24*'CALC|3'!H21</f>
        <v>0.21218000000000004</v>
      </c>
      <c r="H203" s="89">
        <f>'CALC|3'!$G$24*'CALC|3'!I21</f>
        <v>0.21218000000000004</v>
      </c>
      <c r="I203" s="89">
        <f>'CALC|3'!$G$24*'CALC|3'!J21</f>
        <v>0.21218000000000004</v>
      </c>
      <c r="J203" s="89">
        <f>'CALC|3'!$G$24*'CALC|3'!K21</f>
        <v>0.21218000000000004</v>
      </c>
      <c r="K203" s="89">
        <f>'CALC|3'!$G$24*'CALC|3'!L21</f>
        <v>0.21218000000000004</v>
      </c>
      <c r="L203" s="89">
        <f>'CALC|3'!$G$24*'CALC|3'!M21</f>
        <v>0.21218000000000004</v>
      </c>
      <c r="M203" s="89">
        <f>'CALC|3'!$G$24*'CALC|3'!N21</f>
        <v>0.21218000000000004</v>
      </c>
      <c r="N203" s="89">
        <f>'CALC|3'!$G$24*'CALC|3'!O21</f>
        <v>0.21218000000000004</v>
      </c>
      <c r="O203" s="89">
        <f>'CALC|3'!$G$24*'CALC|3'!P21</f>
        <v>0.20905868611407002</v>
      </c>
      <c r="P203" s="89">
        <f>'CALC|3'!$G$24*'CALC|3'!Q21</f>
        <v>0.20598328890442666</v>
      </c>
      <c r="Q203" s="89">
        <f>'CALC|3'!$G$24*'CALC|3'!R21</f>
        <v>0.20295313290514813</v>
      </c>
      <c r="R203" s="89">
        <f>'CALC|3'!$G$24*'CALC|3'!S21</f>
        <v>0.1999675525868814</v>
      </c>
      <c r="S203" s="89">
        <f>'CALC|3'!$G$24*'CALC|3'!T21</f>
        <v>0.19702589221066844</v>
      </c>
      <c r="T203" s="89">
        <f>'CALC|3'!$G$24*'CALC|3'!U21</f>
        <v>0.19412750568392267</v>
      </c>
      <c r="U203" s="89">
        <f>'CALC|3'!$G$24*'CALC|3'!V21</f>
        <v>0.19127175641852454</v>
      </c>
      <c r="V203" s="89">
        <f>'CALC|3'!$G$24*'CALC|3'!W21</f>
        <v>0.18845801719100372</v>
      </c>
      <c r="W203" s="89">
        <f>'CALC|3'!$G$24*'CALC|3'!X21</f>
        <v>0.18568567000477923</v>
      </c>
      <c r="X203" s="89">
        <f>'CALC|3'!$G$24*'CALC|3'!Y21</f>
        <v>0.18295410595442513</v>
      </c>
      <c r="Y203" s="89">
        <f>'CALC|3'!$G$24*'CALC|3'!Z21</f>
        <v>0.18026272509193358</v>
      </c>
      <c r="Z203" s="89">
        <f>'CALC|3'!$G$24*'CALC|3'!AA21</f>
        <v>0.17761093629494501</v>
      </c>
      <c r="AA203" s="89">
        <f>'CALC|3'!$G$24*'CALC|3'!AB21</f>
        <v>0.17499815713691674</v>
      </c>
      <c r="AB203" s="89">
        <f>'CALC|3'!$G$24*'CALC|3'!AC21</f>
        <v>0.17242381375920146</v>
      </c>
      <c r="AC203" s="89">
        <f>'CALC|3'!$G$24*'CALC|3'!AD21</f>
        <v>0.16988734074500786</v>
      </c>
      <c r="AD203" s="89">
        <f>'CALC|3'!$G$24*'CALC|3'!AE21</f>
        <v>0.16738818099521469</v>
      </c>
      <c r="AE203" s="89">
        <f>'CALC|3'!$G$24*'CALC|3'!AF21</f>
        <v>0.16492578560601245</v>
      </c>
      <c r="AF203" s="89">
        <f>'CALC|3'!$G$24*'CALC|3'!AG21</f>
        <v>0.1624996137483446</v>
      </c>
      <c r="AG203" s="89">
        <f>'CALC|3'!$G$24*'CALC|3'!AH21</f>
        <v>0.1601091325491224</v>
      </c>
      <c r="AH203" s="89">
        <f>'CALC|3'!$G$24*'CALC|3'!AI21</f>
        <v>0.15775381697418703</v>
      </c>
      <c r="AI203" s="89">
        <f>'CALC|3'!$G$24*'CALC|3'!AJ21</f>
        <v>0.15543314971299377</v>
      </c>
      <c r="AJ203" s="89">
        <f>'CALC|3'!$G$24*'CALC|3'!AK21</f>
        <v>0.15314662106499202</v>
      </c>
      <c r="AK203" s="89">
        <f>'CALC|3'!$G$24*'CALC|3'!AL21</f>
        <v>0.1508937288276774</v>
      </c>
      <c r="AL203" s="89">
        <f>'CALC|3'!$G$24*'CALC|3'!AM21</f>
        <v>0.14867397818628997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 s="67"/>
      <c r="BP203" s="67"/>
      <c r="BQ203" s="67"/>
      <c r="BR203" s="67"/>
      <c r="BS203" s="67"/>
    </row>
    <row r="204" spans="1:71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1:71" ht="15" x14ac:dyDescent="0.25">
      <c r="A205" s="68"/>
      <c r="B205" s="67"/>
      <c r="C205" s="69" t="s">
        <v>20</v>
      </c>
      <c r="D205" s="67"/>
      <c r="E205" s="67"/>
      <c r="F205" s="67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 s="67"/>
      <c r="BP205" s="67"/>
      <c r="BQ205" s="67"/>
      <c r="BR205" s="67"/>
      <c r="BS205" s="67"/>
    </row>
    <row r="206" spans="1:71" ht="15.75" x14ac:dyDescent="0.3">
      <c r="A206" s="68"/>
      <c r="B206" s="67"/>
      <c r="C206" s="96" t="s">
        <v>21</v>
      </c>
      <c r="D206" s="34" t="s">
        <v>0</v>
      </c>
      <c r="E206" s="20" t="s">
        <v>93</v>
      </c>
      <c r="F206" s="20"/>
      <c r="G206" s="89">
        <f>'CALC|3'!$G$28*'CALC|3'!H21</f>
        <v>1.2306440000000002E-2</v>
      </c>
      <c r="H206" s="89">
        <f>'CALC|3'!$G$28*'CALC|3'!I21</f>
        <v>1.2306440000000002E-2</v>
      </c>
      <c r="I206" s="89">
        <f>'CALC|3'!$G$28*'CALC|3'!J21</f>
        <v>1.2306440000000002E-2</v>
      </c>
      <c r="J206" s="89">
        <f>'CALC|3'!$G$28*'CALC|3'!K21</f>
        <v>1.2306440000000002E-2</v>
      </c>
      <c r="K206" s="89">
        <f>'CALC|3'!$G$28*'CALC|3'!L21</f>
        <v>1.2306440000000002E-2</v>
      </c>
      <c r="L206" s="89">
        <f>'CALC|3'!$G$28*'CALC|3'!M21</f>
        <v>1.2306440000000002E-2</v>
      </c>
      <c r="M206" s="89">
        <f>'CALC|3'!$G$28*'CALC|3'!N21</f>
        <v>1.2306440000000002E-2</v>
      </c>
      <c r="N206" s="89">
        <f>'CALC|3'!$G$28*'CALC|3'!O21</f>
        <v>1.2306440000000002E-2</v>
      </c>
      <c r="O206" s="89">
        <f>'CALC|3'!$G$28*'CALC|3'!P21</f>
        <v>1.2125403794616062E-2</v>
      </c>
      <c r="P206" s="89">
        <f>'CALC|3'!$G$28*'CALC|3'!Q21</f>
        <v>1.1947030756456747E-2</v>
      </c>
      <c r="Q206" s="89">
        <f>'CALC|3'!$G$28*'CALC|3'!R21</f>
        <v>1.1771281708498593E-2</v>
      </c>
      <c r="R206" s="89">
        <f>'CALC|3'!$G$28*'CALC|3'!S21</f>
        <v>1.1598118050039121E-2</v>
      </c>
      <c r="S206" s="89">
        <f>'CALC|3'!$G$28*'CALC|3'!T21</f>
        <v>1.1427501748218768E-2</v>
      </c>
      <c r="T206" s="89">
        <f>'CALC|3'!$G$28*'CALC|3'!U21</f>
        <v>1.1259395329667516E-2</v>
      </c>
      <c r="U206" s="89">
        <f>'CALC|3'!$G$28*'CALC|3'!V21</f>
        <v>1.1093761872274423E-2</v>
      </c>
      <c r="V206" s="89">
        <f>'CALC|3'!$G$28*'CALC|3'!W21</f>
        <v>1.0930564997078215E-2</v>
      </c>
      <c r="W206" s="89">
        <f>'CALC|3'!$G$28*'CALC|3'!X21</f>
        <v>1.0769768860277194E-2</v>
      </c>
      <c r="X206" s="89">
        <f>'CALC|3'!$G$28*'CALC|3'!Y21</f>
        <v>1.0611338145356657E-2</v>
      </c>
      <c r="Y206" s="89">
        <f>'CALC|3'!$G$28*'CALC|3'!Z21</f>
        <v>1.0455238055332147E-2</v>
      </c>
      <c r="Z206" s="89">
        <f>'CALC|3'!$G$28*'CALC|3'!AA21</f>
        <v>1.030143430510681E-2</v>
      </c>
      <c r="AA206" s="89">
        <f>'CALC|3'!$G$28*'CALC|3'!AB21</f>
        <v>1.0149893113941171E-2</v>
      </c>
      <c r="AB206" s="89">
        <f>'CALC|3'!$G$28*'CALC|3'!AC21</f>
        <v>1.0000581198033685E-2</v>
      </c>
      <c r="AC206" s="89">
        <f>'CALC|3'!$G$28*'CALC|3'!AD21</f>
        <v>9.8534657632104554E-3</v>
      </c>
      <c r="AD206" s="89">
        <f>'CALC|3'!$G$28*'CALC|3'!AE21</f>
        <v>9.7085144977224515E-3</v>
      </c>
      <c r="AE206" s="89">
        <f>'CALC|3'!$G$28*'CALC|3'!AF21</f>
        <v>9.565695565148722E-3</v>
      </c>
      <c r="AF206" s="89">
        <f>'CALC|3'!$G$28*'CALC|3'!AG21</f>
        <v>9.4249775974039867E-3</v>
      </c>
      <c r="AG206" s="89">
        <f>'CALC|3'!$G$28*'CALC|3'!AH21</f>
        <v>9.2863296878491E-3</v>
      </c>
      <c r="AH206" s="89">
        <f>'CALC|3'!$G$28*'CALC|3'!AI21</f>
        <v>9.1497213845028475E-3</v>
      </c>
      <c r="AI206" s="89">
        <f>'CALC|3'!$G$28*'CALC|3'!AJ21</f>
        <v>9.015122683353638E-3</v>
      </c>
      <c r="AJ206" s="89">
        <f>'CALC|3'!$G$28*'CALC|3'!AK21</f>
        <v>8.882504021769537E-3</v>
      </c>
      <c r="AK206" s="89">
        <f>'CALC|3'!$G$28*'CALC|3'!AL21</f>
        <v>8.7518362720052888E-3</v>
      </c>
      <c r="AL206" s="89">
        <f>'CALC|3'!$G$28*'CALC|3'!AM21</f>
        <v>8.6230907348048193E-3</v>
      </c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 s="67"/>
      <c r="BP206" s="67"/>
      <c r="BQ206" s="67"/>
      <c r="BR206" s="67"/>
      <c r="BS206" s="67"/>
    </row>
    <row r="207" spans="1:71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1:71" ht="15.75" x14ac:dyDescent="0.3">
      <c r="A208" s="68"/>
      <c r="B208" s="67"/>
      <c r="C208" s="69" t="s">
        <v>22</v>
      </c>
      <c r="D208" s="34"/>
      <c r="E208" s="20"/>
      <c r="F208" s="20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 s="67"/>
      <c r="BP208" s="67"/>
      <c r="BQ208" s="67"/>
      <c r="BR208" s="67"/>
      <c r="BS208" s="67"/>
    </row>
    <row r="209" spans="1:71" ht="15.75" x14ac:dyDescent="0.3">
      <c r="A209" s="68"/>
      <c r="B209" s="67"/>
      <c r="C209" s="108" t="s">
        <v>192</v>
      </c>
      <c r="D209" s="34" t="s">
        <v>0</v>
      </c>
      <c r="E209" s="20" t="s">
        <v>93</v>
      </c>
      <c r="F209" s="20"/>
      <c r="G209" s="89">
        <f>'CALC|3'!$G$32*'CALC|3'!H21</f>
        <v>8.2847700000000003E-3</v>
      </c>
      <c r="H209" s="89">
        <f>'CALC|3'!$G$32*'CALC|3'!I21</f>
        <v>8.2847700000000003E-3</v>
      </c>
      <c r="I209" s="89">
        <f>'CALC|3'!$G$32*'CALC|3'!J21</f>
        <v>8.2847700000000003E-3</v>
      </c>
      <c r="J209" s="89">
        <f>'CALC|3'!$G$32*'CALC|3'!K21</f>
        <v>8.2847700000000003E-3</v>
      </c>
      <c r="K209" s="89">
        <f>'CALC|3'!$G$32*'CALC|3'!L21</f>
        <v>8.2847700000000003E-3</v>
      </c>
      <c r="L209" s="89">
        <f>'CALC|3'!$G$32*'CALC|3'!M21</f>
        <v>8.2847700000000003E-3</v>
      </c>
      <c r="M209" s="89">
        <f>'CALC|3'!$G$32*'CALC|3'!N21</f>
        <v>8.2847700000000003E-3</v>
      </c>
      <c r="N209" s="89">
        <f>'CALC|3'!$G$32*'CALC|3'!O21</f>
        <v>8.2847700000000003E-3</v>
      </c>
      <c r="O209" s="89">
        <f>'CALC|3'!$G$32*'CALC|3'!P21</f>
        <v>8.1628953292358555E-3</v>
      </c>
      <c r="P209" s="89">
        <f>'CALC|3'!$G$32*'CALC|3'!Q21</f>
        <v>8.0428135187893615E-3</v>
      </c>
      <c r="Q209" s="89">
        <f>'CALC|3'!$G$32*'CALC|3'!R21</f>
        <v>7.924498194450862E-3</v>
      </c>
      <c r="R209" s="89">
        <f>'CALC|3'!$G$32*'CALC|3'!S21</f>
        <v>7.8079233699934834E-3</v>
      </c>
      <c r="S209" s="89">
        <f>'CALC|3'!$G$32*'CALC|3'!T21</f>
        <v>7.6930634414656392E-3</v>
      </c>
      <c r="T209" s="89">
        <f>'CALC|3'!$G$32*'CALC|3'!U21</f>
        <v>7.5798931815674988E-3</v>
      </c>
      <c r="U209" s="89">
        <f>'CALC|3'!$G$32*'CALC|3'!V21</f>
        <v>7.4683877341101858E-3</v>
      </c>
      <c r="V209" s="89">
        <f>'CALC|3'!$G$32*'CALC|3'!W21</f>
        <v>7.3585226085564701E-3</v>
      </c>
      <c r="W209" s="89">
        <f>'CALC|3'!$G$32*'CALC|3'!X21</f>
        <v>7.2502736746417875E-3</v>
      </c>
      <c r="X209" s="89">
        <f>'CALC|3'!$G$32*'CALC|3'!Y21</f>
        <v>7.1436171570743827E-3</v>
      </c>
      <c r="Y209" s="89">
        <f>'CALC|3'!$G$32*'CALC|3'!Z21</f>
        <v>7.0385296303134056E-3</v>
      </c>
      <c r="Z209" s="89">
        <f>'CALC|3'!$G$32*'CALC|3'!AA21</f>
        <v>6.9349880134238441E-3</v>
      </c>
      <c r="AA209" s="89">
        <f>'CALC|3'!$G$32*'CALC|3'!AB21</f>
        <v>6.8329695650071335E-3</v>
      </c>
      <c r="AB209" s="89">
        <f>'CALC|3'!$G$32*'CALC|3'!AC21</f>
        <v>6.732451878206331E-3</v>
      </c>
      <c r="AC209" s="89">
        <f>'CALC|3'!$G$32*'CALC|3'!AD21</f>
        <v>6.6334128757847988E-3</v>
      </c>
      <c r="AD209" s="89">
        <f>'CALC|3'!$G$32*'CALC|3'!AE21</f>
        <v>6.5358308052772384E-3</v>
      </c>
      <c r="AE209" s="89">
        <f>'CALC|3'!$G$32*'CALC|3'!AF21</f>
        <v>6.4396842342121004E-3</v>
      </c>
      <c r="AF209" s="89">
        <f>'CALC|3'!$G$32*'CALC|3'!AG21</f>
        <v>6.3449520454042447E-3</v>
      </c>
      <c r="AG209" s="89">
        <f>'CALC|3'!$G$32*'CALC|3'!AH21</f>
        <v>6.2516134323168659E-3</v>
      </c>
      <c r="AH209" s="89">
        <f>'CALC|3'!$G$32*'CALC|3'!AI21</f>
        <v>6.159647894491636E-3</v>
      </c>
      <c r="AI209" s="89">
        <f>'CALC|3'!$G$32*'CALC|3'!AJ21</f>
        <v>6.0690352330460889E-3</v>
      </c>
      <c r="AJ209" s="89">
        <f>'CALC|3'!$G$32*'CALC|3'!AK21</f>
        <v>5.9797555462372228E-3</v>
      </c>
      <c r="AK209" s="89">
        <f>'CALC|3'!$G$32*'CALC|3'!AL21</f>
        <v>5.8917892250903801E-3</v>
      </c>
      <c r="AL209" s="89">
        <f>'CALC|3'!$G$32*'CALC|3'!AM21</f>
        <v>5.8051169490924192E-3</v>
      </c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 s="67"/>
      <c r="BP209" s="67"/>
      <c r="BQ209" s="67"/>
      <c r="BR209" s="67"/>
      <c r="BS209" s="67"/>
    </row>
    <row r="210" spans="1:71" ht="15.75" x14ac:dyDescent="0.3">
      <c r="A210" s="98"/>
      <c r="B210" s="67"/>
      <c r="C210" s="170" t="s">
        <v>49</v>
      </c>
      <c r="D210" s="34" t="s">
        <v>0</v>
      </c>
      <c r="E210" s="20" t="s">
        <v>93</v>
      </c>
      <c r="F210" s="20"/>
      <c r="G210" s="89">
        <f>'CALC|3'!$G$33*'CALC|3'!H21</f>
        <v>0.22231148248532198</v>
      </c>
      <c r="H210" s="89">
        <f>'CALC|3'!$G$33*'CALC|3'!I21</f>
        <v>0.22231148248532198</v>
      </c>
      <c r="I210" s="89">
        <f>'CALC|3'!$G$33*'CALC|3'!J21</f>
        <v>0.22231148248532198</v>
      </c>
      <c r="J210" s="89">
        <f>'CALC|3'!$G$33*'CALC|3'!K21</f>
        <v>0.22231148248532198</v>
      </c>
      <c r="K210" s="89">
        <f>'CALC|3'!$G$33*'CALC|3'!L21</f>
        <v>0.22231148248532198</v>
      </c>
      <c r="L210" s="89">
        <f>'CALC|3'!$G$33*'CALC|3'!M21</f>
        <v>0.22231148248532198</v>
      </c>
      <c r="M210" s="89">
        <f>'CALC|3'!$G$33*'CALC|3'!N21</f>
        <v>0.22231148248532198</v>
      </c>
      <c r="N210" s="89">
        <f>'CALC|3'!$G$33*'CALC|3'!O21</f>
        <v>0.22231148248532198</v>
      </c>
      <c r="O210" s="89">
        <f>'CALC|3'!$G$33*'CALC|3'!P21</f>
        <v>0.2190411275165072</v>
      </c>
      <c r="P210" s="89">
        <f>'CALC|3'!$G$33*'CALC|3'!Q21</f>
        <v>0.21581888172092309</v>
      </c>
      <c r="Q210" s="89">
        <f>'CALC|3'!$G$33*'CALC|3'!R21</f>
        <v>0.21264403737950824</v>
      </c>
      <c r="R210" s="89">
        <f>'CALC|3'!$G$33*'CALC|3'!S21</f>
        <v>0.20951589718423594</v>
      </c>
      <c r="S210" s="89">
        <f>'CALC|3'!$G$33*'CALC|3'!T21</f>
        <v>0.20643377408496061</v>
      </c>
      <c r="T210" s="89">
        <f>'CALC|3'!$G$33*'CALC|3'!U21</f>
        <v>0.20339699113851736</v>
      </c>
      <c r="U210" s="89">
        <f>'CALC|3'!$G$33*'CALC|3'!V21</f>
        <v>0.20040488136004139</v>
      </c>
      <c r="V210" s="89">
        <f>'CALC|3'!$G$33*'CALC|3'!W21</f>
        <v>0.19745678757647434</v>
      </c>
      <c r="W210" s="89">
        <f>'CALC|3'!$G$33*'CALC|3'!X21</f>
        <v>0.19455206228222616</v>
      </c>
      <c r="X210" s="89">
        <f>'CALC|3'!$G$33*'CALC|3'!Y21</f>
        <v>0.19169006749695974</v>
      </c>
      <c r="Y210" s="89">
        <f>'CALC|3'!$G$33*'CALC|3'!Z21</f>
        <v>0.18887017462546798</v>
      </c>
      <c r="Z210" s="89">
        <f>'CALC|3'!$G$33*'CALC|3'!AA21</f>
        <v>0.18609176431961211</v>
      </c>
      <c r="AA210" s="89">
        <f>'CALC|3'!$G$33*'CALC|3'!AB21</f>
        <v>0.1833542263422909</v>
      </c>
      <c r="AB210" s="89">
        <f>'CALC|3'!$G$33*'CALC|3'!AC21</f>
        <v>0.18065695943341092</v>
      </c>
      <c r="AC210" s="89">
        <f>'CALC|3'!$G$33*'CALC|3'!AD21</f>
        <v>0.17799937117782888</v>
      </c>
      <c r="AD210" s="89">
        <f>'CALC|3'!$G$33*'CALC|3'!AE21</f>
        <v>0.17538087787523596</v>
      </c>
      <c r="AE210" s="89">
        <f>'CALC|3'!$G$33*'CALC|3'!AF21</f>
        <v>0.17280090441195681</v>
      </c>
      <c r="AF210" s="89">
        <f>'CALC|3'!$G$33*'CALC|3'!AG21</f>
        <v>0.17025888413463422</v>
      </c>
      <c r="AG210" s="89">
        <f>'CALC|3'!$G$33*'CALC|3'!AH21</f>
        <v>0.16775425872577207</v>
      </c>
      <c r="AH210" s="89">
        <f>'CALC|3'!$G$33*'CALC|3'!AI21</f>
        <v>0.1652864780811088</v>
      </c>
      <c r="AI210" s="89">
        <f>'CALC|3'!$G$33*'CALC|3'!AJ21</f>
        <v>0.16285500018879553</v>
      </c>
      <c r="AJ210" s="89">
        <f>'CALC|3'!$G$33*'CALC|3'!AK21</f>
        <v>0.1604592910103507</v>
      </c>
      <c r="AK210" s="89">
        <f>'CALC|3'!$G$33*'CALC|3'!AL21</f>
        <v>0.15809882436336659</v>
      </c>
      <c r="AL210" s="89">
        <f>'CALC|3'!$G$33*'CALC|3'!AM21</f>
        <v>0.15577308180594091</v>
      </c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 s="67"/>
      <c r="BP210" s="67"/>
      <c r="BQ210" s="67"/>
      <c r="BR210" s="67"/>
      <c r="BS210" s="67"/>
    </row>
    <row r="211" spans="1:71" ht="15.75" x14ac:dyDescent="0.3">
      <c r="A211" s="68"/>
      <c r="B211" s="67"/>
      <c r="C211" s="170" t="s">
        <v>320</v>
      </c>
      <c r="D211" s="34" t="s">
        <v>0</v>
      </c>
      <c r="E211" s="20" t="s">
        <v>93</v>
      </c>
      <c r="F211" s="20"/>
      <c r="G211" s="89">
        <f>'CALC|3'!$G$34*'CALC|3'!H21</f>
        <v>3.9195000000000001E-2</v>
      </c>
      <c r="H211" s="89">
        <f>'CALC|3'!$G$34*'CALC|3'!I21</f>
        <v>3.9195000000000001E-2</v>
      </c>
      <c r="I211" s="89">
        <f>'CALC|3'!$G$34*'CALC|3'!J21</f>
        <v>3.9195000000000001E-2</v>
      </c>
      <c r="J211" s="89">
        <f>'CALC|3'!$G$34*'CALC|3'!K21</f>
        <v>3.9195000000000001E-2</v>
      </c>
      <c r="K211" s="89">
        <f>'CALC|3'!$G$34*'CALC|3'!L21</f>
        <v>3.9195000000000001E-2</v>
      </c>
      <c r="L211" s="89">
        <f>'CALC|3'!$G$34*'CALC|3'!M21</f>
        <v>3.9195000000000001E-2</v>
      </c>
      <c r="M211" s="89">
        <f>'CALC|3'!$G$34*'CALC|3'!N21</f>
        <v>3.9195000000000001E-2</v>
      </c>
      <c r="N211" s="89">
        <f>'CALC|3'!$G$34*'CALC|3'!O21</f>
        <v>3.9195000000000001E-2</v>
      </c>
      <c r="O211" s="89">
        <f>'CALC|3'!$G$34*'CALC|3'!P21</f>
        <v>3.8618414564242497E-2</v>
      </c>
      <c r="P211" s="89">
        <f>'CALC|3'!$G$34*'CALC|3'!Q21</f>
        <v>3.8050311097224065E-2</v>
      </c>
      <c r="Q211" s="89">
        <f>'CALC|3'!$G$34*'CALC|3'!R21</f>
        <v>3.7490564823344709E-2</v>
      </c>
      <c r="R211" s="89">
        <f>'CALC|3'!$G$34*'CALC|3'!S21</f>
        <v>3.6939052802539424E-2</v>
      </c>
      <c r="S211" s="89">
        <f>'CALC|3'!$G$34*'CALC|3'!T21</f>
        <v>3.6395653903276218E-2</v>
      </c>
      <c r="T211" s="89">
        <f>'CALC|3'!$G$34*'CALC|3'!U21</f>
        <v>3.5860248775951307E-2</v>
      </c>
      <c r="U211" s="89">
        <f>'CALC|3'!$G$34*'CALC|3'!V21</f>
        <v>3.5332719826675782E-2</v>
      </c>
      <c r="V211" s="89">
        <f>'CALC|3'!$G$34*'CALC|3'!W21</f>
        <v>3.4812951191447783E-2</v>
      </c>
      <c r="W211" s="89">
        <f>'CALC|3'!$G$34*'CALC|3'!X21</f>
        <v>3.4300828710704688E-2</v>
      </c>
      <c r="X211" s="89">
        <f>'CALC|3'!$G$34*'CALC|3'!Y21</f>
        <v>3.3796239904249653E-2</v>
      </c>
      <c r="Y211" s="89">
        <f>'CALC|3'!$G$34*'CALC|3'!Z21</f>
        <v>3.3299073946546971E-2</v>
      </c>
      <c r="Z211" s="89">
        <f>'CALC|3'!$G$34*'CALC|3'!AA21</f>
        <v>3.2809221642380849E-2</v>
      </c>
      <c r="AA211" s="89">
        <f>'CALC|3'!$G$34*'CALC|3'!AB21</f>
        <v>3.2326575402872329E-2</v>
      </c>
      <c r="AB211" s="89">
        <f>'CALC|3'!$G$34*'CALC|3'!AC21</f>
        <v>3.1851029221848903E-2</v>
      </c>
      <c r="AC211" s="89">
        <f>'CALC|3'!$G$34*'CALC|3'!AD21</f>
        <v>3.1382478652561892E-2</v>
      </c>
      <c r="AD211" s="89">
        <f>'CALC|3'!$G$34*'CALC|3'!AE21</f>
        <v>3.0920820784746152E-2</v>
      </c>
      <c r="AE211" s="89">
        <f>'CALC|3'!$G$34*'CALC|3'!AF21</f>
        <v>3.0465954222017422E-2</v>
      </c>
      <c r="AF211" s="89">
        <f>'CALC|3'!$G$34*'CALC|3'!AG21</f>
        <v>3.0017779059602061E-2</v>
      </c>
      <c r="AG211" s="89">
        <f>'CALC|3'!$G$34*'CALC|3'!AH21</f>
        <v>2.9576196862394436E-2</v>
      </c>
      <c r="AH211" s="89">
        <f>'CALC|3'!$G$34*'CALC|3'!AI21</f>
        <v>2.9141110643337072E-2</v>
      </c>
      <c r="AI211" s="89">
        <f>'CALC|3'!$G$34*'CALC|3'!AJ21</f>
        <v>2.8712424842118906E-2</v>
      </c>
      <c r="AJ211" s="89">
        <f>'CALC|3'!$G$34*'CALC|3'!AK21</f>
        <v>2.8290045304186832E-2</v>
      </c>
      <c r="AK211" s="89">
        <f>'CALC|3'!$G$34*'CALC|3'!AL21</f>
        <v>2.7873879260066053E-2</v>
      </c>
      <c r="AL211" s="89">
        <f>'CALC|3'!$G$34*'CALC|3'!AM21</f>
        <v>2.7463835304984613E-2</v>
      </c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 s="67"/>
      <c r="BP211" s="67"/>
      <c r="BQ211" s="67"/>
      <c r="BR211" s="67"/>
      <c r="BS211" s="67"/>
    </row>
    <row r="212" spans="1:71" ht="15.75" x14ac:dyDescent="0.3">
      <c r="A212" s="68"/>
      <c r="B212" s="67"/>
      <c r="C212" s="170" t="s">
        <v>323</v>
      </c>
      <c r="D212" s="34" t="s">
        <v>0</v>
      </c>
      <c r="E212" s="20" t="s">
        <v>93</v>
      </c>
      <c r="F212" s="20"/>
      <c r="G212" s="89">
        <f>'CALC|3'!$G$35*'CALC|3'!H21</f>
        <v>0.28478127096280265</v>
      </c>
      <c r="H212" s="89">
        <f>'CALC|3'!$G$35*'CALC|3'!I21</f>
        <v>0.28478127096280265</v>
      </c>
      <c r="I212" s="89">
        <f>'CALC|3'!$G$35*'CALC|3'!J21</f>
        <v>0.28478127096280265</v>
      </c>
      <c r="J212" s="89">
        <f>'CALC|3'!$G$35*'CALC|3'!K21</f>
        <v>0.28478127096280265</v>
      </c>
      <c r="K212" s="89">
        <f>'CALC|3'!$G$35*'CALC|3'!L21</f>
        <v>0.28478127096280265</v>
      </c>
      <c r="L212" s="89">
        <f>'CALC|3'!$G$35*'CALC|3'!M21</f>
        <v>0.28478127096280265</v>
      </c>
      <c r="M212" s="89">
        <f>'CALC|3'!$G$35*'CALC|3'!N21</f>
        <v>0.28478127096280265</v>
      </c>
      <c r="N212" s="89">
        <f>'CALC|3'!$G$35*'CALC|3'!O21</f>
        <v>0.28478127096280265</v>
      </c>
      <c r="O212" s="89">
        <f>'CALC|3'!$G$35*'CALC|3'!P21</f>
        <v>0.28059194239503477</v>
      </c>
      <c r="P212" s="89">
        <f>'CALC|3'!$G$35*'CALC|3'!Q21</f>
        <v>0.27646424173485146</v>
      </c>
      <c r="Q212" s="89">
        <f>'CALC|3'!$G$35*'CALC|3'!R21</f>
        <v>0.27239726239330136</v>
      </c>
      <c r="R212" s="89">
        <f>'CALC|3'!$G$35*'CALC|3'!S21</f>
        <v>0.26839011111798072</v>
      </c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 s="67"/>
      <c r="BP212" s="67"/>
      <c r="BQ212" s="67"/>
      <c r="BR212" s="67"/>
      <c r="BS212" s="67"/>
    </row>
    <row r="213" spans="1:71" ht="15.75" x14ac:dyDescent="0.3">
      <c r="A213" s="68"/>
      <c r="B213" s="67"/>
      <c r="C213" s="170" t="s">
        <v>327</v>
      </c>
      <c r="D213" s="34" t="s">
        <v>0</v>
      </c>
      <c r="E213" s="20" t="s">
        <v>93</v>
      </c>
      <c r="F213" s="20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>
        <f>'CALC|3'!$G$36*'CALC|3'!T21</f>
        <v>0.1983314308476328</v>
      </c>
      <c r="T213" s="89">
        <f>'CALC|3'!$G$36*'CALC|3'!U21</f>
        <v>0.19541383894867398</v>
      </c>
      <c r="U213" s="89">
        <f>'CALC|3'!$G$36*'CALC|3'!V21</f>
        <v>0.19253916683531089</v>
      </c>
      <c r="V213" s="89">
        <f>'CALC|3'!$G$36*'CALC|3'!W21</f>
        <v>0.18970678312794706</v>
      </c>
      <c r="W213" s="89">
        <f>'CALC|3'!$G$36*'CALC|3'!X21</f>
        <v>0.18691606573501479</v>
      </c>
      <c r="X213" s="89">
        <f>'CALC|3'!$G$36*'CALC|3'!Y21</f>
        <v>0.18416640171634147</v>
      </c>
      <c r="Y213" s="89">
        <f>'CALC|3'!$G$36*'CALC|3'!Z21</f>
        <v>0.18145718714852649</v>
      </c>
      <c r="Z213" s="89">
        <f>'CALC|3'!$G$36*'CALC|3'!AA21</f>
        <v>0.17878782699229831</v>
      </c>
      <c r="AA213" s="89">
        <f>'CALC|3'!$G$36*'CALC|3'!AB21</f>
        <v>0.17615773496182274</v>
      </c>
      <c r="AB213" s="89">
        <f>'CALC|3'!$G$36*'CALC|3'!AC21</f>
        <v>0.17356633339593375</v>
      </c>
      <c r="AC213" s="89">
        <f>'CALC|3'!$G$36*'CALC|3'!AD21</f>
        <v>0.17101305313125906</v>
      </c>
      <c r="AD213" s="89">
        <f>'CALC|3'!$G$36*'CALC|3'!AE21</f>
        <v>0.16849733337721112</v>
      </c>
      <c r="AE213" s="89">
        <f>'CALC|3'!$G$36*'CALC|3'!AF21</f>
        <v>0.16601862159281833</v>
      </c>
      <c r="AF213" s="89">
        <f>'CALC|3'!$G$36*'CALC|3'!AG21</f>
        <v>0.16357637336536698</v>
      </c>
      <c r="AG213" s="89">
        <f>'CALC|3'!$G$36*'CALC|3'!AH21</f>
        <v>0.1611700522908294</v>
      </c>
      <c r="AH213" s="89">
        <f>'CALC|3'!$G$36*'CALC|3'!AI21</f>
        <v>0.15879912985605027</v>
      </c>
      <c r="AI213" s="89">
        <f>'CALC|3'!$G$36*'CALC|3'!AJ21</f>
        <v>0.15646308532266687</v>
      </c>
      <c r="AJ213" s="89">
        <f>'CALC|3'!$G$36*'CALC|3'!AK21</f>
        <v>0.1541614056127362</v>
      </c>
      <c r="AK213" s="89">
        <f>'CALC|3'!$G$36*'CALC|3'!AL21</f>
        <v>0.15189358519604507</v>
      </c>
      <c r="AL213" s="89">
        <f>'CALC|3'!$G$36*'CALC|3'!AM21</f>
        <v>0.14965912597907785</v>
      </c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 s="67"/>
      <c r="BP213" s="67"/>
      <c r="BQ213" s="67"/>
      <c r="BR213" s="67"/>
      <c r="BS213" s="67"/>
    </row>
    <row r="214" spans="1:71" ht="15.75" x14ac:dyDescent="0.3">
      <c r="A214" s="68"/>
      <c r="B214" s="67"/>
      <c r="C214" s="67"/>
      <c r="D214" s="3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 s="67"/>
      <c r="BP214" s="67"/>
      <c r="BQ214" s="67"/>
      <c r="BR214" s="67"/>
      <c r="BS214" s="67"/>
    </row>
    <row r="215" spans="1:71" ht="15" x14ac:dyDescent="0.25">
      <c r="A215" s="68"/>
      <c r="B215" s="67"/>
      <c r="C215" s="69" t="s">
        <v>23</v>
      </c>
      <c r="D215" s="67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 s="67"/>
      <c r="BP215" s="67"/>
      <c r="BQ215" s="67"/>
      <c r="BR215" s="67"/>
      <c r="BS215" s="67"/>
    </row>
    <row r="216" spans="1:71" ht="15.75" x14ac:dyDescent="0.3">
      <c r="A216" s="68"/>
      <c r="B216" s="67"/>
      <c r="C216" s="67" t="s">
        <v>80</v>
      </c>
      <c r="D216" s="34" t="s">
        <v>0</v>
      </c>
      <c r="E216" s="20" t="s">
        <v>93</v>
      </c>
      <c r="F216" s="20"/>
      <c r="G216" s="89">
        <f>'CALC|3'!H40</f>
        <v>2.3282070819301053E-2</v>
      </c>
      <c r="H216" s="89">
        <f>'CALC|3'!I40</f>
        <v>2.3276715943012612E-2</v>
      </c>
      <c r="I216" s="89">
        <f>'CALC|3'!J40</f>
        <v>2.3271362298345723E-2</v>
      </c>
      <c r="J216" s="89">
        <f>'CALC|3'!K40</f>
        <v>2.3266009885017105E-2</v>
      </c>
      <c r="K216" s="89">
        <f>'CALC|3'!L40</f>
        <v>2.3260658702743551E-2</v>
      </c>
      <c r="L216" s="89">
        <f>'CALC|3'!M40</f>
        <v>2.3255308751241922E-2</v>
      </c>
      <c r="M216" s="89">
        <f>'CALC|3'!N40</f>
        <v>2.3249960030229139E-2</v>
      </c>
      <c r="N216" s="89">
        <f>'CALC|3'!O40</f>
        <v>2.3244612539422185E-2</v>
      </c>
      <c r="O216" s="89">
        <f>'CALC|3'!P40</f>
        <v>2.3239266278538118E-2</v>
      </c>
      <c r="P216" s="89">
        <f>'CALC|3'!Q40</f>
        <v>2.3233921247294058E-2</v>
      </c>
      <c r="Q216" s="89">
        <f>'CALC|3'!R40</f>
        <v>2.322857744540718E-2</v>
      </c>
      <c r="R216" s="89">
        <f>'CALC|3'!S40</f>
        <v>2.3223234872594742E-2</v>
      </c>
      <c r="S216" s="89">
        <f>'CALC|3'!T40</f>
        <v>2.3217893528574042E-2</v>
      </c>
      <c r="T216" s="89">
        <f>'CALC|3'!U40</f>
        <v>2.3212553413062477E-2</v>
      </c>
      <c r="U216" s="89">
        <f>'CALC|3'!V40</f>
        <v>2.3207214525777474E-2</v>
      </c>
      <c r="V216" s="89">
        <f>'CALC|3'!W40</f>
        <v>2.3201876866436547E-2</v>
      </c>
      <c r="W216" s="89">
        <f>'CALC|3'!X40</f>
        <v>2.3196540434757267E-2</v>
      </c>
      <c r="X216" s="89">
        <f>'CALC|3'!Y40</f>
        <v>2.3191205230457274E-2</v>
      </c>
      <c r="Y216" s="89">
        <f>'CALC|3'!Z40</f>
        <v>2.3185871253254269E-2</v>
      </c>
      <c r="Z216" s="89">
        <f>'CALC|3'!AA40</f>
        <v>2.3180538502866024E-2</v>
      </c>
      <c r="AA216" s="89">
        <f>'CALC|3'!AB40</f>
        <v>2.3175206979010363E-2</v>
      </c>
      <c r="AB216" s="89">
        <f>'CALC|3'!AC40</f>
        <v>2.3169876681405192E-2</v>
      </c>
      <c r="AC216" s="89">
        <f>'CALC|3'!AD40</f>
        <v>2.3164547609768469E-2</v>
      </c>
      <c r="AD216" s="89">
        <f>'CALC|3'!AE40</f>
        <v>2.3159219763818226E-2</v>
      </c>
      <c r="AE216" s="89">
        <f>'CALC|3'!AF40</f>
        <v>2.3153893143272548E-2</v>
      </c>
      <c r="AF216" s="89">
        <f>'CALC|3'!AG40</f>
        <v>2.3148567747849597E-2</v>
      </c>
      <c r="AG216" s="89">
        <f>'CALC|3'!AH40</f>
        <v>2.3143243577267592E-2</v>
      </c>
      <c r="AH216" s="89">
        <f>'CALC|3'!AI40</f>
        <v>2.3137920631244823E-2</v>
      </c>
      <c r="AI216" s="89">
        <f>'CALC|3'!AJ40</f>
        <v>2.3132598909499636E-2</v>
      </c>
      <c r="AJ216" s="89">
        <f>'CALC|3'!AK40</f>
        <v>2.3127278411750458E-2</v>
      </c>
      <c r="AK216" s="89">
        <f>'CALC|3'!AL40</f>
        <v>2.3121959137715753E-2</v>
      </c>
      <c r="AL216" s="89">
        <f>'CALC|3'!AM40</f>
        <v>2.3116641087114084E-2</v>
      </c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 s="67"/>
      <c r="BP216" s="67"/>
      <c r="BQ216" s="67"/>
      <c r="BR216" s="67"/>
      <c r="BS216" s="67"/>
    </row>
    <row r="217" spans="1:71" ht="15.75" x14ac:dyDescent="0.3">
      <c r="A217" s="68"/>
      <c r="B217" s="67"/>
      <c r="C217" s="108" t="s">
        <v>192</v>
      </c>
      <c r="D217" s="34" t="s">
        <v>0</v>
      </c>
      <c r="E217" s="20" t="s">
        <v>93</v>
      </c>
      <c r="F217" s="20"/>
      <c r="G217" s="89">
        <f>'CALC|3'!$G$41*'CALC|3'!H21</f>
        <v>1.6286300000000001E-3</v>
      </c>
      <c r="H217" s="89">
        <f>'CALC|3'!$G$41*'CALC|3'!I21</f>
        <v>1.6286300000000001E-3</v>
      </c>
      <c r="I217" s="89">
        <f>'CALC|3'!$G$41*'CALC|3'!J21</f>
        <v>1.6286300000000001E-3</v>
      </c>
      <c r="J217" s="89">
        <f>'CALC|3'!$G$41*'CALC|3'!K21</f>
        <v>1.6286300000000001E-3</v>
      </c>
      <c r="K217" s="89">
        <f>'CALC|3'!$G$41*'CALC|3'!L21</f>
        <v>1.6286300000000001E-3</v>
      </c>
      <c r="L217" s="89">
        <f>'CALC|3'!$G$41*'CALC|3'!M21</f>
        <v>1.6286300000000001E-3</v>
      </c>
      <c r="M217" s="89">
        <f>'CALC|3'!$G$41*'CALC|3'!N21</f>
        <v>1.6286300000000001E-3</v>
      </c>
      <c r="N217" s="89">
        <f>'CALC|3'!$G$41*'CALC|3'!O21</f>
        <v>1.6286300000000001E-3</v>
      </c>
      <c r="O217" s="89">
        <f>'CALC|3'!$G$41*'CALC|3'!P21</f>
        <v>1.6046717313882451E-3</v>
      </c>
      <c r="P217" s="89">
        <f>'CALC|3'!$G$41*'CALC|3'!Q21</f>
        <v>1.5810659054030368E-3</v>
      </c>
      <c r="Q217" s="89">
        <f>'CALC|3'!$G$41*'CALC|3'!R21</f>
        <v>1.5578073373706824E-3</v>
      </c>
      <c r="R217" s="89">
        <f>'CALC|3'!$G$41*'CALC|3'!S21</f>
        <v>1.5348909188876078E-3</v>
      </c>
      <c r="S217" s="89">
        <f>'CALC|3'!$G$41*'CALC|3'!T21</f>
        <v>1.5123116166983735E-3</v>
      </c>
      <c r="T217" s="89">
        <f>'CALC|3'!$G$41*'CALC|3'!U21</f>
        <v>1.490064471590192E-3</v>
      </c>
      <c r="U217" s="89">
        <f>'CALC|3'!$G$41*'CALC|3'!V21</f>
        <v>1.4681445973037117E-3</v>
      </c>
      <c r="V217" s="89">
        <f>'CALC|3'!$G$41*'CALC|3'!W21</f>
        <v>1.4465471794598188E-3</v>
      </c>
      <c r="W217" s="89">
        <f>'CALC|3'!$G$41*'CALC|3'!X21</f>
        <v>1.4252674745022318E-3</v>
      </c>
      <c r="X217" s="89">
        <f>'CALC|3'!$G$41*'CALC|3'!Y21</f>
        <v>1.4043008086556477E-3</v>
      </c>
      <c r="Y217" s="89">
        <f>'CALC|3'!$G$41*'CALC|3'!Z21</f>
        <v>1.3836425768992166E-3</v>
      </c>
      <c r="Z217" s="89">
        <f>'CALC|3'!$G$41*'CALC|3'!AA21</f>
        <v>1.3632882419551146E-3</v>
      </c>
      <c r="AA217" s="89">
        <f>'CALC|3'!$G$41*'CALC|3'!AB21</f>
        <v>1.3432333332920004E-3</v>
      </c>
      <c r="AB217" s="89">
        <f>'CALC|3'!$G$41*'CALC|3'!AC21</f>
        <v>1.323473446143125E-3</v>
      </c>
      <c r="AC217" s="89">
        <f>'CALC|3'!$G$41*'CALC|3'!AD21</f>
        <v>1.3040042405388921E-3</v>
      </c>
      <c r="AD217" s="89">
        <f>'CALC|3'!$G$41*'CALC|3'!AE21</f>
        <v>1.2848214403536453E-3</v>
      </c>
      <c r="AE217" s="89">
        <f>'CALC|3'!$G$41*'CALC|3'!AF21</f>
        <v>1.2659208323664813E-3</v>
      </c>
      <c r="AF217" s="89">
        <f>'CALC|3'!$G$41*'CALC|3'!AG21</f>
        <v>1.2472982653358772E-3</v>
      </c>
      <c r="AG217" s="89">
        <f>'CALC|3'!$G$41*'CALC|3'!AH21</f>
        <v>1.228949649087931E-3</v>
      </c>
      <c r="AH217" s="89">
        <f>'CALC|3'!$G$41*'CALC|3'!AI21</f>
        <v>1.2108709536180139E-3</v>
      </c>
      <c r="AI217" s="89">
        <f>'CALC|3'!$G$41*'CALC|3'!AJ21</f>
        <v>1.1930582082056414E-3</v>
      </c>
      <c r="AJ217" s="89">
        <f>'CALC|3'!$G$41*'CALC|3'!AK21</f>
        <v>1.1755075005423601E-3</v>
      </c>
      <c r="AK217" s="89">
        <f>'CALC|3'!$G$41*'CALC|3'!AL21</f>
        <v>1.1582149758724678E-3</v>
      </c>
      <c r="AL217" s="89">
        <f>'CALC|3'!$G$41*'CALC|3'!AM21</f>
        <v>1.1411768361463729E-3</v>
      </c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 s="67"/>
      <c r="BP217" s="67"/>
      <c r="BQ217" s="67"/>
      <c r="BR217" s="67"/>
      <c r="BS217" s="67"/>
    </row>
    <row r="218" spans="1:71" ht="15.75" x14ac:dyDescent="0.3">
      <c r="A218" s="68"/>
      <c r="B218" s="67"/>
      <c r="C218" s="170" t="s">
        <v>49</v>
      </c>
      <c r="D218" s="34" t="s">
        <v>0</v>
      </c>
      <c r="E218" s="20" t="s">
        <v>93</v>
      </c>
      <c r="F218" s="20"/>
      <c r="G218" s="89">
        <f>'CALC|3'!$G$42*'CALC|3'!H21</f>
        <v>4.3702257240704326E-2</v>
      </c>
      <c r="H218" s="89">
        <f>'CALC|3'!$G$42*'CALC|3'!I21</f>
        <v>4.3702257240704326E-2</v>
      </c>
      <c r="I218" s="89">
        <f>'CALC|3'!$G$42*'CALC|3'!J21</f>
        <v>4.3702257240704326E-2</v>
      </c>
      <c r="J218" s="89">
        <f>'CALC|3'!$G$42*'CALC|3'!K21</f>
        <v>4.3702257240704326E-2</v>
      </c>
      <c r="K218" s="89">
        <f>'CALC|3'!$G$42*'CALC|3'!L21</f>
        <v>4.3702257240704326E-2</v>
      </c>
      <c r="L218" s="89">
        <f>'CALC|3'!$G$42*'CALC|3'!M21</f>
        <v>4.3702257240704326E-2</v>
      </c>
      <c r="M218" s="89">
        <f>'CALC|3'!$G$42*'CALC|3'!N21</f>
        <v>4.3702257240704326E-2</v>
      </c>
      <c r="N218" s="89">
        <f>'CALC|3'!$G$42*'CALC|3'!O21</f>
        <v>4.3702257240704326E-2</v>
      </c>
      <c r="O218" s="89">
        <f>'CALC|3'!$G$42*'CALC|3'!P21</f>
        <v>4.3059366947689456E-2</v>
      </c>
      <c r="P218" s="89">
        <f>'CALC|3'!$G$42*'CALC|3'!Q21</f>
        <v>4.2425934013514799E-2</v>
      </c>
      <c r="Q218" s="89">
        <f>'CALC|3'!$G$42*'CALC|3'!R21</f>
        <v>4.1801819313920428E-2</v>
      </c>
      <c r="R218" s="89">
        <f>'CALC|3'!$G$42*'CALC|3'!S21</f>
        <v>4.1186885771260055E-2</v>
      </c>
      <c r="S218" s="89">
        <f>'CALC|3'!$G$42*'CALC|3'!T21</f>
        <v>4.058099832439397E-2</v>
      </c>
      <c r="T218" s="89">
        <f>'CALC|3'!$G$42*'CALC|3'!U21</f>
        <v>3.9984023899024786E-2</v>
      </c>
      <c r="U218" s="89">
        <f>'CALC|3'!$G$42*'CALC|3'!V21</f>
        <v>3.9395831378469678E-2</v>
      </c>
      <c r="V218" s="89">
        <f>'CALC|3'!$G$42*'CALC|3'!W21</f>
        <v>3.881629157486248E-2</v>
      </c>
      <c r="W218" s="89">
        <f>'CALC|3'!$G$42*'CALC|3'!X21</f>
        <v>3.8245277200779505E-2</v>
      </c>
      <c r="X218" s="89">
        <f>'CALC|3'!$G$42*'CALC|3'!Y21</f>
        <v>3.7682662841282688E-2</v>
      </c>
      <c r="Y218" s="89">
        <f>'CALC|3'!$G$42*'CALC|3'!Z21</f>
        <v>3.7128324926374051E-2</v>
      </c>
      <c r="Z218" s="89">
        <f>'CALC|3'!$G$42*'CALC|3'!AA21</f>
        <v>3.6582141703855375E-2</v>
      </c>
      <c r="AA218" s="89">
        <f>'CALC|3'!$G$42*'CALC|3'!AB21</f>
        <v>3.6043993212587104E-2</v>
      </c>
      <c r="AB218" s="89">
        <f>'CALC|3'!$G$42*'CALC|3'!AC21</f>
        <v>3.5513761256140614E-2</v>
      </c>
      <c r="AC218" s="89">
        <f>'CALC|3'!$G$42*'CALC|3'!AD21</f>
        <v>3.4991329376838159E-2</v>
      </c>
      <c r="AD218" s="89">
        <f>'CALC|3'!$G$42*'CALC|3'!AE21</f>
        <v>3.4476582830174594E-2</v>
      </c>
      <c r="AE218" s="89">
        <f>'CALC|3'!$G$42*'CALC|3'!AF21</f>
        <v>3.3969408559615444E-2</v>
      </c>
      <c r="AF218" s="89">
        <f>'CALC|3'!$G$42*'CALC|3'!AG21</f>
        <v>3.3469695171765707E-2</v>
      </c>
      <c r="AG218" s="89">
        <f>'CALC|3'!$G$42*'CALC|3'!AH21</f>
        <v>3.2977332911903912E-2</v>
      </c>
      <c r="AH218" s="89">
        <f>'CALC|3'!$G$42*'CALC|3'!AI21</f>
        <v>3.2492213639876089E-2</v>
      </c>
      <c r="AI218" s="89">
        <f>'CALC|3'!$G$42*'CALC|3'!AJ21</f>
        <v>3.2014230806344426E-2</v>
      </c>
      <c r="AJ218" s="89">
        <f>'CALC|3'!$G$42*'CALC|3'!AK21</f>
        <v>3.1543279429385188E-2</v>
      </c>
      <c r="AK218" s="89">
        <f>'CALC|3'!$G$42*'CALC|3'!AL21</f>
        <v>3.1079256071431045E-2</v>
      </c>
      <c r="AL218" s="89">
        <f>'CALC|3'!$G$42*'CALC|3'!AM21</f>
        <v>3.0622058816552489E-2</v>
      </c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 s="67"/>
      <c r="BP218" s="67"/>
      <c r="BQ218" s="67"/>
      <c r="BR218" s="67"/>
      <c r="BS218" s="67"/>
    </row>
    <row r="219" spans="1:71" ht="15.75" x14ac:dyDescent="0.3">
      <c r="A219" s="68"/>
      <c r="B219" s="67"/>
      <c r="C219" s="170" t="s">
        <v>320</v>
      </c>
      <c r="D219" s="34" t="s">
        <v>0</v>
      </c>
      <c r="E219" s="20" t="s">
        <v>93</v>
      </c>
      <c r="F219" s="20"/>
      <c r="G219" s="89">
        <f>'CALC|3'!$G$43*'CALC|3'!H21</f>
        <v>7.705E-3</v>
      </c>
      <c r="H219" s="89">
        <f>'CALC|3'!$G$43*'CALC|3'!I21</f>
        <v>7.705E-3</v>
      </c>
      <c r="I219" s="89">
        <f>'CALC|3'!$G$43*'CALC|3'!J21</f>
        <v>7.705E-3</v>
      </c>
      <c r="J219" s="89">
        <f>'CALC|3'!$G$43*'CALC|3'!K21</f>
        <v>7.705E-3</v>
      </c>
      <c r="K219" s="89">
        <f>'CALC|3'!$G$43*'CALC|3'!L21</f>
        <v>7.705E-3</v>
      </c>
      <c r="L219" s="89">
        <f>'CALC|3'!$G$43*'CALC|3'!M21</f>
        <v>7.705E-3</v>
      </c>
      <c r="M219" s="89">
        <f>'CALC|3'!$G$43*'CALC|3'!N21</f>
        <v>7.705E-3</v>
      </c>
      <c r="N219" s="89">
        <f>'CALC|3'!$G$43*'CALC|3'!O21</f>
        <v>7.705E-3</v>
      </c>
      <c r="O219" s="89">
        <f>'CALC|3'!$G$43*'CALC|3'!P21</f>
        <v>7.5916541451074996E-3</v>
      </c>
      <c r="P219" s="89">
        <f>'CALC|3'!$G$43*'CALC|3'!Q21</f>
        <v>7.4799756857790896E-3</v>
      </c>
      <c r="Q219" s="89">
        <f>'CALC|3'!$G$43*'CALC|3'!R21</f>
        <v>7.3699400934780198E-3</v>
      </c>
      <c r="R219" s="89">
        <f>'CALC|3'!$G$43*'CALC|3'!S21</f>
        <v>7.2615232004992029E-3</v>
      </c>
      <c r="S219" s="89">
        <f>'CALC|3'!$G$43*'CALC|3'!T21</f>
        <v>7.1547011946611365E-3</v>
      </c>
      <c r="T219" s="89">
        <f>'CALC|3'!$G$43*'CALC|3'!U21</f>
        <v>7.0494506140758974E-3</v>
      </c>
      <c r="U219" s="89">
        <f>'CALC|3'!$G$43*'CALC|3'!V21</f>
        <v>6.9457483419960945E-3</v>
      </c>
      <c r="V219" s="89">
        <f>'CALC|3'!$G$43*'CALC|3'!W21</f>
        <v>6.8435716017375978E-3</v>
      </c>
      <c r="W219" s="89">
        <f>'CALC|3'!$G$43*'CALC|3'!X21</f>
        <v>6.7428979516769901E-3</v>
      </c>
      <c r="X219" s="89">
        <f>'CALC|3'!$G$43*'CALC|3'!Y21</f>
        <v>6.6437052803225817E-3</v>
      </c>
      <c r="Y219" s="89">
        <f>'CALC|3'!$G$43*'CALC|3'!Z21</f>
        <v>6.5459718014579515E-3</v>
      </c>
      <c r="Z219" s="89">
        <f>'CALC|3'!$G$43*'CALC|3'!AA21</f>
        <v>6.4496760493569184E-3</v>
      </c>
      <c r="AA219" s="89">
        <f>'CALC|3'!$G$43*'CALC|3'!AB21</f>
        <v>6.354796874068919E-3</v>
      </c>
      <c r="AB219" s="89">
        <f>'CALC|3'!$G$43*'CALC|3'!AC21</f>
        <v>6.2613134367737163E-3</v>
      </c>
      <c r="AC219" s="89">
        <f>'CALC|3'!$G$43*'CALC|3'!AD21</f>
        <v>6.1692052052044737E-3</v>
      </c>
      <c r="AD219" s="89">
        <f>'CALC|3'!$G$43*'CALC|3'!AE21</f>
        <v>6.0784519491381321E-3</v>
      </c>
      <c r="AE219" s="89">
        <f>'CALC|3'!$G$43*'CALC|3'!AF21</f>
        <v>5.9890337359521425E-3</v>
      </c>
      <c r="AF219" s="89">
        <f>'CALC|3'!$G$43*'CALC|3'!AG21</f>
        <v>5.900930926246559E-3</v>
      </c>
      <c r="AG219" s="89">
        <f>'CALC|3'!$G$43*'CALC|3'!AH21</f>
        <v>5.8141241695305306E-3</v>
      </c>
      <c r="AH219" s="89">
        <f>'CALC|3'!$G$43*'CALC|3'!AI21</f>
        <v>5.7285943999722446E-3</v>
      </c>
      <c r="AI219" s="89">
        <f>'CALC|3'!$G$43*'CALC|3'!AJ21</f>
        <v>5.6443228322114085E-3</v>
      </c>
      <c r="AJ219" s="89">
        <f>'CALC|3'!$G$43*'CALC|3'!AK21</f>
        <v>5.5612909572333082E-3</v>
      </c>
      <c r="AK219" s="89">
        <f>'CALC|3'!$G$43*'CALC|3'!AL21</f>
        <v>5.4794805383035832E-3</v>
      </c>
      <c r="AL219" s="89">
        <f>'CALC|3'!$G$43*'CALC|3'!AM21</f>
        <v>5.3988736069627867E-3</v>
      </c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 s="67"/>
      <c r="BP219" s="67"/>
      <c r="BQ219" s="67"/>
      <c r="BR219" s="67"/>
      <c r="BS219" s="67"/>
    </row>
    <row r="220" spans="1:71" ht="15.75" x14ac:dyDescent="0.3">
      <c r="A220" s="68"/>
      <c r="B220" s="67"/>
      <c r="C220" s="170" t="s">
        <v>323</v>
      </c>
      <c r="D220" s="34" t="s">
        <v>0</v>
      </c>
      <c r="E220" s="20" t="s">
        <v>93</v>
      </c>
      <c r="F220" s="20"/>
      <c r="G220" s="89">
        <f>'CALC|3'!$G$44*'CALC|3'!H21</f>
        <v>0.30810890249323641</v>
      </c>
      <c r="H220" s="89">
        <f>'CALC|3'!$G$44*'CALC|3'!I21</f>
        <v>0.30810890249323641</v>
      </c>
      <c r="I220" s="89">
        <f>'CALC|3'!$G$44*'CALC|3'!J21</f>
        <v>0.30810890249323641</v>
      </c>
      <c r="J220" s="89">
        <f>'CALC|3'!$G$44*'CALC|3'!K21</f>
        <v>0.30810890249323641</v>
      </c>
      <c r="K220" s="89">
        <f>'CALC|3'!$G$44*'CALC|3'!L21</f>
        <v>0.30810890249323641</v>
      </c>
      <c r="L220" s="89">
        <f>'CALC|3'!$G$44*'CALC|3'!M21</f>
        <v>0.30810890249323641</v>
      </c>
      <c r="M220" s="89">
        <f>'CALC|3'!$G$44*'CALC|3'!N21</f>
        <v>0.30810890249323641</v>
      </c>
      <c r="N220" s="89">
        <f>'CALC|3'!$G$44*'CALC|3'!O21</f>
        <v>0.30810890249323641</v>
      </c>
      <c r="O220" s="89">
        <f>'CALC|3'!$G$44*'CALC|3'!P21</f>
        <v>0.30357640840458155</v>
      </c>
      <c r="P220" s="89">
        <f>'CALC|3'!$G$44*'CALC|3'!Q21</f>
        <v>0.29911059042459293</v>
      </c>
      <c r="Q220" s="89">
        <f>'CALC|3'!$G$44*'CALC|3'!R21</f>
        <v>0.2947104677018057</v>
      </c>
      <c r="R220" s="89">
        <f>'CALC|3'!$G$44*'CALC|3'!S21</f>
        <v>0.2903750738137551</v>
      </c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 s="67"/>
      <c r="BP220" s="67"/>
      <c r="BQ220" s="67"/>
      <c r="BR220" s="67"/>
      <c r="BS220" s="67"/>
    </row>
    <row r="221" spans="1:71" ht="15.75" x14ac:dyDescent="0.3">
      <c r="A221" s="68"/>
      <c r="B221" s="67"/>
      <c r="C221" s="170" t="s">
        <v>327</v>
      </c>
      <c r="D221" s="34" t="s">
        <v>0</v>
      </c>
      <c r="E221" s="20" t="s">
        <v>93</v>
      </c>
      <c r="F221" s="20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>
        <f>'CALC|3'!$G$45*'CALC|3'!T21</f>
        <v>0.21457759241603735</v>
      </c>
      <c r="T221" s="89">
        <f>'CALC|3'!$G$45*'CALC|3'!U21</f>
        <v>0.21142100829492505</v>
      </c>
      <c r="U221" s="89">
        <f>'CALC|3'!$G$45*'CALC|3'!V21</f>
        <v>0.20831085969954249</v>
      </c>
      <c r="V221" s="89">
        <f>'CALC|3'!$G$45*'CALC|3'!W21</f>
        <v>0.20524646353133533</v>
      </c>
      <c r="W221" s="89">
        <f>'CALC|3'!$G$45*'CALC|3'!X21</f>
        <v>0.20222714674059922</v>
      </c>
      <c r="X221" s="89">
        <f>'CALC|3'!$G$45*'CALC|3'!Y21</f>
        <v>0.19925224617865447</v>
      </c>
      <c r="Y221" s="89">
        <f>'CALC|3'!$G$45*'CALC|3'!Z21</f>
        <v>0.196321108452195</v>
      </c>
      <c r="Z221" s="89">
        <f>'CALC|3'!$G$45*'CALC|3'!AA21</f>
        <v>0.19343308977978002</v>
      </c>
      <c r="AA221" s="89">
        <f>'CALC|3'!$G$45*'CALC|3'!AB21</f>
        <v>0.19058755585043716</v>
      </c>
      <c r="AB221" s="89">
        <f>'CALC|3'!$G$45*'CALC|3'!AC21</f>
        <v>0.18778388168434498</v>
      </c>
      <c r="AC221" s="89">
        <f>'CALC|3'!$G$45*'CALC|3'!AD21</f>
        <v>0.18502145149556573</v>
      </c>
      <c r="AD221" s="89">
        <f>'CALC|3'!$G$45*'CALC|3'!AE21</f>
        <v>0.18229965855679661</v>
      </c>
      <c r="AE221" s="89">
        <f>'CALC|3'!$G$45*'CALC|3'!AF21</f>
        <v>0.17961790506611119</v>
      </c>
      <c r="AF221" s="89">
        <f>'CALC|3'!$G$45*'CALC|3'!AG21</f>
        <v>0.17697560201566107</v>
      </c>
      <c r="AG221" s="89">
        <f>'CALC|3'!$G$45*'CALC|3'!AH21</f>
        <v>0.17437216906230871</v>
      </c>
      <c r="AH221" s="89">
        <f>'CALC|3'!$G$45*'CALC|3'!AI21</f>
        <v>0.17180703440016373</v>
      </c>
      <c r="AI221" s="89">
        <f>'CALC|3'!$G$45*'CALC|3'!AJ21</f>
        <v>0.16927963463499415</v>
      </c>
      <c r="AJ221" s="89">
        <f>'CALC|3'!$G$45*'CALC|3'!AK21</f>
        <v>0.16678941466048491</v>
      </c>
      <c r="AK221" s="89">
        <f>'CALC|3'!$G$45*'CALC|3'!AL21</f>
        <v>0.1643358275363172</v>
      </c>
      <c r="AL221" s="89">
        <f>'CALC|3'!$G$45*'CALC|3'!AM21</f>
        <v>0.16191833436804073</v>
      </c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 s="67"/>
      <c r="BP221" s="67"/>
      <c r="BQ221" s="67"/>
      <c r="BR221" s="67"/>
      <c r="BS221" s="67"/>
    </row>
    <row r="222" spans="1:71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1:71" ht="15" x14ac:dyDescent="0.25">
      <c r="A223" s="68"/>
      <c r="B223" s="67"/>
      <c r="C223" s="69" t="s">
        <v>24</v>
      </c>
      <c r="D223" s="67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 s="67"/>
      <c r="BP223" s="67"/>
      <c r="BQ223" s="67"/>
      <c r="BR223" s="67"/>
      <c r="BS223" s="67"/>
    </row>
    <row r="224" spans="1:71" ht="15.75" x14ac:dyDescent="0.3">
      <c r="A224" s="68"/>
      <c r="B224" s="67"/>
      <c r="C224" s="67" t="s">
        <v>25</v>
      </c>
      <c r="D224" s="34" t="s">
        <v>0</v>
      </c>
      <c r="E224" s="20" t="s">
        <v>93</v>
      </c>
      <c r="F224" s="20"/>
      <c r="G224" s="89">
        <f>'CALC|3'!$G$50*'CALC|3'!H21</f>
        <v>0.115361316779374</v>
      </c>
      <c r="H224" s="89">
        <f>'CALC|3'!$G$50*'CALC|3'!I21</f>
        <v>0.115361316779374</v>
      </c>
      <c r="I224" s="89">
        <f>'CALC|3'!$G$50*'CALC|3'!J21</f>
        <v>0.115361316779374</v>
      </c>
      <c r="J224" s="89">
        <f>'CALC|3'!$G$50*'CALC|3'!K21</f>
        <v>0.115361316779374</v>
      </c>
      <c r="K224" s="89">
        <f>'CALC|3'!$G$50*'CALC|3'!L21</f>
        <v>0.115361316779374</v>
      </c>
      <c r="L224" s="89">
        <f>'CALC|3'!$G$50*'CALC|3'!M21</f>
        <v>0.115361316779374</v>
      </c>
      <c r="M224" s="89">
        <f>'CALC|3'!$G$50*'CALC|3'!N21</f>
        <v>0.115361316779374</v>
      </c>
      <c r="N224" s="89">
        <f>'CALC|3'!$G$50*'CALC|3'!O21</f>
        <v>0.115361316779374</v>
      </c>
      <c r="O224" s="89">
        <f>'CALC|3'!$G$50*'CALC|3'!P21</f>
        <v>0.11366427238328281</v>
      </c>
      <c r="P224" s="89">
        <f>'CALC|3'!$G$50*'CALC|3'!Q21</f>
        <v>0.11199219267867318</v>
      </c>
      <c r="Q224" s="89">
        <f>'CALC|3'!$G$50*'CALC|3'!R21</f>
        <v>0.11034471041774524</v>
      </c>
      <c r="R224" s="89">
        <f>'CALC|3'!$G$50*'CALC|3'!S21</f>
        <v>0.10872146375516707</v>
      </c>
      <c r="S224" s="89">
        <f>'CALC|3'!$G$50*'CALC|3'!T21</f>
        <v>0.10712209616860077</v>
      </c>
      <c r="T224" s="89">
        <f>'CALC|3'!$G$50*'CALC|3'!U21</f>
        <v>0.10554625638039743</v>
      </c>
      <c r="U224" s="89">
        <f>'CALC|3'!$G$50*'CALC|3'!V21</f>
        <v>0.10399359828044429</v>
      </c>
      <c r="V224" s="89">
        <f>'CALC|3'!$G$50*'CALC|3'!W21</f>
        <v>0.10246378085014653</v>
      </c>
      <c r="W224" s="89">
        <f>'CALC|3'!$G$50*'CALC|3'!X21</f>
        <v>0.10095646808752774</v>
      </c>
      <c r="X224" s="89">
        <f>'CALC|3'!$G$50*'CALC|3'!Y21</f>
        <v>9.9471328933431941E-2</v>
      </c>
      <c r="Y224" s="89">
        <f>'CALC|3'!$G$50*'CALC|3'!Z21</f>
        <v>9.8008037198811182E-2</v>
      </c>
      <c r="Z224" s="89">
        <f>'CALC|3'!$G$50*'CALC|3'!AA21</f>
        <v>9.6566271493083056E-2</v>
      </c>
      <c r="AA224" s="89">
        <f>'CALC|3'!$G$50*'CALC|3'!AB21</f>
        <v>9.5145715153541893E-2</v>
      </c>
      <c r="AB224" s="89">
        <f>'CALC|3'!$G$50*'CALC|3'!AC21</f>
        <v>9.3746056175808376E-2</v>
      </c>
      <c r="AC224" s="89">
        <f>'CALC|3'!$G$50*'CALC|3'!AD21</f>
        <v>9.2366987145302573E-2</v>
      </c>
      <c r="AD224" s="89">
        <f>'CALC|3'!$G$50*'CALC|3'!AE21</f>
        <v>9.1008205169724521E-2</v>
      </c>
      <c r="AE224" s="89">
        <f>'CALC|3'!$G$50*'CALC|3'!AF21</f>
        <v>8.9669411812528604E-2</v>
      </c>
      <c r="AF224" s="89">
        <f>'CALC|3'!$G$50*'CALC|3'!AG21</f>
        <v>8.8350313027376268E-2</v>
      </c>
      <c r="AG224" s="89">
        <f>'CALC|3'!$G$50*'CALC|3'!AH21</f>
        <v>8.7050619093553064E-2</v>
      </c>
      <c r="AH224" s="89">
        <f>'CALC|3'!$G$50*'CALC|3'!AI21</f>
        <v>8.5770044552335639E-2</v>
      </c>
      <c r="AI224" s="89">
        <f>'CALC|3'!$G$50*'CALC|3'!AJ21</f>
        <v>8.4508308144295108E-2</v>
      </c>
      <c r="AJ224" s="89">
        <f>'CALC|3'!$G$50*'CALC|3'!AK21</f>
        <v>8.3265132747522355E-2</v>
      </c>
      <c r="AK224" s="89">
        <f>'CALC|3'!$G$50*'CALC|3'!AL21</f>
        <v>8.204024531676242E-2</v>
      </c>
      <c r="AL224" s="89">
        <f>'CALC|3'!$G$50*'CALC|3'!AM21</f>
        <v>8.0833376823443936E-2</v>
      </c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 s="67"/>
      <c r="BP224" s="67"/>
      <c r="BQ224" s="67"/>
      <c r="BR224" s="67"/>
      <c r="BS224" s="67"/>
    </row>
    <row r="225" spans="1:71" ht="15.75" x14ac:dyDescent="0.3">
      <c r="A225" s="68"/>
      <c r="B225" s="67"/>
      <c r="C225" s="67" t="s">
        <v>12</v>
      </c>
      <c r="D225" s="34" t="s">
        <v>0</v>
      </c>
      <c r="E225" s="20" t="s">
        <v>93</v>
      </c>
      <c r="F225" s="20"/>
      <c r="G225" s="89">
        <f>'CALC|3'!$G$51*'CALC|3'!H21</f>
        <v>3.1111660448121963E-3</v>
      </c>
      <c r="H225" s="89">
        <f>'CALC|3'!$G$51*'CALC|3'!I21</f>
        <v>3.1111660448121963E-3</v>
      </c>
      <c r="I225" s="89">
        <f>'CALC|3'!$G$51*'CALC|3'!J21</f>
        <v>3.1111660448121963E-3</v>
      </c>
      <c r="J225" s="89">
        <f>'CALC|3'!$G$51*'CALC|3'!K21</f>
        <v>3.1111660448121963E-3</v>
      </c>
      <c r="K225" s="89">
        <f>'CALC|3'!$G$51*'CALC|3'!L21</f>
        <v>3.1111660448121963E-3</v>
      </c>
      <c r="L225" s="89">
        <f>'CALC|3'!$G$51*'CALC|3'!M21</f>
        <v>3.1111660448121963E-3</v>
      </c>
      <c r="M225" s="89">
        <f>'CALC|3'!$G$51*'CALC|3'!N21</f>
        <v>3.1111660448121963E-3</v>
      </c>
      <c r="N225" s="89">
        <f>'CALC|3'!$G$51*'CALC|3'!O21</f>
        <v>3.1111660448121963E-3</v>
      </c>
      <c r="O225" s="89">
        <f>'CALC|3'!$G$51*'CALC|3'!P21</f>
        <v>3.0653986502551869E-3</v>
      </c>
      <c r="P225" s="89">
        <f>'CALC|3'!$G$51*'CALC|3'!Q21</f>
        <v>3.0203045255829623E-3</v>
      </c>
      <c r="Q225" s="89">
        <f>'CALC|3'!$G$51*'CALC|3'!R21</f>
        <v>2.9758737665319711E-3</v>
      </c>
      <c r="R225" s="89">
        <f>'CALC|3'!$G$51*'CALC|3'!S21</f>
        <v>2.9320966145371975E-3</v>
      </c>
      <c r="S225" s="89">
        <f>'CALC|3'!$G$51*'CALC|3'!T21</f>
        <v>2.8889634545888362E-3</v>
      </c>
      <c r="T225" s="89">
        <f>'CALC|3'!$G$51*'CALC|3'!U21</f>
        <v>2.8464648131204958E-3</v>
      </c>
      <c r="U225" s="89">
        <f>'CALC|3'!$G$51*'CALC|3'!V21</f>
        <v>2.8045913559284698E-3</v>
      </c>
      <c r="V225" s="89">
        <f>'CALC|3'!$G$51*'CALC|3'!W21</f>
        <v>2.7633338861216133E-3</v>
      </c>
      <c r="W225" s="89">
        <f>'CALC|3'!$G$51*'CALC|3'!X21</f>
        <v>2.7226833421013837E-3</v>
      </c>
      <c r="X225" s="89">
        <f>'CALC|3'!$G$51*'CALC|3'!Y21</f>
        <v>2.6826307955715913E-3</v>
      </c>
      <c r="Y225" s="89">
        <f>'CALC|3'!$G$51*'CALC|3'!Z21</f>
        <v>2.6431674495774305E-3</v>
      </c>
      <c r="Z225" s="89">
        <f>'CALC|3'!$G$51*'CALC|3'!AA21</f>
        <v>2.6042846365733571E-3</v>
      </c>
      <c r="AA225" s="89">
        <f>'CALC|3'!$G$51*'CALC|3'!AB21</f>
        <v>2.5659738165193912E-3</v>
      </c>
      <c r="AB225" s="89">
        <f>'CALC|3'!$G$51*'CALC|3'!AC21</f>
        <v>2.5282265750054176E-3</v>
      </c>
      <c r="AC225" s="89">
        <f>'CALC|3'!$G$51*'CALC|3'!AD21</f>
        <v>2.4910346214030914E-3</v>
      </c>
      <c r="AD225" s="89">
        <f>'CALC|3'!$G$51*'CALC|3'!AE21</f>
        <v>2.4543897870449149E-3</v>
      </c>
      <c r="AE225" s="89">
        <f>'CALC|3'!$G$51*'CALC|3'!AF21</f>
        <v>2.4182840234301156E-3</v>
      </c>
      <c r="AF225" s="89">
        <f>'CALC|3'!$G$51*'CALC|3'!AG21</f>
        <v>2.3827094004569083E-3</v>
      </c>
      <c r="AG225" s="89">
        <f>'CALC|3'!$G$51*'CALC|3'!AH21</f>
        <v>2.3476581046807652E-3</v>
      </c>
      <c r="AH225" s="89">
        <f>'CALC|3'!$G$51*'CALC|3'!AI21</f>
        <v>2.3131224375983056E-3</v>
      </c>
      <c r="AI225" s="89">
        <f>'CALC|3'!$G$51*'CALC|3'!AJ21</f>
        <v>2.2790948139564363E-3</v>
      </c>
      <c r="AJ225" s="89">
        <f>'CALC|3'!$G$51*'CALC|3'!AK21</f>
        <v>2.2455677600863575E-3</v>
      </c>
      <c r="AK225" s="89">
        <f>'CALC|3'!$G$51*'CALC|3'!AL21</f>
        <v>2.2125339122620845E-3</v>
      </c>
      <c r="AL225" s="89">
        <f>'CALC|3'!$G$51*'CALC|3'!AM21</f>
        <v>2.1799860150831111E-3</v>
      </c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 s="67"/>
      <c r="BP225" s="67"/>
      <c r="BQ225" s="67"/>
      <c r="BR225" s="67"/>
      <c r="BS225" s="67"/>
    </row>
    <row r="226" spans="1:71" ht="15.75" x14ac:dyDescent="0.3">
      <c r="A226" s="68"/>
      <c r="B226" s="67"/>
      <c r="C226" s="170" t="s">
        <v>49</v>
      </c>
      <c r="D226" s="34" t="s">
        <v>0</v>
      </c>
      <c r="E226" s="20" t="s">
        <v>93</v>
      </c>
      <c r="F226" s="20"/>
      <c r="G226" s="89">
        <f>'CALC|3'!$G$52*'CALC|3'!H21</f>
        <v>5.9378066903130876E-2</v>
      </c>
      <c r="H226" s="89">
        <f>'CALC|3'!$G$52*'CALC|3'!I21</f>
        <v>5.9378066903130876E-2</v>
      </c>
      <c r="I226" s="89">
        <f>'CALC|3'!$G$52*'CALC|3'!J21</f>
        <v>5.9378066903130876E-2</v>
      </c>
      <c r="J226" s="89">
        <f>'CALC|3'!$G$52*'CALC|3'!K21</f>
        <v>5.9378066903130876E-2</v>
      </c>
      <c r="K226" s="89">
        <f>'CALC|3'!$G$52*'CALC|3'!L21</f>
        <v>5.9378066903130876E-2</v>
      </c>
      <c r="L226" s="89">
        <f>'CALC|3'!$G$52*'CALC|3'!M21</f>
        <v>5.9378066903130876E-2</v>
      </c>
      <c r="M226" s="89">
        <f>'CALC|3'!$G$52*'CALC|3'!N21</f>
        <v>5.9378066903130876E-2</v>
      </c>
      <c r="N226" s="89">
        <f>'CALC|3'!$G$52*'CALC|3'!O21</f>
        <v>5.9378066903130876E-2</v>
      </c>
      <c r="O226" s="89">
        <f>'CALC|3'!$G$52*'CALC|3'!P21</f>
        <v>5.850457465718676E-2</v>
      </c>
      <c r="P226" s="89">
        <f>'CALC|3'!$G$52*'CALC|3'!Q21</f>
        <v>5.7643932083579888E-2</v>
      </c>
      <c r="Q226" s="89">
        <f>'CALC|3'!$G$52*'CALC|3'!R21</f>
        <v>5.6795950154783191E-2</v>
      </c>
      <c r="R226" s="89">
        <f>'CALC|3'!$G$52*'CALC|3'!S21</f>
        <v>5.5960442623994647E-2</v>
      </c>
      <c r="S226" s="89">
        <f>'CALC|3'!$G$52*'CALC|3'!T21</f>
        <v>5.5137225984230938E-2</v>
      </c>
      <c r="T226" s="89">
        <f>'CALC|3'!$G$52*'CALC|3'!U21</f>
        <v>5.4326119428022804E-2</v>
      </c>
      <c r="U226" s="89">
        <f>'CALC|3'!$G$52*'CALC|3'!V21</f>
        <v>5.3526944807703369E-2</v>
      </c>
      <c r="V226" s="89">
        <f>'CALC|3'!$G$52*'CALC|3'!W21</f>
        <v>5.2739526596280548E-2</v>
      </c>
      <c r="W226" s="89">
        <f>'CALC|3'!$G$52*'CALC|3'!X21</f>
        <v>5.1963691848885198E-2</v>
      </c>
      <c r="X226" s="89">
        <f>'CALC|3'!$G$52*'CALC|3'!Y21</f>
        <v>5.1199270164786259E-2</v>
      </c>
      <c r="Y226" s="89">
        <f>'CALC|3'!$G$52*'CALC|3'!Z21</f>
        <v>5.0446093649964746E-2</v>
      </c>
      <c r="Z226" s="89">
        <f>'CALC|3'!$G$52*'CALC|3'!AA21</f>
        <v>4.9703996880238278E-2</v>
      </c>
      <c r="AA226" s="89">
        <f>'CALC|3'!$G$52*'CALC|3'!AB21</f>
        <v>4.8972816864928131E-2</v>
      </c>
      <c r="AB226" s="89">
        <f>'CALC|3'!$G$52*'CALC|3'!AC21</f>
        <v>4.8252393011060615E-2</v>
      </c>
      <c r="AC226" s="89">
        <f>'CALC|3'!$G$52*'CALC|3'!AD21</f>
        <v>4.754256708809533E-2</v>
      </c>
      <c r="AD226" s="89">
        <f>'CALC|3'!$G$52*'CALC|3'!AE21</f>
        <v>4.6843183193172003E-2</v>
      </c>
      <c r="AE226" s="89">
        <f>'CALC|3'!$G$52*'CALC|3'!AF21</f>
        <v>4.6154087716868811E-2</v>
      </c>
      <c r="AF226" s="89">
        <f>'CALC|3'!$G$52*'CALC|3'!AG21</f>
        <v>4.5475129309464277E-2</v>
      </c>
      <c r="AG226" s="89">
        <f>'CALC|3'!$G$52*'CALC|3'!AH21</f>
        <v>4.4806158847695531E-2</v>
      </c>
      <c r="AH226" s="89">
        <f>'CALC|3'!$G$52*'CALC|3'!AI21</f>
        <v>4.4147029402005558E-2</v>
      </c>
      <c r="AI226" s="89">
        <f>'CALC|3'!$G$52*'CALC|3'!AJ21</f>
        <v>4.3497596204272314E-2</v>
      </c>
      <c r="AJ226" s="89">
        <f>'CALC|3'!$G$52*'CALC|3'!AK21</f>
        <v>4.2857716616012481E-2</v>
      </c>
      <c r="AK226" s="89">
        <f>'CALC|3'!$G$52*'CALC|3'!AL21</f>
        <v>4.2227250097053047E-2</v>
      </c>
      <c r="AL226" s="89">
        <f>'CALC|3'!$G$52*'CALC|3'!AM21</f>
        <v>4.1606058174663708E-2</v>
      </c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 s="67"/>
      <c r="BP226" s="67"/>
      <c r="BQ226" s="67"/>
      <c r="BR226" s="67"/>
      <c r="BS226" s="67"/>
    </row>
    <row r="227" spans="1:71" ht="15.75" x14ac:dyDescent="0.3">
      <c r="A227" s="68"/>
      <c r="B227" s="67"/>
      <c r="C227" s="170" t="s">
        <v>320</v>
      </c>
      <c r="D227" s="34" t="s">
        <v>0</v>
      </c>
      <c r="E227" s="20" t="s">
        <v>93</v>
      </c>
      <c r="F227" s="20"/>
      <c r="G227" s="89">
        <f>'CALC|3'!$G$53*'CALC|3'!H21</f>
        <v>1.0468750000000001E-2</v>
      </c>
      <c r="H227" s="89">
        <f>'CALC|3'!$G$53*'CALC|3'!I21</f>
        <v>1.0468750000000001E-2</v>
      </c>
      <c r="I227" s="89">
        <f>'CALC|3'!$G$53*'CALC|3'!J21</f>
        <v>1.0468750000000001E-2</v>
      </c>
      <c r="J227" s="89">
        <f>'CALC|3'!$G$53*'CALC|3'!K21</f>
        <v>1.0468750000000001E-2</v>
      </c>
      <c r="K227" s="89">
        <f>'CALC|3'!$G$53*'CALC|3'!L21</f>
        <v>1.0468750000000001E-2</v>
      </c>
      <c r="L227" s="89">
        <f>'CALC|3'!$G$53*'CALC|3'!M21</f>
        <v>1.0468750000000001E-2</v>
      </c>
      <c r="M227" s="89">
        <f>'CALC|3'!$G$53*'CALC|3'!N21</f>
        <v>1.0468750000000001E-2</v>
      </c>
      <c r="N227" s="89">
        <f>'CALC|3'!$G$53*'CALC|3'!O21</f>
        <v>1.0468750000000001E-2</v>
      </c>
      <c r="O227" s="89">
        <f>'CALC|3'!$G$53*'CALC|3'!P21</f>
        <v>1.0314747479765626E-2</v>
      </c>
      <c r="P227" s="89">
        <f>'CALC|3'!$G$53*'CALC|3'!Q21</f>
        <v>1.0163010442634632E-2</v>
      </c>
      <c r="Q227" s="89">
        <f>'CALC|3'!$G$53*'CALC|3'!R21</f>
        <v>1.0013505561790788E-2</v>
      </c>
      <c r="R227" s="89">
        <f>'CALC|3'!$G$53*'CALC|3'!S21</f>
        <v>9.8662000006782651E-3</v>
      </c>
      <c r="S227" s="89">
        <f>'CALC|3'!$G$53*'CALC|3'!T21</f>
        <v>9.721061405789589E-3</v>
      </c>
      <c r="T227" s="89">
        <f>'CALC|3'!$G$53*'CALC|3'!U21</f>
        <v>9.5780578995596447E-3</v>
      </c>
      <c r="U227" s="89">
        <f>'CALC|3'!$G$53*'CALC|3'!V21</f>
        <v>9.4371580733642584E-3</v>
      </c>
      <c r="V227" s="89">
        <f>'CALC|3'!$G$53*'CALC|3'!W21</f>
        <v>9.2983309806217371E-3</v>
      </c>
      <c r="W227" s="89">
        <f>'CALC|3'!$G$53*'CALC|3'!X21</f>
        <v>9.1615461299959112E-3</v>
      </c>
      <c r="X227" s="89">
        <f>'CALC|3'!$G$53*'CALC|3'!Y21</f>
        <v>9.0267734786991603E-3</v>
      </c>
      <c r="Y227" s="89">
        <f>'CALC|3'!$G$53*'CALC|3'!Z21</f>
        <v>8.8939834258939567E-3</v>
      </c>
      <c r="Z227" s="89">
        <f>'CALC|3'!$G$53*'CALC|3'!AA21</f>
        <v>8.7631468061914655E-3</v>
      </c>
      <c r="AA227" s="89">
        <f>'CALC|3'!$G$53*'CALC|3'!AB21</f>
        <v>8.6342348832458143E-3</v>
      </c>
      <c r="AB227" s="89">
        <f>'CALC|3'!$G$53*'CALC|3'!AC21</f>
        <v>8.5072193434425486E-3</v>
      </c>
      <c r="AC227" s="89">
        <f>'CALC|3'!$G$53*'CALC|3'!AD21</f>
        <v>8.3820722896799926E-3</v>
      </c>
      <c r="AD227" s="89">
        <f>'CALC|3'!$G$53*'CALC|3'!AE21</f>
        <v>8.258766235242028E-3</v>
      </c>
      <c r="AE227" s="89">
        <f>'CALC|3'!$G$53*'CALC|3'!AF21</f>
        <v>8.1372740977610648E-3</v>
      </c>
      <c r="AF227" s="89">
        <f>'CALC|3'!$G$53*'CALC|3'!AG21</f>
        <v>8.0175691932697826E-3</v>
      </c>
      <c r="AG227" s="89">
        <f>'CALC|3'!$G$53*'CALC|3'!AH21</f>
        <v>7.8996252303403947E-3</v>
      </c>
      <c r="AH227" s="89">
        <f>'CALC|3'!$G$53*'CALC|3'!AI21</f>
        <v>7.7834163043101158E-3</v>
      </c>
      <c r="AI227" s="89">
        <f>'CALC|3'!$G$53*'CALC|3'!AJ21</f>
        <v>7.6689168915915883E-3</v>
      </c>
      <c r="AJ227" s="89">
        <f>'CALC|3'!$G$53*'CALC|3'!AK21</f>
        <v>7.5561018440669959E-3</v>
      </c>
      <c r="AK227" s="89">
        <f>'CALC|3'!$G$53*'CALC|3'!AL21</f>
        <v>7.4449463835646514E-3</v>
      </c>
      <c r="AL227" s="89">
        <f>'CALC|3'!$G$53*'CALC|3'!AM21</f>
        <v>7.3354260964168302E-3</v>
      </c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 s="67"/>
      <c r="BP227" s="67"/>
      <c r="BQ227" s="67"/>
      <c r="BR227" s="67"/>
      <c r="BS227" s="67"/>
    </row>
    <row r="228" spans="1:71" ht="15.75" x14ac:dyDescent="0.3">
      <c r="A228" s="68"/>
      <c r="B228" s="67"/>
      <c r="C228" s="170" t="s">
        <v>323</v>
      </c>
      <c r="D228" s="34" t="s">
        <v>0</v>
      </c>
      <c r="E228" s="20" t="s">
        <v>93</v>
      </c>
      <c r="F228" s="20"/>
      <c r="G228" s="89">
        <f>'CALC|3'!$G$54*'CALC|3'!H21</f>
        <v>0.41862622621363649</v>
      </c>
      <c r="H228" s="89">
        <f>'CALC|3'!$G$54*'CALC|3'!I21</f>
        <v>0.41862622621363649</v>
      </c>
      <c r="I228" s="89">
        <f>'CALC|3'!$G$54*'CALC|3'!J21</f>
        <v>0.41862622621363649</v>
      </c>
      <c r="J228" s="89">
        <f>'CALC|3'!$G$54*'CALC|3'!K21</f>
        <v>0.41862622621363649</v>
      </c>
      <c r="K228" s="89">
        <f>'CALC|3'!$G$54*'CALC|3'!L21</f>
        <v>0.41862622621363649</v>
      </c>
      <c r="L228" s="89">
        <f>'CALC|3'!$G$54*'CALC|3'!M21</f>
        <v>0.41862622621363649</v>
      </c>
      <c r="M228" s="89">
        <f>'CALC|3'!$G$54*'CALC|3'!N21</f>
        <v>0.41862622621363649</v>
      </c>
      <c r="N228" s="89">
        <f>'CALC|3'!$G$54*'CALC|3'!O21</f>
        <v>0.41862622621363649</v>
      </c>
      <c r="O228" s="89">
        <f>'CALC|3'!$G$54*'CALC|3'!P21</f>
        <v>0.41246794620187716</v>
      </c>
      <c r="P228" s="89">
        <f>'CALC|3'!$G$54*'CALC|3'!Q21</f>
        <v>0.40640025872906654</v>
      </c>
      <c r="Q228" s="89">
        <f>'CALC|3'!$G$54*'CALC|3'!R21</f>
        <v>0.40042183111658386</v>
      </c>
      <c r="R228" s="89">
        <f>'CALC|3'!$G$54*'CALC|3'!S21</f>
        <v>0.39453135029042818</v>
      </c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 s="67"/>
      <c r="BP228" s="67"/>
      <c r="BQ228" s="67"/>
      <c r="BR228" s="67"/>
      <c r="BS228" s="67"/>
    </row>
    <row r="229" spans="1:71" ht="15.75" x14ac:dyDescent="0.3">
      <c r="A229" s="68"/>
      <c r="B229" s="67"/>
      <c r="C229" s="170" t="s">
        <v>327</v>
      </c>
      <c r="D229" s="34" t="s">
        <v>0</v>
      </c>
      <c r="E229" s="20" t="s">
        <v>93</v>
      </c>
      <c r="F229" s="20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>
        <f>'CALC|3'!$G$55*'CALC|3'!T21</f>
        <v>0.29154564186961601</v>
      </c>
      <c r="T229" s="89">
        <f>'CALC|3'!$G$55*'CALC|3'!U21</f>
        <v>0.28725680474853948</v>
      </c>
      <c r="U229" s="89">
        <f>'CALC|3'!$G$55*'CALC|3'!V21</f>
        <v>0.28303105937437845</v>
      </c>
      <c r="V229" s="89">
        <f>'CALC|3'!$G$55*'CALC|3'!W21</f>
        <v>0.27886747762409692</v>
      </c>
      <c r="W229" s="89">
        <f>'CALC|3'!$G$55*'CALC|3'!X21</f>
        <v>0.2747651450279881</v>
      </c>
      <c r="X229" s="89">
        <f>'CALC|3'!$G$55*'CALC|3'!Y21</f>
        <v>0.27072316056882406</v>
      </c>
      <c r="Y229" s="89">
        <f>'CALC|3'!$G$55*'CALC|3'!Z21</f>
        <v>0.26674063648396062</v>
      </c>
      <c r="Z229" s="89">
        <f>'CALC|3'!$G$55*'CALC|3'!AA21</f>
        <v>0.26281669807035329</v>
      </c>
      <c r="AA229" s="89">
        <f>'CALC|3'!$G$55*'CALC|3'!AB21</f>
        <v>0.25895048349244182</v>
      </c>
      <c r="AB229" s="89">
        <f>'CALC|3'!$G$55*'CALC|3'!AC21</f>
        <v>0.25514114359286005</v>
      </c>
      <c r="AC229" s="89">
        <f>'CALC|3'!$G$55*'CALC|3'!AD21</f>
        <v>0.2513878417059317</v>
      </c>
      <c r="AD229" s="89">
        <f>'CALC|3'!$G$55*'CALC|3'!AE21</f>
        <v>0.24768975347390845</v>
      </c>
      <c r="AE229" s="89">
        <f>'CALC|3'!$G$55*'CALC|3'!AF21</f>
        <v>0.24404606666591197</v>
      </c>
      <c r="AF229" s="89">
        <f>'CALC|3'!$G$55*'CALC|3'!AG21</f>
        <v>0.24045598099953949</v>
      </c>
      <c r="AG229" s="89">
        <f>'CALC|3'!$G$55*'CALC|3'!AH21</f>
        <v>0.23691870796509337</v>
      </c>
      <c r="AH229" s="89">
        <f>'CALC|3'!$G$55*'CALC|3'!AI21</f>
        <v>0.23343347065239639</v>
      </c>
      <c r="AI229" s="89">
        <f>'CALC|3'!$G$55*'CALC|3'!AJ21</f>
        <v>0.22999950358015511</v>
      </c>
      <c r="AJ229" s="89">
        <f>'CALC|3'!$G$55*'CALC|3'!AK21</f>
        <v>0.22661605252783279</v>
      </c>
      <c r="AK229" s="89">
        <f>'CALC|3'!$G$55*'CALC|3'!AL21</f>
        <v>0.22328237436999621</v>
      </c>
      <c r="AL229" s="89">
        <f>'CALC|3'!$G$55*'CALC|3'!AM21</f>
        <v>0.21999773691309882</v>
      </c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 s="67"/>
      <c r="BP229" s="67"/>
      <c r="BQ229" s="67"/>
      <c r="BR229" s="67"/>
      <c r="BS229" s="67"/>
    </row>
    <row r="230" spans="1:71" ht="15.75" x14ac:dyDescent="0.3">
      <c r="A230" s="68"/>
      <c r="B230" s="67"/>
      <c r="C230" s="170" t="s">
        <v>328</v>
      </c>
      <c r="D230" s="34" t="s">
        <v>0</v>
      </c>
      <c r="E230" s="20" t="s">
        <v>93</v>
      </c>
      <c r="F230" s="20"/>
      <c r="G230" s="89">
        <f>'CALC|3'!$G$56*'CALC|3'!H21</f>
        <v>2.1628211299775002E-3</v>
      </c>
      <c r="H230" s="89">
        <f>'CALC|3'!$G$56*'CALC|3'!I21</f>
        <v>2.1628211299775002E-3</v>
      </c>
      <c r="I230" s="89">
        <f>'CALC|3'!$G$56*'CALC|3'!J21</f>
        <v>2.1628211299775002E-3</v>
      </c>
      <c r="J230" s="89">
        <f>'CALC|3'!$G$56*'CALC|3'!K21</f>
        <v>2.1628211299775002E-3</v>
      </c>
      <c r="K230" s="89">
        <f>'CALC|3'!$G$56*'CALC|3'!L21</f>
        <v>2.1628211299775002E-3</v>
      </c>
      <c r="L230" s="89">
        <f>'CALC|3'!$G$56*'CALC|3'!M21</f>
        <v>2.1628211299775002E-3</v>
      </c>
      <c r="M230" s="89">
        <f>'CALC|3'!$G$56*'CALC|3'!N21</f>
        <v>2.1628211299775002E-3</v>
      </c>
      <c r="N230" s="89">
        <f>'CALC|3'!$G$56*'CALC|3'!O21</f>
        <v>2.1628211299775002E-3</v>
      </c>
      <c r="O230" s="89">
        <f>'CALC|3'!$G$56*'CALC|3'!P21</f>
        <v>2.1310045420531833E-3</v>
      </c>
      <c r="P230" s="89">
        <f>'CALC|3'!$G$56*'CALC|3'!Q21</f>
        <v>2.0996559980429536E-3</v>
      </c>
      <c r="Q230" s="89">
        <f>'CALC|3'!$G$56*'CALC|3'!R21</f>
        <v>2.0687686126985871E-3</v>
      </c>
      <c r="R230" s="89">
        <f>'CALC|3'!$G$56*'CALC|3'!S21</f>
        <v>2.038335602058601E-3</v>
      </c>
      <c r="S230" s="89">
        <f>'CALC|3'!$G$56*'CALC|3'!T21</f>
        <v>2.008350281958257E-3</v>
      </c>
      <c r="T230" s="89">
        <f>'CALC|3'!$G$56*'CALC|3'!U21</f>
        <v>1.9788060665614816E-3</v>
      </c>
      <c r="U230" s="89">
        <f>'CALC|3'!$G$56*'CALC|3'!V21</f>
        <v>1.9496964669143855E-3</v>
      </c>
      <c r="V230" s="89">
        <f>'CALC|3'!$G$56*'CALC|3'!W21</f>
        <v>1.9210150895200575E-3</v>
      </c>
      <c r="W230" s="89">
        <f>'CALC|3'!$G$56*'CALC|3'!X21</f>
        <v>1.8927556349343281E-3</v>
      </c>
      <c r="X230" s="89">
        <f>'CALC|3'!$G$56*'CALC|3'!Y21</f>
        <v>1.8649118963821895E-3</v>
      </c>
      <c r="Y230" s="89">
        <f>'CALC|3'!$G$56*'CALC|3'!Z21</f>
        <v>1.8374777583945669E-3</v>
      </c>
      <c r="Z230" s="89">
        <f>'CALC|3'!$G$56*'CALC|3'!AA21</f>
        <v>1.810447195465146E-3</v>
      </c>
      <c r="AA230" s="89">
        <f>'CALC|3'!$G$56*'CALC|3'!AB21</f>
        <v>1.7838142707269598E-3</v>
      </c>
      <c r="AB230" s="89">
        <f>'CALC|3'!$G$56*'CALC|3'!AC21</f>
        <v>1.7575731346484405E-3</v>
      </c>
      <c r="AC230" s="89">
        <f>'CALC|3'!$G$56*'CALC|3'!AD21</f>
        <v>1.7317180237486588E-3</v>
      </c>
      <c r="AD230" s="89">
        <f>'CALC|3'!$G$56*'CALC|3'!AE21</f>
        <v>1.7062432593314566E-3</v>
      </c>
      <c r="AE230" s="89">
        <f>'CALC|3'!$G$56*'CALC|3'!AF21</f>
        <v>1.6811432462382067E-3</v>
      </c>
      <c r="AF230" s="89">
        <f>'CALC|3'!$G$56*'CALC|3'!AG21</f>
        <v>1.6564124716189176E-3</v>
      </c>
      <c r="AG230" s="89">
        <f>'CALC|3'!$G$56*'CALC|3'!AH21</f>
        <v>1.6320455037214169E-3</v>
      </c>
      <c r="AH230" s="89">
        <f>'CALC|3'!$G$56*'CALC|3'!AI21</f>
        <v>1.6080369906983452E-3</v>
      </c>
      <c r="AI230" s="89">
        <f>'CALC|3'!$G$56*'CALC|3'!AJ21</f>
        <v>1.5843816594317045E-3</v>
      </c>
      <c r="AJ230" s="89">
        <f>'CALC|3'!$G$56*'CALC|3'!AK21</f>
        <v>1.5610743143746916E-3</v>
      </c>
      <c r="AK230" s="89">
        <f>'CALC|3'!$G$56*'CALC|3'!AL21</f>
        <v>1.5381098364105744E-3</v>
      </c>
      <c r="AL230" s="89">
        <f>'CALC|3'!$G$56*'CALC|3'!AM21</f>
        <v>1.5154831817283526E-3</v>
      </c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 s="67"/>
      <c r="BP230" s="67"/>
      <c r="BQ230" s="67"/>
      <c r="BR230" s="67"/>
      <c r="BS230" s="67"/>
    </row>
    <row r="231" spans="1:71" ht="15.75" x14ac:dyDescent="0.3">
      <c r="A231" s="68"/>
      <c r="B231" s="67"/>
      <c r="C231" s="108" t="s">
        <v>15</v>
      </c>
      <c r="D231" s="34" t="s">
        <v>0</v>
      </c>
      <c r="E231" s="20" t="s">
        <v>93</v>
      </c>
      <c r="F231" s="20"/>
      <c r="G231" s="89">
        <f>'CALC|3'!$G$57*'CALC|3'!H21</f>
        <v>6.1322340273479707E-2</v>
      </c>
      <c r="H231" s="89">
        <f>'CALC|3'!$G$57*'CALC|3'!I21</f>
        <v>6.1322340273479707E-2</v>
      </c>
      <c r="I231" s="89">
        <f>'CALC|3'!$G$57*'CALC|3'!J21</f>
        <v>6.1322340273479707E-2</v>
      </c>
      <c r="J231" s="89">
        <f>'CALC|3'!$G$57*'CALC|3'!K21</f>
        <v>6.1322340273479707E-2</v>
      </c>
      <c r="K231" s="89">
        <f>'CALC|3'!$G$57*'CALC|3'!L21</f>
        <v>6.1322340273479707E-2</v>
      </c>
      <c r="L231" s="89">
        <f>'CALC|3'!$G$57*'CALC|3'!M21</f>
        <v>6.1322340273479707E-2</v>
      </c>
      <c r="M231" s="89">
        <f>'CALC|3'!$G$57*'CALC|3'!N21</f>
        <v>6.1322340273479707E-2</v>
      </c>
      <c r="N231" s="89">
        <f>'CALC|3'!$G$57*'CALC|3'!O21</f>
        <v>6.1322340273479707E-2</v>
      </c>
      <c r="O231" s="89">
        <f>'CALC|3'!$G$57*'CALC|3'!P21</f>
        <v>6.0420246427625543E-2</v>
      </c>
      <c r="P231" s="89">
        <f>'CALC|3'!$G$57*'CALC|3'!Q21</f>
        <v>5.9531423003335505E-2</v>
      </c>
      <c r="Q231" s="89">
        <f>'CALC|3'!$G$57*'CALC|3'!R21</f>
        <v>5.8655674783571699E-2</v>
      </c>
      <c r="R231" s="89">
        <f>'CALC|3'!$G$57*'CALC|3'!S21</f>
        <v>5.7792809423073271E-2</v>
      </c>
      <c r="S231" s="89">
        <f>'CALC|3'!$G$57*'CALC|3'!T21</f>
        <v>5.694263740611058E-2</v>
      </c>
      <c r="T231" s="89">
        <f>'CALC|3'!$G$57*'CALC|3'!U21</f>
        <v>5.610497200486083E-2</v>
      </c>
      <c r="U231" s="89">
        <f>'CALC|3'!$G$57*'CALC|3'!V21</f>
        <v>5.5279629238396105E-2</v>
      </c>
      <c r="V231" s="89">
        <f>'CALC|3'!$G$57*'CALC|3'!W21</f>
        <v>5.4466427832274567E-2</v>
      </c>
      <c r="W231" s="89">
        <f>'CALC|3'!$G$57*'CALC|3'!X21</f>
        <v>5.3665189178726244E-2</v>
      </c>
      <c r="X231" s="89">
        <f>'CALC|3'!$G$57*'CALC|3'!Y21</f>
        <v>5.2875737297424431E-2</v>
      </c>
      <c r="Y231" s="89">
        <f>'CALC|3'!$G$57*'CALC|3'!Z21</f>
        <v>5.2097898796834186E-2</v>
      </c>
      <c r="Z231" s="89">
        <f>'CALC|3'!$G$57*'CALC|3'!AA21</f>
        <v>5.1331502836129431E-2</v>
      </c>
      <c r="AA231" s="89">
        <f>'CALC|3'!$G$57*'CALC|3'!AB21</f>
        <v>5.057638108767027E-2</v>
      </c>
      <c r="AB231" s="89">
        <f>'CALC|3'!$G$57*'CALC|3'!AC21</f>
        <v>4.983236770003225E-2</v>
      </c>
      <c r="AC231" s="89">
        <f>'CALC|3'!$G$57*'CALC|3'!AD21</f>
        <v>4.9099299261579618E-2</v>
      </c>
      <c r="AD231" s="89">
        <f>'CALC|3'!$G$57*'CALC|3'!AE21</f>
        <v>4.8377014764574233E-2</v>
      </c>
      <c r="AE231" s="89">
        <f>'CALC|3'!$G$57*'CALC|3'!AF21</f>
        <v>4.7665355569812683E-2</v>
      </c>
      <c r="AF231" s="89">
        <f>'CALC|3'!$G$57*'CALC|3'!AG21</f>
        <v>4.6964165371783426E-2</v>
      </c>
      <c r="AG231" s="89">
        <f>'CALC|3'!$G$57*'CALC|3'!AH21</f>
        <v>4.6273290164336636E-2</v>
      </c>
      <c r="AH231" s="89">
        <f>'CALC|3'!$G$57*'CALC|3'!AI21</f>
        <v>4.5592578206858962E-2</v>
      </c>
      <c r="AI231" s="89">
        <f>'CALC|3'!$G$57*'CALC|3'!AJ21</f>
        <v>4.4921879990945976E-2</v>
      </c>
      <c r="AJ231" s="89">
        <f>'CALC|3'!$G$57*'CALC|3'!AK21</f>
        <v>4.4261048207564782E-2</v>
      </c>
      <c r="AK231" s="89">
        <f>'CALC|3'!$G$57*'CALC|3'!AL21</f>
        <v>4.3609937714699815E-2</v>
      </c>
      <c r="AL231" s="89">
        <f>'CALC|3'!$G$57*'CALC|3'!AM21</f>
        <v>4.2968405505474462E-2</v>
      </c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 s="67"/>
      <c r="BP231" s="67"/>
      <c r="BQ231" s="67"/>
      <c r="BR231" s="67"/>
      <c r="BS231" s="67"/>
    </row>
    <row r="232" spans="1:71" x14ac:dyDescent="0.2">
      <c r="A232" s="67"/>
      <c r="B232" s="67"/>
      <c r="C232" s="67"/>
      <c r="D232" s="67"/>
      <c r="E232" s="67"/>
      <c r="F232" s="67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7"/>
      <c r="BP232" s="67"/>
      <c r="BQ232" s="67"/>
      <c r="BR232" s="67"/>
      <c r="BS232" s="67"/>
    </row>
    <row r="233" spans="1:71" ht="15.75" x14ac:dyDescent="0.3">
      <c r="A233" s="67"/>
      <c r="B233" s="67"/>
      <c r="C233" s="109" t="s">
        <v>206</v>
      </c>
      <c r="D233" s="102" t="s">
        <v>0</v>
      </c>
      <c r="E233" s="102" t="s">
        <v>93</v>
      </c>
      <c r="F233" s="102"/>
      <c r="G233" s="106">
        <f t="shared" ref="G233:AL233" si="13">SUM(G199:G231)-G224</f>
        <v>2.9948994107040252</v>
      </c>
      <c r="H233" s="106">
        <f t="shared" si="13"/>
        <v>2.9854676008717784</v>
      </c>
      <c r="I233" s="106">
        <f t="shared" si="13"/>
        <v>2.9761267575614787</v>
      </c>
      <c r="J233" s="106">
        <f t="shared" si="13"/>
        <v>2.9668760029577901</v>
      </c>
      <c r="K233" s="106">
        <f t="shared" si="13"/>
        <v>2.9577144677162939</v>
      </c>
      <c r="L233" s="106">
        <f t="shared" si="13"/>
        <v>2.9486412908817408</v>
      </c>
      <c r="M233" s="106">
        <f t="shared" si="13"/>
        <v>2.9396556198070978</v>
      </c>
      <c r="N233" s="106">
        <f t="shared" si="13"/>
        <v>2.9307566100733737</v>
      </c>
      <c r="O233" s="106">
        <f t="shared" si="13"/>
        <v>2.8934776859758777</v>
      </c>
      <c r="P233" s="106">
        <f t="shared" si="13"/>
        <v>2.856702509374343</v>
      </c>
      <c r="Q233" s="106">
        <f t="shared" si="13"/>
        <v>2.8204240999505426</v>
      </c>
      <c r="R233" s="106">
        <f t="shared" si="13"/>
        <v>2.7846355759207135</v>
      </c>
      <c r="S233" s="106">
        <f t="shared" si="13"/>
        <v>2.5145119309150084</v>
      </c>
      <c r="T233" s="106">
        <f t="shared" si="13"/>
        <v>2.4831372571464891</v>
      </c>
      <c r="U233" s="106">
        <f t="shared" si="13"/>
        <v>2.4521815849482671</v>
      </c>
      <c r="V233" s="106">
        <f t="shared" si="13"/>
        <v>2.4216391603156286</v>
      </c>
      <c r="W233" s="106">
        <f t="shared" si="13"/>
        <v>2.3915043099348612</v>
      </c>
      <c r="X233" s="106">
        <f t="shared" si="13"/>
        <v>2.361771440034389</v>
      </c>
      <c r="Y233" s="106">
        <f t="shared" si="13"/>
        <v>2.332435035252447</v>
      </c>
      <c r="Z233" s="106">
        <f t="shared" si="13"/>
        <v>2.3034896575210437</v>
      </c>
      <c r="AA233" s="106">
        <f t="shared" si="13"/>
        <v>2.2749299449659843</v>
      </c>
      <c r="AB233" s="106">
        <f t="shared" si="13"/>
        <v>2.2467506108227115</v>
      </c>
      <c r="AC233" s="106">
        <f t="shared" si="13"/>
        <v>2.2189464423677512</v>
      </c>
      <c r="AD233" s="106">
        <f t="shared" si="13"/>
        <v>2.1915122998655114</v>
      </c>
      <c r="AE233" s="106">
        <f t="shared" si="13"/>
        <v>2.1688789503315489</v>
      </c>
      <c r="AF233" s="106">
        <f t="shared" si="13"/>
        <v>2.3794640462907202</v>
      </c>
      <c r="AG233" s="106">
        <f t="shared" si="13"/>
        <v>2.3777185843856836</v>
      </c>
      <c r="AH233" s="106">
        <f t="shared" si="13"/>
        <v>3.8349712643687082</v>
      </c>
      <c r="AI233" s="106">
        <f t="shared" si="13"/>
        <v>5.658226079401004</v>
      </c>
      <c r="AJ233" s="106">
        <f t="shared" si="13"/>
        <v>7.2596552353986974</v>
      </c>
      <c r="AK233" s="106">
        <f t="shared" si="13"/>
        <v>5.944926923391689</v>
      </c>
      <c r="AL233" s="106">
        <f t="shared" si="13"/>
        <v>5.7168778688030439</v>
      </c>
      <c r="AM233" s="106">
        <f t="shared" ref="AM233:BN233" si="14">SUM(AM199:AM231)-AM224</f>
        <v>4.0480364557598181</v>
      </c>
      <c r="AN233" s="106">
        <f t="shared" si="14"/>
        <v>4.0775208629785729</v>
      </c>
      <c r="AO233" s="106">
        <f t="shared" si="14"/>
        <v>4.0966620541827288</v>
      </c>
      <c r="AP233" s="106">
        <f t="shared" si="14"/>
        <v>4.1065831218762421</v>
      </c>
      <c r="AQ233" s="106">
        <f t="shared" si="14"/>
        <v>4.1082852103439924</v>
      </c>
      <c r="AR233" s="106">
        <f t="shared" si="14"/>
        <v>4.1026607570972535</v>
      </c>
      <c r="AS233" s="106">
        <f t="shared" si="14"/>
        <v>4.0905052965295665</v>
      </c>
      <c r="AT233" s="106">
        <f t="shared" si="14"/>
        <v>4.0725279819018798</v>
      </c>
      <c r="AU233" s="106">
        <f t="shared" si="14"/>
        <v>4.0493609648239675</v>
      </c>
      <c r="AV233" s="106">
        <f t="shared" si="14"/>
        <v>4.021567756288098</v>
      </c>
      <c r="AW233" s="106">
        <f t="shared" si="14"/>
        <v>3.9896506798405382</v>
      </c>
      <c r="AX233" s="106">
        <f t="shared" si="14"/>
        <v>3.9540575154689055</v>
      </c>
      <c r="AY233" s="106">
        <f t="shared" si="14"/>
        <v>3.9151874220794394</v>
      </c>
      <c r="AZ233" s="106">
        <f t="shared" si="14"/>
        <v>3.8733962168967575</v>
      </c>
      <c r="BA233" s="106">
        <f t="shared" si="14"/>
        <v>3.8290010816130455</v>
      </c>
      <c r="BB233" s="106">
        <f t="shared" si="14"/>
        <v>3.782284757531702</v>
      </c>
      <c r="BC233" s="106">
        <f t="shared" si="14"/>
        <v>3.7334992851916851</v>
      </c>
      <c r="BD233" s="106">
        <f t="shared" si="14"/>
        <v>3.6828693379340134</v>
      </c>
      <c r="BE233" s="106">
        <f t="shared" si="14"/>
        <v>3.6305951935012035</v>
      </c>
      <c r="BF233" s="106">
        <f t="shared" si="14"/>
        <v>3.5768553829729313</v>
      </c>
      <c r="BG233" s="106">
        <f t="shared" si="14"/>
        <v>3.5218090520735821</v>
      </c>
      <c r="BH233" s="106">
        <f t="shared" si="14"/>
        <v>3.4655980660830603</v>
      </c>
      <c r="BI233" s="106">
        <f t="shared" si="14"/>
        <v>3.4083488861910718</v>
      </c>
      <c r="BJ233" s="106">
        <f t="shared" si="14"/>
        <v>3.3501742421121201</v>
      </c>
      <c r="BK233" s="106">
        <f t="shared" si="14"/>
        <v>3.2911746230837506</v>
      </c>
      <c r="BL233" s="106">
        <f t="shared" si="14"/>
        <v>3.231439606968431</v>
      </c>
      <c r="BM233" s="106">
        <f t="shared" si="14"/>
        <v>3.1710490450382047</v>
      </c>
      <c r="BN233" s="106">
        <f t="shared" si="14"/>
        <v>3.1100741181124296</v>
      </c>
      <c r="BO233" s="67"/>
      <c r="BP233" s="67"/>
      <c r="BQ233" s="67"/>
      <c r="BR233" s="67"/>
      <c r="BS233" s="67"/>
    </row>
    <row r="234" spans="1:71" ht="15.75" x14ac:dyDescent="0.3">
      <c r="A234" s="67"/>
      <c r="B234" s="67"/>
      <c r="C234" s="109" t="s">
        <v>211</v>
      </c>
      <c r="D234" s="102" t="s">
        <v>0</v>
      </c>
      <c r="E234" s="102" t="s">
        <v>93</v>
      </c>
      <c r="F234" s="102"/>
      <c r="G234" s="106">
        <f t="shared" ref="G234:BN234" si="15">G224</f>
        <v>0.115361316779374</v>
      </c>
      <c r="H234" s="106">
        <f t="shared" si="15"/>
        <v>0.115361316779374</v>
      </c>
      <c r="I234" s="106">
        <f t="shared" si="15"/>
        <v>0.115361316779374</v>
      </c>
      <c r="J234" s="106">
        <f t="shared" si="15"/>
        <v>0.115361316779374</v>
      </c>
      <c r="K234" s="106">
        <f t="shared" si="15"/>
        <v>0.115361316779374</v>
      </c>
      <c r="L234" s="106">
        <f t="shared" si="15"/>
        <v>0.115361316779374</v>
      </c>
      <c r="M234" s="106">
        <f t="shared" si="15"/>
        <v>0.115361316779374</v>
      </c>
      <c r="N234" s="106">
        <f t="shared" si="15"/>
        <v>0.115361316779374</v>
      </c>
      <c r="O234" s="106">
        <f t="shared" si="15"/>
        <v>0.11366427238328281</v>
      </c>
      <c r="P234" s="106">
        <f t="shared" si="15"/>
        <v>0.11199219267867318</v>
      </c>
      <c r="Q234" s="106">
        <f t="shared" si="15"/>
        <v>0.11034471041774524</v>
      </c>
      <c r="R234" s="106">
        <f t="shared" si="15"/>
        <v>0.10872146375516707</v>
      </c>
      <c r="S234" s="106">
        <f t="shared" si="15"/>
        <v>0.10712209616860077</v>
      </c>
      <c r="T234" s="106">
        <f t="shared" si="15"/>
        <v>0.10554625638039743</v>
      </c>
      <c r="U234" s="106">
        <f t="shared" si="15"/>
        <v>0.10399359828044429</v>
      </c>
      <c r="V234" s="106">
        <f t="shared" si="15"/>
        <v>0.10246378085014653</v>
      </c>
      <c r="W234" s="106">
        <f t="shared" si="15"/>
        <v>0.10095646808752774</v>
      </c>
      <c r="X234" s="106">
        <f t="shared" si="15"/>
        <v>9.9471328933431941E-2</v>
      </c>
      <c r="Y234" s="106">
        <f t="shared" si="15"/>
        <v>9.8008037198811182E-2</v>
      </c>
      <c r="Z234" s="106">
        <f t="shared" si="15"/>
        <v>9.6566271493083056E-2</v>
      </c>
      <c r="AA234" s="106">
        <f t="shared" si="15"/>
        <v>9.5145715153541893E-2</v>
      </c>
      <c r="AB234" s="106">
        <f t="shared" si="15"/>
        <v>9.3746056175808376E-2</v>
      </c>
      <c r="AC234" s="106">
        <f t="shared" si="15"/>
        <v>9.2366987145302573E-2</v>
      </c>
      <c r="AD234" s="106">
        <f t="shared" si="15"/>
        <v>9.1008205169724521E-2</v>
      </c>
      <c r="AE234" s="106">
        <f t="shared" si="15"/>
        <v>8.9669411812528604E-2</v>
      </c>
      <c r="AF234" s="106">
        <f t="shared" si="15"/>
        <v>8.8350313027376268E-2</v>
      </c>
      <c r="AG234" s="106">
        <f t="shared" si="15"/>
        <v>8.7050619093553064E-2</v>
      </c>
      <c r="AH234" s="106">
        <f t="shared" si="15"/>
        <v>8.5770044552335639E-2</v>
      </c>
      <c r="AI234" s="106">
        <f t="shared" si="15"/>
        <v>8.4508308144295108E-2</v>
      </c>
      <c r="AJ234" s="106">
        <f t="shared" si="15"/>
        <v>8.3265132747522355E-2</v>
      </c>
      <c r="AK234" s="106">
        <f t="shared" si="15"/>
        <v>8.204024531676242E-2</v>
      </c>
      <c r="AL234" s="106">
        <f t="shared" si="15"/>
        <v>8.0833376823443936E-2</v>
      </c>
      <c r="AM234" s="106">
        <f t="shared" si="15"/>
        <v>0</v>
      </c>
      <c r="AN234" s="106">
        <f t="shared" si="15"/>
        <v>0</v>
      </c>
      <c r="AO234" s="106">
        <f t="shared" si="15"/>
        <v>0</v>
      </c>
      <c r="AP234" s="106">
        <f t="shared" si="15"/>
        <v>0</v>
      </c>
      <c r="AQ234" s="106">
        <f t="shared" si="15"/>
        <v>0</v>
      </c>
      <c r="AR234" s="106">
        <f t="shared" si="15"/>
        <v>0</v>
      </c>
      <c r="AS234" s="106">
        <f t="shared" si="15"/>
        <v>0</v>
      </c>
      <c r="AT234" s="106">
        <f t="shared" si="15"/>
        <v>0</v>
      </c>
      <c r="AU234" s="106">
        <f t="shared" si="15"/>
        <v>0</v>
      </c>
      <c r="AV234" s="106">
        <f t="shared" si="15"/>
        <v>0</v>
      </c>
      <c r="AW234" s="106">
        <f t="shared" si="15"/>
        <v>0</v>
      </c>
      <c r="AX234" s="106">
        <f t="shared" si="15"/>
        <v>0</v>
      </c>
      <c r="AY234" s="106">
        <f t="shared" si="15"/>
        <v>0</v>
      </c>
      <c r="AZ234" s="106">
        <f t="shared" si="15"/>
        <v>0</v>
      </c>
      <c r="BA234" s="106">
        <f t="shared" si="15"/>
        <v>0</v>
      </c>
      <c r="BB234" s="106">
        <f t="shared" si="15"/>
        <v>0</v>
      </c>
      <c r="BC234" s="106">
        <f t="shared" si="15"/>
        <v>0</v>
      </c>
      <c r="BD234" s="106">
        <f t="shared" si="15"/>
        <v>0</v>
      </c>
      <c r="BE234" s="106">
        <f t="shared" si="15"/>
        <v>0</v>
      </c>
      <c r="BF234" s="106">
        <f t="shared" si="15"/>
        <v>0</v>
      </c>
      <c r="BG234" s="106">
        <f t="shared" si="15"/>
        <v>0</v>
      </c>
      <c r="BH234" s="106">
        <f t="shared" si="15"/>
        <v>0</v>
      </c>
      <c r="BI234" s="106">
        <f t="shared" si="15"/>
        <v>0</v>
      </c>
      <c r="BJ234" s="106">
        <f t="shared" si="15"/>
        <v>0</v>
      </c>
      <c r="BK234" s="106">
        <f t="shared" si="15"/>
        <v>0</v>
      </c>
      <c r="BL234" s="106">
        <f t="shared" si="15"/>
        <v>0</v>
      </c>
      <c r="BM234" s="106">
        <f t="shared" si="15"/>
        <v>0</v>
      </c>
      <c r="BN234" s="106">
        <f t="shared" si="15"/>
        <v>0</v>
      </c>
      <c r="BO234" s="67"/>
      <c r="BP234" s="67"/>
      <c r="BQ234" s="67"/>
      <c r="BR234" s="67"/>
      <c r="BS234" s="67"/>
    </row>
    <row r="235" spans="1:71" ht="15.75" x14ac:dyDescent="0.3">
      <c r="A235" s="67"/>
      <c r="B235" s="67"/>
      <c r="C235" s="71" t="s">
        <v>57</v>
      </c>
      <c r="D235" s="102"/>
      <c r="E235" s="102"/>
      <c r="F235" s="102"/>
      <c r="G235" s="106">
        <f>IF(G$101&lt;31,(1/(1+INPUT3!$H$16)^G$101),(1/(1+INPUT3!$H$17)^G$101))</f>
        <v>0.96618357487922713</v>
      </c>
      <c r="H235" s="106">
        <f>IF(H$101&lt;31,(1/(1+INPUT3!$H$16)^H$101),(1/(1+INPUT3!$H$17)^H$101))</f>
        <v>0.93351070036640305</v>
      </c>
      <c r="I235" s="106">
        <f>IF(I$101&lt;31,(1/(1+INPUT3!$H$16)^I$101),(1/(1+INPUT3!$H$17)^I$101))</f>
        <v>0.90194270566802237</v>
      </c>
      <c r="J235" s="106">
        <f>IF(J$101&lt;31,(1/(1+INPUT3!$H$16)^J$101),(1/(1+INPUT3!$H$17)^J$101))</f>
        <v>0.87144222769857238</v>
      </c>
      <c r="K235" s="106">
        <f>IF(K$101&lt;31,(1/(1+INPUT3!$H$16)^K$101),(1/(1+INPUT3!$H$17)^K$101))</f>
        <v>0.84197316685852419</v>
      </c>
      <c r="L235" s="106">
        <f>IF(L$101&lt;31,(1/(1+INPUT3!$H$16)^L$101),(1/(1+INPUT3!$H$17)^L$101))</f>
        <v>0.81350064430775282</v>
      </c>
      <c r="M235" s="106">
        <f>IF(M$101&lt;31,(1/(1+INPUT3!$H$16)^M$101),(1/(1+INPUT3!$H$17)^M$101))</f>
        <v>0.78599096068381913</v>
      </c>
      <c r="N235" s="106">
        <f>IF(N$101&lt;31,(1/(1+INPUT3!$H$16)^N$101),(1/(1+INPUT3!$H$17)^N$101))</f>
        <v>0.75941155621625056</v>
      </c>
      <c r="O235" s="106">
        <f>IF(O$101&lt;31,(1/(1+INPUT3!$H$16)^O$101),(1/(1+INPUT3!$H$17)^O$101))</f>
        <v>0.73373097218961414</v>
      </c>
      <c r="P235" s="106">
        <f>IF(P$101&lt;31,(1/(1+INPUT3!$H$16)^P$101),(1/(1+INPUT3!$H$17)^P$101))</f>
        <v>0.70891881370977217</v>
      </c>
      <c r="Q235" s="106">
        <f>IF(Q$101&lt;31,(1/(1+INPUT3!$H$16)^Q$101),(1/(1+INPUT3!$H$17)^Q$101))</f>
        <v>0.68494571372924851</v>
      </c>
      <c r="R235" s="106">
        <f>IF(R$101&lt;31,(1/(1+INPUT3!$H$16)^R$101),(1/(1+INPUT3!$H$17)^R$101))</f>
        <v>0.66178329828912896</v>
      </c>
      <c r="S235" s="106">
        <f>IF(S$101&lt;31,(1/(1+INPUT3!$H$16)^S$101),(1/(1+INPUT3!$H$17)^S$101))</f>
        <v>0.63940415293635666</v>
      </c>
      <c r="T235" s="106">
        <f>IF(T$101&lt;31,(1/(1+INPUT3!$H$16)^T$101),(1/(1+INPUT3!$H$17)^T$101))</f>
        <v>0.61778179027667302</v>
      </c>
      <c r="U235" s="106">
        <f>IF(U$101&lt;31,(1/(1+INPUT3!$H$16)^U$101),(1/(1+INPUT3!$H$17)^U$101))</f>
        <v>0.59689061862480497</v>
      </c>
      <c r="V235" s="106">
        <f>IF(V$101&lt;31,(1/(1+INPUT3!$H$16)^V$101),(1/(1+INPUT3!$H$17)^V$101))</f>
        <v>0.57670591171478747</v>
      </c>
      <c r="W235" s="106">
        <f>IF(W$101&lt;31,(1/(1+INPUT3!$H$16)^W$101),(1/(1+INPUT3!$H$17)^W$101))</f>
        <v>0.55720377943457733</v>
      </c>
      <c r="X235" s="106">
        <f>IF(X$101&lt;31,(1/(1+INPUT3!$H$16)^X$101),(1/(1+INPUT3!$H$17)^X$101))</f>
        <v>0.53836113955031628</v>
      </c>
      <c r="Y235" s="106">
        <f>IF(Y$101&lt;31,(1/(1+INPUT3!$H$16)^Y$101),(1/(1+INPUT3!$H$17)^Y$101))</f>
        <v>0.52015569038677911</v>
      </c>
      <c r="Z235" s="106">
        <f>IF(Z$101&lt;31,(1/(1+INPUT3!$H$16)^Z$101),(1/(1+INPUT3!$H$17)^Z$101))</f>
        <v>0.50256588443167061</v>
      </c>
      <c r="AA235" s="106">
        <f>IF(AA$101&lt;31,(1/(1+INPUT3!$H$16)^AA$101),(1/(1+INPUT3!$H$17)^AA$101))</f>
        <v>0.48557090283253213</v>
      </c>
      <c r="AB235" s="106">
        <f>IF(AB$101&lt;31,(1/(1+INPUT3!$H$16)^AB$101),(1/(1+INPUT3!$H$17)^AB$101))</f>
        <v>0.46915063075606966</v>
      </c>
      <c r="AC235" s="106">
        <f>IF(AC$101&lt;31,(1/(1+INPUT3!$H$16)^AC$101),(1/(1+INPUT3!$H$17)^AC$101))</f>
        <v>0.45328563358074364</v>
      </c>
      <c r="AD235" s="106">
        <f>IF(AD$101&lt;31,(1/(1+INPUT3!$H$16)^AD$101),(1/(1+INPUT3!$H$17)^AD$101))</f>
        <v>0.43795713389443841</v>
      </c>
      <c r="AE235" s="106">
        <f>IF(AE$101&lt;31,(1/(1+INPUT3!$H$16)^AE$101),(1/(1+INPUT3!$H$17)^AE$101))</f>
        <v>0.42314698926998884</v>
      </c>
      <c r="AF235" s="106">
        <f>IF(AF$101&lt;31,(1/(1+INPUT3!$H$16)^AF$101),(1/(1+INPUT3!$H$17)^AF$101))</f>
        <v>0.40883767079225974</v>
      </c>
      <c r="AG235" s="106">
        <f>IF(AG$101&lt;31,(1/(1+INPUT3!$H$16)^AG$101),(1/(1+INPUT3!$H$17)^AG$101))</f>
        <v>0.39501224231136206</v>
      </c>
      <c r="AH235" s="106">
        <f>IF(AH$101&lt;31,(1/(1+INPUT3!$H$16)^AH$101),(1/(1+INPUT3!$H$17)^AH$101))</f>
        <v>0.38165434039745127</v>
      </c>
      <c r="AI235" s="106">
        <f>IF(AI$101&lt;31,(1/(1+INPUT3!$H$16)^AI$101),(1/(1+INPUT3!$H$17)^AI$101))</f>
        <v>0.36874815497338298</v>
      </c>
      <c r="AJ235" s="106">
        <f>IF(AJ$101&lt;31,(1/(1+INPUT3!$H$16)^AJ$101),(1/(1+INPUT3!$H$17)^AJ$101))</f>
        <v>0.35627841060230236</v>
      </c>
      <c r="AK235" s="106">
        <f>IF(AK$101&lt;31,(1/(1+INPUT3!$H$16)^AK$101),(1/(1+INPUT3!$H$17)^AK$101))</f>
        <v>0.39998714516107459</v>
      </c>
      <c r="AL235" s="106">
        <f>IF(AL$101&lt;31,(1/(1+INPUT3!$H$16)^AL$101),(1/(1+INPUT3!$H$17)^AL$101))</f>
        <v>0.38833703413696569</v>
      </c>
      <c r="AM235" s="106">
        <f>IF(AM$101&lt;31,(1/(1+INPUT3!$H$16)^AM$101),(1/(1+INPUT3!$H$17)^AM$101))</f>
        <v>0.37702624673491814</v>
      </c>
      <c r="AN235" s="106">
        <f>IF(AN$101&lt;31,(1/(1+INPUT3!$H$16)^AN$101),(1/(1+INPUT3!$H$17)^AN$101))</f>
        <v>0.36604489974263904</v>
      </c>
      <c r="AO235" s="106">
        <f>IF(AO$101&lt;31,(1/(1+INPUT3!$H$16)^AO$101),(1/(1+INPUT3!$H$17)^AO$101))</f>
        <v>0.35538339780838735</v>
      </c>
      <c r="AP235" s="106">
        <f>IF(AP$101&lt;31,(1/(1+INPUT3!$H$16)^AP$101),(1/(1+INPUT3!$H$17)^AP$101))</f>
        <v>0.34503242505668674</v>
      </c>
      <c r="AQ235" s="106">
        <f>IF(AQ$101&lt;31,(1/(1+INPUT3!$H$16)^AQ$101),(1/(1+INPUT3!$H$17)^AQ$101))</f>
        <v>0.33498293694823961</v>
      </c>
      <c r="AR235" s="106">
        <f>IF(AR$101&lt;31,(1/(1+INPUT3!$H$16)^AR$101),(1/(1+INPUT3!$H$17)^AR$101))</f>
        <v>0.3252261523769317</v>
      </c>
      <c r="AS235" s="106">
        <f>IF(AS$101&lt;31,(1/(1+INPUT3!$H$16)^AS$101),(1/(1+INPUT3!$H$17)^AS$101))</f>
        <v>0.31575354599702099</v>
      </c>
      <c r="AT235" s="106">
        <f>IF(AT$101&lt;31,(1/(1+INPUT3!$H$16)^AT$101),(1/(1+INPUT3!$H$17)^AT$101))</f>
        <v>0.30655684077380685</v>
      </c>
      <c r="AU235" s="106">
        <f>IF(AU$101&lt;31,(1/(1+INPUT3!$H$16)^AU$101),(1/(1+INPUT3!$H$17)^AU$101))</f>
        <v>0.29762800075126877</v>
      </c>
      <c r="AV235" s="106">
        <f>IF(AV$101&lt;31,(1/(1+INPUT3!$H$16)^AV$101),(1/(1+INPUT3!$H$17)^AV$101))</f>
        <v>0.28895922403035801</v>
      </c>
      <c r="AW235" s="106">
        <f>IF(AW$101&lt;31,(1/(1+INPUT3!$H$16)^AW$101),(1/(1+INPUT3!$H$17)^AW$101))</f>
        <v>0.28054293595180391</v>
      </c>
      <c r="AX235" s="106">
        <f>IF(AX$101&lt;31,(1/(1+INPUT3!$H$16)^AX$101),(1/(1+INPUT3!$H$17)^AX$101))</f>
        <v>0.27237178247747956</v>
      </c>
      <c r="AY235" s="106">
        <f>IF(AY$101&lt;31,(1/(1+INPUT3!$H$16)^AY$101),(1/(1+INPUT3!$H$17)^AY$101))</f>
        <v>0.26443862376454325</v>
      </c>
      <c r="AZ235" s="106">
        <f>IF(AZ$101&lt;31,(1/(1+INPUT3!$H$16)^AZ$101),(1/(1+INPUT3!$H$17)^AZ$101))</f>
        <v>0.25673652792674101</v>
      </c>
      <c r="BA235" s="106">
        <f>IF(BA$101&lt;31,(1/(1+INPUT3!$H$16)^BA$101),(1/(1+INPUT3!$H$17)^BA$101))</f>
        <v>0.24925876497741845</v>
      </c>
      <c r="BB235" s="106">
        <f>IF(BB$101&lt;31,(1/(1+INPUT3!$H$16)^BB$101),(1/(1+INPUT3!$H$17)^BB$101))</f>
        <v>0.24199880094894996</v>
      </c>
      <c r="BC235" s="106">
        <f>IF(BC$101&lt;31,(1/(1+INPUT3!$H$16)^BC$101),(1/(1+INPUT3!$H$17)^BC$101))</f>
        <v>0.2349502921834466</v>
      </c>
      <c r="BD235" s="106">
        <f>IF(BD$101&lt;31,(1/(1+INPUT3!$H$16)^BD$101),(1/(1+INPUT3!$H$17)^BD$101))</f>
        <v>0.22810707978975397</v>
      </c>
      <c r="BE235" s="106">
        <f>IF(BE$101&lt;31,(1/(1+INPUT3!$H$16)^BE$101),(1/(1+INPUT3!$H$17)^BE$101))</f>
        <v>0.22146318426189707</v>
      </c>
      <c r="BF235" s="106">
        <f>IF(BF$101&lt;31,(1/(1+INPUT3!$H$16)^BF$101),(1/(1+INPUT3!$H$17)^BF$101))</f>
        <v>0.215012800254269</v>
      </c>
      <c r="BG235" s="106">
        <f>IF(BG$101&lt;31,(1/(1+INPUT3!$H$16)^BG$101),(1/(1+INPUT3!$H$17)^BG$101))</f>
        <v>0.20875029150899907</v>
      </c>
      <c r="BH235" s="106">
        <f>IF(BH$101&lt;31,(1/(1+INPUT3!$H$16)^BH$101),(1/(1+INPUT3!$H$17)^BH$101))</f>
        <v>0.20267018593106703</v>
      </c>
      <c r="BI235" s="106">
        <f>IF(BI$101&lt;31,(1/(1+INPUT3!$H$16)^BI$101),(1/(1+INPUT3!$H$17)^BI$101))</f>
        <v>0.19676717080686118</v>
      </c>
      <c r="BJ235" s="106">
        <f>IF(BJ$101&lt;31,(1/(1+INPUT3!$H$16)^BJ$101),(1/(1+INPUT3!$H$17)^BJ$101))</f>
        <v>0.19103608816200118</v>
      </c>
      <c r="BK235" s="106">
        <f>IF(BK$101&lt;31,(1/(1+INPUT3!$H$16)^BK$101),(1/(1+INPUT3!$H$17)^BK$101))</f>
        <v>0.18547193025437006</v>
      </c>
      <c r="BL235" s="106">
        <f>IF(BL$101&lt;31,(1/(1+INPUT3!$H$16)^BL$101),(1/(1+INPUT3!$H$17)^BL$101))</f>
        <v>0.18006983519841754</v>
      </c>
      <c r="BM235" s="106">
        <f>IF(BM$101&lt;31,(1/(1+INPUT3!$H$16)^BM$101),(1/(1+INPUT3!$H$17)^BM$101))</f>
        <v>0.17482508271691022</v>
      </c>
      <c r="BN235" s="106">
        <f>IF(BN$101&lt;31,(1/(1+INPUT3!$H$16)^BN$101),(1/(1+INPUT3!$H$17)^BN$101))</f>
        <v>0.1697330900164177</v>
      </c>
      <c r="BO235" s="67"/>
      <c r="BP235" s="67"/>
      <c r="BQ235" s="67"/>
      <c r="BR235" s="67"/>
      <c r="BS235" s="67"/>
    </row>
    <row r="236" spans="1:71" ht="15.75" x14ac:dyDescent="0.3">
      <c r="A236" s="67"/>
      <c r="B236" s="67"/>
      <c r="C236" s="71" t="s">
        <v>62</v>
      </c>
      <c r="D236" s="102"/>
      <c r="E236" s="102"/>
      <c r="F236" s="102"/>
      <c r="G236" s="106">
        <f>IF(G$101&lt;31,(1/(1+INPUT3!$H$18)^G$101),(1/(1+INPUT3!$H$19)^G$101))</f>
        <v>0.98522167487684742</v>
      </c>
      <c r="H236" s="106">
        <f>IF(H$101&lt;31,(1/(1+INPUT3!$H$18)^H$101),(1/(1+INPUT3!$H$19)^H$101))</f>
        <v>0.9706617486471405</v>
      </c>
      <c r="I236" s="106">
        <f>IF(I$101&lt;31,(1/(1+INPUT3!$H$18)^I$101),(1/(1+INPUT3!$H$19)^I$101))</f>
        <v>0.95631699374102519</v>
      </c>
      <c r="J236" s="106">
        <f>IF(J$101&lt;31,(1/(1+INPUT3!$H$18)^J$101),(1/(1+INPUT3!$H$19)^J$101))</f>
        <v>0.94218423028672449</v>
      </c>
      <c r="K236" s="106">
        <f>IF(K$101&lt;31,(1/(1+INPUT3!$H$18)^K$101),(1/(1+INPUT3!$H$19)^K$101))</f>
        <v>0.92826032540563996</v>
      </c>
      <c r="L236" s="106">
        <f>IF(L$101&lt;31,(1/(1+INPUT3!$H$18)^L$101),(1/(1+INPUT3!$H$19)^L$101))</f>
        <v>0.91454219251787205</v>
      </c>
      <c r="M236" s="106">
        <f>IF(M$101&lt;31,(1/(1+INPUT3!$H$18)^M$101),(1/(1+INPUT3!$H$19)^M$101))</f>
        <v>0.90102679065800217</v>
      </c>
      <c r="N236" s="106">
        <f>IF(N$101&lt;31,(1/(1+INPUT3!$H$18)^N$101),(1/(1+INPUT3!$H$19)^N$101))</f>
        <v>0.88771112380098749</v>
      </c>
      <c r="O236" s="106">
        <f>IF(O$101&lt;31,(1/(1+INPUT3!$H$18)^O$101),(1/(1+INPUT3!$H$19)^O$101))</f>
        <v>0.87459224019801729</v>
      </c>
      <c r="P236" s="106">
        <f>IF(P$101&lt;31,(1/(1+INPUT3!$H$18)^P$101),(1/(1+INPUT3!$H$19)^P$101))</f>
        <v>0.86166723172218462</v>
      </c>
      <c r="Q236" s="106">
        <f>IF(Q$101&lt;31,(1/(1+INPUT3!$H$18)^Q$101),(1/(1+INPUT3!$H$19)^Q$101))</f>
        <v>0.8489332332238273</v>
      </c>
      <c r="R236" s="106">
        <f>IF(R$101&lt;31,(1/(1+INPUT3!$H$18)^R$101),(1/(1+INPUT3!$H$19)^R$101))</f>
        <v>0.83638742189539661</v>
      </c>
      <c r="S236" s="106">
        <f>IF(S$101&lt;31,(1/(1+INPUT3!$H$18)^S$101),(1/(1+INPUT3!$H$19)^S$101))</f>
        <v>0.82402701664571099</v>
      </c>
      <c r="T236" s="106">
        <f>IF(T$101&lt;31,(1/(1+INPUT3!$H$18)^T$101),(1/(1+INPUT3!$H$19)^T$101))</f>
        <v>0.81184927748345925</v>
      </c>
      <c r="U236" s="106">
        <f>IF(U$101&lt;31,(1/(1+INPUT3!$H$18)^U$101),(1/(1+INPUT3!$H$19)^U$101))</f>
        <v>0.79985150490981216</v>
      </c>
      <c r="V236" s="106">
        <f>IF(V$101&lt;31,(1/(1+INPUT3!$H$18)^V$101),(1/(1+INPUT3!$H$19)^V$101))</f>
        <v>0.78803103932001206</v>
      </c>
      <c r="W236" s="106">
        <f>IF(W$101&lt;31,(1/(1+INPUT3!$H$18)^W$101),(1/(1+INPUT3!$H$19)^W$101))</f>
        <v>0.77638526041380518</v>
      </c>
      <c r="X236" s="106">
        <f>IF(X$101&lt;31,(1/(1+INPUT3!$H$18)^X$101),(1/(1+INPUT3!$H$19)^X$101))</f>
        <v>0.76491158661458636</v>
      </c>
      <c r="Y236" s="106">
        <f>IF(Y$101&lt;31,(1/(1+INPUT3!$H$18)^Y$101),(1/(1+INPUT3!$H$19)^Y$101))</f>
        <v>0.7536074744971295</v>
      </c>
      <c r="Z236" s="106">
        <f>IF(Z$101&lt;31,(1/(1+INPUT3!$H$18)^Z$101),(1/(1+INPUT3!$H$19)^Z$101))</f>
        <v>0.74247041822377313</v>
      </c>
      <c r="AA236" s="106">
        <f>IF(AA$101&lt;31,(1/(1+INPUT3!$H$18)^AA$101),(1/(1+INPUT3!$H$19)^AA$101))</f>
        <v>0.73149794898893916</v>
      </c>
      <c r="AB236" s="106">
        <f>IF(AB$101&lt;31,(1/(1+INPUT3!$H$18)^AB$101),(1/(1+INPUT3!$H$19)^AB$101))</f>
        <v>0.72068763447186135</v>
      </c>
      <c r="AC236" s="106">
        <f>IF(AC$101&lt;31,(1/(1+INPUT3!$H$18)^AC$101),(1/(1+INPUT3!$H$19)^AC$101))</f>
        <v>0.71003707829740037</v>
      </c>
      <c r="AD236" s="106">
        <f>IF(AD$101&lt;31,(1/(1+INPUT3!$H$18)^AD$101),(1/(1+INPUT3!$H$19)^AD$101))</f>
        <v>0.69954391950482808</v>
      </c>
      <c r="AE236" s="106">
        <f>IF(AE$101&lt;31,(1/(1+INPUT3!$H$18)^AE$101),(1/(1+INPUT3!$H$19)^AE$101))</f>
        <v>0.68920583202446117</v>
      </c>
      <c r="AF236" s="106">
        <f>IF(AF$101&lt;31,(1/(1+INPUT3!$H$18)^AF$101),(1/(1+INPUT3!$H$19)^AF$101))</f>
        <v>0.67902052416203085</v>
      </c>
      <c r="AG236" s="106">
        <f>IF(AG$101&lt;31,(1/(1+INPUT3!$H$18)^AG$101),(1/(1+INPUT3!$H$19)^AG$101))</f>
        <v>0.66898573809067086</v>
      </c>
      <c r="AH236" s="106">
        <f>IF(AH$101&lt;31,(1/(1+INPUT3!$H$18)^AH$101),(1/(1+INPUT3!$H$19)^AH$101))</f>
        <v>0.65909924935041486</v>
      </c>
      <c r="AI236" s="106">
        <f>IF(AI$101&lt;31,(1/(1+INPUT3!$H$18)^AI$101),(1/(1+INPUT3!$H$19)^AI$101))</f>
        <v>0.64935886635508844</v>
      </c>
      <c r="AJ236" s="106">
        <f>IF(AJ$101&lt;31,(1/(1+INPUT3!$H$18)^AJ$101),(1/(1+INPUT3!$H$19)^AJ$101))</f>
        <v>0.63976242990649135</v>
      </c>
      <c r="AK236" s="106">
        <f>IF(AK$101&lt;31,(1/(1+INPUT3!$H$18)^AK$101),(1/(1+INPUT3!$H$19)^AK$101))</f>
        <v>0.67210371334741503</v>
      </c>
      <c r="AL236" s="106">
        <f>IF(AL$101&lt;31,(1/(1+INPUT3!$H$18)^AL$101),(1/(1+INPUT3!$H$19)^AL$101))</f>
        <v>0.66354399580157475</v>
      </c>
      <c r="AM236" s="106">
        <f>IF(AM$101&lt;31,(1/(1+INPUT3!$H$18)^AM$101),(1/(1+INPUT3!$H$19)^AM$101))</f>
        <v>0.65509329233051128</v>
      </c>
      <c r="AN236" s="106">
        <f>IF(AN$101&lt;31,(1/(1+INPUT3!$H$18)^AN$101),(1/(1+INPUT3!$H$19)^AN$101))</f>
        <v>0.64675021456265303</v>
      </c>
      <c r="AO236" s="106">
        <f>IF(AO$101&lt;31,(1/(1+INPUT3!$H$18)^AO$101),(1/(1+INPUT3!$H$19)^AO$101))</f>
        <v>0.63851339180832567</v>
      </c>
      <c r="AP236" s="106">
        <f>IF(AP$101&lt;31,(1/(1+INPUT3!$H$18)^AP$101),(1/(1+INPUT3!$H$19)^AP$101))</f>
        <v>0.63038147083455986</v>
      </c>
      <c r="AQ236" s="106">
        <f>IF(AQ$101&lt;31,(1/(1+INPUT3!$H$18)^AQ$101),(1/(1+INPUT3!$H$19)^AQ$101))</f>
        <v>0.62235311564276841</v>
      </c>
      <c r="AR236" s="106">
        <f>IF(AR$101&lt;31,(1/(1+INPUT3!$H$18)^AR$101),(1/(1+INPUT3!$H$19)^AR$101))</f>
        <v>0.61442700724925292</v>
      </c>
      <c r="AS236" s="106">
        <f>IF(AS$101&lt;31,(1/(1+INPUT3!$H$18)^AS$101),(1/(1+INPUT3!$H$19)^AS$101))</f>
        <v>0.60660184346850921</v>
      </c>
      <c r="AT236" s="106">
        <f>IF(AT$101&lt;31,(1/(1+INPUT3!$H$18)^AT$101),(1/(1+INPUT3!$H$19)^AT$101))</f>
        <v>0.59887633869928847</v>
      </c>
      <c r="AU236" s="106">
        <f>IF(AU$101&lt;31,(1/(1+INPUT3!$H$18)^AU$101),(1/(1+INPUT3!$H$19)^AU$101))</f>
        <v>0.59124922371338573</v>
      </c>
      <c r="AV236" s="106">
        <f>IF(AV$101&lt;31,(1/(1+INPUT3!$H$18)^AV$101),(1/(1+INPUT3!$H$19)^AV$101))</f>
        <v>0.58371924544711795</v>
      </c>
      <c r="AW236" s="106">
        <f>IF(AW$101&lt;31,(1/(1+INPUT3!$H$18)^AW$101),(1/(1+INPUT3!$H$19)^AW$101))</f>
        <v>0.5762851667954566</v>
      </c>
      <c r="AX236" s="106">
        <f>IF(AX$101&lt;31,(1/(1+INPUT3!$H$18)^AX$101),(1/(1+INPUT3!$H$19)^AX$101))</f>
        <v>0.56894576640878336</v>
      </c>
      <c r="AY236" s="106">
        <f>IF(AY$101&lt;31,(1/(1+INPUT3!$H$18)^AY$101),(1/(1+INPUT3!$H$19)^AY$101))</f>
        <v>0.56169983849223359</v>
      </c>
      <c r="AZ236" s="106">
        <f>IF(AZ$101&lt;31,(1/(1+INPUT3!$H$18)^AZ$101),(1/(1+INPUT3!$H$19)^AZ$101))</f>
        <v>0.55454619260759574</v>
      </c>
      <c r="BA236" s="106">
        <f>IF(BA$101&lt;31,(1/(1+INPUT3!$H$18)^BA$101),(1/(1+INPUT3!$H$19)^BA$101))</f>
        <v>0.54748365347773287</v>
      </c>
      <c r="BB236" s="106">
        <f>IF(BB$101&lt;31,(1/(1+INPUT3!$H$18)^BB$101),(1/(1+INPUT3!$H$19)^BB$101))</f>
        <v>0.54051106079349687</v>
      </c>
      <c r="BC236" s="106">
        <f>IF(BC$101&lt;31,(1/(1+INPUT3!$H$18)^BC$101),(1/(1+INPUT3!$H$19)^BC$101))</f>
        <v>0.53362726902309887</v>
      </c>
      <c r="BD236" s="106">
        <f>IF(BD$101&lt;31,(1/(1+INPUT3!$H$18)^BD$101),(1/(1+INPUT3!$H$19)^BD$101))</f>
        <v>0.52683114722391056</v>
      </c>
      <c r="BE236" s="106">
        <f>IF(BE$101&lt;31,(1/(1+INPUT3!$H$18)^BE$101),(1/(1+INPUT3!$H$19)^BE$101))</f>
        <v>0.52012157885665966</v>
      </c>
      <c r="BF236" s="106">
        <f>IF(BF$101&lt;31,(1/(1+INPUT3!$H$18)^BF$101),(1/(1+INPUT3!$H$19)^BF$101))</f>
        <v>0.51349746160199394</v>
      </c>
      <c r="BG236" s="106">
        <f>IF(BG$101&lt;31,(1/(1+INPUT3!$H$18)^BG$101),(1/(1+INPUT3!$H$19)^BG$101))</f>
        <v>0.50695770717938005</v>
      </c>
      <c r="BH236" s="106">
        <f>IF(BH$101&lt;31,(1/(1+INPUT3!$H$18)^BH$101),(1/(1+INPUT3!$H$19)^BH$101))</f>
        <v>0.50050124116830885</v>
      </c>
      <c r="BI236" s="106">
        <f>IF(BI$101&lt;31,(1/(1+INPUT3!$H$18)^BI$101),(1/(1+INPUT3!$H$19)^BI$101))</f>
        <v>0.49412700283177891</v>
      </c>
      <c r="BJ236" s="106">
        <f>IF(BJ$101&lt;31,(1/(1+INPUT3!$H$18)^BJ$101),(1/(1+INPUT3!$H$19)^BJ$101))</f>
        <v>0.48783394494202686</v>
      </c>
      <c r="BK236" s="106">
        <f>IF(BK$101&lt;31,(1/(1+INPUT3!$H$18)^BK$101),(1/(1+INPUT3!$H$19)^BK$101))</f>
        <v>0.48162103360847752</v>
      </c>
      <c r="BL236" s="106">
        <f>IF(BL$101&lt;31,(1/(1+INPUT3!$H$18)^BL$101),(1/(1+INPUT3!$H$19)^BL$101))</f>
        <v>0.47548724810788578</v>
      </c>
      <c r="BM236" s="106">
        <f>IF(BM$101&lt;31,(1/(1+INPUT3!$H$18)^BM$101),(1/(1+INPUT3!$H$19)^BM$101))</f>
        <v>0.46943158071664109</v>
      </c>
      <c r="BN236" s="106">
        <f>IF(BN$101&lt;31,(1/(1+INPUT3!$H$18)^BN$101),(1/(1+INPUT3!$H$19)^BN$101))</f>
        <v>0.46345303654520797</v>
      </c>
      <c r="BO236" s="67"/>
      <c r="BP236" s="67"/>
      <c r="BQ236" s="67"/>
      <c r="BR236" s="67"/>
      <c r="BS236" s="67"/>
    </row>
    <row r="237" spans="1:71" ht="15.75" x14ac:dyDescent="0.3">
      <c r="A237" s="67"/>
      <c r="B237" s="67"/>
      <c r="C237" s="109" t="s">
        <v>212</v>
      </c>
      <c r="D237" s="102" t="s">
        <v>0</v>
      </c>
      <c r="E237" s="102" t="s">
        <v>93</v>
      </c>
      <c r="F237" s="102"/>
      <c r="G237" s="106">
        <f t="shared" ref="G237:BN238" si="16">G233*G235</f>
        <v>2.8936226190377057</v>
      </c>
      <c r="H237" s="106">
        <f t="shared" si="16"/>
        <v>2.7869659510110187</v>
      </c>
      <c r="I237" s="106">
        <f t="shared" si="16"/>
        <v>2.6842958201259988</v>
      </c>
      <c r="J237" s="106">
        <f t="shared" si="16"/>
        <v>2.5854610333229728</v>
      </c>
      <c r="K237" s="106">
        <f t="shared" si="16"/>
        <v>2.4903162170463622</v>
      </c>
      <c r="L237" s="106">
        <f t="shared" si="16"/>
        <v>2.3987215899647403</v>
      </c>
      <c r="M237" s="106">
        <f t="shared" si="16"/>
        <v>2.3105427446917686</v>
      </c>
      <c r="N237" s="106">
        <f t="shared" si="16"/>
        <v>2.2256504381468836</v>
      </c>
      <c r="O237" s="106">
        <f t="shared" si="16"/>
        <v>2.1230341955400358</v>
      </c>
      <c r="P237" s="106">
        <f t="shared" si="16"/>
        <v>2.0251701540673888</v>
      </c>
      <c r="Q237" s="106">
        <f t="shared" si="16"/>
        <v>1.9318373981597976</v>
      </c>
      <c r="R237" s="106">
        <f t="shared" si="16"/>
        <v>1.8428253159660579</v>
      </c>
      <c r="S237" s="106">
        <f t="shared" si="16"/>
        <v>1.6077893712350735</v>
      </c>
      <c r="T237" s="106">
        <f t="shared" si="16"/>
        <v>1.5340369802226654</v>
      </c>
      <c r="U237" s="106">
        <f t="shared" si="16"/>
        <v>1.4636841832201259</v>
      </c>
      <c r="V237" s="106">
        <f t="shared" si="16"/>
        <v>1.396573619794057</v>
      </c>
      <c r="W237" s="106">
        <f t="shared" si="16"/>
        <v>1.3325552400297855</v>
      </c>
      <c r="X237" s="106">
        <f t="shared" si="16"/>
        <v>1.2714859638143052</v>
      </c>
      <c r="Y237" s="106">
        <f t="shared" si="16"/>
        <v>1.2132293560440481</v>
      </c>
      <c r="Z237" s="106">
        <f t="shared" si="16"/>
        <v>1.1576553170112693</v>
      </c>
      <c r="AA237" s="106">
        <f t="shared" si="16"/>
        <v>1.1046397872578957</v>
      </c>
      <c r="AB237" s="106">
        <f t="shared" si="16"/>
        <v>1.0540644662190599</v>
      </c>
      <c r="AC237" s="106">
        <f t="shared" si="16"/>
        <v>1.0058165440104032</v>
      </c>
      <c r="AD237" s="106">
        <f t="shared" si="16"/>
        <v>0.95978844574350841</v>
      </c>
      <c r="AE237" s="106">
        <f t="shared" si="16"/>
        <v>0.91775459792384861</v>
      </c>
      <c r="AF237" s="106">
        <f t="shared" si="16"/>
        <v>0.97281453841942378</v>
      </c>
      <c r="AG237" s="106">
        <f t="shared" si="16"/>
        <v>0.93922794960358646</v>
      </c>
      <c r="AH237" s="106">
        <f t="shared" si="16"/>
        <v>1.463633428345819</v>
      </c>
      <c r="AI237" s="106">
        <f t="shared" si="16"/>
        <v>2.0864604272013985</v>
      </c>
      <c r="AJ237" s="106">
        <f t="shared" si="16"/>
        <v>2.5864584287885313</v>
      </c>
      <c r="AK237" s="106">
        <f t="shared" si="16"/>
        <v>2.3778943482786521</v>
      </c>
      <c r="AL237" s="106">
        <f t="shared" si="16"/>
        <v>2.2200753960942312</v>
      </c>
      <c r="AM237" s="106">
        <f t="shared" si="16"/>
        <v>1.5262159915612448</v>
      </c>
      <c r="AN237" s="106">
        <f t="shared" si="16"/>
        <v>1.4925557154875106</v>
      </c>
      <c r="AO237" s="106">
        <f t="shared" si="16"/>
        <v>1.4558856804881459</v>
      </c>
      <c r="AP237" s="106">
        <f t="shared" si="16"/>
        <v>1.4169043332378193</v>
      </c>
      <c r="AQ237" s="106">
        <f t="shared" si="16"/>
        <v>1.3762054455820469</v>
      </c>
      <c r="AR237" s="106">
        <f t="shared" si="16"/>
        <v>1.3342925725385693</v>
      </c>
      <c r="AS237" s="106">
        <f t="shared" si="16"/>
        <v>1.2915915522988064</v>
      </c>
      <c r="AT237" s="106">
        <f t="shared" si="16"/>
        <v>1.2484613120947674</v>
      </c>
      <c r="AU237" s="106">
        <f t="shared" si="16"/>
        <v>1.2052032082807862</v>
      </c>
      <c r="AV237" s="106">
        <f t="shared" si="16"/>
        <v>1.1620690982425168</v>
      </c>
      <c r="AW237" s="106">
        <f t="shared" si="16"/>
        <v>1.119268315144575</v>
      </c>
      <c r="AX237" s="106">
        <f t="shared" si="16"/>
        <v>1.07697369350674</v>
      </c>
      <c r="AY237" s="106">
        <f t="shared" si="16"/>
        <v>1.0353267736749368</v>
      </c>
      <c r="AZ237" s="106">
        <f t="shared" si="16"/>
        <v>0.99444229601064738</v>
      </c>
      <c r="BA237" s="106">
        <f t="shared" si="16"/>
        <v>0.95441208070006711</v>
      </c>
      <c r="BB237" s="106">
        <f t="shared" si="16"/>
        <v>0.91530837617016181</v>
      </c>
      <c r="BC237" s="106">
        <f t="shared" si="16"/>
        <v>0.87718674792247542</v>
      </c>
      <c r="BD237" s="106">
        <f t="shared" si="16"/>
        <v>0.84008856992335235</v>
      </c>
      <c r="BE237" s="106">
        <f t="shared" si="16"/>
        <v>0.80404317231871492</v>
      </c>
      <c r="BF237" s="106">
        <f t="shared" si="16"/>
        <v>0.7690696919975657</v>
      </c>
      <c r="BG237" s="106">
        <f t="shared" si="16"/>
        <v>0.73517866625939199</v>
      </c>
      <c r="BH237" s="106">
        <f t="shared" si="16"/>
        <v>0.70237340441540019</v>
      </c>
      <c r="BI237" s="106">
        <f t="shared" si="16"/>
        <v>0.6706511674585337</v>
      </c>
      <c r="BJ237" s="106">
        <f t="shared" si="16"/>
        <v>0.6400041818741965</v>
      </c>
      <c r="BK237" s="106">
        <f t="shared" si="16"/>
        <v>0.61042051014754206</v>
      </c>
      <c r="BL237" s="106">
        <f t="shared" si="16"/>
        <v>0.58188479748044453</v>
      </c>
      <c r="BM237" s="106">
        <f t="shared" si="16"/>
        <v>0.55437891159818331</v>
      </c>
      <c r="BN237" s="106">
        <f t="shared" si="16"/>
        <v>0.52788249024730793</v>
      </c>
      <c r="BO237" s="67"/>
      <c r="BP237" s="67"/>
      <c r="BQ237" s="67"/>
      <c r="BR237" s="67"/>
      <c r="BS237" s="67"/>
    </row>
    <row r="238" spans="1:71" ht="15.75" x14ac:dyDescent="0.3">
      <c r="A238" s="67"/>
      <c r="B238" s="67"/>
      <c r="C238" s="109" t="s">
        <v>213</v>
      </c>
      <c r="D238" s="102" t="s">
        <v>0</v>
      </c>
      <c r="E238" s="102" t="s">
        <v>93</v>
      </c>
      <c r="F238" s="102"/>
      <c r="G238" s="106">
        <f t="shared" si="16"/>
        <v>0.11365646973337341</v>
      </c>
      <c r="H238" s="106">
        <f t="shared" si="16"/>
        <v>0.11197681747130388</v>
      </c>
      <c r="I238" s="106">
        <f t="shared" si="16"/>
        <v>0.11032198765645704</v>
      </c>
      <c r="J238" s="106">
        <f t="shared" si="16"/>
        <v>0.10869161345463749</v>
      </c>
      <c r="K238" s="106">
        <f t="shared" si="16"/>
        <v>0.10708533345284482</v>
      </c>
      <c r="L238" s="106">
        <f t="shared" si="16"/>
        <v>0.10550279157915748</v>
      </c>
      <c r="M238" s="106">
        <f t="shared" si="16"/>
        <v>0.10394363702380049</v>
      </c>
      <c r="N238" s="106">
        <f t="shared" si="16"/>
        <v>0.10240752416137981</v>
      </c>
      <c r="O238" s="106">
        <f t="shared" si="16"/>
        <v>9.9409890614172935E-2</v>
      </c>
      <c r="P238" s="106">
        <f t="shared" si="16"/>
        <v>9.6500002639929833E-2</v>
      </c>
      <c r="Q238" s="106">
        <f t="shared" si="16"/>
        <v>9.3675291784083403E-2</v>
      </c>
      <c r="R238" s="106">
        <f t="shared" si="16"/>
        <v>9.0933264774877995E-2</v>
      </c>
      <c r="S238" s="106">
        <f t="shared" si="16"/>
        <v>8.8271501322647036E-2</v>
      </c>
      <c r="T238" s="106">
        <f t="shared" si="16"/>
        <v>8.5687651983509597E-2</v>
      </c>
      <c r="U238" s="106">
        <f t="shared" si="16"/>
        <v>8.3179436085599814E-2</v>
      </c>
      <c r="V238" s="106">
        <f t="shared" si="16"/>
        <v>8.074463971599892E-2</v>
      </c>
      <c r="W238" s="106">
        <f t="shared" si="16"/>
        <v>7.8381113766593236E-2</v>
      </c>
      <c r="X238" s="106">
        <f t="shared" si="16"/>
        <v>7.6086772037132835E-2</v>
      </c>
      <c r="Y238" s="106">
        <f t="shared" si="16"/>
        <v>7.3859589393816816E-2</v>
      </c>
      <c r="Z238" s="106">
        <f t="shared" si="16"/>
        <v>7.1697599981779797E-2</v>
      </c>
      <c r="AA238" s="106">
        <f t="shared" si="16"/>
        <v>6.9598895489901724E-2</v>
      </c>
      <c r="AB238" s="106">
        <f t="shared" si="16"/>
        <v>6.7561623466409565E-2</v>
      </c>
      <c r="AC238" s="106">
        <f t="shared" si="16"/>
        <v>6.5583985683784179E-2</v>
      </c>
      <c r="AD238" s="106">
        <f t="shared" si="16"/>
        <v>6.3664236551528655E-2</v>
      </c>
      <c r="AE238" s="106">
        <f t="shared" si="16"/>
        <v>6.1800681575397823E-2</v>
      </c>
      <c r="AF238" s="106">
        <f t="shared" si="16"/>
        <v>5.9991675861728537E-2</v>
      </c>
      <c r="AG238" s="106">
        <f t="shared" si="16"/>
        <v>5.8235622665550442E-2</v>
      </c>
      <c r="AH238" s="106">
        <f t="shared" si="16"/>
        <v>5.6530971981196061E-2</v>
      </c>
      <c r="AI238" s="106">
        <f t="shared" si="16"/>
        <v>5.4876219174165956E-2</v>
      </c>
      <c r="AJ238" s="106">
        <f t="shared" si="16"/>
        <v>5.3269903653041469E-2</v>
      </c>
      <c r="AK238" s="106">
        <f t="shared" si="16"/>
        <v>5.5139553521328898E-2</v>
      </c>
      <c r="AL238" s="106">
        <f t="shared" si="16"/>
        <v>5.3636501851562393E-2</v>
      </c>
      <c r="AM238" s="106">
        <f t="shared" si="16"/>
        <v>0</v>
      </c>
      <c r="AN238" s="106">
        <f t="shared" si="16"/>
        <v>0</v>
      </c>
      <c r="AO238" s="106">
        <f t="shared" si="16"/>
        <v>0</v>
      </c>
      <c r="AP238" s="106">
        <f t="shared" si="16"/>
        <v>0</v>
      </c>
      <c r="AQ238" s="106">
        <f t="shared" si="16"/>
        <v>0</v>
      </c>
      <c r="AR238" s="106">
        <f t="shared" si="16"/>
        <v>0</v>
      </c>
      <c r="AS238" s="106">
        <f t="shared" si="16"/>
        <v>0</v>
      </c>
      <c r="AT238" s="106">
        <f t="shared" si="16"/>
        <v>0</v>
      </c>
      <c r="AU238" s="106">
        <f t="shared" si="16"/>
        <v>0</v>
      </c>
      <c r="AV238" s="106">
        <f t="shared" si="16"/>
        <v>0</v>
      </c>
      <c r="AW238" s="106">
        <f t="shared" si="16"/>
        <v>0</v>
      </c>
      <c r="AX238" s="106">
        <f t="shared" si="16"/>
        <v>0</v>
      </c>
      <c r="AY238" s="106">
        <f t="shared" si="16"/>
        <v>0</v>
      </c>
      <c r="AZ238" s="106">
        <f t="shared" si="16"/>
        <v>0</v>
      </c>
      <c r="BA238" s="106">
        <f t="shared" si="16"/>
        <v>0</v>
      </c>
      <c r="BB238" s="106">
        <f t="shared" si="16"/>
        <v>0</v>
      </c>
      <c r="BC238" s="106">
        <f t="shared" si="16"/>
        <v>0</v>
      </c>
      <c r="BD238" s="106">
        <f t="shared" si="16"/>
        <v>0</v>
      </c>
      <c r="BE238" s="106">
        <f t="shared" si="16"/>
        <v>0</v>
      </c>
      <c r="BF238" s="106">
        <f t="shared" si="16"/>
        <v>0</v>
      </c>
      <c r="BG238" s="106">
        <f t="shared" si="16"/>
        <v>0</v>
      </c>
      <c r="BH238" s="106">
        <f t="shared" si="16"/>
        <v>0</v>
      </c>
      <c r="BI238" s="106">
        <f t="shared" si="16"/>
        <v>0</v>
      </c>
      <c r="BJ238" s="106">
        <f t="shared" si="16"/>
        <v>0</v>
      </c>
      <c r="BK238" s="106">
        <f t="shared" si="16"/>
        <v>0</v>
      </c>
      <c r="BL238" s="106">
        <f t="shared" si="16"/>
        <v>0</v>
      </c>
      <c r="BM238" s="106">
        <f t="shared" si="16"/>
        <v>0</v>
      </c>
      <c r="BN238" s="106">
        <f t="shared" si="16"/>
        <v>0</v>
      </c>
      <c r="BO238" s="67"/>
      <c r="BP238" s="67"/>
      <c r="BQ238" s="67"/>
      <c r="BR238" s="67"/>
      <c r="BS238" s="67"/>
    </row>
    <row r="239" spans="1:71" ht="15.75" x14ac:dyDescent="0.3">
      <c r="A239" s="67"/>
      <c r="B239" s="67"/>
      <c r="C239" s="109" t="s">
        <v>210</v>
      </c>
      <c r="D239" s="102" t="s">
        <v>0</v>
      </c>
      <c r="E239" s="102" t="s">
        <v>93</v>
      </c>
      <c r="F239" s="102"/>
      <c r="G239" s="106">
        <f t="shared" ref="G239:BN239" si="17">G237+G238</f>
        <v>3.007279088771079</v>
      </c>
      <c r="H239" s="106">
        <f t="shared" si="17"/>
        <v>2.8989427684823226</v>
      </c>
      <c r="I239" s="106">
        <f t="shared" si="17"/>
        <v>2.7946178077824557</v>
      </c>
      <c r="J239" s="106">
        <f t="shared" si="17"/>
        <v>2.6941526467776105</v>
      </c>
      <c r="K239" s="106">
        <f t="shared" si="17"/>
        <v>2.5974015504992072</v>
      </c>
      <c r="L239" s="106">
        <f t="shared" si="17"/>
        <v>2.5042243815438976</v>
      </c>
      <c r="M239" s="106">
        <f t="shared" si="17"/>
        <v>2.4144863817155691</v>
      </c>
      <c r="N239" s="106">
        <f t="shared" si="17"/>
        <v>2.3280579623082636</v>
      </c>
      <c r="O239" s="106">
        <f t="shared" si="17"/>
        <v>2.2224440861542085</v>
      </c>
      <c r="P239" s="106">
        <f t="shared" si="17"/>
        <v>2.1216701567073186</v>
      </c>
      <c r="Q239" s="106">
        <f t="shared" si="17"/>
        <v>2.0255126899438811</v>
      </c>
      <c r="R239" s="106">
        <f t="shared" si="17"/>
        <v>1.9337585807409359</v>
      </c>
      <c r="S239" s="106">
        <f t="shared" si="17"/>
        <v>1.6960608725577204</v>
      </c>
      <c r="T239" s="106">
        <f t="shared" si="17"/>
        <v>1.6197246322061751</v>
      </c>
      <c r="U239" s="106">
        <f t="shared" si="17"/>
        <v>1.5468636193057257</v>
      </c>
      <c r="V239" s="106">
        <f t="shared" si="17"/>
        <v>1.477318259510056</v>
      </c>
      <c r="W239" s="106">
        <f t="shared" si="17"/>
        <v>1.4109363537963788</v>
      </c>
      <c r="X239" s="106">
        <f t="shared" si="17"/>
        <v>1.347572735851438</v>
      </c>
      <c r="Y239" s="106">
        <f t="shared" si="17"/>
        <v>1.2870889454378649</v>
      </c>
      <c r="Z239" s="106">
        <f t="shared" si="17"/>
        <v>1.229352916993049</v>
      </c>
      <c r="AA239" s="106">
        <f t="shared" si="17"/>
        <v>1.1742386827477973</v>
      </c>
      <c r="AB239" s="106">
        <f t="shared" si="17"/>
        <v>1.1216260896854695</v>
      </c>
      <c r="AC239" s="106">
        <f t="shared" si="17"/>
        <v>1.0714005296941873</v>
      </c>
      <c r="AD239" s="106">
        <f t="shared" si="17"/>
        <v>1.0234526822950372</v>
      </c>
      <c r="AE239" s="106">
        <f t="shared" si="17"/>
        <v>0.97955527949924648</v>
      </c>
      <c r="AF239" s="106">
        <f t="shared" si="17"/>
        <v>1.0328062142811523</v>
      </c>
      <c r="AG239" s="106">
        <f t="shared" si="17"/>
        <v>0.99746357226913696</v>
      </c>
      <c r="AH239" s="106">
        <f t="shared" si="17"/>
        <v>1.5201644003270152</v>
      </c>
      <c r="AI239" s="106">
        <f t="shared" si="17"/>
        <v>2.1413366463755645</v>
      </c>
      <c r="AJ239" s="106">
        <f t="shared" si="17"/>
        <v>2.6397283324415728</v>
      </c>
      <c r="AK239" s="106">
        <f t="shared" si="17"/>
        <v>2.4330339017999809</v>
      </c>
      <c r="AL239" s="106">
        <f t="shared" si="17"/>
        <v>2.2737118979457938</v>
      </c>
      <c r="AM239" s="106">
        <f t="shared" si="17"/>
        <v>1.5262159915612448</v>
      </c>
      <c r="AN239" s="106">
        <f t="shared" si="17"/>
        <v>1.4925557154875106</v>
      </c>
      <c r="AO239" s="106">
        <f t="shared" si="17"/>
        <v>1.4558856804881459</v>
      </c>
      <c r="AP239" s="106">
        <f t="shared" si="17"/>
        <v>1.4169043332378193</v>
      </c>
      <c r="AQ239" s="106">
        <f t="shared" si="17"/>
        <v>1.3762054455820469</v>
      </c>
      <c r="AR239" s="106">
        <f t="shared" si="17"/>
        <v>1.3342925725385693</v>
      </c>
      <c r="AS239" s="106">
        <f t="shared" si="17"/>
        <v>1.2915915522988064</v>
      </c>
      <c r="AT239" s="106">
        <f t="shared" si="17"/>
        <v>1.2484613120947674</v>
      </c>
      <c r="AU239" s="106">
        <f t="shared" si="17"/>
        <v>1.2052032082807862</v>
      </c>
      <c r="AV239" s="106">
        <f t="shared" si="17"/>
        <v>1.1620690982425168</v>
      </c>
      <c r="AW239" s="106">
        <f t="shared" si="17"/>
        <v>1.119268315144575</v>
      </c>
      <c r="AX239" s="106">
        <f t="shared" si="17"/>
        <v>1.07697369350674</v>
      </c>
      <c r="AY239" s="106">
        <f t="shared" si="17"/>
        <v>1.0353267736749368</v>
      </c>
      <c r="AZ239" s="106">
        <f t="shared" si="17"/>
        <v>0.99444229601064738</v>
      </c>
      <c r="BA239" s="106">
        <f t="shared" si="17"/>
        <v>0.95441208070006711</v>
      </c>
      <c r="BB239" s="106">
        <f t="shared" si="17"/>
        <v>0.91530837617016181</v>
      </c>
      <c r="BC239" s="106">
        <f t="shared" si="17"/>
        <v>0.87718674792247542</v>
      </c>
      <c r="BD239" s="106">
        <f t="shared" si="17"/>
        <v>0.84008856992335235</v>
      </c>
      <c r="BE239" s="106">
        <f t="shared" si="17"/>
        <v>0.80404317231871492</v>
      </c>
      <c r="BF239" s="106">
        <f t="shared" si="17"/>
        <v>0.7690696919975657</v>
      </c>
      <c r="BG239" s="106">
        <f t="shared" si="17"/>
        <v>0.73517866625939199</v>
      </c>
      <c r="BH239" s="106">
        <f t="shared" si="17"/>
        <v>0.70237340441540019</v>
      </c>
      <c r="BI239" s="106">
        <f t="shared" si="17"/>
        <v>0.6706511674585337</v>
      </c>
      <c r="BJ239" s="106">
        <f t="shared" si="17"/>
        <v>0.6400041818741965</v>
      </c>
      <c r="BK239" s="106">
        <f t="shared" si="17"/>
        <v>0.61042051014754206</v>
      </c>
      <c r="BL239" s="106">
        <f t="shared" si="17"/>
        <v>0.58188479748044453</v>
      </c>
      <c r="BM239" s="106">
        <f t="shared" si="17"/>
        <v>0.55437891159818331</v>
      </c>
      <c r="BN239" s="106">
        <f t="shared" si="17"/>
        <v>0.52788249024730793</v>
      </c>
      <c r="BO239" s="67"/>
      <c r="BP239" s="67"/>
      <c r="BQ239" s="67"/>
      <c r="BR239" s="67"/>
      <c r="BS239" s="67"/>
    </row>
    <row r="240" spans="1:71" ht="15.75" x14ac:dyDescent="0.3">
      <c r="A240" s="67"/>
      <c r="B240" s="67"/>
      <c r="C240" s="72" t="s">
        <v>198</v>
      </c>
      <c r="D240" s="102" t="s">
        <v>0</v>
      </c>
      <c r="E240" s="102" t="s">
        <v>93</v>
      </c>
      <c r="F240" s="102"/>
      <c r="G240" s="106">
        <f>SUM($G237:G237)</f>
        <v>2.8936226190377057</v>
      </c>
      <c r="H240" s="106">
        <f>SUM($G237:H237)</f>
        <v>5.6805885700487249</v>
      </c>
      <c r="I240" s="106">
        <f>SUM($G237:I237)</f>
        <v>8.3648843901747227</v>
      </c>
      <c r="J240" s="106">
        <f>SUM($G237:J237)</f>
        <v>10.950345423497696</v>
      </c>
      <c r="K240" s="106">
        <f>SUM($G237:K237)</f>
        <v>13.440661640544057</v>
      </c>
      <c r="L240" s="106">
        <f>SUM($G237:L237)</f>
        <v>15.839383230508798</v>
      </c>
      <c r="M240" s="106">
        <f>SUM($G237:M237)</f>
        <v>18.149925975200567</v>
      </c>
      <c r="N240" s="106">
        <f>SUM($G237:N237)</f>
        <v>20.375576413347449</v>
      </c>
      <c r="O240" s="106">
        <f>SUM($G237:O237)</f>
        <v>22.498610608887486</v>
      </c>
      <c r="P240" s="106">
        <f>SUM($G237:P237)</f>
        <v>24.523780762954875</v>
      </c>
      <c r="Q240" s="106">
        <f>SUM($G237:Q237)</f>
        <v>26.455618161114671</v>
      </c>
      <c r="R240" s="106">
        <f>SUM($G237:R237)</f>
        <v>28.298443477080728</v>
      </c>
      <c r="S240" s="106">
        <f>SUM($G237:S237)</f>
        <v>29.906232848315803</v>
      </c>
      <c r="T240" s="106">
        <f>SUM($G237:T237)</f>
        <v>31.440269828538469</v>
      </c>
      <c r="U240" s="106">
        <f>SUM($G237:U237)</f>
        <v>32.903954011758593</v>
      </c>
      <c r="V240" s="106">
        <f>SUM($G237:V237)</f>
        <v>34.300527631552647</v>
      </c>
      <c r="W240" s="106">
        <f>SUM($G237:W237)</f>
        <v>35.633082871582431</v>
      </c>
      <c r="X240" s="106">
        <f>SUM($G237:X237)</f>
        <v>36.904568835396738</v>
      </c>
      <c r="Y240" s="106">
        <f>SUM($G237:Y237)</f>
        <v>38.117798191440784</v>
      </c>
      <c r="Z240" s="106">
        <f>SUM($G237:Z237)</f>
        <v>39.275453508452053</v>
      </c>
      <c r="AA240" s="106">
        <f>SUM($G237:AA237)</f>
        <v>40.380093295709948</v>
      </c>
      <c r="AB240" s="106">
        <f>SUM($G237:AB237)</f>
        <v>41.434157761929008</v>
      </c>
      <c r="AC240" s="106">
        <f>SUM($G237:AC237)</f>
        <v>42.439974305939408</v>
      </c>
      <c r="AD240" s="106">
        <f>SUM($G237:AD237)</f>
        <v>43.399762751682914</v>
      </c>
      <c r="AE240" s="106">
        <f>SUM($G237:AE237)</f>
        <v>44.31751734960676</v>
      </c>
      <c r="AF240" s="106">
        <f>SUM($G237:AF237)</f>
        <v>45.290331888026181</v>
      </c>
      <c r="AG240" s="106">
        <f>SUM($G237:AG237)</f>
        <v>46.229559837629765</v>
      </c>
      <c r="AH240" s="106">
        <f>SUM($G237:AH237)</f>
        <v>47.69319326597558</v>
      </c>
      <c r="AI240" s="106">
        <f>SUM($G237:AI237)</f>
        <v>49.779653693176982</v>
      </c>
      <c r="AJ240" s="106">
        <f>SUM($G237:AJ237)</f>
        <v>52.366112121965514</v>
      </c>
      <c r="AK240" s="106">
        <f>SUM($G237:AK237)</f>
        <v>54.744006470244166</v>
      </c>
      <c r="AL240" s="106">
        <f>SUM($G237:AL237)</f>
        <v>56.964081866338397</v>
      </c>
      <c r="AM240" s="106">
        <f>SUM($G237:AM237)</f>
        <v>58.490297857899641</v>
      </c>
      <c r="AN240" s="106">
        <f>SUM($G237:AN237)</f>
        <v>59.982853573387153</v>
      </c>
      <c r="AO240" s="106">
        <f>SUM($G237:AO237)</f>
        <v>61.438739253875298</v>
      </c>
      <c r="AP240" s="106">
        <f>SUM($G237:AP237)</f>
        <v>62.855643587113114</v>
      </c>
      <c r="AQ240" s="106">
        <f>SUM($G237:AQ237)</f>
        <v>64.231849032695166</v>
      </c>
      <c r="AR240" s="106">
        <f>SUM($G237:AR237)</f>
        <v>65.566141605233739</v>
      </c>
      <c r="AS240" s="106">
        <f>SUM($G237:AS237)</f>
        <v>66.85773315753255</v>
      </c>
      <c r="AT240" s="106">
        <f>SUM($G237:AT237)</f>
        <v>68.106194469627312</v>
      </c>
      <c r="AU240" s="106">
        <f>SUM($G237:AU237)</f>
        <v>69.311397677908104</v>
      </c>
      <c r="AV240" s="106">
        <f>SUM($G237:AV237)</f>
        <v>70.473466776150616</v>
      </c>
      <c r="AW240" s="106">
        <f>SUM($G237:AW237)</f>
        <v>71.592735091295197</v>
      </c>
      <c r="AX240" s="106">
        <f>SUM($G237:AX237)</f>
        <v>72.669708784801941</v>
      </c>
      <c r="AY240" s="106">
        <f>SUM($G237:AY237)</f>
        <v>73.705035558476879</v>
      </c>
      <c r="AZ240" s="106">
        <f>SUM($G237:AZ237)</f>
        <v>74.699477854487526</v>
      </c>
      <c r="BA240" s="106">
        <f>SUM($G237:BA237)</f>
        <v>75.653889935187593</v>
      </c>
      <c r="BB240" s="106">
        <f>SUM($G237:BB237)</f>
        <v>76.569198311357752</v>
      </c>
      <c r="BC240" s="106">
        <f>SUM($G237:BC237)</f>
        <v>77.446385059280232</v>
      </c>
      <c r="BD240" s="106">
        <f>SUM($G237:BD237)</f>
        <v>78.286473629203584</v>
      </c>
      <c r="BE240" s="106">
        <f>SUM($G237:BE237)</f>
        <v>79.090516801522298</v>
      </c>
      <c r="BF240" s="106">
        <f>SUM($G237:BF237)</f>
        <v>79.85958649351987</v>
      </c>
      <c r="BG240" s="106">
        <f>SUM($G237:BG237)</f>
        <v>80.594765159779257</v>
      </c>
      <c r="BH240" s="106">
        <f>SUM($G237:BH237)</f>
        <v>81.297138564194654</v>
      </c>
      <c r="BI240" s="106">
        <f>SUM($G237:BI237)</f>
        <v>81.967789731653184</v>
      </c>
      <c r="BJ240" s="106">
        <f>SUM($G237:BJ237)</f>
        <v>82.607793913527374</v>
      </c>
      <c r="BK240" s="106">
        <f>SUM($G237:BK237)</f>
        <v>83.218214423674922</v>
      </c>
      <c r="BL240" s="106">
        <f>SUM($G237:BL237)</f>
        <v>83.800099221155364</v>
      </c>
      <c r="BM240" s="106">
        <f>SUM($G237:BM237)</f>
        <v>84.354478132753542</v>
      </c>
      <c r="BN240" s="106">
        <f>SUM($G237:BN237)</f>
        <v>84.882360623000849</v>
      </c>
      <c r="BO240" s="67"/>
      <c r="BP240" s="67"/>
      <c r="BQ240" s="67"/>
      <c r="BR240" s="67"/>
      <c r="BS240" s="67"/>
    </row>
    <row r="241" spans="1:71" ht="15.75" x14ac:dyDescent="0.3">
      <c r="A241" s="67"/>
      <c r="B241" s="67"/>
      <c r="C241" s="72" t="s">
        <v>214</v>
      </c>
      <c r="D241" s="102" t="s">
        <v>0</v>
      </c>
      <c r="E241" s="102" t="s">
        <v>93</v>
      </c>
      <c r="F241" s="102"/>
      <c r="G241" s="106">
        <f>SUM($G238:G238)</f>
        <v>0.11365646973337341</v>
      </c>
      <c r="H241" s="106">
        <f>SUM($G238:H238)</f>
        <v>0.22563328720467729</v>
      </c>
      <c r="I241" s="106">
        <f>SUM($G238:I238)</f>
        <v>0.3359552748611343</v>
      </c>
      <c r="J241" s="106">
        <f>SUM($G238:J238)</f>
        <v>0.44464688831577182</v>
      </c>
      <c r="K241" s="106">
        <f>SUM($G238:K238)</f>
        <v>0.55173222176861669</v>
      </c>
      <c r="L241" s="106">
        <f>SUM($G238:L238)</f>
        <v>0.65723501334777423</v>
      </c>
      <c r="M241" s="106">
        <f>SUM($G238:M238)</f>
        <v>0.76117865037157473</v>
      </c>
      <c r="N241" s="106">
        <f>SUM($G238:N238)</f>
        <v>0.8635861745329545</v>
      </c>
      <c r="O241" s="106">
        <f>SUM($G238:O238)</f>
        <v>0.96299606514712743</v>
      </c>
      <c r="P241" s="106">
        <f>SUM($G238:P238)</f>
        <v>1.0594960677870573</v>
      </c>
      <c r="Q241" s="106">
        <f>SUM($G238:Q238)</f>
        <v>1.1531713595711408</v>
      </c>
      <c r="R241" s="106">
        <f>SUM($G238:R238)</f>
        <v>1.2441046243460188</v>
      </c>
      <c r="S241" s="106">
        <f>SUM($G238:S238)</f>
        <v>1.3323761256686657</v>
      </c>
      <c r="T241" s="106">
        <f>SUM($G238:T238)</f>
        <v>1.4180637776521754</v>
      </c>
      <c r="U241" s="106">
        <f>SUM($G238:U238)</f>
        <v>1.5012432137377751</v>
      </c>
      <c r="V241" s="106">
        <f>SUM($G238:V238)</f>
        <v>1.5819878534537741</v>
      </c>
      <c r="W241" s="106">
        <f>SUM($G238:W238)</f>
        <v>1.6603689672203674</v>
      </c>
      <c r="X241" s="106">
        <f>SUM($G238:X238)</f>
        <v>1.7364557392575002</v>
      </c>
      <c r="Y241" s="106">
        <f>SUM($G238:Y238)</f>
        <v>1.8103153286513169</v>
      </c>
      <c r="Z241" s="106">
        <f>SUM($G238:Z238)</f>
        <v>1.8820129286330967</v>
      </c>
      <c r="AA241" s="106">
        <f>SUM($G238:AA238)</f>
        <v>1.9516118241229985</v>
      </c>
      <c r="AB241" s="106">
        <f>SUM($G238:AB238)</f>
        <v>2.0191734475894081</v>
      </c>
      <c r="AC241" s="106">
        <f>SUM($G238:AC238)</f>
        <v>2.0847574332731922</v>
      </c>
      <c r="AD241" s="106">
        <f>SUM($G238:AD238)</f>
        <v>2.1484216698247209</v>
      </c>
      <c r="AE241" s="106">
        <f>SUM($G238:AE238)</f>
        <v>2.2102223514001187</v>
      </c>
      <c r="AF241" s="106">
        <f>SUM($G238:AF238)</f>
        <v>2.2702140272618472</v>
      </c>
      <c r="AG241" s="106">
        <f>SUM($G238:AG238)</f>
        <v>2.3284496499273977</v>
      </c>
      <c r="AH241" s="106">
        <f>SUM($G238:AH238)</f>
        <v>2.3849806219085936</v>
      </c>
      <c r="AI241" s="106">
        <f>SUM($G238:AI238)</f>
        <v>2.4398568410827597</v>
      </c>
      <c r="AJ241" s="106">
        <f>SUM($G238:AJ238)</f>
        <v>2.4931267447358012</v>
      </c>
      <c r="AK241" s="106">
        <f>SUM($G238:AK238)</f>
        <v>2.54826629825713</v>
      </c>
      <c r="AL241" s="106">
        <f>SUM($G238:AL238)</f>
        <v>2.6019028001086926</v>
      </c>
      <c r="AM241" s="106">
        <f>SUM($G238:AM238)</f>
        <v>2.6019028001086926</v>
      </c>
      <c r="AN241" s="106">
        <f>SUM($G238:AN238)</f>
        <v>2.6019028001086926</v>
      </c>
      <c r="AO241" s="106">
        <f>SUM($G238:AO238)</f>
        <v>2.6019028001086926</v>
      </c>
      <c r="AP241" s="106">
        <f>SUM($G238:AP238)</f>
        <v>2.6019028001086926</v>
      </c>
      <c r="AQ241" s="106">
        <f>SUM($G238:AQ238)</f>
        <v>2.6019028001086926</v>
      </c>
      <c r="AR241" s="106">
        <f>SUM($G238:AR238)</f>
        <v>2.6019028001086926</v>
      </c>
      <c r="AS241" s="106">
        <f>SUM($G238:AS238)</f>
        <v>2.6019028001086926</v>
      </c>
      <c r="AT241" s="106">
        <f>SUM($G238:AT238)</f>
        <v>2.6019028001086926</v>
      </c>
      <c r="AU241" s="106">
        <f>SUM($G238:AU238)</f>
        <v>2.6019028001086926</v>
      </c>
      <c r="AV241" s="106">
        <f>SUM($G238:AV238)</f>
        <v>2.6019028001086926</v>
      </c>
      <c r="AW241" s="106">
        <f>SUM($G238:AW238)</f>
        <v>2.6019028001086926</v>
      </c>
      <c r="AX241" s="106">
        <f>SUM($G238:AX238)</f>
        <v>2.6019028001086926</v>
      </c>
      <c r="AY241" s="106">
        <f>SUM($G238:AY238)</f>
        <v>2.6019028001086926</v>
      </c>
      <c r="AZ241" s="106">
        <f>SUM($G238:AZ238)</f>
        <v>2.6019028001086926</v>
      </c>
      <c r="BA241" s="106">
        <f>SUM($G238:BA238)</f>
        <v>2.6019028001086926</v>
      </c>
      <c r="BB241" s="106">
        <f>SUM($G238:BB238)</f>
        <v>2.6019028001086926</v>
      </c>
      <c r="BC241" s="106">
        <f>SUM($G238:BC238)</f>
        <v>2.6019028001086926</v>
      </c>
      <c r="BD241" s="106">
        <f>SUM($G238:BD238)</f>
        <v>2.6019028001086926</v>
      </c>
      <c r="BE241" s="106">
        <f>SUM($G238:BE238)</f>
        <v>2.6019028001086926</v>
      </c>
      <c r="BF241" s="106">
        <f>SUM($G238:BF238)</f>
        <v>2.6019028001086926</v>
      </c>
      <c r="BG241" s="106">
        <f>SUM($G238:BG238)</f>
        <v>2.6019028001086926</v>
      </c>
      <c r="BH241" s="106">
        <f>SUM($G238:BH238)</f>
        <v>2.6019028001086926</v>
      </c>
      <c r="BI241" s="106">
        <f>SUM($G238:BI238)</f>
        <v>2.6019028001086926</v>
      </c>
      <c r="BJ241" s="106">
        <f>SUM($G238:BJ238)</f>
        <v>2.6019028001086926</v>
      </c>
      <c r="BK241" s="106">
        <f>SUM($G238:BK238)</f>
        <v>2.6019028001086926</v>
      </c>
      <c r="BL241" s="106">
        <f>SUM($G238:BL238)</f>
        <v>2.6019028001086926</v>
      </c>
      <c r="BM241" s="106">
        <f>SUM($G238:BM238)</f>
        <v>2.6019028001086926</v>
      </c>
      <c r="BN241" s="106">
        <f>SUM($G238:BN238)</f>
        <v>2.6019028001086926</v>
      </c>
      <c r="BO241" s="67"/>
      <c r="BP241" s="67"/>
      <c r="BQ241" s="67"/>
      <c r="BR241" s="67"/>
      <c r="BS241" s="67"/>
    </row>
    <row r="242" spans="1:71" ht="15.75" x14ac:dyDescent="0.3">
      <c r="A242" s="67"/>
      <c r="B242" s="67"/>
      <c r="C242" s="72" t="s">
        <v>196</v>
      </c>
      <c r="D242" s="102" t="s">
        <v>0</v>
      </c>
      <c r="E242" s="102" t="s">
        <v>93</v>
      </c>
      <c r="F242" s="102"/>
      <c r="G242" s="106">
        <f>SUM($G239:G239)</f>
        <v>3.007279088771079</v>
      </c>
      <c r="H242" s="106">
        <f>SUM($G239:H239)</f>
        <v>5.9062218572534011</v>
      </c>
      <c r="I242" s="106">
        <f>SUM($G239:I239)</f>
        <v>8.7008396650358577</v>
      </c>
      <c r="J242" s="106">
        <f>SUM($G239:J239)</f>
        <v>11.394992311813468</v>
      </c>
      <c r="K242" s="106">
        <f>SUM($G239:K239)</f>
        <v>13.992393862312674</v>
      </c>
      <c r="L242" s="106">
        <f>SUM($G239:L239)</f>
        <v>16.496618243856574</v>
      </c>
      <c r="M242" s="106">
        <f>SUM($G239:M239)</f>
        <v>18.911104625572143</v>
      </c>
      <c r="N242" s="106">
        <f>SUM($G239:N239)</f>
        <v>21.239162587880408</v>
      </c>
      <c r="O242" s="106">
        <f>SUM($G239:O239)</f>
        <v>23.461606674034616</v>
      </c>
      <c r="P242" s="106">
        <f>SUM($G239:P239)</f>
        <v>25.583276830741934</v>
      </c>
      <c r="Q242" s="106">
        <f>SUM($G239:Q239)</f>
        <v>27.608789520685814</v>
      </c>
      <c r="R242" s="106">
        <f>SUM($G239:R239)</f>
        <v>29.54254810142675</v>
      </c>
      <c r="S242" s="106">
        <f>SUM($G239:S239)</f>
        <v>31.238608973984469</v>
      </c>
      <c r="T242" s="106">
        <f>SUM($G239:T239)</f>
        <v>32.858333606190641</v>
      </c>
      <c r="U242" s="106">
        <f>SUM($G239:U239)</f>
        <v>34.405197225496366</v>
      </c>
      <c r="V242" s="106">
        <f>SUM($G239:V239)</f>
        <v>35.882515485006422</v>
      </c>
      <c r="W242" s="106">
        <f>SUM($G239:W239)</f>
        <v>37.293451838802802</v>
      </c>
      <c r="X242" s="106">
        <f>SUM($G239:X239)</f>
        <v>38.641024574654239</v>
      </c>
      <c r="Y242" s="106">
        <f>SUM($G239:Y239)</f>
        <v>39.928113520092104</v>
      </c>
      <c r="Z242" s="106">
        <f>SUM($G239:Z239)</f>
        <v>41.157466437085155</v>
      </c>
      <c r="AA242" s="106">
        <f>SUM($G239:AA239)</f>
        <v>42.331705119832954</v>
      </c>
      <c r="AB242" s="106">
        <f>SUM($G239:AB239)</f>
        <v>43.453331209518424</v>
      </c>
      <c r="AC242" s="106">
        <f>SUM($G239:AC239)</f>
        <v>44.524731739212612</v>
      </c>
      <c r="AD242" s="106">
        <f>SUM($G239:AD239)</f>
        <v>45.548184421507649</v>
      </c>
      <c r="AE242" s="106">
        <f>SUM($G239:AE239)</f>
        <v>46.527739701006894</v>
      </c>
      <c r="AF242" s="106">
        <f>SUM($G239:AF239)</f>
        <v>47.560545915288046</v>
      </c>
      <c r="AG242" s="106">
        <f>SUM($G239:AG239)</f>
        <v>48.558009487557186</v>
      </c>
      <c r="AH242" s="106">
        <f>SUM($G239:AH239)</f>
        <v>50.078173887884198</v>
      </c>
      <c r="AI242" s="106">
        <f>SUM($G239:AI239)</f>
        <v>52.219510534259761</v>
      </c>
      <c r="AJ242" s="106">
        <f>SUM($G239:AJ239)</f>
        <v>54.859238866701332</v>
      </c>
      <c r="AK242" s="106">
        <f>SUM($G239:AK239)</f>
        <v>57.292272768501313</v>
      </c>
      <c r="AL242" s="106">
        <f>SUM($G239:AL239)</f>
        <v>59.565984666447108</v>
      </c>
      <c r="AM242" s="106">
        <f>SUM($G239:AM239)</f>
        <v>61.092200658008352</v>
      </c>
      <c r="AN242" s="106">
        <f>SUM($G239:AN239)</f>
        <v>62.584756373495864</v>
      </c>
      <c r="AO242" s="106">
        <f>SUM($G239:AO239)</f>
        <v>64.040642053984016</v>
      </c>
      <c r="AP242" s="106">
        <f>SUM($G239:AP239)</f>
        <v>65.457546387221839</v>
      </c>
      <c r="AQ242" s="106">
        <f>SUM($G239:AQ239)</f>
        <v>66.833751832803884</v>
      </c>
      <c r="AR242" s="106">
        <f>SUM($G239:AR239)</f>
        <v>68.168044405342457</v>
      </c>
      <c r="AS242" s="106">
        <f>SUM($G239:AS239)</f>
        <v>69.459635957641268</v>
      </c>
      <c r="AT242" s="106">
        <f>SUM($G239:AT239)</f>
        <v>70.708097269736029</v>
      </c>
      <c r="AU242" s="106">
        <f>SUM($G239:AU239)</f>
        <v>71.913300478016822</v>
      </c>
      <c r="AV242" s="106">
        <f>SUM($G239:AV239)</f>
        <v>73.075369576259334</v>
      </c>
      <c r="AW242" s="106">
        <f>SUM($G239:AW239)</f>
        <v>74.194637891403914</v>
      </c>
      <c r="AX242" s="106">
        <f>SUM($G239:AX239)</f>
        <v>75.271611584910659</v>
      </c>
      <c r="AY242" s="106">
        <f>SUM($G239:AY239)</f>
        <v>76.306938358585597</v>
      </c>
      <c r="AZ242" s="106">
        <f>SUM($G239:AZ239)</f>
        <v>77.301380654596244</v>
      </c>
      <c r="BA242" s="106">
        <f>SUM($G239:BA239)</f>
        <v>78.255792735296311</v>
      </c>
      <c r="BB242" s="106">
        <f>SUM($G239:BB239)</f>
        <v>79.17110111146647</v>
      </c>
      <c r="BC242" s="106">
        <f>SUM($G239:BC239)</f>
        <v>80.04828785938895</v>
      </c>
      <c r="BD242" s="106">
        <f>SUM($G239:BD239)</f>
        <v>80.888376429312302</v>
      </c>
      <c r="BE242" s="106">
        <f>SUM($G239:BE239)</f>
        <v>81.692419601631016</v>
      </c>
      <c r="BF242" s="106">
        <f>SUM($G239:BF239)</f>
        <v>82.461489293628588</v>
      </c>
      <c r="BG242" s="106">
        <f>SUM($G239:BG239)</f>
        <v>83.196667959887975</v>
      </c>
      <c r="BH242" s="106">
        <f>SUM($G239:BH239)</f>
        <v>83.899041364303372</v>
      </c>
      <c r="BI242" s="106">
        <f>SUM($G239:BI239)</f>
        <v>84.569692531761902</v>
      </c>
      <c r="BJ242" s="106">
        <f>SUM($G239:BJ239)</f>
        <v>85.209696713636092</v>
      </c>
      <c r="BK242" s="106">
        <f>SUM($G239:BK239)</f>
        <v>85.82011722378364</v>
      </c>
      <c r="BL242" s="106">
        <f>SUM($G239:BL239)</f>
        <v>86.402002021264082</v>
      </c>
      <c r="BM242" s="106">
        <f>SUM($G239:BM239)</f>
        <v>86.95638093286226</v>
      </c>
      <c r="BN242" s="106">
        <f>SUM($G239:BN239)</f>
        <v>87.484263423109567</v>
      </c>
      <c r="BO242" s="67"/>
      <c r="BP242" s="67"/>
      <c r="BQ242" s="67"/>
      <c r="BR242" s="67"/>
      <c r="BS242" s="67"/>
    </row>
  </sheetData>
  <mergeCells count="1">
    <mergeCell ref="A1:XFD1"/>
  </mergeCells>
  <hyperlinks>
    <hyperlink ref="F28" location="FOOTNOTES!A1" display="see footnote 4"/>
    <hyperlink ref="F199" location="FOOTNOTES!A1" display="See footnote 5"/>
    <hyperlink ref="F63" location="FOOTNOTES!A1" display="See footnote 6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BM36"/>
  <sheetViews>
    <sheetView showGridLines="0" tabSelected="1" zoomScale="85" zoomScaleNormal="85" workbookViewId="0">
      <selection sqref="A1:XFD1"/>
    </sheetView>
  </sheetViews>
  <sheetFormatPr defaultRowHeight="15" x14ac:dyDescent="0.25"/>
  <cols>
    <col min="1" max="1" width="4.7109375" customWidth="1"/>
    <col min="2" max="2" width="7.42578125" customWidth="1"/>
    <col min="3" max="3" width="48.42578125" customWidth="1"/>
    <col min="4" max="4" width="7.5703125" customWidth="1"/>
    <col min="5" max="5" width="7.140625" customWidth="1"/>
    <col min="6" max="7" width="13" customWidth="1"/>
    <col min="8" max="8" width="8.28515625" customWidth="1"/>
    <col min="9" max="10" width="13" customWidth="1"/>
    <col min="11" max="11" width="9.28515625" customWidth="1"/>
    <col min="12" max="13" width="13" customWidth="1"/>
    <col min="14" max="14" width="9.5703125" customWidth="1"/>
  </cols>
  <sheetData>
    <row r="1" spans="2:65" s="183" customFormat="1" ht="57.75" customHeight="1" x14ac:dyDescent="0.25"/>
    <row r="2" spans="2:65" s="23" customFormat="1" x14ac:dyDescent="0.3"/>
    <row r="3" spans="2:65" s="23" customFormat="1" ht="19.5" x14ac:dyDescent="0.4">
      <c r="C3" s="24"/>
      <c r="X3" s="25"/>
    </row>
    <row r="4" spans="2:65" s="23" customFormat="1" x14ac:dyDescent="0.3">
      <c r="X4" s="25"/>
    </row>
    <row r="5" spans="2:65" s="1" customFormat="1" x14ac:dyDescent="0.3">
      <c r="X5" s="4"/>
    </row>
    <row r="6" spans="2:65" s="27" customFormat="1" ht="12.75" x14ac:dyDescent="0.2">
      <c r="C6" s="27" t="s">
        <v>296</v>
      </c>
    </row>
    <row r="9" spans="2:65" x14ac:dyDescent="0.25">
      <c r="B9" s="112"/>
      <c r="C9" s="49"/>
      <c r="D9" s="112"/>
      <c r="E9" s="112"/>
      <c r="F9" s="112"/>
      <c r="G9" s="112"/>
      <c r="H9" s="112"/>
    </row>
    <row r="10" spans="2:65" ht="16.5" x14ac:dyDescent="0.35">
      <c r="B10" s="112"/>
      <c r="C10" s="49"/>
      <c r="D10" s="112"/>
      <c r="E10" s="112"/>
      <c r="F10" s="154" t="str">
        <f>INPUT1!$C$6</f>
        <v>Scenario 1</v>
      </c>
      <c r="G10" s="155"/>
      <c r="H10" s="156"/>
      <c r="I10" s="154" t="str">
        <f>INPUT2!$C$6</f>
        <v>Scenario 2</v>
      </c>
      <c r="J10" s="155"/>
      <c r="K10" s="157"/>
      <c r="L10" s="154" t="str">
        <f>INPUT3!$C$6</f>
        <v>Scenario 3</v>
      </c>
      <c r="M10" s="155"/>
    </row>
    <row r="11" spans="2:65" ht="24" x14ac:dyDescent="0.25">
      <c r="B11" s="112"/>
      <c r="C11" s="49"/>
      <c r="D11" s="112"/>
      <c r="E11" s="112"/>
      <c r="F11" s="158" t="s">
        <v>294</v>
      </c>
      <c r="G11" s="159">
        <f>INPUT1!$D$7</f>
        <v>139.88697999999999</v>
      </c>
      <c r="H11" s="156"/>
      <c r="I11" s="158" t="s">
        <v>294</v>
      </c>
      <c r="J11" s="159">
        <f>INPUT2!$D$7</f>
        <v>111.29900000000001</v>
      </c>
      <c r="K11" s="157"/>
      <c r="L11" s="158" t="s">
        <v>294</v>
      </c>
      <c r="M11" s="159">
        <f>INPUT3!$D$7</f>
        <v>111.29900000000001</v>
      </c>
    </row>
    <row r="12" spans="2:65" x14ac:dyDescent="0.25">
      <c r="B12" s="112"/>
      <c r="C12" s="49"/>
      <c r="D12" s="112"/>
      <c r="E12" s="112"/>
      <c r="F12" s="158" t="s">
        <v>248</v>
      </c>
      <c r="G12" s="160" t="str">
        <f>INPUT1!$D$8</f>
        <v>NGGT</v>
      </c>
      <c r="H12" s="156"/>
      <c r="I12" s="158" t="s">
        <v>248</v>
      </c>
      <c r="J12" s="160" t="str">
        <f>INPUT2!$D$8</f>
        <v>High</v>
      </c>
      <c r="K12" s="157"/>
      <c r="L12" s="158" t="s">
        <v>248</v>
      </c>
      <c r="M12" s="160" t="str">
        <f>INPUT3!$D$8</f>
        <v>Low</v>
      </c>
    </row>
    <row r="13" spans="2:65" x14ac:dyDescent="0.25">
      <c r="B13" s="112"/>
      <c r="C13" s="49"/>
      <c r="D13" s="112"/>
      <c r="E13" s="112"/>
      <c r="F13" s="158" t="s">
        <v>249</v>
      </c>
      <c r="G13" s="163">
        <f>INPUT1!$D$9</f>
        <v>4.3749999999999997E-2</v>
      </c>
      <c r="H13" s="156"/>
      <c r="I13" s="158" t="s">
        <v>249</v>
      </c>
      <c r="J13" s="163">
        <f>INPUT2!$D$9</f>
        <v>1.2695E-2</v>
      </c>
      <c r="K13" s="157"/>
      <c r="L13" s="158" t="s">
        <v>249</v>
      </c>
      <c r="M13" s="163">
        <f>INPUT3!$D$9</f>
        <v>3.6150000000000002E-2</v>
      </c>
    </row>
    <row r="14" spans="2:65" s="1" customFormat="1" x14ac:dyDescent="0.3">
      <c r="B14" s="55">
        <v>1</v>
      </c>
      <c r="C14" s="55" t="s">
        <v>291</v>
      </c>
      <c r="D14" s="115"/>
      <c r="E14" s="115"/>
      <c r="F14" s="116"/>
      <c r="G14" s="116"/>
      <c r="H14" s="116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2:65" x14ac:dyDescent="0.25">
      <c r="B15" s="112"/>
      <c r="C15" s="69"/>
      <c r="D15" s="112"/>
      <c r="E15" s="112"/>
      <c r="F15" s="130"/>
      <c r="G15" s="112"/>
      <c r="H15" s="112"/>
      <c r="I15" s="130"/>
      <c r="J15" s="112"/>
      <c r="L15" s="130"/>
      <c r="M15" s="112"/>
    </row>
    <row r="16" spans="2:65" x14ac:dyDescent="0.25">
      <c r="B16" s="117"/>
      <c r="C16" s="69"/>
      <c r="D16" s="112"/>
      <c r="E16" s="112"/>
      <c r="F16" s="69" t="s">
        <v>234</v>
      </c>
      <c r="G16" s="69"/>
      <c r="H16" s="112"/>
      <c r="I16" s="69" t="s">
        <v>234</v>
      </c>
      <c r="J16" s="69"/>
      <c r="L16" s="69" t="s">
        <v>234</v>
      </c>
      <c r="M16" s="69"/>
    </row>
    <row r="17" spans="2:65" x14ac:dyDescent="0.25">
      <c r="B17" s="112"/>
      <c r="F17" s="72">
        <v>2044</v>
      </c>
      <c r="G17" s="72">
        <v>2072</v>
      </c>
      <c r="H17" s="112"/>
      <c r="I17" s="72">
        <v>2044</v>
      </c>
      <c r="J17" s="72">
        <v>2072</v>
      </c>
      <c r="L17" s="72">
        <v>2044</v>
      </c>
      <c r="M17" s="72">
        <v>2072</v>
      </c>
    </row>
    <row r="18" spans="2:65" ht="15.75" x14ac:dyDescent="0.3">
      <c r="B18" s="112"/>
      <c r="C18" s="112" t="s">
        <v>63</v>
      </c>
      <c r="D18" s="34" t="s">
        <v>0</v>
      </c>
      <c r="E18" s="20" t="s">
        <v>93</v>
      </c>
      <c r="F18" s="79">
        <f>'CALC|1'!$AL$148</f>
        <v>365.74015517147274</v>
      </c>
      <c r="G18" s="79">
        <f>'CALC|1'!$BN$148</f>
        <v>386.32874465987493</v>
      </c>
      <c r="H18" s="112"/>
      <c r="I18" s="79">
        <f>'CALC|2'!$AL$148</f>
        <v>96.731773952765295</v>
      </c>
      <c r="J18" s="79">
        <f>'CALC|2'!$BN$148</f>
        <v>112.7529934379771</v>
      </c>
      <c r="L18" s="79">
        <f>'CALC|3'!$AL$148</f>
        <v>94.510584158430021</v>
      </c>
      <c r="M18" s="79">
        <f>'CALC|3'!$BN$148</f>
        <v>113.74321311622303</v>
      </c>
    </row>
    <row r="19" spans="2:65" ht="15.75" x14ac:dyDescent="0.3">
      <c r="B19" s="112"/>
      <c r="C19" s="153" t="s">
        <v>293</v>
      </c>
      <c r="D19" s="34" t="s">
        <v>0</v>
      </c>
      <c r="E19" s="20" t="s">
        <v>93</v>
      </c>
      <c r="F19" s="79">
        <f>'CALC|1'!$AL$195</f>
        <v>653.56491336832596</v>
      </c>
      <c r="G19" s="79"/>
      <c r="H19" s="112"/>
      <c r="I19" s="79">
        <f>'CALC|2'!$AL$195</f>
        <v>109.40692654075804</v>
      </c>
      <c r="J19" s="79"/>
      <c r="L19" s="79">
        <f>'CALC|3'!$AL$195</f>
        <v>52.480271550524087</v>
      </c>
      <c r="M19" s="79"/>
    </row>
    <row r="20" spans="2:65" ht="15.75" x14ac:dyDescent="0.3">
      <c r="B20" s="112"/>
      <c r="C20" s="112" t="s">
        <v>64</v>
      </c>
      <c r="D20" s="34" t="s">
        <v>0</v>
      </c>
      <c r="E20" s="20" t="s">
        <v>93</v>
      </c>
      <c r="F20" s="79">
        <f>'CALC|1'!$AL$242</f>
        <v>663.15125183589566</v>
      </c>
      <c r="G20" s="79">
        <f>'CALC|1'!$BN$242</f>
        <v>699.76351110420467</v>
      </c>
      <c r="H20" s="112"/>
      <c r="I20" s="79">
        <f>'CALC|2'!$AL$242</f>
        <v>116.49263965668108</v>
      </c>
      <c r="J20" s="79">
        <f>'CALC|2'!$BN$242</f>
        <v>134.10225223665594</v>
      </c>
      <c r="L20" s="79">
        <f>'CALC|3'!$AL$242</f>
        <v>59.565984666447108</v>
      </c>
      <c r="M20" s="79">
        <f>'CALC|3'!$BN$242</f>
        <v>87.484263423109567</v>
      </c>
    </row>
    <row r="21" spans="2:65" x14ac:dyDescent="0.25">
      <c r="B21" s="112"/>
      <c r="C21" s="112"/>
      <c r="D21" s="112"/>
      <c r="E21" s="112"/>
      <c r="F21" s="112"/>
      <c r="G21" s="112"/>
      <c r="H21" s="112"/>
      <c r="I21" s="112"/>
      <c r="J21" s="112"/>
      <c r="L21" s="112"/>
      <c r="M21" s="112"/>
    </row>
    <row r="22" spans="2:65" x14ac:dyDescent="0.25">
      <c r="B22" s="112"/>
      <c r="C22" s="119"/>
      <c r="D22" s="119"/>
      <c r="E22" s="112"/>
      <c r="F22" s="112"/>
      <c r="G22" s="112"/>
      <c r="H22" s="112"/>
      <c r="I22" s="112"/>
      <c r="J22" s="112"/>
      <c r="L22" s="112"/>
      <c r="M22" s="112"/>
    </row>
    <row r="23" spans="2:65" x14ac:dyDescent="0.25">
      <c r="B23" s="112"/>
      <c r="C23" s="112"/>
      <c r="D23" s="112"/>
      <c r="E23" s="112"/>
      <c r="F23" s="112"/>
      <c r="G23" s="112"/>
      <c r="H23" s="112"/>
      <c r="I23" s="112"/>
      <c r="J23" s="112"/>
      <c r="L23" s="112"/>
      <c r="M23" s="112"/>
    </row>
    <row r="24" spans="2:65" s="1" customFormat="1" x14ac:dyDescent="0.3">
      <c r="B24" s="55">
        <v>2</v>
      </c>
      <c r="C24" s="55" t="s">
        <v>292</v>
      </c>
      <c r="D24" s="115"/>
      <c r="E24" s="115"/>
      <c r="F24" s="116"/>
      <c r="G24" s="116"/>
      <c r="H24" s="116"/>
      <c r="I24" s="116"/>
      <c r="J24" s="116"/>
      <c r="K24" s="28"/>
      <c r="L24" s="116"/>
      <c r="M24" s="116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</row>
    <row r="25" spans="2:65" s="1" customFormat="1" x14ac:dyDescent="0.3">
      <c r="B25" s="55"/>
      <c r="C25" s="55"/>
      <c r="D25" s="115"/>
      <c r="E25" s="115"/>
      <c r="F25" s="116"/>
      <c r="G25" s="116"/>
      <c r="H25" s="116"/>
      <c r="I25" s="116"/>
      <c r="J25" s="116"/>
      <c r="K25" s="28"/>
      <c r="L25" s="116"/>
      <c r="M25" s="11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</row>
    <row r="26" spans="2:65" x14ac:dyDescent="0.25">
      <c r="B26" s="112"/>
      <c r="C26" s="112"/>
      <c r="D26" s="112"/>
      <c r="E26" s="112"/>
      <c r="F26" s="69" t="s">
        <v>234</v>
      </c>
      <c r="G26" s="69"/>
      <c r="H26" s="112"/>
      <c r="I26" s="69" t="s">
        <v>234</v>
      </c>
      <c r="J26" s="69"/>
      <c r="L26" s="69" t="s">
        <v>234</v>
      </c>
      <c r="M26" s="69"/>
    </row>
    <row r="27" spans="2:65" x14ac:dyDescent="0.25">
      <c r="B27" s="112"/>
      <c r="C27" s="112"/>
      <c r="D27" s="112"/>
      <c r="E27" s="112"/>
      <c r="F27" s="72">
        <v>2044</v>
      </c>
      <c r="G27" s="72">
        <v>2072</v>
      </c>
      <c r="H27" s="112"/>
      <c r="I27" s="72">
        <v>2044</v>
      </c>
      <c r="J27" s="72">
        <v>2072</v>
      </c>
      <c r="L27" s="72">
        <v>2044</v>
      </c>
      <c r="M27" s="72">
        <v>2072</v>
      </c>
    </row>
    <row r="28" spans="2:65" ht="15.75" x14ac:dyDescent="0.3">
      <c r="B28" s="112"/>
      <c r="C28" s="112" t="s">
        <v>65</v>
      </c>
      <c r="D28" s="34" t="s">
        <v>0</v>
      </c>
      <c r="E28" s="20" t="s">
        <v>93</v>
      </c>
      <c r="F28" s="135"/>
      <c r="G28" s="135"/>
      <c r="H28" s="136"/>
      <c r="I28" s="135"/>
      <c r="J28" s="135"/>
      <c r="K28" s="137"/>
      <c r="L28" s="135"/>
      <c r="M28" s="135"/>
    </row>
    <row r="29" spans="2:65" ht="15.75" x14ac:dyDescent="0.3">
      <c r="B29" s="112"/>
      <c r="C29" s="153" t="s">
        <v>293</v>
      </c>
      <c r="D29" s="34" t="s">
        <v>0</v>
      </c>
      <c r="E29" s="20" t="s">
        <v>93</v>
      </c>
      <c r="F29" s="135">
        <f>F19-F18</f>
        <v>287.82475819685322</v>
      </c>
      <c r="G29" s="135"/>
      <c r="H29" s="136"/>
      <c r="I29" s="135">
        <f>I19-I18</f>
        <v>12.675152587992741</v>
      </c>
      <c r="J29" s="135"/>
      <c r="K29" s="137"/>
      <c r="L29" s="135">
        <f>L19-L18</f>
        <v>-42.030312607905934</v>
      </c>
      <c r="M29" s="135"/>
    </row>
    <row r="30" spans="2:65" ht="15.75" x14ac:dyDescent="0.3">
      <c r="B30" s="112"/>
      <c r="C30" s="112" t="s">
        <v>64</v>
      </c>
      <c r="D30" s="34" t="s">
        <v>0</v>
      </c>
      <c r="E30" s="20" t="s">
        <v>93</v>
      </c>
      <c r="F30" s="135"/>
      <c r="G30" s="135">
        <f>G20-G18</f>
        <v>313.43476644432974</v>
      </c>
      <c r="H30" s="136"/>
      <c r="I30" s="135"/>
      <c r="J30" s="135">
        <f>J20-J18</f>
        <v>21.349258798678846</v>
      </c>
      <c r="K30" s="137"/>
      <c r="L30" s="135"/>
      <c r="M30" s="135">
        <f>M20-M18</f>
        <v>-26.258949693113465</v>
      </c>
    </row>
    <row r="31" spans="2:65" x14ac:dyDescent="0.25">
      <c r="B31" s="112"/>
      <c r="C31" s="112"/>
      <c r="D31" s="112"/>
      <c r="E31" s="112"/>
      <c r="F31" s="112"/>
      <c r="G31" s="112"/>
      <c r="H31" s="112"/>
    </row>
    <row r="32" spans="2:65" x14ac:dyDescent="0.25">
      <c r="B32" s="112"/>
      <c r="C32" s="119"/>
      <c r="D32" s="119"/>
      <c r="E32" s="112"/>
      <c r="F32" s="112"/>
      <c r="G32" s="112"/>
      <c r="H32" s="112"/>
    </row>
    <row r="33" spans="2:13" x14ac:dyDescent="0.25">
      <c r="B33" s="112"/>
      <c r="C33" s="112"/>
      <c r="D33" s="112"/>
      <c r="E33" s="112"/>
      <c r="F33" s="181"/>
      <c r="G33" s="181"/>
      <c r="I33" s="181"/>
      <c r="J33" s="181"/>
    </row>
    <row r="34" spans="2:13" x14ac:dyDescent="0.25">
      <c r="F34" s="137"/>
      <c r="G34" s="137"/>
      <c r="I34" s="137"/>
      <c r="J34" s="137"/>
      <c r="L34" s="137"/>
      <c r="M34" s="137"/>
    </row>
    <row r="35" spans="2:13" x14ac:dyDescent="0.25">
      <c r="F35" s="137"/>
      <c r="G35" s="137"/>
      <c r="I35" s="137"/>
      <c r="J35" s="137"/>
      <c r="L35" s="137"/>
      <c r="M35" s="137"/>
    </row>
    <row r="36" spans="2:13" x14ac:dyDescent="0.25">
      <c r="F36" s="137"/>
      <c r="G36" s="137"/>
      <c r="H36" s="137"/>
      <c r="I36" s="137"/>
      <c r="J36" s="137"/>
    </row>
  </sheetData>
  <mergeCells count="1">
    <mergeCell ref="A1:XFD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alysis" ma:contentTypeID="0x0101004C9F495A7355574383679A0A27B2912100EA173FD8BA8CDA4A8A3023E100EA169F" ma:contentTypeVersion="10" ma:contentTypeDescription="This is used to create spreadsheets" ma:contentTypeScope="" ma:versionID="d232fbd6b6f6ded1419a23867ec122f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9fc8d84820d098ed6ec4940ef6c4aa33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Applicable_x0020_Start_x0020_Date" minOccurs="0"/>
                <xsd:element ref="ns2:Applicable_x0020_Duration" minOccurs="0"/>
                <xsd:element ref="ns2:Organisation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Applicable_x0020_Start_x0020_Date" ma:index="8" nillable="true" ma:displayName="Applicable Start Date" ma:description="The Starting Date for the work - format is DD/MM/YYYY" ma:format="DateOnly" ma:internalName="Applicable_x0020_Start_x0020_Date">
      <xsd:simpleType>
        <xsd:restriction base="dms:DateTime"/>
      </xsd:simpleType>
    </xsd:element>
    <xsd:element name="Applicable_x0020_Duration" ma:index="9" nillable="true" ma:displayName="Applicable Duration" ma:default="-" ma:description="For how long is this document applicable, from the Applicable Start Date?" ma:format="Dropdown" ma:internalName="Applicable_x0020_Duration">
      <xsd:simpleType>
        <xsd:restriction base="dms:Choice">
          <xsd:enumeration value="-"/>
          <xsd:enumeration value="Day"/>
          <xsd:enumeration value="Week"/>
          <xsd:enumeration value="Month"/>
          <xsd:enumeration value="Quarter"/>
          <xsd:enumeration value="6 Months"/>
          <xsd:enumeration value="Winter"/>
          <xsd:enumeration value="Summer"/>
          <xsd:enumeration value="1 Year"/>
          <xsd:enumeration value="2 Years"/>
          <xsd:enumeration value="3 Years"/>
          <xsd:enumeration value="5 Years"/>
          <xsd:enumeration value="6 - 10 Years"/>
          <xsd:enumeration value="Enduring"/>
        </xsd:restriction>
      </xsd:simpleType>
    </xsd:element>
    <xsd:element name="Organisation" ma:index="10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a9306fc-8436-45f0-b931-e34f519be3a3" ContentTypeId="0x0101004C9F495A7355574383679A0A27B29121" PreviousValue="true"/>
</file>

<file path=customXml/item3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Protect</Classification>
    <Organisation xmlns="631298fc-6a88-4548-b7d9-3b164918c4a3">Choose an Organisation</Organisation>
    <Descriptor xmlns="631298fc-6a88-4548-b7d9-3b164918c4a3" xsi:nil="true"/>
    <Applicable_x0020_Start_x0020_Date xmlns="631298fc-6a88-4548-b7d9-3b164918c4a3" xsi:nil="true"/>
    <Applicable_x0020_Duration xmlns="631298fc-6a88-4548-b7d9-3b164918c4a3">-</Applicable_x0020_Duration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B6EDE45A-878A-4DD5-96DB-4FCF9C9728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9C33EF-BBB1-4D93-9EA3-167DEF55524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59107C5-B401-4A16-BB12-3D243B9D13F0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C58A75D-656D-45CC-B1DE-AB2438CDD42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D9E52EF-4CC1-4437-8787-EC37E188711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Contents</vt:lpstr>
      <vt:lpstr>INPUT1</vt:lpstr>
      <vt:lpstr>INPUT2</vt:lpstr>
      <vt:lpstr>INPUT3</vt:lpstr>
      <vt:lpstr>CALC|1</vt:lpstr>
      <vt:lpstr>CALC|2</vt:lpstr>
      <vt:lpstr>CALC|3</vt:lpstr>
      <vt:lpstr>OUTPUT| Summary results</vt:lpstr>
      <vt:lpstr>FOOTNOTES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CBA Output Model</dc:title>
  <dc:creator>Shankar Rajagopalan</dc:creator>
  <cp:lastModifiedBy>Kiran Turner</cp:lastModifiedBy>
  <cp:lastPrinted>2018-05-22T10:48:12Z</cp:lastPrinted>
  <dcterms:created xsi:type="dcterms:W3CDTF">2012-02-15T20:11:21Z</dcterms:created>
  <dcterms:modified xsi:type="dcterms:W3CDTF">2018-09-27T16:11:11Z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0x0101004C9F495A7355574383679A0A27B2912100EA173FD8BA8CDA4A8A3023E100EA169F</vt:lpwstr>
  </property>
  <property fmtid="{D5CDD505-2E9C-101B-9397-08002B2CF9AE}" pid="4" name="_NewReviewCycle">
    <vt:lpwstr/>
  </property>
  <property fmtid="{D5CDD505-2E9C-101B-9397-08002B2CF9AE}" pid="9" name="BJSCc5a055b0-1bed-4579_x">
    <vt:lpwstr/>
  </property>
  <property fmtid="{D5CDD505-2E9C-101B-9397-08002B2CF9AE}" pid="10" name="BJSCdd9eba61-d6b9-469b_x">
    <vt:lpwstr/>
  </property>
  <property fmtid="{D5CDD505-2E9C-101B-9397-08002B2CF9AE}" pid="11" name="BJSCSummaryMarking">
    <vt:lpwstr>This item has no classification</vt:lpwstr>
  </property>
  <property fmtid="{D5CDD505-2E9C-101B-9397-08002B2CF9AE}" pid="12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4" name="docIndexRef">
    <vt:lpwstr>42c002d5-c728-407c-adcb-e5a7f10f4512</vt:lpwstr>
  </property>
  <property fmtid="{D5CDD505-2E9C-101B-9397-08002B2CF9AE}" pid="15" name="bjSaver">
    <vt:lpwstr>eeiRi+SLmjWke4R6MPj7rWAwAQbFciuN</vt:lpwstr>
  </property>
  <property fmtid="{D5CDD505-2E9C-101B-9397-08002B2CF9AE}" pid="16" name="bjDocumentSecurityLabel">
    <vt:lpwstr>This item has no classification</vt:lpwstr>
  </property>
</Properties>
</file>