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14385" windowHeight="12435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externalReferences>
    <externalReference r:id="rId9"/>
  </externalReferences>
  <definedNames>
    <definedName name="Exit" localSheetId="3">#REF!</definedName>
    <definedName name="Exit" localSheetId="2">#REF!</definedName>
    <definedName name="Exit">#REF!</definedName>
    <definedName name="_xlnm.Print_Area" localSheetId="1">'Dual fuel data'!$A$5:$I$47</definedName>
    <definedName name="_xlnm.Print_Area" localSheetId="3">'Electricity data'!$A$5:$I$47</definedName>
    <definedName name="_xlnm.Print_Area" localSheetId="2">'Gas data'!$A$5:$I$47</definedName>
  </definedNames>
  <calcPr calcId="125725"/>
</workbook>
</file>

<file path=xl/calcChain.xml><?xml version="1.0" encoding="utf-8"?>
<calcChain xmlns="http://schemas.openxmlformats.org/spreadsheetml/2006/main">
  <c r="I6" i="80"/>
  <c r="H6"/>
  <c r="G6"/>
  <c r="F6"/>
  <c r="E6"/>
  <c r="C15"/>
  <c r="C14"/>
  <c r="C13"/>
  <c r="C12"/>
  <c r="C11"/>
  <c r="C10"/>
  <c r="C9"/>
  <c r="C8"/>
  <c r="C7"/>
  <c r="M46" i="10" l="1"/>
</calcChain>
</file>

<file path=xl/sharedStrings.xml><?xml version="1.0" encoding="utf-8"?>
<sst xmlns="http://schemas.openxmlformats.org/spreadsheetml/2006/main" count="195" uniqueCount="76">
  <si>
    <t>Notes: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</si>
  <si>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</si>
  <si>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</si>
  <si>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</si>
  <si>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</si>
  <si>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</si>
  <si>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</si>
  <si>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</si>
  <si>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</si>
  <si>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</si>
  <si>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</si>
  <si>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</si>
  <si>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</si>
  <si>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</si>
  <si>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</si>
  <si>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</si>
  <si>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</si>
  <si>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</si>
  <si>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</si>
  <si>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</si>
  <si>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</si>
  <si>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</si>
  <si>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</si>
  <si>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</si>
  <si>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</si>
  <si>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</si>
  <si>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</si>
  <si>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</si>
  <si>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</si>
  <si>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</si>
  <si>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</si>
  <si>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</si>
  <si>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</si>
  <si>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</si>
  <si>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</si>
  <si>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</si>
  <si>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</si>
  <si>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</si>
  <si>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</si>
  <si>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</si>
  <si>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</si>
  <si>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</si>
  <si>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</si>
  <si>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</si>
  <si>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</si>
  <si>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</si>
  <si>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</si>
  <si>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</si>
  <si>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</si>
  <si>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YoY inflation</t>
  </si>
  <si>
    <t>Dual fuel graph</t>
  </si>
  <si>
    <t>Gas graph</t>
  </si>
  <si>
    <t>Electricity graph</t>
  </si>
  <si>
    <t>RPI</t>
  </si>
  <si>
    <t>May-14 to Apr-15</t>
  </si>
  <si>
    <t>Apr-14 to Mar-15 (r)</t>
  </si>
  <si>
    <t>Yellow cells (r) indicate a revision to our numbers.</t>
  </si>
  <si>
    <t>Jun-14 to May-15</t>
  </si>
  <si>
    <t>Jul-14 to Jun-15</t>
  </si>
  <si>
    <t>For inflating CSS figures to express in current prices</t>
  </si>
  <si>
    <t>2009 to 2014</t>
  </si>
  <si>
    <t>2010 to 2014</t>
  </si>
  <si>
    <t>2011 to 2014</t>
  </si>
  <si>
    <t>2012 to 2014</t>
  </si>
  <si>
    <t>2013 to 2014</t>
  </si>
  <si>
    <t>Aug-14 to Jul-15</t>
  </si>
  <si>
    <t>Actuals data from 2009 to 2013 is expressed in 2014 prices. To see how the values have been adjusted for inflation, see the "Inflation" tab.</t>
  </si>
  <si>
    <t>TOTAL*</t>
  </si>
  <si>
    <t>* 2013 value (cell F32) does not sum perfectly due to £0.23 of other costs that do not lie within network costs or environmental and social obligation costs.</t>
  </si>
  <si>
    <t>* 2013 value (cell F32) does not sum perfectly due to £0.19 of other costs that do not lie within network costs or environmental and social obligation costs.</t>
  </si>
  <si>
    <t>* 2013 value (cell F32) does not sum perfectly due to £0.42 of other costs that do not lie within network costs or environmental and social obligation costs.</t>
  </si>
  <si>
    <t>Aug-14 to Jul-14</t>
  </si>
  <si>
    <t>Sep-14 to Aug-15</t>
  </si>
  <si>
    <t>Oct-14 to Sep15</t>
  </si>
  <si>
    <t>Nov-14 to Oct-15</t>
  </si>
  <si>
    <t>Dual fuel bill breakdown from Nov-14 to Oct-15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</si>
</sst>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"/>
  </numFmts>
  <fonts count="27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000000"/>
      <name val="Arial"/>
      <family val="2"/>
    </font>
    <font>
      <sz val="10"/>
      <color rgb="FF9BBB59"/>
      <name val="Arial"/>
      <family val="2"/>
    </font>
    <font>
      <b/>
      <sz val="10"/>
      <color rgb="FF9BBB59"/>
      <name val="Arial"/>
      <family val="2"/>
    </font>
    <font>
      <sz val="10"/>
      <color rgb="FFE46D0A"/>
      <name val="Arial"/>
      <family val="2"/>
    </font>
    <font>
      <b/>
      <sz val="10"/>
      <color rgb="FFE46D0A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6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3" fillId="0" borderId="16" xfId="0" applyFont="1" applyFill="1" applyBorder="1"/>
    <xf numFmtId="0" fontId="3" fillId="0" borderId="18" xfId="0" applyFont="1" applyFill="1" applyBorder="1"/>
    <xf numFmtId="0" fontId="3" fillId="0" borderId="17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7" fontId="5" fillId="0" borderId="8" xfId="0" applyNumberFormat="1" applyFont="1" applyFill="1" applyBorder="1" applyAlignment="1">
      <alignment wrapText="1"/>
    </xf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4" xfId="1" applyNumberFormat="1" applyFont="1" applyFill="1" applyBorder="1"/>
    <xf numFmtId="164" fontId="11" fillId="0" borderId="1" xfId="1" applyNumberFormat="1" applyFont="1" applyFill="1" applyBorder="1"/>
    <xf numFmtId="164" fontId="0" fillId="0" borderId="1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4" xfId="2" applyFont="1" applyFill="1" applyBorder="1"/>
    <xf numFmtId="9" fontId="5" fillId="0" borderId="1" xfId="2" applyFont="1" applyFill="1" applyBorder="1"/>
    <xf numFmtId="9" fontId="5" fillId="0" borderId="15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0" fontId="5" fillId="0" borderId="4" xfId="0" applyFont="1" applyBorder="1"/>
    <xf numFmtId="17" fontId="5" fillId="2" borderId="8" xfId="0" applyNumberFormat="1" applyFont="1" applyFill="1" applyBorder="1" applyAlignment="1">
      <alignment wrapText="1"/>
    </xf>
    <xf numFmtId="9" fontId="5" fillId="0" borderId="1" xfId="2" applyNumberFormat="1" applyFont="1" applyFill="1" applyBorder="1"/>
    <xf numFmtId="0" fontId="3" fillId="0" borderId="18" xfId="0" applyFont="1" applyBorder="1"/>
    <xf numFmtId="17" fontId="5" fillId="0" borderId="8" xfId="0" applyNumberFormat="1" applyFont="1" applyBorder="1" applyAlignment="1">
      <alignment wrapText="1"/>
    </xf>
    <xf numFmtId="0" fontId="3" fillId="0" borderId="6" xfId="0" applyFont="1" applyBorder="1"/>
    <xf numFmtId="0" fontId="0" fillId="0" borderId="13" xfId="0" applyFill="1" applyBorder="1"/>
    <xf numFmtId="9" fontId="3" fillId="0" borderId="0" xfId="2" applyFont="1" applyFill="1" applyBorder="1"/>
    <xf numFmtId="0" fontId="3" fillId="0" borderId="4" xfId="0" applyFont="1" applyFill="1" applyBorder="1"/>
    <xf numFmtId="0" fontId="5" fillId="0" borderId="8" xfId="0" applyFont="1" applyBorder="1" applyAlignment="1">
      <alignment wrapText="1"/>
    </xf>
    <xf numFmtId="0" fontId="3" fillId="0" borderId="4" xfId="0" applyFont="1" applyBorder="1"/>
    <xf numFmtId="10" fontId="0" fillId="0" borderId="0" xfId="0" applyNumberFormat="1" applyFill="1"/>
    <xf numFmtId="165" fontId="0" fillId="0" borderId="0" xfId="0" applyNumberFormat="1" applyFill="1"/>
    <xf numFmtId="0" fontId="3" fillId="0" borderId="3" xfId="0" applyFont="1" applyFill="1" applyBorder="1"/>
    <xf numFmtId="164" fontId="5" fillId="0" borderId="19" xfId="1" applyNumberFormat="1" applyFont="1" applyFill="1" applyBorder="1"/>
    <xf numFmtId="0" fontId="3" fillId="0" borderId="3" xfId="0" applyFont="1" applyBorder="1"/>
    <xf numFmtId="164" fontId="11" fillId="0" borderId="20" xfId="1" applyNumberFormat="1" applyFont="1" applyFill="1" applyBorder="1"/>
    <xf numFmtId="10" fontId="3" fillId="0" borderId="0" xfId="0" applyNumberFormat="1" applyFont="1" applyFill="1" applyBorder="1"/>
    <xf numFmtId="10" fontId="5" fillId="0" borderId="0" xfId="0" applyNumberFormat="1" applyFont="1" applyFill="1" applyBorder="1" applyAlignment="1">
      <alignment wrapText="1"/>
    </xf>
    <xf numFmtId="10" fontId="5" fillId="0" borderId="0" xfId="0" applyNumberFormat="1" applyFont="1" applyFill="1" applyBorder="1"/>
    <xf numFmtId="10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1" fontId="10" fillId="0" borderId="7" xfId="1" applyNumberFormat="1" applyFont="1" applyFill="1" applyBorder="1"/>
    <xf numFmtId="1" fontId="10" fillId="0" borderId="8" xfId="1" applyNumberFormat="1" applyFont="1" applyFill="1" applyBorder="1"/>
    <xf numFmtId="1" fontId="10" fillId="0" borderId="9" xfId="1" applyNumberFormat="1" applyFont="1" applyFill="1" applyBorder="1"/>
    <xf numFmtId="1" fontId="11" fillId="0" borderId="5" xfId="1" applyNumberFormat="1" applyFont="1" applyFill="1" applyBorder="1"/>
    <xf numFmtId="1" fontId="11" fillId="0" borderId="0" xfId="1" applyNumberFormat="1" applyFont="1" applyFill="1" applyBorder="1"/>
    <xf numFmtId="1" fontId="11" fillId="0" borderId="6" xfId="1" applyNumberFormat="1" applyFont="1" applyFill="1" applyBorder="1"/>
    <xf numFmtId="1" fontId="12" fillId="0" borderId="7" xfId="1" applyNumberFormat="1" applyFont="1" applyFill="1" applyBorder="1"/>
    <xf numFmtId="1" fontId="12" fillId="0" borderId="8" xfId="1" applyNumberFormat="1" applyFont="1" applyFill="1" applyBorder="1"/>
    <xf numFmtId="1" fontId="12" fillId="0" borderId="9" xfId="1" applyNumberFormat="1" applyFont="1" applyFill="1" applyBorder="1"/>
    <xf numFmtId="1" fontId="11" fillId="0" borderId="14" xfId="1" applyNumberFormat="1" applyFont="1" applyFill="1" applyBorder="1"/>
    <xf numFmtId="1" fontId="11" fillId="0" borderId="1" xfId="1" applyNumberFormat="1" applyFont="1" applyFill="1" applyBorder="1"/>
    <xf numFmtId="1" fontId="11" fillId="0" borderId="20" xfId="1" applyNumberFormat="1" applyFont="1" applyFill="1" applyBorder="1"/>
    <xf numFmtId="1" fontId="5" fillId="0" borderId="19" xfId="1" applyNumberFormat="1" applyFont="1" applyFill="1" applyBorder="1"/>
    <xf numFmtId="1" fontId="3" fillId="0" borderId="0" xfId="1" applyNumberFormat="1" applyFont="1" applyFill="1" applyBorder="1"/>
    <xf numFmtId="1" fontId="3" fillId="0" borderId="6" xfId="1" applyNumberFormat="1" applyFont="1" applyFill="1" applyBorder="1"/>
    <xf numFmtId="1" fontId="5" fillId="0" borderId="0" xfId="1" applyNumberFormat="1" applyFont="1" applyFill="1" applyBorder="1"/>
    <xf numFmtId="1" fontId="5" fillId="0" borderId="6" xfId="1" applyNumberFormat="1" applyFont="1" applyFill="1" applyBorder="1"/>
    <xf numFmtId="44" fontId="11" fillId="0" borderId="0" xfId="1" applyNumberFormat="1" applyFont="1" applyFill="1" applyBorder="1"/>
    <xf numFmtId="0" fontId="20" fillId="0" borderId="0" xfId="0" applyFont="1" applyFill="1"/>
    <xf numFmtId="44" fontId="9" fillId="0" borderId="0" xfId="1" applyNumberFormat="1" applyFont="1" applyFill="1" applyBorder="1"/>
    <xf numFmtId="164" fontId="8" fillId="0" borderId="9" xfId="1" applyNumberFormat="1" applyFont="1" applyFill="1" applyBorder="1" applyAlignment="1">
      <alignment horizontal="right"/>
    </xf>
    <xf numFmtId="44" fontId="8" fillId="0" borderId="0" xfId="1" applyFont="1" applyFill="1" applyBorder="1"/>
    <xf numFmtId="44" fontId="11" fillId="0" borderId="0" xfId="1" applyFont="1" applyFill="1" applyBorder="1"/>
    <xf numFmtId="164" fontId="5" fillId="0" borderId="21" xfId="1" applyNumberFormat="1" applyFont="1" applyFill="1" applyBorder="1"/>
    <xf numFmtId="0" fontId="4" fillId="0" borderId="3" xfId="0" applyFont="1" applyFill="1" applyBorder="1" applyAlignment="1">
      <alignment horizontal="center"/>
    </xf>
    <xf numFmtId="0" fontId="3" fillId="0" borderId="17" xfId="0" applyFont="1" applyBorder="1"/>
    <xf numFmtId="17" fontId="5" fillId="0" borderId="7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4" xfId="0" applyFont="1" applyFill="1" applyBorder="1"/>
    <xf numFmtId="164" fontId="0" fillId="0" borderId="13" xfId="0" applyNumberFormat="1" applyFill="1" applyBorder="1"/>
    <xf numFmtId="0" fontId="5" fillId="0" borderId="6" xfId="0" applyFont="1" applyBorder="1"/>
    <xf numFmtId="164" fontId="5" fillId="0" borderId="6" xfId="0" applyNumberFormat="1" applyFont="1" applyFill="1" applyBorder="1"/>
    <xf numFmtId="0" fontId="21" fillId="0" borderId="6" xfId="0" applyFont="1" applyFill="1" applyBorder="1"/>
    <xf numFmtId="164" fontId="22" fillId="0" borderId="6" xfId="1" applyNumberFormat="1" applyFont="1" applyFill="1" applyBorder="1"/>
    <xf numFmtId="164" fontId="23" fillId="0" borderId="6" xfId="1" applyNumberFormat="1" applyFont="1" applyFill="1" applyBorder="1"/>
    <xf numFmtId="164" fontId="23" fillId="0" borderId="9" xfId="1" applyNumberFormat="1" applyFont="1" applyFill="1" applyBorder="1"/>
    <xf numFmtId="164" fontId="24" fillId="0" borderId="6" xfId="1" applyNumberFormat="1" applyFont="1" applyFill="1" applyBorder="1"/>
    <xf numFmtId="164" fontId="25" fillId="0" borderId="9" xfId="1" applyNumberFormat="1" applyFont="1" applyFill="1" applyBorder="1"/>
    <xf numFmtId="0" fontId="26" fillId="0" borderId="6" xfId="0" applyFont="1" applyFill="1" applyBorder="1"/>
    <xf numFmtId="164" fontId="0" fillId="0" borderId="6" xfId="0" applyNumberFormat="1" applyFont="1" applyFill="1" applyBorder="1"/>
    <xf numFmtId="164" fontId="21" fillId="0" borderId="19" xfId="1" applyNumberFormat="1" applyFont="1" applyFill="1" applyBorder="1"/>
    <xf numFmtId="164" fontId="26" fillId="0" borderId="6" xfId="1" applyNumberFormat="1" applyFont="1" applyFill="1" applyBorder="1"/>
    <xf numFmtId="164" fontId="21" fillId="0" borderId="6" xfId="1" applyNumberFormat="1" applyFont="1" applyFill="1" applyBorder="1"/>
    <xf numFmtId="9" fontId="21" fillId="0" borderId="15" xfId="2" applyNumberFormat="1" applyFont="1" applyFill="1" applyBorder="1"/>
    <xf numFmtId="9" fontId="5" fillId="0" borderId="15" xfId="0" applyNumberFormat="1" applyFont="1" applyFill="1" applyBorder="1"/>
    <xf numFmtId="164" fontId="0" fillId="0" borderId="15" xfId="0" applyNumberFormat="1" applyFont="1" applyFill="1" applyBorder="1"/>
    <xf numFmtId="9" fontId="21" fillId="0" borderId="15" xfId="2" applyFont="1" applyFill="1" applyBorder="1"/>
    <xf numFmtId="0" fontId="0" fillId="0" borderId="18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0.44</c:v>
                </c:pt>
                <c:pt idx="1">
                  <c:v>0.23</c:v>
                </c:pt>
                <c:pt idx="2">
                  <c:v>7.0000000000000007E-2</c:v>
                </c:pt>
                <c:pt idx="3">
                  <c:v>0.13</c:v>
                </c:pt>
                <c:pt idx="4">
                  <c:v>0.05</c:v>
                </c:pt>
                <c:pt idx="5">
                  <c:v>0.08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94255</xdr:colOff>
      <xdr:row>38</xdr:row>
      <xdr:rowOff>56475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95455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92320</xdr:colOff>
      <xdr:row>38</xdr:row>
      <xdr:rowOff>56475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93520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67910</xdr:colOff>
      <xdr:row>38</xdr:row>
      <xdr:rowOff>56475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69110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0/workshare/Markets/RM/Project14/Project%20Document%20Library/4.SMI%20Monthly%20Updates%20Documentation/November%202014/SMI%20disaggregated%20data%202014_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Updates table"/>
      <sheetName val="Master tab"/>
      <sheetName val="Inflation"/>
      <sheetName val="CSS data inflated"/>
      <sheetName val="Customer numbers"/>
      <sheetName val="Dual fuel data"/>
      <sheetName val="Gas data"/>
      <sheetName val="Electricity data"/>
      <sheetName val="Graph_data"/>
      <sheetName val="Graphs"/>
      <sheetName val="Dual fuel pie chart"/>
      <sheetName val="Wholesale costs"/>
      <sheetName val="Gas transmission"/>
      <sheetName val="Gas distribution"/>
      <sheetName val="Electricity transmission"/>
      <sheetName val="Electricity distribution"/>
      <sheetName val="BSUoS"/>
      <sheetName val="Environmental and social"/>
      <sheetName val="Supplier operating costs"/>
      <sheetName val="Customer bills"/>
      <sheetName val="DF_DD"/>
      <sheetName val="DF_SC"/>
      <sheetName val="DF_PPM"/>
      <sheetName val="Gas_DD"/>
      <sheetName val="Gas_SC"/>
      <sheetName val="Gas_PPM"/>
      <sheetName val="Elec_DD"/>
      <sheetName val="Elec_SC"/>
      <sheetName val="Elec_P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Jan-09 to Dec-09</v>
          </cell>
          <cell r="C1" t="str">
            <v>Jan-10 to Dec-10</v>
          </cell>
          <cell r="D1" t="str">
            <v>Jan-11 to Dec-11</v>
          </cell>
          <cell r="E1" t="str">
            <v>Jan-12 to Dec-12</v>
          </cell>
          <cell r="F1" t="str">
            <v>Jan-13 to Dec-13</v>
          </cell>
          <cell r="G1" t="str">
            <v>Jan-14 to Dec-14</v>
          </cell>
          <cell r="H1" t="str">
            <v>Feb-14 to Jan-15</v>
          </cell>
          <cell r="I1" t="str">
            <v>Mar-14 to Feb-15</v>
          </cell>
          <cell r="J1" t="str">
            <v>Apr-14 to Mar-15</v>
          </cell>
          <cell r="K1" t="str">
            <v>May-14 to Apr-15</v>
          </cell>
          <cell r="L1" t="str">
            <v>Jun-14 to May-15</v>
          </cell>
          <cell r="M1" t="str">
            <v>Jul-14 to Jun-15</v>
          </cell>
          <cell r="N1" t="str">
            <v>Aug-14 to Jul-15</v>
          </cell>
          <cell r="O1" t="str">
            <v>Sep-14 to Aug-15</v>
          </cell>
          <cell r="P1" t="str">
            <v>Oct-14 to Sep-15</v>
          </cell>
          <cell r="Q1" t="str">
            <v>Nov-14 to Oct-15</v>
          </cell>
        </row>
        <row r="2">
          <cell r="A2" t="str">
            <v>Wholesale costs</v>
          </cell>
          <cell r="B2">
            <v>774.20866685729948</v>
          </cell>
          <cell r="C2">
            <v>673.11908808409657</v>
          </cell>
          <cell r="D2">
            <v>584.69275939373097</v>
          </cell>
          <cell r="E2">
            <v>645.96009024882392</v>
          </cell>
          <cell r="F2">
            <v>642.99883405760465</v>
          </cell>
        </row>
        <row r="3">
          <cell r="A3" t="str">
            <v>Wholesale costs</v>
          </cell>
          <cell r="G3">
            <v>635.56375501498667</v>
          </cell>
          <cell r="H3">
            <v>634.81908234616913</v>
          </cell>
          <cell r="I3">
            <v>632.87067348840174</v>
          </cell>
          <cell r="J3">
            <v>617.22281197999268</v>
          </cell>
          <cell r="K3">
            <v>616.77650370457661</v>
          </cell>
          <cell r="L3">
            <v>611.67480829267583</v>
          </cell>
          <cell r="M3">
            <v>596.80236330166485</v>
          </cell>
          <cell r="N3">
            <v>598.46829201983769</v>
          </cell>
          <cell r="O3">
            <v>593.56183625413166</v>
          </cell>
          <cell r="P3">
            <v>591.42524753279861</v>
          </cell>
          <cell r="Q3">
            <v>587.76063289885053</v>
          </cell>
        </row>
        <row r="4">
          <cell r="A4" t="str">
            <v>Other costs (network and environmental/social)</v>
          </cell>
          <cell r="B4">
            <v>318.04422426298652</v>
          </cell>
          <cell r="C4">
            <v>329.2901702324541</v>
          </cell>
          <cell r="D4">
            <v>319.72325295988588</v>
          </cell>
          <cell r="E4">
            <v>373.303850841616</v>
          </cell>
        </row>
        <row r="5">
          <cell r="A5" t="str">
            <v>Network costs</v>
          </cell>
          <cell r="F5">
            <v>282.0051056302762</v>
          </cell>
          <cell r="G5">
            <v>296.74172816421077</v>
          </cell>
          <cell r="H5">
            <v>296.82491422566784</v>
          </cell>
          <cell r="I5">
            <v>296.90836417601389</v>
          </cell>
          <cell r="J5">
            <v>302.15189453758518</v>
          </cell>
          <cell r="K5">
            <v>302.45457448109892</v>
          </cell>
          <cell r="L5">
            <v>302.56974287513981</v>
          </cell>
          <cell r="M5">
            <v>298.34148003796395</v>
          </cell>
          <cell r="N5">
            <v>301.04552048573657</v>
          </cell>
          <cell r="O5">
            <v>301.84326793122574</v>
          </cell>
          <cell r="P5">
            <v>302.47206448037679</v>
          </cell>
          <cell r="Q5">
            <v>304.84474360631503</v>
          </cell>
        </row>
        <row r="6">
          <cell r="A6" t="str">
            <v>Environmental and social costs</v>
          </cell>
          <cell r="F6">
            <v>111.22462760713449</v>
          </cell>
          <cell r="G6">
            <v>88.604630312984341</v>
          </cell>
          <cell r="H6">
            <v>89.383700614871145</v>
          </cell>
          <cell r="I6">
            <v>89.988242614871098</v>
          </cell>
          <cell r="J6">
            <v>91.679818001397621</v>
          </cell>
          <cell r="K6">
            <v>92.417958824935951</v>
          </cell>
          <cell r="L6">
            <v>91.883902448064291</v>
          </cell>
          <cell r="M6">
            <v>84.314889013874918</v>
          </cell>
          <cell r="N6">
            <v>85.441387660256197</v>
          </cell>
          <cell r="O6">
            <v>85.73594674163752</v>
          </cell>
          <cell r="P6">
            <v>89.93981168301886</v>
          </cell>
          <cell r="Q6">
            <v>90.885921741066852</v>
          </cell>
        </row>
        <row r="7">
          <cell r="A7" t="str">
            <v>Operating costs</v>
          </cell>
          <cell r="G7">
            <v>174.3537835648508</v>
          </cell>
          <cell r="H7">
            <v>175.1230889616441</v>
          </cell>
          <cell r="I7">
            <v>175.89239435843746</v>
          </cell>
          <cell r="J7">
            <v>176.59001712440713</v>
          </cell>
          <cell r="K7">
            <v>177.35568694605703</v>
          </cell>
          <cell r="L7">
            <v>178.12135676770708</v>
          </cell>
          <cell r="M7">
            <v>178.88702658935699</v>
          </cell>
          <cell r="N7">
            <v>174.41261108888889</v>
          </cell>
          <cell r="O7">
            <v>174.32634438703698</v>
          </cell>
          <cell r="P7">
            <v>174.76816047499992</v>
          </cell>
          <cell r="Q7">
            <v>175.20997656296296</v>
          </cell>
        </row>
        <row r="8">
          <cell r="A8" t="str">
            <v>Operating costs</v>
          </cell>
          <cell r="B8">
            <v>147.87789484572016</v>
          </cell>
          <cell r="C8">
            <v>173.63284912808234</v>
          </cell>
          <cell r="D8">
            <v>158.58354976150216</v>
          </cell>
          <cell r="E8">
            <v>162.21949651897495</v>
          </cell>
          <cell r="F8">
            <v>167.52642159679803</v>
          </cell>
        </row>
        <row r="9">
          <cell r="A9" t="str">
            <v>VAT</v>
          </cell>
          <cell r="B9">
            <v>62.481710757291694</v>
          </cell>
          <cell r="C9">
            <v>60.83255116859641</v>
          </cell>
          <cell r="D9">
            <v>54.765567301150668</v>
          </cell>
          <cell r="E9">
            <v>61.890408020642781</v>
          </cell>
          <cell r="F9">
            <v>62.672777056968016</v>
          </cell>
        </row>
        <row r="10">
          <cell r="A10" t="str">
            <v>VAT</v>
          </cell>
          <cell r="G10">
            <v>64.977915753185243</v>
          </cell>
          <cell r="H10">
            <v>64.817917192280447</v>
          </cell>
          <cell r="I10">
            <v>64.570909019210148</v>
          </cell>
          <cell r="J10">
            <v>64.013213698037816</v>
          </cell>
          <cell r="K10">
            <v>64.090962187759033</v>
          </cell>
          <cell r="L10">
            <v>64.074848859665053</v>
          </cell>
          <cell r="M10">
            <v>63.219916571777276</v>
          </cell>
          <cell r="N10">
            <v>63.311142628371726</v>
          </cell>
          <cell r="O10">
            <v>63.263020312675053</v>
          </cell>
          <cell r="P10">
            <v>63.247586650242511</v>
          </cell>
          <cell r="Q10">
            <v>63.149300221989506</v>
          </cell>
        </row>
        <row r="11">
          <cell r="A11" t="str">
            <v>Pre-tax margin (13-month rolling average)</v>
          </cell>
          <cell r="B11">
            <v>9.5034291798281334</v>
          </cell>
          <cell r="C11">
            <v>40.608915927295975</v>
          </cell>
          <cell r="D11">
            <v>32.311783907892007</v>
          </cell>
          <cell r="E11">
            <v>56.324722803440608</v>
          </cell>
          <cell r="F11">
            <v>49.115425887461988</v>
          </cell>
          <cell r="G11">
            <v>77.291601848285993</v>
          </cell>
          <cell r="H11">
            <v>82.435502116457556</v>
          </cell>
          <cell r="I11">
            <v>87.576599361584485</v>
          </cell>
          <cell r="J11">
            <v>91.203688663369022</v>
          </cell>
          <cell r="K11">
            <v>95.918103849746387</v>
          </cell>
          <cell r="L11">
            <v>100.54675092442027</v>
          </cell>
          <cell r="M11">
            <v>105.64269411227149</v>
          </cell>
          <cell r="N11">
            <v>101.90794509182138</v>
          </cell>
          <cell r="O11">
            <v>102.25579043362299</v>
          </cell>
          <cell r="P11">
            <v>103.23388836135693</v>
          </cell>
          <cell r="Q11">
            <v>105.31661998840799</v>
          </cell>
        </row>
        <row r="12">
          <cell r="A12" t="str">
            <v>Revenue (average customer bill)</v>
          </cell>
          <cell r="B12">
            <v>1312.115925903126</v>
          </cell>
          <cell r="C12">
            <v>1277.4835745405255</v>
          </cell>
          <cell r="D12">
            <v>1150.0769133241618</v>
          </cell>
          <cell r="E12">
            <v>1299.6985684334984</v>
          </cell>
          <cell r="F12">
            <v>1316.1283181963288</v>
          </cell>
          <cell r="G12">
            <v>1364.5362308168867</v>
          </cell>
          <cell r="H12">
            <v>1361.1762610378878</v>
          </cell>
          <cell r="I12">
            <v>1355.9890894034108</v>
          </cell>
          <cell r="J12">
            <v>1344.2774876587937</v>
          </cell>
          <cell r="K12">
            <v>1345.9102059429376</v>
          </cell>
          <cell r="L12">
            <v>1345.5718260529663</v>
          </cell>
          <cell r="M12">
            <v>1327.6182480073219</v>
          </cell>
          <cell r="N12">
            <v>1329.533995195806</v>
          </cell>
          <cell r="O12">
            <v>1328.5234265661761</v>
          </cell>
          <cell r="P12">
            <v>1328.1993196550927</v>
          </cell>
          <cell r="Q12">
            <v>1326.1353046617787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23" sqref="G23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9" width="13" style="3" bestFit="1" customWidth="1"/>
    <col min="10" max="16384" width="9" style="3"/>
  </cols>
  <sheetData>
    <row r="1" spans="1:9">
      <c r="A1" s="4" t="s">
        <v>44</v>
      </c>
      <c r="B1" s="88" t="s">
        <v>45</v>
      </c>
    </row>
    <row r="2" spans="1:9">
      <c r="A2" s="4" t="s">
        <v>46</v>
      </c>
      <c r="B2" s="3" t="s">
        <v>47</v>
      </c>
    </row>
    <row r="4" spans="1:9">
      <c r="A4" s="162" t="s">
        <v>48</v>
      </c>
      <c r="B4" s="162"/>
      <c r="C4" s="162"/>
      <c r="E4" s="162" t="s">
        <v>59</v>
      </c>
      <c r="F4" s="162"/>
      <c r="G4" s="162"/>
      <c r="H4" s="162"/>
      <c r="I4" s="162"/>
    </row>
    <row r="5" spans="1:9" s="35" customFormat="1">
      <c r="B5" s="35" t="s">
        <v>53</v>
      </c>
      <c r="C5" s="35" t="s">
        <v>49</v>
      </c>
      <c r="E5" s="35" t="s">
        <v>60</v>
      </c>
      <c r="F5" s="35" t="s">
        <v>61</v>
      </c>
      <c r="G5" s="35" t="s">
        <v>62</v>
      </c>
      <c r="H5" s="35" t="s">
        <v>63</v>
      </c>
      <c r="I5" s="35" t="s">
        <v>64</v>
      </c>
    </row>
    <row r="6" spans="1:9">
      <c r="A6" s="3">
        <v>2005</v>
      </c>
      <c r="B6" s="3">
        <v>192</v>
      </c>
      <c r="E6" s="104">
        <f>(B15-B10)/B10</f>
        <v>0.19794103883949468</v>
      </c>
      <c r="F6" s="104">
        <f>(B15-B11)/B11</f>
        <v>0.14490161001788912</v>
      </c>
      <c r="G6" s="104">
        <f>(B15-B12)/B12</f>
        <v>8.843537414965992E-2</v>
      </c>
      <c r="H6" s="104">
        <f>(B15-B13)/B13</f>
        <v>5.4800164812525802E-2</v>
      </c>
      <c r="I6" s="104">
        <f>(B15-B14)/B14</f>
        <v>2.3590563774490227E-2</v>
      </c>
    </row>
    <row r="7" spans="1:9">
      <c r="A7" s="3">
        <v>2006</v>
      </c>
      <c r="B7" s="3">
        <v>198.1</v>
      </c>
      <c r="C7" s="89">
        <f>(B7-B6)/B6</f>
        <v>3.1770833333333304E-2</v>
      </c>
    </row>
    <row r="8" spans="1:9">
      <c r="A8" s="3">
        <v>2007</v>
      </c>
      <c r="B8" s="3">
        <v>206.6</v>
      </c>
      <c r="C8" s="89">
        <f t="shared" ref="C8:C13" si="0">(B8-B7)/B7</f>
        <v>4.2907622412922765E-2</v>
      </c>
    </row>
    <row r="9" spans="1:9">
      <c r="A9" s="3">
        <v>2008</v>
      </c>
      <c r="B9" s="3">
        <v>214.8</v>
      </c>
      <c r="C9" s="89">
        <f t="shared" si="0"/>
        <v>3.9690222652468625E-2</v>
      </c>
    </row>
    <row r="10" spans="1:9">
      <c r="A10" s="3">
        <v>2009</v>
      </c>
      <c r="B10" s="3">
        <v>213.7</v>
      </c>
      <c r="C10" s="89">
        <f t="shared" si="0"/>
        <v>-5.1210428305401429E-3</v>
      </c>
    </row>
    <row r="11" spans="1:9">
      <c r="A11" s="3">
        <v>2010</v>
      </c>
      <c r="B11" s="3">
        <v>223.6</v>
      </c>
      <c r="C11" s="89">
        <f t="shared" si="0"/>
        <v>4.6326626111371109E-2</v>
      </c>
    </row>
    <row r="12" spans="1:9">
      <c r="A12" s="3">
        <v>2011</v>
      </c>
      <c r="B12" s="3">
        <v>235.2</v>
      </c>
      <c r="C12" s="89">
        <f t="shared" si="0"/>
        <v>5.1878354203935578E-2</v>
      </c>
    </row>
    <row r="13" spans="1:9">
      <c r="A13" s="3">
        <v>2012</v>
      </c>
      <c r="B13" s="3">
        <v>242.7</v>
      </c>
      <c r="C13" s="89">
        <f t="shared" si="0"/>
        <v>3.1887755102040817E-2</v>
      </c>
    </row>
    <row r="14" spans="1:9">
      <c r="A14" s="3">
        <v>2013</v>
      </c>
      <c r="B14" s="3">
        <v>250.1</v>
      </c>
      <c r="C14" s="89">
        <f>(B14-B13)/B13</f>
        <v>3.0490317264112096E-2</v>
      </c>
    </row>
    <row r="15" spans="1:9">
      <c r="A15" s="2">
        <v>2014</v>
      </c>
      <c r="B15" s="105">
        <v>256</v>
      </c>
      <c r="C15" s="104">
        <f t="shared" ref="C15" si="1">(B15-B14)/B14</f>
        <v>2.3590563774490227E-2</v>
      </c>
    </row>
  </sheetData>
  <mergeCells count="2">
    <mergeCell ref="A4:C4"/>
    <mergeCell ref="E4:I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5"/>
  <sheetViews>
    <sheetView showGridLines="0" topLeftCell="A4" zoomScaleNormal="100" workbookViewId="0">
      <pane xSplit="1" topLeftCell="B1" activePane="topRight" state="frozen"/>
      <selection activeCell="S18" sqref="S18"/>
      <selection pane="topRight" activeCell="G5" sqref="G5:M5"/>
    </sheetView>
  </sheetViews>
  <sheetFormatPr defaultRowHeight="12.75"/>
  <cols>
    <col min="1" max="1" width="39.625" style="20" bestFit="1" customWidth="1"/>
    <col min="2" max="7" width="8.625" style="20" customWidth="1"/>
    <col min="8" max="17" width="9" style="20"/>
    <col min="18" max="18" width="9" style="110"/>
    <col min="19" max="16384" width="9" style="20"/>
  </cols>
  <sheetData>
    <row r="1" spans="1:18">
      <c r="A1" s="37" t="s">
        <v>0</v>
      </c>
      <c r="B1" s="2" t="s">
        <v>66</v>
      </c>
    </row>
    <row r="2" spans="1:18">
      <c r="A2" s="37"/>
      <c r="B2" s="2" t="s">
        <v>56</v>
      </c>
    </row>
    <row r="3" spans="1:18">
      <c r="A3" s="37"/>
      <c r="B3" s="133" t="s">
        <v>70</v>
      </c>
    </row>
    <row r="5" spans="1:18" ht="20.25">
      <c r="B5" s="163" t="s">
        <v>1</v>
      </c>
      <c r="C5" s="164"/>
      <c r="D5" s="164"/>
      <c r="E5" s="164"/>
      <c r="F5" s="165"/>
      <c r="G5" s="163"/>
      <c r="H5" s="164"/>
      <c r="I5" s="164"/>
      <c r="J5" s="164"/>
      <c r="K5" s="164"/>
      <c r="L5" s="164"/>
      <c r="M5" s="164"/>
      <c r="N5" s="139"/>
      <c r="O5" s="106"/>
      <c r="P5" s="106"/>
      <c r="Q5" s="101"/>
    </row>
    <row r="6" spans="1:18">
      <c r="B6" s="38"/>
      <c r="C6" s="39"/>
      <c r="D6" s="39"/>
      <c r="E6" s="39"/>
      <c r="F6" s="40"/>
      <c r="G6" s="38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8" s="41" customFormat="1" ht="25.5">
      <c r="B7" s="42" t="s">
        <v>2</v>
      </c>
      <c r="C7" s="43" t="s">
        <v>3</v>
      </c>
      <c r="D7" s="43" t="s">
        <v>4</v>
      </c>
      <c r="E7" s="43" t="s">
        <v>5</v>
      </c>
      <c r="F7" s="44" t="s">
        <v>6</v>
      </c>
      <c r="G7" s="141" t="s">
        <v>7</v>
      </c>
      <c r="H7" s="45" t="s">
        <v>8</v>
      </c>
      <c r="I7" s="45" t="s">
        <v>9</v>
      </c>
      <c r="J7" s="94" t="s">
        <v>55</v>
      </c>
      <c r="K7" s="45" t="s">
        <v>54</v>
      </c>
      <c r="L7" s="43" t="s">
        <v>57</v>
      </c>
      <c r="M7" s="45" t="s">
        <v>58</v>
      </c>
      <c r="N7" s="45" t="s">
        <v>71</v>
      </c>
      <c r="O7" s="45" t="s">
        <v>72</v>
      </c>
      <c r="P7" s="43" t="s">
        <v>73</v>
      </c>
      <c r="Q7" s="44" t="s">
        <v>74</v>
      </c>
      <c r="R7" s="111"/>
    </row>
    <row r="8" spans="1:18" s="30" customFormat="1">
      <c r="A8" s="9" t="s">
        <v>10</v>
      </c>
      <c r="B8" s="90"/>
      <c r="C8" s="91"/>
      <c r="D8" s="91"/>
      <c r="E8" s="91"/>
      <c r="F8" s="92"/>
      <c r="G8" s="34"/>
      <c r="H8" s="46"/>
      <c r="Q8" s="143"/>
      <c r="R8" s="112"/>
    </row>
    <row r="9" spans="1:18">
      <c r="A9" s="11" t="s">
        <v>11</v>
      </c>
      <c r="B9" s="47"/>
      <c r="C9" s="12"/>
      <c r="D9" s="12"/>
      <c r="E9" s="12"/>
      <c r="F9" s="48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48">
        <v>310.6076564047101</v>
      </c>
    </row>
    <row r="10" spans="1:18">
      <c r="A10" s="11" t="s">
        <v>12</v>
      </c>
      <c r="B10" s="47"/>
      <c r="C10" s="12"/>
      <c r="D10" s="12"/>
      <c r="E10" s="12"/>
      <c r="F10" s="48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48">
        <v>224.34724816132754</v>
      </c>
    </row>
    <row r="11" spans="1:18">
      <c r="A11" s="11" t="s">
        <v>13</v>
      </c>
      <c r="B11" s="49"/>
      <c r="C11" s="13"/>
      <c r="D11" s="13"/>
      <c r="E11" s="13"/>
      <c r="F11" s="50"/>
      <c r="G11" s="13">
        <v>16.37443476980264</v>
      </c>
      <c r="H11" s="13">
        <v>16.334115132454652</v>
      </c>
      <c r="I11" s="13">
        <v>16.271869072840932</v>
      </c>
      <c r="J11" s="13">
        <v>16.131329851905523</v>
      </c>
      <c r="K11" s="13">
        <v>16.150922471315251</v>
      </c>
      <c r="L11" s="13">
        <v>16.146861912635597</v>
      </c>
      <c r="M11" s="13">
        <v>15.931418976087864</v>
      </c>
      <c r="N11" s="13">
        <v>19.943009927937091</v>
      </c>
      <c r="O11" s="13">
        <v>19.927851398492642</v>
      </c>
      <c r="P11" s="13">
        <v>19.922989794826389</v>
      </c>
      <c r="Q11" s="50">
        <v>19.892029569926681</v>
      </c>
    </row>
    <row r="12" spans="1:18">
      <c r="A12" s="11" t="s">
        <v>14</v>
      </c>
      <c r="B12" s="49"/>
      <c r="C12" s="13"/>
      <c r="D12" s="13"/>
      <c r="E12" s="13"/>
      <c r="F12" s="50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48">
        <v>16.367281054071285</v>
      </c>
    </row>
    <row r="13" spans="1:18">
      <c r="A13" s="11" t="s">
        <v>15</v>
      </c>
      <c r="B13" s="49"/>
      <c r="C13" s="13"/>
      <c r="D13" s="13"/>
      <c r="E13" s="13"/>
      <c r="F13" s="50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48">
        <v>15.976417708814838</v>
      </c>
    </row>
    <row r="14" spans="1:18">
      <c r="A14" s="14" t="s">
        <v>16</v>
      </c>
      <c r="B14" s="49"/>
      <c r="C14" s="13"/>
      <c r="D14" s="13"/>
      <c r="E14" s="13"/>
      <c r="F14" s="50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48">
        <v>0.57000000000000006</v>
      </c>
    </row>
    <row r="15" spans="1:18" s="30" customFormat="1">
      <c r="A15" s="15" t="s">
        <v>17</v>
      </c>
      <c r="B15" s="51">
        <v>774.20866685729948</v>
      </c>
      <c r="C15" s="52">
        <v>673.11908808409657</v>
      </c>
      <c r="D15" s="52">
        <v>584.69275939373097</v>
      </c>
      <c r="E15" s="52">
        <v>645.96009024882392</v>
      </c>
      <c r="F15" s="53">
        <v>642.99883405760465</v>
      </c>
      <c r="G15" s="51">
        <v>635.56375501498667</v>
      </c>
      <c r="H15" s="52">
        <v>634.81908234616913</v>
      </c>
      <c r="I15" s="52">
        <v>632.87067348840174</v>
      </c>
      <c r="J15" s="52">
        <v>617.22281197999268</v>
      </c>
      <c r="K15" s="52">
        <v>616.77650370457661</v>
      </c>
      <c r="L15" s="52">
        <v>611.67480829267583</v>
      </c>
      <c r="M15" s="52">
        <v>596.80236330166485</v>
      </c>
      <c r="N15" s="52">
        <v>598.46829201983769</v>
      </c>
      <c r="O15" s="52">
        <v>593.56183625413166</v>
      </c>
      <c r="P15" s="52">
        <v>591.42524753279861</v>
      </c>
      <c r="Q15" s="53">
        <v>587.76063289885053</v>
      </c>
      <c r="R15" s="112"/>
    </row>
    <row r="16" spans="1:18" s="30" customFormat="1">
      <c r="A16" s="16" t="s">
        <v>18</v>
      </c>
      <c r="B16" s="54"/>
      <c r="C16" s="17"/>
      <c r="D16" s="17"/>
      <c r="E16" s="17"/>
      <c r="F16" s="55"/>
      <c r="G16" s="18"/>
      <c r="H16" s="56"/>
      <c r="Q16" s="147"/>
      <c r="R16" s="112"/>
    </row>
    <row r="17" spans="1:32">
      <c r="A17" s="19" t="s">
        <v>38</v>
      </c>
      <c r="B17" s="54"/>
      <c r="C17" s="17"/>
      <c r="D17" s="17"/>
      <c r="E17" s="17"/>
      <c r="F17" s="55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8">
        <v>11.924654948686017</v>
      </c>
    </row>
    <row r="18" spans="1:32">
      <c r="A18" s="19" t="s">
        <v>39</v>
      </c>
      <c r="B18" s="54"/>
      <c r="C18" s="17"/>
      <c r="D18" s="17"/>
      <c r="E18" s="17"/>
      <c r="F18" s="55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8">
        <v>137.12586934311432</v>
      </c>
    </row>
    <row r="19" spans="1:32">
      <c r="A19" s="19" t="s">
        <v>40</v>
      </c>
      <c r="B19" s="54"/>
      <c r="C19" s="17"/>
      <c r="D19" s="17"/>
      <c r="E19" s="17"/>
      <c r="F19" s="55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8">
        <v>36.81858349752806</v>
      </c>
    </row>
    <row r="20" spans="1:32">
      <c r="A20" s="19" t="s">
        <v>41</v>
      </c>
      <c r="B20" s="54"/>
      <c r="C20" s="17"/>
      <c r="D20" s="17"/>
      <c r="E20" s="17"/>
      <c r="F20" s="55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8">
        <v>113.0413024836533</v>
      </c>
    </row>
    <row r="21" spans="1:32">
      <c r="A21" s="19" t="s">
        <v>19</v>
      </c>
      <c r="B21" s="54"/>
      <c r="C21" s="17"/>
      <c r="D21" s="17"/>
      <c r="E21" s="17"/>
      <c r="F21" s="55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8">
        <v>5.9343333333333321</v>
      </c>
    </row>
    <row r="22" spans="1:32" s="30" customFormat="1">
      <c r="A22" s="16" t="s">
        <v>20</v>
      </c>
      <c r="B22" s="58"/>
      <c r="C22" s="18"/>
      <c r="D22" s="18"/>
      <c r="E22" s="18"/>
      <c r="F22" s="59">
        <v>282.0051056302762</v>
      </c>
      <c r="G22" s="18">
        <v>296.74172816421077</v>
      </c>
      <c r="H22" s="18">
        <v>296.82491422566784</v>
      </c>
      <c r="I22" s="18">
        <v>296.90836417601389</v>
      </c>
      <c r="J22" s="18">
        <v>302.15189453758518</v>
      </c>
      <c r="K22" s="18">
        <v>302.45457448109892</v>
      </c>
      <c r="L22" s="18">
        <v>302.56974287513981</v>
      </c>
      <c r="M22" s="18">
        <v>298.34148003796395</v>
      </c>
      <c r="N22" s="18">
        <v>301.04552048573657</v>
      </c>
      <c r="O22" s="18">
        <v>301.84326793122574</v>
      </c>
      <c r="P22" s="18">
        <v>302.47206448037679</v>
      </c>
      <c r="Q22" s="149">
        <v>304.84474360631503</v>
      </c>
      <c r="R22" s="112"/>
    </row>
    <row r="23" spans="1:32" s="30" customFormat="1">
      <c r="A23" s="16" t="s">
        <v>21</v>
      </c>
      <c r="B23" s="58"/>
      <c r="C23" s="18"/>
      <c r="D23" s="136"/>
      <c r="E23" s="18"/>
      <c r="F23" s="5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9"/>
      <c r="R23" s="112"/>
    </row>
    <row r="24" spans="1:32">
      <c r="A24" s="19" t="s">
        <v>22</v>
      </c>
      <c r="B24" s="54"/>
      <c r="C24" s="17"/>
      <c r="D24" s="17"/>
      <c r="E24" s="17"/>
      <c r="F24" s="55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8">
        <v>45.481461216666666</v>
      </c>
    </row>
    <row r="25" spans="1:32">
      <c r="A25" s="19" t="s">
        <v>23</v>
      </c>
      <c r="B25" s="54"/>
      <c r="C25" s="17"/>
      <c r="D25" s="17"/>
      <c r="E25" s="17"/>
      <c r="F25" s="55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8">
        <v>16.711453124999995</v>
      </c>
    </row>
    <row r="26" spans="1:32">
      <c r="A26" s="19" t="s">
        <v>24</v>
      </c>
      <c r="B26" s="54"/>
      <c r="C26" s="17"/>
      <c r="D26" s="17"/>
      <c r="E26" s="17"/>
      <c r="F26" s="55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8">
        <v>16.711453124999995</v>
      </c>
    </row>
    <row r="27" spans="1:32">
      <c r="A27" s="19" t="s">
        <v>25</v>
      </c>
      <c r="B27" s="54"/>
      <c r="C27" s="17"/>
      <c r="D27" s="17"/>
      <c r="E27" s="17"/>
      <c r="F27" s="55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8">
        <v>10.821832052177967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</row>
    <row r="28" spans="1:32">
      <c r="A28" s="19" t="s">
        <v>26</v>
      </c>
      <c r="B28" s="54"/>
      <c r="C28" s="17"/>
      <c r="D28" s="17"/>
      <c r="E28" s="17"/>
      <c r="F28" s="55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8">
        <v>6.5798611111111107</v>
      </c>
    </row>
    <row r="29" spans="1:32">
      <c r="A29" s="19" t="s">
        <v>27</v>
      </c>
      <c r="B29" s="54"/>
      <c r="C29" s="17"/>
      <c r="D29" s="17"/>
      <c r="E29" s="17"/>
      <c r="F29" s="55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8">
        <v>6.5798611111111107</v>
      </c>
    </row>
    <row r="30" spans="1:32">
      <c r="A30" s="19" t="s">
        <v>28</v>
      </c>
      <c r="B30" s="54"/>
      <c r="C30" s="17"/>
      <c r="D30" s="17"/>
      <c r="E30" s="17"/>
      <c r="F30" s="55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8">
        <v>-12</v>
      </c>
    </row>
    <row r="31" spans="1:32" s="30" customFormat="1">
      <c r="A31" s="16" t="s">
        <v>20</v>
      </c>
      <c r="B31" s="58"/>
      <c r="C31" s="18"/>
      <c r="D31" s="18"/>
      <c r="E31" s="18"/>
      <c r="F31" s="59">
        <v>111.22462760713449</v>
      </c>
      <c r="G31" s="18">
        <v>88.604630312984341</v>
      </c>
      <c r="H31" s="18">
        <v>89.383700614871145</v>
      </c>
      <c r="I31" s="18">
        <v>89.98824261487114</v>
      </c>
      <c r="J31" s="18">
        <v>91.679818001397621</v>
      </c>
      <c r="K31" s="18">
        <v>92.417958824935951</v>
      </c>
      <c r="L31" s="18">
        <v>91.883902448064291</v>
      </c>
      <c r="M31" s="18">
        <v>84.314889013874918</v>
      </c>
      <c r="N31" s="18">
        <v>85.441387660256197</v>
      </c>
      <c r="O31" s="18">
        <v>85.73594674163752</v>
      </c>
      <c r="P31" s="18">
        <v>89.93981168301886</v>
      </c>
      <c r="Q31" s="149">
        <v>90.885921741066852</v>
      </c>
      <c r="R31" s="112"/>
    </row>
    <row r="32" spans="1:32" s="30" customFormat="1">
      <c r="A32" s="22" t="s">
        <v>67</v>
      </c>
      <c r="B32" s="61">
        <v>318.04422426298652</v>
      </c>
      <c r="C32" s="62">
        <v>329.2901702324541</v>
      </c>
      <c r="D32" s="62">
        <v>319.72325295988588</v>
      </c>
      <c r="E32" s="62">
        <v>373.303850841616</v>
      </c>
      <c r="F32" s="135">
        <v>393.64973323741071</v>
      </c>
      <c r="G32" s="61">
        <v>385.34635847719511</v>
      </c>
      <c r="H32" s="62">
        <v>386.20861484053898</v>
      </c>
      <c r="I32" s="62">
        <v>386.89660679088502</v>
      </c>
      <c r="J32" s="62">
        <v>393.8317125389828</v>
      </c>
      <c r="K32" s="62">
        <v>394.87253330603488</v>
      </c>
      <c r="L32" s="62">
        <v>394.45364532320411</v>
      </c>
      <c r="M32" s="62">
        <v>382.65636905183885</v>
      </c>
      <c r="N32" s="62">
        <v>386.48690814599274</v>
      </c>
      <c r="O32" s="62">
        <v>387.57921467286326</v>
      </c>
      <c r="P32" s="62">
        <v>392.41187616339562</v>
      </c>
      <c r="Q32" s="150">
        <v>395.73066534738189</v>
      </c>
      <c r="R32" s="112"/>
    </row>
    <row r="33" spans="1:18" s="30" customFormat="1">
      <c r="A33" s="23" t="s">
        <v>29</v>
      </c>
      <c r="B33" s="63"/>
      <c r="C33" s="24"/>
      <c r="D33" s="24"/>
      <c r="E33" s="137"/>
      <c r="F33" s="64"/>
      <c r="G33" s="25"/>
      <c r="H33" s="65"/>
      <c r="Q33" s="147"/>
      <c r="R33" s="112"/>
    </row>
    <row r="34" spans="1:18">
      <c r="A34" s="26" t="s">
        <v>30</v>
      </c>
      <c r="B34" s="63"/>
      <c r="C34" s="24"/>
      <c r="D34" s="24"/>
      <c r="E34" s="24"/>
      <c r="F34" s="64"/>
      <c r="G34" s="24">
        <v>166.81725849999998</v>
      </c>
      <c r="H34" s="24">
        <v>167.56458236535414</v>
      </c>
      <c r="I34" s="24">
        <v>168.31190623070833</v>
      </c>
      <c r="J34" s="24">
        <v>169.06191720717362</v>
      </c>
      <c r="K34" s="24">
        <v>169.80859790030553</v>
      </c>
      <c r="L34" s="24">
        <v>170.55527859343755</v>
      </c>
      <c r="M34" s="24">
        <v>171.30195928656946</v>
      </c>
      <c r="N34" s="24">
        <v>167.16786442222224</v>
      </c>
      <c r="O34" s="24">
        <v>167.07608305370366</v>
      </c>
      <c r="P34" s="24">
        <v>167.51238447499992</v>
      </c>
      <c r="Q34" s="151">
        <v>167.9486858962963</v>
      </c>
    </row>
    <row r="35" spans="1:18">
      <c r="A35" s="26" t="s">
        <v>31</v>
      </c>
      <c r="B35" s="63"/>
      <c r="C35" s="24"/>
      <c r="D35" s="24"/>
      <c r="E35" s="24"/>
      <c r="F35" s="64"/>
      <c r="G35" s="24">
        <v>7.5365250648508217</v>
      </c>
      <c r="H35" s="24">
        <v>7.5585065962899707</v>
      </c>
      <c r="I35" s="24">
        <v>7.5804881277291196</v>
      </c>
      <c r="J35" s="24">
        <v>7.5280999172334919</v>
      </c>
      <c r="K35" s="24">
        <v>7.5470890457515107</v>
      </c>
      <c r="L35" s="24">
        <v>7.5660781742695296</v>
      </c>
      <c r="M35" s="24">
        <v>7.5850673027875475</v>
      </c>
      <c r="N35" s="24">
        <v>7.2447466666666678</v>
      </c>
      <c r="O35" s="24">
        <v>7.2502613333333326</v>
      </c>
      <c r="P35" s="24">
        <v>7.255776</v>
      </c>
      <c r="Q35" s="151">
        <v>7.2612906666666666</v>
      </c>
    </row>
    <row r="36" spans="1:18" s="30" customFormat="1">
      <c r="A36" s="27" t="s">
        <v>17</v>
      </c>
      <c r="B36" s="66">
        <v>147.87789484572016</v>
      </c>
      <c r="C36" s="67">
        <v>173.63284912808234</v>
      </c>
      <c r="D36" s="67">
        <v>158.58354976150216</v>
      </c>
      <c r="E36" s="67">
        <v>162.21949651897495</v>
      </c>
      <c r="F36" s="68">
        <v>167.52642159679803</v>
      </c>
      <c r="G36" s="66">
        <v>174.3537835648508</v>
      </c>
      <c r="H36" s="67">
        <v>175.1230889616441</v>
      </c>
      <c r="I36" s="67">
        <v>175.89239435843746</v>
      </c>
      <c r="J36" s="67">
        <v>176.59001712440713</v>
      </c>
      <c r="K36" s="67">
        <v>177.35568694605703</v>
      </c>
      <c r="L36" s="67">
        <v>178.12135676770708</v>
      </c>
      <c r="M36" s="67">
        <v>178.88702658935699</v>
      </c>
      <c r="N36" s="67">
        <v>174.41261108888889</v>
      </c>
      <c r="O36" s="67">
        <v>174.32634438703698</v>
      </c>
      <c r="P36" s="67">
        <v>174.76816047499992</v>
      </c>
      <c r="Q36" s="152">
        <v>175.20997656296296</v>
      </c>
      <c r="R36" s="112"/>
    </row>
    <row r="37" spans="1:18">
      <c r="B37" s="63"/>
      <c r="C37" s="24"/>
      <c r="D37" s="24"/>
      <c r="E37" s="24"/>
      <c r="F37" s="64"/>
      <c r="G37" s="28"/>
      <c r="H37" s="69"/>
      <c r="Q37" s="153"/>
    </row>
    <row r="38" spans="1:18">
      <c r="A38" s="29" t="s">
        <v>32</v>
      </c>
      <c r="B38" s="70">
        <v>62.481710757291694</v>
      </c>
      <c r="C38" s="71">
        <v>60.83255116859641</v>
      </c>
      <c r="D38" s="71">
        <v>54.765567301150668</v>
      </c>
      <c r="E38" s="71">
        <v>61.890408020642781</v>
      </c>
      <c r="F38" s="72">
        <v>62.672777056968016</v>
      </c>
      <c r="G38" s="70">
        <v>64.977915753185243</v>
      </c>
      <c r="H38" s="71">
        <v>64.817917192280447</v>
      </c>
      <c r="I38" s="71">
        <v>64.570909019210148</v>
      </c>
      <c r="J38" s="71">
        <v>64.013213698037816</v>
      </c>
      <c r="K38" s="71">
        <v>64.090962187759033</v>
      </c>
      <c r="L38" s="71">
        <v>64.074848859665053</v>
      </c>
      <c r="M38" s="71">
        <v>63.219916571777276</v>
      </c>
      <c r="N38" s="71">
        <v>63.311142628371726</v>
      </c>
      <c r="O38" s="71">
        <v>63.263020312675053</v>
      </c>
      <c r="P38" s="71">
        <v>63.247586650242511</v>
      </c>
      <c r="Q38" s="72">
        <v>63.149300221989506</v>
      </c>
      <c r="R38" s="112"/>
    </row>
    <row r="39" spans="1:18" s="5" customFormat="1" ht="13.5" thickBot="1">
      <c r="A39" s="6"/>
      <c r="B39" s="73"/>
      <c r="C39" s="74"/>
      <c r="D39" s="74"/>
      <c r="E39" s="74"/>
      <c r="F39" s="109"/>
      <c r="G39" s="75"/>
      <c r="H39" s="75"/>
      <c r="I39" s="75"/>
      <c r="J39" s="75"/>
      <c r="K39" s="75"/>
      <c r="L39" s="99"/>
      <c r="M39" s="75"/>
      <c r="N39" s="75"/>
      <c r="O39" s="75"/>
      <c r="P39" s="144"/>
      <c r="Q39" s="154"/>
      <c r="R39" s="113"/>
    </row>
    <row r="40" spans="1:18" s="30" customFormat="1">
      <c r="A40" s="30" t="s">
        <v>33</v>
      </c>
      <c r="B40" s="31">
        <v>1302.6124967232979</v>
      </c>
      <c r="C40" s="31">
        <v>1236.8746586132295</v>
      </c>
      <c r="D40" s="31">
        <v>1117.7651294162697</v>
      </c>
      <c r="E40" s="31">
        <v>1243.3738456300575</v>
      </c>
      <c r="F40" s="107">
        <v>1266.4277659487814</v>
      </c>
      <c r="G40" s="31">
        <v>1260.2418128102179</v>
      </c>
      <c r="H40" s="31">
        <v>1260.9687033406326</v>
      </c>
      <c r="I40" s="31">
        <v>1260.2305836569344</v>
      </c>
      <c r="J40" s="31">
        <v>1251.6577553414204</v>
      </c>
      <c r="K40" s="31">
        <v>1253.0956861444274</v>
      </c>
      <c r="L40" s="31">
        <v>1248.324659243252</v>
      </c>
      <c r="M40" s="31">
        <v>1221.5656755146381</v>
      </c>
      <c r="N40" s="31">
        <v>1222.678953883091</v>
      </c>
      <c r="O40" s="31">
        <v>1218.7304156267069</v>
      </c>
      <c r="P40" s="31">
        <v>1221.8528708214367</v>
      </c>
      <c r="Q40" s="155">
        <v>1221.8505750311849</v>
      </c>
      <c r="R40" s="112"/>
    </row>
    <row r="41" spans="1:18">
      <c r="B41" s="28"/>
      <c r="C41" s="28"/>
      <c r="D41" s="28"/>
      <c r="E41" s="28"/>
      <c r="F41" s="7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56"/>
    </row>
    <row r="42" spans="1:18" s="30" customFormat="1">
      <c r="A42" s="30" t="s">
        <v>34</v>
      </c>
      <c r="B42" s="31">
        <v>1312.115925903126</v>
      </c>
      <c r="C42" s="31">
        <v>1277.4835745405255</v>
      </c>
      <c r="D42" s="31">
        <v>1150.0769133241618</v>
      </c>
      <c r="E42" s="31">
        <v>1299.6985684334984</v>
      </c>
      <c r="F42" s="77">
        <v>1316.1283181963288</v>
      </c>
      <c r="G42" s="31">
        <v>1364.5362308168867</v>
      </c>
      <c r="H42" s="31">
        <v>1361.1762610378878</v>
      </c>
      <c r="I42" s="31">
        <v>1355.9890894034108</v>
      </c>
      <c r="J42" s="31">
        <v>1344.2774876587937</v>
      </c>
      <c r="K42" s="31">
        <v>1345.9102059429376</v>
      </c>
      <c r="L42" s="31">
        <v>1345.5718260529663</v>
      </c>
      <c r="M42" s="31">
        <v>1327.6182480073219</v>
      </c>
      <c r="N42" s="31">
        <v>1329.533995195806</v>
      </c>
      <c r="O42" s="31">
        <v>1328.5234265661761</v>
      </c>
      <c r="P42" s="31">
        <v>1328.1993196550927</v>
      </c>
      <c r="Q42" s="157">
        <v>1326.1353046617787</v>
      </c>
      <c r="R42" s="112"/>
    </row>
    <row r="43" spans="1:18" s="30" customFormat="1">
      <c r="B43" s="31"/>
      <c r="C43" s="31"/>
      <c r="D43" s="31"/>
      <c r="E43" s="31"/>
      <c r="F43" s="77"/>
      <c r="G43" s="31"/>
      <c r="H43" s="31"/>
      <c r="I43" s="31"/>
      <c r="J43" s="31"/>
      <c r="K43" s="31"/>
      <c r="L43" s="31"/>
      <c r="M43" s="31"/>
      <c r="N43" s="31"/>
      <c r="O43" s="31"/>
      <c r="P43" s="20"/>
      <c r="Q43" s="57"/>
      <c r="R43" s="112"/>
    </row>
    <row r="44" spans="1:18" s="30" customFormat="1" collapsed="1">
      <c r="A44" s="30" t="s">
        <v>35</v>
      </c>
      <c r="B44" s="31">
        <v>9.5034291798281334</v>
      </c>
      <c r="C44" s="31">
        <v>40.608915927295975</v>
      </c>
      <c r="D44" s="31">
        <v>32.311783907892007</v>
      </c>
      <c r="E44" s="31">
        <v>56.324722803440608</v>
      </c>
      <c r="F44" s="77">
        <v>49.115425887461988</v>
      </c>
      <c r="G44" s="31">
        <v>77.291601848285993</v>
      </c>
      <c r="H44" s="31">
        <v>82.435502116457556</v>
      </c>
      <c r="I44" s="31">
        <v>87.576599361584485</v>
      </c>
      <c r="J44" s="31">
        <v>91.203688663369022</v>
      </c>
      <c r="K44" s="31">
        <v>95.918103849746387</v>
      </c>
      <c r="L44" s="31">
        <v>100.54675092442027</v>
      </c>
      <c r="M44" s="31">
        <v>106</v>
      </c>
      <c r="N44" s="31">
        <v>101.90794509182138</v>
      </c>
      <c r="O44" s="31">
        <v>102.25579043362299</v>
      </c>
      <c r="P44" s="31">
        <v>103.23388836135693</v>
      </c>
      <c r="Q44" s="157">
        <v>105.31661998840799</v>
      </c>
      <c r="R44" s="112"/>
    </row>
    <row r="45" spans="1:18" s="30" customFormat="1">
      <c r="B45" s="81"/>
      <c r="C45" s="81"/>
      <c r="D45" s="81"/>
      <c r="E45" s="81"/>
      <c r="F45" s="82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157"/>
      <c r="R45" s="112"/>
    </row>
    <row r="46" spans="1:18" s="30" customFormat="1" ht="13.5" thickBot="1">
      <c r="A46" s="32" t="s">
        <v>36</v>
      </c>
      <c r="B46" s="84">
        <v>7.2428273997870631E-3</v>
      </c>
      <c r="C46" s="84">
        <v>3.1788209834245303E-2</v>
      </c>
      <c r="D46" s="84">
        <v>2.8095324350524181E-2</v>
      </c>
      <c r="E46" s="84">
        <v>4.3336758361846708E-2</v>
      </c>
      <c r="F46" s="85">
        <v>3.7318113445633933E-2</v>
      </c>
      <c r="G46" s="84">
        <v>5.6643129073982133E-2</v>
      </c>
      <c r="H46" s="84">
        <v>6.0561959884314349E-2</v>
      </c>
      <c r="I46" s="84">
        <v>6.4585032465206055E-2</v>
      </c>
      <c r="J46" s="95">
        <v>6.7694356883478315E-2</v>
      </c>
      <c r="K46" s="95">
        <v>7.1266347061055738E-2</v>
      </c>
      <c r="L46" s="95">
        <v>7.4724179696418827E-2</v>
      </c>
      <c r="M46" s="95">
        <f>M44/M42</f>
        <v>7.9842228862927925E-2</v>
      </c>
      <c r="N46" s="95">
        <v>7.6649371479074496E-2</v>
      </c>
      <c r="O46" s="95">
        <v>7.6969504932195829E-2</v>
      </c>
      <c r="P46" s="95">
        <v>7.7724696010358404E-2</v>
      </c>
      <c r="Q46" s="158">
        <v>7.9416195027903466E-2</v>
      </c>
      <c r="R46" s="112"/>
    </row>
    <row r="48" spans="1:18">
      <c r="B48" s="86"/>
      <c r="C48" s="86"/>
      <c r="E48" s="86"/>
      <c r="F48" s="86"/>
      <c r="G48" s="100"/>
      <c r="H48" s="100"/>
      <c r="I48" s="100"/>
      <c r="J48" s="100"/>
      <c r="K48" s="100"/>
      <c r="L48" s="100"/>
    </row>
    <row r="49" spans="7:12">
      <c r="G49" s="87"/>
      <c r="H49" s="87"/>
      <c r="I49" s="87"/>
      <c r="K49" s="86"/>
      <c r="L49" s="86"/>
    </row>
    <row r="50" spans="7:12">
      <c r="G50" s="87"/>
      <c r="H50" s="87"/>
      <c r="I50" s="87"/>
    </row>
    <row r="51" spans="7:12">
      <c r="G51" s="87"/>
      <c r="H51" s="87"/>
      <c r="I51" s="87"/>
      <c r="J51" s="87"/>
      <c r="K51" s="86"/>
      <c r="L51" s="86"/>
    </row>
    <row r="52" spans="7:12">
      <c r="G52" s="87"/>
      <c r="H52" s="87"/>
      <c r="I52" s="87"/>
      <c r="J52" s="87"/>
    </row>
    <row r="53" spans="7:12">
      <c r="G53" s="87"/>
      <c r="H53" s="87"/>
      <c r="I53" s="87"/>
      <c r="J53" s="87"/>
    </row>
    <row r="54" spans="7:12">
      <c r="J54" s="87"/>
    </row>
    <row r="55" spans="7:12">
      <c r="G55" s="87"/>
      <c r="H55" s="87"/>
      <c r="I55" s="87"/>
    </row>
    <row r="56" spans="7:12">
      <c r="J56" s="87"/>
    </row>
    <row r="57" spans="7:12">
      <c r="J57" s="87"/>
    </row>
    <row r="58" spans="7:12">
      <c r="J58" s="87"/>
    </row>
    <row r="59" spans="7:12">
      <c r="J59" s="87"/>
    </row>
    <row r="61" spans="7:12">
      <c r="H61" s="60"/>
      <c r="J61" s="69"/>
    </row>
    <row r="62" spans="7:12">
      <c r="J62" s="69"/>
    </row>
    <row r="64" spans="7:12">
      <c r="J64" s="69"/>
    </row>
    <row r="65" spans="10:10">
      <c r="J65" s="69"/>
    </row>
  </sheetData>
  <mergeCells count="2">
    <mergeCell ref="G5:M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5"/>
  <sheetViews>
    <sheetView showGridLines="0" zoomScaleNormal="100" workbookViewId="0">
      <pane xSplit="1" topLeftCell="B1" activePane="topRight" state="frozen"/>
      <selection activeCell="S18" sqref="S18"/>
      <selection pane="topRight" activeCell="L29" sqref="L29"/>
    </sheetView>
  </sheetViews>
  <sheetFormatPr defaultRowHeight="12.75"/>
  <cols>
    <col min="1" max="1" width="39.625" style="20" bestFit="1" customWidth="1"/>
    <col min="2" max="7" width="8.625" style="20" customWidth="1"/>
    <col min="8" max="16384" width="9" style="20"/>
  </cols>
  <sheetData>
    <row r="1" spans="1:17">
      <c r="A1" s="37" t="s">
        <v>0</v>
      </c>
      <c r="B1" s="2" t="s">
        <v>66</v>
      </c>
    </row>
    <row r="2" spans="1:17">
      <c r="A2" s="37"/>
      <c r="B2" s="2" t="s">
        <v>56</v>
      </c>
    </row>
    <row r="3" spans="1:17">
      <c r="A3" s="37"/>
      <c r="B3" s="133" t="s">
        <v>69</v>
      </c>
    </row>
    <row r="5" spans="1:17" ht="20.25">
      <c r="B5" s="163" t="s">
        <v>1</v>
      </c>
      <c r="C5" s="164"/>
      <c r="D5" s="164"/>
      <c r="E5" s="164"/>
      <c r="F5" s="165"/>
      <c r="G5" s="163"/>
      <c r="H5" s="164"/>
      <c r="I5" s="164"/>
      <c r="J5" s="164"/>
      <c r="K5" s="164"/>
      <c r="L5" s="164"/>
      <c r="M5" s="106"/>
      <c r="N5" s="106"/>
      <c r="O5" s="106"/>
      <c r="P5" s="106"/>
      <c r="Q5" s="101"/>
    </row>
    <row r="6" spans="1:17">
      <c r="B6" s="38"/>
      <c r="C6" s="39"/>
      <c r="D6" s="39"/>
      <c r="E6" s="39"/>
      <c r="F6" s="40"/>
      <c r="G6" s="38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s="41" customFormat="1" ht="25.5">
      <c r="B7" s="42" t="s">
        <v>2</v>
      </c>
      <c r="C7" s="43" t="s">
        <v>3</v>
      </c>
      <c r="D7" s="43" t="s">
        <v>4</v>
      </c>
      <c r="E7" s="43" t="s">
        <v>5</v>
      </c>
      <c r="F7" s="44" t="s">
        <v>6</v>
      </c>
      <c r="G7" s="141" t="s">
        <v>7</v>
      </c>
      <c r="H7" s="45" t="s">
        <v>8</v>
      </c>
      <c r="I7" s="45" t="s">
        <v>9</v>
      </c>
      <c r="J7" s="94" t="s">
        <v>55</v>
      </c>
      <c r="K7" s="45" t="s">
        <v>54</v>
      </c>
      <c r="L7" s="43" t="s">
        <v>57</v>
      </c>
      <c r="M7" s="43" t="s">
        <v>58</v>
      </c>
      <c r="N7" s="45" t="s">
        <v>65</v>
      </c>
      <c r="O7" s="45" t="s">
        <v>72</v>
      </c>
      <c r="P7" s="43" t="s">
        <v>73</v>
      </c>
      <c r="Q7" s="44" t="s">
        <v>74</v>
      </c>
    </row>
    <row r="8" spans="1:17" s="30" customFormat="1">
      <c r="A8" s="9" t="s">
        <v>10</v>
      </c>
      <c r="B8" s="90"/>
      <c r="C8" s="91"/>
      <c r="D8" s="91"/>
      <c r="E8" s="91"/>
      <c r="F8" s="92"/>
      <c r="G8" s="34"/>
      <c r="H8" s="46"/>
      <c r="Q8" s="143"/>
    </row>
    <row r="9" spans="1:17">
      <c r="A9" s="11" t="s">
        <v>11</v>
      </c>
      <c r="B9" s="47"/>
      <c r="C9" s="12"/>
      <c r="D9" s="12"/>
      <c r="E9" s="12"/>
      <c r="F9" s="48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48">
        <v>310.6076564047101</v>
      </c>
    </row>
    <row r="10" spans="1:17">
      <c r="A10" s="11" t="s">
        <v>12</v>
      </c>
      <c r="B10" s="47"/>
      <c r="C10" s="12"/>
      <c r="D10" s="12"/>
      <c r="E10" s="12"/>
      <c r="F10" s="4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8"/>
    </row>
    <row r="11" spans="1:17">
      <c r="A11" s="11" t="s">
        <v>13</v>
      </c>
      <c r="B11" s="49"/>
      <c r="C11" s="13"/>
      <c r="D11" s="13"/>
      <c r="E11" s="13"/>
      <c r="F11" s="50"/>
      <c r="G11" s="13">
        <v>9.2730477633825448</v>
      </c>
      <c r="H11" s="13">
        <v>9.2753048042847546</v>
      </c>
      <c r="I11" s="13">
        <v>9.2655333305467931</v>
      </c>
      <c r="J11" s="13">
        <v>9.1157255923315965</v>
      </c>
      <c r="K11" s="13">
        <v>9.1326626030049223</v>
      </c>
      <c r="L11" s="13">
        <v>9.113787893967304</v>
      </c>
      <c r="M11" s="13">
        <v>8.9727747483634648</v>
      </c>
      <c r="N11" s="13">
        <v>11.127381240782869</v>
      </c>
      <c r="O11" s="13">
        <v>11.114801871608975</v>
      </c>
      <c r="P11" s="13">
        <v>11.108470224779738</v>
      </c>
      <c r="Q11" s="50">
        <v>11.09079771529613</v>
      </c>
    </row>
    <row r="12" spans="1:17">
      <c r="A12" s="11" t="s">
        <v>14</v>
      </c>
      <c r="B12" s="49"/>
      <c r="C12" s="13"/>
      <c r="D12" s="13"/>
      <c r="E12" s="13"/>
      <c r="F12" s="50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48">
        <v>16.367281054071285</v>
      </c>
    </row>
    <row r="13" spans="1:17">
      <c r="A13" s="11" t="s">
        <v>15</v>
      </c>
      <c r="B13" s="49"/>
      <c r="C13" s="13"/>
      <c r="D13" s="13"/>
      <c r="E13" s="13"/>
      <c r="F13" s="50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48">
        <v>15.976417708814838</v>
      </c>
    </row>
    <row r="14" spans="1:17">
      <c r="A14" s="14" t="s">
        <v>16</v>
      </c>
      <c r="B14" s="49"/>
      <c r="C14" s="13"/>
      <c r="D14" s="13"/>
      <c r="E14" s="13"/>
      <c r="F14" s="5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8"/>
    </row>
    <row r="15" spans="1:17" s="30" customFormat="1">
      <c r="A15" s="15" t="s">
        <v>17</v>
      </c>
      <c r="B15" s="51">
        <v>431.58843623280899</v>
      </c>
      <c r="C15" s="52">
        <v>382.50967668083666</v>
      </c>
      <c r="D15" s="52">
        <v>311.36189273669459</v>
      </c>
      <c r="E15" s="52">
        <v>382.19910161227864</v>
      </c>
      <c r="F15" s="53">
        <v>395.84238675501518</v>
      </c>
      <c r="G15" s="51">
        <v>398.64781951629129</v>
      </c>
      <c r="H15" s="52">
        <v>397.52098773759423</v>
      </c>
      <c r="I15" s="52">
        <v>395.20031767757274</v>
      </c>
      <c r="J15" s="52">
        <v>384.10024487212706</v>
      </c>
      <c r="K15" s="52">
        <v>382.75868710010337</v>
      </c>
      <c r="L15" s="52">
        <v>377.399054759016</v>
      </c>
      <c r="M15" s="52">
        <v>367.78651383767283</v>
      </c>
      <c r="N15" s="52">
        <v>365.78014272783838</v>
      </c>
      <c r="O15" s="52">
        <v>362.5099015338684</v>
      </c>
      <c r="P15" s="52">
        <v>358.81350022921561</v>
      </c>
      <c r="Q15" s="53">
        <v>354.04215288289231</v>
      </c>
    </row>
    <row r="16" spans="1:17" s="30" customFormat="1">
      <c r="A16" s="16" t="s">
        <v>18</v>
      </c>
      <c r="B16" s="54"/>
      <c r="C16" s="17"/>
      <c r="D16" s="17"/>
      <c r="E16" s="17"/>
      <c r="F16" s="55"/>
      <c r="G16" s="18"/>
      <c r="H16" s="56"/>
      <c r="Q16" s="147"/>
    </row>
    <row r="17" spans="1:30">
      <c r="A17" s="19" t="s">
        <v>38</v>
      </c>
      <c r="B17" s="54"/>
      <c r="C17" s="17"/>
      <c r="D17" s="17"/>
      <c r="E17" s="17"/>
      <c r="F17" s="55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8">
        <v>11.924654948686017</v>
      </c>
    </row>
    <row r="18" spans="1:30">
      <c r="A18" s="19" t="s">
        <v>39</v>
      </c>
      <c r="B18" s="54"/>
      <c r="C18" s="17"/>
      <c r="D18" s="17"/>
      <c r="E18" s="17"/>
      <c r="F18" s="55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8">
        <v>137.12586934311432</v>
      </c>
    </row>
    <row r="19" spans="1:30">
      <c r="A19" s="19" t="s">
        <v>40</v>
      </c>
      <c r="B19" s="54"/>
      <c r="C19" s="17"/>
      <c r="D19" s="17"/>
      <c r="E19" s="17"/>
      <c r="F19" s="55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48"/>
    </row>
    <row r="20" spans="1:30">
      <c r="A20" s="19" t="s">
        <v>41</v>
      </c>
      <c r="B20" s="54"/>
      <c r="C20" s="17"/>
      <c r="D20" s="17"/>
      <c r="E20" s="17"/>
      <c r="F20" s="5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48"/>
    </row>
    <row r="21" spans="1:30">
      <c r="A21" s="19" t="s">
        <v>19</v>
      </c>
      <c r="B21" s="54"/>
      <c r="C21" s="17"/>
      <c r="D21" s="17"/>
      <c r="E21" s="17"/>
      <c r="F21" s="5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48"/>
    </row>
    <row r="22" spans="1:30" s="30" customFormat="1">
      <c r="A22" s="16" t="s">
        <v>20</v>
      </c>
      <c r="B22" s="58"/>
      <c r="C22" s="18"/>
      <c r="D22" s="18"/>
      <c r="E22" s="18"/>
      <c r="F22" s="59">
        <v>144.25054372907604</v>
      </c>
      <c r="G22" s="18">
        <v>142.58276461644033</v>
      </c>
      <c r="H22" s="18">
        <v>141.44794359091659</v>
      </c>
      <c r="I22" s="18">
        <v>140.31312256539286</v>
      </c>
      <c r="J22" s="18">
        <v>151.21435149688887</v>
      </c>
      <c r="K22" s="18">
        <v>151.51703144040263</v>
      </c>
      <c r="L22" s="18">
        <v>151.63219983444353</v>
      </c>
      <c r="M22" s="18">
        <v>149.21709374073592</v>
      </c>
      <c r="N22" s="18">
        <v>148.5124544715926</v>
      </c>
      <c r="O22" s="18">
        <v>148.91132117371987</v>
      </c>
      <c r="P22" s="18">
        <v>149.35023697950905</v>
      </c>
      <c r="Q22" s="149">
        <v>149.05052429180034</v>
      </c>
    </row>
    <row r="23" spans="1:30" s="30" customFormat="1">
      <c r="A23" s="16" t="s">
        <v>21</v>
      </c>
      <c r="B23" s="58"/>
      <c r="C23" s="18"/>
      <c r="D23" s="18"/>
      <c r="E23" s="18"/>
      <c r="F23" s="5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9"/>
    </row>
    <row r="24" spans="1:30">
      <c r="A24" s="19" t="s">
        <v>22</v>
      </c>
      <c r="B24" s="54"/>
      <c r="C24" s="17"/>
      <c r="D24" s="17"/>
      <c r="E24" s="17"/>
      <c r="F24" s="55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48"/>
    </row>
    <row r="25" spans="1:30">
      <c r="A25" s="19" t="s">
        <v>23</v>
      </c>
      <c r="B25" s="54"/>
      <c r="C25" s="17"/>
      <c r="D25" s="17"/>
      <c r="E25" s="17"/>
      <c r="F25" s="55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8">
        <v>16.711453124999995</v>
      </c>
    </row>
    <row r="26" spans="1:30">
      <c r="A26" s="19" t="s">
        <v>24</v>
      </c>
      <c r="B26" s="54"/>
      <c r="C26" s="17"/>
      <c r="D26" s="134"/>
      <c r="E26" s="17"/>
      <c r="F26" s="55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48"/>
    </row>
    <row r="27" spans="1:30">
      <c r="A27" s="19" t="s">
        <v>25</v>
      </c>
      <c r="B27" s="54"/>
      <c r="C27" s="17"/>
      <c r="D27" s="17"/>
      <c r="E27" s="17"/>
      <c r="F27" s="55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48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</row>
    <row r="28" spans="1:30">
      <c r="A28" s="19" t="s">
        <v>26</v>
      </c>
      <c r="B28" s="54"/>
      <c r="C28" s="17"/>
      <c r="D28" s="17"/>
      <c r="E28" s="17"/>
      <c r="F28" s="55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8">
        <v>6.5798611111111107</v>
      </c>
    </row>
    <row r="29" spans="1:30">
      <c r="A29" s="19" t="s">
        <v>27</v>
      </c>
      <c r="B29" s="54"/>
      <c r="C29" s="17"/>
      <c r="D29" s="17"/>
      <c r="E29" s="17"/>
      <c r="F29" s="5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48"/>
    </row>
    <row r="30" spans="1:30">
      <c r="A30" s="19" t="s">
        <v>28</v>
      </c>
      <c r="B30" s="54"/>
      <c r="C30" s="17"/>
      <c r="D30" s="17"/>
      <c r="E30" s="17"/>
      <c r="F30" s="55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48"/>
    </row>
    <row r="31" spans="1:30" s="30" customFormat="1">
      <c r="A31" s="16" t="s">
        <v>20</v>
      </c>
      <c r="B31" s="58"/>
      <c r="C31" s="18"/>
      <c r="D31" s="18"/>
      <c r="E31" s="18"/>
      <c r="F31" s="59">
        <v>37.592303562849445</v>
      </c>
      <c r="G31" s="18">
        <v>26.193511608623549</v>
      </c>
      <c r="H31" s="18">
        <v>26.193511608623549</v>
      </c>
      <c r="I31" s="18">
        <v>26.193511608623549</v>
      </c>
      <c r="J31" s="18">
        <v>26.5625</v>
      </c>
      <c r="K31" s="18">
        <v>26.5625</v>
      </c>
      <c r="L31" s="18">
        <v>26.5625</v>
      </c>
      <c r="M31" s="18">
        <v>22.90625</v>
      </c>
      <c r="N31" s="18">
        <v>23.103965277777775</v>
      </c>
      <c r="O31" s="18">
        <v>23.16641493055555</v>
      </c>
      <c r="P31" s="18">
        <v>23.22886458333333</v>
      </c>
      <c r="Q31" s="149">
        <v>23.291314236111106</v>
      </c>
    </row>
    <row r="32" spans="1:30" s="30" customFormat="1">
      <c r="A32" s="22" t="s">
        <v>67</v>
      </c>
      <c r="B32" s="61">
        <v>181.48803935167913</v>
      </c>
      <c r="C32" s="62">
        <v>165.84488589926315</v>
      </c>
      <c r="D32" s="62">
        <v>156.12302198242963</v>
      </c>
      <c r="E32" s="62">
        <v>173.34946161525409</v>
      </c>
      <c r="F32" s="135">
        <v>182.03284729192549</v>
      </c>
      <c r="G32" s="61">
        <v>168.77627622506387</v>
      </c>
      <c r="H32" s="62">
        <v>167.64145519954013</v>
      </c>
      <c r="I32" s="62">
        <v>166.5066341740164</v>
      </c>
      <c r="J32" s="62">
        <v>177.77685149688887</v>
      </c>
      <c r="K32" s="62">
        <v>178.07953144040263</v>
      </c>
      <c r="L32" s="62">
        <v>178.19469983444353</v>
      </c>
      <c r="M32" s="62">
        <v>172.12334374073592</v>
      </c>
      <c r="N32" s="62">
        <v>171.61641974937038</v>
      </c>
      <c r="O32" s="62">
        <v>172.07773610427543</v>
      </c>
      <c r="P32" s="62">
        <v>172.57910156284237</v>
      </c>
      <c r="Q32" s="150">
        <v>172.34183852791145</v>
      </c>
    </row>
    <row r="33" spans="1:17" s="30" customFormat="1">
      <c r="A33" s="23" t="s">
        <v>29</v>
      </c>
      <c r="B33" s="63"/>
      <c r="C33" s="24"/>
      <c r="D33" s="24"/>
      <c r="E33" s="24"/>
      <c r="F33" s="64"/>
      <c r="G33" s="25"/>
      <c r="H33" s="65"/>
      <c r="Q33" s="147"/>
    </row>
    <row r="34" spans="1:17">
      <c r="A34" s="26" t="s">
        <v>30</v>
      </c>
      <c r="B34" s="63"/>
      <c r="C34" s="24"/>
      <c r="D34" s="24"/>
      <c r="E34" s="24"/>
      <c r="F34" s="64"/>
      <c r="G34" s="24">
        <v>91.904071250000001</v>
      </c>
      <c r="H34" s="24">
        <v>92.299325764427081</v>
      </c>
      <c r="I34" s="24">
        <v>92.694580278854161</v>
      </c>
      <c r="J34" s="24">
        <v>93.091178348836806</v>
      </c>
      <c r="K34" s="24">
        <v>93.486111277152787</v>
      </c>
      <c r="L34" s="24">
        <v>93.881044205468754</v>
      </c>
      <c r="M34" s="24">
        <v>94.275977133784721</v>
      </c>
      <c r="N34" s="24">
        <v>91.302057211111105</v>
      </c>
      <c r="O34" s="24">
        <v>91.262041526851831</v>
      </c>
      <c r="P34" s="24">
        <v>91.486067237499981</v>
      </c>
      <c r="Q34" s="151">
        <v>91.71009294814813</v>
      </c>
    </row>
    <row r="35" spans="1:17">
      <c r="A35" s="26" t="s">
        <v>31</v>
      </c>
      <c r="B35" s="63"/>
      <c r="C35" s="24"/>
      <c r="D35" s="24"/>
      <c r="E35" s="24"/>
      <c r="F35" s="64"/>
      <c r="G35" s="24">
        <v>3.8286784942701484</v>
      </c>
      <c r="H35" s="24">
        <v>3.8398454732117693</v>
      </c>
      <c r="I35" s="24">
        <v>3.8510124521533906</v>
      </c>
      <c r="J35" s="24">
        <v>3.8243983809266697</v>
      </c>
      <c r="K35" s="24">
        <v>3.8340451700445013</v>
      </c>
      <c r="L35" s="24">
        <v>3.8436919591623329</v>
      </c>
      <c r="M35" s="24">
        <v>3.8533387482801644</v>
      </c>
      <c r="N35" s="24">
        <v>3.7664450000000005</v>
      </c>
      <c r="O35" s="24">
        <v>3.7693119999999998</v>
      </c>
      <c r="P35" s="24">
        <v>3.7721789999999999</v>
      </c>
      <c r="Q35" s="151">
        <v>3.7750460000000001</v>
      </c>
    </row>
    <row r="36" spans="1:17" s="30" customFormat="1">
      <c r="A36" s="27" t="s">
        <v>17</v>
      </c>
      <c r="B36" s="115">
        <v>71.045578902859901</v>
      </c>
      <c r="C36" s="116">
        <v>94.677813557249763</v>
      </c>
      <c r="D36" s="116">
        <v>85.411018075335278</v>
      </c>
      <c r="E36" s="116">
        <v>89.652069240147853</v>
      </c>
      <c r="F36" s="117">
        <v>91.770437283690569</v>
      </c>
      <c r="G36" s="66">
        <v>95.732749744270151</v>
      </c>
      <c r="H36" s="67">
        <v>96.139171237638848</v>
      </c>
      <c r="I36" s="67">
        <v>96.545592731007545</v>
      </c>
      <c r="J36" s="67">
        <v>96.915576729763472</v>
      </c>
      <c r="K36" s="67">
        <v>97.320156447197292</v>
      </c>
      <c r="L36" s="67">
        <v>97.724736164631082</v>
      </c>
      <c r="M36" s="67">
        <v>98.129315882064887</v>
      </c>
      <c r="N36" s="67">
        <v>95.06850221111111</v>
      </c>
      <c r="O36" s="67">
        <v>95.031353526851831</v>
      </c>
      <c r="P36" s="67">
        <v>95.258246237499975</v>
      </c>
      <c r="Q36" s="152">
        <v>95.485138948148133</v>
      </c>
    </row>
    <row r="37" spans="1:17">
      <c r="B37" s="118"/>
      <c r="C37" s="119"/>
      <c r="D37" s="119"/>
      <c r="E37" s="119"/>
      <c r="F37" s="120"/>
      <c r="G37" s="28"/>
      <c r="H37" s="69"/>
      <c r="Q37" s="153"/>
    </row>
    <row r="38" spans="1:17">
      <c r="A38" s="29" t="s">
        <v>32</v>
      </c>
      <c r="B38" s="121">
        <v>34.084441655696992</v>
      </c>
      <c r="C38" s="122">
        <v>34.101244488081079</v>
      </c>
      <c r="D38" s="122">
        <v>28.876580055325462</v>
      </c>
      <c r="E38" s="122">
        <v>34.594344218065885</v>
      </c>
      <c r="F38" s="123">
        <v>34.948816624530309</v>
      </c>
      <c r="G38" s="70">
        <v>36.797808584851396</v>
      </c>
      <c r="H38" s="71">
        <v>36.806765096368053</v>
      </c>
      <c r="I38" s="71">
        <v>36.767989406931747</v>
      </c>
      <c r="J38" s="71">
        <v>36.17351425528409</v>
      </c>
      <c r="K38" s="71">
        <v>36.240724615098884</v>
      </c>
      <c r="L38" s="71">
        <v>36.165824976060776</v>
      </c>
      <c r="M38" s="71">
        <v>35.606249001442393</v>
      </c>
      <c r="N38" s="71">
        <v>35.325019812009145</v>
      </c>
      <c r="O38" s="71">
        <v>35.285085306695237</v>
      </c>
      <c r="P38" s="71">
        <v>35.264984840570605</v>
      </c>
      <c r="Q38" s="72">
        <v>35.208881635860735</v>
      </c>
    </row>
    <row r="39" spans="1:17" s="5" customFormat="1" ht="13.5" thickBot="1">
      <c r="A39" s="6"/>
      <c r="B39" s="124"/>
      <c r="C39" s="125"/>
      <c r="D39" s="125"/>
      <c r="E39" s="125"/>
      <c r="F39" s="126"/>
      <c r="G39" s="75"/>
      <c r="H39" s="75"/>
      <c r="I39" s="75"/>
      <c r="J39" s="75"/>
      <c r="K39" s="75"/>
      <c r="L39" s="75"/>
      <c r="M39" s="75"/>
      <c r="N39" s="75"/>
      <c r="O39" s="75"/>
      <c r="P39" s="144"/>
      <c r="Q39" s="160"/>
    </row>
    <row r="40" spans="1:17" s="30" customFormat="1">
      <c r="A40" s="30" t="s">
        <v>33</v>
      </c>
      <c r="B40" s="130">
        <v>718.206496143045</v>
      </c>
      <c r="C40" s="130">
        <v>677.13362062543069</v>
      </c>
      <c r="D40" s="130">
        <v>581.7725128497849</v>
      </c>
      <c r="E40" s="130">
        <v>679.79497668574641</v>
      </c>
      <c r="F40" s="127">
        <v>704.59164066323615</v>
      </c>
      <c r="G40" s="31">
        <v>699.95465407047664</v>
      </c>
      <c r="H40" s="31">
        <v>698.10837927114119</v>
      </c>
      <c r="I40" s="31">
        <v>695.02053398952842</v>
      </c>
      <c r="J40" s="31">
        <v>694.96618735406355</v>
      </c>
      <c r="K40" s="31">
        <v>694.39909960280215</v>
      </c>
      <c r="L40" s="31">
        <v>689.48431573415132</v>
      </c>
      <c r="M40" s="31">
        <v>673.64542246191604</v>
      </c>
      <c r="N40" s="138">
        <v>667.79008450032904</v>
      </c>
      <c r="O40" s="31">
        <v>664.90407647169093</v>
      </c>
      <c r="P40" s="31">
        <v>661.91583287012861</v>
      </c>
      <c r="Q40" s="155">
        <v>657.07801199481264</v>
      </c>
    </row>
    <row r="41" spans="1:17">
      <c r="B41" s="128"/>
      <c r="C41" s="128"/>
      <c r="D41" s="128"/>
      <c r="E41" s="128"/>
      <c r="F41" s="12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56"/>
    </row>
    <row r="42" spans="1:17" s="30" customFormat="1">
      <c r="A42" s="30" t="s">
        <v>34</v>
      </c>
      <c r="B42" s="130">
        <v>715.77327476963592</v>
      </c>
      <c r="C42" s="130">
        <v>716.12613424970164</v>
      </c>
      <c r="D42" s="130">
        <v>606.40818116183311</v>
      </c>
      <c r="E42" s="130">
        <v>726.4812285793837</v>
      </c>
      <c r="F42" s="131">
        <v>733.92514911513695</v>
      </c>
      <c r="G42" s="31">
        <v>772.75398028187874</v>
      </c>
      <c r="H42" s="31">
        <v>772.94206702372946</v>
      </c>
      <c r="I42" s="31">
        <v>772.12777754556612</v>
      </c>
      <c r="J42" s="31">
        <v>759.64379936096634</v>
      </c>
      <c r="K42" s="31">
        <v>761.0552169170769</v>
      </c>
      <c r="L42" s="31">
        <v>759.48232449727539</v>
      </c>
      <c r="M42" s="31">
        <v>747.73122903028866</v>
      </c>
      <c r="N42" s="31">
        <v>741.82541605219126</v>
      </c>
      <c r="O42" s="31">
        <v>740.98679144059838</v>
      </c>
      <c r="P42" s="31">
        <v>740.5646816519826</v>
      </c>
      <c r="Q42" s="157">
        <v>739.38651435307543</v>
      </c>
    </row>
    <row r="43" spans="1:17" s="30" customFormat="1">
      <c r="B43" s="130"/>
      <c r="C43" s="130"/>
      <c r="D43" s="130"/>
      <c r="E43" s="130"/>
      <c r="F43" s="131"/>
      <c r="G43" s="31"/>
      <c r="H43" s="31"/>
      <c r="I43" s="31"/>
      <c r="J43" s="31"/>
      <c r="K43" s="31"/>
      <c r="L43" s="20"/>
      <c r="M43" s="20"/>
      <c r="N43" s="31"/>
      <c r="O43" s="31"/>
      <c r="P43" s="31"/>
      <c r="Q43" s="57"/>
    </row>
    <row r="44" spans="1:17" s="30" customFormat="1" collapsed="1">
      <c r="A44" s="30" t="s">
        <v>35</v>
      </c>
      <c r="B44" s="130">
        <v>-2.4332213734090828</v>
      </c>
      <c r="C44" s="130">
        <v>38.992513624270941</v>
      </c>
      <c r="D44" s="130">
        <v>24.635668312048097</v>
      </c>
      <c r="E44" s="130">
        <v>46.686251893637291</v>
      </c>
      <c r="F44" s="131">
        <v>29.330661159975307</v>
      </c>
      <c r="G44" s="31">
        <v>62.814086334957821</v>
      </c>
      <c r="H44" s="31">
        <v>67.275180056554774</v>
      </c>
      <c r="I44" s="31">
        <v>71.619506203526299</v>
      </c>
      <c r="J44" s="31">
        <v>69.427072847493989</v>
      </c>
      <c r="K44" s="31">
        <v>72.514518373189759</v>
      </c>
      <c r="L44" s="31">
        <v>74.119595428284129</v>
      </c>
      <c r="M44" s="31">
        <v>77</v>
      </c>
      <c r="N44" s="31">
        <v>74.513248985899878</v>
      </c>
      <c r="O44" s="31">
        <v>74.918754182419264</v>
      </c>
      <c r="P44" s="31">
        <v>77.492970702372816</v>
      </c>
      <c r="Q44" s="146">
        <v>81.656408290218451</v>
      </c>
    </row>
    <row r="45" spans="1:17" s="30" customFormat="1">
      <c r="B45" s="81"/>
      <c r="C45" s="81"/>
      <c r="D45" s="81"/>
      <c r="E45" s="81"/>
      <c r="F45" s="82"/>
      <c r="G45" s="31"/>
      <c r="H45" s="31"/>
      <c r="I45" s="31"/>
      <c r="J45" s="31"/>
      <c r="K45" s="31"/>
      <c r="N45" s="31"/>
      <c r="O45" s="31"/>
      <c r="P45" s="31"/>
      <c r="Q45" s="146"/>
    </row>
    <row r="46" spans="1:17" s="30" customFormat="1" ht="13.5" thickBot="1">
      <c r="A46" s="32" t="s">
        <v>36</v>
      </c>
      <c r="B46" s="84">
        <v>-3.399430321273436E-3</v>
      </c>
      <c r="C46" s="84">
        <v>5.4449225854777815E-2</v>
      </c>
      <c r="D46" s="84">
        <v>4.0625554003654737E-2</v>
      </c>
      <c r="E46" s="84">
        <v>6.426353504677762E-2</v>
      </c>
      <c r="F46" s="85">
        <v>3.9964104235068201E-2</v>
      </c>
      <c r="G46" s="84">
        <v>8.1286008144590888E-2</v>
      </c>
      <c r="H46" s="84">
        <v>8.7037803901142075E-2</v>
      </c>
      <c r="I46" s="84">
        <v>9.2756028582717018E-2</v>
      </c>
      <c r="J46" s="84">
        <v>9.1394246758675565E-2</v>
      </c>
      <c r="K46" s="84">
        <v>9.5281546938125516E-2</v>
      </c>
      <c r="L46" s="84">
        <v>9.759225861819254E-2</v>
      </c>
      <c r="M46" s="84">
        <v>0.1029781785359682</v>
      </c>
      <c r="N46" s="84">
        <v>0.1004458021705979</v>
      </c>
      <c r="O46" s="84">
        <v>0.10110673367978</v>
      </c>
      <c r="P46" s="84">
        <v>0.1046403813499568</v>
      </c>
      <c r="Q46" s="159">
        <v>0.11043805466436393</v>
      </c>
    </row>
    <row r="48" spans="1:17">
      <c r="A48" s="114"/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1:11">
      <c r="A49" s="114"/>
      <c r="B49" s="87"/>
      <c r="C49" s="87"/>
      <c r="D49" s="87"/>
      <c r="E49" s="87"/>
      <c r="F49" s="87"/>
      <c r="G49" s="87"/>
      <c r="H49" s="87"/>
      <c r="I49" s="87"/>
    </row>
    <row r="50" spans="1:11">
      <c r="G50" s="87"/>
      <c r="H50" s="87"/>
      <c r="I50" s="87"/>
    </row>
    <row r="51" spans="1:11">
      <c r="G51" s="87"/>
      <c r="H51" s="87"/>
      <c r="I51" s="87"/>
      <c r="J51" s="87"/>
      <c r="K51" s="87"/>
    </row>
    <row r="52" spans="1:11">
      <c r="G52" s="87"/>
      <c r="H52" s="87"/>
      <c r="I52" s="87"/>
      <c r="J52" s="87"/>
      <c r="K52" s="87"/>
    </row>
    <row r="53" spans="1:11">
      <c r="G53" s="87"/>
      <c r="H53" s="87"/>
      <c r="I53" s="87"/>
      <c r="J53" s="87"/>
      <c r="K53" s="87"/>
    </row>
    <row r="54" spans="1:11">
      <c r="J54" s="87"/>
      <c r="K54" s="87"/>
    </row>
    <row r="55" spans="1:11">
      <c r="G55" s="87"/>
      <c r="H55" s="87"/>
      <c r="I55" s="87"/>
    </row>
    <row r="56" spans="1:11">
      <c r="J56" s="87"/>
      <c r="K56" s="87"/>
    </row>
    <row r="57" spans="1:11">
      <c r="J57" s="87"/>
      <c r="K57" s="87"/>
    </row>
    <row r="58" spans="1:11">
      <c r="J58" s="87"/>
      <c r="K58" s="87"/>
    </row>
    <row r="59" spans="1:11">
      <c r="J59" s="87"/>
      <c r="K59" s="87"/>
    </row>
    <row r="61" spans="1:11">
      <c r="H61" s="60"/>
      <c r="J61" s="69"/>
      <c r="K61" s="69"/>
    </row>
    <row r="62" spans="1:11">
      <c r="J62" s="69"/>
      <c r="K62" s="69"/>
    </row>
    <row r="64" spans="1:11">
      <c r="J64" s="69"/>
      <c r="K64" s="69"/>
    </row>
    <row r="65" spans="10:11">
      <c r="J65" s="69"/>
      <c r="K65" s="69"/>
    </row>
  </sheetData>
  <mergeCells count="2">
    <mergeCell ref="G5:L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5"/>
  <sheetViews>
    <sheetView showGridLines="0" topLeftCell="A4" zoomScaleNormal="100" workbookViewId="0">
      <pane xSplit="1" topLeftCell="B1" activePane="topRight" state="frozen"/>
      <selection activeCell="S18" sqref="S18"/>
      <selection pane="topRight" activeCell="J23" sqref="J23"/>
    </sheetView>
  </sheetViews>
  <sheetFormatPr defaultRowHeight="12.75"/>
  <cols>
    <col min="1" max="1" width="39.625" style="7" bestFit="1" customWidth="1"/>
    <col min="2" max="7" width="8.625" style="20" customWidth="1"/>
    <col min="8" max="10" width="9" style="20"/>
    <col min="11" max="16384" width="9" style="7"/>
  </cols>
  <sheetData>
    <row r="1" spans="1:17" s="20" customFormat="1">
      <c r="A1" s="37" t="s">
        <v>0</v>
      </c>
      <c r="B1" s="2" t="s">
        <v>66</v>
      </c>
    </row>
    <row r="2" spans="1:17" s="20" customFormat="1">
      <c r="A2" s="37"/>
      <c r="B2" s="2" t="s">
        <v>56</v>
      </c>
    </row>
    <row r="3" spans="1:17" s="20" customFormat="1">
      <c r="A3" s="37"/>
      <c r="B3" s="133" t="s">
        <v>68</v>
      </c>
    </row>
    <row r="5" spans="1:17" ht="20.25">
      <c r="B5" s="163" t="s">
        <v>1</v>
      </c>
      <c r="C5" s="164"/>
      <c r="D5" s="164"/>
      <c r="E5" s="164"/>
      <c r="F5" s="165"/>
      <c r="G5" s="163"/>
      <c r="H5" s="164"/>
      <c r="I5" s="164"/>
      <c r="J5" s="164"/>
      <c r="K5" s="164"/>
      <c r="L5" s="164"/>
      <c r="M5" s="108"/>
      <c r="N5" s="108"/>
      <c r="O5" s="108"/>
      <c r="P5" s="108"/>
      <c r="Q5" s="103"/>
    </row>
    <row r="6" spans="1:17">
      <c r="B6" s="38"/>
      <c r="C6" s="39"/>
      <c r="D6" s="39"/>
      <c r="E6" s="39"/>
      <c r="F6" s="40"/>
      <c r="G6" s="38"/>
      <c r="H6" s="39"/>
      <c r="I6" s="39"/>
      <c r="J6" s="39"/>
      <c r="K6" s="96"/>
      <c r="L6" s="96"/>
      <c r="M6" s="96"/>
      <c r="N6" s="96"/>
      <c r="O6" s="96"/>
      <c r="P6" s="96"/>
      <c r="Q6" s="140"/>
    </row>
    <row r="7" spans="1:17" s="8" customFormat="1" ht="25.5">
      <c r="B7" s="42" t="s">
        <v>2</v>
      </c>
      <c r="C7" s="43" t="s">
        <v>3</v>
      </c>
      <c r="D7" s="43" t="s">
        <v>4</v>
      </c>
      <c r="E7" s="43" t="s">
        <v>5</v>
      </c>
      <c r="F7" s="44" t="s">
        <v>6</v>
      </c>
      <c r="G7" s="141" t="s">
        <v>7</v>
      </c>
      <c r="H7" s="45" t="s">
        <v>8</v>
      </c>
      <c r="I7" s="45" t="s">
        <v>9</v>
      </c>
      <c r="J7" s="45" t="s">
        <v>37</v>
      </c>
      <c r="K7" s="97" t="s">
        <v>54</v>
      </c>
      <c r="L7" s="102" t="s">
        <v>57</v>
      </c>
      <c r="M7" s="102" t="s">
        <v>58</v>
      </c>
      <c r="N7" s="102" t="s">
        <v>65</v>
      </c>
      <c r="O7" s="45" t="s">
        <v>72</v>
      </c>
      <c r="P7" s="102" t="s">
        <v>73</v>
      </c>
      <c r="Q7" s="142" t="s">
        <v>74</v>
      </c>
    </row>
    <row r="8" spans="1:17" s="10" customFormat="1">
      <c r="A8" s="9" t="s">
        <v>10</v>
      </c>
      <c r="B8" s="90"/>
      <c r="C8" s="91"/>
      <c r="D8" s="91"/>
      <c r="E8" s="91"/>
      <c r="F8" s="92"/>
      <c r="G8" s="34"/>
      <c r="H8" s="46"/>
      <c r="I8" s="30"/>
      <c r="J8" s="30"/>
      <c r="Q8" s="93"/>
    </row>
    <row r="9" spans="1:17">
      <c r="A9" s="11" t="s">
        <v>11</v>
      </c>
      <c r="B9" s="47"/>
      <c r="C9" s="12"/>
      <c r="D9" s="12"/>
      <c r="E9" s="12"/>
      <c r="F9" s="48"/>
      <c r="G9" s="12"/>
      <c r="H9" s="12"/>
      <c r="I9" s="12"/>
      <c r="J9" s="12"/>
      <c r="K9" s="12"/>
      <c r="Q9" s="98"/>
    </row>
    <row r="10" spans="1:17">
      <c r="A10" s="11" t="s">
        <v>12</v>
      </c>
      <c r="B10" s="47"/>
      <c r="C10" s="12"/>
      <c r="D10" s="12"/>
      <c r="E10" s="12"/>
      <c r="F10" s="48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48">
        <v>224.34724816132754</v>
      </c>
    </row>
    <row r="11" spans="1:17">
      <c r="A11" s="11" t="s">
        <v>13</v>
      </c>
      <c r="B11" s="49"/>
      <c r="C11" s="13"/>
      <c r="D11" s="13"/>
      <c r="E11" s="13"/>
      <c r="F11" s="50"/>
      <c r="G11" s="13">
        <v>7.3666777936492736</v>
      </c>
      <c r="H11" s="13">
        <v>7.3248083091255101</v>
      </c>
      <c r="I11" s="13">
        <v>7.2957993952392624</v>
      </c>
      <c r="J11" s="13">
        <v>7.3078605549275588</v>
      </c>
      <c r="K11" s="13">
        <v>7.3078605549275588</v>
      </c>
      <c r="L11" s="13">
        <v>7.311624521819879</v>
      </c>
      <c r="M11" s="13">
        <v>7.2303229696299303</v>
      </c>
      <c r="N11" s="13">
        <v>9.1372828080623893</v>
      </c>
      <c r="O11" s="13">
        <v>9.1385934797124033</v>
      </c>
      <c r="P11" s="13">
        <v>9.130014052938499</v>
      </c>
      <c r="Q11" s="50">
        <v>9.1196507284694519</v>
      </c>
    </row>
    <row r="12" spans="1:17">
      <c r="A12" s="11" t="s">
        <v>14</v>
      </c>
      <c r="B12" s="49"/>
      <c r="C12" s="13"/>
      <c r="D12" s="13"/>
      <c r="E12" s="13"/>
      <c r="F12" s="5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8"/>
    </row>
    <row r="13" spans="1:17">
      <c r="A13" s="11" t="s">
        <v>15</v>
      </c>
      <c r="B13" s="49"/>
      <c r="C13" s="13"/>
      <c r="D13" s="13"/>
      <c r="E13" s="13"/>
      <c r="F13" s="5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8"/>
    </row>
    <row r="14" spans="1:17">
      <c r="A14" s="14" t="s">
        <v>16</v>
      </c>
      <c r="B14" s="49"/>
      <c r="C14" s="13"/>
      <c r="D14" s="13"/>
      <c r="E14" s="13"/>
      <c r="F14" s="50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48">
        <v>0.57000000000000006</v>
      </c>
    </row>
    <row r="15" spans="1:17" s="10" customFormat="1">
      <c r="A15" s="15" t="s">
        <v>17</v>
      </c>
      <c r="B15" s="51">
        <v>342.62023062449043</v>
      </c>
      <c r="C15" s="52">
        <v>290.60941140326003</v>
      </c>
      <c r="D15" s="52">
        <v>273.33086665703638</v>
      </c>
      <c r="E15" s="52">
        <v>263.76098863654533</v>
      </c>
      <c r="F15" s="53">
        <v>247.15644730258944</v>
      </c>
      <c r="G15" s="51">
        <v>237.18122628592459</v>
      </c>
      <c r="H15" s="52">
        <v>237.56409258953059</v>
      </c>
      <c r="I15" s="52">
        <v>237.9598194637741</v>
      </c>
      <c r="J15" s="52">
        <v>233.41482340321932</v>
      </c>
      <c r="K15" s="52">
        <v>234.30741729109053</v>
      </c>
      <c r="L15" s="52">
        <v>234.5543040368114</v>
      </c>
      <c r="M15" s="52">
        <v>229.28752820589759</v>
      </c>
      <c r="N15" s="52">
        <v>233.00980341290756</v>
      </c>
      <c r="O15" s="52">
        <v>231.37747867309196</v>
      </c>
      <c r="P15" s="52">
        <v>232.92724178647478</v>
      </c>
      <c r="Q15" s="53">
        <v>234.03689888979699</v>
      </c>
    </row>
    <row r="16" spans="1:17" s="10" customFormat="1">
      <c r="A16" s="16" t="s">
        <v>18</v>
      </c>
      <c r="B16" s="54"/>
      <c r="C16" s="17"/>
      <c r="D16" s="17"/>
      <c r="E16" s="17"/>
      <c r="F16" s="55"/>
      <c r="G16" s="18"/>
      <c r="H16" s="56"/>
      <c r="I16" s="30"/>
      <c r="J16" s="30"/>
      <c r="K16" s="30"/>
      <c r="L16" s="30"/>
      <c r="M16" s="30"/>
      <c r="N16" s="30"/>
      <c r="O16" s="30"/>
      <c r="P16" s="30"/>
      <c r="Q16" s="147"/>
    </row>
    <row r="17" spans="1:30">
      <c r="A17" s="19" t="s">
        <v>38</v>
      </c>
      <c r="B17" s="54"/>
      <c r="C17" s="17"/>
      <c r="D17" s="17"/>
      <c r="E17" s="17"/>
      <c r="F17" s="5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48"/>
    </row>
    <row r="18" spans="1:30" s="20" customFormat="1">
      <c r="A18" s="19" t="s">
        <v>39</v>
      </c>
      <c r="B18" s="54"/>
      <c r="C18" s="17"/>
      <c r="D18" s="17"/>
      <c r="E18" s="17"/>
      <c r="F18" s="55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48"/>
    </row>
    <row r="19" spans="1:30">
      <c r="A19" s="19" t="s">
        <v>40</v>
      </c>
      <c r="B19" s="54"/>
      <c r="C19" s="17"/>
      <c r="D19" s="17"/>
      <c r="E19" s="17"/>
      <c r="F19" s="55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8">
        <v>36.81858349752806</v>
      </c>
    </row>
    <row r="20" spans="1:30">
      <c r="A20" s="19" t="s">
        <v>41</v>
      </c>
      <c r="B20" s="54"/>
      <c r="C20" s="17"/>
      <c r="D20" s="17"/>
      <c r="E20" s="17"/>
      <c r="F20" s="55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8">
        <v>113.0413024836533</v>
      </c>
    </row>
    <row r="21" spans="1:30">
      <c r="A21" s="19" t="s">
        <v>19</v>
      </c>
      <c r="B21" s="54"/>
      <c r="C21" s="17"/>
      <c r="D21" s="17"/>
      <c r="E21" s="17"/>
      <c r="F21" s="55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8">
        <v>5.9343333333333321</v>
      </c>
    </row>
    <row r="22" spans="1:30" s="10" customFormat="1">
      <c r="A22" s="16" t="s">
        <v>20</v>
      </c>
      <c r="B22" s="58"/>
      <c r="C22" s="18"/>
      <c r="D22" s="18"/>
      <c r="E22" s="18"/>
      <c r="F22" s="59">
        <v>137.75456190120016</v>
      </c>
      <c r="G22" s="18">
        <v>154.15896354777044</v>
      </c>
      <c r="H22" s="18">
        <v>155.37697063475127</v>
      </c>
      <c r="I22" s="18">
        <v>156.59524161062097</v>
      </c>
      <c r="J22" s="18">
        <v>150.93754304069631</v>
      </c>
      <c r="K22" s="18">
        <v>150.93754304069631</v>
      </c>
      <c r="L22" s="18">
        <v>150.93754304069631</v>
      </c>
      <c r="M22" s="18">
        <v>149.12438629722806</v>
      </c>
      <c r="N22" s="18">
        <v>152.53306601414397</v>
      </c>
      <c r="O22" s="18">
        <v>152.93194675750587</v>
      </c>
      <c r="P22" s="18">
        <v>153.12182750086779</v>
      </c>
      <c r="Q22" s="149">
        <v>155.79421931451469</v>
      </c>
    </row>
    <row r="23" spans="1:30" s="10" customFormat="1">
      <c r="A23" s="16" t="s">
        <v>21</v>
      </c>
      <c r="B23" s="58"/>
      <c r="C23" s="18"/>
      <c r="D23" s="18"/>
      <c r="E23" s="18"/>
      <c r="F23" s="5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9"/>
    </row>
    <row r="24" spans="1:30">
      <c r="A24" s="19" t="s">
        <v>22</v>
      </c>
      <c r="B24" s="54"/>
      <c r="C24" s="17"/>
      <c r="D24" s="17"/>
      <c r="E24" s="17"/>
      <c r="F24" s="55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8">
        <v>45.481461216666666</v>
      </c>
    </row>
    <row r="25" spans="1:30" s="20" customFormat="1">
      <c r="A25" s="19" t="s">
        <v>23</v>
      </c>
      <c r="B25" s="54"/>
      <c r="C25" s="17"/>
      <c r="D25" s="17"/>
      <c r="E25" s="17"/>
      <c r="F25" s="55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48"/>
    </row>
    <row r="26" spans="1:30" s="20" customFormat="1">
      <c r="A26" s="19" t="s">
        <v>24</v>
      </c>
      <c r="B26" s="54"/>
      <c r="C26" s="17"/>
      <c r="D26" s="17"/>
      <c r="E26" s="17"/>
      <c r="F26" s="55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8">
        <v>16.711453124999995</v>
      </c>
    </row>
    <row r="27" spans="1:30">
      <c r="A27" s="19" t="s">
        <v>25</v>
      </c>
      <c r="B27" s="54"/>
      <c r="C27" s="17"/>
      <c r="D27" s="17"/>
      <c r="E27" s="17"/>
      <c r="F27" s="55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8">
        <v>10.821832052177967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20" customFormat="1">
      <c r="A28" s="19" t="s">
        <v>26</v>
      </c>
      <c r="B28" s="54"/>
      <c r="C28" s="17"/>
      <c r="D28" s="17"/>
      <c r="E28" s="17"/>
      <c r="F28" s="55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48"/>
    </row>
    <row r="29" spans="1:30" s="20" customFormat="1">
      <c r="A29" s="19" t="s">
        <v>27</v>
      </c>
      <c r="B29" s="54"/>
      <c r="C29" s="17"/>
      <c r="D29" s="17"/>
      <c r="E29" s="17"/>
      <c r="F29" s="55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8">
        <v>6.5798611111111107</v>
      </c>
    </row>
    <row r="30" spans="1:30" s="20" customFormat="1">
      <c r="A30" s="19" t="s">
        <v>28</v>
      </c>
      <c r="B30" s="54"/>
      <c r="C30" s="17"/>
      <c r="D30" s="17"/>
      <c r="E30" s="17"/>
      <c r="F30" s="55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8">
        <v>-12</v>
      </c>
    </row>
    <row r="31" spans="1:30" s="10" customFormat="1">
      <c r="A31" s="16" t="s">
        <v>20</v>
      </c>
      <c r="B31" s="58"/>
      <c r="C31" s="18"/>
      <c r="D31" s="18"/>
      <c r="E31" s="18"/>
      <c r="F31" s="59">
        <v>73.632324044285056</v>
      </c>
      <c r="G31" s="18">
        <v>62.411118704360788</v>
      </c>
      <c r="H31" s="18">
        <v>63.190189006247593</v>
      </c>
      <c r="I31" s="18">
        <v>63.794731006247588</v>
      </c>
      <c r="J31" s="18">
        <v>65.117318001397621</v>
      </c>
      <c r="K31" s="18">
        <v>65.855458824935951</v>
      </c>
      <c r="L31" s="18">
        <v>65.321402448064291</v>
      </c>
      <c r="M31" s="18">
        <v>61.408639013874918</v>
      </c>
      <c r="N31" s="18">
        <v>62.337422382478451</v>
      </c>
      <c r="O31" s="18">
        <v>62.569531811081973</v>
      </c>
      <c r="P31" s="18">
        <v>66.710947099685526</v>
      </c>
      <c r="Q31" s="149">
        <v>67.594607504955746</v>
      </c>
    </row>
    <row r="32" spans="1:30" s="10" customFormat="1">
      <c r="A32" s="22" t="s">
        <v>67</v>
      </c>
      <c r="B32" s="61">
        <v>136.55618491130744</v>
      </c>
      <c r="C32" s="62">
        <v>163.44528433319081</v>
      </c>
      <c r="D32" s="62">
        <v>163.60023097745628</v>
      </c>
      <c r="E32" s="62">
        <v>199.95438922636185</v>
      </c>
      <c r="F32" s="135">
        <v>211.61688594548522</v>
      </c>
      <c r="G32" s="61">
        <v>216.57008225213121</v>
      </c>
      <c r="H32" s="62">
        <v>218.56715964099885</v>
      </c>
      <c r="I32" s="62">
        <v>220.38997261686856</v>
      </c>
      <c r="J32" s="62">
        <v>216.05486104209393</v>
      </c>
      <c r="K32" s="62">
        <v>216.79300186563228</v>
      </c>
      <c r="L32" s="62">
        <v>216.25894548876062</v>
      </c>
      <c r="M32" s="62">
        <v>210.53302531110296</v>
      </c>
      <c r="N32" s="62">
        <v>214.87048839662242</v>
      </c>
      <c r="O32" s="62">
        <v>215.50147856858786</v>
      </c>
      <c r="P32" s="62">
        <v>219.83277460055331</v>
      </c>
      <c r="Q32" s="150">
        <v>223.38882681947044</v>
      </c>
    </row>
    <row r="33" spans="1:17" s="10" customFormat="1">
      <c r="A33" s="23" t="s">
        <v>29</v>
      </c>
      <c r="B33" s="63"/>
      <c r="C33" s="24"/>
      <c r="D33" s="24"/>
      <c r="E33" s="24"/>
      <c r="F33" s="64"/>
      <c r="G33" s="25"/>
      <c r="H33" s="65"/>
      <c r="I33" s="30"/>
      <c r="J33" s="30"/>
      <c r="K33" s="30"/>
      <c r="L33" s="30"/>
      <c r="M33" s="30"/>
      <c r="N33" s="30"/>
      <c r="O33" s="30"/>
      <c r="P33" s="30"/>
      <c r="Q33" s="147"/>
    </row>
    <row r="34" spans="1:17" s="20" customFormat="1">
      <c r="A34" s="26" t="s">
        <v>30</v>
      </c>
      <c r="B34" s="63"/>
      <c r="C34" s="24"/>
      <c r="D34" s="24"/>
      <c r="E34" s="132"/>
      <c r="F34" s="64"/>
      <c r="G34" s="24">
        <v>74.913187249999979</v>
      </c>
      <c r="H34" s="24">
        <v>75.26525660092706</v>
      </c>
      <c r="I34" s="24">
        <v>75.617325951854141</v>
      </c>
      <c r="J34" s="24">
        <v>75.970738858336816</v>
      </c>
      <c r="K34" s="24">
        <v>76.322486623152784</v>
      </c>
      <c r="L34" s="24">
        <v>76.674234387968781</v>
      </c>
      <c r="M34" s="24">
        <v>77.025982152784735</v>
      </c>
      <c r="N34" s="24">
        <v>75.86580721111109</v>
      </c>
      <c r="O34" s="24">
        <v>75.814041526851824</v>
      </c>
      <c r="P34" s="24">
        <v>76.026317237499981</v>
      </c>
      <c r="Q34" s="151">
        <v>76.238592948148124</v>
      </c>
    </row>
    <row r="35" spans="1:17" s="20" customFormat="1">
      <c r="A35" s="26" t="s">
        <v>31</v>
      </c>
      <c r="B35" s="63"/>
      <c r="C35" s="24"/>
      <c r="D35" s="24"/>
      <c r="E35" s="24"/>
      <c r="F35" s="64"/>
      <c r="G35" s="24">
        <v>3.7078465705806773</v>
      </c>
      <c r="H35" s="24">
        <v>3.7186611230782041</v>
      </c>
      <c r="I35" s="24">
        <v>3.7294756755757308</v>
      </c>
      <c r="J35" s="24">
        <v>3.7037015363068222</v>
      </c>
      <c r="K35" s="24">
        <v>3.7130438757070094</v>
      </c>
      <c r="L35" s="24">
        <v>3.7223862151071963</v>
      </c>
      <c r="M35" s="24">
        <v>3.7317285545073831</v>
      </c>
      <c r="N35" s="24">
        <v>3.4783016666666668</v>
      </c>
      <c r="O35" s="24">
        <v>3.4809493333333332</v>
      </c>
      <c r="P35" s="24">
        <v>3.4835970000000001</v>
      </c>
      <c r="Q35" s="151">
        <v>3.4862446666666664</v>
      </c>
    </row>
    <row r="36" spans="1:17" s="10" customFormat="1">
      <c r="A36" s="27" t="s">
        <v>17</v>
      </c>
      <c r="B36" s="66">
        <v>76.832315942860248</v>
      </c>
      <c r="C36" s="67">
        <v>78.955035570832592</v>
      </c>
      <c r="D36" s="67">
        <v>73.172531686166863</v>
      </c>
      <c r="E36" s="67">
        <v>72.567427278827111</v>
      </c>
      <c r="F36" s="68">
        <v>75.921999145415924</v>
      </c>
      <c r="G36" s="66">
        <v>78.621033820580649</v>
      </c>
      <c r="H36" s="67">
        <v>78.983917724005266</v>
      </c>
      <c r="I36" s="67">
        <v>79.346801627429869</v>
      </c>
      <c r="J36" s="67">
        <v>79.674440394643639</v>
      </c>
      <c r="K36" s="67">
        <v>80.035530498859799</v>
      </c>
      <c r="L36" s="67">
        <v>80.396620603075974</v>
      </c>
      <c r="M36" s="67">
        <v>80.757710707292119</v>
      </c>
      <c r="N36" s="67">
        <v>79.344108877777757</v>
      </c>
      <c r="O36" s="67">
        <v>79.294990860185152</v>
      </c>
      <c r="P36" s="67">
        <v>79.509914237499984</v>
      </c>
      <c r="Q36" s="152">
        <v>79.724837614814788</v>
      </c>
    </row>
    <row r="37" spans="1:17">
      <c r="A37" s="20"/>
      <c r="B37" s="63"/>
      <c r="C37" s="24"/>
      <c r="D37" s="24"/>
      <c r="E37" s="24"/>
      <c r="F37" s="64"/>
      <c r="G37" s="28"/>
      <c r="H37" s="69"/>
      <c r="K37" s="20"/>
      <c r="L37" s="20"/>
      <c r="M37" s="20"/>
      <c r="N37" s="20"/>
      <c r="O37" s="20"/>
      <c r="P37" s="20"/>
      <c r="Q37" s="153"/>
    </row>
    <row r="38" spans="1:17">
      <c r="A38" s="29" t="s">
        <v>32</v>
      </c>
      <c r="B38" s="70">
        <v>28.397269101594816</v>
      </c>
      <c r="C38" s="71">
        <v>26.731306680515445</v>
      </c>
      <c r="D38" s="71">
        <v>25.888987245825206</v>
      </c>
      <c r="E38" s="71">
        <v>27.296063802576896</v>
      </c>
      <c r="F38" s="72">
        <v>27.723960432437707</v>
      </c>
      <c r="G38" s="70">
        <v>29.232848387497143</v>
      </c>
      <c r="H38" s="71">
        <v>29.066699639387025</v>
      </c>
      <c r="I38" s="71">
        <v>28.951584901743104</v>
      </c>
      <c r="J38" s="71">
        <v>28.99944664653799</v>
      </c>
      <c r="K38" s="71">
        <v>28.99944664653799</v>
      </c>
      <c r="L38" s="71">
        <v>29.014383023094751</v>
      </c>
      <c r="M38" s="71">
        <v>28.691757815991764</v>
      </c>
      <c r="N38" s="71">
        <v>29.007247009721937</v>
      </c>
      <c r="O38" s="71">
        <v>29.01140787210295</v>
      </c>
      <c r="P38" s="71">
        <v>28.984171596630176</v>
      </c>
      <c r="Q38" s="72">
        <v>28.951272153871287</v>
      </c>
    </row>
    <row r="39" spans="1:17" s="1" customFormat="1" ht="13.5" thickBot="1">
      <c r="A39" s="6"/>
      <c r="B39" s="73"/>
      <c r="C39" s="74"/>
      <c r="D39" s="74"/>
      <c r="E39" s="74"/>
      <c r="F39" s="109"/>
      <c r="G39" s="75"/>
      <c r="H39" s="75"/>
      <c r="I39" s="75"/>
      <c r="J39" s="75"/>
      <c r="K39" s="75"/>
      <c r="L39" s="75"/>
      <c r="M39" s="75"/>
      <c r="N39" s="75"/>
      <c r="O39" s="75"/>
      <c r="P39" s="144"/>
      <c r="Q39" s="160"/>
    </row>
    <row r="40" spans="1:17" s="10" customFormat="1">
      <c r="A40" s="30" t="s">
        <v>33</v>
      </c>
      <c r="B40" s="76">
        <v>584.40600058025291</v>
      </c>
      <c r="C40" s="31">
        <v>559.7410379877989</v>
      </c>
      <c r="D40" s="31">
        <v>535.99261656648468</v>
      </c>
      <c r="E40" s="31">
        <v>563.57886894431124</v>
      </c>
      <c r="F40" s="77">
        <v>562.42240688044308</v>
      </c>
      <c r="G40" s="31">
        <v>561.60519074613364</v>
      </c>
      <c r="H40" s="31">
        <v>564.18186959392165</v>
      </c>
      <c r="I40" s="31">
        <v>566.64817860981566</v>
      </c>
      <c r="J40" s="31">
        <v>558.14357148649492</v>
      </c>
      <c r="K40" s="31">
        <v>560.13539630212063</v>
      </c>
      <c r="L40" s="31">
        <v>560.22425315174269</v>
      </c>
      <c r="M40" s="31">
        <v>549.27002204028452</v>
      </c>
      <c r="N40" s="31">
        <v>556.23164769702964</v>
      </c>
      <c r="O40" s="31">
        <v>555.18535597396794</v>
      </c>
      <c r="P40" s="31">
        <v>561.25410222115829</v>
      </c>
      <c r="Q40" s="155">
        <v>566.1018354779535</v>
      </c>
    </row>
    <row r="41" spans="1:17">
      <c r="A41" s="20"/>
      <c r="B41" s="78"/>
      <c r="C41" s="28"/>
      <c r="D41" s="28"/>
      <c r="E41" s="28"/>
      <c r="F41" s="7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156"/>
    </row>
    <row r="42" spans="1:17" s="10" customFormat="1">
      <c r="A42" s="30" t="s">
        <v>34</v>
      </c>
      <c r="B42" s="76">
        <v>596.34265113349022</v>
      </c>
      <c r="C42" s="31">
        <v>561.35744029082377</v>
      </c>
      <c r="D42" s="31">
        <v>543.66873216232841</v>
      </c>
      <c r="E42" s="31">
        <v>573.21733985411458</v>
      </c>
      <c r="F42" s="77">
        <v>582.20316908119196</v>
      </c>
      <c r="G42" s="31">
        <v>613.88981613743942</v>
      </c>
      <c r="H42" s="31">
        <v>610.40069242712582</v>
      </c>
      <c r="I42" s="31">
        <v>607.98328293660518</v>
      </c>
      <c r="J42" s="31">
        <v>608.98837957729654</v>
      </c>
      <c r="K42" s="31">
        <v>608.98837957729654</v>
      </c>
      <c r="L42" s="31">
        <v>609.30204348498989</v>
      </c>
      <c r="M42" s="31">
        <v>602.5269141358275</v>
      </c>
      <c r="N42" s="31">
        <v>609.1521872041593</v>
      </c>
      <c r="O42" s="31">
        <v>609.23956531416025</v>
      </c>
      <c r="P42" s="31">
        <v>608.66760352923325</v>
      </c>
      <c r="Q42" s="157">
        <v>607.97671523129679</v>
      </c>
    </row>
    <row r="43" spans="1:17" s="10" customFormat="1">
      <c r="A43" s="30"/>
      <c r="B43" s="76"/>
      <c r="C43" s="31"/>
      <c r="D43" s="31"/>
      <c r="E43" s="31"/>
      <c r="F43" s="77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145"/>
    </row>
    <row r="44" spans="1:17" s="30" customFormat="1" collapsed="1">
      <c r="A44" s="30" t="s">
        <v>35</v>
      </c>
      <c r="B44" s="76">
        <v>11.936650553237314</v>
      </c>
      <c r="C44" s="31">
        <v>1.61640230302487</v>
      </c>
      <c r="D44" s="31">
        <v>7.6761155958437257</v>
      </c>
      <c r="E44" s="31">
        <v>9.6384709098033454</v>
      </c>
      <c r="F44" s="77">
        <v>19.780762200748882</v>
      </c>
      <c r="G44" s="31">
        <v>37.055447707517779</v>
      </c>
      <c r="H44" s="31">
        <v>37.695786032672565</v>
      </c>
      <c r="I44" s="31">
        <v>38.440579800282094</v>
      </c>
      <c r="J44" s="31">
        <v>46.200292448066072</v>
      </c>
      <c r="K44" s="31">
        <v>45.901679931860265</v>
      </c>
      <c r="L44" s="31">
        <v>48.419296572536055</v>
      </c>
      <c r="M44" s="31">
        <v>50</v>
      </c>
      <c r="N44" s="31">
        <v>48.390898434997318</v>
      </c>
      <c r="O44" s="31">
        <v>48.406889520373085</v>
      </c>
      <c r="P44" s="31">
        <v>46.292616038905535</v>
      </c>
      <c r="Q44" s="157">
        <v>44.065177158812112</v>
      </c>
    </row>
    <row r="45" spans="1:17" s="10" customFormat="1">
      <c r="A45" s="30"/>
      <c r="B45" s="80"/>
      <c r="C45" s="81"/>
      <c r="D45" s="81"/>
      <c r="E45" s="81"/>
      <c r="F45" s="82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157"/>
    </row>
    <row r="46" spans="1:17" s="30" customFormat="1" ht="13.5" thickBot="1">
      <c r="A46" s="32" t="s">
        <v>36</v>
      </c>
      <c r="B46" s="83">
        <v>2.0016429364139714E-2</v>
      </c>
      <c r="C46" s="84">
        <v>2.8794528886755396E-3</v>
      </c>
      <c r="D46" s="84">
        <v>1.411910441366312E-2</v>
      </c>
      <c r="E46" s="84">
        <v>1.6814688320936667E-2</v>
      </c>
      <c r="F46" s="85">
        <v>3.3986719415197389E-2</v>
      </c>
      <c r="G46" s="84">
        <v>6.0361724096790845E-2</v>
      </c>
      <c r="H46" s="84">
        <v>6.1755804834990366E-2</v>
      </c>
      <c r="I46" s="84">
        <v>6.3226376249378421E-2</v>
      </c>
      <c r="J46" s="84">
        <v>7.5863996748401094E-2</v>
      </c>
      <c r="K46" s="84">
        <v>7.5373654853186145E-2</v>
      </c>
      <c r="L46" s="84">
        <v>7.9466821242868288E-2</v>
      </c>
      <c r="M46" s="84">
        <v>8.2983844915396607E-2</v>
      </c>
      <c r="N46" s="84">
        <v>7.9439751594914579E-2</v>
      </c>
      <c r="O46" s="84">
        <v>7.9454605833768538E-2</v>
      </c>
      <c r="P46" s="84">
        <v>7.6055659559482666E-2</v>
      </c>
      <c r="Q46" s="161">
        <v>7.2478396055099065E-2</v>
      </c>
    </row>
    <row r="48" spans="1:17">
      <c r="B48" s="86"/>
      <c r="C48" s="86"/>
      <c r="E48" s="86"/>
      <c r="F48" s="86"/>
      <c r="G48" s="87"/>
      <c r="H48" s="87"/>
      <c r="I48" s="87"/>
      <c r="J48" s="87"/>
    </row>
    <row r="49" spans="7:11">
      <c r="G49" s="87"/>
      <c r="H49" s="87"/>
      <c r="I49" s="87"/>
      <c r="K49" s="33"/>
    </row>
    <row r="50" spans="7:11">
      <c r="G50" s="87"/>
      <c r="H50" s="87"/>
      <c r="I50" s="87"/>
    </row>
    <row r="51" spans="7:11">
      <c r="G51" s="87"/>
      <c r="H51" s="87"/>
      <c r="I51" s="87"/>
      <c r="J51" s="87"/>
      <c r="K51" s="33"/>
    </row>
    <row r="52" spans="7:11">
      <c r="G52" s="87"/>
      <c r="H52" s="87"/>
      <c r="I52" s="87"/>
      <c r="J52" s="87"/>
    </row>
    <row r="53" spans="7:11">
      <c r="G53" s="87"/>
      <c r="H53" s="87"/>
      <c r="I53" s="87"/>
      <c r="J53" s="87"/>
    </row>
    <row r="54" spans="7:11">
      <c r="J54" s="87"/>
    </row>
    <row r="55" spans="7:11">
      <c r="G55" s="87"/>
      <c r="H55" s="87"/>
      <c r="I55" s="87"/>
    </row>
    <row r="56" spans="7:11">
      <c r="J56" s="87"/>
    </row>
    <row r="57" spans="7:11">
      <c r="J57" s="87"/>
    </row>
    <row r="58" spans="7:11">
      <c r="J58" s="87"/>
    </row>
    <row r="59" spans="7:11">
      <c r="J59" s="87"/>
    </row>
    <row r="61" spans="7:11">
      <c r="H61" s="60"/>
      <c r="J61" s="69"/>
    </row>
    <row r="62" spans="7:11">
      <c r="J62" s="69"/>
    </row>
    <row r="64" spans="7:11">
      <c r="J64" s="69"/>
    </row>
    <row r="65" spans="10:10">
      <c r="J65" s="69"/>
    </row>
  </sheetData>
  <mergeCells count="2">
    <mergeCell ref="G5:L5"/>
    <mergeCell ref="B5:F5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W8" sqref="W8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50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"/>
  <sheetViews>
    <sheetView workbookViewId="0">
      <selection activeCell="W12" sqref="W12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51</v>
      </c>
    </row>
    <row r="4" spans="2:3">
      <c r="B4" s="4" t="s">
        <v>0</v>
      </c>
      <c r="C4" s="3" t="s">
        <v>66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X6" sqref="X6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52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A8" sqref="A8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75</v>
      </c>
    </row>
    <row r="3" spans="1:2">
      <c r="B3" s="35" t="s">
        <v>42</v>
      </c>
    </row>
    <row r="4" spans="1:2">
      <c r="A4" s="36" t="s">
        <v>10</v>
      </c>
      <c r="B4" s="36">
        <v>0.44</v>
      </c>
    </row>
    <row r="5" spans="1:2">
      <c r="A5" s="36" t="s">
        <v>18</v>
      </c>
      <c r="B5" s="36">
        <v>0.23</v>
      </c>
    </row>
    <row r="6" spans="1:2">
      <c r="A6" s="36" t="s">
        <v>21</v>
      </c>
      <c r="B6" s="36">
        <v>7.0000000000000007E-2</v>
      </c>
    </row>
    <row r="7" spans="1:2">
      <c r="A7" s="36" t="s">
        <v>29</v>
      </c>
      <c r="B7" s="36">
        <v>0.13</v>
      </c>
    </row>
    <row r="8" spans="1:2">
      <c r="A8" s="36" t="s">
        <v>32</v>
      </c>
      <c r="B8" s="36">
        <v>0.05</v>
      </c>
    </row>
    <row r="9" spans="1:2">
      <c r="A9" s="36" t="s">
        <v>43</v>
      </c>
      <c r="B9" s="36">
        <v>0.08</v>
      </c>
    </row>
    <row r="10" spans="1:2">
      <c r="B10" s="36"/>
    </row>
    <row r="30" spans="5:5">
      <c r="E30" s="89"/>
    </row>
    <row r="31" spans="5:5">
      <c r="E31" s="89"/>
    </row>
    <row r="32" spans="5:5">
      <c r="E32" s="89"/>
    </row>
    <row r="33" spans="5:5">
      <c r="E33" s="89"/>
    </row>
    <row r="34" spans="5:5">
      <c r="E34" s="89"/>
    </row>
    <row r="35" spans="5:5">
      <c r="E35" s="8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DCBA7B274C0864BB733C9B7F2CD18DC" ma:contentTypeVersion="5" ma:contentTypeDescription="" ma:contentTypeScope="" ma:versionID="b05e5c6542f7e09d50ee9139c029dde4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847d241a0c2b3be8550d3cdd1ff66a40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7FACD-B475-4811-BB18-27F7E4F51EC2}"/>
</file>

<file path=customXml/itemProps2.xml><?xml version="1.0" encoding="utf-8"?>
<ds:datastoreItem xmlns:ds="http://schemas.openxmlformats.org/officeDocument/2006/customXml" ds:itemID="{C750D54D-48F3-4DD4-99AF-BD5EA9F53CBA}"/>
</file>

<file path=customXml/itemProps3.xml><?xml version="1.0" encoding="utf-8"?>
<ds:datastoreItem xmlns:ds="http://schemas.openxmlformats.org/officeDocument/2006/customXml" ds:itemID="{82601344-93B7-4EBC-AAD4-7223C80F45FF}"/>
</file>

<file path=customXml/itemProps4.xml><?xml version="1.0" encoding="utf-8"?>
<ds:datastoreItem xmlns:ds="http://schemas.openxmlformats.org/officeDocument/2006/customXml" ds:itemID="{A4AF1525-C302-405E-8C17-A0CEC276E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OP</dc:creator>
  <cp:lastModifiedBy>OP</cp:lastModifiedBy>
  <dcterms:created xsi:type="dcterms:W3CDTF">2014-03-31T10:55:50Z</dcterms:created>
  <dcterms:modified xsi:type="dcterms:W3CDTF">2014-11-25T15:04:53Z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0x01010033282546F0D44441B574BEAA5FBE93E4007DCBA7B274C0864BB733C9B7F2CD18DC</vt:lpwstr>
  </property>
</Properties>
</file>