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340" yWindow="0" windowWidth="14385" windowHeight="12435" activeTab="7"/>
  </bookViews>
  <sheets>
    <sheet name="Inflation" sheetId="80" r:id="rId1"/>
    <sheet name="Dual fuel data" sheetId="10" r:id="rId2"/>
    <sheet name="Gas data" sheetId="77" r:id="rId3"/>
    <sheet name="Electricity data" sheetId="78" r:id="rId4"/>
    <sheet name="Dual fuel graph" sheetId="85" r:id="rId5"/>
    <sheet name="Gas graph" sheetId="86" r:id="rId6"/>
    <sheet name="Electricity graph" sheetId="87" r:id="rId7"/>
    <sheet name="Dual fuel pie chart" sheetId="79" r:id="rId8"/>
  </sheets>
  <externalReferences>
    <externalReference r:id="rId9"/>
  </externalReferences>
  <definedNames>
    <definedName name="Exit" localSheetId="3">#REF!</definedName>
    <definedName name="Exit" localSheetId="2">#REF!</definedName>
    <definedName name="Exit">#REF!</definedName>
    <definedName name="_xlnm.Print_Area" localSheetId="1">'Dual fuel data'!$A$5:$I$47</definedName>
    <definedName name="_xlnm.Print_Area" localSheetId="3">'Electricity data'!$A$5:$I$47</definedName>
    <definedName name="_xlnm.Print_Area" localSheetId="2">'Gas data'!$A$5:$I$47</definedName>
  </definedNames>
  <calcPr calcId="125725"/>
</workbook>
</file>

<file path=xl/calcChain.xml><?xml version="1.0" encoding="utf-8"?>
<calcChain xmlns="http://schemas.openxmlformats.org/spreadsheetml/2006/main">
  <c r="I6" i="80"/>
  <c r="H6"/>
  <c r="G6"/>
  <c r="F6"/>
  <c r="E6"/>
  <c r="C15"/>
  <c r="C14"/>
  <c r="C13"/>
  <c r="C12"/>
  <c r="C11"/>
  <c r="C10"/>
  <c r="C9"/>
  <c r="C8"/>
  <c r="C7"/>
  <c r="M46" i="10" l="1"/>
</calcChain>
</file>

<file path=xl/sharedStrings.xml><?xml version="1.0" encoding="utf-8"?>
<sst xmlns="http://schemas.openxmlformats.org/spreadsheetml/2006/main" count="192" uniqueCount="75">
  <si>
    <t>Notes:</t>
  </si>
  <si>
    <t>CSS (historic actuals)</t>
  </si>
  <si>
    <t>Jan-09 to Dec-09</t>
  </si>
  <si>
    <t>Jan-10 to Dec-10</t>
  </si>
  <si>
    <t>Jan-11 to Dec-11</t>
  </si>
  <si>
    <t>Jan-12 to Dec-12</t>
  </si>
  <si>
    <t>Jan-13 to Dec-13</t>
  </si>
  <si>
    <t>Jan-14 to Dec-14</t>
  </si>
  <si>
    <t>Feb-14 to Jan-15</t>
  </si>
  <si>
    <t>Mar-14 to Feb-15</t>
  </si>
  <si>
    <t>Wholesale costs</t>
  </si>
  <si>
    <t xml:space="preserve">     - Gas</t>
  </si>
  <si>
    <t xml:space="preserve">     - Electricity</t>
  </si>
  <si>
    <t xml:space="preserve">     - Unbilled volumes</t>
  </si>
  <si>
    <t xml:space="preserve">     - Gas reconciliation by difference</t>
  </si>
  <si>
    <t xml:space="preserve">     - Demand forecast error</t>
  </si>
  <si>
    <t xml:space="preserve">     - Electricity imbalance costs</t>
  </si>
  <si>
    <t>TOTAL</t>
  </si>
  <si>
    <t>Network costs</t>
  </si>
  <si>
    <t xml:space="preserve">     - Balancing (BSUoS)</t>
  </si>
  <si>
    <t xml:space="preserve">     - Total </t>
  </si>
  <si>
    <t>Environmental and social obligation costs</t>
  </si>
  <si>
    <t xml:space="preserve">     - Renewable Obligation Certificates (ROCs)</t>
  </si>
  <si>
    <t xml:space="preserve">     - Gas Energy Companies Obligation (ECO)</t>
  </si>
  <si>
    <t xml:space="preserve">     - Electricity Energy Companies Obligation (ECO)</t>
  </si>
  <si>
    <t xml:space="preserve">     - Feed in Tariffs (FiTs)</t>
  </si>
  <si>
    <t xml:space="preserve">     - Gas WHD</t>
  </si>
  <si>
    <t xml:space="preserve">     - Elec WHD</t>
  </si>
  <si>
    <t xml:space="preserve">     - Government-funded rebate</t>
  </si>
  <si>
    <t>Supplier operating costs</t>
  </si>
  <si>
    <t xml:space="preserve">     - Operational (inc. meters and smart meters)</t>
  </si>
  <si>
    <t xml:space="preserve">     - Depreciation and amortisation</t>
  </si>
  <si>
    <t>VAT</t>
  </si>
  <si>
    <t>Total costs</t>
  </si>
  <si>
    <t>Revenue (average customer bill)</t>
  </si>
  <si>
    <t>Pre-tax margin (13-month rolling for SMI)</t>
  </si>
  <si>
    <t>Pre-tax profit margin (%)</t>
  </si>
  <si>
    <t>Apr-14 to Mar-15</t>
  </si>
  <si>
    <t xml:space="preserve">     - Gas network (transmission)</t>
  </si>
  <si>
    <t xml:space="preserve">     - Gas network (distribution)</t>
  </si>
  <si>
    <t xml:space="preserve">     - Electricity network (transmission)</t>
  </si>
  <si>
    <t xml:space="preserve">     - Electricity network (distribution)</t>
  </si>
  <si>
    <t>%</t>
  </si>
  <si>
    <t>Pre-tax margin</t>
  </si>
  <si>
    <t>Source:</t>
  </si>
  <si>
    <t>http://www.ons.gov.uk/ons/datasets-and-tables/data-selector.html?cdid=CHAW&amp;dataset=mm23&amp;table-id=2.1</t>
  </si>
  <si>
    <t>Base:</t>
  </si>
  <si>
    <t>Jan-87 = 100</t>
  </si>
  <si>
    <t>For inflating cost estimates</t>
  </si>
  <si>
    <t>YoY inflation</t>
  </si>
  <si>
    <t>Dual fuel graph</t>
  </si>
  <si>
    <t>Gas graph</t>
  </si>
  <si>
    <t>Electricity graph</t>
  </si>
  <si>
    <t>RPI</t>
  </si>
  <si>
    <t>May-14 to Apr-15</t>
  </si>
  <si>
    <t>Apr-14 to Mar-15 (r)</t>
  </si>
  <si>
    <t>Yellow cells (r) indicate a revision to our numbers.</t>
  </si>
  <si>
    <t>Jun-14 to May-15</t>
  </si>
  <si>
    <t>Jul-14 to Jun-15</t>
  </si>
  <si>
    <t>For inflating CSS figures to express in current prices</t>
  </si>
  <si>
    <t>2009 to 2014</t>
  </si>
  <si>
    <t>2010 to 2014</t>
  </si>
  <si>
    <t>2011 to 2014</t>
  </si>
  <si>
    <t>2012 to 2014</t>
  </si>
  <si>
    <t>2013 to 2014</t>
  </si>
  <si>
    <t>Aug-14 to Jul-15</t>
  </si>
  <si>
    <t>Actuals data from 2009 to 2013 is expressed in 2014 prices. To see how the values have been adjusted for inflation, see the "Inflation" tab.</t>
  </si>
  <si>
    <t>TOTAL*</t>
  </si>
  <si>
    <t>* 2013 value (cell F32) does not sum perfectly due to £0.23 of other costs that do not lie within network costs or environmental and social obligation costs.</t>
  </si>
  <si>
    <t>* 2013 value (cell F32) does not sum perfectly due to £0.19 of other costs that do not lie within network costs or environmental and social obligation costs.</t>
  </si>
  <si>
    <t>* 2013 value (cell F32) does not sum perfectly due to £0.42 of other costs that do not lie within network costs or environmental and social obligation costs.</t>
  </si>
  <si>
    <t>Aug-14 to Jul-14</t>
  </si>
  <si>
    <t>Sep-14 to Aug-15</t>
  </si>
  <si>
    <t>Oct-14 to Sep15</t>
  </si>
  <si>
    <t>Dual fuel bill breakdown from Oct-14 to Sep-15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</si>
</sst>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0.0"/>
  </numFmts>
  <fonts count="2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u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theme="6"/>
      <name val="Arial"/>
      <family val="2"/>
    </font>
    <font>
      <sz val="10"/>
      <color theme="6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sz val="10"/>
      <color rgb="FFC00000"/>
      <name val="Arial"/>
      <family val="2"/>
    </font>
    <font>
      <u/>
      <sz val="10"/>
      <color theme="10"/>
      <name val="Verdana"/>
      <family val="2"/>
    </font>
    <font>
      <sz val="11"/>
      <name val="CG Omega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4" fillId="0" borderId="0"/>
    <xf numFmtId="0" fontId="15" fillId="0" borderId="0">
      <alignment vertical="top"/>
    </xf>
    <xf numFmtId="9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0" fontId="15" fillId="0" borderId="0"/>
    <xf numFmtId="43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top"/>
    </xf>
    <xf numFmtId="0" fontId="18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5" fillId="0" borderId="0"/>
  </cellStyleXfs>
  <cellXfs count="153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1" xfId="0" applyFill="1" applyBorder="1"/>
    <xf numFmtId="0" fontId="3" fillId="0" borderId="0" xfId="0" applyFont="1" applyBorder="1"/>
    <xf numFmtId="0" fontId="5" fillId="0" borderId="0" xfId="0" applyFont="1" applyBorder="1" applyAlignment="1">
      <alignment wrapText="1"/>
    </xf>
    <xf numFmtId="0" fontId="6" fillId="0" borderId="10" xfId="0" applyFont="1" applyFill="1" applyBorder="1"/>
    <xf numFmtId="0" fontId="5" fillId="0" borderId="0" xfId="0" applyFont="1" applyBorder="1"/>
    <xf numFmtId="0" fontId="7" fillId="0" borderId="11" xfId="0" applyFont="1" applyFill="1" applyBorder="1"/>
    <xf numFmtId="164" fontId="7" fillId="0" borderId="0" xfId="1" applyNumberFormat="1" applyFont="1" applyFill="1" applyBorder="1"/>
    <xf numFmtId="164" fontId="7" fillId="0" borderId="0" xfId="0" applyNumberFormat="1" applyFont="1" applyFill="1" applyBorder="1"/>
    <xf numFmtId="0" fontId="7" fillId="0" borderId="12" xfId="0" applyFont="1" applyFill="1" applyBorder="1"/>
    <xf numFmtId="0" fontId="6" fillId="0" borderId="8" xfId="0" applyFont="1" applyFill="1" applyBorder="1"/>
    <xf numFmtId="0" fontId="8" fillId="0" borderId="0" xfId="0" applyFont="1" applyFill="1" applyBorder="1"/>
    <xf numFmtId="164" fontId="9" fillId="0" borderId="0" xfId="1" applyNumberFormat="1" applyFont="1" applyFill="1" applyBorder="1"/>
    <xf numFmtId="164" fontId="8" fillId="0" borderId="0" xfId="1" applyNumberFormat="1" applyFont="1" applyFill="1" applyBorder="1"/>
    <xf numFmtId="0" fontId="9" fillId="0" borderId="0" xfId="0" applyFont="1" applyFill="1" applyBorder="1"/>
    <xf numFmtId="0" fontId="3" fillId="0" borderId="0" xfId="0" applyFont="1" applyFill="1" applyBorder="1"/>
    <xf numFmtId="17" fontId="3" fillId="0" borderId="0" xfId="0" applyNumberFormat="1" applyFont="1" applyBorder="1"/>
    <xf numFmtId="0" fontId="8" fillId="0" borderId="8" xfId="0" applyFont="1" applyFill="1" applyBorder="1"/>
    <xf numFmtId="0" fontId="10" fillId="0" borderId="0" xfId="0" applyFont="1" applyFill="1" applyBorder="1"/>
    <xf numFmtId="164" fontId="11" fillId="0" borderId="0" xfId="1" applyNumberFormat="1" applyFont="1" applyFill="1" applyBorder="1"/>
    <xf numFmtId="164" fontId="10" fillId="0" borderId="0" xfId="1" applyNumberFormat="1" applyFont="1" applyFill="1" applyBorder="1"/>
    <xf numFmtId="0" fontId="11" fillId="0" borderId="0" xfId="0" applyFont="1" applyFill="1" applyBorder="1"/>
    <xf numFmtId="0" fontId="10" fillId="0" borderId="8" xfId="0" applyFont="1" applyFill="1" applyBorder="1"/>
    <xf numFmtId="164" fontId="3" fillId="0" borderId="0" xfId="1" applyNumberFormat="1" applyFont="1" applyFill="1" applyBorder="1"/>
    <xf numFmtId="0" fontId="12" fillId="0" borderId="8" xfId="0" applyFont="1" applyFill="1" applyBorder="1"/>
    <xf numFmtId="0" fontId="5" fillId="0" borderId="0" xfId="0" applyFont="1" applyFill="1" applyBorder="1"/>
    <xf numFmtId="164" fontId="5" fillId="0" borderId="0" xfId="1" applyNumberFormat="1" applyFont="1" applyFill="1" applyBorder="1"/>
    <xf numFmtId="0" fontId="5" fillId="0" borderId="1" xfId="0" applyFont="1" applyFill="1" applyBorder="1"/>
    <xf numFmtId="44" fontId="3" fillId="0" borderId="0" xfId="0" applyNumberFormat="1" applyFont="1" applyBorder="1"/>
    <xf numFmtId="164" fontId="6" fillId="0" borderId="0" xfId="1" applyNumberFormat="1" applyFont="1" applyFill="1" applyBorder="1"/>
    <xf numFmtId="0" fontId="2" fillId="0" borderId="0" xfId="0" applyFont="1"/>
    <xf numFmtId="9" fontId="0" fillId="0" borderId="0" xfId="0" applyNumberFormat="1"/>
    <xf numFmtId="0" fontId="0" fillId="0" borderId="0" xfId="0" applyFill="1" applyAlignment="1">
      <alignment horizontal="right"/>
    </xf>
    <xf numFmtId="0" fontId="3" fillId="0" borderId="6" xfId="0" applyFont="1" applyFill="1" applyBorder="1"/>
    <xf numFmtId="0" fontId="3" fillId="0" borderId="16" xfId="0" applyFont="1" applyFill="1" applyBorder="1"/>
    <xf numFmtId="0" fontId="3" fillId="0" borderId="18" xfId="0" applyFont="1" applyFill="1" applyBorder="1"/>
    <xf numFmtId="0" fontId="3" fillId="0" borderId="17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17" fontId="5" fillId="0" borderId="8" xfId="0" applyNumberFormat="1" applyFont="1" applyFill="1" applyBorder="1" applyAlignment="1">
      <alignment wrapText="1"/>
    </xf>
    <xf numFmtId="164" fontId="6" fillId="0" borderId="0" xfId="0" applyNumberFormat="1" applyFont="1" applyFill="1" applyBorder="1"/>
    <xf numFmtId="164" fontId="7" fillId="0" borderId="5" xfId="1" applyNumberFormat="1" applyFont="1" applyFill="1" applyBorder="1"/>
    <xf numFmtId="164" fontId="7" fillId="0" borderId="6" xfId="1" applyNumberFormat="1" applyFont="1" applyFill="1" applyBorder="1"/>
    <xf numFmtId="164" fontId="7" fillId="0" borderId="5" xfId="0" applyNumberFormat="1" applyFont="1" applyFill="1" applyBorder="1"/>
    <xf numFmtId="164" fontId="7" fillId="0" borderId="6" xfId="0" applyNumberFormat="1" applyFont="1" applyFill="1" applyBorder="1"/>
    <xf numFmtId="164" fontId="6" fillId="0" borderId="7" xfId="1" applyNumberFormat="1" applyFont="1" applyFill="1" applyBorder="1"/>
    <xf numFmtId="164" fontId="6" fillId="0" borderId="8" xfId="1" applyNumberFormat="1" applyFont="1" applyFill="1" applyBorder="1"/>
    <xf numFmtId="164" fontId="6" fillId="0" borderId="9" xfId="1" applyNumberFormat="1" applyFont="1" applyFill="1" applyBorder="1"/>
    <xf numFmtId="164" fontId="9" fillId="0" borderId="5" xfId="1" applyNumberFormat="1" applyFont="1" applyFill="1" applyBorder="1"/>
    <xf numFmtId="164" fontId="9" fillId="0" borderId="6" xfId="1" applyNumberFormat="1" applyFont="1" applyFill="1" applyBorder="1"/>
    <xf numFmtId="164" fontId="8" fillId="0" borderId="0" xfId="0" applyNumberFormat="1" applyFont="1" applyFill="1" applyBorder="1"/>
    <xf numFmtId="0" fontId="5" fillId="0" borderId="6" xfId="0" applyFont="1" applyFill="1" applyBorder="1"/>
    <xf numFmtId="164" fontId="8" fillId="0" borderId="5" xfId="1" applyNumberFormat="1" applyFont="1" applyFill="1" applyBorder="1"/>
    <xf numFmtId="164" fontId="8" fillId="0" borderId="6" xfId="1" applyNumberFormat="1" applyFont="1" applyFill="1" applyBorder="1"/>
    <xf numFmtId="17" fontId="3" fillId="0" borderId="0" xfId="0" applyNumberFormat="1" applyFont="1" applyFill="1" applyBorder="1"/>
    <xf numFmtId="164" fontId="8" fillId="0" borderId="7" xfId="1" applyNumberFormat="1" applyFont="1" applyFill="1" applyBorder="1"/>
    <xf numFmtId="164" fontId="8" fillId="0" borderId="8" xfId="1" applyNumberFormat="1" applyFont="1" applyFill="1" applyBorder="1"/>
    <xf numFmtId="164" fontId="8" fillId="0" borderId="9" xfId="1" applyNumberFormat="1" applyFont="1" applyFill="1" applyBorder="1"/>
    <xf numFmtId="164" fontId="11" fillId="0" borderId="5" xfId="1" applyNumberFormat="1" applyFont="1" applyFill="1" applyBorder="1"/>
    <xf numFmtId="164" fontId="11" fillId="0" borderId="6" xfId="1" applyNumberFormat="1" applyFont="1" applyFill="1" applyBorder="1"/>
    <xf numFmtId="164" fontId="10" fillId="0" borderId="0" xfId="0" applyNumberFormat="1" applyFont="1" applyFill="1" applyBorder="1"/>
    <xf numFmtId="164" fontId="10" fillId="0" borderId="7" xfId="1" applyNumberFormat="1" applyFont="1" applyFill="1" applyBorder="1"/>
    <xf numFmtId="164" fontId="10" fillId="0" borderId="8" xfId="1" applyNumberFormat="1" applyFont="1" applyFill="1" applyBorder="1"/>
    <xf numFmtId="164" fontId="10" fillId="0" borderId="9" xfId="1" applyNumberFormat="1" applyFont="1" applyFill="1" applyBorder="1"/>
    <xf numFmtId="164" fontId="3" fillId="0" borderId="0" xfId="0" applyNumberFormat="1" applyFont="1" applyFill="1" applyBorder="1"/>
    <xf numFmtId="164" fontId="12" fillId="0" borderId="7" xfId="1" applyNumberFormat="1" applyFont="1" applyFill="1" applyBorder="1"/>
    <xf numFmtId="164" fontId="12" fillId="0" borderId="8" xfId="1" applyNumberFormat="1" applyFont="1" applyFill="1" applyBorder="1"/>
    <xf numFmtId="164" fontId="12" fillId="0" borderId="9" xfId="1" applyNumberFormat="1" applyFont="1" applyFill="1" applyBorder="1"/>
    <xf numFmtId="164" fontId="11" fillId="0" borderId="14" xfId="1" applyNumberFormat="1" applyFont="1" applyFill="1" applyBorder="1"/>
    <xf numFmtId="164" fontId="11" fillId="0" borderId="1" xfId="1" applyNumberFormat="1" applyFont="1" applyFill="1" applyBorder="1"/>
    <xf numFmtId="164" fontId="0" fillId="0" borderId="1" xfId="0" applyNumberFormat="1" applyFill="1" applyBorder="1"/>
    <xf numFmtId="164" fontId="0" fillId="0" borderId="15" xfId="0" applyNumberFormat="1" applyFill="1" applyBorder="1"/>
    <xf numFmtId="164" fontId="5" fillId="0" borderId="5" xfId="1" applyNumberFormat="1" applyFont="1" applyFill="1" applyBorder="1"/>
    <xf numFmtId="164" fontId="5" fillId="0" borderId="6" xfId="1" applyNumberFormat="1" applyFont="1" applyFill="1" applyBorder="1"/>
    <xf numFmtId="164" fontId="3" fillId="0" borderId="5" xfId="1" applyNumberFormat="1" applyFont="1" applyFill="1" applyBorder="1"/>
    <xf numFmtId="164" fontId="3" fillId="0" borderId="6" xfId="1" applyNumberFormat="1" applyFont="1" applyFill="1" applyBorder="1"/>
    <xf numFmtId="10" fontId="5" fillId="0" borderId="5" xfId="1" applyNumberFormat="1" applyFont="1" applyFill="1" applyBorder="1"/>
    <xf numFmtId="10" fontId="5" fillId="0" borderId="0" xfId="1" applyNumberFormat="1" applyFont="1" applyFill="1" applyBorder="1"/>
    <xf numFmtId="10" fontId="5" fillId="0" borderId="6" xfId="1" applyNumberFormat="1" applyFont="1" applyFill="1" applyBorder="1"/>
    <xf numFmtId="9" fontId="5" fillId="0" borderId="14" xfId="2" applyFont="1" applyFill="1" applyBorder="1"/>
    <xf numFmtId="9" fontId="5" fillId="0" borderId="1" xfId="2" applyFont="1" applyFill="1" applyBorder="1"/>
    <xf numFmtId="9" fontId="5" fillId="0" borderId="15" xfId="2" applyFont="1" applyFill="1" applyBorder="1"/>
    <xf numFmtId="44" fontId="3" fillId="0" borderId="0" xfId="0" applyNumberFormat="1" applyFont="1" applyFill="1" applyBorder="1"/>
    <xf numFmtId="2" fontId="3" fillId="0" borderId="0" xfId="0" applyNumberFormat="1" applyFont="1" applyFill="1" applyBorder="1"/>
    <xf numFmtId="9" fontId="5" fillId="0" borderId="15" xfId="2" applyNumberFormat="1" applyFont="1" applyFill="1" applyBorder="1"/>
    <xf numFmtId="0" fontId="13" fillId="0" borderId="0" xfId="4" applyAlignment="1" applyProtection="1"/>
    <xf numFmtId="10" fontId="0" fillId="0" borderId="0" xfId="0" applyNumberFormat="1"/>
    <xf numFmtId="164" fontId="6" fillId="0" borderId="2" xfId="1" applyNumberFormat="1" applyFont="1" applyFill="1" applyBorder="1"/>
    <xf numFmtId="164" fontId="6" fillId="0" borderId="3" xfId="1" applyNumberFormat="1" applyFont="1" applyFill="1" applyBorder="1"/>
    <xf numFmtId="164" fontId="6" fillId="0" borderId="4" xfId="1" applyNumberFormat="1" applyFont="1" applyFill="1" applyBorder="1"/>
    <xf numFmtId="0" fontId="5" fillId="0" borderId="4" xfId="0" applyFont="1" applyBorder="1"/>
    <xf numFmtId="17" fontId="5" fillId="2" borderId="8" xfId="0" applyNumberFormat="1" applyFont="1" applyFill="1" applyBorder="1" applyAlignment="1">
      <alignment wrapText="1"/>
    </xf>
    <xf numFmtId="9" fontId="5" fillId="0" borderId="1" xfId="2" applyNumberFormat="1" applyFont="1" applyFill="1" applyBorder="1"/>
    <xf numFmtId="0" fontId="3" fillId="0" borderId="18" xfId="0" applyFont="1" applyBorder="1"/>
    <xf numFmtId="17" fontId="5" fillId="0" borderId="8" xfId="0" applyNumberFormat="1" applyFont="1" applyBorder="1" applyAlignment="1">
      <alignment wrapText="1"/>
    </xf>
    <xf numFmtId="0" fontId="3" fillId="0" borderId="6" xfId="0" applyFont="1" applyBorder="1"/>
    <xf numFmtId="0" fontId="0" fillId="0" borderId="13" xfId="0" applyFill="1" applyBorder="1"/>
    <xf numFmtId="9" fontId="3" fillId="0" borderId="0" xfId="2" applyFont="1" applyFill="1" applyBorder="1"/>
    <xf numFmtId="0" fontId="3" fillId="0" borderId="4" xfId="0" applyFont="1" applyFill="1" applyBorder="1"/>
    <xf numFmtId="0" fontId="5" fillId="0" borderId="8" xfId="0" applyFont="1" applyBorder="1" applyAlignment="1">
      <alignment wrapText="1"/>
    </xf>
    <xf numFmtId="0" fontId="3" fillId="0" borderId="4" xfId="0" applyFont="1" applyBorder="1"/>
    <xf numFmtId="10" fontId="0" fillId="0" borderId="0" xfId="0" applyNumberFormat="1" applyFill="1"/>
    <xf numFmtId="165" fontId="0" fillId="0" borderId="0" xfId="0" applyNumberFormat="1" applyFill="1"/>
    <xf numFmtId="0" fontId="3" fillId="0" borderId="3" xfId="0" applyFont="1" applyFill="1" applyBorder="1"/>
    <xf numFmtId="164" fontId="5" fillId="0" borderId="19" xfId="1" applyNumberFormat="1" applyFont="1" applyFill="1" applyBorder="1"/>
    <xf numFmtId="0" fontId="3" fillId="0" borderId="3" xfId="0" applyFont="1" applyBorder="1"/>
    <xf numFmtId="164" fontId="11" fillId="0" borderId="20" xfId="1" applyNumberFormat="1" applyFont="1" applyFill="1" applyBorder="1"/>
    <xf numFmtId="10" fontId="3" fillId="0" borderId="0" xfId="0" applyNumberFormat="1" applyFont="1" applyFill="1" applyBorder="1"/>
    <xf numFmtId="10" fontId="5" fillId="0" borderId="0" xfId="0" applyNumberFormat="1" applyFont="1" applyFill="1" applyBorder="1" applyAlignment="1">
      <alignment wrapText="1"/>
    </xf>
    <xf numFmtId="10" fontId="5" fillId="0" borderId="0" xfId="0" applyNumberFormat="1" applyFont="1" applyFill="1" applyBorder="1"/>
    <xf numFmtId="10" fontId="0" fillId="0" borderId="0" xfId="0" applyNumberFormat="1" applyFill="1" applyBorder="1"/>
    <xf numFmtId="0" fontId="3" fillId="0" borderId="0" xfId="0" applyFont="1" applyFill="1" applyBorder="1" applyAlignment="1">
      <alignment horizontal="right"/>
    </xf>
    <xf numFmtId="1" fontId="10" fillId="0" borderId="7" xfId="1" applyNumberFormat="1" applyFont="1" applyFill="1" applyBorder="1"/>
    <xf numFmtId="1" fontId="10" fillId="0" borderId="8" xfId="1" applyNumberFormat="1" applyFont="1" applyFill="1" applyBorder="1"/>
    <xf numFmtId="1" fontId="10" fillId="0" borderId="9" xfId="1" applyNumberFormat="1" applyFont="1" applyFill="1" applyBorder="1"/>
    <xf numFmtId="1" fontId="11" fillId="0" borderId="5" xfId="1" applyNumberFormat="1" applyFont="1" applyFill="1" applyBorder="1"/>
    <xf numFmtId="1" fontId="11" fillId="0" borderId="0" xfId="1" applyNumberFormat="1" applyFont="1" applyFill="1" applyBorder="1"/>
    <xf numFmtId="1" fontId="11" fillId="0" borderId="6" xfId="1" applyNumberFormat="1" applyFont="1" applyFill="1" applyBorder="1"/>
    <xf numFmtId="1" fontId="12" fillId="0" borderId="7" xfId="1" applyNumberFormat="1" applyFont="1" applyFill="1" applyBorder="1"/>
    <xf numFmtId="1" fontId="12" fillId="0" borderId="8" xfId="1" applyNumberFormat="1" applyFont="1" applyFill="1" applyBorder="1"/>
    <xf numFmtId="1" fontId="12" fillId="0" borderId="9" xfId="1" applyNumberFormat="1" applyFont="1" applyFill="1" applyBorder="1"/>
    <xf numFmtId="1" fontId="11" fillId="0" borderId="14" xfId="1" applyNumberFormat="1" applyFont="1" applyFill="1" applyBorder="1"/>
    <xf numFmtId="1" fontId="11" fillId="0" borderId="1" xfId="1" applyNumberFormat="1" applyFont="1" applyFill="1" applyBorder="1"/>
    <xf numFmtId="1" fontId="11" fillId="0" borderId="20" xfId="1" applyNumberFormat="1" applyFont="1" applyFill="1" applyBorder="1"/>
    <xf numFmtId="1" fontId="5" fillId="0" borderId="19" xfId="1" applyNumberFormat="1" applyFont="1" applyFill="1" applyBorder="1"/>
    <xf numFmtId="1" fontId="3" fillId="0" borderId="0" xfId="1" applyNumberFormat="1" applyFont="1" applyFill="1" applyBorder="1"/>
    <xf numFmtId="1" fontId="3" fillId="0" borderId="6" xfId="1" applyNumberFormat="1" applyFont="1" applyFill="1" applyBorder="1"/>
    <xf numFmtId="1" fontId="5" fillId="0" borderId="0" xfId="1" applyNumberFormat="1" applyFont="1" applyFill="1" applyBorder="1"/>
    <xf numFmtId="1" fontId="5" fillId="0" borderId="6" xfId="1" applyNumberFormat="1" applyFont="1" applyFill="1" applyBorder="1"/>
    <xf numFmtId="44" fontId="11" fillId="0" borderId="0" xfId="1" applyNumberFormat="1" applyFont="1" applyFill="1" applyBorder="1"/>
    <xf numFmtId="0" fontId="20" fillId="0" borderId="0" xfId="0" applyFont="1" applyFill="1"/>
    <xf numFmtId="44" fontId="9" fillId="0" borderId="0" xfId="1" applyNumberFormat="1" applyFont="1" applyFill="1" applyBorder="1"/>
    <xf numFmtId="164" fontId="8" fillId="0" borderId="9" xfId="1" applyNumberFormat="1" applyFont="1" applyFill="1" applyBorder="1" applyAlignment="1">
      <alignment horizontal="right"/>
    </xf>
    <xf numFmtId="44" fontId="8" fillId="0" borderId="0" xfId="1" applyFont="1" applyFill="1" applyBorder="1"/>
    <xf numFmtId="44" fontId="11" fillId="0" borderId="0" xfId="1" applyFont="1" applyFill="1" applyBorder="1"/>
    <xf numFmtId="164" fontId="5" fillId="0" borderId="21" xfId="1" applyNumberFormat="1" applyFont="1" applyFill="1" applyBorder="1"/>
    <xf numFmtId="9" fontId="5" fillId="0" borderId="0" xfId="2" applyFont="1" applyFill="1" applyBorder="1"/>
    <xf numFmtId="0" fontId="4" fillId="0" borderId="3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17" xfId="0" applyFont="1" applyBorder="1"/>
    <xf numFmtId="17" fontId="5" fillId="0" borderId="7" xfId="0" applyNumberFormat="1" applyFont="1" applyFill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4" xfId="0" applyFont="1" applyFill="1" applyBorder="1"/>
  </cellXfs>
  <cellStyles count="30">
    <cellStyle name="%" xfId="11"/>
    <cellStyle name="=C:\WINNT\SYSTEM32\COMMAND.COM" xfId="12"/>
    <cellStyle name="Comma 2" xfId="3"/>
    <cellStyle name="Comma 3" xfId="13"/>
    <cellStyle name="Currency" xfId="1" builtinId="4"/>
    <cellStyle name="Currency 2 2" xfId="14"/>
    <cellStyle name="Currency 3" xfId="15"/>
    <cellStyle name="Hyperlink 2" xfId="4"/>
    <cellStyle name="Hyperlink 2 2" xfId="16"/>
    <cellStyle name="Normal" xfId="0" builtinId="0"/>
    <cellStyle name="Normal 2" xfId="5"/>
    <cellStyle name="Normal 2 2" xfId="6"/>
    <cellStyle name="Normal 2 2 2" xfId="17"/>
    <cellStyle name="Normal 2 3" xfId="18"/>
    <cellStyle name="Normal 2 4" xfId="19"/>
    <cellStyle name="Normal 2 5" xfId="20"/>
    <cellStyle name="Normal 2 6" xfId="21"/>
    <cellStyle name="Normal 3" xfId="7"/>
    <cellStyle name="Normal 3 2" xfId="22"/>
    <cellStyle name="Normal 3_Smoothed Input Details" xfId="23"/>
    <cellStyle name="Normal 4" xfId="9"/>
    <cellStyle name="Normal 4 2" xfId="24"/>
    <cellStyle name="Normal 5 2" xfId="25"/>
    <cellStyle name="Normal 5 3" xfId="26"/>
    <cellStyle name="Normal 5 4" xfId="27"/>
    <cellStyle name="Normal 5 5" xfId="28"/>
    <cellStyle name="Normal 6 2" xfId="29"/>
    <cellStyle name="Percent" xfId="2" builtinId="5"/>
    <cellStyle name="Percent 2" xfId="8"/>
    <cellStyle name="Percent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6"/>
              </a:solidFill>
            </c:spPr>
          </c:dPt>
          <c:dPt>
            <c:idx val="4"/>
            <c:spPr>
              <a:solidFill>
                <a:schemeClr val="accent2"/>
              </a:solidFill>
            </c:spPr>
          </c:dPt>
          <c:dPt>
            <c:idx val="5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7.9962962962962972E-2"/>
                  <c:y val="-0.26105555555555554"/>
                </c:manualLayout>
              </c:layout>
              <c:dLblPos val="bestFit"/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outEnd"/>
            <c:showVal val="1"/>
          </c:dLbls>
          <c:cat>
            <c:strRef>
              <c:f>'Dual fuel pie chart'!$A$4:$A$9</c:f>
              <c:strCache>
                <c:ptCount val="6"/>
                <c:pt idx="0">
                  <c:v>Wholesale costs</c:v>
                </c:pt>
                <c:pt idx="1">
                  <c:v>Network costs</c:v>
                </c:pt>
                <c:pt idx="2">
                  <c:v>Environmental and social obligation costs</c:v>
                </c:pt>
                <c:pt idx="3">
                  <c:v>Supplier operating costs</c:v>
                </c:pt>
                <c:pt idx="4">
                  <c:v>VAT</c:v>
                </c:pt>
                <c:pt idx="5">
                  <c:v>Pre-tax margin</c:v>
                </c:pt>
              </c:strCache>
            </c:strRef>
          </c:cat>
          <c:val>
            <c:numRef>
              <c:f>'Dual fuel pie chart'!$B$4:$B$9</c:f>
              <c:numCache>
                <c:formatCode>0%</c:formatCode>
                <c:ptCount val="6"/>
                <c:pt idx="0">
                  <c:v>0.44</c:v>
                </c:pt>
                <c:pt idx="1">
                  <c:v>0.23</c:v>
                </c:pt>
                <c:pt idx="2">
                  <c:v>7.0000000000000007E-2</c:v>
                </c:pt>
                <c:pt idx="3">
                  <c:v>0.13</c:v>
                </c:pt>
                <c:pt idx="4">
                  <c:v>0.05</c:v>
                </c:pt>
                <c:pt idx="5">
                  <c:v>0.08</c:v>
                </c:pt>
              </c:numCache>
            </c:numRef>
          </c:val>
        </c:ser>
        <c:dLbls/>
        <c:firstSliceAng val="0"/>
      </c:pieChart>
    </c:plotArea>
    <c:legend>
      <c:legendPos val="r"/>
      <c:layout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142875</xdr:colOff>
      <xdr:row>38</xdr:row>
      <xdr:rowOff>85725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09625"/>
          <a:ext cx="9744075" cy="5429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152400</xdr:colOff>
      <xdr:row>38</xdr:row>
      <xdr:rowOff>104775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09625"/>
          <a:ext cx="9753600" cy="54483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161925</xdr:colOff>
      <xdr:row>38</xdr:row>
      <xdr:rowOff>114300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09625"/>
          <a:ext cx="9763125" cy="54578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599400</xdr:colOff>
      <xdr:row>25</xdr:row>
      <xdr:rowOff>37650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0/workshare/Markets/RM/Project14/Project%20Document%20Library/4.SMI%20Monthly%20Updates%20Documentation/October%202014/SMI%20disaggregated%20data%202014_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Updates table"/>
      <sheetName val="Master tab"/>
      <sheetName val="Inflation"/>
      <sheetName val="CSS data inflated"/>
      <sheetName val="Dual fuel data"/>
      <sheetName val="Gas data"/>
      <sheetName val="Electricity data"/>
      <sheetName val="Graph_data"/>
      <sheetName val="Graphs"/>
      <sheetName val="Dual fuel pie chart"/>
      <sheetName val="Wholesale costs"/>
      <sheetName val="Gas transmission"/>
      <sheetName val="Gas distribution"/>
      <sheetName val="Electricity transmission"/>
      <sheetName val="Electricity distribution"/>
      <sheetName val="BSUoS"/>
      <sheetName val="Environmental and social"/>
      <sheetName val="Supplier operating costs"/>
      <sheetName val="Customer bills"/>
      <sheetName val="DF_DD"/>
      <sheetName val="DF_SC"/>
      <sheetName val="DF_PPM"/>
      <sheetName val="Gas_DD"/>
      <sheetName val="Gas_SC"/>
      <sheetName val="Gas_PPM"/>
      <sheetName val="Elec_DD"/>
      <sheetName val="Elec_SC"/>
      <sheetName val="Elec_PPM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Jan-09 to Dec-09</v>
          </cell>
          <cell r="C1" t="str">
            <v>Jan-10 to Dec-10</v>
          </cell>
          <cell r="D1" t="str">
            <v>Jan-11 to Dec-11</v>
          </cell>
          <cell r="E1" t="str">
            <v>Jan-12 to Dec-12</v>
          </cell>
          <cell r="F1" t="str">
            <v>Jan-13 to Dec-13</v>
          </cell>
          <cell r="G1" t="str">
            <v>Jan-14 to Dec-14</v>
          </cell>
          <cell r="H1" t="str">
            <v>Feb-14 to Jan-15</v>
          </cell>
          <cell r="I1" t="str">
            <v>Mar-14 to Feb-15</v>
          </cell>
          <cell r="J1" t="str">
            <v>Apr-14 to Mar-15</v>
          </cell>
          <cell r="K1" t="str">
            <v>May-14 to Apr-15</v>
          </cell>
          <cell r="L1" t="str">
            <v>Jun-14 to May-15</v>
          </cell>
          <cell r="M1" t="str">
            <v>Jul-14 to Jun-15</v>
          </cell>
          <cell r="N1" t="str">
            <v>Aug-14 to Jul-15</v>
          </cell>
          <cell r="O1" t="str">
            <v>Sep-14 to Aug-15</v>
          </cell>
          <cell r="P1" t="str">
            <v>Oct-14 to Sep-15</v>
          </cell>
        </row>
        <row r="2">
          <cell r="A2" t="str">
            <v>Wholesale costs</v>
          </cell>
          <cell r="B2">
            <v>774.20866685729948</v>
          </cell>
          <cell r="C2">
            <v>673.11908808409657</v>
          </cell>
          <cell r="D2">
            <v>584.69275939373097</v>
          </cell>
          <cell r="E2">
            <v>645.96009024882392</v>
          </cell>
          <cell r="F2">
            <v>642.99883405760465</v>
          </cell>
        </row>
        <row r="3">
          <cell r="A3" t="str">
            <v>Wholesale costs</v>
          </cell>
          <cell r="G3">
            <v>635.56375501498667</v>
          </cell>
          <cell r="H3">
            <v>634.81908234616913</v>
          </cell>
          <cell r="I3">
            <v>632.87067348840174</v>
          </cell>
          <cell r="J3">
            <v>617.22281197999268</v>
          </cell>
          <cell r="K3">
            <v>616.77650370457661</v>
          </cell>
          <cell r="L3">
            <v>611.67480829267583</v>
          </cell>
          <cell r="M3">
            <v>596.80236330166485</v>
          </cell>
          <cell r="N3">
            <v>598.46829201983769</v>
          </cell>
          <cell r="O3">
            <v>593.56183625413166</v>
          </cell>
          <cell r="P3">
            <v>591.42524753279861</v>
          </cell>
        </row>
        <row r="4">
          <cell r="A4" t="str">
            <v>Other costs (network and environmental/social)</v>
          </cell>
          <cell r="B4">
            <v>318.04422426298652</v>
          </cell>
          <cell r="C4">
            <v>329.2901702324541</v>
          </cell>
          <cell r="D4">
            <v>319.72325295988588</v>
          </cell>
          <cell r="E4">
            <v>373.303850841616</v>
          </cell>
        </row>
        <row r="5">
          <cell r="A5" t="str">
            <v>Network costs</v>
          </cell>
          <cell r="F5">
            <v>282.0051056302762</v>
          </cell>
          <cell r="G5">
            <v>296.74172816421077</v>
          </cell>
          <cell r="H5">
            <v>296.82491422566784</v>
          </cell>
          <cell r="I5">
            <v>296.90836417601389</v>
          </cell>
          <cell r="J5">
            <v>302.15189453758518</v>
          </cell>
          <cell r="K5">
            <v>302.45457448109892</v>
          </cell>
          <cell r="L5">
            <v>302.56974287513981</v>
          </cell>
          <cell r="M5">
            <v>298.34148003796395</v>
          </cell>
          <cell r="N5">
            <v>301.04552048573657</v>
          </cell>
          <cell r="O5">
            <v>301.84326793122574</v>
          </cell>
          <cell r="P5">
            <v>302.47206448037679</v>
          </cell>
        </row>
        <row r="6">
          <cell r="A6" t="str">
            <v>Environmental and social costs</v>
          </cell>
          <cell r="F6">
            <v>111.22462760713449</v>
          </cell>
          <cell r="G6">
            <v>88.604630312984341</v>
          </cell>
          <cell r="H6">
            <v>89.383700614871145</v>
          </cell>
          <cell r="I6">
            <v>89.988242614871098</v>
          </cell>
          <cell r="J6">
            <v>91.679818001397621</v>
          </cell>
          <cell r="K6">
            <v>92.417958824935951</v>
          </cell>
          <cell r="L6">
            <v>91.883902448064291</v>
          </cell>
          <cell r="M6">
            <v>84.314889013874918</v>
          </cell>
          <cell r="N6">
            <v>85.441387660256197</v>
          </cell>
          <cell r="O6">
            <v>85.73594674163752</v>
          </cell>
          <cell r="P6">
            <v>89.93981168301886</v>
          </cell>
        </row>
        <row r="7">
          <cell r="A7" t="str">
            <v>Operating costs</v>
          </cell>
          <cell r="G7">
            <v>174.3537835648508</v>
          </cell>
          <cell r="H7">
            <v>175.1230889616441</v>
          </cell>
          <cell r="I7">
            <v>175.89239435843746</v>
          </cell>
          <cell r="J7">
            <v>176.59001712440713</v>
          </cell>
          <cell r="K7">
            <v>177.35568694605703</v>
          </cell>
          <cell r="L7">
            <v>178.12135676770708</v>
          </cell>
          <cell r="M7">
            <v>178.88702658935699</v>
          </cell>
          <cell r="N7">
            <v>174.41261108888889</v>
          </cell>
          <cell r="O7">
            <v>174.32634438703698</v>
          </cell>
          <cell r="P7">
            <v>174.76816047499992</v>
          </cell>
        </row>
        <row r="8">
          <cell r="A8" t="str">
            <v>Operating costs</v>
          </cell>
          <cell r="B8">
            <v>147.87789484572016</v>
          </cell>
          <cell r="C8">
            <v>173.63284912808234</v>
          </cell>
          <cell r="D8">
            <v>158.58354976150216</v>
          </cell>
          <cell r="E8">
            <v>162.21949651897495</v>
          </cell>
          <cell r="F8">
            <v>167.52642159679803</v>
          </cell>
        </row>
        <row r="9">
          <cell r="A9" t="str">
            <v>VAT</v>
          </cell>
          <cell r="B9">
            <v>62.481710757291694</v>
          </cell>
          <cell r="C9">
            <v>60.83255116859641</v>
          </cell>
          <cell r="D9">
            <v>54.765567301150668</v>
          </cell>
          <cell r="E9">
            <v>61.890408020642781</v>
          </cell>
          <cell r="F9">
            <v>62.672777056968016</v>
          </cell>
        </row>
        <row r="10">
          <cell r="A10" t="str">
            <v>VAT</v>
          </cell>
          <cell r="G10">
            <v>64.977915753185243</v>
          </cell>
          <cell r="H10">
            <v>64.817917192280447</v>
          </cell>
          <cell r="I10">
            <v>64.570909019210148</v>
          </cell>
          <cell r="J10">
            <v>64.013213698037816</v>
          </cell>
          <cell r="K10">
            <v>64.090962187759033</v>
          </cell>
          <cell r="L10">
            <v>64.074848859665053</v>
          </cell>
          <cell r="M10">
            <v>63.219916571777276</v>
          </cell>
          <cell r="N10">
            <v>63.311142628371726</v>
          </cell>
          <cell r="O10">
            <v>63.263020312675053</v>
          </cell>
          <cell r="P10">
            <v>63.247586650242511</v>
          </cell>
        </row>
        <row r="11">
          <cell r="A11" t="str">
            <v>Pre-tax margin (13-month rolling average)</v>
          </cell>
          <cell r="B11">
            <v>9.5034291798281334</v>
          </cell>
          <cell r="C11">
            <v>40.608915927295975</v>
          </cell>
          <cell r="D11">
            <v>32.311783907892007</v>
          </cell>
          <cell r="E11">
            <v>56.324722803440608</v>
          </cell>
          <cell r="F11">
            <v>49.115425887461988</v>
          </cell>
          <cell r="G11">
            <v>77.291601848285993</v>
          </cell>
          <cell r="H11">
            <v>82.435502116457556</v>
          </cell>
          <cell r="I11">
            <v>87.576599361584485</v>
          </cell>
          <cell r="J11">
            <v>91.203688663369022</v>
          </cell>
          <cell r="K11">
            <v>95.918103849746387</v>
          </cell>
          <cell r="L11">
            <v>100.54675092442027</v>
          </cell>
          <cell r="M11">
            <v>105.64269411227149</v>
          </cell>
          <cell r="N11">
            <v>101.90794509182138</v>
          </cell>
          <cell r="O11">
            <v>102.25579043362299</v>
          </cell>
          <cell r="P11">
            <v>103.23388836135693</v>
          </cell>
        </row>
        <row r="12">
          <cell r="A12" t="str">
            <v>Revenue (average customer bill)</v>
          </cell>
          <cell r="B12">
            <v>1312.115925903126</v>
          </cell>
          <cell r="C12">
            <v>1277.4835745405255</v>
          </cell>
          <cell r="D12">
            <v>1150.0769133241618</v>
          </cell>
          <cell r="E12">
            <v>1299.6985684334984</v>
          </cell>
          <cell r="F12">
            <v>1316.1283181963288</v>
          </cell>
          <cell r="G12">
            <v>1364.5362308168867</v>
          </cell>
          <cell r="H12">
            <v>1361.1762610378878</v>
          </cell>
          <cell r="I12">
            <v>1355.9890894034108</v>
          </cell>
          <cell r="J12">
            <v>1344.2774876587937</v>
          </cell>
          <cell r="K12">
            <v>1345.9102059429376</v>
          </cell>
          <cell r="L12">
            <v>1345.5718260529663</v>
          </cell>
          <cell r="M12">
            <v>1327.6182480073219</v>
          </cell>
          <cell r="N12">
            <v>1329.533995195806</v>
          </cell>
          <cell r="O12">
            <v>1328.5234265661761</v>
          </cell>
          <cell r="P12">
            <v>1328.1993196550927</v>
          </cell>
        </row>
      </sheetData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ns.gov.uk/ons/datasets-and-tables/data-selector.html?cdid=CHAW&amp;dataset=mm23&amp;table-id=2.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I6" sqref="I6"/>
    </sheetView>
  </sheetViews>
  <sheetFormatPr defaultRowHeight="12.75"/>
  <cols>
    <col min="1" max="1" width="9.75" style="3" bestFit="1" customWidth="1"/>
    <col min="2" max="2" width="9" style="3"/>
    <col min="3" max="3" width="12.625" style="3" bestFit="1" customWidth="1"/>
    <col min="4" max="4" width="2.625" style="3" customWidth="1"/>
    <col min="5" max="9" width="13" style="3" bestFit="1" customWidth="1"/>
    <col min="10" max="16384" width="9" style="3"/>
  </cols>
  <sheetData>
    <row r="1" spans="1:9">
      <c r="A1" s="4" t="s">
        <v>44</v>
      </c>
      <c r="B1" s="92" t="s">
        <v>45</v>
      </c>
    </row>
    <row r="2" spans="1:9">
      <c r="A2" s="4" t="s">
        <v>46</v>
      </c>
      <c r="B2" s="3" t="s">
        <v>47</v>
      </c>
    </row>
    <row r="4" spans="1:9">
      <c r="A4" s="145" t="s">
        <v>48</v>
      </c>
      <c r="B4" s="145"/>
      <c r="C4" s="145"/>
      <c r="E4" s="145" t="s">
        <v>59</v>
      </c>
      <c r="F4" s="145"/>
      <c r="G4" s="145"/>
      <c r="H4" s="145"/>
      <c r="I4" s="145"/>
    </row>
    <row r="5" spans="1:9" s="35" customFormat="1">
      <c r="B5" s="35" t="s">
        <v>53</v>
      </c>
      <c r="C5" s="35" t="s">
        <v>49</v>
      </c>
      <c r="E5" s="35" t="s">
        <v>60</v>
      </c>
      <c r="F5" s="35" t="s">
        <v>61</v>
      </c>
      <c r="G5" s="35" t="s">
        <v>62</v>
      </c>
      <c r="H5" s="35" t="s">
        <v>63</v>
      </c>
      <c r="I5" s="35" t="s">
        <v>64</v>
      </c>
    </row>
    <row r="6" spans="1:9">
      <c r="A6" s="3">
        <v>2005</v>
      </c>
      <c r="B6" s="3">
        <v>192</v>
      </c>
      <c r="E6" s="108">
        <f>(B15-B10)/B10</f>
        <v>0.19794103883949468</v>
      </c>
      <c r="F6" s="108">
        <f>(B15-B11)/B11</f>
        <v>0.14490161001788912</v>
      </c>
      <c r="G6" s="108">
        <f>(B15-B12)/B12</f>
        <v>8.843537414965992E-2</v>
      </c>
      <c r="H6" s="108">
        <f>(B15-B13)/B13</f>
        <v>5.4800164812525802E-2</v>
      </c>
      <c r="I6" s="108">
        <f>(B15-B14)/B14</f>
        <v>2.3590563774490227E-2</v>
      </c>
    </row>
    <row r="7" spans="1:9">
      <c r="A7" s="3">
        <v>2006</v>
      </c>
      <c r="B7" s="3">
        <v>198.1</v>
      </c>
      <c r="C7" s="93">
        <f>(B7-B6)/B6</f>
        <v>3.1770833333333304E-2</v>
      </c>
    </row>
    <row r="8" spans="1:9">
      <c r="A8" s="3">
        <v>2007</v>
      </c>
      <c r="B8" s="3">
        <v>206.6</v>
      </c>
      <c r="C8" s="93">
        <f t="shared" ref="C8:C13" si="0">(B8-B7)/B7</f>
        <v>4.2907622412922765E-2</v>
      </c>
    </row>
    <row r="9" spans="1:9">
      <c r="A9" s="3">
        <v>2008</v>
      </c>
      <c r="B9" s="3">
        <v>214.8</v>
      </c>
      <c r="C9" s="93">
        <f t="shared" si="0"/>
        <v>3.9690222652468625E-2</v>
      </c>
    </row>
    <row r="10" spans="1:9">
      <c r="A10" s="3">
        <v>2009</v>
      </c>
      <c r="B10" s="3">
        <v>213.7</v>
      </c>
      <c r="C10" s="93">
        <f t="shared" si="0"/>
        <v>-5.1210428305401429E-3</v>
      </c>
    </row>
    <row r="11" spans="1:9">
      <c r="A11" s="3">
        <v>2010</v>
      </c>
      <c r="B11" s="3">
        <v>223.6</v>
      </c>
      <c r="C11" s="93">
        <f t="shared" si="0"/>
        <v>4.6326626111371109E-2</v>
      </c>
    </row>
    <row r="12" spans="1:9">
      <c r="A12" s="3">
        <v>2011</v>
      </c>
      <c r="B12" s="3">
        <v>235.2</v>
      </c>
      <c r="C12" s="93">
        <f t="shared" si="0"/>
        <v>5.1878354203935578E-2</v>
      </c>
    </row>
    <row r="13" spans="1:9">
      <c r="A13" s="3">
        <v>2012</v>
      </c>
      <c r="B13" s="3">
        <v>242.7</v>
      </c>
      <c r="C13" s="93">
        <f t="shared" si="0"/>
        <v>3.1887755102040817E-2</v>
      </c>
    </row>
    <row r="14" spans="1:9">
      <c r="A14" s="3">
        <v>2013</v>
      </c>
      <c r="B14" s="3">
        <v>250.1</v>
      </c>
      <c r="C14" s="93">
        <f>(B14-B13)/B13</f>
        <v>3.0490317264112096E-2</v>
      </c>
    </row>
    <row r="15" spans="1:9">
      <c r="A15" s="2">
        <v>2014</v>
      </c>
      <c r="B15" s="109">
        <v>256</v>
      </c>
      <c r="C15" s="108">
        <f t="shared" ref="C15" si="1">(B15-B14)/B14</f>
        <v>2.3590563774490227E-2</v>
      </c>
    </row>
  </sheetData>
  <mergeCells count="2">
    <mergeCell ref="A4:C4"/>
    <mergeCell ref="E4:I4"/>
  </mergeCells>
  <hyperlinks>
    <hyperlink ref="B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65"/>
  <sheetViews>
    <sheetView showGridLines="0" topLeftCell="A4" zoomScaleNormal="100" workbookViewId="0">
      <pane xSplit="1" topLeftCell="B1" activePane="topRight" state="frozen"/>
      <selection activeCell="F24" sqref="F24"/>
      <selection pane="topRight" activeCell="R28" sqref="R28"/>
    </sheetView>
  </sheetViews>
  <sheetFormatPr defaultRowHeight="12.75"/>
  <cols>
    <col min="1" max="1" width="39.625" style="20" bestFit="1" customWidth="1"/>
    <col min="2" max="7" width="8.625" style="20" customWidth="1"/>
    <col min="8" max="17" width="9" style="20"/>
    <col min="18" max="18" width="9" style="114"/>
    <col min="19" max="16384" width="9" style="20"/>
  </cols>
  <sheetData>
    <row r="1" spans="1:18">
      <c r="A1" s="37" t="s">
        <v>0</v>
      </c>
      <c r="B1" s="2" t="s">
        <v>66</v>
      </c>
    </row>
    <row r="2" spans="1:18">
      <c r="A2" s="37"/>
      <c r="B2" s="2" t="s">
        <v>56</v>
      </c>
    </row>
    <row r="3" spans="1:18">
      <c r="A3" s="37"/>
      <c r="B3" s="137" t="s">
        <v>70</v>
      </c>
    </row>
    <row r="5" spans="1:18" ht="20.25">
      <c r="B5" s="147" t="s">
        <v>1</v>
      </c>
      <c r="C5" s="146"/>
      <c r="D5" s="146"/>
      <c r="E5" s="146"/>
      <c r="F5" s="148"/>
      <c r="G5" s="147"/>
      <c r="H5" s="146"/>
      <c r="I5" s="146"/>
      <c r="J5" s="146"/>
      <c r="K5" s="146"/>
      <c r="L5" s="146"/>
      <c r="M5" s="146"/>
      <c r="N5" s="144"/>
      <c r="O5" s="110"/>
      <c r="P5" s="105"/>
    </row>
    <row r="6" spans="1:18">
      <c r="B6" s="39"/>
      <c r="C6" s="40"/>
      <c r="D6" s="40"/>
      <c r="E6" s="40"/>
      <c r="F6" s="41"/>
      <c r="G6" s="39"/>
      <c r="H6" s="40"/>
      <c r="I6" s="40"/>
      <c r="J6" s="40"/>
      <c r="K6" s="40"/>
      <c r="L6" s="40"/>
      <c r="M6" s="40"/>
      <c r="N6" s="40"/>
      <c r="O6" s="40"/>
      <c r="P6" s="41"/>
    </row>
    <row r="7" spans="1:18" s="42" customFormat="1" ht="25.5">
      <c r="B7" s="43" t="s">
        <v>2</v>
      </c>
      <c r="C7" s="44" t="s">
        <v>3</v>
      </c>
      <c r="D7" s="44" t="s">
        <v>4</v>
      </c>
      <c r="E7" s="44" t="s">
        <v>5</v>
      </c>
      <c r="F7" s="45" t="s">
        <v>6</v>
      </c>
      <c r="G7" s="150" t="s">
        <v>7</v>
      </c>
      <c r="H7" s="46" t="s">
        <v>8</v>
      </c>
      <c r="I7" s="46" t="s">
        <v>9</v>
      </c>
      <c r="J7" s="98" t="s">
        <v>55</v>
      </c>
      <c r="K7" s="46" t="s">
        <v>54</v>
      </c>
      <c r="L7" s="44" t="s">
        <v>57</v>
      </c>
      <c r="M7" s="46" t="s">
        <v>58</v>
      </c>
      <c r="N7" s="46" t="s">
        <v>71</v>
      </c>
      <c r="O7" s="46" t="s">
        <v>72</v>
      </c>
      <c r="P7" s="45" t="s">
        <v>73</v>
      </c>
      <c r="R7" s="115"/>
    </row>
    <row r="8" spans="1:18" s="30" customFormat="1">
      <c r="A8" s="9" t="s">
        <v>10</v>
      </c>
      <c r="B8" s="94"/>
      <c r="C8" s="95"/>
      <c r="D8" s="95"/>
      <c r="E8" s="95"/>
      <c r="F8" s="96"/>
      <c r="G8" s="34"/>
      <c r="H8" s="47"/>
      <c r="P8" s="152"/>
      <c r="R8" s="116"/>
    </row>
    <row r="9" spans="1:18">
      <c r="A9" s="11" t="s">
        <v>11</v>
      </c>
      <c r="B9" s="48"/>
      <c r="C9" s="12"/>
      <c r="D9" s="12"/>
      <c r="E9" s="12"/>
      <c r="F9" s="49"/>
      <c r="G9" s="12">
        <v>357.74220350204615</v>
      </c>
      <c r="H9" s="12">
        <v>356.56039373536208</v>
      </c>
      <c r="I9" s="12">
        <v>354.19677420199383</v>
      </c>
      <c r="J9" s="12">
        <v>343.26644680684836</v>
      </c>
      <c r="K9" s="12">
        <v>341.82794530782792</v>
      </c>
      <c r="L9" s="12">
        <v>336.40718095945471</v>
      </c>
      <c r="M9" s="12">
        <v>326.85564646739192</v>
      </c>
      <c r="N9" s="12">
        <v>322.56875665584215</v>
      </c>
      <c r="O9" s="12">
        <v>319.22453018715515</v>
      </c>
      <c r="P9" s="49">
        <v>315.44789588544069</v>
      </c>
    </row>
    <row r="10" spans="1:18">
      <c r="A10" s="11" t="s">
        <v>12</v>
      </c>
      <c r="B10" s="48"/>
      <c r="C10" s="12"/>
      <c r="D10" s="12"/>
      <c r="E10" s="12"/>
      <c r="F10" s="49"/>
      <c r="G10" s="12">
        <v>229.24454849227533</v>
      </c>
      <c r="H10" s="12">
        <v>229.66928428040509</v>
      </c>
      <c r="I10" s="12">
        <v>230.09402006853483</v>
      </c>
      <c r="J10" s="12">
        <v>225.53696284829175</v>
      </c>
      <c r="K10" s="12">
        <v>226.42955673616297</v>
      </c>
      <c r="L10" s="12">
        <v>226.67267951499153</v>
      </c>
      <c r="M10" s="12">
        <v>221.49470523626766</v>
      </c>
      <c r="N10" s="12">
        <v>223.30252060484517</v>
      </c>
      <c r="O10" s="12">
        <v>221.66888519337957</v>
      </c>
      <c r="P10" s="49">
        <v>223.2272277335363</v>
      </c>
    </row>
    <row r="11" spans="1:18">
      <c r="A11" s="11" t="s">
        <v>13</v>
      </c>
      <c r="B11" s="50"/>
      <c r="C11" s="13"/>
      <c r="D11" s="13"/>
      <c r="E11" s="13"/>
      <c r="F11" s="51"/>
      <c r="G11" s="13">
        <v>16.37443476980264</v>
      </c>
      <c r="H11" s="13">
        <v>16.334115132454652</v>
      </c>
      <c r="I11" s="13">
        <v>16.271869072840932</v>
      </c>
      <c r="J11" s="13">
        <v>16.131329851905523</v>
      </c>
      <c r="K11" s="13">
        <v>16.150922471315251</v>
      </c>
      <c r="L11" s="13">
        <v>16.146861912635597</v>
      </c>
      <c r="M11" s="13">
        <v>15.931418976087864</v>
      </c>
      <c r="N11" s="13">
        <v>19.943009927937091</v>
      </c>
      <c r="O11" s="13">
        <v>19.927851398492642</v>
      </c>
      <c r="P11" s="51">
        <v>19.922989794826389</v>
      </c>
    </row>
    <row r="12" spans="1:18">
      <c r="A12" s="11" t="s">
        <v>14</v>
      </c>
      <c r="B12" s="50"/>
      <c r="C12" s="13"/>
      <c r="D12" s="13"/>
      <c r="E12" s="13"/>
      <c r="F12" s="51"/>
      <c r="G12" s="12">
        <v>16.068650947559998</v>
      </c>
      <c r="H12" s="12">
        <v>16.095432032472598</v>
      </c>
      <c r="I12" s="12">
        <v>16.122213117385197</v>
      </c>
      <c r="J12" s="12">
        <v>16.050687661419541</v>
      </c>
      <c r="K12" s="12">
        <v>16.091174447481926</v>
      </c>
      <c r="L12" s="12">
        <v>16.131661233544307</v>
      </c>
      <c r="M12" s="12">
        <v>16.172148019606691</v>
      </c>
      <c r="N12" s="12">
        <v>16.235864928819616</v>
      </c>
      <c r="O12" s="12">
        <v>16.279670303903504</v>
      </c>
      <c r="P12" s="49">
        <v>16.323475678987396</v>
      </c>
    </row>
    <row r="13" spans="1:18">
      <c r="A13" s="11" t="s">
        <v>15</v>
      </c>
      <c r="B13" s="50"/>
      <c r="C13" s="13"/>
      <c r="D13" s="13"/>
      <c r="E13" s="13"/>
      <c r="F13" s="51"/>
      <c r="G13" s="12">
        <v>15.563917303302597</v>
      </c>
      <c r="H13" s="12">
        <v>15.58985716547477</v>
      </c>
      <c r="I13" s="12">
        <v>15.615797027646943</v>
      </c>
      <c r="J13" s="12">
        <v>15.667384811527546</v>
      </c>
      <c r="K13" s="12">
        <v>15.706904741788605</v>
      </c>
      <c r="L13" s="12">
        <v>15.746424672049663</v>
      </c>
      <c r="M13" s="12">
        <v>15.785944602310721</v>
      </c>
      <c r="N13" s="12">
        <v>15.848139902393697</v>
      </c>
      <c r="O13" s="12">
        <v>15.890899171200743</v>
      </c>
      <c r="P13" s="49">
        <v>15.93365844000779</v>
      </c>
    </row>
    <row r="14" spans="1:18">
      <c r="A14" s="14" t="s">
        <v>16</v>
      </c>
      <c r="B14" s="50"/>
      <c r="C14" s="13"/>
      <c r="D14" s="13"/>
      <c r="E14" s="13"/>
      <c r="F14" s="51"/>
      <c r="G14" s="12">
        <v>0.56999999999999995</v>
      </c>
      <c r="H14" s="12">
        <v>0.56999999999999995</v>
      </c>
      <c r="I14" s="12">
        <v>0.56999999999999995</v>
      </c>
      <c r="J14" s="12">
        <v>0.57000000000000006</v>
      </c>
      <c r="K14" s="12">
        <v>0.57000000000000006</v>
      </c>
      <c r="L14" s="12">
        <v>0.57000000000000006</v>
      </c>
      <c r="M14" s="12">
        <v>0.56249999999999989</v>
      </c>
      <c r="N14" s="12">
        <v>0.57000000000000006</v>
      </c>
      <c r="O14" s="12">
        <v>0.57000000000000006</v>
      </c>
      <c r="P14" s="49">
        <v>0.57000000000000006</v>
      </c>
    </row>
    <row r="15" spans="1:18" s="30" customFormat="1">
      <c r="A15" s="15" t="s">
        <v>17</v>
      </c>
      <c r="B15" s="52">
        <v>774.20866685729948</v>
      </c>
      <c r="C15" s="53">
        <v>673.11908808409657</v>
      </c>
      <c r="D15" s="53">
        <v>584.69275939373097</v>
      </c>
      <c r="E15" s="53">
        <v>645.96009024882392</v>
      </c>
      <c r="F15" s="54">
        <v>642.99883405760465</v>
      </c>
      <c r="G15" s="53">
        <v>635.56375501498667</v>
      </c>
      <c r="H15" s="53">
        <v>634.81908234616913</v>
      </c>
      <c r="I15" s="53">
        <v>632.87067348840174</v>
      </c>
      <c r="J15" s="53">
        <v>617.22281197999268</v>
      </c>
      <c r="K15" s="53">
        <v>616.77650370457661</v>
      </c>
      <c r="L15" s="53">
        <v>611.67480829267583</v>
      </c>
      <c r="M15" s="53">
        <v>596.80236330166485</v>
      </c>
      <c r="N15" s="53">
        <v>598.46829201983769</v>
      </c>
      <c r="O15" s="53">
        <v>593.56183625413166</v>
      </c>
      <c r="P15" s="54">
        <v>591.42524753279861</v>
      </c>
      <c r="R15" s="116"/>
    </row>
    <row r="16" spans="1:18" s="30" customFormat="1">
      <c r="A16" s="16" t="s">
        <v>18</v>
      </c>
      <c r="B16" s="55"/>
      <c r="C16" s="17"/>
      <c r="D16" s="17"/>
      <c r="E16" s="17"/>
      <c r="F16" s="56"/>
      <c r="G16" s="18"/>
      <c r="H16" s="57"/>
      <c r="P16" s="58"/>
      <c r="R16" s="116"/>
    </row>
    <row r="17" spans="1:32">
      <c r="A17" s="19" t="s">
        <v>38</v>
      </c>
      <c r="B17" s="55"/>
      <c r="C17" s="17"/>
      <c r="D17" s="17"/>
      <c r="E17" s="17"/>
      <c r="F17" s="56"/>
      <c r="G17" s="17">
        <v>13.06950310328819</v>
      </c>
      <c r="H17" s="17">
        <v>13.111926525021067</v>
      </c>
      <c r="I17" s="17">
        <v>13.154349946753941</v>
      </c>
      <c r="J17" s="17">
        <v>13.052066284850227</v>
      </c>
      <c r="K17" s="17">
        <v>13.354746228363991</v>
      </c>
      <c r="L17" s="17">
        <v>13.469914622404859</v>
      </c>
      <c r="M17" s="17">
        <v>13.357513282231224</v>
      </c>
      <c r="N17" s="17">
        <v>12.171455205949092</v>
      </c>
      <c r="O17" s="17">
        <v>12.277264349776603</v>
      </c>
      <c r="P17" s="56">
        <v>12.393987213824255</v>
      </c>
    </row>
    <row r="18" spans="1:32">
      <c r="A18" s="19" t="s">
        <v>39</v>
      </c>
      <c r="B18" s="55"/>
      <c r="C18" s="17"/>
      <c r="D18" s="17"/>
      <c r="E18" s="17"/>
      <c r="F18" s="56"/>
      <c r="G18" s="17">
        <v>129.51326151315209</v>
      </c>
      <c r="H18" s="17">
        <v>128.33601706589548</v>
      </c>
      <c r="I18" s="17">
        <v>127.15877261863886</v>
      </c>
      <c r="J18" s="17">
        <v>138.16228521203865</v>
      </c>
      <c r="K18" s="17">
        <v>138.16228521203865</v>
      </c>
      <c r="L18" s="17">
        <v>138.16228521203865</v>
      </c>
      <c r="M18" s="17">
        <v>135.85958045850469</v>
      </c>
      <c r="N18" s="17">
        <v>136.34099926564352</v>
      </c>
      <c r="O18" s="17">
        <v>136.63405682394327</v>
      </c>
      <c r="P18" s="56">
        <v>136.95624976568479</v>
      </c>
    </row>
    <row r="19" spans="1:32">
      <c r="A19" s="19" t="s">
        <v>40</v>
      </c>
      <c r="B19" s="55"/>
      <c r="C19" s="17"/>
      <c r="D19" s="17"/>
      <c r="E19" s="17"/>
      <c r="F19" s="56"/>
      <c r="G19" s="17">
        <v>32.114435482497392</v>
      </c>
      <c r="H19" s="17">
        <v>32.389206811209228</v>
      </c>
      <c r="I19" s="17">
        <v>32.663978139921078</v>
      </c>
      <c r="J19" s="17">
        <v>34.141187893624135</v>
      </c>
      <c r="K19" s="17">
        <v>34.141187893624135</v>
      </c>
      <c r="L19" s="17">
        <v>34.141187893624135</v>
      </c>
      <c r="M19" s="17">
        <v>33.691961737129077</v>
      </c>
      <c r="N19" s="17">
        <v>34.516740960454001</v>
      </c>
      <c r="O19" s="17">
        <v>34.610629227161468</v>
      </c>
      <c r="P19" s="56">
        <v>34.704517493868934</v>
      </c>
    </row>
    <row r="20" spans="1:32">
      <c r="A20" s="19" t="s">
        <v>41</v>
      </c>
      <c r="B20" s="55"/>
      <c r="C20" s="17"/>
      <c r="D20" s="17"/>
      <c r="E20" s="17"/>
      <c r="F20" s="56"/>
      <c r="G20" s="17">
        <v>116.15294473193978</v>
      </c>
      <c r="H20" s="17">
        <v>117.09697215687545</v>
      </c>
      <c r="I20" s="17">
        <v>118.04099958181111</v>
      </c>
      <c r="J20" s="17">
        <v>110.90635514707218</v>
      </c>
      <c r="K20" s="17">
        <v>110.90635514707218</v>
      </c>
      <c r="L20" s="17">
        <v>110.90635514707218</v>
      </c>
      <c r="M20" s="17">
        <v>109.61992456009897</v>
      </c>
      <c r="N20" s="17">
        <v>112.12632505368997</v>
      </c>
      <c r="O20" s="17">
        <v>112.43131753034442</v>
      </c>
      <c r="P20" s="56">
        <v>112.73631000699885</v>
      </c>
    </row>
    <row r="21" spans="1:32">
      <c r="A21" s="19" t="s">
        <v>19</v>
      </c>
      <c r="B21" s="55"/>
      <c r="C21" s="17"/>
      <c r="D21" s="17"/>
      <c r="E21" s="17"/>
      <c r="F21" s="56"/>
      <c r="G21" s="17">
        <v>5.8915833333333323</v>
      </c>
      <c r="H21" s="17">
        <v>5.890791666666666</v>
      </c>
      <c r="I21" s="17">
        <v>5.8902638888888887</v>
      </c>
      <c r="J21" s="17">
        <v>5.89</v>
      </c>
      <c r="K21" s="17">
        <v>5.89</v>
      </c>
      <c r="L21" s="17">
        <v>5.89</v>
      </c>
      <c r="M21" s="17">
        <v>5.8125</v>
      </c>
      <c r="N21" s="17">
        <v>5.89</v>
      </c>
      <c r="O21" s="17">
        <v>5.89</v>
      </c>
      <c r="P21" s="56">
        <v>5.681</v>
      </c>
    </row>
    <row r="22" spans="1:32" s="30" customFormat="1">
      <c r="A22" s="16" t="s">
        <v>20</v>
      </c>
      <c r="B22" s="59"/>
      <c r="C22" s="18"/>
      <c r="D22" s="18"/>
      <c r="E22" s="18"/>
      <c r="F22" s="60">
        <v>282.0051056302762</v>
      </c>
      <c r="G22" s="18">
        <v>296.74172816421077</v>
      </c>
      <c r="H22" s="18">
        <v>296.82491422566784</v>
      </c>
      <c r="I22" s="18">
        <v>296.90836417601389</v>
      </c>
      <c r="J22" s="18">
        <v>302.15189453758518</v>
      </c>
      <c r="K22" s="18">
        <v>302.45457448109892</v>
      </c>
      <c r="L22" s="18">
        <v>302.56974287513981</v>
      </c>
      <c r="M22" s="18">
        <v>298.34148003796395</v>
      </c>
      <c r="N22" s="18">
        <v>301.04552048573657</v>
      </c>
      <c r="O22" s="18">
        <v>301.84326793122574</v>
      </c>
      <c r="P22" s="60">
        <v>302.47206448037679</v>
      </c>
      <c r="R22" s="116"/>
    </row>
    <row r="23" spans="1:32" s="30" customFormat="1">
      <c r="A23" s="16" t="s">
        <v>21</v>
      </c>
      <c r="B23" s="59"/>
      <c r="C23" s="18"/>
      <c r="D23" s="140"/>
      <c r="E23" s="18"/>
      <c r="F23" s="60"/>
      <c r="G23" s="18"/>
      <c r="H23" s="18"/>
      <c r="I23" s="18"/>
      <c r="J23" s="18"/>
      <c r="K23" s="18"/>
      <c r="L23" s="18"/>
      <c r="M23" s="18"/>
      <c r="N23" s="18"/>
      <c r="O23" s="18"/>
      <c r="P23" s="60"/>
      <c r="R23" s="116"/>
    </row>
    <row r="24" spans="1:32">
      <c r="A24" s="19" t="s">
        <v>22</v>
      </c>
      <c r="B24" s="55"/>
      <c r="C24" s="17"/>
      <c r="D24" s="17"/>
      <c r="E24" s="17"/>
      <c r="F24" s="56"/>
      <c r="G24" s="17">
        <v>38.334133999999999</v>
      </c>
      <c r="H24" s="17">
        <v>38.938676000000001</v>
      </c>
      <c r="I24" s="17">
        <v>39.543218000000003</v>
      </c>
      <c r="J24" s="17">
        <v>40.147759999999998</v>
      </c>
      <c r="K24" s="17">
        <v>40.885900823538329</v>
      </c>
      <c r="L24" s="17">
        <v>40.351844446666668</v>
      </c>
      <c r="M24" s="17">
        <v>39.917570705000003</v>
      </c>
      <c r="N24" s="17">
        <v>40.589385359999987</v>
      </c>
      <c r="O24" s="17">
        <v>40.699791699999984</v>
      </c>
      <c r="P24" s="56">
        <v>44.719503899999999</v>
      </c>
    </row>
    <row r="25" spans="1:32">
      <c r="A25" s="19" t="s">
        <v>23</v>
      </c>
      <c r="B25" s="55"/>
      <c r="C25" s="17"/>
      <c r="D25" s="17"/>
      <c r="E25" s="17"/>
      <c r="F25" s="56"/>
      <c r="G25" s="17">
        <v>20.104166666666668</v>
      </c>
      <c r="H25" s="17">
        <v>20.104166666666668</v>
      </c>
      <c r="I25" s="17">
        <v>20.104166666666668</v>
      </c>
      <c r="J25" s="17">
        <v>20.104166666666668</v>
      </c>
      <c r="K25" s="17">
        <v>20.104166666666668</v>
      </c>
      <c r="L25" s="17">
        <v>20.104166666666668</v>
      </c>
      <c r="M25" s="17">
        <v>16.395833333333332</v>
      </c>
      <c r="N25" s="17">
        <v>16.576187499999996</v>
      </c>
      <c r="O25" s="17">
        <v>16.621276041666661</v>
      </c>
      <c r="P25" s="56">
        <v>16.66636458333333</v>
      </c>
    </row>
    <row r="26" spans="1:32">
      <c r="A26" s="19" t="s">
        <v>24</v>
      </c>
      <c r="B26" s="55"/>
      <c r="C26" s="17"/>
      <c r="D26" s="17"/>
      <c r="E26" s="17"/>
      <c r="F26" s="56"/>
      <c r="G26" s="17">
        <v>20.104166666666668</v>
      </c>
      <c r="H26" s="17">
        <v>20.104166666666668</v>
      </c>
      <c r="I26" s="17">
        <v>20.104166666666668</v>
      </c>
      <c r="J26" s="17">
        <v>20.104166666666668</v>
      </c>
      <c r="K26" s="17">
        <v>20.104166666666668</v>
      </c>
      <c r="L26" s="17">
        <v>20.104166666666668</v>
      </c>
      <c r="M26" s="17">
        <v>16.395833333333332</v>
      </c>
      <c r="N26" s="17">
        <v>16.576187499999996</v>
      </c>
      <c r="O26" s="17">
        <v>16.621276041666661</v>
      </c>
      <c r="P26" s="56">
        <v>16.66636458333333</v>
      </c>
    </row>
    <row r="27" spans="1:32">
      <c r="A27" s="19" t="s">
        <v>25</v>
      </c>
      <c r="B27" s="55"/>
      <c r="C27" s="17"/>
      <c r="D27" s="17"/>
      <c r="E27" s="17"/>
      <c r="F27" s="56"/>
      <c r="G27" s="17">
        <v>9.8834730957372496</v>
      </c>
      <c r="H27" s="17">
        <v>10.058001397624041</v>
      </c>
      <c r="I27" s="17">
        <v>10.058001397624041</v>
      </c>
      <c r="J27" s="17">
        <v>10.407058001397626</v>
      </c>
      <c r="K27" s="17">
        <v>10.407058001397626</v>
      </c>
      <c r="L27" s="17">
        <v>10.407058001397626</v>
      </c>
      <c r="M27" s="17">
        <v>10.584818308874915</v>
      </c>
      <c r="N27" s="17">
        <v>10.644071744700677</v>
      </c>
      <c r="O27" s="17">
        <v>10.703325180526441</v>
      </c>
      <c r="P27" s="56">
        <v>10.762578616352203</v>
      </c>
      <c r="Q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</row>
    <row r="28" spans="1:32">
      <c r="A28" s="19" t="s">
        <v>26</v>
      </c>
      <c r="B28" s="55"/>
      <c r="C28" s="17"/>
      <c r="D28" s="17"/>
      <c r="E28" s="17"/>
      <c r="F28" s="56"/>
      <c r="G28" s="17">
        <v>6.089344941956881</v>
      </c>
      <c r="H28" s="17">
        <v>6.089344941956881</v>
      </c>
      <c r="I28" s="17">
        <v>6.089344941956881</v>
      </c>
      <c r="J28" s="17">
        <v>6.458333333333333</v>
      </c>
      <c r="K28" s="17">
        <v>6.458333333333333</v>
      </c>
      <c r="L28" s="17">
        <v>6.458333333333333</v>
      </c>
      <c r="M28" s="17">
        <v>6.5104166666666679</v>
      </c>
      <c r="N28" s="17">
        <v>6.5277777777777786</v>
      </c>
      <c r="O28" s="17">
        <v>6.5451388888888893</v>
      </c>
      <c r="P28" s="56">
        <v>6.5625</v>
      </c>
    </row>
    <row r="29" spans="1:32">
      <c r="A29" s="19" t="s">
        <v>27</v>
      </c>
      <c r="B29" s="55"/>
      <c r="C29" s="17"/>
      <c r="D29" s="17"/>
      <c r="E29" s="17"/>
      <c r="F29" s="56"/>
      <c r="G29" s="17">
        <v>6.089344941956881</v>
      </c>
      <c r="H29" s="17">
        <v>6.089344941956881</v>
      </c>
      <c r="I29" s="17">
        <v>6.089344941956881</v>
      </c>
      <c r="J29" s="17">
        <v>6.458333333333333</v>
      </c>
      <c r="K29" s="17">
        <v>6.458333333333333</v>
      </c>
      <c r="L29" s="17">
        <v>6.458333333333333</v>
      </c>
      <c r="M29" s="17">
        <v>6.5104166666666679</v>
      </c>
      <c r="N29" s="17">
        <v>6.5277777777777786</v>
      </c>
      <c r="O29" s="17">
        <v>6.5451388888888893</v>
      </c>
      <c r="P29" s="56">
        <v>6.5625</v>
      </c>
    </row>
    <row r="30" spans="1:32">
      <c r="A30" s="19" t="s">
        <v>28</v>
      </c>
      <c r="B30" s="55"/>
      <c r="C30" s="17"/>
      <c r="D30" s="17"/>
      <c r="E30" s="17"/>
      <c r="F30" s="56"/>
      <c r="G30" s="17">
        <v>-12</v>
      </c>
      <c r="H30" s="17">
        <v>-12</v>
      </c>
      <c r="I30" s="17">
        <v>-12</v>
      </c>
      <c r="J30" s="17">
        <v>-12</v>
      </c>
      <c r="K30" s="17">
        <v>-12</v>
      </c>
      <c r="L30" s="17">
        <v>-12</v>
      </c>
      <c r="M30" s="17">
        <v>-12</v>
      </c>
      <c r="N30" s="17">
        <v>-12</v>
      </c>
      <c r="O30" s="17">
        <v>-12</v>
      </c>
      <c r="P30" s="56">
        <v>-12</v>
      </c>
    </row>
    <row r="31" spans="1:32" s="30" customFormat="1">
      <c r="A31" s="16" t="s">
        <v>20</v>
      </c>
      <c r="B31" s="59"/>
      <c r="C31" s="18"/>
      <c r="D31" s="18"/>
      <c r="E31" s="18"/>
      <c r="F31" s="60">
        <v>111.22462760713449</v>
      </c>
      <c r="G31" s="18">
        <v>88.604630312984341</v>
      </c>
      <c r="H31" s="18">
        <v>89.383700614871145</v>
      </c>
      <c r="I31" s="18">
        <v>89.98824261487114</v>
      </c>
      <c r="J31" s="18">
        <v>91.679818001397621</v>
      </c>
      <c r="K31" s="18">
        <v>92.417958824935951</v>
      </c>
      <c r="L31" s="18">
        <v>91.883902448064291</v>
      </c>
      <c r="M31" s="18">
        <v>84.314889013874918</v>
      </c>
      <c r="N31" s="18">
        <v>85.441387660256197</v>
      </c>
      <c r="O31" s="18">
        <v>85.73594674163752</v>
      </c>
      <c r="P31" s="60">
        <v>89.93981168301886</v>
      </c>
      <c r="R31" s="116"/>
    </row>
    <row r="32" spans="1:32" s="30" customFormat="1">
      <c r="A32" s="22" t="s">
        <v>67</v>
      </c>
      <c r="B32" s="62">
        <v>318.04422426298652</v>
      </c>
      <c r="C32" s="63">
        <v>329.2901702324541</v>
      </c>
      <c r="D32" s="63">
        <v>319.72325295988588</v>
      </c>
      <c r="E32" s="63">
        <v>373.303850841616</v>
      </c>
      <c r="F32" s="139">
        <v>393.64973323741071</v>
      </c>
      <c r="G32" s="63">
        <v>385.34635847719511</v>
      </c>
      <c r="H32" s="63">
        <v>386.20861484053898</v>
      </c>
      <c r="I32" s="63">
        <v>386.89660679088502</v>
      </c>
      <c r="J32" s="63">
        <v>393.8317125389828</v>
      </c>
      <c r="K32" s="63">
        <v>394.87253330603488</v>
      </c>
      <c r="L32" s="63">
        <v>394.45364532320411</v>
      </c>
      <c r="M32" s="63">
        <v>382.65636905183885</v>
      </c>
      <c r="N32" s="63">
        <v>386.48690814599274</v>
      </c>
      <c r="O32" s="63">
        <v>387.57921467286326</v>
      </c>
      <c r="P32" s="64">
        <v>392.41187616339562</v>
      </c>
      <c r="R32" s="116"/>
    </row>
    <row r="33" spans="1:18" s="30" customFormat="1">
      <c r="A33" s="23" t="s">
        <v>29</v>
      </c>
      <c r="B33" s="65"/>
      <c r="C33" s="24"/>
      <c r="D33" s="24"/>
      <c r="E33" s="141"/>
      <c r="F33" s="66"/>
      <c r="G33" s="25"/>
      <c r="H33" s="67"/>
      <c r="P33" s="58"/>
      <c r="R33" s="116"/>
    </row>
    <row r="34" spans="1:18">
      <c r="A34" s="26" t="s">
        <v>30</v>
      </c>
      <c r="B34" s="65"/>
      <c r="C34" s="24"/>
      <c r="D34" s="24"/>
      <c r="E34" s="24"/>
      <c r="F34" s="66"/>
      <c r="G34" s="24">
        <v>166.81725849999998</v>
      </c>
      <c r="H34" s="24">
        <v>167.56458236535414</v>
      </c>
      <c r="I34" s="24">
        <v>168.31190623070833</v>
      </c>
      <c r="J34" s="24">
        <v>169.06191720717362</v>
      </c>
      <c r="K34" s="24">
        <v>169.80859790030553</v>
      </c>
      <c r="L34" s="24">
        <v>170.55527859343755</v>
      </c>
      <c r="M34" s="24">
        <v>171.30195928656946</v>
      </c>
      <c r="N34" s="24">
        <v>167.16786442222224</v>
      </c>
      <c r="O34" s="24">
        <v>167.07608305370366</v>
      </c>
      <c r="P34" s="66">
        <v>167.51238447499992</v>
      </c>
    </row>
    <row r="35" spans="1:18">
      <c r="A35" s="26" t="s">
        <v>31</v>
      </c>
      <c r="B35" s="65"/>
      <c r="C35" s="24"/>
      <c r="D35" s="24"/>
      <c r="E35" s="24"/>
      <c r="F35" s="66"/>
      <c r="G35" s="24">
        <v>7.5365250648508217</v>
      </c>
      <c r="H35" s="24">
        <v>7.5585065962899707</v>
      </c>
      <c r="I35" s="24">
        <v>7.5804881277291196</v>
      </c>
      <c r="J35" s="24">
        <v>7.5280999172334919</v>
      </c>
      <c r="K35" s="24">
        <v>7.5470890457515107</v>
      </c>
      <c r="L35" s="24">
        <v>7.5660781742695296</v>
      </c>
      <c r="M35" s="24">
        <v>7.5850673027875475</v>
      </c>
      <c r="N35" s="24">
        <v>7.2447466666666678</v>
      </c>
      <c r="O35" s="24">
        <v>7.2502613333333326</v>
      </c>
      <c r="P35" s="66">
        <v>7.255776</v>
      </c>
    </row>
    <row r="36" spans="1:18" s="30" customFormat="1">
      <c r="A36" s="27" t="s">
        <v>17</v>
      </c>
      <c r="B36" s="68">
        <v>147.87789484572016</v>
      </c>
      <c r="C36" s="69">
        <v>173.63284912808234</v>
      </c>
      <c r="D36" s="69">
        <v>158.58354976150216</v>
      </c>
      <c r="E36" s="69">
        <v>162.21949651897495</v>
      </c>
      <c r="F36" s="70">
        <v>167.52642159679803</v>
      </c>
      <c r="G36" s="69">
        <v>174.3537835648508</v>
      </c>
      <c r="H36" s="69">
        <v>175.1230889616441</v>
      </c>
      <c r="I36" s="69">
        <v>175.89239435843746</v>
      </c>
      <c r="J36" s="69">
        <v>176.59001712440713</v>
      </c>
      <c r="K36" s="69">
        <v>177.35568694605703</v>
      </c>
      <c r="L36" s="69">
        <v>178.12135676770708</v>
      </c>
      <c r="M36" s="69">
        <v>178.88702658935699</v>
      </c>
      <c r="N36" s="69">
        <v>174.41261108888889</v>
      </c>
      <c r="O36" s="69">
        <v>174.32634438703698</v>
      </c>
      <c r="P36" s="70">
        <v>174.76816047499992</v>
      </c>
      <c r="R36" s="116"/>
    </row>
    <row r="37" spans="1:18">
      <c r="B37" s="65"/>
      <c r="C37" s="24"/>
      <c r="D37" s="24"/>
      <c r="E37" s="24"/>
      <c r="F37" s="66"/>
      <c r="G37" s="28"/>
      <c r="H37" s="71"/>
      <c r="P37" s="38"/>
    </row>
    <row r="38" spans="1:18">
      <c r="A38" s="29" t="s">
        <v>32</v>
      </c>
      <c r="B38" s="72">
        <v>62.481710757291694</v>
      </c>
      <c r="C38" s="73">
        <v>60.83255116859641</v>
      </c>
      <c r="D38" s="73">
        <v>54.765567301150668</v>
      </c>
      <c r="E38" s="73">
        <v>61.890408020642781</v>
      </c>
      <c r="F38" s="74">
        <v>62.672777056968016</v>
      </c>
      <c r="G38" s="73">
        <v>64.977915753185243</v>
      </c>
      <c r="H38" s="73">
        <v>64.817917192280447</v>
      </c>
      <c r="I38" s="73">
        <v>64.570909019210148</v>
      </c>
      <c r="J38" s="73">
        <v>64.013213698037816</v>
      </c>
      <c r="K38" s="73">
        <v>64.090962187759033</v>
      </c>
      <c r="L38" s="73">
        <v>64.074848859665053</v>
      </c>
      <c r="M38" s="73">
        <v>63.219916571777276</v>
      </c>
      <c r="N38" s="73">
        <v>63.311142628371726</v>
      </c>
      <c r="O38" s="73">
        <v>63.263020312675053</v>
      </c>
      <c r="P38" s="74">
        <v>63.247586650242511</v>
      </c>
      <c r="R38" s="116"/>
    </row>
    <row r="39" spans="1:18" s="5" customFormat="1" ht="13.5" thickBot="1">
      <c r="A39" s="6"/>
      <c r="B39" s="75"/>
      <c r="C39" s="76"/>
      <c r="D39" s="76"/>
      <c r="E39" s="76"/>
      <c r="F39" s="113"/>
      <c r="G39" s="77"/>
      <c r="H39" s="77"/>
      <c r="I39" s="77"/>
      <c r="J39" s="77"/>
      <c r="K39" s="77"/>
      <c r="L39" s="103"/>
      <c r="M39" s="77"/>
      <c r="N39" s="77"/>
      <c r="O39" s="77"/>
      <c r="P39" s="78"/>
      <c r="R39" s="117"/>
    </row>
    <row r="40" spans="1:18" s="30" customFormat="1">
      <c r="A40" s="30" t="s">
        <v>33</v>
      </c>
      <c r="B40" s="31">
        <v>1302.6124967232979</v>
      </c>
      <c r="C40" s="31">
        <v>1236.8746586132295</v>
      </c>
      <c r="D40" s="31">
        <v>1117.7651294162697</v>
      </c>
      <c r="E40" s="31">
        <v>1243.3738456300575</v>
      </c>
      <c r="F40" s="111">
        <v>1266.4277659487814</v>
      </c>
      <c r="G40" s="31">
        <v>1260.2418128102179</v>
      </c>
      <c r="H40" s="31">
        <v>1260.9687033406326</v>
      </c>
      <c r="I40" s="31">
        <v>1260.2305836569344</v>
      </c>
      <c r="J40" s="31">
        <v>1251.6577553414204</v>
      </c>
      <c r="K40" s="31">
        <v>1253.0956861444274</v>
      </c>
      <c r="L40" s="31">
        <v>1248.324659243252</v>
      </c>
      <c r="M40" s="31">
        <v>1221.5656755146381</v>
      </c>
      <c r="N40" s="31">
        <v>1222.678953883091</v>
      </c>
      <c r="O40" s="31">
        <v>1218.7304156267069</v>
      </c>
      <c r="P40" s="80">
        <v>1221.8528708214367</v>
      </c>
      <c r="R40" s="116"/>
    </row>
    <row r="41" spans="1:18">
      <c r="B41" s="28"/>
      <c r="C41" s="28"/>
      <c r="D41" s="28"/>
      <c r="E41" s="28"/>
      <c r="F41" s="82"/>
      <c r="G41" s="28"/>
      <c r="H41" s="28"/>
      <c r="I41" s="28"/>
      <c r="J41" s="28"/>
      <c r="K41" s="28"/>
      <c r="L41" s="28"/>
      <c r="M41" s="28"/>
      <c r="N41" s="28"/>
      <c r="O41" s="28"/>
      <c r="P41" s="82"/>
    </row>
    <row r="42" spans="1:18" s="30" customFormat="1">
      <c r="A42" s="30" t="s">
        <v>34</v>
      </c>
      <c r="B42" s="31">
        <v>1312.115925903126</v>
      </c>
      <c r="C42" s="31">
        <v>1277.4835745405255</v>
      </c>
      <c r="D42" s="31">
        <v>1150.0769133241618</v>
      </c>
      <c r="E42" s="31">
        <v>1299.6985684334984</v>
      </c>
      <c r="F42" s="80">
        <v>1316.1283181963288</v>
      </c>
      <c r="G42" s="31">
        <v>1364.5362308168867</v>
      </c>
      <c r="H42" s="31">
        <v>1361.1762610378878</v>
      </c>
      <c r="I42" s="31">
        <v>1355.9890894034108</v>
      </c>
      <c r="J42" s="31">
        <v>1344.2774876587937</v>
      </c>
      <c r="K42" s="31">
        <v>1345.9102059429376</v>
      </c>
      <c r="L42" s="31">
        <v>1345.5718260529663</v>
      </c>
      <c r="M42" s="31">
        <v>1327.6182480073219</v>
      </c>
      <c r="N42" s="31">
        <v>1329.533995195806</v>
      </c>
      <c r="O42" s="31">
        <v>1328.5234265661761</v>
      </c>
      <c r="P42" s="80">
        <v>1328.1993196550927</v>
      </c>
      <c r="R42" s="116"/>
    </row>
    <row r="43" spans="1:18" s="30" customFormat="1">
      <c r="B43" s="31"/>
      <c r="C43" s="31"/>
      <c r="D43" s="31"/>
      <c r="E43" s="31"/>
      <c r="F43" s="80"/>
      <c r="G43" s="31"/>
      <c r="H43" s="31"/>
      <c r="I43" s="31"/>
      <c r="J43" s="31"/>
      <c r="K43" s="31"/>
      <c r="L43" s="31"/>
      <c r="M43" s="31"/>
      <c r="N43" s="31"/>
      <c r="O43" s="31"/>
      <c r="P43" s="38"/>
      <c r="R43" s="116"/>
    </row>
    <row r="44" spans="1:18" s="30" customFormat="1" collapsed="1">
      <c r="A44" s="30" t="s">
        <v>35</v>
      </c>
      <c r="B44" s="31">
        <v>9.5034291798281334</v>
      </c>
      <c r="C44" s="31">
        <v>40.608915927295975</v>
      </c>
      <c r="D44" s="31">
        <v>32.311783907892007</v>
      </c>
      <c r="E44" s="31">
        <v>56.324722803440608</v>
      </c>
      <c r="F44" s="80">
        <v>49.115425887461988</v>
      </c>
      <c r="G44" s="31">
        <v>77.291601848285993</v>
      </c>
      <c r="H44" s="31">
        <v>82.435502116457556</v>
      </c>
      <c r="I44" s="31">
        <v>87.576599361584485</v>
      </c>
      <c r="J44" s="31">
        <v>91.203688663369022</v>
      </c>
      <c r="K44" s="31">
        <v>95.918103849746387</v>
      </c>
      <c r="L44" s="31">
        <v>100.54675092442027</v>
      </c>
      <c r="M44" s="31">
        <v>106</v>
      </c>
      <c r="N44" s="31">
        <v>101.90794509182138</v>
      </c>
      <c r="O44" s="31">
        <v>102.25579043362299</v>
      </c>
      <c r="P44" s="80">
        <v>103.23388836135693</v>
      </c>
      <c r="R44" s="116"/>
    </row>
    <row r="45" spans="1:18" s="30" customFormat="1">
      <c r="B45" s="84"/>
      <c r="C45" s="84"/>
      <c r="D45" s="84"/>
      <c r="E45" s="84"/>
      <c r="F45" s="85"/>
      <c r="G45" s="31"/>
      <c r="H45" s="31"/>
      <c r="I45" s="31"/>
      <c r="J45" s="31"/>
      <c r="K45" s="31"/>
      <c r="L45" s="31"/>
      <c r="M45" s="31"/>
      <c r="N45" s="31"/>
      <c r="O45" s="31"/>
      <c r="P45" s="80"/>
      <c r="Q45" s="20"/>
      <c r="R45" s="116"/>
    </row>
    <row r="46" spans="1:18" s="30" customFormat="1" ht="13.5" thickBot="1">
      <c r="A46" s="32" t="s">
        <v>36</v>
      </c>
      <c r="B46" s="87">
        <v>7.2428273997870631E-3</v>
      </c>
      <c r="C46" s="87">
        <v>3.1788209834245303E-2</v>
      </c>
      <c r="D46" s="87">
        <v>2.8095324350524181E-2</v>
      </c>
      <c r="E46" s="87">
        <v>4.3336758361846708E-2</v>
      </c>
      <c r="F46" s="88">
        <v>3.7318113445633933E-2</v>
      </c>
      <c r="G46" s="87">
        <v>5.6643129073982133E-2</v>
      </c>
      <c r="H46" s="87">
        <v>6.0561959884314349E-2</v>
      </c>
      <c r="I46" s="87">
        <v>6.4585032465206055E-2</v>
      </c>
      <c r="J46" s="99">
        <v>6.7694356883478315E-2</v>
      </c>
      <c r="K46" s="99">
        <v>7.1266347061055738E-2</v>
      </c>
      <c r="L46" s="99">
        <v>7.4724179696418827E-2</v>
      </c>
      <c r="M46" s="99">
        <f>M44/M42</f>
        <v>7.9842228862927925E-2</v>
      </c>
      <c r="N46" s="99">
        <v>7.6649371479074496E-2</v>
      </c>
      <c r="O46" s="99">
        <v>7.6969504932195829E-2</v>
      </c>
      <c r="P46" s="91">
        <v>7.7724696010358404E-2</v>
      </c>
      <c r="Q46" s="20"/>
      <c r="R46" s="116"/>
    </row>
    <row r="48" spans="1:18">
      <c r="B48" s="89"/>
      <c r="C48" s="89"/>
      <c r="E48" s="89"/>
      <c r="F48" s="89"/>
      <c r="G48" s="104"/>
      <c r="H48" s="104"/>
      <c r="I48" s="104"/>
      <c r="J48" s="104"/>
      <c r="K48" s="104"/>
      <c r="L48" s="104"/>
    </row>
    <row r="49" spans="7:12">
      <c r="G49" s="90"/>
      <c r="H49" s="90"/>
      <c r="I49" s="90"/>
      <c r="K49" s="89"/>
      <c r="L49" s="89"/>
    </row>
    <row r="50" spans="7:12">
      <c r="G50" s="90"/>
      <c r="H50" s="90"/>
      <c r="I50" s="90"/>
    </row>
    <row r="51" spans="7:12">
      <c r="G51" s="90"/>
      <c r="H51" s="90"/>
      <c r="I51" s="90"/>
      <c r="J51" s="90"/>
      <c r="K51" s="89"/>
      <c r="L51" s="89"/>
    </row>
    <row r="52" spans="7:12">
      <c r="G52" s="90"/>
      <c r="H52" s="90"/>
      <c r="I52" s="90"/>
      <c r="J52" s="90"/>
    </row>
    <row r="53" spans="7:12">
      <c r="G53" s="90"/>
      <c r="H53" s="90"/>
      <c r="I53" s="90"/>
      <c r="J53" s="90"/>
    </row>
    <row r="54" spans="7:12">
      <c r="J54" s="90"/>
    </row>
    <row r="55" spans="7:12">
      <c r="G55" s="90"/>
      <c r="H55" s="90"/>
      <c r="I55" s="90"/>
    </row>
    <row r="56" spans="7:12">
      <c r="J56" s="90"/>
    </row>
    <row r="57" spans="7:12">
      <c r="J57" s="90"/>
    </row>
    <row r="58" spans="7:12">
      <c r="J58" s="90"/>
    </row>
    <row r="59" spans="7:12">
      <c r="J59" s="90"/>
    </row>
    <row r="61" spans="7:12">
      <c r="H61" s="61"/>
      <c r="J61" s="71"/>
    </row>
    <row r="62" spans="7:12">
      <c r="J62" s="71"/>
    </row>
    <row r="64" spans="7:12">
      <c r="J64" s="71"/>
    </row>
    <row r="65" spans="10:10">
      <c r="J65" s="71"/>
    </row>
  </sheetData>
  <mergeCells count="2">
    <mergeCell ref="G5:M5"/>
    <mergeCell ref="B5:F5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65"/>
  <sheetViews>
    <sheetView showGridLines="0" zoomScaleNormal="100" workbookViewId="0">
      <pane xSplit="1" topLeftCell="B1" activePane="topRight" state="frozen"/>
      <selection activeCell="F24" sqref="F24"/>
      <selection pane="topRight" activeCell="A47" sqref="A47"/>
    </sheetView>
  </sheetViews>
  <sheetFormatPr defaultRowHeight="12.75"/>
  <cols>
    <col min="1" max="1" width="39.625" style="20" bestFit="1" customWidth="1"/>
    <col min="2" max="7" width="8.625" style="20" customWidth="1"/>
    <col min="8" max="16384" width="9" style="20"/>
  </cols>
  <sheetData>
    <row r="1" spans="1:16">
      <c r="A1" s="37" t="s">
        <v>0</v>
      </c>
      <c r="B1" s="2" t="s">
        <v>66</v>
      </c>
    </row>
    <row r="2" spans="1:16">
      <c r="A2" s="37"/>
      <c r="B2" s="2" t="s">
        <v>56</v>
      </c>
    </row>
    <row r="3" spans="1:16">
      <c r="A3" s="37"/>
      <c r="B3" s="137" t="s">
        <v>69</v>
      </c>
    </row>
    <row r="5" spans="1:16" ht="20.25">
      <c r="B5" s="147" t="s">
        <v>1</v>
      </c>
      <c r="C5" s="146"/>
      <c r="D5" s="146"/>
      <c r="E5" s="146"/>
      <c r="F5" s="148"/>
      <c r="G5" s="147"/>
      <c r="H5" s="146"/>
      <c r="I5" s="146"/>
      <c r="J5" s="146"/>
      <c r="K5" s="146"/>
      <c r="L5" s="146"/>
      <c r="M5" s="110"/>
      <c r="N5" s="110"/>
      <c r="O5" s="110"/>
      <c r="P5" s="105"/>
    </row>
    <row r="6" spans="1:16">
      <c r="B6" s="39"/>
      <c r="C6" s="40"/>
      <c r="D6" s="40"/>
      <c r="E6" s="40"/>
      <c r="F6" s="41"/>
      <c r="G6" s="39"/>
      <c r="H6" s="40"/>
      <c r="I6" s="40"/>
      <c r="J6" s="40"/>
      <c r="K6" s="40"/>
      <c r="L6" s="40"/>
      <c r="M6" s="40"/>
      <c r="N6" s="40"/>
      <c r="O6" s="40"/>
      <c r="P6" s="41"/>
    </row>
    <row r="7" spans="1:16" s="42" customFormat="1" ht="25.5">
      <c r="B7" s="43" t="s">
        <v>2</v>
      </c>
      <c r="C7" s="44" t="s">
        <v>3</v>
      </c>
      <c r="D7" s="44" t="s">
        <v>4</v>
      </c>
      <c r="E7" s="44" t="s">
        <v>5</v>
      </c>
      <c r="F7" s="45" t="s">
        <v>6</v>
      </c>
      <c r="G7" s="150" t="s">
        <v>7</v>
      </c>
      <c r="H7" s="46" t="s">
        <v>8</v>
      </c>
      <c r="I7" s="46" t="s">
        <v>9</v>
      </c>
      <c r="J7" s="98" t="s">
        <v>55</v>
      </c>
      <c r="K7" s="46" t="s">
        <v>54</v>
      </c>
      <c r="L7" s="44" t="s">
        <v>57</v>
      </c>
      <c r="M7" s="44" t="s">
        <v>58</v>
      </c>
      <c r="N7" s="46" t="s">
        <v>65</v>
      </c>
      <c r="O7" s="46" t="s">
        <v>72</v>
      </c>
      <c r="P7" s="45" t="s">
        <v>73</v>
      </c>
    </row>
    <row r="8" spans="1:16" s="30" customFormat="1">
      <c r="A8" s="9" t="s">
        <v>10</v>
      </c>
      <c r="B8" s="94"/>
      <c r="C8" s="95"/>
      <c r="D8" s="95"/>
      <c r="E8" s="95"/>
      <c r="F8" s="96"/>
      <c r="G8" s="34"/>
      <c r="H8" s="47"/>
      <c r="P8" s="152"/>
    </row>
    <row r="9" spans="1:16">
      <c r="A9" s="11" t="s">
        <v>11</v>
      </c>
      <c r="B9" s="48"/>
      <c r="C9" s="12"/>
      <c r="D9" s="12"/>
      <c r="E9" s="12"/>
      <c r="F9" s="49"/>
      <c r="G9" s="12">
        <v>357.74220350204615</v>
      </c>
      <c r="H9" s="12">
        <v>356.56039373536208</v>
      </c>
      <c r="I9" s="12">
        <v>354.19677420199383</v>
      </c>
      <c r="J9" s="12">
        <v>343.26644680684836</v>
      </c>
      <c r="K9" s="12">
        <v>341.82794530782792</v>
      </c>
      <c r="L9" s="12">
        <v>336.40718095945471</v>
      </c>
      <c r="M9" s="12">
        <v>326.85564646739192</v>
      </c>
      <c r="N9" s="12">
        <v>322.56875665584215</v>
      </c>
      <c r="O9" s="12">
        <v>319.22453018715515</v>
      </c>
      <c r="P9" s="49">
        <v>315.44789588544069</v>
      </c>
    </row>
    <row r="10" spans="1:16">
      <c r="A10" s="11" t="s">
        <v>12</v>
      </c>
      <c r="B10" s="48"/>
      <c r="C10" s="12"/>
      <c r="D10" s="12"/>
      <c r="E10" s="12"/>
      <c r="F10" s="49"/>
      <c r="G10" s="12"/>
      <c r="H10" s="12"/>
      <c r="I10" s="12"/>
      <c r="J10" s="12"/>
      <c r="K10" s="12"/>
      <c r="L10" s="12"/>
      <c r="M10" s="12"/>
      <c r="N10" s="12"/>
      <c r="O10" s="12"/>
      <c r="P10" s="49"/>
    </row>
    <row r="11" spans="1:16">
      <c r="A11" s="11" t="s">
        <v>13</v>
      </c>
      <c r="B11" s="50"/>
      <c r="C11" s="13"/>
      <c r="D11" s="13"/>
      <c r="E11" s="13"/>
      <c r="F11" s="51"/>
      <c r="G11" s="13">
        <v>9.2730477633825448</v>
      </c>
      <c r="H11" s="13">
        <v>9.2753048042847546</v>
      </c>
      <c r="I11" s="13">
        <v>9.2655333305467931</v>
      </c>
      <c r="J11" s="13">
        <v>9.1157255923315965</v>
      </c>
      <c r="K11" s="13">
        <v>9.1326626030049223</v>
      </c>
      <c r="L11" s="13">
        <v>9.113787893967304</v>
      </c>
      <c r="M11" s="13">
        <v>8.9727747483634648</v>
      </c>
      <c r="N11" s="13">
        <v>11.127381240782869</v>
      </c>
      <c r="O11" s="13">
        <v>11.114801871608975</v>
      </c>
      <c r="P11" s="51">
        <v>11.108470224779738</v>
      </c>
    </row>
    <row r="12" spans="1:16">
      <c r="A12" s="11" t="s">
        <v>14</v>
      </c>
      <c r="B12" s="50"/>
      <c r="C12" s="13"/>
      <c r="D12" s="13"/>
      <c r="E12" s="13"/>
      <c r="F12" s="51"/>
      <c r="G12" s="12">
        <v>16.068650947559998</v>
      </c>
      <c r="H12" s="12">
        <v>16.095432032472598</v>
      </c>
      <c r="I12" s="12">
        <v>16.122213117385197</v>
      </c>
      <c r="J12" s="12">
        <v>16.050687661419541</v>
      </c>
      <c r="K12" s="12">
        <v>16.091174447481926</v>
      </c>
      <c r="L12" s="12">
        <v>16.131661233544307</v>
      </c>
      <c r="M12" s="12">
        <v>16.172148019606691</v>
      </c>
      <c r="N12" s="12">
        <v>16.235864928819616</v>
      </c>
      <c r="O12" s="12">
        <v>16.279670303903504</v>
      </c>
      <c r="P12" s="49">
        <v>16.323475678987396</v>
      </c>
    </row>
    <row r="13" spans="1:16">
      <c r="A13" s="11" t="s">
        <v>15</v>
      </c>
      <c r="B13" s="50"/>
      <c r="C13" s="13"/>
      <c r="D13" s="13"/>
      <c r="E13" s="13"/>
      <c r="F13" s="51"/>
      <c r="G13" s="12">
        <v>15.563917303302597</v>
      </c>
      <c r="H13" s="12">
        <v>15.58985716547477</v>
      </c>
      <c r="I13" s="12">
        <v>15.615797027646943</v>
      </c>
      <c r="J13" s="12">
        <v>15.667384811527546</v>
      </c>
      <c r="K13" s="12">
        <v>15.706904741788605</v>
      </c>
      <c r="L13" s="12">
        <v>15.746424672049663</v>
      </c>
      <c r="M13" s="12">
        <v>15.785944602310721</v>
      </c>
      <c r="N13" s="12">
        <v>15.848139902393697</v>
      </c>
      <c r="O13" s="12">
        <v>15.890899171200743</v>
      </c>
      <c r="P13" s="49">
        <v>15.93365844000779</v>
      </c>
    </row>
    <row r="14" spans="1:16">
      <c r="A14" s="14" t="s">
        <v>16</v>
      </c>
      <c r="B14" s="50"/>
      <c r="C14" s="13"/>
      <c r="D14" s="13"/>
      <c r="E14" s="13"/>
      <c r="F14" s="51"/>
      <c r="G14" s="12"/>
      <c r="H14" s="12"/>
      <c r="I14" s="12"/>
      <c r="J14" s="12"/>
      <c r="K14" s="12"/>
      <c r="L14" s="12"/>
      <c r="M14" s="12"/>
      <c r="N14" s="12"/>
      <c r="O14" s="12"/>
      <c r="P14" s="49"/>
    </row>
    <row r="15" spans="1:16" s="30" customFormat="1">
      <c r="A15" s="15" t="s">
        <v>17</v>
      </c>
      <c r="B15" s="52">
        <v>431.58843623280899</v>
      </c>
      <c r="C15" s="53">
        <v>382.50967668083666</v>
      </c>
      <c r="D15" s="53">
        <v>311.36189273669459</v>
      </c>
      <c r="E15" s="53">
        <v>382.19910161227864</v>
      </c>
      <c r="F15" s="54">
        <v>395.84238675501518</v>
      </c>
      <c r="G15" s="53">
        <v>398.64781951629129</v>
      </c>
      <c r="H15" s="53">
        <v>397.52098773759423</v>
      </c>
      <c r="I15" s="53">
        <v>395.20031767757274</v>
      </c>
      <c r="J15" s="53">
        <v>384.10024487212706</v>
      </c>
      <c r="K15" s="53">
        <v>382.75868710010337</v>
      </c>
      <c r="L15" s="53">
        <v>377.399054759016</v>
      </c>
      <c r="M15" s="53">
        <v>367.78651383767283</v>
      </c>
      <c r="N15" s="53">
        <v>365.78014272783838</v>
      </c>
      <c r="O15" s="53">
        <v>362.5099015338684</v>
      </c>
      <c r="P15" s="54">
        <v>358.81350022921561</v>
      </c>
    </row>
    <row r="16" spans="1:16" s="30" customFormat="1">
      <c r="A16" s="16" t="s">
        <v>18</v>
      </c>
      <c r="B16" s="55"/>
      <c r="C16" s="17"/>
      <c r="D16" s="17"/>
      <c r="E16" s="17"/>
      <c r="F16" s="56"/>
      <c r="G16" s="18"/>
      <c r="H16" s="57"/>
      <c r="P16" s="58"/>
    </row>
    <row r="17" spans="1:30">
      <c r="A17" s="19" t="s">
        <v>38</v>
      </c>
      <c r="B17" s="55"/>
      <c r="C17" s="17"/>
      <c r="D17" s="17"/>
      <c r="E17" s="17"/>
      <c r="F17" s="56"/>
      <c r="G17" s="17">
        <v>13.06950310328819</v>
      </c>
      <c r="H17" s="17">
        <v>13.111926525021067</v>
      </c>
      <c r="I17" s="17">
        <v>13.154349946753941</v>
      </c>
      <c r="J17" s="17">
        <v>13.052066284850227</v>
      </c>
      <c r="K17" s="17">
        <v>13.354746228363991</v>
      </c>
      <c r="L17" s="17">
        <v>13.469914622404859</v>
      </c>
      <c r="M17" s="17">
        <v>13.357513282231224</v>
      </c>
      <c r="N17" s="17">
        <v>12.171455205949092</v>
      </c>
      <c r="O17" s="17">
        <v>12.277264349776603</v>
      </c>
      <c r="P17" s="56">
        <v>12.393987213824255</v>
      </c>
    </row>
    <row r="18" spans="1:30">
      <c r="A18" s="19" t="s">
        <v>39</v>
      </c>
      <c r="B18" s="55"/>
      <c r="C18" s="17"/>
      <c r="D18" s="17"/>
      <c r="E18" s="17"/>
      <c r="F18" s="56"/>
      <c r="G18" s="17">
        <v>129.51326151315209</v>
      </c>
      <c r="H18" s="17">
        <v>128.33601706589548</v>
      </c>
      <c r="I18" s="17">
        <v>127.15877261863886</v>
      </c>
      <c r="J18" s="17">
        <v>138.16228521203865</v>
      </c>
      <c r="K18" s="17">
        <v>138.16228521203865</v>
      </c>
      <c r="L18" s="17">
        <v>138.16228521203865</v>
      </c>
      <c r="M18" s="17">
        <v>135.85958045850469</v>
      </c>
      <c r="N18" s="17">
        <v>136.34099926564352</v>
      </c>
      <c r="O18" s="17">
        <v>136.63405682394327</v>
      </c>
      <c r="P18" s="56">
        <v>136.95624976568479</v>
      </c>
    </row>
    <row r="19" spans="1:30">
      <c r="A19" s="19" t="s">
        <v>40</v>
      </c>
      <c r="B19" s="55"/>
      <c r="C19" s="17"/>
      <c r="D19" s="17"/>
      <c r="E19" s="17"/>
      <c r="F19" s="56"/>
      <c r="G19" s="17"/>
      <c r="H19" s="17"/>
      <c r="I19" s="17"/>
      <c r="J19" s="17"/>
      <c r="K19" s="17"/>
      <c r="L19" s="17"/>
      <c r="M19" s="17"/>
      <c r="N19" s="17"/>
      <c r="O19" s="17"/>
      <c r="P19" s="56"/>
    </row>
    <row r="20" spans="1:30">
      <c r="A20" s="19" t="s">
        <v>41</v>
      </c>
      <c r="B20" s="55"/>
      <c r="C20" s="17"/>
      <c r="D20" s="17"/>
      <c r="E20" s="17"/>
      <c r="F20" s="56"/>
      <c r="G20" s="17"/>
      <c r="H20" s="17"/>
      <c r="I20" s="17"/>
      <c r="J20" s="17"/>
      <c r="K20" s="17"/>
      <c r="L20" s="17"/>
      <c r="M20" s="17"/>
      <c r="N20" s="17"/>
      <c r="O20" s="17"/>
      <c r="P20" s="56"/>
    </row>
    <row r="21" spans="1:30">
      <c r="A21" s="19" t="s">
        <v>19</v>
      </c>
      <c r="B21" s="55"/>
      <c r="C21" s="17"/>
      <c r="D21" s="17"/>
      <c r="E21" s="17"/>
      <c r="F21" s="56"/>
      <c r="G21" s="17"/>
      <c r="H21" s="17"/>
      <c r="I21" s="17"/>
      <c r="J21" s="17"/>
      <c r="K21" s="17"/>
      <c r="L21" s="17"/>
      <c r="M21" s="17"/>
      <c r="N21" s="17"/>
      <c r="O21" s="17"/>
      <c r="P21" s="56"/>
    </row>
    <row r="22" spans="1:30" s="30" customFormat="1">
      <c r="A22" s="16" t="s">
        <v>20</v>
      </c>
      <c r="B22" s="59"/>
      <c r="C22" s="18"/>
      <c r="D22" s="18"/>
      <c r="E22" s="18"/>
      <c r="F22" s="60">
        <v>144.25054372907604</v>
      </c>
      <c r="G22" s="18">
        <v>142.58276461644033</v>
      </c>
      <c r="H22" s="18">
        <v>141.44794359091659</v>
      </c>
      <c r="I22" s="18">
        <v>140.31312256539286</v>
      </c>
      <c r="J22" s="18">
        <v>151.21435149688887</v>
      </c>
      <c r="K22" s="18">
        <v>151.51703144040263</v>
      </c>
      <c r="L22" s="18">
        <v>151.63219983444353</v>
      </c>
      <c r="M22" s="18">
        <v>149.21709374073592</v>
      </c>
      <c r="N22" s="18">
        <v>148.5124544715926</v>
      </c>
      <c r="O22" s="18">
        <v>148.91132117371987</v>
      </c>
      <c r="P22" s="60">
        <v>149.35023697950905</v>
      </c>
    </row>
    <row r="23" spans="1:30" s="30" customFormat="1">
      <c r="A23" s="16" t="s">
        <v>21</v>
      </c>
      <c r="B23" s="59"/>
      <c r="C23" s="18"/>
      <c r="D23" s="18"/>
      <c r="E23" s="18"/>
      <c r="F23" s="60"/>
      <c r="G23" s="18"/>
      <c r="H23" s="18"/>
      <c r="I23" s="18"/>
      <c r="J23" s="18"/>
      <c r="K23" s="18"/>
      <c r="L23" s="18"/>
      <c r="M23" s="18"/>
      <c r="N23" s="18"/>
      <c r="O23" s="18"/>
      <c r="P23" s="60"/>
    </row>
    <row r="24" spans="1:30">
      <c r="A24" s="19" t="s">
        <v>22</v>
      </c>
      <c r="B24" s="55"/>
      <c r="C24" s="17"/>
      <c r="D24" s="17"/>
      <c r="E24" s="17"/>
      <c r="F24" s="56"/>
      <c r="G24" s="17"/>
      <c r="H24" s="17"/>
      <c r="I24" s="17"/>
      <c r="J24" s="17"/>
      <c r="K24" s="17"/>
      <c r="L24" s="17"/>
      <c r="M24" s="17"/>
      <c r="N24" s="17"/>
      <c r="O24" s="17"/>
      <c r="P24" s="56"/>
    </row>
    <row r="25" spans="1:30">
      <c r="A25" s="19" t="s">
        <v>23</v>
      </c>
      <c r="B25" s="55"/>
      <c r="C25" s="17"/>
      <c r="D25" s="17"/>
      <c r="E25" s="17"/>
      <c r="F25" s="56"/>
      <c r="G25" s="17">
        <v>20.104166666666668</v>
      </c>
      <c r="H25" s="17">
        <v>20.104166666666668</v>
      </c>
      <c r="I25" s="17">
        <v>20.104166666666668</v>
      </c>
      <c r="J25" s="17">
        <v>20.104166666666668</v>
      </c>
      <c r="K25" s="17">
        <v>20.104166666666668</v>
      </c>
      <c r="L25" s="17">
        <v>20.104166666666668</v>
      </c>
      <c r="M25" s="17">
        <v>16.395833333333332</v>
      </c>
      <c r="N25" s="17">
        <v>16.576187499999996</v>
      </c>
      <c r="O25" s="17">
        <v>16.621276041666661</v>
      </c>
      <c r="P25" s="56">
        <v>16.66636458333333</v>
      </c>
    </row>
    <row r="26" spans="1:30">
      <c r="A26" s="19" t="s">
        <v>24</v>
      </c>
      <c r="B26" s="55"/>
      <c r="C26" s="17"/>
      <c r="D26" s="138"/>
      <c r="E26" s="17"/>
      <c r="F26" s="56"/>
      <c r="G26" s="17"/>
      <c r="H26" s="17"/>
      <c r="I26" s="17"/>
      <c r="J26" s="17"/>
      <c r="K26" s="17"/>
      <c r="L26" s="17"/>
      <c r="M26" s="17"/>
      <c r="N26" s="17"/>
      <c r="O26" s="17"/>
      <c r="P26" s="56"/>
    </row>
    <row r="27" spans="1:30">
      <c r="A27" s="19" t="s">
        <v>25</v>
      </c>
      <c r="B27" s="55"/>
      <c r="C27" s="17"/>
      <c r="D27" s="17"/>
      <c r="E27" s="17"/>
      <c r="F27" s="56"/>
      <c r="G27" s="17"/>
      <c r="H27" s="17"/>
      <c r="I27" s="17"/>
      <c r="J27" s="17"/>
      <c r="K27" s="17"/>
      <c r="L27" s="17"/>
      <c r="M27" s="17"/>
      <c r="N27" s="17"/>
      <c r="O27" s="17"/>
      <c r="P27" s="56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</row>
    <row r="28" spans="1:30">
      <c r="A28" s="19" t="s">
        <v>26</v>
      </c>
      <c r="B28" s="55"/>
      <c r="C28" s="17"/>
      <c r="D28" s="17"/>
      <c r="E28" s="17"/>
      <c r="F28" s="56"/>
      <c r="G28" s="17">
        <v>6.089344941956881</v>
      </c>
      <c r="H28" s="17">
        <v>6.089344941956881</v>
      </c>
      <c r="I28" s="17">
        <v>6.089344941956881</v>
      </c>
      <c r="J28" s="17">
        <v>6.458333333333333</v>
      </c>
      <c r="K28" s="17">
        <v>6.458333333333333</v>
      </c>
      <c r="L28" s="17">
        <v>6.458333333333333</v>
      </c>
      <c r="M28" s="17">
        <v>6.5104166666666679</v>
      </c>
      <c r="N28" s="17">
        <v>6.5277777777777786</v>
      </c>
      <c r="O28" s="17">
        <v>6.5451388888888893</v>
      </c>
      <c r="P28" s="56">
        <v>6.5625</v>
      </c>
    </row>
    <row r="29" spans="1:30">
      <c r="A29" s="19" t="s">
        <v>27</v>
      </c>
      <c r="B29" s="55"/>
      <c r="C29" s="17"/>
      <c r="D29" s="17"/>
      <c r="E29" s="17"/>
      <c r="F29" s="56"/>
      <c r="G29" s="17"/>
      <c r="H29" s="17"/>
      <c r="I29" s="17"/>
      <c r="J29" s="17"/>
      <c r="K29" s="17"/>
      <c r="L29" s="17"/>
      <c r="M29" s="17"/>
      <c r="N29" s="17"/>
      <c r="O29" s="17"/>
      <c r="P29" s="56"/>
    </row>
    <row r="30" spans="1:30">
      <c r="A30" s="19" t="s">
        <v>28</v>
      </c>
      <c r="B30" s="55"/>
      <c r="C30" s="17"/>
      <c r="D30" s="17"/>
      <c r="E30" s="17"/>
      <c r="F30" s="56"/>
      <c r="G30" s="17"/>
      <c r="H30" s="17"/>
      <c r="I30" s="17"/>
      <c r="J30" s="17"/>
      <c r="K30" s="17"/>
      <c r="L30" s="17"/>
      <c r="M30" s="17"/>
      <c r="N30" s="17"/>
      <c r="O30" s="17"/>
      <c r="P30" s="56"/>
    </row>
    <row r="31" spans="1:30" s="30" customFormat="1">
      <c r="A31" s="16" t="s">
        <v>20</v>
      </c>
      <c r="B31" s="59"/>
      <c r="C31" s="18"/>
      <c r="D31" s="18"/>
      <c r="E31" s="18"/>
      <c r="F31" s="60">
        <v>37.592303562849445</v>
      </c>
      <c r="G31" s="18">
        <v>26.193511608623549</v>
      </c>
      <c r="H31" s="18">
        <v>26.193511608623549</v>
      </c>
      <c r="I31" s="18">
        <v>26.193511608623549</v>
      </c>
      <c r="J31" s="18">
        <v>26.5625</v>
      </c>
      <c r="K31" s="18">
        <v>26.5625</v>
      </c>
      <c r="L31" s="18">
        <v>26.5625</v>
      </c>
      <c r="M31" s="18">
        <v>22.90625</v>
      </c>
      <c r="N31" s="18">
        <v>23.103965277777775</v>
      </c>
      <c r="O31" s="18">
        <v>23.16641493055555</v>
      </c>
      <c r="P31" s="60">
        <v>23.22886458333333</v>
      </c>
    </row>
    <row r="32" spans="1:30" s="30" customFormat="1">
      <c r="A32" s="22" t="s">
        <v>67</v>
      </c>
      <c r="B32" s="62">
        <v>181.48803935167913</v>
      </c>
      <c r="C32" s="63">
        <v>165.84488589926315</v>
      </c>
      <c r="D32" s="63">
        <v>156.12302198242963</v>
      </c>
      <c r="E32" s="63">
        <v>173.34946161525409</v>
      </c>
      <c r="F32" s="139">
        <v>182.03284729192549</v>
      </c>
      <c r="G32" s="63">
        <v>168.77627622506387</v>
      </c>
      <c r="H32" s="63">
        <v>167.64145519954013</v>
      </c>
      <c r="I32" s="63">
        <v>166.5066341740164</v>
      </c>
      <c r="J32" s="63">
        <v>177.77685149688887</v>
      </c>
      <c r="K32" s="63">
        <v>178.07953144040263</v>
      </c>
      <c r="L32" s="63">
        <v>178.19469983444353</v>
      </c>
      <c r="M32" s="63">
        <v>172.12334374073592</v>
      </c>
      <c r="N32" s="63">
        <v>171.61641974937038</v>
      </c>
      <c r="O32" s="63">
        <v>172.07773610427543</v>
      </c>
      <c r="P32" s="64">
        <v>172.57910156284237</v>
      </c>
    </row>
    <row r="33" spans="1:16" s="30" customFormat="1">
      <c r="A33" s="23" t="s">
        <v>29</v>
      </c>
      <c r="B33" s="65"/>
      <c r="C33" s="24"/>
      <c r="D33" s="24"/>
      <c r="E33" s="24"/>
      <c r="F33" s="66"/>
      <c r="G33" s="25"/>
      <c r="H33" s="67"/>
      <c r="P33" s="58"/>
    </row>
    <row r="34" spans="1:16">
      <c r="A34" s="26" t="s">
        <v>30</v>
      </c>
      <c r="B34" s="65"/>
      <c r="C34" s="24"/>
      <c r="D34" s="24"/>
      <c r="E34" s="24"/>
      <c r="F34" s="66"/>
      <c r="G34" s="24">
        <v>91.904071250000001</v>
      </c>
      <c r="H34" s="24">
        <v>92.299325764427081</v>
      </c>
      <c r="I34" s="24">
        <v>92.694580278854161</v>
      </c>
      <c r="J34" s="24">
        <v>93.091178348836806</v>
      </c>
      <c r="K34" s="24">
        <v>93.486111277152787</v>
      </c>
      <c r="L34" s="24">
        <v>93.881044205468754</v>
      </c>
      <c r="M34" s="24">
        <v>94.275977133784721</v>
      </c>
      <c r="N34" s="24">
        <v>91.302057211111105</v>
      </c>
      <c r="O34" s="24">
        <v>91.262041526851831</v>
      </c>
      <c r="P34" s="66">
        <v>91.486067237499981</v>
      </c>
    </row>
    <row r="35" spans="1:16">
      <c r="A35" s="26" t="s">
        <v>31</v>
      </c>
      <c r="B35" s="65"/>
      <c r="C35" s="24"/>
      <c r="D35" s="24"/>
      <c r="E35" s="24"/>
      <c r="F35" s="66"/>
      <c r="G35" s="24">
        <v>3.8286784942701484</v>
      </c>
      <c r="H35" s="24">
        <v>3.8398454732117693</v>
      </c>
      <c r="I35" s="24">
        <v>3.8510124521533906</v>
      </c>
      <c r="J35" s="24">
        <v>3.8243983809266697</v>
      </c>
      <c r="K35" s="24">
        <v>3.8340451700445013</v>
      </c>
      <c r="L35" s="24">
        <v>3.8436919591623329</v>
      </c>
      <c r="M35" s="24">
        <v>3.8533387482801644</v>
      </c>
      <c r="N35" s="24">
        <v>3.7664450000000005</v>
      </c>
      <c r="O35" s="24">
        <v>3.7693119999999998</v>
      </c>
      <c r="P35" s="66">
        <v>3.7721789999999999</v>
      </c>
    </row>
    <row r="36" spans="1:16" s="30" customFormat="1">
      <c r="A36" s="27" t="s">
        <v>17</v>
      </c>
      <c r="B36" s="119">
        <v>71.045578902859901</v>
      </c>
      <c r="C36" s="120">
        <v>94.677813557249763</v>
      </c>
      <c r="D36" s="120">
        <v>85.411018075335278</v>
      </c>
      <c r="E36" s="120">
        <v>89.652069240147853</v>
      </c>
      <c r="F36" s="121">
        <v>91.770437283690569</v>
      </c>
      <c r="G36" s="69">
        <v>95.732749744270151</v>
      </c>
      <c r="H36" s="69">
        <v>96.139171237638848</v>
      </c>
      <c r="I36" s="69">
        <v>96.545592731007545</v>
      </c>
      <c r="J36" s="69">
        <v>96.915576729763472</v>
      </c>
      <c r="K36" s="69">
        <v>97.320156447197292</v>
      </c>
      <c r="L36" s="69">
        <v>97.724736164631082</v>
      </c>
      <c r="M36" s="69">
        <v>98.129315882064887</v>
      </c>
      <c r="N36" s="69">
        <v>95.06850221111111</v>
      </c>
      <c r="O36" s="69">
        <v>95.031353526851831</v>
      </c>
      <c r="P36" s="70">
        <v>95.258246237499975</v>
      </c>
    </row>
    <row r="37" spans="1:16">
      <c r="B37" s="122"/>
      <c r="C37" s="123"/>
      <c r="D37" s="123"/>
      <c r="E37" s="123"/>
      <c r="F37" s="124"/>
      <c r="G37" s="28"/>
      <c r="H37" s="71"/>
      <c r="P37" s="38"/>
    </row>
    <row r="38" spans="1:16">
      <c r="A38" s="29" t="s">
        <v>32</v>
      </c>
      <c r="B38" s="125">
        <v>34.084441655696992</v>
      </c>
      <c r="C38" s="126">
        <v>34.101244488081079</v>
      </c>
      <c r="D38" s="126">
        <v>28.876580055325462</v>
      </c>
      <c r="E38" s="126">
        <v>34.594344218065885</v>
      </c>
      <c r="F38" s="127">
        <v>34.948816624530309</v>
      </c>
      <c r="G38" s="73">
        <v>36.797808584851396</v>
      </c>
      <c r="H38" s="73">
        <v>36.806765096368053</v>
      </c>
      <c r="I38" s="73">
        <v>36.767989406931747</v>
      </c>
      <c r="J38" s="73">
        <v>36.17351425528409</v>
      </c>
      <c r="K38" s="73">
        <v>36.240724615098884</v>
      </c>
      <c r="L38" s="73">
        <v>36.165824976060776</v>
      </c>
      <c r="M38" s="73">
        <v>35.606249001442393</v>
      </c>
      <c r="N38" s="73">
        <v>35.325019812009145</v>
      </c>
      <c r="O38" s="73">
        <v>35.285085306695237</v>
      </c>
      <c r="P38" s="74">
        <v>35.264984840570605</v>
      </c>
    </row>
    <row r="39" spans="1:16" s="5" customFormat="1" ht="13.5" thickBot="1">
      <c r="A39" s="6"/>
      <c r="B39" s="128"/>
      <c r="C39" s="129"/>
      <c r="D39" s="129"/>
      <c r="E39" s="129"/>
      <c r="F39" s="130"/>
      <c r="G39" s="77"/>
      <c r="H39" s="77"/>
      <c r="I39" s="77"/>
      <c r="J39" s="77"/>
      <c r="K39" s="77"/>
      <c r="L39" s="77"/>
      <c r="M39" s="77"/>
      <c r="N39" s="77"/>
      <c r="O39" s="77"/>
      <c r="P39" s="78"/>
    </row>
    <row r="40" spans="1:16" s="30" customFormat="1">
      <c r="A40" s="30" t="s">
        <v>33</v>
      </c>
      <c r="B40" s="134">
        <v>718.206496143045</v>
      </c>
      <c r="C40" s="134">
        <v>677.13362062543069</v>
      </c>
      <c r="D40" s="134">
        <v>581.7725128497849</v>
      </c>
      <c r="E40" s="134">
        <v>679.79497668574641</v>
      </c>
      <c r="F40" s="131">
        <v>704.59164066323615</v>
      </c>
      <c r="G40" s="31">
        <v>699.95465407047664</v>
      </c>
      <c r="H40" s="31">
        <v>698.10837927114119</v>
      </c>
      <c r="I40" s="31">
        <v>695.02053398952842</v>
      </c>
      <c r="J40" s="31">
        <v>694.96618735406355</v>
      </c>
      <c r="K40" s="31">
        <v>694.39909960280215</v>
      </c>
      <c r="L40" s="31">
        <v>689.48431573415132</v>
      </c>
      <c r="M40" s="31">
        <v>673.64542246191604</v>
      </c>
      <c r="N40" s="142">
        <v>667.79008450032904</v>
      </c>
      <c r="O40" s="31">
        <v>664.90407647169093</v>
      </c>
      <c r="P40" s="80">
        <v>661.91583287012861</v>
      </c>
    </row>
    <row r="41" spans="1:16">
      <c r="B41" s="132"/>
      <c r="C41" s="132"/>
      <c r="D41" s="132"/>
      <c r="E41" s="132"/>
      <c r="F41" s="133"/>
      <c r="G41" s="28"/>
      <c r="H41" s="28"/>
      <c r="I41" s="28"/>
      <c r="J41" s="28"/>
      <c r="K41" s="28"/>
      <c r="L41" s="28"/>
      <c r="M41" s="28"/>
      <c r="N41" s="28"/>
      <c r="O41" s="28"/>
      <c r="P41" s="82"/>
    </row>
    <row r="42" spans="1:16" s="30" customFormat="1">
      <c r="A42" s="30" t="s">
        <v>34</v>
      </c>
      <c r="B42" s="134">
        <v>715.77327476963592</v>
      </c>
      <c r="C42" s="134">
        <v>716.12613424970164</v>
      </c>
      <c r="D42" s="134">
        <v>606.40818116183311</v>
      </c>
      <c r="E42" s="134">
        <v>726.4812285793837</v>
      </c>
      <c r="F42" s="135">
        <v>733.92514911513695</v>
      </c>
      <c r="G42" s="31">
        <v>772.75398028187874</v>
      </c>
      <c r="H42" s="31">
        <v>772.94206702372946</v>
      </c>
      <c r="I42" s="31">
        <v>772.12777754556612</v>
      </c>
      <c r="J42" s="31">
        <v>759.64379936096634</v>
      </c>
      <c r="K42" s="31">
        <v>761.0552169170769</v>
      </c>
      <c r="L42" s="31">
        <v>759.48232449727539</v>
      </c>
      <c r="M42" s="31">
        <v>747.73122903028866</v>
      </c>
      <c r="N42" s="31">
        <v>741.82541605219126</v>
      </c>
      <c r="O42" s="31">
        <v>740.98679144059838</v>
      </c>
      <c r="P42" s="80">
        <v>740.5646816519826</v>
      </c>
    </row>
    <row r="43" spans="1:16" s="30" customFormat="1">
      <c r="B43" s="134"/>
      <c r="C43" s="134"/>
      <c r="D43" s="134"/>
      <c r="E43" s="134"/>
      <c r="F43" s="135"/>
      <c r="G43" s="31"/>
      <c r="H43" s="31"/>
      <c r="I43" s="31"/>
      <c r="J43" s="31"/>
      <c r="K43" s="31"/>
      <c r="L43" s="20"/>
      <c r="M43" s="20"/>
      <c r="N43" s="31"/>
      <c r="O43" s="31"/>
      <c r="P43" s="80"/>
    </row>
    <row r="44" spans="1:16" s="30" customFormat="1" collapsed="1">
      <c r="A44" s="30" t="s">
        <v>35</v>
      </c>
      <c r="B44" s="134">
        <v>-2.4332213734090828</v>
      </c>
      <c r="C44" s="134">
        <v>38.992513624270941</v>
      </c>
      <c r="D44" s="134">
        <v>24.635668312048097</v>
      </c>
      <c r="E44" s="134">
        <v>46.686251893637291</v>
      </c>
      <c r="F44" s="135">
        <v>29.330661159975307</v>
      </c>
      <c r="G44" s="31">
        <v>62.814086334957821</v>
      </c>
      <c r="H44" s="31">
        <v>67.275180056554774</v>
      </c>
      <c r="I44" s="31">
        <v>71.619506203526299</v>
      </c>
      <c r="J44" s="31">
        <v>69.427072847493989</v>
      </c>
      <c r="K44" s="31">
        <v>72.514518373189759</v>
      </c>
      <c r="L44" s="31">
        <v>74.119595428284129</v>
      </c>
      <c r="M44" s="31">
        <v>77</v>
      </c>
      <c r="N44" s="31">
        <v>74.513248985899878</v>
      </c>
      <c r="O44" s="31">
        <v>74.918754182419264</v>
      </c>
      <c r="P44" s="80">
        <v>77.492970702372816</v>
      </c>
    </row>
    <row r="45" spans="1:16" s="30" customFormat="1">
      <c r="B45" s="84"/>
      <c r="C45" s="84"/>
      <c r="D45" s="84"/>
      <c r="E45" s="84"/>
      <c r="F45" s="85"/>
      <c r="G45" s="31"/>
      <c r="H45" s="31"/>
      <c r="I45" s="31"/>
      <c r="J45" s="31"/>
      <c r="K45" s="31"/>
      <c r="N45" s="31"/>
      <c r="O45" s="31"/>
      <c r="P45" s="80"/>
    </row>
    <row r="46" spans="1:16" s="30" customFormat="1" ht="13.5" thickBot="1">
      <c r="A46" s="32" t="s">
        <v>36</v>
      </c>
      <c r="B46" s="87">
        <v>-3.399430321273436E-3</v>
      </c>
      <c r="C46" s="87">
        <v>5.4449225854777815E-2</v>
      </c>
      <c r="D46" s="87">
        <v>4.0625554003654737E-2</v>
      </c>
      <c r="E46" s="87">
        <v>6.426353504677762E-2</v>
      </c>
      <c r="F46" s="88">
        <v>3.9964104235068201E-2</v>
      </c>
      <c r="G46" s="87">
        <v>8.1286008144590888E-2</v>
      </c>
      <c r="H46" s="87">
        <v>8.7037803901142075E-2</v>
      </c>
      <c r="I46" s="87">
        <v>9.2756028582717018E-2</v>
      </c>
      <c r="J46" s="87">
        <v>9.1394246758675565E-2</v>
      </c>
      <c r="K46" s="87">
        <v>9.5281546938125516E-2</v>
      </c>
      <c r="L46" s="87">
        <v>9.759225861819254E-2</v>
      </c>
      <c r="M46" s="87">
        <v>0.1029781785359682</v>
      </c>
      <c r="N46" s="87">
        <v>0.1004458021705979</v>
      </c>
      <c r="O46" s="87">
        <v>0.10110673367978</v>
      </c>
      <c r="P46" s="88">
        <v>0.1046403813499568</v>
      </c>
    </row>
    <row r="48" spans="1:16">
      <c r="A48" s="118"/>
      <c r="B48" s="90"/>
      <c r="C48" s="90"/>
      <c r="D48" s="90"/>
      <c r="E48" s="90"/>
      <c r="F48" s="90"/>
      <c r="G48" s="90"/>
      <c r="H48" s="90"/>
      <c r="I48" s="90"/>
      <c r="J48" s="90"/>
      <c r="K48" s="90"/>
    </row>
    <row r="49" spans="1:11">
      <c r="A49" s="118"/>
      <c r="B49" s="90"/>
      <c r="C49" s="90"/>
      <c r="D49" s="90"/>
      <c r="E49" s="90"/>
      <c r="F49" s="90"/>
      <c r="G49" s="90"/>
      <c r="H49" s="90"/>
      <c r="I49" s="90"/>
    </row>
    <row r="50" spans="1:11">
      <c r="G50" s="90"/>
      <c r="H50" s="90"/>
      <c r="I50" s="90"/>
    </row>
    <row r="51" spans="1:11">
      <c r="G51" s="90"/>
      <c r="H51" s="90"/>
      <c r="I51" s="90"/>
      <c r="J51" s="90"/>
      <c r="K51" s="90"/>
    </row>
    <row r="52" spans="1:11">
      <c r="G52" s="90"/>
      <c r="H52" s="90"/>
      <c r="I52" s="90"/>
      <c r="J52" s="90"/>
      <c r="K52" s="90"/>
    </row>
    <row r="53" spans="1:11">
      <c r="G53" s="90"/>
      <c r="H53" s="90"/>
      <c r="I53" s="90"/>
      <c r="J53" s="90"/>
      <c r="K53" s="90"/>
    </row>
    <row r="54" spans="1:11">
      <c r="J54" s="90"/>
      <c r="K54" s="90"/>
    </row>
    <row r="55" spans="1:11">
      <c r="G55" s="90"/>
      <c r="H55" s="90"/>
      <c r="I55" s="90"/>
    </row>
    <row r="56" spans="1:11">
      <c r="J56" s="90"/>
      <c r="K56" s="90"/>
    </row>
    <row r="57" spans="1:11">
      <c r="J57" s="90"/>
      <c r="K57" s="90"/>
    </row>
    <row r="58" spans="1:11">
      <c r="J58" s="90"/>
      <c r="K58" s="90"/>
    </row>
    <row r="59" spans="1:11">
      <c r="J59" s="90"/>
      <c r="K59" s="90"/>
    </row>
    <row r="61" spans="1:11">
      <c r="H61" s="61"/>
      <c r="J61" s="71"/>
      <c r="K61" s="71"/>
    </row>
    <row r="62" spans="1:11">
      <c r="J62" s="71"/>
      <c r="K62" s="71"/>
    </row>
    <row r="64" spans="1:11">
      <c r="J64" s="71"/>
      <c r="K64" s="71"/>
    </row>
    <row r="65" spans="10:11">
      <c r="J65" s="71"/>
      <c r="K65" s="71"/>
    </row>
  </sheetData>
  <mergeCells count="2">
    <mergeCell ref="G5:L5"/>
    <mergeCell ref="B5:F5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65"/>
  <sheetViews>
    <sheetView showGridLines="0" topLeftCell="A4" zoomScaleNormal="100" workbookViewId="0">
      <pane xSplit="1" topLeftCell="B1" activePane="topRight" state="frozen"/>
      <selection activeCell="F24" sqref="F24"/>
      <selection pane="topRight" activeCell="D50" sqref="C50:D50"/>
    </sheetView>
  </sheetViews>
  <sheetFormatPr defaultRowHeight="12.75"/>
  <cols>
    <col min="1" max="1" width="39.625" style="7" bestFit="1" customWidth="1"/>
    <col min="2" max="7" width="8.625" style="20" customWidth="1"/>
    <col min="8" max="10" width="9" style="20"/>
    <col min="11" max="16384" width="9" style="7"/>
  </cols>
  <sheetData>
    <row r="1" spans="1:16" s="20" customFormat="1">
      <c r="A1" s="37" t="s">
        <v>0</v>
      </c>
      <c r="B1" s="2" t="s">
        <v>66</v>
      </c>
    </row>
    <row r="2" spans="1:16" s="20" customFormat="1">
      <c r="A2" s="37"/>
      <c r="B2" s="2" t="s">
        <v>56</v>
      </c>
    </row>
    <row r="3" spans="1:16" s="20" customFormat="1">
      <c r="A3" s="37"/>
      <c r="B3" s="137" t="s">
        <v>68</v>
      </c>
    </row>
    <row r="5" spans="1:16" ht="20.25">
      <c r="B5" s="147" t="s">
        <v>1</v>
      </c>
      <c r="C5" s="146"/>
      <c r="D5" s="146"/>
      <c r="E5" s="146"/>
      <c r="F5" s="148"/>
      <c r="G5" s="147"/>
      <c r="H5" s="146"/>
      <c r="I5" s="146"/>
      <c r="J5" s="146"/>
      <c r="K5" s="146"/>
      <c r="L5" s="146"/>
      <c r="M5" s="112"/>
      <c r="N5" s="112"/>
      <c r="O5" s="112"/>
      <c r="P5" s="107"/>
    </row>
    <row r="6" spans="1:16">
      <c r="B6" s="39"/>
      <c r="C6" s="40"/>
      <c r="D6" s="40"/>
      <c r="E6" s="40"/>
      <c r="F6" s="41"/>
      <c r="G6" s="39"/>
      <c r="H6" s="40"/>
      <c r="I6" s="40"/>
      <c r="J6" s="40"/>
      <c r="K6" s="100"/>
      <c r="L6" s="100"/>
      <c r="M6" s="100"/>
      <c r="N6" s="100"/>
      <c r="O6" s="100"/>
      <c r="P6" s="149"/>
    </row>
    <row r="7" spans="1:16" s="8" customFormat="1" ht="25.5">
      <c r="B7" s="43" t="s">
        <v>2</v>
      </c>
      <c r="C7" s="44" t="s">
        <v>3</v>
      </c>
      <c r="D7" s="44" t="s">
        <v>4</v>
      </c>
      <c r="E7" s="44" t="s">
        <v>5</v>
      </c>
      <c r="F7" s="45" t="s">
        <v>6</v>
      </c>
      <c r="G7" s="150" t="s">
        <v>7</v>
      </c>
      <c r="H7" s="46" t="s">
        <v>8</v>
      </c>
      <c r="I7" s="46" t="s">
        <v>9</v>
      </c>
      <c r="J7" s="46" t="s">
        <v>37</v>
      </c>
      <c r="K7" s="101" t="s">
        <v>54</v>
      </c>
      <c r="L7" s="106" t="s">
        <v>57</v>
      </c>
      <c r="M7" s="106" t="s">
        <v>58</v>
      </c>
      <c r="N7" s="106" t="s">
        <v>65</v>
      </c>
      <c r="O7" s="46" t="s">
        <v>72</v>
      </c>
      <c r="P7" s="151" t="s">
        <v>73</v>
      </c>
    </row>
    <row r="8" spans="1:16" s="10" customFormat="1">
      <c r="A8" s="9" t="s">
        <v>10</v>
      </c>
      <c r="B8" s="94"/>
      <c r="C8" s="95"/>
      <c r="D8" s="95"/>
      <c r="E8" s="95"/>
      <c r="F8" s="96"/>
      <c r="G8" s="34"/>
      <c r="H8" s="47"/>
      <c r="I8" s="30"/>
      <c r="J8" s="30"/>
      <c r="P8" s="97"/>
    </row>
    <row r="9" spans="1:16">
      <c r="A9" s="11" t="s">
        <v>11</v>
      </c>
      <c r="B9" s="48"/>
      <c r="C9" s="12"/>
      <c r="D9" s="12"/>
      <c r="E9" s="12"/>
      <c r="F9" s="49"/>
      <c r="G9" s="12"/>
      <c r="H9" s="12"/>
      <c r="I9" s="12"/>
      <c r="J9" s="12"/>
      <c r="K9" s="12"/>
      <c r="P9" s="102"/>
    </row>
    <row r="10" spans="1:16">
      <c r="A10" s="11" t="s">
        <v>12</v>
      </c>
      <c r="B10" s="48"/>
      <c r="C10" s="12"/>
      <c r="D10" s="12"/>
      <c r="E10" s="12"/>
      <c r="F10" s="49"/>
      <c r="G10" s="12">
        <v>229.24454849227533</v>
      </c>
      <c r="H10" s="12">
        <v>229.66928428040509</v>
      </c>
      <c r="I10" s="12">
        <v>230.09402006853483</v>
      </c>
      <c r="J10" s="12">
        <v>225.53696284829175</v>
      </c>
      <c r="K10" s="12">
        <v>226.42955673616297</v>
      </c>
      <c r="L10" s="12">
        <v>226.67267951499153</v>
      </c>
      <c r="M10" s="12">
        <v>221.49470523626766</v>
      </c>
      <c r="N10" s="12">
        <v>223.30252060484517</v>
      </c>
      <c r="O10" s="12">
        <v>221.66888519337957</v>
      </c>
      <c r="P10" s="49">
        <v>223.2272277335363</v>
      </c>
    </row>
    <row r="11" spans="1:16">
      <c r="A11" s="11" t="s">
        <v>13</v>
      </c>
      <c r="B11" s="50"/>
      <c r="C11" s="13"/>
      <c r="D11" s="13"/>
      <c r="E11" s="13"/>
      <c r="F11" s="51"/>
      <c r="G11" s="13">
        <v>7.3666777936492736</v>
      </c>
      <c r="H11" s="13">
        <v>7.3248083091255101</v>
      </c>
      <c r="I11" s="13">
        <v>7.2957993952392624</v>
      </c>
      <c r="J11" s="13">
        <v>7.3078605549275588</v>
      </c>
      <c r="K11" s="13">
        <v>7.3078605549275588</v>
      </c>
      <c r="L11" s="13">
        <v>7.311624521819879</v>
      </c>
      <c r="M11" s="13">
        <v>7.2303229696299303</v>
      </c>
      <c r="N11" s="13">
        <v>9.1372828080623893</v>
      </c>
      <c r="O11" s="13">
        <v>9.1385934797124033</v>
      </c>
      <c r="P11" s="51">
        <v>9.130014052938499</v>
      </c>
    </row>
    <row r="12" spans="1:16">
      <c r="A12" s="11" t="s">
        <v>14</v>
      </c>
      <c r="B12" s="50"/>
      <c r="C12" s="13"/>
      <c r="D12" s="13"/>
      <c r="E12" s="13"/>
      <c r="F12" s="51"/>
      <c r="G12" s="12"/>
      <c r="H12" s="12"/>
      <c r="I12" s="12"/>
      <c r="J12" s="12"/>
      <c r="K12" s="12"/>
      <c r="L12" s="12"/>
      <c r="M12" s="12"/>
      <c r="N12" s="12"/>
      <c r="O12" s="12"/>
      <c r="P12" s="49"/>
    </row>
    <row r="13" spans="1:16">
      <c r="A13" s="11" t="s">
        <v>15</v>
      </c>
      <c r="B13" s="50"/>
      <c r="C13" s="13"/>
      <c r="D13" s="13"/>
      <c r="E13" s="13"/>
      <c r="F13" s="51"/>
      <c r="G13" s="12"/>
      <c r="H13" s="12"/>
      <c r="I13" s="12"/>
      <c r="J13" s="12"/>
      <c r="K13" s="12"/>
      <c r="L13" s="12"/>
      <c r="M13" s="12"/>
      <c r="N13" s="12"/>
      <c r="O13" s="12"/>
      <c r="P13" s="49"/>
    </row>
    <row r="14" spans="1:16">
      <c r="A14" s="14" t="s">
        <v>16</v>
      </c>
      <c r="B14" s="50"/>
      <c r="C14" s="13"/>
      <c r="D14" s="13"/>
      <c r="E14" s="13"/>
      <c r="F14" s="51"/>
      <c r="G14" s="12">
        <v>0.56999999999999995</v>
      </c>
      <c r="H14" s="12">
        <v>0.56999999999999995</v>
      </c>
      <c r="I14" s="12">
        <v>0.56999999999999995</v>
      </c>
      <c r="J14" s="12">
        <v>0.57000000000000006</v>
      </c>
      <c r="K14" s="12">
        <v>0.57000000000000006</v>
      </c>
      <c r="L14" s="12">
        <v>0.57000000000000006</v>
      </c>
      <c r="M14" s="12">
        <v>0.56249999999999989</v>
      </c>
      <c r="N14" s="12">
        <v>0.57000000000000006</v>
      </c>
      <c r="O14" s="12">
        <v>0.57000000000000006</v>
      </c>
      <c r="P14" s="49">
        <v>0.57000000000000006</v>
      </c>
    </row>
    <row r="15" spans="1:16" s="10" customFormat="1">
      <c r="A15" s="15" t="s">
        <v>17</v>
      </c>
      <c r="B15" s="52">
        <v>342.62023062449043</v>
      </c>
      <c r="C15" s="53">
        <v>290.60941140326003</v>
      </c>
      <c r="D15" s="53">
        <v>273.33086665703638</v>
      </c>
      <c r="E15" s="53">
        <v>263.76098863654533</v>
      </c>
      <c r="F15" s="54">
        <v>247.15644730258944</v>
      </c>
      <c r="G15" s="53">
        <v>237.18122628592459</v>
      </c>
      <c r="H15" s="53">
        <v>237.56409258953059</v>
      </c>
      <c r="I15" s="53">
        <v>237.9598194637741</v>
      </c>
      <c r="J15" s="53">
        <v>233.41482340321932</v>
      </c>
      <c r="K15" s="53">
        <v>234.30741729109053</v>
      </c>
      <c r="L15" s="53">
        <v>234.5543040368114</v>
      </c>
      <c r="M15" s="53">
        <v>229.28752820589759</v>
      </c>
      <c r="N15" s="53">
        <v>233.00980341290756</v>
      </c>
      <c r="O15" s="53">
        <v>231.37747867309196</v>
      </c>
      <c r="P15" s="54">
        <v>232.92724178647478</v>
      </c>
    </row>
    <row r="16" spans="1:16" s="10" customFormat="1">
      <c r="A16" s="16" t="s">
        <v>18</v>
      </c>
      <c r="B16" s="55"/>
      <c r="C16" s="17"/>
      <c r="D16" s="17"/>
      <c r="E16" s="17"/>
      <c r="F16" s="56"/>
      <c r="G16" s="18"/>
      <c r="H16" s="57"/>
      <c r="I16" s="30"/>
      <c r="J16" s="30"/>
      <c r="K16" s="30"/>
      <c r="L16" s="30"/>
      <c r="M16" s="30"/>
      <c r="N16" s="30"/>
      <c r="O16" s="30"/>
      <c r="P16" s="58"/>
    </row>
    <row r="17" spans="1:30">
      <c r="A17" s="19" t="s">
        <v>38</v>
      </c>
      <c r="B17" s="55"/>
      <c r="C17" s="17"/>
      <c r="D17" s="17"/>
      <c r="E17" s="17"/>
      <c r="F17" s="56"/>
      <c r="G17" s="17"/>
      <c r="H17" s="17"/>
      <c r="I17" s="17"/>
      <c r="J17" s="17"/>
      <c r="K17" s="17"/>
      <c r="L17" s="17"/>
      <c r="M17" s="17"/>
      <c r="N17" s="17"/>
      <c r="O17" s="17"/>
      <c r="P17" s="56"/>
    </row>
    <row r="18" spans="1:30" s="20" customFormat="1">
      <c r="A18" s="19" t="s">
        <v>39</v>
      </c>
      <c r="B18" s="55"/>
      <c r="C18" s="17"/>
      <c r="D18" s="17"/>
      <c r="E18" s="17"/>
      <c r="F18" s="56"/>
      <c r="G18" s="17"/>
      <c r="H18" s="17"/>
      <c r="I18" s="17"/>
      <c r="J18" s="17"/>
      <c r="K18" s="17"/>
      <c r="L18" s="17"/>
      <c r="M18" s="17"/>
      <c r="N18" s="17"/>
      <c r="O18" s="17"/>
      <c r="P18" s="56"/>
    </row>
    <row r="19" spans="1:30">
      <c r="A19" s="19" t="s">
        <v>40</v>
      </c>
      <c r="B19" s="55"/>
      <c r="C19" s="17"/>
      <c r="D19" s="17"/>
      <c r="E19" s="17"/>
      <c r="F19" s="56"/>
      <c r="G19" s="17">
        <v>32.114435482497392</v>
      </c>
      <c r="H19" s="17">
        <v>32.389206811209228</v>
      </c>
      <c r="I19" s="17">
        <v>32.663978139921078</v>
      </c>
      <c r="J19" s="17">
        <v>34.141187893624135</v>
      </c>
      <c r="K19" s="17">
        <v>34.141187893624135</v>
      </c>
      <c r="L19" s="17">
        <v>34.141187893624135</v>
      </c>
      <c r="M19" s="17">
        <v>33.691961737129077</v>
      </c>
      <c r="N19" s="17">
        <v>34.516740960454001</v>
      </c>
      <c r="O19" s="17">
        <v>34.610629227161468</v>
      </c>
      <c r="P19" s="56">
        <v>34.704517493868934</v>
      </c>
    </row>
    <row r="20" spans="1:30">
      <c r="A20" s="19" t="s">
        <v>41</v>
      </c>
      <c r="B20" s="55"/>
      <c r="C20" s="17"/>
      <c r="D20" s="17"/>
      <c r="E20" s="17"/>
      <c r="F20" s="56"/>
      <c r="G20" s="17">
        <v>116.15294473193978</v>
      </c>
      <c r="H20" s="17">
        <v>117.09697215687545</v>
      </c>
      <c r="I20" s="17">
        <v>118.04099958181111</v>
      </c>
      <c r="J20" s="17">
        <v>110.90635514707218</v>
      </c>
      <c r="K20" s="17">
        <v>110.90635514707218</v>
      </c>
      <c r="L20" s="17">
        <v>110.90635514707218</v>
      </c>
      <c r="M20" s="17">
        <v>109.61992456009897</v>
      </c>
      <c r="N20" s="17">
        <v>112.12632505368997</v>
      </c>
      <c r="O20" s="17">
        <v>112.43131753034442</v>
      </c>
      <c r="P20" s="56">
        <v>112.73631000699885</v>
      </c>
    </row>
    <row r="21" spans="1:30">
      <c r="A21" s="19" t="s">
        <v>19</v>
      </c>
      <c r="B21" s="55"/>
      <c r="C21" s="17"/>
      <c r="D21" s="17"/>
      <c r="E21" s="17"/>
      <c r="F21" s="56"/>
      <c r="G21" s="17">
        <v>5.8915833333333323</v>
      </c>
      <c r="H21" s="17">
        <v>5.890791666666666</v>
      </c>
      <c r="I21" s="17">
        <v>5.8902638888888887</v>
      </c>
      <c r="J21" s="17">
        <v>5.89</v>
      </c>
      <c r="K21" s="17">
        <v>5.89</v>
      </c>
      <c r="L21" s="17">
        <v>5.89</v>
      </c>
      <c r="M21" s="17">
        <v>5.8125</v>
      </c>
      <c r="N21" s="17">
        <v>5.89</v>
      </c>
      <c r="O21" s="17">
        <v>5.89</v>
      </c>
      <c r="P21" s="56">
        <v>5.681</v>
      </c>
    </row>
    <row r="22" spans="1:30" s="10" customFormat="1">
      <c r="A22" s="16" t="s">
        <v>20</v>
      </c>
      <c r="B22" s="59"/>
      <c r="C22" s="18"/>
      <c r="D22" s="18"/>
      <c r="E22" s="18"/>
      <c r="F22" s="60">
        <v>137.75456190120016</v>
      </c>
      <c r="G22" s="18">
        <v>154.15896354777044</v>
      </c>
      <c r="H22" s="18">
        <v>155.37697063475127</v>
      </c>
      <c r="I22" s="18">
        <v>156.59524161062097</v>
      </c>
      <c r="J22" s="18">
        <v>150.93754304069631</v>
      </c>
      <c r="K22" s="18">
        <v>150.93754304069631</v>
      </c>
      <c r="L22" s="18">
        <v>150.93754304069631</v>
      </c>
      <c r="M22" s="18">
        <v>149.12438629722806</v>
      </c>
      <c r="N22" s="18">
        <v>152.53306601414397</v>
      </c>
      <c r="O22" s="18">
        <v>152.93194675750587</v>
      </c>
      <c r="P22" s="60">
        <v>153.12182750086779</v>
      </c>
    </row>
    <row r="23" spans="1:30" s="10" customFormat="1">
      <c r="A23" s="16" t="s">
        <v>21</v>
      </c>
      <c r="B23" s="59"/>
      <c r="C23" s="18"/>
      <c r="D23" s="18"/>
      <c r="E23" s="18"/>
      <c r="F23" s="60"/>
      <c r="G23" s="18"/>
      <c r="H23" s="18"/>
      <c r="I23" s="18"/>
      <c r="J23" s="18"/>
      <c r="K23" s="18"/>
      <c r="L23" s="18"/>
      <c r="M23" s="18"/>
      <c r="N23" s="18"/>
      <c r="O23" s="18"/>
      <c r="P23" s="60"/>
    </row>
    <row r="24" spans="1:30">
      <c r="A24" s="19" t="s">
        <v>22</v>
      </c>
      <c r="B24" s="55"/>
      <c r="C24" s="17"/>
      <c r="D24" s="17"/>
      <c r="E24" s="17"/>
      <c r="F24" s="56"/>
      <c r="G24" s="17">
        <v>38.334133999999999</v>
      </c>
      <c r="H24" s="17">
        <v>38.938676000000001</v>
      </c>
      <c r="I24" s="17">
        <v>39.543218000000003</v>
      </c>
      <c r="J24" s="17">
        <v>40.147759999999998</v>
      </c>
      <c r="K24" s="17">
        <v>40.885900823538329</v>
      </c>
      <c r="L24" s="17">
        <v>40.351844446666668</v>
      </c>
      <c r="M24" s="17">
        <v>39.917570705000003</v>
      </c>
      <c r="N24" s="17">
        <v>40.589385359999987</v>
      </c>
      <c r="O24" s="17">
        <v>40.699791699999984</v>
      </c>
      <c r="P24" s="56">
        <v>44.719503899999999</v>
      </c>
    </row>
    <row r="25" spans="1:30" s="20" customFormat="1">
      <c r="A25" s="19" t="s">
        <v>23</v>
      </c>
      <c r="B25" s="55"/>
      <c r="C25" s="17"/>
      <c r="D25" s="17"/>
      <c r="E25" s="17"/>
      <c r="F25" s="56"/>
      <c r="G25" s="17"/>
      <c r="H25" s="17"/>
      <c r="I25" s="17"/>
      <c r="J25" s="17"/>
      <c r="K25" s="17"/>
      <c r="L25" s="17"/>
      <c r="M25" s="17"/>
      <c r="N25" s="17"/>
      <c r="O25" s="17"/>
      <c r="P25" s="56"/>
    </row>
    <row r="26" spans="1:30" s="20" customFormat="1">
      <c r="A26" s="19" t="s">
        <v>24</v>
      </c>
      <c r="B26" s="55"/>
      <c r="C26" s="17"/>
      <c r="D26" s="17"/>
      <c r="E26" s="17"/>
      <c r="F26" s="56"/>
      <c r="G26" s="17">
        <v>20.104166666666668</v>
      </c>
      <c r="H26" s="17">
        <v>20.104166666666668</v>
      </c>
      <c r="I26" s="17">
        <v>20.104166666666668</v>
      </c>
      <c r="J26" s="17">
        <v>20.104166666666668</v>
      </c>
      <c r="K26" s="17">
        <v>20.104166666666668</v>
      </c>
      <c r="L26" s="17">
        <v>20.104166666666668</v>
      </c>
      <c r="M26" s="17">
        <v>16.395833333333332</v>
      </c>
      <c r="N26" s="17">
        <v>16.576187499999996</v>
      </c>
      <c r="O26" s="17">
        <v>16.621276041666661</v>
      </c>
      <c r="P26" s="56">
        <v>16.66636458333333</v>
      </c>
    </row>
    <row r="27" spans="1:30">
      <c r="A27" s="19" t="s">
        <v>25</v>
      </c>
      <c r="B27" s="55"/>
      <c r="C27" s="17"/>
      <c r="D27" s="17"/>
      <c r="E27" s="17"/>
      <c r="F27" s="56"/>
      <c r="G27" s="17">
        <v>9.8834730957372496</v>
      </c>
      <c r="H27" s="17">
        <v>10.058001397624041</v>
      </c>
      <c r="I27" s="17">
        <v>10.058001397624041</v>
      </c>
      <c r="J27" s="17">
        <v>10.407058001397626</v>
      </c>
      <c r="K27" s="17">
        <v>10.407058001397626</v>
      </c>
      <c r="L27" s="17">
        <v>10.407058001397626</v>
      </c>
      <c r="M27" s="17">
        <v>10.584818308874915</v>
      </c>
      <c r="N27" s="17">
        <v>10.644071744700677</v>
      </c>
      <c r="O27" s="17">
        <v>10.703325180526441</v>
      </c>
      <c r="P27" s="56">
        <v>10.762578616352203</v>
      </c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20" customFormat="1">
      <c r="A28" s="19" t="s">
        <v>26</v>
      </c>
      <c r="B28" s="55"/>
      <c r="C28" s="17"/>
      <c r="D28" s="17"/>
      <c r="E28" s="17"/>
      <c r="F28" s="56"/>
      <c r="G28" s="17"/>
      <c r="H28" s="17"/>
      <c r="I28" s="17"/>
      <c r="J28" s="17"/>
      <c r="K28" s="17"/>
      <c r="L28" s="17"/>
      <c r="M28" s="17"/>
      <c r="N28" s="17"/>
      <c r="O28" s="17"/>
      <c r="P28" s="56"/>
    </row>
    <row r="29" spans="1:30" s="20" customFormat="1">
      <c r="A29" s="19" t="s">
        <v>27</v>
      </c>
      <c r="B29" s="55"/>
      <c r="C29" s="17"/>
      <c r="D29" s="17"/>
      <c r="E29" s="17"/>
      <c r="F29" s="56"/>
      <c r="G29" s="17">
        <v>6.089344941956881</v>
      </c>
      <c r="H29" s="17">
        <v>6.089344941956881</v>
      </c>
      <c r="I29" s="17">
        <v>6.089344941956881</v>
      </c>
      <c r="J29" s="17">
        <v>6.458333333333333</v>
      </c>
      <c r="K29" s="17">
        <v>6.458333333333333</v>
      </c>
      <c r="L29" s="17">
        <v>6.458333333333333</v>
      </c>
      <c r="M29" s="17">
        <v>6.5104166666666679</v>
      </c>
      <c r="N29" s="17">
        <v>6.5277777777777786</v>
      </c>
      <c r="O29" s="17">
        <v>6.5451388888888893</v>
      </c>
      <c r="P29" s="56">
        <v>6.5625</v>
      </c>
    </row>
    <row r="30" spans="1:30" s="20" customFormat="1">
      <c r="A30" s="19" t="s">
        <v>28</v>
      </c>
      <c r="B30" s="55"/>
      <c r="C30" s="17"/>
      <c r="D30" s="17"/>
      <c r="E30" s="17"/>
      <c r="F30" s="56"/>
      <c r="G30" s="17">
        <v>-12</v>
      </c>
      <c r="H30" s="17">
        <v>-12</v>
      </c>
      <c r="I30" s="17">
        <v>-12</v>
      </c>
      <c r="J30" s="17">
        <v>-12</v>
      </c>
      <c r="K30" s="17">
        <v>-12</v>
      </c>
      <c r="L30" s="17">
        <v>-12</v>
      </c>
      <c r="M30" s="17">
        <v>-12</v>
      </c>
      <c r="N30" s="17">
        <v>-12</v>
      </c>
      <c r="O30" s="17">
        <v>-12</v>
      </c>
      <c r="P30" s="56">
        <v>-12</v>
      </c>
    </row>
    <row r="31" spans="1:30" s="10" customFormat="1">
      <c r="A31" s="16" t="s">
        <v>20</v>
      </c>
      <c r="B31" s="59"/>
      <c r="C31" s="18"/>
      <c r="D31" s="18"/>
      <c r="E31" s="18"/>
      <c r="F31" s="60">
        <v>73.632324044285056</v>
      </c>
      <c r="G31" s="18">
        <v>62.411118704360788</v>
      </c>
      <c r="H31" s="18">
        <v>63.190189006247593</v>
      </c>
      <c r="I31" s="18">
        <v>63.794731006247588</v>
      </c>
      <c r="J31" s="18">
        <v>65.117318001397621</v>
      </c>
      <c r="K31" s="18">
        <v>65.855458824935951</v>
      </c>
      <c r="L31" s="18">
        <v>65.321402448064291</v>
      </c>
      <c r="M31" s="18">
        <v>61.408639013874918</v>
      </c>
      <c r="N31" s="18">
        <v>62.337422382478451</v>
      </c>
      <c r="O31" s="18">
        <v>62.569531811081973</v>
      </c>
      <c r="P31" s="60">
        <v>66.710947099685526</v>
      </c>
    </row>
    <row r="32" spans="1:30" s="10" customFormat="1">
      <c r="A32" s="22" t="s">
        <v>67</v>
      </c>
      <c r="B32" s="62">
        <v>136.55618491130744</v>
      </c>
      <c r="C32" s="63">
        <v>163.44528433319081</v>
      </c>
      <c r="D32" s="63">
        <v>163.60023097745628</v>
      </c>
      <c r="E32" s="63">
        <v>199.95438922636185</v>
      </c>
      <c r="F32" s="139">
        <v>211.61688594548522</v>
      </c>
      <c r="G32" s="63">
        <v>216.57008225213121</v>
      </c>
      <c r="H32" s="63">
        <v>218.56715964099885</v>
      </c>
      <c r="I32" s="63">
        <v>220.38997261686856</v>
      </c>
      <c r="J32" s="63">
        <v>216.05486104209393</v>
      </c>
      <c r="K32" s="63">
        <v>216.79300186563228</v>
      </c>
      <c r="L32" s="63">
        <v>216.25894548876062</v>
      </c>
      <c r="M32" s="63">
        <v>210.53302531110296</v>
      </c>
      <c r="N32" s="63">
        <v>214.87048839662242</v>
      </c>
      <c r="O32" s="63">
        <v>215.50147856858786</v>
      </c>
      <c r="P32" s="64">
        <v>219.83277460055331</v>
      </c>
    </row>
    <row r="33" spans="1:17" s="10" customFormat="1">
      <c r="A33" s="23" t="s">
        <v>29</v>
      </c>
      <c r="B33" s="65"/>
      <c r="C33" s="24"/>
      <c r="D33" s="24"/>
      <c r="E33" s="24"/>
      <c r="F33" s="66"/>
      <c r="G33" s="25"/>
      <c r="H33" s="67"/>
      <c r="I33" s="30"/>
      <c r="J33" s="30"/>
      <c r="K33" s="30"/>
      <c r="L33" s="30"/>
      <c r="M33" s="30"/>
      <c r="N33" s="30"/>
      <c r="O33" s="30"/>
      <c r="P33" s="58"/>
    </row>
    <row r="34" spans="1:17" s="20" customFormat="1">
      <c r="A34" s="26" t="s">
        <v>30</v>
      </c>
      <c r="B34" s="65"/>
      <c r="C34" s="24"/>
      <c r="D34" s="24"/>
      <c r="E34" s="136"/>
      <c r="F34" s="66"/>
      <c r="G34" s="24">
        <v>74.913187249999979</v>
      </c>
      <c r="H34" s="24">
        <v>75.26525660092706</v>
      </c>
      <c r="I34" s="24">
        <v>75.617325951854141</v>
      </c>
      <c r="J34" s="24">
        <v>75.970738858336816</v>
      </c>
      <c r="K34" s="24">
        <v>76.322486623152784</v>
      </c>
      <c r="L34" s="24">
        <v>76.674234387968781</v>
      </c>
      <c r="M34" s="24">
        <v>77.025982152784735</v>
      </c>
      <c r="N34" s="24">
        <v>75.86580721111109</v>
      </c>
      <c r="O34" s="24">
        <v>75.814041526851824</v>
      </c>
      <c r="P34" s="66">
        <v>76.026317237499981</v>
      </c>
    </row>
    <row r="35" spans="1:17" s="20" customFormat="1">
      <c r="A35" s="26" t="s">
        <v>31</v>
      </c>
      <c r="B35" s="65"/>
      <c r="C35" s="24"/>
      <c r="D35" s="24"/>
      <c r="E35" s="24"/>
      <c r="F35" s="66"/>
      <c r="G35" s="24">
        <v>3.7078465705806773</v>
      </c>
      <c r="H35" s="24">
        <v>3.7186611230782041</v>
      </c>
      <c r="I35" s="24">
        <v>3.7294756755757308</v>
      </c>
      <c r="J35" s="24">
        <v>3.7037015363068222</v>
      </c>
      <c r="K35" s="24">
        <v>3.7130438757070094</v>
      </c>
      <c r="L35" s="24">
        <v>3.7223862151071963</v>
      </c>
      <c r="M35" s="24">
        <v>3.7317285545073831</v>
      </c>
      <c r="N35" s="24">
        <v>3.4783016666666668</v>
      </c>
      <c r="O35" s="24">
        <v>3.4809493333333332</v>
      </c>
      <c r="P35" s="66">
        <v>3.4835970000000001</v>
      </c>
    </row>
    <row r="36" spans="1:17" s="10" customFormat="1">
      <c r="A36" s="27" t="s">
        <v>17</v>
      </c>
      <c r="B36" s="68">
        <v>76.832315942860248</v>
      </c>
      <c r="C36" s="69">
        <v>78.955035570832592</v>
      </c>
      <c r="D36" s="69">
        <v>73.172531686166863</v>
      </c>
      <c r="E36" s="69">
        <v>72.567427278827111</v>
      </c>
      <c r="F36" s="70">
        <v>75.921999145415924</v>
      </c>
      <c r="G36" s="69">
        <v>78.621033820580649</v>
      </c>
      <c r="H36" s="69">
        <v>78.983917724005266</v>
      </c>
      <c r="I36" s="69">
        <v>79.346801627429869</v>
      </c>
      <c r="J36" s="69">
        <v>79.674440394643639</v>
      </c>
      <c r="K36" s="69">
        <v>80.035530498859799</v>
      </c>
      <c r="L36" s="69">
        <v>80.396620603075974</v>
      </c>
      <c r="M36" s="69">
        <v>80.757710707292119</v>
      </c>
      <c r="N36" s="69">
        <v>79.344108877777757</v>
      </c>
      <c r="O36" s="69">
        <v>79.294990860185152</v>
      </c>
      <c r="P36" s="70">
        <v>79.509914237499984</v>
      </c>
    </row>
    <row r="37" spans="1:17">
      <c r="A37" s="20"/>
      <c r="B37" s="65"/>
      <c r="C37" s="24"/>
      <c r="D37" s="24"/>
      <c r="E37" s="24"/>
      <c r="F37" s="66"/>
      <c r="G37" s="28"/>
      <c r="H37" s="71"/>
      <c r="K37" s="20"/>
      <c r="L37" s="20"/>
      <c r="M37" s="20"/>
      <c r="N37" s="20"/>
      <c r="O37" s="20"/>
      <c r="P37" s="38"/>
    </row>
    <row r="38" spans="1:17">
      <c r="A38" s="29" t="s">
        <v>32</v>
      </c>
      <c r="B38" s="72">
        <v>28.397269101594816</v>
      </c>
      <c r="C38" s="73">
        <v>26.731306680515445</v>
      </c>
      <c r="D38" s="73">
        <v>25.888987245825206</v>
      </c>
      <c r="E38" s="73">
        <v>27.296063802576896</v>
      </c>
      <c r="F38" s="74">
        <v>27.723960432437707</v>
      </c>
      <c r="G38" s="73">
        <v>29.232848387497143</v>
      </c>
      <c r="H38" s="73">
        <v>29.066699639387025</v>
      </c>
      <c r="I38" s="73">
        <v>28.951584901743104</v>
      </c>
      <c r="J38" s="73">
        <v>28.99944664653799</v>
      </c>
      <c r="K38" s="73">
        <v>28.99944664653799</v>
      </c>
      <c r="L38" s="73">
        <v>29.014383023094751</v>
      </c>
      <c r="M38" s="73">
        <v>28.691757815991764</v>
      </c>
      <c r="N38" s="73">
        <v>29.007247009721937</v>
      </c>
      <c r="O38" s="73">
        <v>29.01140787210295</v>
      </c>
      <c r="P38" s="74">
        <v>28.984171596630176</v>
      </c>
    </row>
    <row r="39" spans="1:17" s="1" customFormat="1" ht="13.5" thickBot="1">
      <c r="A39" s="6"/>
      <c r="B39" s="75"/>
      <c r="C39" s="76"/>
      <c r="D39" s="76"/>
      <c r="E39" s="76"/>
      <c r="F39" s="113"/>
      <c r="G39" s="77"/>
      <c r="H39" s="77"/>
      <c r="I39" s="77"/>
      <c r="J39" s="77"/>
      <c r="K39" s="77"/>
      <c r="L39" s="77"/>
      <c r="M39" s="77"/>
      <c r="N39" s="77"/>
      <c r="O39" s="77"/>
      <c r="P39" s="78"/>
    </row>
    <row r="40" spans="1:17" s="10" customFormat="1">
      <c r="A40" s="30" t="s">
        <v>33</v>
      </c>
      <c r="B40" s="79">
        <v>584.40600058025291</v>
      </c>
      <c r="C40" s="31">
        <v>559.7410379877989</v>
      </c>
      <c r="D40" s="31">
        <v>535.99261656648468</v>
      </c>
      <c r="E40" s="31">
        <v>563.57886894431124</v>
      </c>
      <c r="F40" s="80">
        <v>562.42240688044308</v>
      </c>
      <c r="G40" s="31">
        <v>561.60519074613364</v>
      </c>
      <c r="H40" s="31">
        <v>564.18186959392165</v>
      </c>
      <c r="I40" s="31">
        <v>566.64817860981566</v>
      </c>
      <c r="J40" s="31">
        <v>558.14357148649492</v>
      </c>
      <c r="K40" s="31">
        <v>560.13539630212063</v>
      </c>
      <c r="L40" s="31">
        <v>560.22425315174269</v>
      </c>
      <c r="M40" s="31">
        <v>549.27002204028452</v>
      </c>
      <c r="N40" s="31">
        <v>556.23164769702964</v>
      </c>
      <c r="O40" s="31">
        <v>555.18535597396794</v>
      </c>
      <c r="P40" s="80">
        <v>561.25410222115829</v>
      </c>
    </row>
    <row r="41" spans="1:17">
      <c r="A41" s="20"/>
      <c r="B41" s="81"/>
      <c r="C41" s="28"/>
      <c r="D41" s="28"/>
      <c r="E41" s="28"/>
      <c r="F41" s="82"/>
      <c r="G41" s="28"/>
      <c r="H41" s="28"/>
      <c r="I41" s="28"/>
      <c r="J41" s="28"/>
      <c r="K41" s="28"/>
      <c r="L41" s="28"/>
      <c r="M41" s="28"/>
      <c r="N41" s="28"/>
      <c r="O41" s="28"/>
      <c r="P41" s="82"/>
    </row>
    <row r="42" spans="1:17" s="10" customFormat="1">
      <c r="A42" s="30" t="s">
        <v>34</v>
      </c>
      <c r="B42" s="79">
        <v>596.34265113349022</v>
      </c>
      <c r="C42" s="31">
        <v>561.35744029082377</v>
      </c>
      <c r="D42" s="31">
        <v>543.66873216232841</v>
      </c>
      <c r="E42" s="31">
        <v>573.21733985411458</v>
      </c>
      <c r="F42" s="80">
        <v>582.20316908119196</v>
      </c>
      <c r="G42" s="31">
        <v>613.88981613743942</v>
      </c>
      <c r="H42" s="31">
        <v>610.40069242712582</v>
      </c>
      <c r="I42" s="31">
        <v>607.98328293660518</v>
      </c>
      <c r="J42" s="31">
        <v>608.98837957729654</v>
      </c>
      <c r="K42" s="31">
        <v>608.98837957729654</v>
      </c>
      <c r="L42" s="31">
        <v>609.30204348498989</v>
      </c>
      <c r="M42" s="31">
        <v>602.5269141358275</v>
      </c>
      <c r="N42" s="31">
        <v>609.1521872041593</v>
      </c>
      <c r="O42" s="31">
        <v>609.23956531416025</v>
      </c>
      <c r="P42" s="80">
        <v>608.66760352923325</v>
      </c>
    </row>
    <row r="43" spans="1:17" s="10" customFormat="1">
      <c r="A43" s="30"/>
      <c r="B43" s="79"/>
      <c r="C43" s="31"/>
      <c r="D43" s="31"/>
      <c r="E43" s="31"/>
      <c r="F43" s="80"/>
      <c r="G43" s="31"/>
      <c r="H43" s="31"/>
      <c r="I43" s="31"/>
      <c r="J43" s="31"/>
      <c r="K43" s="31"/>
      <c r="L43" s="31"/>
      <c r="M43" s="31"/>
      <c r="N43" s="31"/>
      <c r="O43" s="31"/>
      <c r="P43" s="80"/>
    </row>
    <row r="44" spans="1:17" s="30" customFormat="1" collapsed="1">
      <c r="A44" s="30" t="s">
        <v>35</v>
      </c>
      <c r="B44" s="79">
        <v>11.936650553237314</v>
      </c>
      <c r="C44" s="31">
        <v>1.61640230302487</v>
      </c>
      <c r="D44" s="31">
        <v>7.6761155958437257</v>
      </c>
      <c r="E44" s="31">
        <v>9.6384709098033454</v>
      </c>
      <c r="F44" s="80">
        <v>19.780762200748882</v>
      </c>
      <c r="G44" s="31">
        <v>37.055447707517779</v>
      </c>
      <c r="H44" s="31">
        <v>37.695786032672565</v>
      </c>
      <c r="I44" s="31">
        <v>38.440579800282094</v>
      </c>
      <c r="J44" s="31">
        <v>46.200292448066072</v>
      </c>
      <c r="K44" s="31">
        <v>45.901679931860265</v>
      </c>
      <c r="L44" s="31">
        <v>48.419296572536055</v>
      </c>
      <c r="M44" s="31">
        <v>50</v>
      </c>
      <c r="N44" s="31">
        <v>48.390898434997318</v>
      </c>
      <c r="O44" s="31">
        <v>48.406889520373085</v>
      </c>
      <c r="P44" s="80">
        <v>46.292616038905535</v>
      </c>
      <c r="Q44" s="31"/>
    </row>
    <row r="45" spans="1:17" s="10" customFormat="1">
      <c r="A45" s="30"/>
      <c r="B45" s="83"/>
      <c r="C45" s="84"/>
      <c r="D45" s="84"/>
      <c r="E45" s="84"/>
      <c r="F45" s="85"/>
      <c r="G45" s="31"/>
      <c r="H45" s="31"/>
      <c r="I45" s="31"/>
      <c r="J45" s="31"/>
      <c r="K45" s="31"/>
      <c r="L45" s="31"/>
      <c r="M45" s="31"/>
      <c r="N45" s="31"/>
      <c r="O45" s="31"/>
      <c r="P45" s="80"/>
      <c r="Q45" s="31"/>
    </row>
    <row r="46" spans="1:17" s="30" customFormat="1" ht="13.5" thickBot="1">
      <c r="A46" s="32" t="s">
        <v>36</v>
      </c>
      <c r="B46" s="86">
        <v>2.0016429364139714E-2</v>
      </c>
      <c r="C46" s="87">
        <v>2.8794528886755396E-3</v>
      </c>
      <c r="D46" s="87">
        <v>1.411910441366312E-2</v>
      </c>
      <c r="E46" s="87">
        <v>1.6814688320936667E-2</v>
      </c>
      <c r="F46" s="88">
        <v>3.3986719415197389E-2</v>
      </c>
      <c r="G46" s="87">
        <v>6.0361724096790845E-2</v>
      </c>
      <c r="H46" s="87">
        <v>6.1755804834990366E-2</v>
      </c>
      <c r="I46" s="87">
        <v>6.3226376249378421E-2</v>
      </c>
      <c r="J46" s="87">
        <v>7.5863996748401094E-2</v>
      </c>
      <c r="K46" s="87">
        <v>7.5373654853186145E-2</v>
      </c>
      <c r="L46" s="87">
        <v>7.9466821242868288E-2</v>
      </c>
      <c r="M46" s="87">
        <v>8.2983844915396607E-2</v>
      </c>
      <c r="N46" s="87">
        <v>7.9439751594914579E-2</v>
      </c>
      <c r="O46" s="87">
        <v>7.9454605833768538E-2</v>
      </c>
      <c r="P46" s="88">
        <v>7.6055659559482666E-2</v>
      </c>
      <c r="Q46" s="143"/>
    </row>
    <row r="48" spans="1:17">
      <c r="B48" s="89"/>
      <c r="C48" s="89"/>
      <c r="E48" s="89"/>
      <c r="F48" s="89"/>
      <c r="G48" s="90"/>
      <c r="H48" s="90"/>
      <c r="I48" s="90"/>
      <c r="J48" s="90"/>
    </row>
    <row r="49" spans="7:11">
      <c r="G49" s="90"/>
      <c r="H49" s="90"/>
      <c r="I49" s="90"/>
      <c r="K49" s="33"/>
    </row>
    <row r="50" spans="7:11">
      <c r="G50" s="90"/>
      <c r="H50" s="90"/>
      <c r="I50" s="90"/>
    </row>
    <row r="51" spans="7:11">
      <c r="G51" s="90"/>
      <c r="H51" s="90"/>
      <c r="I51" s="90"/>
      <c r="J51" s="90"/>
      <c r="K51" s="33"/>
    </row>
    <row r="52" spans="7:11">
      <c r="G52" s="90"/>
      <c r="H52" s="90"/>
      <c r="I52" s="90"/>
      <c r="J52" s="90"/>
    </row>
    <row r="53" spans="7:11">
      <c r="G53" s="90"/>
      <c r="H53" s="90"/>
      <c r="I53" s="90"/>
      <c r="J53" s="90"/>
    </row>
    <row r="54" spans="7:11">
      <c r="J54" s="90"/>
    </row>
    <row r="55" spans="7:11">
      <c r="G55" s="90"/>
      <c r="H55" s="90"/>
      <c r="I55" s="90"/>
    </row>
    <row r="56" spans="7:11">
      <c r="J56" s="90"/>
    </row>
    <row r="57" spans="7:11">
      <c r="J57" s="90"/>
    </row>
    <row r="58" spans="7:11">
      <c r="J58" s="90"/>
    </row>
    <row r="59" spans="7:11">
      <c r="J59" s="90"/>
    </row>
    <row r="61" spans="7:11">
      <c r="H61" s="61"/>
      <c r="J61" s="71"/>
    </row>
    <row r="62" spans="7:11">
      <c r="J62" s="71"/>
    </row>
    <row r="64" spans="7:11">
      <c r="J64" s="71"/>
    </row>
    <row r="65" spans="10:10">
      <c r="J65" s="71"/>
    </row>
  </sheetData>
  <mergeCells count="2">
    <mergeCell ref="G5:L5"/>
    <mergeCell ref="B5:F5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C4"/>
  <sheetViews>
    <sheetView workbookViewId="0">
      <selection activeCell="R10" sqref="R10"/>
    </sheetView>
  </sheetViews>
  <sheetFormatPr defaultRowHeight="12.75"/>
  <cols>
    <col min="1" max="1" width="2.625" style="3" customWidth="1"/>
    <col min="2" max="16384" width="9" style="3"/>
  </cols>
  <sheetData>
    <row r="2" spans="2:3">
      <c r="B2" s="35" t="s">
        <v>50</v>
      </c>
    </row>
    <row r="4" spans="2:3">
      <c r="B4" s="4" t="s">
        <v>0</v>
      </c>
      <c r="C4" s="3" t="s">
        <v>66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C42"/>
  <sheetViews>
    <sheetView workbookViewId="0">
      <selection activeCell="R19" sqref="R19"/>
    </sheetView>
  </sheetViews>
  <sheetFormatPr defaultRowHeight="12.75"/>
  <cols>
    <col min="1" max="1" width="2.625" style="3" customWidth="1"/>
    <col min="2" max="16384" width="9" style="3"/>
  </cols>
  <sheetData>
    <row r="2" spans="2:3">
      <c r="B2" s="35" t="s">
        <v>51</v>
      </c>
    </row>
    <row r="4" spans="2:3">
      <c r="B4" s="4" t="s">
        <v>0</v>
      </c>
      <c r="C4" s="3" t="s">
        <v>66</v>
      </c>
    </row>
    <row r="40" spans="2:2">
      <c r="B40" s="2"/>
    </row>
    <row r="41" spans="2:2">
      <c r="B41" s="2"/>
    </row>
    <row r="42" spans="2:2">
      <c r="B42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C4"/>
  <sheetViews>
    <sheetView workbookViewId="0">
      <selection activeCell="K48" sqref="K48"/>
    </sheetView>
  </sheetViews>
  <sheetFormatPr defaultRowHeight="12.75"/>
  <cols>
    <col min="1" max="1" width="2.625" style="3" customWidth="1"/>
    <col min="2" max="16384" width="9" style="3"/>
  </cols>
  <sheetData>
    <row r="2" spans="2:3">
      <c r="B2" s="35" t="s">
        <v>52</v>
      </c>
    </row>
    <row r="4" spans="2:3">
      <c r="B4" s="4" t="s">
        <v>0</v>
      </c>
      <c r="C4" s="3" t="s">
        <v>66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5"/>
  <sheetViews>
    <sheetView tabSelected="1" workbookViewId="0">
      <selection activeCell="M35" sqref="M35"/>
    </sheetView>
  </sheetViews>
  <sheetFormatPr defaultRowHeight="12.75"/>
  <cols>
    <col min="1" max="1" width="35.625" style="3" bestFit="1" customWidth="1"/>
    <col min="2" max="2" width="7.5" style="3" bestFit="1" customWidth="1"/>
    <col min="3" max="3" width="7.125" style="3" bestFit="1" customWidth="1"/>
    <col min="4" max="4" width="2.625" style="3" customWidth="1"/>
    <col min="5" max="16384" width="9" style="3"/>
  </cols>
  <sheetData>
    <row r="1" spans="1:2">
      <c r="A1" s="35" t="s">
        <v>74</v>
      </c>
    </row>
    <row r="3" spans="1:2">
      <c r="B3" s="35" t="s">
        <v>42</v>
      </c>
    </row>
    <row r="4" spans="1:2">
      <c r="A4" s="36" t="s">
        <v>10</v>
      </c>
      <c r="B4" s="36">
        <v>0.44</v>
      </c>
    </row>
    <row r="5" spans="1:2">
      <c r="A5" s="36" t="s">
        <v>18</v>
      </c>
      <c r="B5" s="36">
        <v>0.23</v>
      </c>
    </row>
    <row r="6" spans="1:2">
      <c r="A6" s="36" t="s">
        <v>21</v>
      </c>
      <c r="B6" s="36">
        <v>7.0000000000000007E-2</v>
      </c>
    </row>
    <row r="7" spans="1:2">
      <c r="A7" s="36" t="s">
        <v>29</v>
      </c>
      <c r="B7" s="36">
        <v>0.13</v>
      </c>
    </row>
    <row r="8" spans="1:2">
      <c r="A8" s="36" t="s">
        <v>32</v>
      </c>
      <c r="B8" s="36">
        <v>0.05</v>
      </c>
    </row>
    <row r="9" spans="1:2">
      <c r="A9" s="36" t="s">
        <v>43</v>
      </c>
      <c r="B9" s="36">
        <v>0.08</v>
      </c>
    </row>
    <row r="10" spans="1:2">
      <c r="B10" s="36"/>
    </row>
    <row r="30" spans="5:5">
      <c r="E30" s="93"/>
    </row>
    <row r="31" spans="5:5">
      <c r="E31" s="93"/>
    </row>
    <row r="32" spans="5:5">
      <c r="E32" s="93"/>
    </row>
    <row r="33" spans="5:5">
      <c r="E33" s="93"/>
    </row>
    <row r="34" spans="5:5">
      <c r="E34" s="93"/>
    </row>
    <row r="35" spans="5:5">
      <c r="E35" s="9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_Status xmlns="http://schemas.microsoft.com/sharepoint/v3/fields">Draft</_Status>
    <Classification xmlns="631298fc-6a88-4548-b7d9-3b164918c4a3">Protect</Classification>
    <Descriptor xmlns="631298fc-6a88-4548-b7d9-3b164918c4a3">Market Sensitive</Descriptor>
    <_x003a__x003a_ xmlns="631298fc-6a88-4548-b7d9-3b164918c4a3">-Main Document</_x003a__x003a_>
    <Organisation xmlns="631298fc-6a88-4548-b7d9-3b164918c4a3">Choose an Organisation</Organisation>
    <_x003a_ xmlns="631298fc-6a88-4548-b7d9-3b164918c4a3" xsi:nil="true"/>
  </documentManagement>
</p:properties>
</file>

<file path=customXml/item2.xml><?xml version="1.0" encoding="utf-8"?>
<?mso-contentType ?>
<SharedContentType xmlns="Microsoft.SharePoint.Taxonomy.ContentTypeSync" SourceId="69773578-b348-4185-91b0-0c3a7eda8d2a" ContentTypeId="0x01010033282546F0D44441B574BEAA5FBE93E4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7DCBA7B274C0864BB733C9B7F2CD18DC" ma:contentTypeVersion="5" ma:contentTypeDescription="" ma:contentTypeScope="" ma:versionID="b05e5c6542f7e09d50ee9139c029dde4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targetNamespace="http://schemas.microsoft.com/office/2006/metadata/properties" ma:root="true" ma:fieldsID="847d241a0c2b3be8550d3cdd1ff66a40" ns2:_="" ns3:_="">
    <xsd:import namespace="631298fc-6a88-4548-b7d9-3b164918c4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nillable="true" ma:displayName="Classification" ma:default="Unclassified" ma:format="Dropdown" ma:internalName="Classification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50D54D-48F3-4DD4-99AF-BD5EA9F53CBA}">
  <ds:schemaRefs>
    <ds:schemaRef ds:uri="631298fc-6a88-4548-b7d9-3b164918c4a3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sharepoint/v3/field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2601344-93B7-4EBC-AAD4-7223C80F45F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4AF1525-C302-405E-8C17-A0CEC276E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177FACD-B475-4811-BB18-27F7E4F51E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Inflation</vt:lpstr>
      <vt:lpstr>Dual fuel data</vt:lpstr>
      <vt:lpstr>Gas data</vt:lpstr>
      <vt:lpstr>Electricity data</vt:lpstr>
      <vt:lpstr>Dual fuel graph</vt:lpstr>
      <vt:lpstr>Gas graph</vt:lpstr>
      <vt:lpstr>Electricity graph</vt:lpstr>
      <vt:lpstr>Dual fuel pie chart</vt:lpstr>
      <vt:lpstr>'Dual fuel data'!Print_Area</vt:lpstr>
      <vt:lpstr>'Electricity data'!Print_Area</vt:lpstr>
      <vt:lpstr>'Gas data'!Print_Area</vt:lpstr>
    </vt:vector>
  </TitlesOfParts>
  <Company>Ofgem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</dc:creator>
  <cp:lastModifiedBy>OP</cp:lastModifiedBy>
  <dcterms:created xsi:type="dcterms:W3CDTF">2014-03-31T10:55:50Z</dcterms:created>
  <dcterms:modified xsi:type="dcterms:W3CDTF">2014-10-29T15:30:59Z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0x01010033282546F0D44441B574BEAA5FBE93E4007DCBA7B274C0864BB733C9B7F2CD18DC</vt:lpwstr>
  </property>
</Properties>
</file>