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555" yWindow="555" windowWidth="21720" windowHeight="13620" tabRatio="500" activeTab="2"/>
  </bookViews>
  <sheets>
    <sheet name="Instructions" sheetId="1" r:id="rId1"/>
    <sheet name="Data point legend" sheetId="2" r:id="rId2"/>
    <sheet name="HL Submission Summary" sheetId="3" r:id="rId3"/>
    <sheet name="Explanation" sheetId="4" r:id="rId4"/>
  </sheet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C18" i="3" l="1"/>
  <c r="C19" i="3" l="1"/>
  <c r="C16" i="3"/>
  <c r="I122" i="3"/>
  <c r="I123" i="3"/>
  <c r="I124" i="3"/>
  <c r="I125" i="3"/>
  <c r="C31" i="3"/>
  <c r="J130" i="3"/>
  <c r="J131" i="3"/>
  <c r="J132" i="3"/>
  <c r="J133" i="3"/>
  <c r="C17" i="3"/>
  <c r="J102" i="3"/>
  <c r="J103" i="3"/>
  <c r="J104" i="3"/>
  <c r="J105" i="3"/>
  <c r="J106" i="3"/>
  <c r="J107" i="3"/>
  <c r="J108" i="3"/>
  <c r="J109" i="3"/>
  <c r="J110" i="3"/>
  <c r="J111" i="3"/>
  <c r="J112" i="3"/>
  <c r="J113" i="3"/>
  <c r="J114" i="3"/>
  <c r="J115" i="3"/>
  <c r="J116" i="3"/>
  <c r="J117" i="3"/>
  <c r="J118" i="3"/>
  <c r="J119" i="3"/>
  <c r="J120" i="3"/>
  <c r="J121" i="3"/>
  <c r="J122" i="3"/>
  <c r="J123" i="3"/>
  <c r="J124" i="3"/>
  <c r="J125" i="3"/>
  <c r="J126" i="3"/>
  <c r="J127" i="3"/>
  <c r="J128" i="3"/>
  <c r="J129" i="3"/>
  <c r="E34" i="3"/>
  <c r="E33" i="3"/>
  <c r="D33" i="3"/>
  <c r="I130" i="3"/>
  <c r="I131" i="3"/>
  <c r="I132" i="3"/>
  <c r="I133" i="3"/>
  <c r="C33" i="3"/>
  <c r="G32" i="3"/>
  <c r="G34" i="3"/>
  <c r="I102" i="3"/>
  <c r="I103" i="3"/>
  <c r="I104" i="3"/>
  <c r="I105" i="3"/>
  <c r="C25" i="3"/>
  <c r="I106" i="3"/>
  <c r="I107" i="3"/>
  <c r="I108" i="3"/>
  <c r="I109" i="3"/>
  <c r="C26" i="3"/>
  <c r="I114" i="3"/>
  <c r="I115" i="3"/>
  <c r="I116" i="3"/>
  <c r="I117" i="3"/>
  <c r="C27" i="3"/>
  <c r="I118" i="3"/>
  <c r="I119" i="3"/>
  <c r="I120" i="3"/>
  <c r="I121" i="3"/>
  <c r="C28" i="3"/>
  <c r="C24" i="3"/>
  <c r="I110" i="3"/>
  <c r="I111" i="3"/>
  <c r="I112" i="3"/>
  <c r="I113" i="3"/>
  <c r="C29" i="3"/>
  <c r="I126" i="3"/>
  <c r="I127" i="3"/>
  <c r="I128" i="3"/>
  <c r="I129" i="3"/>
  <c r="C30" i="3"/>
  <c r="C34" i="3"/>
  <c r="D34" i="3"/>
  <c r="N34" i="3"/>
  <c r="C20" i="3"/>
  <c r="C21" i="3" s="1"/>
  <c r="G12" i="3"/>
  <c r="M34" i="3"/>
  <c r="L34" i="3"/>
  <c r="K34" i="3"/>
  <c r="J34" i="3"/>
  <c r="I34" i="3"/>
  <c r="H34" i="3"/>
  <c r="F34" i="3"/>
  <c r="F32" i="3"/>
  <c r="N33" i="3"/>
  <c r="N32" i="3"/>
  <c r="M32" i="3"/>
  <c r="L32" i="3"/>
  <c r="K32" i="3"/>
  <c r="J32" i="3"/>
  <c r="I32" i="3"/>
  <c r="H32" i="3"/>
  <c r="G11" i="3"/>
  <c r="D12" i="3"/>
  <c r="D11" i="3"/>
  <c r="C11" i="3"/>
  <c r="C12" i="3"/>
  <c r="L98" i="3"/>
  <c r="I66" i="3"/>
  <c r="G4" i="3"/>
  <c r="G5" i="3"/>
  <c r="G6" i="3"/>
  <c r="G7" i="3"/>
  <c r="G3" i="3"/>
  <c r="G8" i="3"/>
  <c r="G9" i="3"/>
  <c r="G10" i="3"/>
  <c r="D25" i="3"/>
  <c r="D26" i="3"/>
  <c r="D27" i="3"/>
  <c r="D28" i="3"/>
  <c r="D24" i="3"/>
  <c r="D29" i="3"/>
  <c r="D30" i="3"/>
  <c r="D31" i="3"/>
  <c r="E25" i="3"/>
  <c r="E26" i="3"/>
  <c r="E27" i="3"/>
  <c r="E28" i="3"/>
  <c r="E24" i="3"/>
  <c r="E29" i="3"/>
  <c r="E30" i="3"/>
  <c r="E31" i="3"/>
  <c r="F25" i="3"/>
  <c r="F26" i="3"/>
  <c r="F27" i="3"/>
  <c r="F28" i="3"/>
  <c r="F24" i="3"/>
  <c r="F29" i="3"/>
  <c r="F30" i="3"/>
  <c r="F31" i="3"/>
  <c r="G25" i="3"/>
  <c r="G26" i="3"/>
  <c r="G27" i="3"/>
  <c r="G28" i="3"/>
  <c r="G24" i="3"/>
  <c r="G29" i="3"/>
  <c r="G30" i="3"/>
  <c r="G31" i="3"/>
  <c r="H25" i="3"/>
  <c r="H26" i="3"/>
  <c r="H27" i="3"/>
  <c r="H28" i="3"/>
  <c r="H24" i="3"/>
  <c r="H29" i="3"/>
  <c r="H30" i="3"/>
  <c r="H31" i="3"/>
  <c r="I25" i="3"/>
  <c r="I26" i="3"/>
  <c r="I27" i="3"/>
  <c r="I28" i="3"/>
  <c r="I24" i="3"/>
  <c r="I29" i="3"/>
  <c r="I30" i="3"/>
  <c r="I31" i="3"/>
  <c r="J25" i="3"/>
  <c r="J26" i="3"/>
  <c r="J27" i="3"/>
  <c r="J28" i="3"/>
  <c r="J24" i="3"/>
  <c r="J29" i="3"/>
  <c r="J30" i="3"/>
  <c r="J31" i="3"/>
  <c r="K25" i="3"/>
  <c r="K26" i="3"/>
  <c r="K27" i="3"/>
  <c r="K28" i="3"/>
  <c r="K24" i="3"/>
  <c r="K29" i="3"/>
  <c r="K30" i="3"/>
  <c r="K31" i="3"/>
  <c r="L25" i="3"/>
  <c r="L26" i="3"/>
  <c r="L27" i="3"/>
  <c r="L28" i="3"/>
  <c r="L24" i="3"/>
  <c r="L29" i="3"/>
  <c r="L30" i="3"/>
  <c r="L31" i="3"/>
  <c r="M25" i="3"/>
  <c r="M26" i="3"/>
  <c r="M27" i="3"/>
  <c r="M28" i="3"/>
  <c r="M24" i="3"/>
  <c r="M29" i="3"/>
  <c r="M30" i="3"/>
  <c r="M31" i="3"/>
  <c r="N31" i="3"/>
  <c r="N30" i="3"/>
  <c r="N29" i="3"/>
  <c r="N28" i="3"/>
  <c r="N27" i="3"/>
  <c r="N26" i="3"/>
  <c r="N25" i="3"/>
  <c r="N24" i="3"/>
  <c r="G113" i="3"/>
  <c r="G102" i="3"/>
  <c r="G128" i="3"/>
  <c r="G129" i="3"/>
  <c r="G127" i="3"/>
  <c r="G126" i="3"/>
  <c r="G125" i="3"/>
  <c r="G124" i="3"/>
  <c r="G123" i="3"/>
  <c r="G122" i="3"/>
  <c r="G121" i="3"/>
  <c r="G120" i="3"/>
  <c r="G119" i="3"/>
  <c r="G118" i="3"/>
  <c r="G117" i="3"/>
  <c r="G116" i="3"/>
  <c r="G115" i="3"/>
  <c r="G114" i="3"/>
  <c r="G112" i="3"/>
  <c r="G111" i="3"/>
  <c r="G110" i="3"/>
  <c r="G109" i="3"/>
  <c r="G108" i="3"/>
  <c r="G107" i="3"/>
  <c r="G106" i="3"/>
  <c r="G105" i="3"/>
  <c r="G104" i="3"/>
  <c r="G103" i="3"/>
  <c r="I38" i="3"/>
  <c r="L97" i="3"/>
  <c r="L96" i="3"/>
  <c r="L95" i="3"/>
  <c r="L94" i="3"/>
  <c r="L93" i="3"/>
  <c r="L92" i="3"/>
  <c r="L91" i="3"/>
  <c r="L90" i="3"/>
  <c r="L89" i="3"/>
  <c r="L88" i="3"/>
  <c r="L87" i="3"/>
  <c r="L86" i="3"/>
  <c r="L85" i="3"/>
  <c r="L84" i="3"/>
  <c r="L83" i="3"/>
  <c r="L82" i="3"/>
  <c r="L81" i="3"/>
  <c r="L80" i="3"/>
  <c r="L79" i="3"/>
  <c r="L78" i="3"/>
  <c r="L77" i="3"/>
  <c r="L76" i="3"/>
  <c r="L75" i="3"/>
  <c r="L74" i="3"/>
  <c r="L73" i="3"/>
  <c r="L72" i="3"/>
  <c r="L71" i="3"/>
  <c r="L70" i="3"/>
  <c r="I62" i="3"/>
  <c r="E10" i="3"/>
  <c r="E9" i="3"/>
  <c r="E8" i="3"/>
  <c r="E7" i="3"/>
  <c r="E6" i="3"/>
  <c r="E5" i="3"/>
  <c r="E4" i="3"/>
  <c r="E3" i="3"/>
  <c r="D10" i="3"/>
  <c r="D9" i="3"/>
  <c r="D8" i="3"/>
  <c r="D7" i="3"/>
  <c r="D6" i="3"/>
  <c r="D5" i="3"/>
  <c r="D4" i="3"/>
  <c r="D3" i="3"/>
  <c r="B78" i="3"/>
  <c r="B97" i="3"/>
  <c r="B129" i="3"/>
  <c r="B96" i="3"/>
  <c r="B128" i="3"/>
  <c r="B95" i="3"/>
  <c r="B127" i="3"/>
  <c r="B94" i="3"/>
  <c r="B126" i="3"/>
  <c r="B93" i="3"/>
  <c r="B125" i="3"/>
  <c r="B92" i="3"/>
  <c r="B124" i="3"/>
  <c r="B91" i="3"/>
  <c r="B123" i="3"/>
  <c r="B90" i="3"/>
  <c r="B122" i="3"/>
  <c r="B89" i="3"/>
  <c r="B121" i="3"/>
  <c r="B88" i="3"/>
  <c r="B120" i="3"/>
  <c r="B87" i="3"/>
  <c r="B119" i="3"/>
  <c r="B86" i="3"/>
  <c r="B118" i="3"/>
  <c r="B85" i="3"/>
  <c r="B117" i="3"/>
  <c r="B84" i="3"/>
  <c r="B116" i="3"/>
  <c r="B83" i="3"/>
  <c r="B115" i="3"/>
  <c r="B82" i="3"/>
  <c r="B114" i="3"/>
  <c r="B81" i="3"/>
  <c r="B113" i="3"/>
  <c r="B80" i="3"/>
  <c r="B112" i="3"/>
  <c r="B79" i="3"/>
  <c r="B111" i="3"/>
  <c r="B110" i="3"/>
  <c r="B77" i="3"/>
  <c r="B109" i="3"/>
  <c r="B76" i="3"/>
  <c r="B108" i="3"/>
  <c r="B75" i="3"/>
  <c r="B107" i="3"/>
  <c r="B74" i="3"/>
  <c r="B106" i="3"/>
  <c r="B73" i="3"/>
  <c r="B105" i="3"/>
  <c r="B72" i="3"/>
  <c r="B104" i="3"/>
  <c r="B71" i="3"/>
  <c r="B103" i="3"/>
  <c r="B70" i="3"/>
  <c r="B102" i="3"/>
  <c r="Q65" i="3"/>
  <c r="I65" i="3"/>
  <c r="Q64" i="3"/>
  <c r="I64" i="3"/>
  <c r="Q63" i="3"/>
  <c r="I63" i="3"/>
  <c r="Q62" i="3"/>
  <c r="Q61" i="3"/>
  <c r="I61" i="3"/>
  <c r="Q60" i="3"/>
  <c r="I60" i="3"/>
  <c r="Q59" i="3"/>
  <c r="I59" i="3"/>
  <c r="Q58" i="3"/>
  <c r="I58" i="3"/>
  <c r="Q57" i="3"/>
  <c r="I57" i="3"/>
  <c r="Q56" i="3"/>
  <c r="I56" i="3"/>
  <c r="Q55" i="3"/>
  <c r="I55" i="3"/>
  <c r="Q54" i="3"/>
  <c r="I54" i="3"/>
  <c r="Q53" i="3"/>
  <c r="I53" i="3"/>
  <c r="Q52" i="3"/>
  <c r="I52" i="3"/>
  <c r="Q51" i="3"/>
  <c r="I51" i="3"/>
  <c r="Q50" i="3"/>
  <c r="I50" i="3"/>
  <c r="Q49" i="3"/>
  <c r="I49" i="3"/>
  <c r="Q48" i="3"/>
  <c r="I48" i="3"/>
  <c r="Q47" i="3"/>
  <c r="I47" i="3"/>
  <c r="Q46" i="3"/>
  <c r="I46" i="3"/>
  <c r="Q45" i="3"/>
  <c r="I45" i="3"/>
  <c r="Q44" i="3"/>
  <c r="I44" i="3"/>
  <c r="Q43" i="3"/>
  <c r="I43" i="3"/>
  <c r="Q42" i="3"/>
  <c r="I42" i="3"/>
  <c r="Q41" i="3"/>
  <c r="I41" i="3"/>
  <c r="Q40" i="3"/>
  <c r="I40" i="3"/>
  <c r="Q39" i="3"/>
  <c r="I39" i="3"/>
  <c r="Q38" i="3"/>
  <c r="F10" i="3"/>
  <c r="C10" i="3"/>
  <c r="F9" i="3"/>
  <c r="C9" i="3"/>
  <c r="F8" i="3"/>
  <c r="C8" i="3"/>
  <c r="F7" i="3"/>
  <c r="C7" i="3"/>
  <c r="F6" i="3"/>
  <c r="C6" i="3"/>
  <c r="F5" i="3"/>
  <c r="C5" i="3"/>
  <c r="F4" i="3"/>
  <c r="C4" i="3"/>
  <c r="F3" i="3"/>
  <c r="C3" i="3"/>
</calcChain>
</file>

<file path=xl/sharedStrings.xml><?xml version="1.0" encoding="utf-8"?>
<sst xmlns="http://schemas.openxmlformats.org/spreadsheetml/2006/main" count="202" uniqueCount="120">
  <si>
    <t>Information</t>
  </si>
  <si>
    <t>Action</t>
  </si>
  <si>
    <t>Data point</t>
  </si>
  <si>
    <t>Description</t>
  </si>
  <si>
    <t>Format</t>
  </si>
  <si>
    <t>Asset Class</t>
  </si>
  <si>
    <t>Text</t>
  </si>
  <si>
    <t>Asset</t>
  </si>
  <si>
    <t>Asset type</t>
  </si>
  <si>
    <t>Comment</t>
  </si>
  <si>
    <t>Free text input cell for any comments in relation to the specific cost item/element (can be a whole paragraph)</t>
  </si>
  <si>
    <t>Construction start</t>
  </si>
  <si>
    <t>Construction completion</t>
  </si>
  <si>
    <t>Asset construction length</t>
  </si>
  <si>
    <t>Asset lifetime</t>
  </si>
  <si>
    <t>Contract type</t>
  </si>
  <si>
    <t>Number</t>
  </si>
  <si>
    <t>Formula</t>
  </si>
  <si>
    <t>Voltage (kV)</t>
  </si>
  <si>
    <t>Voltage or Voltage range of the asset</t>
  </si>
  <si>
    <t>Number/drop down list</t>
  </si>
  <si>
    <t>Capacity factor of the asset</t>
  </si>
  <si>
    <t>Total Element cost GBP</t>
  </si>
  <si>
    <t>Quantity</t>
  </si>
  <si>
    <t>Unit</t>
  </si>
  <si>
    <t>Units (km or #)</t>
  </si>
  <si>
    <t>Cable Total</t>
  </si>
  <si>
    <t>-</t>
  </si>
  <si>
    <t>Subsea Cable</t>
  </si>
  <si>
    <t>Underground Cable</t>
  </si>
  <si>
    <t>Overhead line</t>
  </si>
  <si>
    <t>AC gas insulated line</t>
  </si>
  <si>
    <t>Tunnel</t>
  </si>
  <si>
    <t>Substations</t>
  </si>
  <si>
    <t>Converters</t>
  </si>
  <si>
    <t>Project Total</t>
  </si>
  <si>
    <t>Project spend profile (2014/15 prices)</t>
  </si>
  <si>
    <t>Decommissioning</t>
  </si>
  <si>
    <t>Total</t>
  </si>
  <si>
    <t>Variable Operational Costs (yearly)</t>
  </si>
  <si>
    <t>Construction Completion</t>
  </si>
  <si>
    <t>Project element</t>
  </si>
  <si>
    <t>Tunnel1</t>
  </si>
  <si>
    <t>Tunnel2</t>
  </si>
  <si>
    <t>Tunnel3</t>
  </si>
  <si>
    <t>Tunnel4</t>
  </si>
  <si>
    <t>Rating (MVA/MW)</t>
  </si>
  <si>
    <t>The number of years in which the asset is to be constructed</t>
  </si>
  <si>
    <t>Type of contract used for the particular cost item/element</t>
  </si>
  <si>
    <t>Cost of the particular cost element in original (nominal) GBP</t>
  </si>
  <si>
    <t>Formula calculating the "Cost per 1 unit of asset"</t>
  </si>
  <si>
    <t>Mid-life replacement</t>
  </si>
  <si>
    <t>Subsea cable 1</t>
  </si>
  <si>
    <t>Subsea cable 2</t>
  </si>
  <si>
    <t>Subsea cable 3</t>
  </si>
  <si>
    <t>Subsea cable 4</t>
  </si>
  <si>
    <t>Underground cable (direct-buried) 1</t>
  </si>
  <si>
    <t>Underground cable (direct-buried) 2</t>
  </si>
  <si>
    <t>Underground cable (direct-buried) 3</t>
  </si>
  <si>
    <t>Underground cable (direct-buried) 4</t>
  </si>
  <si>
    <t>AC overhead line 1</t>
  </si>
  <si>
    <t>AC overhead line 2</t>
  </si>
  <si>
    <t>AC overhead line 3</t>
  </si>
  <si>
    <t>AC overhead line 4</t>
  </si>
  <si>
    <t>AC gas insulated line 1</t>
  </si>
  <si>
    <t>AC gas insulated line 2</t>
  </si>
  <si>
    <t>AC gas insulated line 3</t>
  </si>
  <si>
    <t>AC gas insulated line 4</t>
  </si>
  <si>
    <t>HVDC Converter station 1</t>
  </si>
  <si>
    <t>HVDC Converter station 2</t>
  </si>
  <si>
    <t>HVDC Converter station 3</t>
  </si>
  <si>
    <t>HVDC Converter station 4</t>
  </si>
  <si>
    <t>Substation 1</t>
  </si>
  <si>
    <t>Substation 2</t>
  </si>
  <si>
    <t>Substation 3</t>
  </si>
  <si>
    <t>Substation 4</t>
  </si>
  <si>
    <t>Cost Type</t>
  </si>
  <si>
    <t>Capex</t>
  </si>
  <si>
    <t>Total Project cost</t>
  </si>
  <si>
    <t>Check</t>
  </si>
  <si>
    <t>Variable Operational Costs (lifetime)</t>
  </si>
  <si>
    <t>High Level Template - Instructions for developers</t>
  </si>
  <si>
    <t>Year (not incl. month)</t>
  </si>
  <si>
    <t>Opex</t>
  </si>
  <si>
    <t>Topic/issue</t>
  </si>
  <si>
    <t>Approach taken</t>
  </si>
  <si>
    <t>Explanation and justification</t>
  </si>
  <si>
    <t>Please refer to the 'Data Point Legend' tab for guidance on definitions and formats of the table headers.</t>
  </si>
  <si>
    <t xml:space="preserve">Developers should provide full project costs (both GB and connecting country). These should not include  charges for connection to the electricity transmission system, which will be examined in the detailed template. These should also not include the cost of onshore reinforcement works which will be undertaken by the TSO in either country. Where costs are estimated, these should be indicated as such, with explanation given in the 'Explanation' tab. </t>
  </si>
  <si>
    <t>Costs in this high-level template should be included in GBP (£). Developers should use an exchange rate of 0.8 £ per € (1.25 € per £) when converting costs from Euros (€) to GBP (£). Where costs are incurred in different currencies the exchange rate used should be clearly signalled in the 'Explanation' tab. Costs should be provided excluding Value Added Tax (VAT).</t>
  </si>
  <si>
    <t xml:space="preserve">This high-level template will inform Ofgem’s initial project assessment (IPA). The purpose of the template is to give a clear view of the indicative total cost of the project. Developers should fill in the tables with as much detail as possible. 
We recognise that projects at the IPA stage will be at different stages of development and that developers may not have information on the final technical design of projects. It may therefore be better to complete the tables with indicative information. However, we encourage developers to include costs to as much accuracy as possible.
</t>
  </si>
  <si>
    <t>Major asset class. Example: Offshore cable, Converter, etc.</t>
  </si>
  <si>
    <t>Assets subclass. Example: HVDC, AC, etc.</t>
  </si>
  <si>
    <t>Name of the project element. Example: Project element code, UK converter, EU converter, UK underground cable, etc.</t>
  </si>
  <si>
    <t>Project Capex Summary (2014/15 prices)</t>
  </si>
  <si>
    <t>Overall Development Costs</t>
  </si>
  <si>
    <t>Non-Asset related Opex 1</t>
  </si>
  <si>
    <t>Non-Asset related Opex 2</t>
  </si>
  <si>
    <t>Non-Asset related Opex 3</t>
  </si>
  <si>
    <t>Non-Asset related Opex 4</t>
  </si>
  <si>
    <t>Overall Non-Asset related Opex</t>
  </si>
  <si>
    <t>Overall Development costs</t>
  </si>
  <si>
    <t>Overall Operational Cost</t>
  </si>
  <si>
    <t>Cap and Floor lifetime</t>
  </si>
  <si>
    <t>£m</t>
  </si>
  <si>
    <t>Technical asset information, manufacturer, diameter, etc.</t>
  </si>
  <si>
    <t>Total project cost breakdown (2014/15 prices)</t>
  </si>
  <si>
    <t>Table 1: Project Capex costs (2014/15 prices)</t>
  </si>
  <si>
    <t>Table 2: Project Capex spend profile (2014/15 prices)</t>
  </si>
  <si>
    <t>Table 3: Project Operational, Maintanence and Decomissioning costs  (2014/15 prices)</t>
  </si>
  <si>
    <t>Technical asset lifetime</t>
  </si>
  <si>
    <t>Asset lifetime from a technical perspective, in years</t>
  </si>
  <si>
    <t xml:space="preserve">Tab 'HL Submission Summary' contains 6 tables: Three tables automatically summarising information and three tables for project data input by developers. Developers should not format or populate the automatic tables or areas with greyed cells. </t>
  </si>
  <si>
    <t>Please include project management, risk, fixed and variable build costs when populating the capex elements of Tables 1 and 2. Where these costs are not captured in the data provided in Tables 1 and 2, developers should provide a narrative on this in the 'Explanation' tab.</t>
  </si>
  <si>
    <t>The year asset construction begins.</t>
  </si>
  <si>
    <t>The year asset construction will be finished.</t>
  </si>
  <si>
    <t xml:space="preserve">Quantity of units </t>
  </si>
  <si>
    <t>Cost per unit</t>
  </si>
  <si>
    <t xml:space="preserve">Please populate a new row for every new section of the same asset class. For example, each section of buried cable (if some cable is buried in GB and some buried in the connecting country) should be recorded in a separate row. Rows should be left blank where developers have less than 4 sections per asset class. Developers may add rows if they have more than 4 sections per asset class. If rows are added to Table 1 we expect equivalent rows should be added to Table 2.  </t>
  </si>
  <si>
    <t>Please populate Tables 1, 2 and 3. Tables 1 and 2 should include capex and development costs. Table 3 should include O&amp;M, replacement and decommissioning costs. Additional non-asset related opex can be added at the end of Table 3 and developers should indicate what these costs cover by changing the greyed text and adding information in the 'Explanation' tab.</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</si>
</sst>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8" formatCode="&quot;£&quot;#,##0.00;[Red]\-&quot;£&quot;#,##0.00"/>
    <numFmt numFmtId="164" formatCode="_-[$€-2]* #,##0.00_-;\-[$€-2]* #,##0.00_-;_-[$€-2]* &quot;-&quot;??_-"/>
    <numFmt numFmtId="165" formatCode="[$-809]d\ mmmm\ yyyy;@"/>
  </numFmts>
  <fonts count="19">
    <font>
      <sz val="12"/>
      <color theme="1"/>
      <name val="Calibri"/>
      <family val="2"/>
      <scheme val="minor"/>
    </font>
    <font>
      <sz val="12"/>
      <color theme="1"/>
      <name val="Calibri"/>
      <family val="2"/>
      <scheme val="minor"/>
    </font>
    <font>
      <b/>
      <sz val="12"/>
      <color theme="1"/>
      <name val="Calibri"/>
      <family val="2"/>
      <scheme val="minor"/>
    </font>
    <font>
      <b/>
      <sz val="10"/>
      <color theme="1"/>
      <name val="Verdana"/>
      <family val="2"/>
    </font>
    <font>
      <sz val="11"/>
      <color theme="1"/>
      <name val="Arial,Bold"/>
    </font>
    <font>
      <b/>
      <sz val="10"/>
      <color indexed="18"/>
      <name val="Arial"/>
      <family val="2"/>
    </font>
    <font>
      <sz val="11"/>
      <name val="CG Omega"/>
      <family val="2"/>
    </font>
    <font>
      <sz val="10"/>
      <color theme="1"/>
      <name val="Verdana"/>
      <family val="2"/>
    </font>
    <font>
      <sz val="10"/>
      <name val="Arial"/>
      <family val="2"/>
    </font>
    <font>
      <sz val="10"/>
      <name val="Verdana"/>
      <family val="2"/>
    </font>
    <font>
      <u/>
      <sz val="12"/>
      <color theme="10"/>
      <name val="Calibri"/>
      <family val="2"/>
      <scheme val="minor"/>
    </font>
    <font>
      <u/>
      <sz val="12"/>
      <color theme="11"/>
      <name val="Calibri"/>
      <family val="2"/>
      <scheme val="minor"/>
    </font>
    <font>
      <b/>
      <sz val="12"/>
      <color rgb="FF000000"/>
      <name val="Calibri"/>
      <family val="2"/>
    </font>
    <font>
      <b/>
      <sz val="10"/>
      <color rgb="FF000000"/>
      <name val="Verdana"/>
      <family val="2"/>
    </font>
    <font>
      <sz val="12"/>
      <color rgb="FF000000"/>
      <name val="Calibri"/>
      <family val="2"/>
    </font>
    <font>
      <sz val="11"/>
      <color rgb="FF000000"/>
      <name val="Arial,Bold"/>
    </font>
    <font>
      <b/>
      <sz val="14"/>
      <color theme="1"/>
      <name val="Calibri"/>
      <family val="2"/>
      <scheme val="minor"/>
    </font>
    <font>
      <b/>
      <sz val="12"/>
      <color rgb="FFFF0000"/>
      <name val="Calibri"/>
      <family val="2"/>
      <scheme val="minor"/>
    </font>
    <font>
      <b/>
      <sz val="12"/>
      <color theme="0" tint="-0.34998626667073579"/>
      <name val="Calibri"/>
      <family val="2"/>
      <scheme val="minor"/>
    </font>
  </fonts>
  <fills count="14">
    <fill>
      <patternFill patternType="none"/>
    </fill>
    <fill>
      <patternFill patternType="gray125"/>
    </fill>
    <fill>
      <patternFill patternType="solid">
        <fgColor rgb="FF00B050"/>
        <bgColor indexed="64"/>
      </patternFill>
    </fill>
    <fill>
      <patternFill patternType="solid">
        <fgColor rgb="FFCCFFCC"/>
        <bgColor indexed="64"/>
      </patternFill>
    </fill>
    <fill>
      <patternFill patternType="solid">
        <fgColor rgb="FF92D05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0"/>
        <bgColor indexed="64"/>
      </patternFill>
    </fill>
    <fill>
      <patternFill patternType="solid">
        <fgColor theme="4" tint="0.59999389629810485"/>
        <bgColor indexed="64"/>
      </patternFill>
    </fill>
    <fill>
      <patternFill patternType="solid">
        <fgColor rgb="FF538DD5"/>
        <bgColor indexed="64"/>
      </patternFill>
    </fill>
    <fill>
      <patternFill patternType="solid">
        <fgColor rgb="FFD9D9D9"/>
        <bgColor indexed="64"/>
      </patternFill>
    </fill>
    <fill>
      <patternFill patternType="solid">
        <fgColor theme="0" tint="-0.249977111117893"/>
        <bgColor indexed="64"/>
      </patternFill>
    </fill>
  </fills>
  <borders count="6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medium">
        <color auto="1"/>
      </left>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thin">
        <color auto="1"/>
      </right>
      <top style="thin">
        <color auto="1"/>
      </top>
      <bottom style="medium">
        <color auto="1"/>
      </bottom>
      <diagonal/>
    </border>
    <border>
      <left style="medium">
        <color auto="1"/>
      </left>
      <right style="medium">
        <color auto="1"/>
      </right>
      <top style="medium">
        <color auto="1"/>
      </top>
      <bottom style="medium">
        <color auto="1"/>
      </bottom>
      <diagonal/>
    </border>
    <border>
      <left style="thin">
        <color auto="1"/>
      </left>
      <right style="thin">
        <color rgb="FF000000"/>
      </right>
      <top style="medium">
        <color auto="1"/>
      </top>
      <bottom style="thin">
        <color auto="1"/>
      </bottom>
      <diagonal/>
    </border>
    <border>
      <left style="thin">
        <color auto="1"/>
      </left>
      <right style="thin">
        <color rgb="FF000000"/>
      </right>
      <top/>
      <bottom style="thin">
        <color auto="1"/>
      </bottom>
      <diagonal/>
    </border>
    <border>
      <left style="thin">
        <color auto="1"/>
      </left>
      <right style="thin">
        <color rgb="FF000000"/>
      </right>
      <top/>
      <bottom style="medium">
        <color auto="1"/>
      </bottom>
      <diagonal/>
    </border>
    <border>
      <left style="thin">
        <color auto="1"/>
      </left>
      <right style="medium">
        <color auto="1"/>
      </right>
      <top/>
      <bottom style="thin">
        <color auto="1"/>
      </bottom>
      <diagonal/>
    </border>
    <border>
      <left style="thin">
        <color auto="1"/>
      </left>
      <right style="medium">
        <color auto="1"/>
      </right>
      <top/>
      <bottom style="medium">
        <color auto="1"/>
      </bottom>
      <diagonal/>
    </border>
    <border>
      <left/>
      <right/>
      <top/>
      <bottom style="medium">
        <color indexed="18"/>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medium">
        <color indexed="64"/>
      </top>
      <bottom style="medium">
        <color indexed="64"/>
      </bottom>
      <diagonal/>
    </border>
    <border>
      <left/>
      <right style="thin">
        <color auto="1"/>
      </right>
      <top style="thin">
        <color auto="1"/>
      </top>
      <bottom/>
      <diagonal/>
    </border>
    <border>
      <left style="medium">
        <color indexed="64"/>
      </left>
      <right style="thin">
        <color auto="1"/>
      </right>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medium">
        <color indexed="64"/>
      </left>
      <right style="thin">
        <color auto="1"/>
      </right>
      <top style="medium">
        <color indexed="64"/>
      </top>
      <bottom style="thin">
        <color auto="1"/>
      </bottom>
      <diagonal/>
    </border>
    <border>
      <left style="thin">
        <color auto="1"/>
      </left>
      <right style="medium">
        <color auto="1"/>
      </right>
      <top style="medium">
        <color auto="1"/>
      </top>
      <bottom/>
      <diagonal/>
    </border>
    <border>
      <left style="thin">
        <color auto="1"/>
      </left>
      <right style="thin">
        <color rgb="FF000000"/>
      </right>
      <top/>
      <bottom style="medium">
        <color indexed="64"/>
      </bottom>
      <diagonal/>
    </border>
    <border>
      <left style="thin">
        <color auto="1"/>
      </left>
      <right style="medium">
        <color indexed="64"/>
      </right>
      <top/>
      <bottom style="medium">
        <color indexed="64"/>
      </bottom>
      <diagonal/>
    </border>
    <border>
      <left style="thin">
        <color indexed="64"/>
      </left>
      <right style="thin">
        <color indexed="64"/>
      </right>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top style="thin">
        <color auto="1"/>
      </top>
      <bottom/>
      <diagonal/>
    </border>
    <border>
      <left style="medium">
        <color auto="1"/>
      </left>
      <right/>
      <top/>
      <bottom style="medium">
        <color auto="1"/>
      </bottom>
      <diagonal/>
    </border>
    <border>
      <left/>
      <right style="thin">
        <color auto="1"/>
      </right>
      <top style="medium">
        <color indexed="64"/>
      </top>
      <bottom style="thin">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style="thin">
        <color auto="1"/>
      </top>
      <bottom/>
      <diagonal/>
    </border>
    <border>
      <left style="thin">
        <color auto="1"/>
      </left>
      <right style="medium">
        <color auto="1"/>
      </right>
      <top style="thin">
        <color auto="1"/>
      </top>
      <bottom/>
      <diagonal/>
    </border>
    <border>
      <left style="medium">
        <color auto="1"/>
      </left>
      <right/>
      <top style="thin">
        <color auto="1"/>
      </top>
      <bottom/>
      <diagonal/>
    </border>
    <border>
      <left style="thin">
        <color auto="1"/>
      </left>
      <right style="thin">
        <color rgb="FF000000"/>
      </right>
      <top/>
      <bottom/>
      <diagonal/>
    </border>
    <border>
      <left style="thin">
        <color auto="1"/>
      </left>
      <right style="medium">
        <color indexed="64"/>
      </right>
      <top/>
      <bottom/>
      <diagonal/>
    </border>
    <border>
      <left style="thin">
        <color auto="1"/>
      </left>
      <right style="thin">
        <color rgb="FF000000"/>
      </right>
      <top style="medium">
        <color indexed="64"/>
      </top>
      <bottom style="medium">
        <color indexed="64"/>
      </bottom>
      <diagonal/>
    </border>
    <border>
      <left style="thin">
        <color auto="1"/>
      </left>
      <right/>
      <top style="medium">
        <color auto="1"/>
      </top>
      <bottom style="thin">
        <color auto="1"/>
      </bottom>
      <diagonal/>
    </border>
    <border>
      <left style="thin">
        <color auto="1"/>
      </left>
      <right/>
      <top style="medium">
        <color auto="1"/>
      </top>
      <bottom style="medium">
        <color auto="1"/>
      </bottom>
      <diagonal/>
    </border>
    <border>
      <left style="medium">
        <color auto="1"/>
      </left>
      <right style="thin">
        <color auto="1"/>
      </right>
      <top style="thin">
        <color auto="1"/>
      </top>
      <bottom/>
      <diagonal/>
    </border>
  </borders>
  <cellStyleXfs count="18">
    <xf numFmtId="0" fontId="0" fillId="0" borderId="0"/>
    <xf numFmtId="0" fontId="5" fillId="0" borderId="25" applyNumberFormat="0" applyFill="0" applyProtection="0">
      <alignment horizontal="center"/>
    </xf>
    <xf numFmtId="0" fontId="6" fillId="0" borderId="0"/>
    <xf numFmtId="164" fontId="6" fillId="0" borderId="0"/>
    <xf numFmtId="164" fontId="7" fillId="0" borderId="0"/>
    <xf numFmtId="0" fontId="8" fillId="0" borderId="0"/>
    <xf numFmtId="0" fontId="7" fillId="0" borderId="0"/>
    <xf numFmtId="0" fontId="1" fillId="0" borderId="0"/>
    <xf numFmtId="164" fontId="8" fillId="0" borderId="0"/>
    <xf numFmtId="164" fontId="9" fillId="0" borderId="0"/>
    <xf numFmtId="0" fontId="9" fillId="0" borderId="0"/>
    <xf numFmtId="0" fontId="7" fillId="0" borderId="0"/>
    <xf numFmtId="165" fontId="7" fillId="0" borderId="0"/>
    <xf numFmtId="9" fontId="1" fillId="0" borderId="0" applyFon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cellStyleXfs>
  <cellXfs count="151">
    <xf numFmtId="0" fontId="0" fillId="0" borderId="0" xfId="0"/>
    <xf numFmtId="0" fontId="0" fillId="0" borderId="0" xfId="0" applyAlignment="1">
      <alignment horizontal="center" vertical="center" wrapText="1"/>
    </xf>
    <xf numFmtId="0" fontId="0" fillId="0" borderId="0" xfId="0" applyAlignment="1">
      <alignment wrapText="1"/>
    </xf>
    <xf numFmtId="0" fontId="0" fillId="0" borderId="1" xfId="0" applyBorder="1" applyAlignment="1">
      <alignment horizontal="center" vertical="center" wrapText="1"/>
    </xf>
    <xf numFmtId="0" fontId="0" fillId="0" borderId="1" xfId="0" applyBorder="1" applyAlignment="1">
      <alignment wrapText="1"/>
    </xf>
    <xf numFmtId="0" fontId="0" fillId="0" borderId="0" xfId="0" applyAlignment="1">
      <alignment horizontal="center" vertical="center"/>
    </xf>
    <xf numFmtId="0" fontId="2" fillId="0" borderId="0" xfId="0" applyFont="1" applyAlignment="1">
      <alignment horizontal="center" vertical="center" wrapText="1"/>
    </xf>
    <xf numFmtId="0" fontId="3" fillId="2" borderId="3"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8" borderId="3" xfId="0" applyFont="1" applyFill="1" applyBorder="1" applyAlignment="1">
      <alignment horizontal="center" vertical="center" wrapText="1"/>
    </xf>
    <xf numFmtId="0" fontId="2" fillId="0" borderId="0" xfId="0" applyFont="1" applyAlignment="1">
      <alignment horizontal="center" vertical="center"/>
    </xf>
    <xf numFmtId="0" fontId="2" fillId="8" borderId="6" xfId="0" applyFont="1" applyFill="1" applyBorder="1"/>
    <xf numFmtId="0" fontId="0" fillId="7" borderId="7" xfId="0" applyFill="1" applyBorder="1" applyAlignment="1">
      <alignment horizontal="center" vertical="center"/>
    </xf>
    <xf numFmtId="0" fontId="2" fillId="7" borderId="8" xfId="0" applyFont="1" applyFill="1" applyBorder="1" applyAlignment="1">
      <alignment horizontal="center" vertical="center"/>
    </xf>
    <xf numFmtId="0" fontId="2" fillId="7" borderId="9" xfId="0" applyFont="1" applyFill="1" applyBorder="1" applyAlignment="1">
      <alignment horizontal="center" vertical="center"/>
    </xf>
    <xf numFmtId="0" fontId="0" fillId="7" borderId="1" xfId="0" applyFill="1" applyBorder="1" applyAlignment="1">
      <alignment horizontal="center" vertical="center"/>
    </xf>
    <xf numFmtId="0" fontId="0" fillId="7" borderId="11" xfId="0" applyFill="1" applyBorder="1" applyAlignment="1">
      <alignment horizontal="center" vertical="center"/>
    </xf>
    <xf numFmtId="0" fontId="2" fillId="8" borderId="10" xfId="0" applyFont="1" applyFill="1" applyBorder="1"/>
    <xf numFmtId="0" fontId="2" fillId="7" borderId="1" xfId="0" applyFont="1" applyFill="1" applyBorder="1" applyAlignment="1">
      <alignment horizontal="center" vertical="center"/>
    </xf>
    <xf numFmtId="0" fontId="2" fillId="7" borderId="11" xfId="0" applyFont="1" applyFill="1" applyBorder="1" applyAlignment="1">
      <alignment horizontal="center" vertical="center"/>
    </xf>
    <xf numFmtId="0" fontId="2" fillId="8" borderId="12" xfId="0" applyFont="1" applyFill="1" applyBorder="1"/>
    <xf numFmtId="0" fontId="2" fillId="8" borderId="15" xfId="0" applyFont="1" applyFill="1" applyBorder="1"/>
    <xf numFmtId="0" fontId="2" fillId="8" borderId="5" xfId="0" applyFont="1" applyFill="1" applyBorder="1" applyAlignment="1">
      <alignment horizontal="center" vertical="center"/>
    </xf>
    <xf numFmtId="0" fontId="2" fillId="8" borderId="3" xfId="0" applyFont="1" applyFill="1" applyBorder="1" applyAlignment="1">
      <alignment horizontal="center" vertical="center"/>
    </xf>
    <xf numFmtId="0" fontId="2" fillId="8" borderId="16" xfId="0" applyFont="1" applyFill="1" applyBorder="1" applyAlignment="1">
      <alignment horizontal="center" vertical="center"/>
    </xf>
    <xf numFmtId="0" fontId="2" fillId="8" borderId="17" xfId="0" applyFont="1" applyFill="1" applyBorder="1" applyAlignment="1">
      <alignment horizontal="center" vertical="center" wrapText="1"/>
    </xf>
    <xf numFmtId="0" fontId="2" fillId="0" borderId="0" xfId="0" applyFont="1" applyFill="1" applyBorder="1"/>
    <xf numFmtId="0" fontId="3" fillId="2" borderId="5" xfId="0" applyFont="1" applyFill="1" applyBorder="1" applyAlignment="1">
      <alignment horizontal="center" vertical="center" wrapText="1"/>
    </xf>
    <xf numFmtId="0" fontId="4" fillId="9" borderId="20" xfId="0" applyFont="1" applyFill="1" applyBorder="1" applyAlignment="1">
      <alignment vertical="center"/>
    </xf>
    <xf numFmtId="0" fontId="4" fillId="6" borderId="20" xfId="0" applyFont="1" applyFill="1" applyBorder="1" applyAlignment="1">
      <alignment vertical="center"/>
    </xf>
    <xf numFmtId="0" fontId="4" fillId="9" borderId="21" xfId="0" applyFont="1" applyFill="1" applyBorder="1" applyAlignment="1">
      <alignment vertical="center"/>
    </xf>
    <xf numFmtId="0" fontId="4" fillId="6" borderId="21" xfId="0" applyFont="1" applyFill="1" applyBorder="1" applyAlignment="1">
      <alignment vertical="center"/>
    </xf>
    <xf numFmtId="0" fontId="4" fillId="9" borderId="22" xfId="0" applyFont="1" applyFill="1" applyBorder="1" applyAlignment="1">
      <alignment vertical="center"/>
    </xf>
    <xf numFmtId="0" fontId="4" fillId="6" borderId="22" xfId="0" applyFont="1" applyFill="1" applyBorder="1" applyAlignment="1">
      <alignment vertical="center"/>
    </xf>
    <xf numFmtId="0" fontId="0" fillId="10" borderId="3" xfId="0" applyFill="1" applyBorder="1" applyAlignment="1">
      <alignment horizontal="center" vertical="center"/>
    </xf>
    <xf numFmtId="0" fontId="0" fillId="10" borderId="4" xfId="0" applyFill="1" applyBorder="1" applyAlignment="1">
      <alignment horizontal="center" vertical="center"/>
    </xf>
    <xf numFmtId="0" fontId="12" fillId="11" borderId="17" xfId="0" applyFont="1" applyFill="1" applyBorder="1" applyAlignment="1">
      <alignment horizontal="center" vertical="center"/>
    </xf>
    <xf numFmtId="0" fontId="12" fillId="11" borderId="26" xfId="0" applyFont="1" applyFill="1" applyBorder="1" applyAlignment="1">
      <alignment horizontal="center" vertical="center" wrapText="1"/>
    </xf>
    <xf numFmtId="0" fontId="12" fillId="11" borderId="26" xfId="0" applyFont="1" applyFill="1" applyBorder="1" applyAlignment="1">
      <alignment horizontal="center" vertical="center"/>
    </xf>
    <xf numFmtId="0" fontId="13" fillId="2" borderId="19" xfId="0" applyFont="1" applyFill="1" applyBorder="1" applyAlignment="1">
      <alignment horizontal="center" vertical="center" wrapText="1"/>
    </xf>
    <xf numFmtId="0" fontId="14" fillId="0" borderId="27" xfId="0" applyFont="1" applyBorder="1" applyAlignment="1">
      <alignment horizontal="center" vertical="center" wrapText="1"/>
    </xf>
    <xf numFmtId="0" fontId="15" fillId="3" borderId="27" xfId="0" applyFont="1" applyFill="1" applyBorder="1" applyAlignment="1">
      <alignment horizontal="center" vertical="center" wrapText="1"/>
    </xf>
    <xf numFmtId="0" fontId="13" fillId="2" borderId="28" xfId="0" applyFont="1" applyFill="1" applyBorder="1" applyAlignment="1">
      <alignment horizontal="center" vertical="center" wrapText="1"/>
    </xf>
    <xf numFmtId="0" fontId="14" fillId="0" borderId="29" xfId="0" applyFont="1" applyBorder="1" applyAlignment="1">
      <alignment horizontal="center" vertical="center" wrapText="1"/>
    </xf>
    <xf numFmtId="0" fontId="15" fillId="3" borderId="29" xfId="0" applyFont="1" applyFill="1" applyBorder="1" applyAlignment="1">
      <alignment horizontal="center" vertical="center" wrapText="1"/>
    </xf>
    <xf numFmtId="0" fontId="13" fillId="4" borderId="28" xfId="0" applyFont="1" applyFill="1" applyBorder="1" applyAlignment="1">
      <alignment horizontal="center" vertical="center" wrapText="1"/>
    </xf>
    <xf numFmtId="0" fontId="13" fillId="5" borderId="28" xfId="0" applyFont="1" applyFill="1" applyBorder="1" applyAlignment="1">
      <alignment horizontal="center" vertical="center" wrapText="1"/>
    </xf>
    <xf numFmtId="0" fontId="13" fillId="5" borderId="30" xfId="0" applyFont="1" applyFill="1" applyBorder="1" applyAlignment="1">
      <alignment horizontal="center" vertical="center" wrapText="1"/>
    </xf>
    <xf numFmtId="0" fontId="13" fillId="5" borderId="17" xfId="0" applyFont="1" applyFill="1" applyBorder="1" applyAlignment="1">
      <alignment horizontal="center" vertical="center" wrapText="1"/>
    </xf>
    <xf numFmtId="0" fontId="14" fillId="12" borderId="29" xfId="0" applyFont="1" applyFill="1" applyBorder="1" applyAlignment="1">
      <alignment horizontal="center" vertical="center" wrapText="1"/>
    </xf>
    <xf numFmtId="0" fontId="4" fillId="6" borderId="9" xfId="0" applyFont="1" applyFill="1" applyBorder="1" applyAlignment="1">
      <alignment vertical="center"/>
    </xf>
    <xf numFmtId="0" fontId="4" fillId="6" borderId="23" xfId="0" applyFont="1" applyFill="1" applyBorder="1" applyAlignment="1">
      <alignment vertical="center"/>
    </xf>
    <xf numFmtId="0" fontId="4" fillId="6" borderId="24" xfId="0" applyFont="1" applyFill="1" applyBorder="1" applyAlignment="1">
      <alignment vertical="center"/>
    </xf>
    <xf numFmtId="0" fontId="0" fillId="7" borderId="31" xfId="0" applyFill="1" applyBorder="1" applyAlignment="1">
      <alignment horizontal="center" vertical="center"/>
    </xf>
    <xf numFmtId="0" fontId="3" fillId="8" borderId="34" xfId="0" applyFont="1" applyFill="1" applyBorder="1" applyAlignment="1">
      <alignment horizontal="center" vertical="center" wrapText="1"/>
    </xf>
    <xf numFmtId="0" fontId="0" fillId="7" borderId="2" xfId="0" applyFill="1" applyBorder="1" applyAlignment="1">
      <alignment horizontal="center" vertical="center"/>
    </xf>
    <xf numFmtId="0" fontId="0" fillId="7" borderId="35" xfId="0" applyFill="1" applyBorder="1" applyAlignment="1">
      <alignment horizontal="center" vertical="center"/>
    </xf>
    <xf numFmtId="0" fontId="2" fillId="8" borderId="27" xfId="0" applyFont="1" applyFill="1" applyBorder="1" applyAlignment="1">
      <alignment horizontal="center" vertical="center"/>
    </xf>
    <xf numFmtId="0" fontId="3" fillId="2" borderId="37" xfId="0" applyFont="1" applyFill="1" applyBorder="1" applyAlignment="1">
      <alignment horizontal="center" vertical="center" wrapText="1"/>
    </xf>
    <xf numFmtId="0" fontId="4" fillId="9" borderId="1" xfId="0" applyFont="1" applyFill="1" applyBorder="1" applyAlignment="1">
      <alignment vertical="center"/>
    </xf>
    <xf numFmtId="0" fontId="4" fillId="6" borderId="1" xfId="0" applyFont="1" applyFill="1" applyBorder="1" applyAlignment="1">
      <alignment vertical="center"/>
    </xf>
    <xf numFmtId="0" fontId="2" fillId="8" borderId="39" xfId="0" applyFont="1" applyFill="1" applyBorder="1"/>
    <xf numFmtId="0" fontId="4" fillId="9" borderId="8" xfId="0" applyFont="1" applyFill="1" applyBorder="1" applyAlignment="1">
      <alignment vertical="center"/>
    </xf>
    <xf numFmtId="0" fontId="4" fillId="6" borderId="8" xfId="0" applyFont="1" applyFill="1" applyBorder="1" applyAlignment="1">
      <alignment vertical="center"/>
    </xf>
    <xf numFmtId="0" fontId="2" fillId="8" borderId="7" xfId="0" applyFont="1" applyFill="1" applyBorder="1"/>
    <xf numFmtId="0" fontId="4" fillId="6" borderId="11" xfId="0" applyFont="1" applyFill="1" applyBorder="1" applyAlignment="1">
      <alignment vertical="center"/>
    </xf>
    <xf numFmtId="0" fontId="2" fillId="8" borderId="18" xfId="0" applyFont="1" applyFill="1" applyBorder="1"/>
    <xf numFmtId="0" fontId="4" fillId="9" borderId="13" xfId="0" applyFont="1" applyFill="1" applyBorder="1" applyAlignment="1">
      <alignment vertical="center"/>
    </xf>
    <xf numFmtId="0" fontId="4" fillId="6" borderId="13" xfId="0" applyFont="1" applyFill="1" applyBorder="1" applyAlignment="1">
      <alignment vertical="center"/>
    </xf>
    <xf numFmtId="0" fontId="4" fillId="6" borderId="14" xfId="0" applyFont="1" applyFill="1" applyBorder="1" applyAlignment="1">
      <alignment vertical="center"/>
    </xf>
    <xf numFmtId="0" fontId="3" fillId="4" borderId="38"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2" borderId="40" xfId="0" applyFont="1" applyFill="1" applyBorder="1" applyAlignment="1">
      <alignment horizontal="center" vertical="center" wrapText="1"/>
    </xf>
    <xf numFmtId="0" fontId="2" fillId="8" borderId="36" xfId="0" applyFont="1" applyFill="1" applyBorder="1"/>
    <xf numFmtId="0" fontId="4" fillId="9" borderId="32" xfId="0" applyFont="1" applyFill="1" applyBorder="1" applyAlignment="1">
      <alignment vertical="center"/>
    </xf>
    <xf numFmtId="0" fontId="4" fillId="6" borderId="32" xfId="0" applyFont="1" applyFill="1" applyBorder="1" applyAlignment="1">
      <alignment vertical="center"/>
    </xf>
    <xf numFmtId="0" fontId="4" fillId="9" borderId="41" xfId="0" applyFont="1" applyFill="1" applyBorder="1" applyAlignment="1">
      <alignment vertical="center"/>
    </xf>
    <xf numFmtId="0" fontId="4" fillId="6" borderId="41" xfId="0" applyFont="1" applyFill="1" applyBorder="1" applyAlignment="1">
      <alignment vertical="center"/>
    </xf>
    <xf numFmtId="0" fontId="4" fillId="6" borderId="42" xfId="0" applyFont="1" applyFill="1" applyBorder="1" applyAlignment="1">
      <alignment vertical="center"/>
    </xf>
    <xf numFmtId="8" fontId="3" fillId="4" borderId="40" xfId="0" quotePrefix="1" applyNumberFormat="1" applyFont="1" applyFill="1" applyBorder="1" applyAlignment="1">
      <alignment horizontal="center" vertical="center" wrapText="1"/>
    </xf>
    <xf numFmtId="0" fontId="4" fillId="13" borderId="11" xfId="0" applyFont="1" applyFill="1" applyBorder="1" applyAlignment="1">
      <alignment vertical="center"/>
    </xf>
    <xf numFmtId="0" fontId="4" fillId="13" borderId="14" xfId="0" applyFont="1" applyFill="1" applyBorder="1" applyAlignment="1">
      <alignment vertical="center"/>
    </xf>
    <xf numFmtId="0" fontId="16" fillId="0" borderId="0" xfId="0" applyFont="1" applyAlignment="1">
      <alignment wrapText="1"/>
    </xf>
    <xf numFmtId="0" fontId="17" fillId="0" borderId="0" xfId="0" applyFont="1"/>
    <xf numFmtId="0" fontId="0" fillId="0" borderId="1" xfId="0" applyBorder="1"/>
    <xf numFmtId="0" fontId="0" fillId="0" borderId="31" xfId="0" applyBorder="1"/>
    <xf numFmtId="0" fontId="0" fillId="0" borderId="44" xfId="0" applyBorder="1"/>
    <xf numFmtId="0" fontId="0" fillId="0" borderId="33" xfId="0" applyBorder="1"/>
    <xf numFmtId="0" fontId="0" fillId="0" borderId="32" xfId="0" applyBorder="1"/>
    <xf numFmtId="0" fontId="0" fillId="0" borderId="45" xfId="0" applyBorder="1"/>
    <xf numFmtId="0" fontId="0" fillId="0" borderId="35" xfId="0" applyBorder="1"/>
    <xf numFmtId="0" fontId="0" fillId="0" borderId="2" xfId="0" applyBorder="1"/>
    <xf numFmtId="0" fontId="0" fillId="0" borderId="46" xfId="0" applyBorder="1"/>
    <xf numFmtId="0" fontId="0" fillId="0" borderId="0" xfId="0" applyBorder="1" applyAlignment="1">
      <alignment horizontal="center" vertical="center" wrapText="1"/>
    </xf>
    <xf numFmtId="0" fontId="0" fillId="0" borderId="0" xfId="0" applyBorder="1" applyAlignment="1">
      <alignment wrapText="1"/>
    </xf>
    <xf numFmtId="0" fontId="0" fillId="0" borderId="0" xfId="0" applyBorder="1"/>
    <xf numFmtId="0" fontId="0" fillId="0" borderId="0" xfId="0" applyBorder="1" applyAlignment="1">
      <alignment vertical="center" wrapText="1"/>
    </xf>
    <xf numFmtId="0" fontId="4" fillId="0" borderId="20" xfId="0" applyFont="1" applyFill="1" applyBorder="1" applyAlignment="1">
      <alignment vertical="center"/>
    </xf>
    <xf numFmtId="0" fontId="4" fillId="0" borderId="21" xfId="0" applyFont="1" applyFill="1" applyBorder="1" applyAlignment="1">
      <alignment vertical="center"/>
    </xf>
    <xf numFmtId="0" fontId="4" fillId="0" borderId="41" xfId="0" applyFont="1" applyFill="1" applyBorder="1" applyAlignment="1">
      <alignment vertical="center"/>
    </xf>
    <xf numFmtId="0" fontId="2" fillId="8" borderId="47" xfId="0" applyFont="1" applyFill="1" applyBorder="1"/>
    <xf numFmtId="0" fontId="3" fillId="8" borderId="37" xfId="0" applyFont="1" applyFill="1" applyBorder="1" applyAlignment="1">
      <alignment horizontal="center" vertical="center" wrapText="1"/>
    </xf>
    <xf numFmtId="0" fontId="3" fillId="8" borderId="38" xfId="0" applyFont="1" applyFill="1" applyBorder="1" applyAlignment="1">
      <alignment horizontal="center" vertical="center" wrapText="1"/>
    </xf>
    <xf numFmtId="0" fontId="3" fillId="8" borderId="40" xfId="0" applyFont="1" applyFill="1" applyBorder="1" applyAlignment="1">
      <alignment horizontal="center" vertical="center" wrapText="1"/>
    </xf>
    <xf numFmtId="0" fontId="0" fillId="7" borderId="39" xfId="0" applyFill="1" applyBorder="1" applyAlignment="1">
      <alignment horizontal="center" vertical="center"/>
    </xf>
    <xf numFmtId="0" fontId="0" fillId="7" borderId="48" xfId="0" applyFill="1" applyBorder="1" applyAlignment="1">
      <alignment horizontal="center" vertical="center"/>
    </xf>
    <xf numFmtId="0" fontId="2" fillId="8" borderId="49" xfId="0" applyFont="1" applyFill="1" applyBorder="1"/>
    <xf numFmtId="0" fontId="0" fillId="8" borderId="50" xfId="0" applyFill="1" applyBorder="1" applyAlignment="1">
      <alignment horizontal="center" vertical="center"/>
    </xf>
    <xf numFmtId="0" fontId="2" fillId="8" borderId="50" xfId="0" applyFont="1" applyFill="1" applyBorder="1"/>
    <xf numFmtId="0" fontId="2" fillId="8" borderId="51" xfId="0" applyFont="1" applyFill="1" applyBorder="1"/>
    <xf numFmtId="0" fontId="2" fillId="8" borderId="52" xfId="0" applyFont="1" applyFill="1" applyBorder="1"/>
    <xf numFmtId="0" fontId="2" fillId="7" borderId="2" xfId="0" applyFont="1" applyFill="1" applyBorder="1" applyAlignment="1">
      <alignment horizontal="center" vertical="center"/>
    </xf>
    <xf numFmtId="0" fontId="2" fillId="7" borderId="53" xfId="0" applyFont="1" applyFill="1" applyBorder="1" applyAlignment="1">
      <alignment horizontal="center" vertical="center"/>
    </xf>
    <xf numFmtId="0" fontId="2" fillId="8" borderId="54" xfId="0" applyFont="1" applyFill="1" applyBorder="1"/>
    <xf numFmtId="0" fontId="4" fillId="9" borderId="55" xfId="0" applyFont="1" applyFill="1" applyBorder="1" applyAlignment="1">
      <alignment vertical="center"/>
    </xf>
    <xf numFmtId="0" fontId="4" fillId="6" borderId="55" xfId="0" applyFont="1" applyFill="1" applyBorder="1" applyAlignment="1">
      <alignment vertical="center"/>
    </xf>
    <xf numFmtId="0" fontId="2" fillId="8" borderId="5" xfId="0" applyFont="1" applyFill="1" applyBorder="1"/>
    <xf numFmtId="0" fontId="4" fillId="9" borderId="3" xfId="0" applyFont="1" applyFill="1" applyBorder="1" applyAlignment="1">
      <alignment vertical="center"/>
    </xf>
    <xf numFmtId="0" fontId="4" fillId="6" borderId="3" xfId="0" applyFont="1" applyFill="1" applyBorder="1" applyAlignment="1">
      <alignment vertical="center"/>
    </xf>
    <xf numFmtId="0" fontId="4" fillId="6" borderId="4" xfId="0" applyFont="1" applyFill="1" applyBorder="1" applyAlignment="1">
      <alignment vertical="center"/>
    </xf>
    <xf numFmtId="0" fontId="3" fillId="4" borderId="4" xfId="0" applyFont="1" applyFill="1" applyBorder="1" applyAlignment="1">
      <alignment horizontal="center" vertical="center" wrapText="1"/>
    </xf>
    <xf numFmtId="0" fontId="4" fillId="6" borderId="56" xfId="0" applyFont="1" applyFill="1" applyBorder="1" applyAlignment="1">
      <alignment vertical="center"/>
    </xf>
    <xf numFmtId="0" fontId="4" fillId="6" borderId="57" xfId="0" applyFont="1" applyFill="1" applyBorder="1" applyAlignment="1">
      <alignment vertical="center"/>
    </xf>
    <xf numFmtId="0" fontId="0" fillId="7" borderId="8" xfId="0" applyFill="1" applyBorder="1" applyAlignment="1">
      <alignment horizontal="center" vertical="center"/>
    </xf>
    <xf numFmtId="0" fontId="0" fillId="7" borderId="44" xfId="0" applyFill="1" applyBorder="1" applyAlignment="1">
      <alignment horizontal="center" vertical="center"/>
    </xf>
    <xf numFmtId="0" fontId="0" fillId="7" borderId="58" xfId="0" applyFill="1" applyBorder="1" applyAlignment="1">
      <alignment horizontal="center" vertical="center"/>
    </xf>
    <xf numFmtId="0" fontId="0" fillId="6" borderId="31" xfId="0" applyFill="1" applyBorder="1" applyAlignment="1">
      <alignment horizontal="center" vertical="center"/>
    </xf>
    <xf numFmtId="0" fontId="0" fillId="6" borderId="1" xfId="0" applyFill="1" applyBorder="1" applyAlignment="1">
      <alignment horizontal="center" vertical="center"/>
    </xf>
    <xf numFmtId="0" fontId="0" fillId="6" borderId="44" xfId="0" applyFill="1" applyBorder="1" applyAlignment="1">
      <alignment horizontal="center" vertical="center"/>
    </xf>
    <xf numFmtId="0" fontId="3" fillId="8" borderId="59" xfId="0" applyFont="1" applyFill="1" applyBorder="1" applyAlignment="1">
      <alignment horizontal="center" vertical="center" wrapText="1"/>
    </xf>
    <xf numFmtId="0" fontId="2" fillId="8" borderId="49" xfId="0" applyFont="1" applyFill="1" applyBorder="1" applyAlignment="1">
      <alignment horizontal="center" vertical="center"/>
    </xf>
    <xf numFmtId="0" fontId="2" fillId="8" borderId="50" xfId="0" applyFont="1" applyFill="1" applyBorder="1" applyAlignment="1">
      <alignment horizontal="center" vertical="center"/>
    </xf>
    <xf numFmtId="0" fontId="2" fillId="8" borderId="51" xfId="0" applyFont="1" applyFill="1" applyBorder="1" applyAlignment="1">
      <alignment horizontal="center" vertical="center"/>
    </xf>
    <xf numFmtId="0" fontId="0" fillId="7" borderId="46" xfId="0" applyFill="1" applyBorder="1" applyAlignment="1">
      <alignment horizontal="center" vertical="center"/>
    </xf>
    <xf numFmtId="0" fontId="0" fillId="6" borderId="60" xfId="0" applyFill="1" applyBorder="1" applyAlignment="1">
      <alignment horizontal="center" vertical="center"/>
    </xf>
    <xf numFmtId="0" fontId="0" fillId="6" borderId="2" xfId="0" applyFill="1" applyBorder="1" applyAlignment="1">
      <alignment horizontal="center" vertical="center"/>
    </xf>
    <xf numFmtId="0" fontId="0" fillId="6" borderId="46" xfId="0" applyFill="1" applyBorder="1" applyAlignment="1">
      <alignment horizontal="center" vertical="center"/>
    </xf>
    <xf numFmtId="0" fontId="2" fillId="8" borderId="4" xfId="0" applyFont="1" applyFill="1" applyBorder="1" applyAlignment="1">
      <alignment horizontal="center" vertical="center"/>
    </xf>
    <xf numFmtId="0" fontId="4" fillId="6" borderId="8" xfId="0" applyFont="1" applyFill="1" applyBorder="1" applyAlignment="1">
      <alignment horizontal="center" vertical="center"/>
    </xf>
    <xf numFmtId="0" fontId="4" fillId="6" borderId="1"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32" xfId="0" applyFont="1" applyFill="1" applyBorder="1" applyAlignment="1">
      <alignment horizontal="center" vertical="center"/>
    </xf>
    <xf numFmtId="0" fontId="4" fillId="6" borderId="20" xfId="0" applyFont="1" applyFill="1" applyBorder="1" applyAlignment="1">
      <alignment horizontal="center" vertical="center"/>
    </xf>
    <xf numFmtId="0" fontId="4" fillId="6" borderId="21" xfId="0" applyFont="1" applyFill="1" applyBorder="1" applyAlignment="1">
      <alignment horizontal="center" vertical="center"/>
    </xf>
    <xf numFmtId="0" fontId="4" fillId="6" borderId="41" xfId="0" applyFont="1" applyFill="1" applyBorder="1" applyAlignment="1">
      <alignment horizontal="center" vertical="center"/>
    </xf>
    <xf numFmtId="0" fontId="18" fillId="0" borderId="6" xfId="0" applyFont="1" applyFill="1" applyBorder="1"/>
    <xf numFmtId="0" fontId="18" fillId="0" borderId="10" xfId="0" applyFont="1" applyFill="1" applyBorder="1"/>
    <xf numFmtId="0" fontId="18" fillId="0" borderId="12" xfId="0" applyFont="1" applyFill="1" applyBorder="1"/>
    <xf numFmtId="0" fontId="0" fillId="0" borderId="2" xfId="0" applyBorder="1" applyAlignment="1">
      <alignment horizontal="left" vertical="center" wrapText="1"/>
    </xf>
    <xf numFmtId="0" fontId="0" fillId="0" borderId="43" xfId="0" applyBorder="1" applyAlignment="1">
      <alignment horizontal="left" vertical="center" wrapText="1"/>
    </xf>
    <xf numFmtId="0" fontId="0" fillId="0" borderId="32" xfId="0" applyBorder="1" applyAlignment="1">
      <alignment horizontal="left" vertical="center" wrapText="1"/>
    </xf>
  </cellXfs>
  <cellStyles count="18">
    <cellStyle name="%" xfId="2"/>
    <cellStyle name="% 3" xfId="3"/>
    <cellStyle name="_TableHead_03 Admiral - Shares Outstanding_SEE Reserve Margin Calculation V3 2011-02-16" xfId="1"/>
    <cellStyle name="Followed Hyperlink" xfId="15" builtinId="9" hidden="1"/>
    <cellStyle name="Followed Hyperlink" xfId="17" builtinId="9" hidden="1"/>
    <cellStyle name="Hyperlink" xfId="14" builtinId="8" hidden="1"/>
    <cellStyle name="Hyperlink" xfId="16" builtinId="8" hidden="1"/>
    <cellStyle name="Normal" xfId="0" builtinId="0"/>
    <cellStyle name="Normal 11 2" xfId="4"/>
    <cellStyle name="Normal 17" xfId="5"/>
    <cellStyle name="Normal 2" xfId="6"/>
    <cellStyle name="Normal 3" xfId="7"/>
    <cellStyle name="Normal 3 2 2" xfId="8"/>
    <cellStyle name="Normal 4 10" xfId="9"/>
    <cellStyle name="Normal 4 9" xfId="10"/>
    <cellStyle name="Normal 54 2" xfId="11"/>
    <cellStyle name="Normal 55" xfId="12"/>
    <cellStyle name="Percent 2" xfId="13"/>
  </cellStyles>
  <dxfs count="7">
    <dxf>
      <border diagonalUp="0" diagonalDown="0">
        <left style="thin">
          <color auto="1"/>
        </left>
        <right/>
        <top style="thin">
          <color auto="1"/>
        </top>
        <bottom style="thin">
          <color auto="1"/>
        </bottom>
        <vertical/>
        <horizontal/>
      </border>
    </dxf>
    <dxf>
      <border diagonalUp="0" diagonalDown="0">
        <left style="thin">
          <color auto="1"/>
        </left>
        <right style="thin">
          <color auto="1"/>
        </right>
        <top style="thin">
          <color auto="1"/>
        </top>
        <bottom style="thin">
          <color auto="1"/>
        </bottom>
        <vertical/>
        <horizontal/>
      </border>
    </dxf>
    <dxf>
      <border diagonalUp="0" diagonalDown="0">
        <left/>
        <right style="thin">
          <color auto="1"/>
        </right>
        <top style="thin">
          <color auto="1"/>
        </top>
        <bottom style="thin">
          <color auto="1"/>
        </bottom>
        <vertical/>
        <horizontal/>
      </border>
    </dxf>
    <dxf>
      <border outline="0">
        <top style="thin">
          <color auto="1"/>
        </top>
      </border>
    </dxf>
    <dxf>
      <border outline="0">
        <left style="thin">
          <color auto="1"/>
        </left>
        <right style="thin">
          <color auto="1"/>
        </right>
        <top style="thin">
          <color auto="1"/>
        </top>
        <bottom style="thin">
          <color auto="1"/>
        </bottom>
      </border>
    </dxf>
    <dxf>
      <border outline="0">
        <bottom style="thin">
          <color auto="1"/>
        </bottom>
      </border>
    </dxf>
    <dxf>
      <font>
        <color rgb="FF9C0006"/>
      </font>
      <fill>
        <patternFill>
          <bgColor rgb="FFFFC7CE"/>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id="1" name="Table1" displayName="Table1" ref="B2:D22" totalsRowShown="0" headerRowBorderDxfId="5" tableBorderDxfId="4" totalsRowBorderDxfId="3">
  <autoFilter ref="B2:D22"/>
  <tableColumns count="3">
    <tableColumn id="1" name="Topic/issue" dataDxfId="2"/>
    <tableColumn id="2" name="Approach taken" dataDxfId="1"/>
    <tableColumn id="3" name="Explanation and justification"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8000"/>
  </sheetPr>
  <dimension ref="A2:D38"/>
  <sheetViews>
    <sheetView workbookViewId="0">
      <selection activeCell="D5" sqref="D5"/>
    </sheetView>
  </sheetViews>
  <sheetFormatPr defaultColWidth="11" defaultRowHeight="15.75"/>
  <cols>
    <col min="1" max="2" width="10.875" style="5" customWidth="1"/>
    <col min="3" max="3" width="8.125" style="2" customWidth="1"/>
    <col min="4" max="4" width="88.625" customWidth="1"/>
  </cols>
  <sheetData>
    <row r="2" spans="2:4" ht="18.75">
      <c r="B2" s="1"/>
      <c r="C2" s="1"/>
      <c r="D2" s="82" t="s">
        <v>81</v>
      </c>
    </row>
    <row r="3" spans="2:4" ht="47.25">
      <c r="B3" s="3" t="s">
        <v>0</v>
      </c>
      <c r="C3" s="3">
        <v>1</v>
      </c>
      <c r="D3" s="4" t="s">
        <v>112</v>
      </c>
    </row>
    <row r="4" spans="2:4" ht="63">
      <c r="B4" s="3" t="s">
        <v>1</v>
      </c>
      <c r="C4" s="3">
        <v>2</v>
      </c>
      <c r="D4" s="4" t="s">
        <v>119</v>
      </c>
    </row>
    <row r="5" spans="2:4">
      <c r="B5" s="3" t="s">
        <v>0</v>
      </c>
      <c r="C5" s="3">
        <v>3</v>
      </c>
      <c r="D5" s="4" t="s">
        <v>87</v>
      </c>
    </row>
    <row r="6" spans="2:4" ht="87.75" customHeight="1">
      <c r="B6" s="3" t="s">
        <v>1</v>
      </c>
      <c r="C6" s="3">
        <v>4</v>
      </c>
      <c r="D6" s="4" t="s">
        <v>118</v>
      </c>
    </row>
    <row r="7" spans="2:4" ht="47.25">
      <c r="B7" s="3" t="s">
        <v>1</v>
      </c>
      <c r="C7" s="3">
        <v>5</v>
      </c>
      <c r="D7" s="4" t="s">
        <v>113</v>
      </c>
    </row>
    <row r="8" spans="2:4" ht="78.75">
      <c r="B8" s="3" t="s">
        <v>0</v>
      </c>
      <c r="C8" s="3">
        <v>6</v>
      </c>
      <c r="D8" s="4" t="s">
        <v>88</v>
      </c>
    </row>
    <row r="9" spans="2:4" ht="63">
      <c r="B9" s="3" t="s">
        <v>0</v>
      </c>
      <c r="C9" s="3">
        <v>7</v>
      </c>
      <c r="D9" s="4" t="s">
        <v>89</v>
      </c>
    </row>
    <row r="11" spans="2:4">
      <c r="B11" s="93"/>
      <c r="C11" s="93"/>
      <c r="D11" s="94"/>
    </row>
    <row r="13" spans="2:4">
      <c r="D13" s="95"/>
    </row>
    <row r="14" spans="2:4" ht="15.75" customHeight="1">
      <c r="D14" s="148" t="s">
        <v>90</v>
      </c>
    </row>
    <row r="15" spans="2:4">
      <c r="D15" s="149"/>
    </row>
    <row r="16" spans="2:4">
      <c r="D16" s="149"/>
    </row>
    <row r="17" spans="4:4">
      <c r="D17" s="149"/>
    </row>
    <row r="18" spans="4:4">
      <c r="D18" s="149"/>
    </row>
    <row r="19" spans="4:4">
      <c r="D19" s="149"/>
    </row>
    <row r="20" spans="4:4">
      <c r="D20" s="149"/>
    </row>
    <row r="21" spans="4:4">
      <c r="D21" s="149"/>
    </row>
    <row r="22" spans="4:4">
      <c r="D22" s="149"/>
    </row>
    <row r="23" spans="4:4">
      <c r="D23" s="149"/>
    </row>
    <row r="24" spans="4:4">
      <c r="D24" s="149"/>
    </row>
    <row r="25" spans="4:4">
      <c r="D25" s="149"/>
    </row>
    <row r="26" spans="4:4">
      <c r="D26" s="150"/>
    </row>
    <row r="27" spans="4:4">
      <c r="D27" s="96"/>
    </row>
    <row r="28" spans="4:4">
      <c r="D28" s="96"/>
    </row>
    <row r="29" spans="4:4">
      <c r="D29" s="96"/>
    </row>
    <row r="30" spans="4:4">
      <c r="D30" s="96"/>
    </row>
    <row r="31" spans="4:4">
      <c r="D31" s="96"/>
    </row>
    <row r="32" spans="4:4">
      <c r="D32" s="96"/>
    </row>
    <row r="33" spans="4:4">
      <c r="D33" s="96"/>
    </row>
    <row r="34" spans="4:4">
      <c r="D34" s="95"/>
    </row>
    <row r="35" spans="4:4">
      <c r="D35" s="95"/>
    </row>
    <row r="36" spans="4:4">
      <c r="D36" s="95"/>
    </row>
    <row r="37" spans="4:4">
      <c r="D37" s="95"/>
    </row>
    <row r="38" spans="4:4">
      <c r="D38" s="95"/>
    </row>
  </sheetData>
  <mergeCells count="1">
    <mergeCell ref="D14:D26"/>
  </mergeCells>
  <pageMargins left="0.75" right="0.75" top="1" bottom="1" header="0.5" footer="0.5"/>
  <pageSetup paperSize="8" orientation="landscape"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8000"/>
    <pageSetUpPr fitToPage="1"/>
  </sheetPr>
  <dimension ref="B2:D26"/>
  <sheetViews>
    <sheetView workbookViewId="0">
      <selection activeCell="B19" sqref="B19"/>
    </sheetView>
  </sheetViews>
  <sheetFormatPr defaultColWidth="11" defaultRowHeight="15.75"/>
  <cols>
    <col min="1" max="1" width="27" customWidth="1"/>
    <col min="2" max="2" width="33.625" style="5" customWidth="1"/>
    <col min="3" max="3" width="67.875" style="1" customWidth="1"/>
    <col min="4" max="4" width="24" style="5" customWidth="1"/>
  </cols>
  <sheetData>
    <row r="2" spans="2:4" ht="16.5" thickBot="1"/>
    <row r="3" spans="2:4" ht="16.5" thickBot="1">
      <c r="B3" s="36" t="s">
        <v>2</v>
      </c>
      <c r="C3" s="37" t="s">
        <v>3</v>
      </c>
      <c r="D3" s="38" t="s">
        <v>4</v>
      </c>
    </row>
    <row r="4" spans="2:4" ht="16.5" thickBot="1">
      <c r="B4" s="39" t="s">
        <v>5</v>
      </c>
      <c r="C4" s="40" t="s">
        <v>91</v>
      </c>
      <c r="D4" s="41" t="s">
        <v>6</v>
      </c>
    </row>
    <row r="5" spans="2:4" ht="16.5" thickBot="1">
      <c r="B5" s="42" t="s">
        <v>7</v>
      </c>
      <c r="C5" s="43" t="s">
        <v>92</v>
      </c>
      <c r="D5" s="44" t="s">
        <v>6</v>
      </c>
    </row>
    <row r="6" spans="2:4" ht="16.5" thickBot="1">
      <c r="B6" s="42" t="s">
        <v>8</v>
      </c>
      <c r="C6" s="43" t="s">
        <v>105</v>
      </c>
      <c r="D6" s="44" t="s">
        <v>6</v>
      </c>
    </row>
    <row r="7" spans="2:4" ht="32.25" thickBot="1">
      <c r="B7" s="45" t="s">
        <v>41</v>
      </c>
      <c r="C7" s="43" t="s">
        <v>93</v>
      </c>
      <c r="D7" s="44" t="s">
        <v>6</v>
      </c>
    </row>
    <row r="8" spans="2:4" ht="32.25" thickBot="1">
      <c r="B8" s="45" t="s">
        <v>9</v>
      </c>
      <c r="C8" s="43" t="s">
        <v>10</v>
      </c>
      <c r="D8" s="44" t="s">
        <v>6</v>
      </c>
    </row>
    <row r="9" spans="2:4" ht="16.5" thickBot="1">
      <c r="B9" s="46" t="s">
        <v>11</v>
      </c>
      <c r="C9" s="43" t="s">
        <v>114</v>
      </c>
      <c r="D9" s="43" t="s">
        <v>82</v>
      </c>
    </row>
    <row r="10" spans="2:4" ht="16.5" thickBot="1">
      <c r="B10" s="46" t="s">
        <v>12</v>
      </c>
      <c r="C10" s="43" t="s">
        <v>115</v>
      </c>
      <c r="D10" s="43" t="s">
        <v>82</v>
      </c>
    </row>
    <row r="11" spans="2:4" ht="16.5" thickBot="1">
      <c r="B11" s="47" t="s">
        <v>13</v>
      </c>
      <c r="C11" s="43" t="s">
        <v>47</v>
      </c>
      <c r="D11" s="43" t="s">
        <v>82</v>
      </c>
    </row>
    <row r="12" spans="2:4" ht="16.5" thickBot="1">
      <c r="B12" s="48" t="s">
        <v>110</v>
      </c>
      <c r="C12" s="43" t="s">
        <v>111</v>
      </c>
      <c r="D12" s="43" t="s">
        <v>82</v>
      </c>
    </row>
    <row r="13" spans="2:4" ht="16.5" thickBot="1">
      <c r="B13" s="46" t="s">
        <v>15</v>
      </c>
      <c r="C13" s="43" t="s">
        <v>48</v>
      </c>
      <c r="D13" s="44" t="s">
        <v>6</v>
      </c>
    </row>
    <row r="14" spans="2:4" ht="16.5" thickBot="1">
      <c r="B14" s="45" t="s">
        <v>18</v>
      </c>
      <c r="C14" s="43" t="s">
        <v>19</v>
      </c>
      <c r="D14" s="43" t="s">
        <v>20</v>
      </c>
    </row>
    <row r="15" spans="2:4" ht="16.5" thickBot="1">
      <c r="B15" s="45" t="s">
        <v>46</v>
      </c>
      <c r="C15" s="43" t="s">
        <v>21</v>
      </c>
      <c r="D15" s="43" t="s">
        <v>16</v>
      </c>
    </row>
    <row r="16" spans="2:4" ht="16.5" thickBot="1">
      <c r="B16" s="45" t="s">
        <v>22</v>
      </c>
      <c r="C16" s="43" t="s">
        <v>49</v>
      </c>
      <c r="D16" s="43" t="s">
        <v>16</v>
      </c>
    </row>
    <row r="17" spans="2:4" ht="16.5" thickBot="1">
      <c r="B17" s="45" t="s">
        <v>23</v>
      </c>
      <c r="C17" s="43" t="s">
        <v>116</v>
      </c>
      <c r="D17" s="43" t="s">
        <v>16</v>
      </c>
    </row>
    <row r="18" spans="2:4" ht="16.5" thickBot="1">
      <c r="B18" s="45" t="s">
        <v>24</v>
      </c>
      <c r="C18" s="43" t="s">
        <v>25</v>
      </c>
      <c r="D18" s="44" t="s">
        <v>6</v>
      </c>
    </row>
    <row r="19" spans="2:4" ht="16.5" thickBot="1">
      <c r="B19" s="45" t="s">
        <v>117</v>
      </c>
      <c r="C19" s="49" t="s">
        <v>50</v>
      </c>
      <c r="D19" s="43" t="s">
        <v>17</v>
      </c>
    </row>
    <row r="20" spans="2:4">
      <c r="B20"/>
      <c r="C20"/>
      <c r="D20"/>
    </row>
    <row r="21" spans="2:4">
      <c r="B21"/>
      <c r="C21"/>
      <c r="D21"/>
    </row>
    <row r="22" spans="2:4">
      <c r="B22"/>
      <c r="C22"/>
      <c r="D22"/>
    </row>
    <row r="23" spans="2:4">
      <c r="B23"/>
      <c r="C23"/>
      <c r="D23"/>
    </row>
    <row r="24" spans="2:4">
      <c r="B24"/>
      <c r="C24"/>
      <c r="D24"/>
    </row>
    <row r="25" spans="2:4">
      <c r="B25"/>
      <c r="C25"/>
      <c r="D25"/>
    </row>
    <row r="26" spans="2:4" s="1" customFormat="1"/>
  </sheetData>
  <pageMargins left="0.23622047244094491" right="0.23622047244094491" top="0.74803149606299213" bottom="0.74803149606299213" header="0.31496062992125984" footer="0.31496062992125984"/>
  <pageSetup paperSize="8" orientation="landscape"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FF00"/>
    <pageSetUpPr fitToPage="1"/>
  </sheetPr>
  <dimension ref="B1:Q134"/>
  <sheetViews>
    <sheetView tabSelected="1" zoomScale="80" zoomScaleNormal="80" zoomScalePageLayoutView="80" workbookViewId="0">
      <selection activeCell="C18" sqref="C18"/>
    </sheetView>
  </sheetViews>
  <sheetFormatPr defaultColWidth="11" defaultRowHeight="15.75"/>
  <cols>
    <col min="1" max="1" width="10.875" customWidth="1"/>
    <col min="2" max="2" width="37.875" customWidth="1"/>
    <col min="3" max="3" width="15" customWidth="1"/>
    <col min="4" max="4" width="19.5" customWidth="1"/>
    <col min="5" max="5" width="19.375" customWidth="1"/>
    <col min="6" max="6" width="13.875" customWidth="1"/>
    <col min="7" max="7" width="14.125" customWidth="1"/>
    <col min="8" max="8" width="13.875" customWidth="1"/>
    <col min="9" max="9" width="15.875" customWidth="1"/>
    <col min="11" max="11" width="11.875" customWidth="1"/>
    <col min="14" max="14" width="12" customWidth="1"/>
    <col min="15" max="15" width="12.5" customWidth="1"/>
    <col min="20" max="20" width="14.125" customWidth="1"/>
  </cols>
  <sheetData>
    <row r="1" spans="2:7" ht="16.5" thickBot="1"/>
    <row r="2" spans="2:7" ht="26.25" thickBot="1">
      <c r="B2" s="10" t="s">
        <v>94</v>
      </c>
      <c r="C2" s="101" t="s">
        <v>12</v>
      </c>
      <c r="D2" s="102" t="s">
        <v>14</v>
      </c>
      <c r="E2" s="102" t="s">
        <v>46</v>
      </c>
      <c r="F2" s="102" t="s">
        <v>23</v>
      </c>
      <c r="G2" s="103" t="s">
        <v>22</v>
      </c>
    </row>
    <row r="3" spans="2:7">
      <c r="B3" s="106" t="s">
        <v>26</v>
      </c>
      <c r="C3" s="105" t="str">
        <f>IF(MAX(C4:C7)=0,"-",MAX(C4:C7))</f>
        <v>-</v>
      </c>
      <c r="D3" s="13" t="str">
        <f>IF(MIN(J38:J45,J50:J57)=0,"-",MIN(J38:J45,J50:J57))&amp;IF(OR(MAX(J38:J45,J50:J57)=0,IF(MIN(J38:J45,J50:J57)=0,"",MIN(J38:J45,J50:J57))=MAX(J38:J45,J50:J57)),""," - "&amp;MAX(J38:J45,J50:J57))</f>
        <v>-</v>
      </c>
      <c r="E3" s="13" t="str">
        <f>IF(MIN(M38:M45,M50:M57)=0,"-",MIN(M38:M45,M50:M57))&amp;IF(OR(MAX(M38:M45,M50:M57)=0,IF(MIN(M38:M45,M50:M57)=0,"",MIN(M38:M45,M50:M57))=MAX(M38:M45,M50:M57)),""," - "&amp;MAX(M38:M45,M50:M57))</f>
        <v>-</v>
      </c>
      <c r="F3" s="13" t="str">
        <f>IF(OR(SUM(F4:F7)=0,SUM(F4:F7)=""),"-",SUM(F4:F7))</f>
        <v>-</v>
      </c>
      <c r="G3" s="14" t="str">
        <f>IF(OR(SUM(G4:G7)=0,SUM(G4:G7)=""),"-",SUM(G4:G7))</f>
        <v>-</v>
      </c>
    </row>
    <row r="4" spans="2:7">
      <c r="B4" s="107" t="s">
        <v>28</v>
      </c>
      <c r="C4" s="53" t="str">
        <f>IF(MAX(H38:H41)=0,"-",MAX(H38:H41))</f>
        <v>-</v>
      </c>
      <c r="D4" s="15" t="str">
        <f>IF(MIN(J38:J41)=0,"-",MIN(J38:J41))&amp;IF(OR(MAX(J38:J41)=0,IF(MIN(J38:J41)=0,"",MIN(J38:J41))=MAX(J38:J41)),""," - "&amp;MAX(J38:J41))</f>
        <v>-</v>
      </c>
      <c r="E4" s="15" t="str">
        <f>IF(MIN(M38:M41)=0,"-",MIN(M38:M41))&amp;IF(OR(MAX(M38:M41)=0,IF(MIN(M38:M41)=0,"",MIN(M38:M41))=MAX(M38:M41)),""," - "&amp;MAX(M38:M41))</f>
        <v>-</v>
      </c>
      <c r="F4" s="15" t="str">
        <f>IF(OR(SUM(O38:O41)=0,SUM(O38:O41)=""),"-",SUM(O38:O41))</f>
        <v>-</v>
      </c>
      <c r="G4" s="16" t="str">
        <f>IF(OR(SUM(N38:N41)=0,SUM(N38:N41)=""),"-",SUM(N38:N41))</f>
        <v>-</v>
      </c>
    </row>
    <row r="5" spans="2:7">
      <c r="B5" s="107" t="s">
        <v>29</v>
      </c>
      <c r="C5" s="53" t="str">
        <f>IF(MAX(H42:H45)=0,"-",MAX(H42:H45))</f>
        <v>-</v>
      </c>
      <c r="D5" s="15" t="str">
        <f>IF(MIN(J42:J45)=0,"-",MIN(J42:J45))&amp;IF(OR(MAX(J42:J45)=0,IF(MIN(J42:J45)=0,"",MIN(J42:J45))=MAX(J42:J45)),""," - "&amp;MAX(J42:J45))</f>
        <v>-</v>
      </c>
      <c r="E5" s="15" t="str">
        <f>IF(MIN(M42:M45)=0,"-",MIN(M42:M45))&amp;IF(OR(MAX(M42:M45)=0,IF(MIN(M42:M45)=0,"",MIN(M42:M45))=MAX(M42:M45)),""," - "&amp;MAX(M42:M45))</f>
        <v>-</v>
      </c>
      <c r="F5" s="15" t="str">
        <f>IF(OR(SUM(O42:O45)=0,SUM(O42:O45)=""),"-",SUM(O42:O45))</f>
        <v>-</v>
      </c>
      <c r="G5" s="16" t="str">
        <f>IF(OR(SUM(N42:N45)=0,SUM(N42:N45)=""),"-",SUM(N42:N45))</f>
        <v>-</v>
      </c>
    </row>
    <row r="6" spans="2:7">
      <c r="B6" s="107" t="s">
        <v>30</v>
      </c>
      <c r="C6" s="53" t="str">
        <f>IF(MAX(H50:H53)=0,"-",MAX(H50:H53))</f>
        <v>-</v>
      </c>
      <c r="D6" s="15" t="str">
        <f>IF(MIN(J50:J53)=0,"-",MIN(J50:J53))&amp;IF(OR(MAX(J50:J53)=0,IF(MIN(J50:J53)=0,"",MIN(J50:J53))=MAX(J50:J53)),""," - "&amp;MAX(J50:J53))</f>
        <v>-</v>
      </c>
      <c r="E6" s="15" t="str">
        <f>IF(MIN(M50:M53)=0,"-",MIN(M50:M53))&amp;IF(OR(MAX(M50:M53)=0,IF(MIN(M50:M53)=0,"",MIN(M50:M53))=MAX(M50:M53)),""," - "&amp;MAX(M50:M53))</f>
        <v>-</v>
      </c>
      <c r="F6" s="15" t="str">
        <f>IF(OR(SUM(O50:O53)=0,SUM(O50:O53)=""),"-",SUM(O50:O53))</f>
        <v>-</v>
      </c>
      <c r="G6" s="16" t="str">
        <f>IF(OR(SUM(N50:N53)=0,SUM(N50:N53)=""),"-",SUM(N50:N53))</f>
        <v>-</v>
      </c>
    </row>
    <row r="7" spans="2:7">
      <c r="B7" s="107" t="s">
        <v>31</v>
      </c>
      <c r="C7" s="53" t="str">
        <f>IF(MAX(H54:H57)=0,"-",MAX(H54:H57))</f>
        <v>-</v>
      </c>
      <c r="D7" s="15" t="str">
        <f>IF(MIN(J54:J57)=0,"-",MIN(J54:J57))&amp;IF(OR(MAX(J54:J57)=0,IF(MIN(J54:J57)=0,"",MIN(J54:J57))=MAX(J54:J57)),""," - "&amp;MAX(J54:J57))</f>
        <v>-</v>
      </c>
      <c r="E7" s="15" t="str">
        <f>IF(MIN(M54:M57)=0,"-",MIN(M54:M57))&amp;IF(OR(MAX(M54:M57)=0,IF(MIN(M54:M57)=0,"",MIN(M54:M57))=MAX(M54:M57)),""," - "&amp;MAX(M54:M57))</f>
        <v>-</v>
      </c>
      <c r="F7" s="15" t="str">
        <f>IF(OR(SUM(O54:O57)=0,SUM(O54:O57)=""),"-",SUM(O54:O57))</f>
        <v>-</v>
      </c>
      <c r="G7" s="16" t="str">
        <f>IF(OR(SUM(N54:N57)=0,SUM(N54:N57)=""),"-",SUM(N54:N57))</f>
        <v>-</v>
      </c>
    </row>
    <row r="8" spans="2:7">
      <c r="B8" s="108" t="s">
        <v>32</v>
      </c>
      <c r="C8" s="53" t="str">
        <f>IF(MAX(H46:H49)=0,"-",MAX(H46:H49))</f>
        <v>-</v>
      </c>
      <c r="D8" s="18" t="str">
        <f>IF(MIN(J46:J49)=0,"-",MIN(J46:J49))&amp;IF(OR(MAX(J46:J49)=0,IF(MIN(J46:J49)=0,"",MIN(J46:J49))=MAX(J46:J49)),""," - "&amp;MAX(J46:J49))</f>
        <v>-</v>
      </c>
      <c r="E8" s="15" t="str">
        <f>IF(MIN(M46:M49)=0,"-",MIN(M46:M49))&amp;IF(OR(MAX(M46:M49)=0,IF(MIN(M46:M49)=0,"",MIN(M46:M49))=MAX(M46:M49)),""," - "&amp;MAX(M46:M49))</f>
        <v>-</v>
      </c>
      <c r="F8" s="18" t="str">
        <f>IF(OR(SUM(O46:O49)=0,SUM(O46:O49)=""),"-",SUM(O46:O49))</f>
        <v>-</v>
      </c>
      <c r="G8" s="19" t="str">
        <f>IF(OR(SUM(N46:N49)=0,SUM(N46:N49)=""),"-",SUM(N46:N49))</f>
        <v>-</v>
      </c>
    </row>
    <row r="9" spans="2:7">
      <c r="B9" s="108" t="s">
        <v>33</v>
      </c>
      <c r="C9" s="53" t="str">
        <f>IF(MAX(H62:H65)=0,"-",MAX(H62:H65))</f>
        <v>-</v>
      </c>
      <c r="D9" s="18" t="str">
        <f>IF(MIN(J62:J65)=0,"-",MIN(J62:J65))&amp;IF(OR(MAX(J62:J65)=0,IF(MIN(J62:J65)=0,"",MIN(J62:J65))=MAX(J62:J65)),""," - "&amp;MAX(J62:J65))</f>
        <v>-</v>
      </c>
      <c r="E9" s="15" t="str">
        <f>IF(MIN(M62:M65)=0,"-",MIN(M62:M65))&amp;IF(OR(MAX(M62:M65)=0,IF(MIN(M62:M65)=0,"",MIN(M62:M65))=MAX(M62:M65)),""," - "&amp;MAX(M62:M65))</f>
        <v>-</v>
      </c>
      <c r="F9" s="18" t="str">
        <f>IF(OR(SUM(O62:O65)=0,SUM(O62:O65)=""),"-",SUM(O62:O65))</f>
        <v>-</v>
      </c>
      <c r="G9" s="19" t="str">
        <f>IF(OR(SUM(N62:N65)=0,SUM(N62:N65)=""),"-",SUM(N62:N65))</f>
        <v>-</v>
      </c>
    </row>
    <row r="10" spans="2:7">
      <c r="B10" s="108" t="s">
        <v>34</v>
      </c>
      <c r="C10" s="53" t="str">
        <f>IF(MAX(H58:H61)=0,"-",MAX(H58:H61))</f>
        <v>-</v>
      </c>
      <c r="D10" s="18" t="str">
        <f>IF(MIN(J58:J61)=0,"-",MIN(J58:J61))&amp;IF(OR(MAX(J58:J61)=0,IF(MIN(J58:J61)=0,"",MIN(J58:J61))=MAX(J58:J61)),""," - "&amp;MAX(J58:J61))</f>
        <v>-</v>
      </c>
      <c r="E10" s="15" t="str">
        <f>IF(MIN(M58:M61)=0,"-",MIN(M58:M61))&amp;IF(OR(MAX(M58:M61)=0,IF(MIN(M58:M61)=0,"",MIN(M58:M61))=MAX(M58:M61)),""," - "&amp;MAX(M58:M61))</f>
        <v>-</v>
      </c>
      <c r="F10" s="18" t="str">
        <f>IF(OR(SUM(O58:O61)=0,SUM(O58:O61)=""),"-",SUM(O58:O61))</f>
        <v>-</v>
      </c>
      <c r="G10" s="19" t="str">
        <f>IF(OR(SUM(N58:N61)=0,SUM(N58:N61)=""),"-",SUM(N58:N61))</f>
        <v>-</v>
      </c>
    </row>
    <row r="11" spans="2:7" ht="16.5" thickBot="1">
      <c r="B11" s="110" t="s">
        <v>95</v>
      </c>
      <c r="C11" s="56" t="str">
        <f>IF(MAX(H66)=0,"-",MAX(H66))</f>
        <v>-</v>
      </c>
      <c r="D11" s="111" t="str">
        <f>IF(MIN(J66)=0,"-",MIN(J66))&amp;IF(OR(MAX(J66)=0,IF(MIN(J66)=0,"",MIN(J66))=MAX(J66)),""," - "&amp;MAX(J66))</f>
        <v>-</v>
      </c>
      <c r="E11" s="55" t="s">
        <v>27</v>
      </c>
      <c r="F11" s="111" t="s">
        <v>27</v>
      </c>
      <c r="G11" s="112" t="str">
        <f>IF(OR(N66=0,N66=""),"-",N66)</f>
        <v>-</v>
      </c>
    </row>
    <row r="12" spans="2:7" ht="16.5" thickBot="1">
      <c r="B12" s="21" t="s">
        <v>35</v>
      </c>
      <c r="C12" s="22" t="str">
        <f>IF(OR(MAX(H38:H66)=0,MAX(H38:H66)=""),"-",MAX(H38:H66))</f>
        <v>-</v>
      </c>
      <c r="D12" s="23" t="str">
        <f>IF(OR(MAX(J38:J66)=0,MAX(J38:J66)=""),"-",MAX(J38:J66))</f>
        <v>-</v>
      </c>
      <c r="E12" s="23" t="s">
        <v>27</v>
      </c>
      <c r="F12" s="23" t="s">
        <v>27</v>
      </c>
      <c r="G12" s="57" t="str">
        <f>IF(OR(SUM(G3,G8:G11)=0,SUM(G3,G8:G11)=""),"-",SUM(G3,G8:G11))</f>
        <v>-</v>
      </c>
    </row>
    <row r="14" spans="2:7" ht="16.5" thickBot="1">
      <c r="B14" s="26" t="s">
        <v>106</v>
      </c>
    </row>
    <row r="15" spans="2:7">
      <c r="B15" s="58" t="s">
        <v>76</v>
      </c>
      <c r="C15" s="79" t="s">
        <v>104</v>
      </c>
    </row>
    <row r="16" spans="2:7">
      <c r="B16" s="64" t="s">
        <v>83</v>
      </c>
      <c r="C16" s="80" t="str">
        <f>IF(OR(SUM(J102:J129)=0,SUM(J102:J129)=""),"-",SUM(J102:J129))</f>
        <v>-</v>
      </c>
    </row>
    <row r="17" spans="2:14">
      <c r="B17" s="64" t="s">
        <v>100</v>
      </c>
      <c r="C17" s="80" t="str">
        <f>IF(OR(SUM(J130:J133)=0,SUM(J130:J133)=""),"-",SUM(J130:J133))</f>
        <v>-</v>
      </c>
    </row>
    <row r="18" spans="2:14">
      <c r="B18" s="64" t="s">
        <v>77</v>
      </c>
      <c r="C18" s="80" t="str">
        <f>IF(OR(SUM(G3,G8:G10)=0,SUM(G3,G8:G10)=""),"-",SUM(G3,G8:G10))</f>
        <v>-</v>
      </c>
    </row>
    <row r="19" spans="2:14">
      <c r="B19" s="64" t="s">
        <v>101</v>
      </c>
      <c r="C19" s="80" t="str">
        <f>IF(OR(G11=0,G11=""),"-",G11)</f>
        <v>-</v>
      </c>
    </row>
    <row r="20" spans="2:14">
      <c r="B20" s="64" t="s">
        <v>78</v>
      </c>
      <c r="C20" s="80" t="str">
        <f>IF(OR(SUM(C16:C19)=0,SUM(C16:C19)=""),"-",SUM(C16:C19))</f>
        <v>-</v>
      </c>
    </row>
    <row r="21" spans="2:14" ht="16.5" thickBot="1">
      <c r="B21" s="66" t="s">
        <v>79</v>
      </c>
      <c r="C21" s="81" t="b">
        <f>C20=N34</f>
        <v>1</v>
      </c>
    </row>
    <row r="22" spans="2:14" ht="16.5" thickBot="1"/>
    <row r="23" spans="2:14" ht="54.75" customHeight="1" thickBot="1">
      <c r="B23" s="6" t="s">
        <v>36</v>
      </c>
      <c r="C23" s="101" t="s">
        <v>102</v>
      </c>
      <c r="D23" s="102" t="s">
        <v>37</v>
      </c>
      <c r="E23" s="103" t="s">
        <v>51</v>
      </c>
      <c r="F23" s="54">
        <v>2014</v>
      </c>
      <c r="G23" s="9">
        <v>2015</v>
      </c>
      <c r="H23" s="9">
        <v>2016</v>
      </c>
      <c r="I23" s="9">
        <v>2017</v>
      </c>
      <c r="J23" s="9">
        <v>2018</v>
      </c>
      <c r="K23" s="9">
        <v>2019</v>
      </c>
      <c r="L23" s="9">
        <v>2020</v>
      </c>
      <c r="M23" s="129">
        <v>2021</v>
      </c>
      <c r="N23" s="25" t="s">
        <v>38</v>
      </c>
    </row>
    <row r="24" spans="2:14">
      <c r="B24" s="106" t="s">
        <v>26</v>
      </c>
      <c r="C24" s="105" t="str">
        <f t="shared" ref="C24" si="0">IF(OR(SUM(C25:C28)=0,SUM(C25:C28)=""),"-",SUM(C25:C28))</f>
        <v>-</v>
      </c>
      <c r="D24" s="123" t="str">
        <f t="shared" ref="D24" si="1">IF(OR(SUM(D25:D28)=0,SUM(D25:D28)=""),"-",SUM(D25:D28))</f>
        <v>-</v>
      </c>
      <c r="E24" s="125" t="str">
        <f t="shared" ref="E24" si="2">IF(OR(SUM(E25:E28)=0,SUM(E25:E28)=""),"-",SUM(E25:E28))</f>
        <v>-</v>
      </c>
      <c r="F24" s="104" t="str">
        <f t="shared" ref="F24:M24" si="3">IF(OR(SUM(F25:F28)=0,SUM(F25:F28)=""),"-",SUM(F25:F28))</f>
        <v>-</v>
      </c>
      <c r="G24" s="123" t="str">
        <f t="shared" si="3"/>
        <v>-</v>
      </c>
      <c r="H24" s="123" t="str">
        <f t="shared" si="3"/>
        <v>-</v>
      </c>
      <c r="I24" s="123" t="str">
        <f t="shared" si="3"/>
        <v>-</v>
      </c>
      <c r="J24" s="123" t="str">
        <f t="shared" si="3"/>
        <v>-</v>
      </c>
      <c r="K24" s="123" t="str">
        <f t="shared" si="3"/>
        <v>-</v>
      </c>
      <c r="L24" s="123" t="str">
        <f t="shared" si="3"/>
        <v>-</v>
      </c>
      <c r="M24" s="125" t="str">
        <f t="shared" si="3"/>
        <v>-</v>
      </c>
      <c r="N24" s="130" t="str">
        <f>IF(OR(SUM(C24:M24)=0,SUM(C24:M24)=""),"-",SUM(C24:M24))</f>
        <v>-</v>
      </c>
    </row>
    <row r="25" spans="2:14">
      <c r="B25" s="107" t="s">
        <v>28</v>
      </c>
      <c r="C25" s="53" t="str">
        <f>IF(OR(SUM(I102:I105)=0,SUM(I102:I105)=""),"-",SUM(I102:I105))</f>
        <v>-</v>
      </c>
      <c r="D25" s="15" t="str">
        <f>IF(OR(SUM(E102:E105)=0,SUM(E102:E105)=""),"-",SUM(E102:E105))</f>
        <v>-</v>
      </c>
      <c r="E25" s="124" t="str">
        <f>IF(OR(SUM(F102:F105)=0,SUM(F102:F105)=""),"-",SUM(F102:F105))</f>
        <v>-</v>
      </c>
      <c r="F25" s="12" t="str">
        <f t="shared" ref="F25:M25" si="4">IF(OR(SUM(D70:D73)=0,SUM(D70:D73)=""),"-",SUM(D70:D73))</f>
        <v>-</v>
      </c>
      <c r="G25" s="15" t="str">
        <f t="shared" si="4"/>
        <v>-</v>
      </c>
      <c r="H25" s="15" t="str">
        <f t="shared" si="4"/>
        <v>-</v>
      </c>
      <c r="I25" s="15" t="str">
        <f t="shared" si="4"/>
        <v>-</v>
      </c>
      <c r="J25" s="15" t="str">
        <f t="shared" si="4"/>
        <v>-</v>
      </c>
      <c r="K25" s="15" t="str">
        <f t="shared" si="4"/>
        <v>-</v>
      </c>
      <c r="L25" s="15" t="str">
        <f t="shared" si="4"/>
        <v>-</v>
      </c>
      <c r="M25" s="124" t="str">
        <f t="shared" si="4"/>
        <v>-</v>
      </c>
      <c r="N25" s="107" t="str">
        <f t="shared" ref="N25:N34" si="5">IF(OR(SUM(C25:M25)=0,SUM(C25:M25)=""),"-",SUM(C25:M25))</f>
        <v>-</v>
      </c>
    </row>
    <row r="26" spans="2:14">
      <c r="B26" s="107" t="s">
        <v>29</v>
      </c>
      <c r="C26" s="53" t="str">
        <f>IF(OR(SUM(I106:I109)=0,SUM(I106:I109)=""),"-",SUM(I106:I109))</f>
        <v>-</v>
      </c>
      <c r="D26" s="15" t="str">
        <f>IF(OR(SUM(E106:E109)=0,SUM(E106:E109)=""),"-",SUM(E106:E109))</f>
        <v>-</v>
      </c>
      <c r="E26" s="124" t="str">
        <f>IF(OR(SUM(F106:F109)=0,SUM(F106:F109)=""),"-",SUM(F106:F109))</f>
        <v>-</v>
      </c>
      <c r="F26" s="12" t="str">
        <f t="shared" ref="F26:M26" si="6">IF(OR(SUM(D74:D77)=0,SUM(D74:D77)=""),"-",SUM(D74:D77))</f>
        <v>-</v>
      </c>
      <c r="G26" s="15" t="str">
        <f t="shared" si="6"/>
        <v>-</v>
      </c>
      <c r="H26" s="15" t="str">
        <f t="shared" si="6"/>
        <v>-</v>
      </c>
      <c r="I26" s="15" t="str">
        <f t="shared" si="6"/>
        <v>-</v>
      </c>
      <c r="J26" s="15" t="str">
        <f t="shared" si="6"/>
        <v>-</v>
      </c>
      <c r="K26" s="15" t="str">
        <f t="shared" si="6"/>
        <v>-</v>
      </c>
      <c r="L26" s="15" t="str">
        <f t="shared" si="6"/>
        <v>-</v>
      </c>
      <c r="M26" s="124" t="str">
        <f t="shared" si="6"/>
        <v>-</v>
      </c>
      <c r="N26" s="107" t="str">
        <f t="shared" si="5"/>
        <v>-</v>
      </c>
    </row>
    <row r="27" spans="2:14">
      <c r="B27" s="107" t="s">
        <v>30</v>
      </c>
      <c r="C27" s="53" t="str">
        <f>IF(OR(SUM(I114:I117)=0,SUM(I114:I117)=""),"-",SUM(I114:I117))</f>
        <v>-</v>
      </c>
      <c r="D27" s="15" t="str">
        <f>IF(OR(SUM(E114:E117)=0,SUM(E114:E117)=""),"-",SUM(E114:E117))</f>
        <v>-</v>
      </c>
      <c r="E27" s="124" t="str">
        <f>IF(OR(SUM(F114:F117)=0,SUM(F114:F117)=""),"-",SUM(F114:F117))</f>
        <v>-</v>
      </c>
      <c r="F27" s="12" t="str">
        <f t="shared" ref="F27:M27" si="7">IF(OR(SUM(D82:D85)=0,SUM(D82:D85)=""),"-",SUM(D82:D85))</f>
        <v>-</v>
      </c>
      <c r="G27" s="15" t="str">
        <f t="shared" si="7"/>
        <v>-</v>
      </c>
      <c r="H27" s="15" t="str">
        <f t="shared" si="7"/>
        <v>-</v>
      </c>
      <c r="I27" s="15" t="str">
        <f t="shared" si="7"/>
        <v>-</v>
      </c>
      <c r="J27" s="15" t="str">
        <f t="shared" si="7"/>
        <v>-</v>
      </c>
      <c r="K27" s="15" t="str">
        <f t="shared" si="7"/>
        <v>-</v>
      </c>
      <c r="L27" s="15" t="str">
        <f t="shared" si="7"/>
        <v>-</v>
      </c>
      <c r="M27" s="124" t="str">
        <f t="shared" si="7"/>
        <v>-</v>
      </c>
      <c r="N27" s="107" t="str">
        <f t="shared" si="5"/>
        <v>-</v>
      </c>
    </row>
    <row r="28" spans="2:14">
      <c r="B28" s="107" t="s">
        <v>31</v>
      </c>
      <c r="C28" s="53" t="str">
        <f>IF(OR(SUM(I118:I121)=0,SUM(I118:I121)=""),"-",SUM(I118:I121))</f>
        <v>-</v>
      </c>
      <c r="D28" s="15" t="str">
        <f>IF(OR(SUM(E118:E121)=0,SUM(E118:E121)=""),"-",SUM(E118:E121))</f>
        <v>-</v>
      </c>
      <c r="E28" s="124" t="str">
        <f>IF(OR(SUM(F118:F121)=0,SUM(F118:F121)=""),"-",SUM(F118:F121))</f>
        <v>-</v>
      </c>
      <c r="F28" s="12" t="str">
        <f t="shared" ref="F28:M28" si="8">IF(OR(SUM(D86:D89)=0,SUM(D86:D89)=""),"-",SUM(D86:D89))</f>
        <v>-</v>
      </c>
      <c r="G28" s="15" t="str">
        <f t="shared" si="8"/>
        <v>-</v>
      </c>
      <c r="H28" s="15" t="str">
        <f t="shared" si="8"/>
        <v>-</v>
      </c>
      <c r="I28" s="15" t="str">
        <f t="shared" si="8"/>
        <v>-</v>
      </c>
      <c r="J28" s="15" t="str">
        <f t="shared" si="8"/>
        <v>-</v>
      </c>
      <c r="K28" s="15" t="str">
        <f t="shared" si="8"/>
        <v>-</v>
      </c>
      <c r="L28" s="15" t="str">
        <f t="shared" si="8"/>
        <v>-</v>
      </c>
      <c r="M28" s="124" t="str">
        <f t="shared" si="8"/>
        <v>-</v>
      </c>
      <c r="N28" s="107" t="str">
        <f t="shared" si="5"/>
        <v>-</v>
      </c>
    </row>
    <row r="29" spans="2:14">
      <c r="B29" s="108" t="s">
        <v>32</v>
      </c>
      <c r="C29" s="53" t="str">
        <f>IF(OR(SUM(I110:I113)=0,SUM(I110:I113)=""),"-",SUM(I110:I113))</f>
        <v>-</v>
      </c>
      <c r="D29" s="15" t="str">
        <f>IF(OR(SUM(E110:E113)=0,SUM(E110:E113)=""),"-",SUM(E110:E113))</f>
        <v>-</v>
      </c>
      <c r="E29" s="124" t="str">
        <f>IF(OR(SUM(F110:F113)=0,SUM(F110:F113)=""),"-",SUM(F110:F113))</f>
        <v>-</v>
      </c>
      <c r="F29" s="12" t="str">
        <f t="shared" ref="F29:M29" si="9">IF(OR(SUM(D78:D81)=0,SUM(D78:D81)=""),"-",SUM(D78:D81))</f>
        <v>-</v>
      </c>
      <c r="G29" s="15" t="str">
        <f t="shared" si="9"/>
        <v>-</v>
      </c>
      <c r="H29" s="15" t="str">
        <f t="shared" si="9"/>
        <v>-</v>
      </c>
      <c r="I29" s="15" t="str">
        <f t="shared" si="9"/>
        <v>-</v>
      </c>
      <c r="J29" s="15" t="str">
        <f t="shared" si="9"/>
        <v>-</v>
      </c>
      <c r="K29" s="15" t="str">
        <f t="shared" si="9"/>
        <v>-</v>
      </c>
      <c r="L29" s="15" t="str">
        <f t="shared" si="9"/>
        <v>-</v>
      </c>
      <c r="M29" s="124" t="str">
        <f t="shared" si="9"/>
        <v>-</v>
      </c>
      <c r="N29" s="131" t="str">
        <f t="shared" si="5"/>
        <v>-</v>
      </c>
    </row>
    <row r="30" spans="2:14">
      <c r="B30" s="108" t="s">
        <v>33</v>
      </c>
      <c r="C30" s="53" t="str">
        <f>IF(OR(SUM(I126:I129)=0,SUM(I126:I129)=""),"-",SUM(I126:I129))</f>
        <v>-</v>
      </c>
      <c r="D30" s="15" t="str">
        <f>IF(OR(SUM(E126:E129)=0,SUM(E126:E129)=""),"-",SUM(E126:E129))</f>
        <v>-</v>
      </c>
      <c r="E30" s="124" t="str">
        <f>IF(OR(SUM(F126:F129)=0,SUM(F126:F129)=""),"-",SUM(F126:F129))</f>
        <v>-</v>
      </c>
      <c r="F30" s="12" t="str">
        <f t="shared" ref="F30:M30" si="10">IF(OR(SUM(D94:D97)=0,SUM(D94:D97)=""),"-",SUM(D94:D97))</f>
        <v>-</v>
      </c>
      <c r="G30" s="15" t="str">
        <f t="shared" si="10"/>
        <v>-</v>
      </c>
      <c r="H30" s="15" t="str">
        <f t="shared" si="10"/>
        <v>-</v>
      </c>
      <c r="I30" s="15" t="str">
        <f t="shared" si="10"/>
        <v>-</v>
      </c>
      <c r="J30" s="15" t="str">
        <f t="shared" si="10"/>
        <v>-</v>
      </c>
      <c r="K30" s="15" t="str">
        <f t="shared" si="10"/>
        <v>-</v>
      </c>
      <c r="L30" s="15" t="str">
        <f t="shared" si="10"/>
        <v>-</v>
      </c>
      <c r="M30" s="124" t="str">
        <f t="shared" si="10"/>
        <v>-</v>
      </c>
      <c r="N30" s="131" t="str">
        <f t="shared" si="5"/>
        <v>-</v>
      </c>
    </row>
    <row r="31" spans="2:14">
      <c r="B31" s="108" t="s">
        <v>34</v>
      </c>
      <c r="C31" s="53" t="str">
        <f>IF(OR(SUM(I122:I125)=0,SUM(I122:I125)=""),"-",SUM(I122:I125))</f>
        <v>-</v>
      </c>
      <c r="D31" s="15" t="str">
        <f>IF(OR(SUM(E122:E125)=0,SUM(E122:E125)=""),"-",SUM(E122:E125))</f>
        <v>-</v>
      </c>
      <c r="E31" s="124" t="str">
        <f>IF(OR(SUM(F122:F125)=0,SUM(F122:F125)=""),"-",SUM(F122:F125))</f>
        <v>-</v>
      </c>
      <c r="F31" s="12" t="str">
        <f t="shared" ref="F31:M31" si="11">IF(OR(SUM(D90:D93)=0,SUM(D90:D93)=""),"-",SUM(D90:D93))</f>
        <v>-</v>
      </c>
      <c r="G31" s="15" t="str">
        <f t="shared" si="11"/>
        <v>-</v>
      </c>
      <c r="H31" s="15" t="str">
        <f t="shared" si="11"/>
        <v>-</v>
      </c>
      <c r="I31" s="15" t="str">
        <f t="shared" si="11"/>
        <v>-</v>
      </c>
      <c r="J31" s="15" t="str">
        <f t="shared" si="11"/>
        <v>-</v>
      </c>
      <c r="K31" s="15" t="str">
        <f t="shared" si="11"/>
        <v>-</v>
      </c>
      <c r="L31" s="15" t="str">
        <f t="shared" si="11"/>
        <v>-</v>
      </c>
      <c r="M31" s="124" t="str">
        <f t="shared" si="11"/>
        <v>-</v>
      </c>
      <c r="N31" s="131" t="str">
        <f t="shared" si="5"/>
        <v>-</v>
      </c>
    </row>
    <row r="32" spans="2:14">
      <c r="B32" s="108" t="s">
        <v>95</v>
      </c>
      <c r="C32" s="126" t="s">
        <v>27</v>
      </c>
      <c r="D32" s="127" t="s">
        <v>27</v>
      </c>
      <c r="E32" s="128" t="s">
        <v>27</v>
      </c>
      <c r="F32" s="12" t="str">
        <f>IF(OR(SUM(D98)=0,SUM(D98)=""),"-",SUM(D98))</f>
        <v>-</v>
      </c>
      <c r="G32" s="15" t="str">
        <f>IF(OR(SUM(E98)=0,SUM(E98)=""),"-",SUM(E98))</f>
        <v>-</v>
      </c>
      <c r="H32" s="15" t="str">
        <f t="shared" ref="H32:M32" si="12">IF(OR(SUM(F98)=0,SUM(F98)=""),"-",SUM(F98))</f>
        <v>-</v>
      </c>
      <c r="I32" s="15" t="str">
        <f t="shared" si="12"/>
        <v>-</v>
      </c>
      <c r="J32" s="15" t="str">
        <f t="shared" si="12"/>
        <v>-</v>
      </c>
      <c r="K32" s="15" t="str">
        <f t="shared" si="12"/>
        <v>-</v>
      </c>
      <c r="L32" s="15" t="str">
        <f t="shared" si="12"/>
        <v>-</v>
      </c>
      <c r="M32" s="124" t="str">
        <f t="shared" si="12"/>
        <v>-</v>
      </c>
      <c r="N32" s="131" t="str">
        <f>IF(OR(SUM(C32:M32)=0,SUM(C32:M32)=""),"-",SUM(C32:M32))</f>
        <v>-</v>
      </c>
    </row>
    <row r="33" spans="2:17" ht="16.5" thickBot="1">
      <c r="B33" s="109" t="s">
        <v>100</v>
      </c>
      <c r="C33" s="56" t="str">
        <f>IF(OR(SUM(I130:I133)=0,SUM(I130:I133)=""),"-",SUM(I130:I133))</f>
        <v>-</v>
      </c>
      <c r="D33" s="55" t="str">
        <f>IF(OR(SUM(E130:E133)=0,SUM(E130:E133)=""),"-",SUM(E130:E133))</f>
        <v>-</v>
      </c>
      <c r="E33" s="133" t="str">
        <f>IF(OR(SUM(F130:F133)=0,SUM(F130:F133)=""),"-",SUM(F130:F133))</f>
        <v>-</v>
      </c>
      <c r="F33" s="134" t="s">
        <v>27</v>
      </c>
      <c r="G33" s="135" t="s">
        <v>27</v>
      </c>
      <c r="H33" s="135" t="s">
        <v>27</v>
      </c>
      <c r="I33" s="135" t="s">
        <v>27</v>
      </c>
      <c r="J33" s="135" t="s">
        <v>27</v>
      </c>
      <c r="K33" s="135" t="s">
        <v>27</v>
      </c>
      <c r="L33" s="135" t="s">
        <v>27</v>
      </c>
      <c r="M33" s="136" t="s">
        <v>27</v>
      </c>
      <c r="N33" s="132" t="str">
        <f>IF(OR(SUM(C33:M33)=0,SUM(C33:M33)=""),"-",SUM(C33:M33))</f>
        <v>-</v>
      </c>
    </row>
    <row r="34" spans="2:17" ht="16.5" thickBot="1">
      <c r="B34" s="100" t="s">
        <v>35</v>
      </c>
      <c r="C34" s="22" t="str">
        <f>IF(OR(SUM(C24,C29:C33)=0,SUM(C24,C29:C33)=""),"-",SUM(C24,C29:C33))</f>
        <v>-</v>
      </c>
      <c r="D34" s="23" t="str">
        <f t="shared" ref="D34" si="13">IF(OR(SUM(D24,D29:D33)=0,SUM(D24,D29:D33)=""),"-",SUM(D24,D29:D33))</f>
        <v>-</v>
      </c>
      <c r="E34" s="23" t="str">
        <f>IF(OR(SUM(E24,E29:E33)=0,SUM(E24,E29:E33)=""),"-",SUM(E24,E29:E33))</f>
        <v>-</v>
      </c>
      <c r="F34" s="23" t="str">
        <f t="shared" ref="F34" si="14">IF(OR(SUM(F24,F29:F33)=0,SUM(F24,F29:F33)=""),"-",SUM(F24,F29:F33))</f>
        <v>-</v>
      </c>
      <c r="G34" s="23" t="str">
        <f t="shared" ref="G34" si="15">IF(OR(SUM(G24,G29:G33)=0,SUM(G24,G29:G33)=""),"-",SUM(G24,G29:G33))</f>
        <v>-</v>
      </c>
      <c r="H34" s="23" t="str">
        <f t="shared" ref="H34" si="16">IF(OR(SUM(H24,H29:H33)=0,SUM(H24,H29:H33)=""),"-",SUM(H24,H29:H33))</f>
        <v>-</v>
      </c>
      <c r="I34" s="23" t="str">
        <f t="shared" ref="I34" si="17">IF(OR(SUM(I24,I29:I33)=0,SUM(I24,I29:I33)=""),"-",SUM(I24,I29:I33))</f>
        <v>-</v>
      </c>
      <c r="J34" s="23" t="str">
        <f t="shared" ref="J34" si="18">IF(OR(SUM(J24,J29:J33)=0,SUM(J24,J29:J33)=""),"-",SUM(J24,J29:J33))</f>
        <v>-</v>
      </c>
      <c r="K34" s="23" t="str">
        <f t="shared" ref="K34" si="19">IF(OR(SUM(K24,K29:K33)=0,SUM(K24,K29:K33)=""),"-",SUM(K24,K29:K33))</f>
        <v>-</v>
      </c>
      <c r="L34" s="23" t="str">
        <f t="shared" ref="L34" si="20">IF(OR(SUM(L24,L29:L33)=0,SUM(L24,L29:L33)=""),"-",SUM(L24,L29:L33))</f>
        <v>-</v>
      </c>
      <c r="M34" s="137" t="str">
        <f t="shared" ref="M34" si="21">IF(OR(SUM(M24,M29:M33)=0,SUM(M24,M29:M33)=""),"-",SUM(M24,M29:M33))</f>
        <v>-</v>
      </c>
      <c r="N34" s="24" t="str">
        <f t="shared" si="5"/>
        <v>-</v>
      </c>
    </row>
    <row r="36" spans="2:17" ht="16.5" thickBot="1">
      <c r="B36" s="26" t="s">
        <v>107</v>
      </c>
      <c r="D36" s="83"/>
    </row>
    <row r="37" spans="2:17" ht="55.5" customHeight="1" thickBot="1">
      <c r="B37" s="27" t="s">
        <v>5</v>
      </c>
      <c r="C37" s="7" t="s">
        <v>7</v>
      </c>
      <c r="D37" s="7" t="s">
        <v>8</v>
      </c>
      <c r="E37" s="8" t="s">
        <v>41</v>
      </c>
      <c r="F37" s="8" t="s">
        <v>9</v>
      </c>
      <c r="G37" s="8" t="s">
        <v>11</v>
      </c>
      <c r="H37" s="8" t="s">
        <v>12</v>
      </c>
      <c r="I37" s="8" t="s">
        <v>13</v>
      </c>
      <c r="J37" s="8" t="s">
        <v>110</v>
      </c>
      <c r="K37" s="8" t="s">
        <v>15</v>
      </c>
      <c r="L37" s="8" t="s">
        <v>18</v>
      </c>
      <c r="M37" s="8" t="s">
        <v>46</v>
      </c>
      <c r="N37" s="8" t="s">
        <v>22</v>
      </c>
      <c r="O37" s="8" t="s">
        <v>23</v>
      </c>
      <c r="P37" s="8" t="s">
        <v>24</v>
      </c>
      <c r="Q37" s="120" t="s">
        <v>117</v>
      </c>
    </row>
    <row r="38" spans="2:17">
      <c r="B38" s="11" t="s">
        <v>52</v>
      </c>
      <c r="C38" s="28"/>
      <c r="D38" s="28"/>
      <c r="E38" s="28"/>
      <c r="F38" s="28"/>
      <c r="G38" s="28"/>
      <c r="H38" s="28"/>
      <c r="I38" s="31" t="str">
        <f t="shared" ref="I38:I66" si="22">IF(OR((H38-G38)=0,SUM(H38-G38)=""),"-",SUM(H38-G38))</f>
        <v>-</v>
      </c>
      <c r="J38" s="28"/>
      <c r="K38" s="28"/>
      <c r="L38" s="28"/>
      <c r="M38" s="28"/>
      <c r="N38" s="28"/>
      <c r="O38" s="28"/>
      <c r="P38" s="28"/>
      <c r="Q38" s="50" t="str">
        <f>IFERROR(IF(OR((N38/O38)=0,SUM(N38/O38)=""),"-",SUM(N38/O38)),"-")</f>
        <v>-</v>
      </c>
    </row>
    <row r="39" spans="2:17">
      <c r="B39" s="17" t="s">
        <v>53</v>
      </c>
      <c r="C39" s="30"/>
      <c r="D39" s="30"/>
      <c r="E39" s="30"/>
      <c r="F39" s="30"/>
      <c r="G39" s="30"/>
      <c r="H39" s="30"/>
      <c r="I39" s="31" t="str">
        <f t="shared" si="22"/>
        <v>-</v>
      </c>
      <c r="J39" s="30"/>
      <c r="K39" s="30"/>
      <c r="L39" s="30"/>
      <c r="M39" s="30"/>
      <c r="N39" s="30"/>
      <c r="O39" s="30"/>
      <c r="P39" s="30"/>
      <c r="Q39" s="51" t="str">
        <f t="shared" ref="Q39:Q65" si="23">IFERROR(IF(OR((N39/O39)=0,SUM(N39/O39)=""),"-",SUM(N39/O39)),"-")</f>
        <v>-</v>
      </c>
    </row>
    <row r="40" spans="2:17">
      <c r="B40" s="17" t="s">
        <v>54</v>
      </c>
      <c r="C40" s="30"/>
      <c r="D40" s="30"/>
      <c r="E40" s="30"/>
      <c r="F40" s="30"/>
      <c r="G40" s="30"/>
      <c r="H40" s="30"/>
      <c r="I40" s="31" t="str">
        <f t="shared" si="22"/>
        <v>-</v>
      </c>
      <c r="J40" s="30"/>
      <c r="K40" s="30"/>
      <c r="L40" s="30"/>
      <c r="M40" s="30"/>
      <c r="N40" s="30"/>
      <c r="O40" s="30"/>
      <c r="P40" s="30"/>
      <c r="Q40" s="51" t="str">
        <f t="shared" si="23"/>
        <v>-</v>
      </c>
    </row>
    <row r="41" spans="2:17" ht="16.5" thickBot="1">
      <c r="B41" s="20" t="s">
        <v>55</v>
      </c>
      <c r="C41" s="32"/>
      <c r="D41" s="32"/>
      <c r="E41" s="32"/>
      <c r="F41" s="32"/>
      <c r="G41" s="32"/>
      <c r="H41" s="32"/>
      <c r="I41" s="33" t="str">
        <f t="shared" si="22"/>
        <v>-</v>
      </c>
      <c r="J41" s="32"/>
      <c r="K41" s="32"/>
      <c r="L41" s="32"/>
      <c r="M41" s="32"/>
      <c r="N41" s="32"/>
      <c r="O41" s="32"/>
      <c r="P41" s="32"/>
      <c r="Q41" s="78" t="str">
        <f t="shared" si="23"/>
        <v>-</v>
      </c>
    </row>
    <row r="42" spans="2:17">
      <c r="B42" s="11" t="s">
        <v>56</v>
      </c>
      <c r="C42" s="28"/>
      <c r="D42" s="28"/>
      <c r="E42" s="28"/>
      <c r="F42" s="28"/>
      <c r="G42" s="28"/>
      <c r="H42" s="28"/>
      <c r="I42" s="29" t="str">
        <f t="shared" si="22"/>
        <v>-</v>
      </c>
      <c r="J42" s="28"/>
      <c r="K42" s="28"/>
      <c r="L42" s="28"/>
      <c r="M42" s="28"/>
      <c r="N42" s="28"/>
      <c r="O42" s="28"/>
      <c r="P42" s="28"/>
      <c r="Q42" s="50" t="str">
        <f t="shared" si="23"/>
        <v>-</v>
      </c>
    </row>
    <row r="43" spans="2:17">
      <c r="B43" s="17" t="s">
        <v>57</v>
      </c>
      <c r="C43" s="30"/>
      <c r="D43" s="30"/>
      <c r="E43" s="30"/>
      <c r="F43" s="30"/>
      <c r="G43" s="30"/>
      <c r="H43" s="30"/>
      <c r="I43" s="31" t="str">
        <f t="shared" si="22"/>
        <v>-</v>
      </c>
      <c r="J43" s="30"/>
      <c r="K43" s="30"/>
      <c r="L43" s="30"/>
      <c r="M43" s="30"/>
      <c r="N43" s="30"/>
      <c r="O43" s="30"/>
      <c r="P43" s="30"/>
      <c r="Q43" s="51" t="str">
        <f t="shared" si="23"/>
        <v>-</v>
      </c>
    </row>
    <row r="44" spans="2:17">
      <c r="B44" s="17" t="s">
        <v>58</v>
      </c>
      <c r="C44" s="30"/>
      <c r="D44" s="30"/>
      <c r="E44" s="30"/>
      <c r="F44" s="30"/>
      <c r="G44" s="30"/>
      <c r="H44" s="30"/>
      <c r="I44" s="31" t="str">
        <f t="shared" si="22"/>
        <v>-</v>
      </c>
      <c r="J44" s="30"/>
      <c r="K44" s="30"/>
      <c r="L44" s="30"/>
      <c r="M44" s="30"/>
      <c r="N44" s="30"/>
      <c r="O44" s="30"/>
      <c r="P44" s="30"/>
      <c r="Q44" s="51" t="str">
        <f t="shared" si="23"/>
        <v>-</v>
      </c>
    </row>
    <row r="45" spans="2:17" ht="16.5" thickBot="1">
      <c r="B45" s="20" t="s">
        <v>59</v>
      </c>
      <c r="C45" s="32"/>
      <c r="D45" s="32"/>
      <c r="E45" s="32"/>
      <c r="F45" s="32"/>
      <c r="G45" s="32"/>
      <c r="H45" s="32"/>
      <c r="I45" s="33" t="str">
        <f t="shared" si="22"/>
        <v>-</v>
      </c>
      <c r="J45" s="32"/>
      <c r="K45" s="32"/>
      <c r="L45" s="32"/>
      <c r="M45" s="32"/>
      <c r="N45" s="32"/>
      <c r="O45" s="32"/>
      <c r="P45" s="32"/>
      <c r="Q45" s="78" t="str">
        <f t="shared" si="23"/>
        <v>-</v>
      </c>
    </row>
    <row r="46" spans="2:17">
      <c r="B46" s="11" t="s">
        <v>42</v>
      </c>
      <c r="C46" s="28"/>
      <c r="D46" s="28"/>
      <c r="E46" s="28"/>
      <c r="F46" s="28"/>
      <c r="G46" s="28"/>
      <c r="H46" s="28"/>
      <c r="I46" s="29" t="str">
        <f t="shared" si="22"/>
        <v>-</v>
      </c>
      <c r="J46" s="28"/>
      <c r="K46" s="28"/>
      <c r="L46" s="28"/>
      <c r="M46" s="28"/>
      <c r="N46" s="28"/>
      <c r="O46" s="28"/>
      <c r="P46" s="28"/>
      <c r="Q46" s="50" t="str">
        <f t="shared" si="23"/>
        <v>-</v>
      </c>
    </row>
    <row r="47" spans="2:17">
      <c r="B47" s="17" t="s">
        <v>43</v>
      </c>
      <c r="C47" s="30"/>
      <c r="D47" s="30"/>
      <c r="E47" s="30"/>
      <c r="F47" s="30"/>
      <c r="G47" s="30"/>
      <c r="H47" s="30"/>
      <c r="I47" s="31" t="str">
        <f t="shared" si="22"/>
        <v>-</v>
      </c>
      <c r="J47" s="30"/>
      <c r="K47" s="30"/>
      <c r="L47" s="30"/>
      <c r="M47" s="30"/>
      <c r="N47" s="30"/>
      <c r="O47" s="30"/>
      <c r="P47" s="30"/>
      <c r="Q47" s="51" t="str">
        <f t="shared" si="23"/>
        <v>-</v>
      </c>
    </row>
    <row r="48" spans="2:17">
      <c r="B48" s="17" t="s">
        <v>44</v>
      </c>
      <c r="C48" s="30"/>
      <c r="D48" s="30"/>
      <c r="E48" s="30"/>
      <c r="F48" s="30"/>
      <c r="G48" s="30"/>
      <c r="H48" s="30"/>
      <c r="I48" s="31" t="str">
        <f t="shared" si="22"/>
        <v>-</v>
      </c>
      <c r="J48" s="30"/>
      <c r="K48" s="30"/>
      <c r="L48" s="30"/>
      <c r="M48" s="30"/>
      <c r="N48" s="30"/>
      <c r="O48" s="30"/>
      <c r="P48" s="30"/>
      <c r="Q48" s="51" t="str">
        <f t="shared" si="23"/>
        <v>-</v>
      </c>
    </row>
    <row r="49" spans="2:17" ht="16.5" thickBot="1">
      <c r="B49" s="20" t="s">
        <v>45</v>
      </c>
      <c r="C49" s="32"/>
      <c r="D49" s="32"/>
      <c r="E49" s="32"/>
      <c r="F49" s="32"/>
      <c r="G49" s="32"/>
      <c r="H49" s="32"/>
      <c r="I49" s="33" t="str">
        <f t="shared" si="22"/>
        <v>-</v>
      </c>
      <c r="J49" s="32"/>
      <c r="K49" s="32"/>
      <c r="L49" s="32"/>
      <c r="M49" s="32"/>
      <c r="N49" s="32"/>
      <c r="O49" s="32"/>
      <c r="P49" s="32"/>
      <c r="Q49" s="78" t="str">
        <f t="shared" si="23"/>
        <v>-</v>
      </c>
    </row>
    <row r="50" spans="2:17">
      <c r="B50" s="11" t="s">
        <v>60</v>
      </c>
      <c r="C50" s="28"/>
      <c r="D50" s="28"/>
      <c r="E50" s="28"/>
      <c r="F50" s="28"/>
      <c r="G50" s="28"/>
      <c r="H50" s="28"/>
      <c r="I50" s="29" t="str">
        <f t="shared" si="22"/>
        <v>-</v>
      </c>
      <c r="J50" s="28"/>
      <c r="K50" s="28"/>
      <c r="L50" s="28"/>
      <c r="M50" s="28"/>
      <c r="N50" s="28"/>
      <c r="O50" s="28"/>
      <c r="P50" s="28"/>
      <c r="Q50" s="50" t="str">
        <f t="shared" si="23"/>
        <v>-</v>
      </c>
    </row>
    <row r="51" spans="2:17">
      <c r="B51" s="17" t="s">
        <v>61</v>
      </c>
      <c r="C51" s="30"/>
      <c r="D51" s="30"/>
      <c r="E51" s="30"/>
      <c r="F51" s="30"/>
      <c r="G51" s="30"/>
      <c r="H51" s="30"/>
      <c r="I51" s="31" t="str">
        <f t="shared" si="22"/>
        <v>-</v>
      </c>
      <c r="J51" s="30"/>
      <c r="K51" s="30"/>
      <c r="L51" s="30"/>
      <c r="M51" s="30"/>
      <c r="N51" s="30"/>
      <c r="O51" s="30"/>
      <c r="P51" s="30"/>
      <c r="Q51" s="51" t="str">
        <f t="shared" si="23"/>
        <v>-</v>
      </c>
    </row>
    <row r="52" spans="2:17">
      <c r="B52" s="17" t="s">
        <v>62</v>
      </c>
      <c r="C52" s="30"/>
      <c r="D52" s="30"/>
      <c r="E52" s="30"/>
      <c r="F52" s="30"/>
      <c r="G52" s="30"/>
      <c r="H52" s="30"/>
      <c r="I52" s="31" t="str">
        <f t="shared" si="22"/>
        <v>-</v>
      </c>
      <c r="J52" s="30"/>
      <c r="K52" s="30"/>
      <c r="L52" s="30"/>
      <c r="M52" s="30"/>
      <c r="N52" s="30"/>
      <c r="O52" s="30"/>
      <c r="P52" s="30"/>
      <c r="Q52" s="51" t="str">
        <f t="shared" si="23"/>
        <v>-</v>
      </c>
    </row>
    <row r="53" spans="2:17" ht="16.5" thickBot="1">
      <c r="B53" s="20" t="s">
        <v>63</v>
      </c>
      <c r="C53" s="32"/>
      <c r="D53" s="32"/>
      <c r="E53" s="32"/>
      <c r="F53" s="32"/>
      <c r="G53" s="32"/>
      <c r="H53" s="32"/>
      <c r="I53" s="33" t="str">
        <f t="shared" si="22"/>
        <v>-</v>
      </c>
      <c r="J53" s="32"/>
      <c r="K53" s="32"/>
      <c r="L53" s="32"/>
      <c r="M53" s="32"/>
      <c r="N53" s="32"/>
      <c r="O53" s="32"/>
      <c r="P53" s="32"/>
      <c r="Q53" s="78" t="str">
        <f t="shared" si="23"/>
        <v>-</v>
      </c>
    </row>
    <row r="54" spans="2:17">
      <c r="B54" s="11" t="s">
        <v>64</v>
      </c>
      <c r="C54" s="28"/>
      <c r="D54" s="28"/>
      <c r="E54" s="28"/>
      <c r="F54" s="28"/>
      <c r="G54" s="28"/>
      <c r="H54" s="28"/>
      <c r="I54" s="29" t="str">
        <f t="shared" si="22"/>
        <v>-</v>
      </c>
      <c r="J54" s="28"/>
      <c r="K54" s="28"/>
      <c r="L54" s="28"/>
      <c r="M54" s="28"/>
      <c r="N54" s="28"/>
      <c r="O54" s="28"/>
      <c r="P54" s="28"/>
      <c r="Q54" s="50" t="str">
        <f t="shared" si="23"/>
        <v>-</v>
      </c>
    </row>
    <row r="55" spans="2:17">
      <c r="B55" s="17" t="s">
        <v>65</v>
      </c>
      <c r="C55" s="30"/>
      <c r="D55" s="30"/>
      <c r="E55" s="30"/>
      <c r="F55" s="30"/>
      <c r="G55" s="30"/>
      <c r="H55" s="30"/>
      <c r="I55" s="31" t="str">
        <f t="shared" si="22"/>
        <v>-</v>
      </c>
      <c r="J55" s="30"/>
      <c r="K55" s="30"/>
      <c r="L55" s="30"/>
      <c r="M55" s="30"/>
      <c r="N55" s="30"/>
      <c r="O55" s="30"/>
      <c r="P55" s="30"/>
      <c r="Q55" s="51" t="str">
        <f t="shared" si="23"/>
        <v>-</v>
      </c>
    </row>
    <row r="56" spans="2:17">
      <c r="B56" s="17" t="s">
        <v>66</v>
      </c>
      <c r="C56" s="30"/>
      <c r="D56" s="30"/>
      <c r="E56" s="30"/>
      <c r="F56" s="30"/>
      <c r="G56" s="30"/>
      <c r="H56" s="30"/>
      <c r="I56" s="31" t="str">
        <f t="shared" si="22"/>
        <v>-</v>
      </c>
      <c r="J56" s="30"/>
      <c r="K56" s="30"/>
      <c r="L56" s="30"/>
      <c r="M56" s="30"/>
      <c r="N56" s="30"/>
      <c r="O56" s="30"/>
      <c r="P56" s="30"/>
      <c r="Q56" s="51" t="str">
        <f t="shared" si="23"/>
        <v>-</v>
      </c>
    </row>
    <row r="57" spans="2:17" ht="16.5" thickBot="1">
      <c r="B57" s="20" t="s">
        <v>67</v>
      </c>
      <c r="C57" s="32"/>
      <c r="D57" s="32"/>
      <c r="E57" s="32"/>
      <c r="F57" s="32"/>
      <c r="G57" s="32"/>
      <c r="H57" s="32"/>
      <c r="I57" s="33" t="str">
        <f t="shared" si="22"/>
        <v>-</v>
      </c>
      <c r="J57" s="32"/>
      <c r="K57" s="32"/>
      <c r="L57" s="32"/>
      <c r="M57" s="32"/>
      <c r="N57" s="32"/>
      <c r="O57" s="32"/>
      <c r="P57" s="32"/>
      <c r="Q57" s="78" t="str">
        <f t="shared" si="23"/>
        <v>-</v>
      </c>
    </row>
    <row r="58" spans="2:17">
      <c r="B58" s="11" t="s">
        <v>68</v>
      </c>
      <c r="C58" s="28"/>
      <c r="D58" s="28"/>
      <c r="E58" s="28"/>
      <c r="F58" s="28"/>
      <c r="G58" s="28"/>
      <c r="H58" s="28"/>
      <c r="I58" s="29" t="str">
        <f t="shared" si="22"/>
        <v>-</v>
      </c>
      <c r="J58" s="28"/>
      <c r="K58" s="28"/>
      <c r="L58" s="28"/>
      <c r="M58" s="28"/>
      <c r="N58" s="28"/>
      <c r="O58" s="28"/>
      <c r="P58" s="28"/>
      <c r="Q58" s="50" t="str">
        <f t="shared" si="23"/>
        <v>-</v>
      </c>
    </row>
    <row r="59" spans="2:17">
      <c r="B59" s="17" t="s">
        <v>69</v>
      </c>
      <c r="C59" s="30"/>
      <c r="D59" s="30"/>
      <c r="E59" s="30"/>
      <c r="F59" s="30"/>
      <c r="G59" s="30"/>
      <c r="H59" s="30"/>
      <c r="I59" s="31" t="str">
        <f t="shared" si="22"/>
        <v>-</v>
      </c>
      <c r="J59" s="30"/>
      <c r="K59" s="30"/>
      <c r="L59" s="30"/>
      <c r="M59" s="30"/>
      <c r="N59" s="30"/>
      <c r="O59" s="30"/>
      <c r="P59" s="30"/>
      <c r="Q59" s="51" t="str">
        <f t="shared" si="23"/>
        <v>-</v>
      </c>
    </row>
    <row r="60" spans="2:17">
      <c r="B60" s="17" t="s">
        <v>70</v>
      </c>
      <c r="C60" s="30"/>
      <c r="D60" s="30"/>
      <c r="E60" s="30"/>
      <c r="F60" s="30"/>
      <c r="G60" s="30"/>
      <c r="H60" s="30"/>
      <c r="I60" s="31" t="str">
        <f t="shared" si="22"/>
        <v>-</v>
      </c>
      <c r="J60" s="30"/>
      <c r="K60" s="30"/>
      <c r="L60" s="30"/>
      <c r="M60" s="30"/>
      <c r="N60" s="30"/>
      <c r="O60" s="30"/>
      <c r="P60" s="30"/>
      <c r="Q60" s="51" t="str">
        <f t="shared" si="23"/>
        <v>-</v>
      </c>
    </row>
    <row r="61" spans="2:17" ht="16.5" thickBot="1">
      <c r="B61" s="20" t="s">
        <v>71</v>
      </c>
      <c r="C61" s="32"/>
      <c r="D61" s="32"/>
      <c r="E61" s="32"/>
      <c r="F61" s="32"/>
      <c r="G61" s="32"/>
      <c r="H61" s="32"/>
      <c r="I61" s="33" t="str">
        <f t="shared" si="22"/>
        <v>-</v>
      </c>
      <c r="J61" s="32"/>
      <c r="K61" s="32"/>
      <c r="L61" s="32"/>
      <c r="M61" s="32"/>
      <c r="N61" s="32"/>
      <c r="O61" s="32"/>
      <c r="P61" s="32"/>
      <c r="Q61" s="78" t="str">
        <f t="shared" si="23"/>
        <v>-</v>
      </c>
    </row>
    <row r="62" spans="2:17">
      <c r="B62" s="11" t="s">
        <v>72</v>
      </c>
      <c r="C62" s="28"/>
      <c r="D62" s="28"/>
      <c r="E62" s="28"/>
      <c r="F62" s="28"/>
      <c r="G62" s="28"/>
      <c r="H62" s="28"/>
      <c r="I62" s="29" t="str">
        <f>IF(OR((H62-G62)=0,SUM(H62-G62)=""),"-",SUM(H62-G62))</f>
        <v>-</v>
      </c>
      <c r="J62" s="28"/>
      <c r="K62" s="28"/>
      <c r="L62" s="28"/>
      <c r="M62" s="28"/>
      <c r="N62" s="28"/>
      <c r="O62" s="28"/>
      <c r="P62" s="28"/>
      <c r="Q62" s="50" t="str">
        <f t="shared" si="23"/>
        <v>-</v>
      </c>
    </row>
    <row r="63" spans="2:17">
      <c r="B63" s="17" t="s">
        <v>73</v>
      </c>
      <c r="C63" s="30"/>
      <c r="D63" s="30"/>
      <c r="E63" s="30"/>
      <c r="F63" s="30"/>
      <c r="G63" s="30"/>
      <c r="H63" s="30"/>
      <c r="I63" s="31" t="str">
        <f t="shared" si="22"/>
        <v>-</v>
      </c>
      <c r="J63" s="30"/>
      <c r="K63" s="30"/>
      <c r="L63" s="30"/>
      <c r="M63" s="30"/>
      <c r="N63" s="30"/>
      <c r="O63" s="30"/>
      <c r="P63" s="30"/>
      <c r="Q63" s="51" t="str">
        <f t="shared" si="23"/>
        <v>-</v>
      </c>
    </row>
    <row r="64" spans="2:17">
      <c r="B64" s="17" t="s">
        <v>74</v>
      </c>
      <c r="C64" s="30"/>
      <c r="D64" s="30"/>
      <c r="E64" s="30"/>
      <c r="F64" s="30"/>
      <c r="G64" s="30"/>
      <c r="H64" s="30"/>
      <c r="I64" s="31" t="str">
        <f t="shared" si="22"/>
        <v>-</v>
      </c>
      <c r="J64" s="30"/>
      <c r="K64" s="30"/>
      <c r="L64" s="30"/>
      <c r="M64" s="30"/>
      <c r="N64" s="30"/>
      <c r="O64" s="30"/>
      <c r="P64" s="30"/>
      <c r="Q64" s="51" t="str">
        <f t="shared" si="23"/>
        <v>-</v>
      </c>
    </row>
    <row r="65" spans="2:17" ht="16.5" thickBot="1">
      <c r="B65" s="113" t="s">
        <v>75</v>
      </c>
      <c r="C65" s="114"/>
      <c r="D65" s="114"/>
      <c r="E65" s="114"/>
      <c r="F65" s="114"/>
      <c r="G65" s="114"/>
      <c r="H65" s="114"/>
      <c r="I65" s="115" t="str">
        <f t="shared" si="22"/>
        <v>-</v>
      </c>
      <c r="J65" s="114"/>
      <c r="K65" s="114"/>
      <c r="L65" s="114"/>
      <c r="M65" s="114"/>
      <c r="N65" s="114"/>
      <c r="O65" s="114"/>
      <c r="P65" s="114"/>
      <c r="Q65" s="121" t="str">
        <f t="shared" si="23"/>
        <v>-</v>
      </c>
    </row>
    <row r="66" spans="2:17" ht="16.5" thickBot="1">
      <c r="B66" s="116" t="s">
        <v>95</v>
      </c>
      <c r="C66" s="118" t="s">
        <v>27</v>
      </c>
      <c r="D66" s="118" t="s">
        <v>27</v>
      </c>
      <c r="E66" s="118" t="s">
        <v>27</v>
      </c>
      <c r="F66" s="117"/>
      <c r="G66" s="117"/>
      <c r="H66" s="117"/>
      <c r="I66" s="122" t="str">
        <f t="shared" si="22"/>
        <v>-</v>
      </c>
      <c r="J66" s="118" t="s">
        <v>27</v>
      </c>
      <c r="K66" s="118" t="s">
        <v>27</v>
      </c>
      <c r="L66" s="118" t="s">
        <v>27</v>
      </c>
      <c r="M66" s="118" t="s">
        <v>27</v>
      </c>
      <c r="N66" s="117"/>
      <c r="O66" s="118" t="s">
        <v>27</v>
      </c>
      <c r="P66" s="118" t="s">
        <v>27</v>
      </c>
      <c r="Q66" s="119" t="s">
        <v>27</v>
      </c>
    </row>
    <row r="68" spans="2:17" ht="16.5" thickBot="1">
      <c r="B68" s="26" t="s">
        <v>108</v>
      </c>
    </row>
    <row r="69" spans="2:17" ht="42.75" customHeight="1" thickBot="1">
      <c r="B69" s="27" t="s">
        <v>5</v>
      </c>
      <c r="C69" s="8" t="s">
        <v>41</v>
      </c>
      <c r="D69" s="34">
        <v>2014</v>
      </c>
      <c r="E69" s="34">
        <v>2015</v>
      </c>
      <c r="F69" s="34">
        <v>2016</v>
      </c>
      <c r="G69" s="34">
        <v>2017</v>
      </c>
      <c r="H69" s="34">
        <v>2018</v>
      </c>
      <c r="I69" s="34">
        <v>2019</v>
      </c>
      <c r="J69" s="34">
        <v>2020</v>
      </c>
      <c r="K69" s="34">
        <v>2021</v>
      </c>
      <c r="L69" s="35" t="s">
        <v>38</v>
      </c>
    </row>
    <row r="70" spans="2:17">
      <c r="B70" s="11" t="str">
        <f t="shared" ref="B70:B97" si="24">B38</f>
        <v>Subsea cable 1</v>
      </c>
      <c r="C70" s="28"/>
      <c r="D70" s="28"/>
      <c r="E70" s="28"/>
      <c r="F70" s="28"/>
      <c r="G70" s="28"/>
      <c r="H70" s="28"/>
      <c r="I70" s="28"/>
      <c r="J70" s="28"/>
      <c r="K70" s="28"/>
      <c r="L70" s="50" t="str">
        <f>IF(OR(SUM(D70:K70)=0,SUM(D70:K70)=""),"-",SUM(D70:K70))</f>
        <v>-</v>
      </c>
    </row>
    <row r="71" spans="2:17">
      <c r="B71" s="17" t="str">
        <f t="shared" si="24"/>
        <v>Subsea cable 2</v>
      </c>
      <c r="C71" s="30"/>
      <c r="D71" s="30"/>
      <c r="E71" s="30"/>
      <c r="F71" s="30"/>
      <c r="G71" s="30"/>
      <c r="H71" s="30"/>
      <c r="I71" s="30"/>
      <c r="J71" s="30"/>
      <c r="K71" s="30"/>
      <c r="L71" s="51" t="str">
        <f t="shared" ref="L71:L98" si="25">IF(OR(SUM(D71:K71)=0,SUM(D71:K71)=""),"-",SUM(D71:K71))</f>
        <v>-</v>
      </c>
    </row>
    <row r="72" spans="2:17">
      <c r="B72" s="17" t="str">
        <f t="shared" si="24"/>
        <v>Subsea cable 3</v>
      </c>
      <c r="C72" s="30"/>
      <c r="D72" s="30"/>
      <c r="E72" s="30"/>
      <c r="F72" s="30"/>
      <c r="G72" s="30"/>
      <c r="H72" s="30"/>
      <c r="I72" s="30"/>
      <c r="J72" s="30"/>
      <c r="K72" s="30"/>
      <c r="L72" s="51" t="str">
        <f t="shared" si="25"/>
        <v>-</v>
      </c>
    </row>
    <row r="73" spans="2:17" ht="16.5" thickBot="1">
      <c r="B73" s="20" t="str">
        <f t="shared" si="24"/>
        <v>Subsea cable 4</v>
      </c>
      <c r="C73" s="32"/>
      <c r="D73" s="32"/>
      <c r="E73" s="32"/>
      <c r="F73" s="32"/>
      <c r="G73" s="32"/>
      <c r="H73" s="32"/>
      <c r="I73" s="32"/>
      <c r="J73" s="32"/>
      <c r="K73" s="32"/>
      <c r="L73" s="52" t="str">
        <f t="shared" si="25"/>
        <v>-</v>
      </c>
    </row>
    <row r="74" spans="2:17">
      <c r="B74" s="11" t="str">
        <f t="shared" si="24"/>
        <v>Underground cable (direct-buried) 1</v>
      </c>
      <c r="C74" s="28"/>
      <c r="D74" s="28"/>
      <c r="E74" s="28"/>
      <c r="F74" s="28"/>
      <c r="G74" s="28"/>
      <c r="H74" s="28"/>
      <c r="I74" s="28"/>
      <c r="J74" s="28"/>
      <c r="K74" s="28"/>
      <c r="L74" s="50" t="str">
        <f t="shared" si="25"/>
        <v>-</v>
      </c>
    </row>
    <row r="75" spans="2:17">
      <c r="B75" s="17" t="str">
        <f t="shared" si="24"/>
        <v>Underground cable (direct-buried) 2</v>
      </c>
      <c r="C75" s="30"/>
      <c r="D75" s="30"/>
      <c r="E75" s="30"/>
      <c r="F75" s="30"/>
      <c r="G75" s="30"/>
      <c r="H75" s="30"/>
      <c r="I75" s="30"/>
      <c r="J75" s="30"/>
      <c r="K75" s="30"/>
      <c r="L75" s="51" t="str">
        <f t="shared" si="25"/>
        <v>-</v>
      </c>
    </row>
    <row r="76" spans="2:17">
      <c r="B76" s="17" t="str">
        <f t="shared" si="24"/>
        <v>Underground cable (direct-buried) 3</v>
      </c>
      <c r="C76" s="30"/>
      <c r="D76" s="30"/>
      <c r="E76" s="30"/>
      <c r="F76" s="30"/>
      <c r="G76" s="30"/>
      <c r="H76" s="30"/>
      <c r="I76" s="30"/>
      <c r="J76" s="30"/>
      <c r="K76" s="30"/>
      <c r="L76" s="51" t="str">
        <f t="shared" si="25"/>
        <v>-</v>
      </c>
    </row>
    <row r="77" spans="2:17" ht="16.5" thickBot="1">
      <c r="B77" s="20" t="str">
        <f t="shared" si="24"/>
        <v>Underground cable (direct-buried) 4</v>
      </c>
      <c r="C77" s="32"/>
      <c r="D77" s="32"/>
      <c r="E77" s="32"/>
      <c r="F77" s="32"/>
      <c r="G77" s="32"/>
      <c r="H77" s="32"/>
      <c r="I77" s="32"/>
      <c r="J77" s="32"/>
      <c r="K77" s="32"/>
      <c r="L77" s="52" t="str">
        <f t="shared" si="25"/>
        <v>-</v>
      </c>
    </row>
    <row r="78" spans="2:17">
      <c r="B78" s="11" t="str">
        <f t="shared" si="24"/>
        <v>Tunnel1</v>
      </c>
      <c r="C78" s="28"/>
      <c r="D78" s="28"/>
      <c r="E78" s="28"/>
      <c r="F78" s="28"/>
      <c r="G78" s="28"/>
      <c r="H78" s="28"/>
      <c r="I78" s="28"/>
      <c r="J78" s="28"/>
      <c r="K78" s="28"/>
      <c r="L78" s="50" t="str">
        <f t="shared" si="25"/>
        <v>-</v>
      </c>
    </row>
    <row r="79" spans="2:17">
      <c r="B79" s="17" t="str">
        <f t="shared" si="24"/>
        <v>Tunnel2</v>
      </c>
      <c r="C79" s="30"/>
      <c r="D79" s="30"/>
      <c r="E79" s="30"/>
      <c r="F79" s="30"/>
      <c r="G79" s="30"/>
      <c r="H79" s="30"/>
      <c r="I79" s="30"/>
      <c r="J79" s="30"/>
      <c r="K79" s="30"/>
      <c r="L79" s="51" t="str">
        <f t="shared" si="25"/>
        <v>-</v>
      </c>
    </row>
    <row r="80" spans="2:17">
      <c r="B80" s="17" t="str">
        <f t="shared" si="24"/>
        <v>Tunnel3</v>
      </c>
      <c r="C80" s="30"/>
      <c r="D80" s="30"/>
      <c r="E80" s="30"/>
      <c r="F80" s="30"/>
      <c r="G80" s="30"/>
      <c r="H80" s="30"/>
      <c r="I80" s="30"/>
      <c r="J80" s="30"/>
      <c r="K80" s="30"/>
      <c r="L80" s="51" t="str">
        <f t="shared" si="25"/>
        <v>-</v>
      </c>
    </row>
    <row r="81" spans="2:12" ht="16.5" thickBot="1">
      <c r="B81" s="20" t="str">
        <f t="shared" si="24"/>
        <v>Tunnel4</v>
      </c>
      <c r="C81" s="32"/>
      <c r="D81" s="32"/>
      <c r="E81" s="32"/>
      <c r="F81" s="32"/>
      <c r="G81" s="32"/>
      <c r="H81" s="32"/>
      <c r="I81" s="32"/>
      <c r="J81" s="32"/>
      <c r="K81" s="32"/>
      <c r="L81" s="52" t="str">
        <f t="shared" si="25"/>
        <v>-</v>
      </c>
    </row>
    <row r="82" spans="2:12">
      <c r="B82" s="11" t="str">
        <f t="shared" si="24"/>
        <v>AC overhead line 1</v>
      </c>
      <c r="C82" s="28"/>
      <c r="D82" s="28"/>
      <c r="E82" s="28"/>
      <c r="F82" s="28"/>
      <c r="G82" s="28"/>
      <c r="H82" s="28"/>
      <c r="I82" s="28"/>
      <c r="J82" s="28"/>
      <c r="K82" s="28"/>
      <c r="L82" s="50" t="str">
        <f t="shared" si="25"/>
        <v>-</v>
      </c>
    </row>
    <row r="83" spans="2:12">
      <c r="B83" s="17" t="str">
        <f t="shared" si="24"/>
        <v>AC overhead line 2</v>
      </c>
      <c r="C83" s="30"/>
      <c r="D83" s="30"/>
      <c r="E83" s="30"/>
      <c r="F83" s="30"/>
      <c r="G83" s="30"/>
      <c r="H83" s="30"/>
      <c r="I83" s="30"/>
      <c r="J83" s="30"/>
      <c r="K83" s="30"/>
      <c r="L83" s="51" t="str">
        <f t="shared" si="25"/>
        <v>-</v>
      </c>
    </row>
    <row r="84" spans="2:12">
      <c r="B84" s="17" t="str">
        <f t="shared" si="24"/>
        <v>AC overhead line 3</v>
      </c>
      <c r="C84" s="30"/>
      <c r="D84" s="30"/>
      <c r="E84" s="30"/>
      <c r="F84" s="30"/>
      <c r="G84" s="30"/>
      <c r="H84" s="30"/>
      <c r="I84" s="30"/>
      <c r="J84" s="30"/>
      <c r="K84" s="30"/>
      <c r="L84" s="51" t="str">
        <f t="shared" si="25"/>
        <v>-</v>
      </c>
    </row>
    <row r="85" spans="2:12" ht="16.5" thickBot="1">
      <c r="B85" s="20" t="str">
        <f t="shared" si="24"/>
        <v>AC overhead line 4</v>
      </c>
      <c r="C85" s="32"/>
      <c r="D85" s="32"/>
      <c r="E85" s="32"/>
      <c r="F85" s="32"/>
      <c r="G85" s="32"/>
      <c r="H85" s="32"/>
      <c r="I85" s="32"/>
      <c r="J85" s="32"/>
      <c r="K85" s="32"/>
      <c r="L85" s="52" t="str">
        <f t="shared" si="25"/>
        <v>-</v>
      </c>
    </row>
    <row r="86" spans="2:12">
      <c r="B86" s="11" t="str">
        <f t="shared" si="24"/>
        <v>AC gas insulated line 1</v>
      </c>
      <c r="C86" s="28"/>
      <c r="D86" s="28"/>
      <c r="E86" s="28"/>
      <c r="F86" s="28"/>
      <c r="G86" s="28"/>
      <c r="H86" s="28"/>
      <c r="I86" s="28"/>
      <c r="J86" s="28"/>
      <c r="K86" s="28"/>
      <c r="L86" s="50" t="str">
        <f t="shared" si="25"/>
        <v>-</v>
      </c>
    </row>
    <row r="87" spans="2:12">
      <c r="B87" s="17" t="str">
        <f t="shared" si="24"/>
        <v>AC gas insulated line 2</v>
      </c>
      <c r="C87" s="30"/>
      <c r="D87" s="30"/>
      <c r="E87" s="30"/>
      <c r="F87" s="30"/>
      <c r="G87" s="30"/>
      <c r="H87" s="30"/>
      <c r="I87" s="30"/>
      <c r="J87" s="30"/>
      <c r="K87" s="30"/>
      <c r="L87" s="51" t="str">
        <f t="shared" si="25"/>
        <v>-</v>
      </c>
    </row>
    <row r="88" spans="2:12">
      <c r="B88" s="17" t="str">
        <f t="shared" si="24"/>
        <v>AC gas insulated line 3</v>
      </c>
      <c r="C88" s="30"/>
      <c r="D88" s="30"/>
      <c r="E88" s="30"/>
      <c r="F88" s="30"/>
      <c r="G88" s="30"/>
      <c r="H88" s="30"/>
      <c r="I88" s="30"/>
      <c r="J88" s="30"/>
      <c r="K88" s="30"/>
      <c r="L88" s="51" t="str">
        <f t="shared" si="25"/>
        <v>-</v>
      </c>
    </row>
    <row r="89" spans="2:12" ht="16.5" thickBot="1">
      <c r="B89" s="20" t="str">
        <f t="shared" si="24"/>
        <v>AC gas insulated line 4</v>
      </c>
      <c r="C89" s="32"/>
      <c r="D89" s="32"/>
      <c r="E89" s="32"/>
      <c r="F89" s="32"/>
      <c r="G89" s="32"/>
      <c r="H89" s="32"/>
      <c r="I89" s="32"/>
      <c r="J89" s="32"/>
      <c r="K89" s="32"/>
      <c r="L89" s="52" t="str">
        <f t="shared" si="25"/>
        <v>-</v>
      </c>
    </row>
    <row r="90" spans="2:12">
      <c r="B90" s="11" t="str">
        <f t="shared" si="24"/>
        <v>HVDC Converter station 1</v>
      </c>
      <c r="C90" s="28"/>
      <c r="D90" s="28"/>
      <c r="E90" s="28"/>
      <c r="F90" s="28"/>
      <c r="G90" s="28"/>
      <c r="H90" s="28"/>
      <c r="I90" s="28"/>
      <c r="J90" s="28"/>
      <c r="K90" s="28"/>
      <c r="L90" s="50" t="str">
        <f t="shared" si="25"/>
        <v>-</v>
      </c>
    </row>
    <row r="91" spans="2:12">
      <c r="B91" s="17" t="str">
        <f t="shared" si="24"/>
        <v>HVDC Converter station 2</v>
      </c>
      <c r="C91" s="30"/>
      <c r="D91" s="30"/>
      <c r="E91" s="30"/>
      <c r="F91" s="30"/>
      <c r="G91" s="30"/>
      <c r="H91" s="30"/>
      <c r="I91" s="30"/>
      <c r="J91" s="30"/>
      <c r="K91" s="30"/>
      <c r="L91" s="51" t="str">
        <f t="shared" si="25"/>
        <v>-</v>
      </c>
    </row>
    <row r="92" spans="2:12">
      <c r="B92" s="17" t="str">
        <f t="shared" si="24"/>
        <v>HVDC Converter station 3</v>
      </c>
      <c r="C92" s="30"/>
      <c r="D92" s="30"/>
      <c r="E92" s="30"/>
      <c r="F92" s="30"/>
      <c r="G92" s="30"/>
      <c r="H92" s="30"/>
      <c r="I92" s="30"/>
      <c r="J92" s="30"/>
      <c r="K92" s="30"/>
      <c r="L92" s="51" t="str">
        <f t="shared" si="25"/>
        <v>-</v>
      </c>
    </row>
    <row r="93" spans="2:12" ht="16.5" thickBot="1">
      <c r="B93" s="20" t="str">
        <f t="shared" si="24"/>
        <v>HVDC Converter station 4</v>
      </c>
      <c r="C93" s="32"/>
      <c r="D93" s="32"/>
      <c r="E93" s="32"/>
      <c r="F93" s="32"/>
      <c r="G93" s="32"/>
      <c r="H93" s="32"/>
      <c r="I93" s="32"/>
      <c r="J93" s="32"/>
      <c r="K93" s="32"/>
      <c r="L93" s="52" t="str">
        <f t="shared" si="25"/>
        <v>-</v>
      </c>
    </row>
    <row r="94" spans="2:12">
      <c r="B94" s="11" t="str">
        <f t="shared" si="24"/>
        <v>Substation 1</v>
      </c>
      <c r="C94" s="28"/>
      <c r="D94" s="28"/>
      <c r="E94" s="28"/>
      <c r="F94" s="28"/>
      <c r="G94" s="28"/>
      <c r="H94" s="28"/>
      <c r="I94" s="28"/>
      <c r="J94" s="28"/>
      <c r="K94" s="28"/>
      <c r="L94" s="50" t="str">
        <f t="shared" si="25"/>
        <v>-</v>
      </c>
    </row>
    <row r="95" spans="2:12">
      <c r="B95" s="17" t="str">
        <f t="shared" si="24"/>
        <v>Substation 2</v>
      </c>
      <c r="C95" s="30"/>
      <c r="D95" s="30"/>
      <c r="E95" s="30"/>
      <c r="F95" s="30"/>
      <c r="G95" s="30"/>
      <c r="H95" s="30"/>
      <c r="I95" s="30"/>
      <c r="J95" s="30"/>
      <c r="K95" s="30"/>
      <c r="L95" s="51" t="str">
        <f t="shared" si="25"/>
        <v>-</v>
      </c>
    </row>
    <row r="96" spans="2:12">
      <c r="B96" s="17" t="str">
        <f t="shared" si="24"/>
        <v>Substation 3</v>
      </c>
      <c r="C96" s="30"/>
      <c r="D96" s="30"/>
      <c r="E96" s="30"/>
      <c r="F96" s="30"/>
      <c r="G96" s="30"/>
      <c r="H96" s="30"/>
      <c r="I96" s="30"/>
      <c r="J96" s="30"/>
      <c r="K96" s="30"/>
      <c r="L96" s="51" t="str">
        <f t="shared" si="25"/>
        <v>-</v>
      </c>
    </row>
    <row r="97" spans="2:12" ht="16.5" thickBot="1">
      <c r="B97" s="20" t="str">
        <f t="shared" si="24"/>
        <v>Substation 4</v>
      </c>
      <c r="C97" s="32"/>
      <c r="D97" s="32"/>
      <c r="E97" s="32"/>
      <c r="F97" s="32"/>
      <c r="G97" s="32"/>
      <c r="H97" s="32"/>
      <c r="I97" s="32"/>
      <c r="J97" s="32"/>
      <c r="K97" s="32"/>
      <c r="L97" s="52" t="str">
        <f t="shared" si="25"/>
        <v>-</v>
      </c>
    </row>
    <row r="98" spans="2:12" ht="16.5" thickBot="1">
      <c r="B98" s="116" t="s">
        <v>95</v>
      </c>
      <c r="C98" s="118" t="s">
        <v>27</v>
      </c>
      <c r="D98" s="117"/>
      <c r="E98" s="117"/>
      <c r="F98" s="117"/>
      <c r="G98" s="117"/>
      <c r="H98" s="117"/>
      <c r="I98" s="117"/>
      <c r="J98" s="117"/>
      <c r="K98" s="117"/>
      <c r="L98" s="119" t="str">
        <f t="shared" si="25"/>
        <v>-</v>
      </c>
    </row>
    <row r="100" spans="2:12" ht="16.5" thickBot="1">
      <c r="B100" s="26" t="s">
        <v>109</v>
      </c>
    </row>
    <row r="101" spans="2:12" ht="51" customHeight="1" thickBot="1">
      <c r="B101" s="58" t="s">
        <v>5</v>
      </c>
      <c r="C101" s="70" t="s">
        <v>41</v>
      </c>
      <c r="D101" s="71" t="s">
        <v>39</v>
      </c>
      <c r="E101" s="71" t="s">
        <v>37</v>
      </c>
      <c r="F101" s="71" t="s">
        <v>51</v>
      </c>
      <c r="G101" s="71" t="s">
        <v>40</v>
      </c>
      <c r="H101" s="71" t="s">
        <v>103</v>
      </c>
      <c r="I101" s="71" t="s">
        <v>80</v>
      </c>
      <c r="J101" s="72" t="s">
        <v>38</v>
      </c>
    </row>
    <row r="102" spans="2:12">
      <c r="B102" s="61" t="str">
        <f t="shared" ref="B102:B129" si="26">B70</f>
        <v>Subsea cable 1</v>
      </c>
      <c r="C102" s="62"/>
      <c r="D102" s="62"/>
      <c r="E102" s="62"/>
      <c r="F102" s="62"/>
      <c r="G102" s="63" t="str">
        <f t="shared" ref="G102:G129" si="27">IF(OR(H38=0,H38=""),"-",H38)</f>
        <v>-</v>
      </c>
      <c r="H102" s="138">
        <v>25</v>
      </c>
      <c r="I102" s="63" t="str">
        <f>IFERROR(IF(OR(SUM(D102*H102)=0,SUM(D102*H102)=""),"-",SUM(D102*H102)),"-")</f>
        <v>-</v>
      </c>
      <c r="J102" s="50" t="str">
        <f t="shared" ref="J102:J129" si="28">IFERROR(IF(OR(SUM(E102,F102,D102*H102)=0,SUM(E102,F102,D102*H102)=""),"-",SUM(E102,F102,D102*H102)),"-")</f>
        <v>-</v>
      </c>
    </row>
    <row r="103" spans="2:12">
      <c r="B103" s="64" t="str">
        <f t="shared" si="26"/>
        <v>Subsea cable 2</v>
      </c>
      <c r="C103" s="59"/>
      <c r="D103" s="59"/>
      <c r="E103" s="59"/>
      <c r="F103" s="59"/>
      <c r="G103" s="60" t="str">
        <f t="shared" si="27"/>
        <v>-</v>
      </c>
      <c r="H103" s="139">
        <v>25</v>
      </c>
      <c r="I103" s="60" t="str">
        <f t="shared" ref="I103:I129" si="29">IFERROR(IF(OR(SUM(D103*H103)=0,SUM(D103*H103)=""),"-",SUM(D103*H103)),"-")</f>
        <v>-</v>
      </c>
      <c r="J103" s="65" t="str">
        <f t="shared" si="28"/>
        <v>-</v>
      </c>
    </row>
    <row r="104" spans="2:12">
      <c r="B104" s="64" t="str">
        <f t="shared" si="26"/>
        <v>Subsea cable 3</v>
      </c>
      <c r="C104" s="59"/>
      <c r="D104" s="59"/>
      <c r="E104" s="59"/>
      <c r="F104" s="59"/>
      <c r="G104" s="60" t="str">
        <f t="shared" si="27"/>
        <v>-</v>
      </c>
      <c r="H104" s="139">
        <v>25</v>
      </c>
      <c r="I104" s="60" t="str">
        <f t="shared" si="29"/>
        <v>-</v>
      </c>
      <c r="J104" s="65" t="str">
        <f t="shared" si="28"/>
        <v>-</v>
      </c>
    </row>
    <row r="105" spans="2:12" ht="16.5" thickBot="1">
      <c r="B105" s="66" t="str">
        <f t="shared" si="26"/>
        <v>Subsea cable 4</v>
      </c>
      <c r="C105" s="67"/>
      <c r="D105" s="67"/>
      <c r="E105" s="67"/>
      <c r="F105" s="67"/>
      <c r="G105" s="68" t="str">
        <f t="shared" si="27"/>
        <v>-</v>
      </c>
      <c r="H105" s="140">
        <v>25</v>
      </c>
      <c r="I105" s="68" t="str">
        <f t="shared" si="29"/>
        <v>-</v>
      </c>
      <c r="J105" s="69" t="str">
        <f t="shared" si="28"/>
        <v>-</v>
      </c>
    </row>
    <row r="106" spans="2:12">
      <c r="B106" s="73" t="str">
        <f t="shared" si="26"/>
        <v>Underground cable (direct-buried) 1</v>
      </c>
      <c r="C106" s="74"/>
      <c r="D106" s="74"/>
      <c r="E106" s="74"/>
      <c r="F106" s="74"/>
      <c r="G106" s="75" t="str">
        <f t="shared" si="27"/>
        <v>-</v>
      </c>
      <c r="H106" s="141">
        <v>25</v>
      </c>
      <c r="I106" s="75" t="str">
        <f t="shared" si="29"/>
        <v>-</v>
      </c>
      <c r="J106" s="51" t="str">
        <f t="shared" si="28"/>
        <v>-</v>
      </c>
    </row>
    <row r="107" spans="2:12">
      <c r="B107" s="64" t="str">
        <f t="shared" si="26"/>
        <v>Underground cable (direct-buried) 2</v>
      </c>
      <c r="C107" s="59"/>
      <c r="D107" s="59"/>
      <c r="E107" s="59"/>
      <c r="F107" s="59"/>
      <c r="G107" s="60" t="str">
        <f t="shared" si="27"/>
        <v>-</v>
      </c>
      <c r="H107" s="139">
        <v>25</v>
      </c>
      <c r="I107" s="60" t="str">
        <f t="shared" si="29"/>
        <v>-</v>
      </c>
      <c r="J107" s="65" t="str">
        <f t="shared" si="28"/>
        <v>-</v>
      </c>
    </row>
    <row r="108" spans="2:12">
      <c r="B108" s="64" t="str">
        <f t="shared" si="26"/>
        <v>Underground cable (direct-buried) 3</v>
      </c>
      <c r="C108" s="59"/>
      <c r="D108" s="59"/>
      <c r="E108" s="59"/>
      <c r="F108" s="59"/>
      <c r="G108" s="60" t="str">
        <f t="shared" si="27"/>
        <v>-</v>
      </c>
      <c r="H108" s="139">
        <v>25</v>
      </c>
      <c r="I108" s="60" t="str">
        <f t="shared" si="29"/>
        <v>-</v>
      </c>
      <c r="J108" s="65" t="str">
        <f t="shared" si="28"/>
        <v>-</v>
      </c>
    </row>
    <row r="109" spans="2:12" ht="16.5" thickBot="1">
      <c r="B109" s="66" t="str">
        <f t="shared" si="26"/>
        <v>Underground cable (direct-buried) 4</v>
      </c>
      <c r="C109" s="67"/>
      <c r="D109" s="67"/>
      <c r="E109" s="67"/>
      <c r="F109" s="67"/>
      <c r="G109" s="68" t="str">
        <f t="shared" si="27"/>
        <v>-</v>
      </c>
      <c r="H109" s="140">
        <v>25</v>
      </c>
      <c r="I109" s="68" t="str">
        <f t="shared" si="29"/>
        <v>-</v>
      </c>
      <c r="J109" s="69" t="str">
        <f t="shared" si="28"/>
        <v>-</v>
      </c>
    </row>
    <row r="110" spans="2:12">
      <c r="B110" s="11" t="str">
        <f t="shared" si="26"/>
        <v>Tunnel1</v>
      </c>
      <c r="C110" s="28"/>
      <c r="D110" s="28"/>
      <c r="E110" s="28"/>
      <c r="F110" s="28"/>
      <c r="G110" s="29" t="str">
        <f t="shared" si="27"/>
        <v>-</v>
      </c>
      <c r="H110" s="142">
        <v>25</v>
      </c>
      <c r="I110" s="29" t="str">
        <f t="shared" si="29"/>
        <v>-</v>
      </c>
      <c r="J110" s="50" t="str">
        <f t="shared" si="28"/>
        <v>-</v>
      </c>
      <c r="L110" s="83"/>
    </row>
    <row r="111" spans="2:12">
      <c r="B111" s="17" t="str">
        <f t="shared" si="26"/>
        <v>Tunnel2</v>
      </c>
      <c r="C111" s="30"/>
      <c r="D111" s="30"/>
      <c r="E111" s="30"/>
      <c r="F111" s="30"/>
      <c r="G111" s="31" t="str">
        <f t="shared" si="27"/>
        <v>-</v>
      </c>
      <c r="H111" s="143">
        <v>25</v>
      </c>
      <c r="I111" s="31" t="str">
        <f t="shared" si="29"/>
        <v>-</v>
      </c>
      <c r="J111" s="51" t="str">
        <f t="shared" si="28"/>
        <v>-</v>
      </c>
    </row>
    <row r="112" spans="2:12">
      <c r="B112" s="17" t="str">
        <f t="shared" si="26"/>
        <v>Tunnel3</v>
      </c>
      <c r="C112" s="30"/>
      <c r="D112" s="30"/>
      <c r="E112" s="30"/>
      <c r="F112" s="30"/>
      <c r="G112" s="31" t="str">
        <f t="shared" si="27"/>
        <v>-</v>
      </c>
      <c r="H112" s="143">
        <v>25</v>
      </c>
      <c r="I112" s="31" t="str">
        <f t="shared" si="29"/>
        <v>-</v>
      </c>
      <c r="J112" s="51" t="str">
        <f t="shared" si="28"/>
        <v>-</v>
      </c>
    </row>
    <row r="113" spans="2:10" ht="16.5" thickBot="1">
      <c r="B113" s="20" t="str">
        <f t="shared" si="26"/>
        <v>Tunnel4</v>
      </c>
      <c r="C113" s="76"/>
      <c r="D113" s="76"/>
      <c r="E113" s="76"/>
      <c r="F113" s="76"/>
      <c r="G113" s="77" t="str">
        <f t="shared" si="27"/>
        <v>-</v>
      </c>
      <c r="H113" s="144">
        <v>25</v>
      </c>
      <c r="I113" s="77" t="str">
        <f t="shared" si="29"/>
        <v>-</v>
      </c>
      <c r="J113" s="78" t="str">
        <f t="shared" si="28"/>
        <v>-</v>
      </c>
    </row>
    <row r="114" spans="2:10">
      <c r="B114" s="11" t="str">
        <f t="shared" si="26"/>
        <v>AC overhead line 1</v>
      </c>
      <c r="C114" s="28"/>
      <c r="D114" s="28"/>
      <c r="E114" s="28"/>
      <c r="F114" s="28"/>
      <c r="G114" s="29" t="str">
        <f t="shared" si="27"/>
        <v>-</v>
      </c>
      <c r="H114" s="142">
        <v>25</v>
      </c>
      <c r="I114" s="29" t="str">
        <f t="shared" si="29"/>
        <v>-</v>
      </c>
      <c r="J114" s="50" t="str">
        <f t="shared" si="28"/>
        <v>-</v>
      </c>
    </row>
    <row r="115" spans="2:10">
      <c r="B115" s="17" t="str">
        <f t="shared" si="26"/>
        <v>AC overhead line 2</v>
      </c>
      <c r="C115" s="30"/>
      <c r="D115" s="30"/>
      <c r="E115" s="30"/>
      <c r="F115" s="30"/>
      <c r="G115" s="31" t="str">
        <f t="shared" si="27"/>
        <v>-</v>
      </c>
      <c r="H115" s="143">
        <v>25</v>
      </c>
      <c r="I115" s="31" t="str">
        <f t="shared" si="29"/>
        <v>-</v>
      </c>
      <c r="J115" s="51" t="str">
        <f t="shared" si="28"/>
        <v>-</v>
      </c>
    </row>
    <row r="116" spans="2:10">
      <c r="B116" s="17" t="str">
        <f t="shared" si="26"/>
        <v>AC overhead line 3</v>
      </c>
      <c r="C116" s="30"/>
      <c r="D116" s="30"/>
      <c r="E116" s="30"/>
      <c r="F116" s="30"/>
      <c r="G116" s="31" t="str">
        <f t="shared" si="27"/>
        <v>-</v>
      </c>
      <c r="H116" s="143">
        <v>25</v>
      </c>
      <c r="I116" s="31" t="str">
        <f t="shared" si="29"/>
        <v>-</v>
      </c>
      <c r="J116" s="51" t="str">
        <f t="shared" si="28"/>
        <v>-</v>
      </c>
    </row>
    <row r="117" spans="2:10" ht="16.5" thickBot="1">
      <c r="B117" s="20" t="str">
        <f t="shared" si="26"/>
        <v>AC overhead line 4</v>
      </c>
      <c r="C117" s="76"/>
      <c r="D117" s="76"/>
      <c r="E117" s="76"/>
      <c r="F117" s="76"/>
      <c r="G117" s="77" t="str">
        <f t="shared" si="27"/>
        <v>-</v>
      </c>
      <c r="H117" s="144">
        <v>25</v>
      </c>
      <c r="I117" s="77" t="str">
        <f t="shared" si="29"/>
        <v>-</v>
      </c>
      <c r="J117" s="78" t="str">
        <f t="shared" si="28"/>
        <v>-</v>
      </c>
    </row>
    <row r="118" spans="2:10">
      <c r="B118" s="11" t="str">
        <f t="shared" si="26"/>
        <v>AC gas insulated line 1</v>
      </c>
      <c r="C118" s="28"/>
      <c r="D118" s="28"/>
      <c r="E118" s="28"/>
      <c r="F118" s="28"/>
      <c r="G118" s="29" t="str">
        <f t="shared" si="27"/>
        <v>-</v>
      </c>
      <c r="H118" s="142">
        <v>25</v>
      </c>
      <c r="I118" s="29" t="str">
        <f t="shared" si="29"/>
        <v>-</v>
      </c>
      <c r="J118" s="50" t="str">
        <f t="shared" si="28"/>
        <v>-</v>
      </c>
    </row>
    <row r="119" spans="2:10">
      <c r="B119" s="17" t="str">
        <f t="shared" si="26"/>
        <v>AC gas insulated line 2</v>
      </c>
      <c r="C119" s="30"/>
      <c r="D119" s="30"/>
      <c r="E119" s="30"/>
      <c r="F119" s="30"/>
      <c r="G119" s="31" t="str">
        <f t="shared" si="27"/>
        <v>-</v>
      </c>
      <c r="H119" s="143">
        <v>25</v>
      </c>
      <c r="I119" s="31" t="str">
        <f t="shared" si="29"/>
        <v>-</v>
      </c>
      <c r="J119" s="51" t="str">
        <f t="shared" si="28"/>
        <v>-</v>
      </c>
    </row>
    <row r="120" spans="2:10">
      <c r="B120" s="17" t="str">
        <f t="shared" si="26"/>
        <v>AC gas insulated line 3</v>
      </c>
      <c r="C120" s="30"/>
      <c r="D120" s="30"/>
      <c r="E120" s="30"/>
      <c r="F120" s="30"/>
      <c r="G120" s="31" t="str">
        <f t="shared" si="27"/>
        <v>-</v>
      </c>
      <c r="H120" s="143">
        <v>25</v>
      </c>
      <c r="I120" s="31" t="str">
        <f t="shared" si="29"/>
        <v>-</v>
      </c>
      <c r="J120" s="51" t="str">
        <f t="shared" si="28"/>
        <v>-</v>
      </c>
    </row>
    <row r="121" spans="2:10" ht="16.5" thickBot="1">
      <c r="B121" s="20" t="str">
        <f t="shared" si="26"/>
        <v>AC gas insulated line 4</v>
      </c>
      <c r="C121" s="76"/>
      <c r="D121" s="76"/>
      <c r="E121" s="76"/>
      <c r="F121" s="76"/>
      <c r="G121" s="77" t="str">
        <f t="shared" si="27"/>
        <v>-</v>
      </c>
      <c r="H121" s="144">
        <v>25</v>
      </c>
      <c r="I121" s="77" t="str">
        <f t="shared" si="29"/>
        <v>-</v>
      </c>
      <c r="J121" s="78" t="str">
        <f t="shared" si="28"/>
        <v>-</v>
      </c>
    </row>
    <row r="122" spans="2:10">
      <c r="B122" s="11" t="str">
        <f t="shared" si="26"/>
        <v>HVDC Converter station 1</v>
      </c>
      <c r="C122" s="28"/>
      <c r="D122" s="28"/>
      <c r="E122" s="28"/>
      <c r="F122" s="28"/>
      <c r="G122" s="29" t="str">
        <f t="shared" si="27"/>
        <v>-</v>
      </c>
      <c r="H122" s="142">
        <v>25</v>
      </c>
      <c r="I122" s="29" t="str">
        <f t="shared" si="29"/>
        <v>-</v>
      </c>
      <c r="J122" s="50" t="str">
        <f t="shared" si="28"/>
        <v>-</v>
      </c>
    </row>
    <row r="123" spans="2:10">
      <c r="B123" s="17" t="str">
        <f t="shared" si="26"/>
        <v>HVDC Converter station 2</v>
      </c>
      <c r="C123" s="30"/>
      <c r="D123" s="30"/>
      <c r="E123" s="30"/>
      <c r="F123" s="30"/>
      <c r="G123" s="31" t="str">
        <f t="shared" si="27"/>
        <v>-</v>
      </c>
      <c r="H123" s="143">
        <v>25</v>
      </c>
      <c r="I123" s="31" t="str">
        <f t="shared" si="29"/>
        <v>-</v>
      </c>
      <c r="J123" s="51" t="str">
        <f t="shared" si="28"/>
        <v>-</v>
      </c>
    </row>
    <row r="124" spans="2:10">
      <c r="B124" s="17" t="str">
        <f t="shared" si="26"/>
        <v>HVDC Converter station 3</v>
      </c>
      <c r="C124" s="30"/>
      <c r="D124" s="30"/>
      <c r="E124" s="30"/>
      <c r="F124" s="30"/>
      <c r="G124" s="31" t="str">
        <f t="shared" si="27"/>
        <v>-</v>
      </c>
      <c r="H124" s="143">
        <v>25</v>
      </c>
      <c r="I124" s="31" t="str">
        <f t="shared" si="29"/>
        <v>-</v>
      </c>
      <c r="J124" s="51" t="str">
        <f t="shared" si="28"/>
        <v>-</v>
      </c>
    </row>
    <row r="125" spans="2:10" ht="16.5" thickBot="1">
      <c r="B125" s="20" t="str">
        <f t="shared" si="26"/>
        <v>HVDC Converter station 4</v>
      </c>
      <c r="C125" s="76"/>
      <c r="D125" s="76"/>
      <c r="E125" s="76"/>
      <c r="F125" s="76"/>
      <c r="G125" s="77" t="str">
        <f t="shared" si="27"/>
        <v>-</v>
      </c>
      <c r="H125" s="144">
        <v>25</v>
      </c>
      <c r="I125" s="77" t="str">
        <f t="shared" si="29"/>
        <v>-</v>
      </c>
      <c r="J125" s="78" t="str">
        <f t="shared" si="28"/>
        <v>-</v>
      </c>
    </row>
    <row r="126" spans="2:10">
      <c r="B126" s="11" t="str">
        <f t="shared" si="26"/>
        <v>Substation 1</v>
      </c>
      <c r="C126" s="28"/>
      <c r="D126" s="28"/>
      <c r="E126" s="28"/>
      <c r="F126" s="28"/>
      <c r="G126" s="29" t="str">
        <f t="shared" si="27"/>
        <v>-</v>
      </c>
      <c r="H126" s="142">
        <v>25</v>
      </c>
      <c r="I126" s="29" t="str">
        <f t="shared" si="29"/>
        <v>-</v>
      </c>
      <c r="J126" s="50" t="str">
        <f t="shared" si="28"/>
        <v>-</v>
      </c>
    </row>
    <row r="127" spans="2:10">
      <c r="B127" s="17" t="str">
        <f t="shared" si="26"/>
        <v>Substation 2</v>
      </c>
      <c r="C127" s="30"/>
      <c r="D127" s="30"/>
      <c r="E127" s="30"/>
      <c r="F127" s="30"/>
      <c r="G127" s="31" t="str">
        <f t="shared" si="27"/>
        <v>-</v>
      </c>
      <c r="H127" s="143">
        <v>25</v>
      </c>
      <c r="I127" s="31" t="str">
        <f t="shared" si="29"/>
        <v>-</v>
      </c>
      <c r="J127" s="51" t="str">
        <f t="shared" si="28"/>
        <v>-</v>
      </c>
    </row>
    <row r="128" spans="2:10">
      <c r="B128" s="17" t="str">
        <f t="shared" si="26"/>
        <v>Substation 3</v>
      </c>
      <c r="C128" s="30"/>
      <c r="D128" s="30"/>
      <c r="E128" s="30"/>
      <c r="F128" s="30"/>
      <c r="G128" s="31" t="str">
        <f t="shared" si="27"/>
        <v>-</v>
      </c>
      <c r="H128" s="143">
        <v>25</v>
      </c>
      <c r="I128" s="31" t="str">
        <f t="shared" si="29"/>
        <v>-</v>
      </c>
      <c r="J128" s="51" t="str">
        <f t="shared" si="28"/>
        <v>-</v>
      </c>
    </row>
    <row r="129" spans="2:10" ht="16.5" thickBot="1">
      <c r="B129" s="20" t="str">
        <f t="shared" si="26"/>
        <v>Substation 4</v>
      </c>
      <c r="C129" s="76"/>
      <c r="D129" s="76"/>
      <c r="E129" s="76"/>
      <c r="F129" s="76"/>
      <c r="G129" s="77" t="str">
        <f t="shared" si="27"/>
        <v>-</v>
      </c>
      <c r="H129" s="144">
        <v>25</v>
      </c>
      <c r="I129" s="77" t="str">
        <f t="shared" si="29"/>
        <v>-</v>
      </c>
      <c r="J129" s="78" t="str">
        <f t="shared" si="28"/>
        <v>-</v>
      </c>
    </row>
    <row r="130" spans="2:10">
      <c r="B130" s="145" t="s">
        <v>96</v>
      </c>
      <c r="C130" s="28"/>
      <c r="D130" s="28"/>
      <c r="E130" s="28"/>
      <c r="F130" s="28"/>
      <c r="G130" s="97"/>
      <c r="H130" s="142">
        <v>25</v>
      </c>
      <c r="I130" s="29" t="str">
        <f t="shared" ref="I130:I133" si="30">IFERROR(IF(OR(SUM(D130*H130)=0,SUM(D130*H130)=""),"-",SUM(D130*H130)),"-")</f>
        <v>-</v>
      </c>
      <c r="J130" s="50" t="str">
        <f t="shared" ref="J130:J133" si="31">IFERROR(IF(OR(SUM(E130,F130,D130*H130)=0,SUM(E130,F130,D130*H130)=""),"-",SUM(E130,F130,D130*H130)),"-")</f>
        <v>-</v>
      </c>
    </row>
    <row r="131" spans="2:10">
      <c r="B131" s="146" t="s">
        <v>97</v>
      </c>
      <c r="C131" s="30"/>
      <c r="D131" s="30"/>
      <c r="E131" s="30"/>
      <c r="F131" s="30"/>
      <c r="G131" s="98"/>
      <c r="H131" s="143">
        <v>25</v>
      </c>
      <c r="I131" s="31" t="str">
        <f t="shared" si="30"/>
        <v>-</v>
      </c>
      <c r="J131" s="51" t="str">
        <f t="shared" si="31"/>
        <v>-</v>
      </c>
    </row>
    <row r="132" spans="2:10">
      <c r="B132" s="146" t="s">
        <v>98</v>
      </c>
      <c r="C132" s="30"/>
      <c r="D132" s="30"/>
      <c r="E132" s="30"/>
      <c r="F132" s="30"/>
      <c r="G132" s="98"/>
      <c r="H132" s="143">
        <v>25</v>
      </c>
      <c r="I132" s="31" t="str">
        <f t="shared" si="30"/>
        <v>-</v>
      </c>
      <c r="J132" s="51" t="str">
        <f t="shared" si="31"/>
        <v>-</v>
      </c>
    </row>
    <row r="133" spans="2:10" ht="16.5" thickBot="1">
      <c r="B133" s="147" t="s">
        <v>99</v>
      </c>
      <c r="C133" s="76"/>
      <c r="D133" s="76"/>
      <c r="E133" s="76"/>
      <c r="F133" s="76"/>
      <c r="G133" s="99"/>
      <c r="H133" s="144">
        <v>25</v>
      </c>
      <c r="I133" s="77" t="str">
        <f t="shared" si="30"/>
        <v>-</v>
      </c>
      <c r="J133" s="78" t="str">
        <f t="shared" si="31"/>
        <v>-</v>
      </c>
    </row>
    <row r="134" spans="2:10">
      <c r="B134" s="83"/>
    </row>
  </sheetData>
  <conditionalFormatting sqref="C21">
    <cfRule type="cellIs" dxfId="6" priority="1" operator="equal">
      <formula>FALSE</formula>
    </cfRule>
  </conditionalFormatting>
  <pageMargins left="0.7" right="0.7" top="0.75" bottom="0.75" header="0.3" footer="0.3"/>
  <pageSetup paperSize="8" scale="71" fitToHeight="0" orientation="landscape"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22"/>
  <sheetViews>
    <sheetView workbookViewId="0">
      <selection activeCell="B16" sqref="B16"/>
    </sheetView>
  </sheetViews>
  <sheetFormatPr defaultRowHeight="15.75"/>
  <cols>
    <col min="2" max="4" width="34.625" customWidth="1"/>
  </cols>
  <sheetData>
    <row r="2" spans="2:4">
      <c r="B2" s="87" t="s">
        <v>84</v>
      </c>
      <c r="C2" s="88" t="s">
        <v>85</v>
      </c>
      <c r="D2" s="89" t="s">
        <v>86</v>
      </c>
    </row>
    <row r="3" spans="2:4">
      <c r="B3" s="85"/>
      <c r="C3" s="84"/>
      <c r="D3" s="86"/>
    </row>
    <row r="4" spans="2:4">
      <c r="B4" s="85"/>
      <c r="C4" s="84"/>
      <c r="D4" s="86"/>
    </row>
    <row r="5" spans="2:4">
      <c r="B5" s="85"/>
      <c r="C5" s="84"/>
      <c r="D5" s="86"/>
    </row>
    <row r="6" spans="2:4">
      <c r="B6" s="85"/>
      <c r="C6" s="84"/>
      <c r="D6" s="86"/>
    </row>
    <row r="7" spans="2:4">
      <c r="B7" s="85"/>
      <c r="C7" s="84"/>
      <c r="D7" s="86"/>
    </row>
    <row r="8" spans="2:4">
      <c r="B8" s="85"/>
      <c r="C8" s="84"/>
      <c r="D8" s="86"/>
    </row>
    <row r="9" spans="2:4">
      <c r="B9" s="85"/>
      <c r="C9" s="84"/>
      <c r="D9" s="86"/>
    </row>
    <row r="10" spans="2:4">
      <c r="B10" s="85"/>
      <c r="C10" s="84"/>
      <c r="D10" s="86"/>
    </row>
    <row r="11" spans="2:4">
      <c r="B11" s="85"/>
      <c r="C11" s="84"/>
      <c r="D11" s="86"/>
    </row>
    <row r="12" spans="2:4">
      <c r="B12" s="85"/>
      <c r="C12" s="84"/>
      <c r="D12" s="86"/>
    </row>
    <row r="13" spans="2:4">
      <c r="B13" s="85"/>
      <c r="C13" s="84"/>
      <c r="D13" s="86"/>
    </row>
    <row r="14" spans="2:4">
      <c r="B14" s="85"/>
      <c r="C14" s="84"/>
      <c r="D14" s="86"/>
    </row>
    <row r="15" spans="2:4">
      <c r="B15" s="85"/>
      <c r="C15" s="84"/>
      <c r="D15" s="86"/>
    </row>
    <row r="16" spans="2:4">
      <c r="B16" s="85"/>
      <c r="C16" s="84"/>
      <c r="D16" s="86"/>
    </row>
    <row r="17" spans="2:4">
      <c r="B17" s="85"/>
      <c r="C17" s="84"/>
      <c r="D17" s="86"/>
    </row>
    <row r="18" spans="2:4">
      <c r="B18" s="85"/>
      <c r="C18" s="84"/>
      <c r="D18" s="86"/>
    </row>
    <row r="19" spans="2:4">
      <c r="B19" s="85"/>
      <c r="C19" s="84"/>
      <c r="D19" s="86"/>
    </row>
    <row r="20" spans="2:4">
      <c r="B20" s="85"/>
      <c r="C20" s="84"/>
      <c r="D20" s="86"/>
    </row>
    <row r="21" spans="2:4">
      <c r="B21" s="85"/>
      <c r="C21" s="84"/>
      <c r="D21" s="86"/>
    </row>
    <row r="22" spans="2:4">
      <c r="B22" s="90"/>
      <c r="C22" s="91"/>
      <c r="D22" s="92"/>
    </row>
  </sheetData>
  <pageMargins left="0.7" right="0.7" top="0.75" bottom="0.75" header="0.3" footer="0.3"/>
  <pageSetup paperSize="9"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Descriptor xmlns="eecedeb9-13b3-4e62-b003-046c92e1668a" xsi:nil="true"/>
    <Classification xmlns="eecedeb9-13b3-4e62-b003-046c92e1668a">Unclassified</Classification>
    <_x003a__x003a_ xmlns="eecedeb9-13b3-4e62-b003-046c92e1668a">-Main Document</_x003a__x003a_>
    <Publication_x0020_Date_x003a_ xmlns="eecedeb9-13b3-4e62-b003-046c92e1668a">2014-08-25T23:00:00+00:00</Publication_x0020_Date_x003a_>
    <_x003a_ xmlns="eecedeb9-13b3-4e62-b003-046c92e1668a" xsi:nil="true"/>
    <Recipient xmlns="eecedeb9-13b3-4e62-b003-046c92e1668a" xsi:nil="true"/>
    <Ref_x0020_No xmlns="eecedeb9-13b3-4e62-b003-046c92e1668a" xsi:nil="true"/>
    <_Status xmlns="http://schemas.microsoft.com/sharepoint/v3/fields">Draft</_Statu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OfgemExternalPublication" ma:contentTypeID="0x01010062488AB1AA15E14D84DFA7E22D330EDE00D9C3C67B5082214CB79C1A05C27CB868" ma:contentTypeVersion="0" ma:contentTypeDescription="Documents published externally eg Consultation" ma:contentTypeScope="" ma:versionID="614d8a2d5e459c1726cda2e705c36ec4">
  <xsd:schema xmlns:xsd="http://www.w3.org/2001/XMLSchema" xmlns:xs="http://www.w3.org/2001/XMLSchema" xmlns:p="http://schemas.microsoft.com/office/2006/metadata/properties" xmlns:ns2="eecedeb9-13b3-4e62-b003-046c92e1668a" xmlns:ns3="http://schemas.microsoft.com/sharepoint/v3/fields" targetNamespace="http://schemas.microsoft.com/office/2006/metadata/properties" ma:root="true" ma:fieldsID="2dbff29801797f4fa95b653d43cb3686" ns2:_="" ns3:_="">
    <xsd:import namespace="eecedeb9-13b3-4e62-b003-046c92e1668a"/>
    <xsd:import namespace="http://schemas.microsoft.com/sharepoint/v3/fields"/>
    <xsd:element name="properties">
      <xsd:complexType>
        <xsd:sequence>
          <xsd:element name="documentManagement">
            <xsd:complexType>
              <xsd:all>
                <xsd:element ref="ns2:_x003a_" minOccurs="0"/>
                <xsd:element ref="ns2:_x003a__x003a_" minOccurs="0"/>
                <xsd:element ref="ns2:Ref_x0020_No" minOccurs="0"/>
                <xsd:element ref="ns2:Recipient" minOccurs="0"/>
                <xsd:element ref="ns2:Classification"/>
                <xsd:element ref="ns2:Descriptor" minOccurs="0"/>
                <xsd:element ref="ns3:_Status" minOccurs="0"/>
                <xsd:element ref="ns2:Publication_x0020_Date_x003a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cedeb9-13b3-4e62-b003-046c92e1668a" elementFormDefault="qualified">
    <xsd:import namespace="http://schemas.microsoft.com/office/2006/documentManagement/types"/>
    <xsd:import namespace="http://schemas.microsoft.com/office/infopath/2007/PartnerControls"/>
    <xsd:element name="_x003a_" ma:index="8" nillable="true" ma:displayName=":" ma:default="" ma:description="To group documents together eg Responses with a Consultation Doc.  The format is Main Document Publication Date as YYYY/MM/DD - Main Document Title - Ref No &#10;(keep the Title part short and use copy and paste to ensure grouping works - check in Publication view)" ma:internalName="_x003A_">
      <xsd:simpleType>
        <xsd:restriction base="dms:Text">
          <xsd:maxLength value="255"/>
        </xsd:restriction>
      </xsd:simpleType>
    </xsd:element>
    <xsd:element name="_x003a__x003a_" ma:index="9" nillable="true" ma:displayName="::" ma:default="-Main Document" ma:description="Used to place Subsidiary Documents and Responses as 'children' to the Main Document, with Subsidiary Documents first" ma:format="Dropdown" ma:internalName="_x003A__x003A_">
      <xsd:simpleType>
        <xsd:restriction base="dms:Choice">
          <xsd:enumeration value="-Main Document"/>
          <xsd:enumeration value="-Subsidiary Document"/>
          <xsd:enumeration value="Response"/>
        </xsd:restriction>
      </xsd:simpleType>
    </xsd:element>
    <xsd:element name="Ref_x0020_No" ma:index="10" nillable="true" ma:displayName="Ref No" ma:description="Generally the Ofgem Reference Number assigned by Comms for external publication" ma:internalName="Ref_x0020_No">
      <xsd:simpleType>
        <xsd:restriction base="dms:Text">
          <xsd:maxLength value="255"/>
        </xsd:restriction>
      </xsd:simpleType>
    </xsd:element>
    <xsd:element name="Recipient" ma:index="11" nillable="true" ma:displayName="Recipient" ma:default="" ma:description="Internal or external person(s) or group (eg Exec, SMT or Authority).  For Legal Advice put recipient of advice." ma:internalName="Recipient">
      <xsd:simpleType>
        <xsd:restriction base="dms:Text">
          <xsd:maxLength value="255"/>
        </xsd:restriction>
      </xsd:simpleType>
    </xsd:element>
    <xsd:element name="Classification" ma:index="12" ma:displayName="Classification" ma:default="Unclassified" ma:format="Dropdown" ma:internalName="Classification" ma:readOnly="false">
      <xsd:simpleType>
        <xsd:restriction base="dms:Choice">
          <xsd:enumeration value="Unclassified"/>
          <xsd:enumeration value="Protect"/>
          <xsd:enumeration value="Restricted"/>
        </xsd:restriction>
      </xsd:simpleType>
    </xsd:element>
    <xsd:element name="Descriptor" ma:index="13" nillable="true" ma:displayName="Descriptor" ma:format="Dropdown" ma:internalName="Descriptor">
      <xsd:simpleType>
        <xsd:restriction base="dms:Choice">
          <xsd:enumeration value="Commercial"/>
          <xsd:enumeration value="Management"/>
          <xsd:enumeration value="Market Sensitive"/>
          <xsd:enumeration value="Staff"/>
        </xsd:restriction>
      </xsd:simpleType>
    </xsd:element>
    <xsd:element name="Publication_x0020_Date_x003a_" ma:index="15" nillable="true" ma:displayName="Publication Date:" ma:default="[today]" ma:description="The Publication Date" ma:format="DateOnly" ma:internalName="Publication_x0020_Date_x003A_">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14" nillable="true" ma:displayName="Status" ma:default="Draft" ma:description="Choose the appropriate status from the drop-down" ma:format="Dropdown" ma:internalName="_Status">
      <xsd:simpleType>
        <xsd:restriction base="dms:Choice">
          <xsd:enumeration value="Draft"/>
          <xsd:enumeration value="For comment"/>
          <xsd:enumeration value="Peer Reviewed"/>
          <xsd:enumeration value="Head of Dept Reviewed"/>
          <xsd:enumeration value="Legally Reviewed"/>
          <xsd:enumeration value="MD Approved"/>
          <xsd:enumeration value="Final not for Registry"/>
          <xsd:enumeration value="Final and Sent to Registry"/>
          <xsd:enumeration value="Published"/>
          <xsd:enumeration value="For deletion review"/>
          <xsd:enumeration value="External Draft"/>
          <xsd:enumeration value="External for comment"/>
          <xsd:enumeration value="External for action"/>
          <xsd:enumeration value="External Fin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69773578-b348-4185-91b0-0c3a7eda8d2a" ContentTypeId="0x01010062488AB1AA15E14D84DFA7E22D330EDE" PreviousValue="false"/>
</file>

<file path=customXml/itemProps1.xml><?xml version="1.0" encoding="utf-8"?>
<ds:datastoreItem xmlns:ds="http://schemas.openxmlformats.org/officeDocument/2006/customXml" ds:itemID="{9205B8FB-0963-477C-B980-63817D5BF542}">
  <ds:schemaRefs>
    <ds:schemaRef ds:uri="http://schemas.microsoft.com/office/2006/documentManagement/types"/>
    <ds:schemaRef ds:uri="http://purl.org/dc/dcmitype/"/>
    <ds:schemaRef ds:uri="http://schemas.microsoft.com/office/infopath/2007/PartnerControls"/>
    <ds:schemaRef ds:uri="eecedeb9-13b3-4e62-b003-046c92e1668a"/>
    <ds:schemaRef ds:uri="http://purl.org/dc/terms/"/>
    <ds:schemaRef ds:uri="http://schemas.openxmlformats.org/package/2006/metadata/core-properties"/>
    <ds:schemaRef ds:uri="http://schemas.microsoft.com/sharepoint/v3/fields"/>
    <ds:schemaRef ds:uri="http://schemas.microsoft.com/office/2006/metadata/properties"/>
    <ds:schemaRef ds:uri="http://www.w3.org/XML/1998/namespace"/>
    <ds:schemaRef ds:uri="http://purl.org/dc/elements/1.1/"/>
  </ds:schemaRefs>
</ds:datastoreItem>
</file>

<file path=customXml/itemProps2.xml><?xml version="1.0" encoding="utf-8"?>
<ds:datastoreItem xmlns:ds="http://schemas.openxmlformats.org/officeDocument/2006/customXml" ds:itemID="{FFBAC894-7B01-4B99-BAF8-85D55F6F479A}">
  <ds:schemaRefs>
    <ds:schemaRef ds:uri="http://schemas.microsoft.com/sharepoint/v3/contenttype/forms"/>
  </ds:schemaRefs>
</ds:datastoreItem>
</file>

<file path=customXml/itemProps3.xml><?xml version="1.0" encoding="utf-8"?>
<ds:datastoreItem xmlns:ds="http://schemas.openxmlformats.org/officeDocument/2006/customXml" ds:itemID="{FC8E5006-7E26-47C6-971A-9A1D825190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cedeb9-13b3-4e62-b003-046c92e1668a"/>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ED322EC7-E434-4141-9629-D00812B61D3F}">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Data point legend</vt:lpstr>
      <vt:lpstr>HL Submission Summary</vt:lpstr>
      <vt:lpstr>Explanation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Copy of High Level Interconnector templates</dc:title>
  <dc:creator>Dramblas</dc:creator>
  <cp:lastModifiedBy>Laurynas Jurkonis</cp:lastModifiedBy>
  <cp:lastPrinted>2014-08-26T09:48:33Z</cp:lastPrinted>
  <dcterms:created xsi:type="dcterms:W3CDTF">2014-07-16T10:56:03Z</dcterms:created>
  <dcterms:modified xsi:type="dcterms:W3CDTF">2014-08-26T15:51:03Z</dcterms:modified>
  <cp:contentStatus>Published</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0x01010062488AB1AA15E14D84DFA7E22D330EDE00D9C3C67B5082214CB79C1A05C27CB868</vt:lpwstr>
  </property>
</Properties>
</file>