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8130" activeTab="0"/>
  </bookViews>
  <sheets>
    <sheet name="Worked example" sheetId="1" r:id="rId1"/>
  </sheets>
  <definedNames/>
  <calcPr fullCalcOnLoad="1"/>
</workbook>
</file>

<file path=xl/sharedStrings.xml><?xml version="1.0" encoding="utf-8"?>
<sst xmlns="http://schemas.openxmlformats.org/spreadsheetml/2006/main" count="125" uniqueCount="76">
  <si>
    <t>Station name:</t>
  </si>
  <si>
    <t>Resin content of sample</t>
  </si>
  <si>
    <t>g</t>
  </si>
  <si>
    <t>Plastic weight within sample</t>
  </si>
  <si>
    <t>Energy content of plastic in sample</t>
  </si>
  <si>
    <t>KJ</t>
  </si>
  <si>
    <t>Resin content of sample by weight</t>
  </si>
  <si>
    <t>Resin content of sample by energy content</t>
  </si>
  <si>
    <t>g/cm2</t>
  </si>
  <si>
    <t>cm2</t>
  </si>
  <si>
    <t>Total energy content of contamination in sample</t>
  </si>
  <si>
    <t>Energy content of sample</t>
  </si>
  <si>
    <t>Output period:</t>
  </si>
  <si>
    <t>Moisture content of sample</t>
  </si>
  <si>
    <t>Ash content of sample</t>
  </si>
  <si>
    <t>Nitrogen content of virgin wood (as received)</t>
  </si>
  <si>
    <t>Nitrogen content of sample (as received)</t>
  </si>
  <si>
    <t>Nitrogen content of resin minus Nitrogen content of virgin wood (as received)</t>
  </si>
  <si>
    <t>Units</t>
  </si>
  <si>
    <t>Nitrogen content of virgin wood (dry, ash free)</t>
  </si>
  <si>
    <t>GCV of plastic</t>
  </si>
  <si>
    <t>GCV of resin</t>
  </si>
  <si>
    <t>Biomass percentage by energy content</t>
  </si>
  <si>
    <t>Nitrogen content of resin</t>
  </si>
  <si>
    <t>KJ/g</t>
  </si>
  <si>
    <t>Key</t>
  </si>
  <si>
    <t>Standard Value</t>
  </si>
  <si>
    <t>Calculated Value</t>
  </si>
  <si>
    <t>Measured Value</t>
  </si>
  <si>
    <t xml:space="preserve">Value obtained from the calculations within the methodology. </t>
  </si>
  <si>
    <t>Notes:</t>
  </si>
  <si>
    <t>Sample Details</t>
  </si>
  <si>
    <t>Example Station 1</t>
  </si>
  <si>
    <t>Calculating the energy content of Plastics contamination</t>
  </si>
  <si>
    <t>Calculating the energy content of Resin Binder contamination</t>
  </si>
  <si>
    <t>Calculating the overall Fossil Fuel content within the sample</t>
  </si>
  <si>
    <t>%</t>
  </si>
  <si>
    <t xml:space="preserve">Percentage values are shown to two decimal places. </t>
  </si>
  <si>
    <t>N/A</t>
  </si>
  <si>
    <t>Guidance Note Reference</t>
  </si>
  <si>
    <t xml:space="preserve">See 'Plastics' para 2.5 </t>
  </si>
  <si>
    <t>See 'Resin binder' para 2.6</t>
  </si>
  <si>
    <t>See 'Resin binder' para 2.7</t>
  </si>
  <si>
    <t>Nitrogen content of sample minus Nitrogen content of virgin wood (both on an as received basis).</t>
  </si>
  <si>
    <t>See 'Resin binder' para 2.8</t>
  </si>
  <si>
    <t>See 'Resin binder' para 2.9</t>
  </si>
  <si>
    <t>See 'Resin binder' para 2.10</t>
  </si>
  <si>
    <t>See 'Producing a Sample', para 2.2</t>
  </si>
  <si>
    <t>Sample weight</t>
  </si>
  <si>
    <t>Mass of Paint &amp; Varnish per unit (cm2) of surface coverage</t>
  </si>
  <si>
    <t>Energy content of Paint &amp; Varnish in sample</t>
  </si>
  <si>
    <t>Plastics contamination percentage by energy content</t>
  </si>
  <si>
    <t>Resin binder contamination percentage by energy content</t>
  </si>
  <si>
    <t>See 'Paint &amp; varnish', para 2.12</t>
  </si>
  <si>
    <t>GCV of Paint &amp; Varnish</t>
  </si>
  <si>
    <t>See 'Paint &amp; varnish', para 2.14</t>
  </si>
  <si>
    <t>See 'Calculating overall fossil fuel contamination within the sample', para 2.16</t>
  </si>
  <si>
    <t>Paint &amp; Varnish contamination percentage by energy content</t>
  </si>
  <si>
    <t>See 'Calculating overall fossil fuel contamination within the sample', para 2.17</t>
  </si>
  <si>
    <t>N/A, for info only</t>
  </si>
  <si>
    <t>Gross Calorific Value (GCV) of sample</t>
  </si>
  <si>
    <t>Surface area of  Paint &amp; Varnish in sample</t>
  </si>
  <si>
    <t>Mass of  Paint &amp; Varnish in sample</t>
  </si>
  <si>
    <t xml:space="preserve">This spreadsheet should be viewed in conjunction with the Ofgem Guidance Note: </t>
  </si>
  <si>
    <t>Weight (mass) values are shown to four decimal places.</t>
  </si>
  <si>
    <t xml:space="preserve">Providing conversion is undertaken correctly changing the units used in calculations, consistently, will not affect the results obtained from the methodology.   </t>
  </si>
  <si>
    <t>Qualifying Percentage i.e. ROCs are issued on this</t>
  </si>
  <si>
    <t>*The measured values used in this example are arbitrary.</t>
  </si>
  <si>
    <t>**This approach may also be used to calculate the energy content of other related substances, if it can be demonstrated the methodology is applicable.</t>
  </si>
  <si>
    <t>***Figure submitted to Ofgem via the  Renewables &amp; CHP Register</t>
  </si>
  <si>
    <r>
      <t xml:space="preserve">Total % energy content of contamination within the sample </t>
    </r>
    <r>
      <rPr>
        <sz val="10"/>
        <color theme="1"/>
        <rFont val="Verdana"/>
        <family val="2"/>
      </rPr>
      <t>***</t>
    </r>
  </si>
  <si>
    <r>
      <t>Calculating the energy content of Paint &amp; Varnish</t>
    </r>
    <r>
      <rPr>
        <sz val="10"/>
        <color theme="1"/>
        <rFont val="Verdana"/>
        <family val="2"/>
      </rPr>
      <t xml:space="preserve">** </t>
    </r>
    <r>
      <rPr>
        <b/>
        <sz val="10"/>
        <color indexed="8"/>
        <rFont val="Verdana"/>
        <family val="2"/>
      </rPr>
      <t>contamination</t>
    </r>
  </si>
  <si>
    <t>Value used in a calculation which has been accepted based on evidence.</t>
  </si>
  <si>
    <t>Measured values are derived from laboratory analysis of a representative monthly sample taken from the fuel stream.*</t>
  </si>
  <si>
    <t>Renewables Obligation: template methodology for measuring fossil derived contamination within waste wood. Spreadsheet example</t>
  </si>
  <si>
    <t>Renewables Obligation: template methodology for measuring fossil derived contamination within waste wood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</si>
</sst>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%"/>
    <numFmt numFmtId="165" formatCode="0.0000"/>
    <numFmt numFmtId="166" formatCode="#,##0.0000_ ;\-#,##0.0000\ "/>
    <numFmt numFmtId="167" formatCode="#,##0_ ;\-#,##0\ "/>
    <numFmt numFmtId="168" formatCode="#,##0.00_ ;\-#,##0.00\ "/>
  </numFmts>
  <fonts count="41">
    <font>
      <sz val="10"/>
      <color theme="1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sz val="10"/>
      <color indexed="10"/>
      <name val="Verdana"/>
      <family val="2"/>
    </font>
    <font>
      <b/>
      <sz val="12"/>
      <color indexed="8"/>
      <name val="Verdana"/>
      <family val="2"/>
    </font>
    <font>
      <i/>
      <sz val="10"/>
      <color indexed="8"/>
      <name val="Verdana"/>
      <family val="2"/>
    </font>
    <font>
      <b/>
      <u val="single"/>
      <sz val="11"/>
      <color indexed="8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b/>
      <sz val="12"/>
      <color theme="1"/>
      <name val="Verdana"/>
      <family val="2"/>
    </font>
    <font>
      <i/>
      <sz val="10"/>
      <color theme="1"/>
      <name val="Verdana"/>
      <family val="2"/>
    </font>
    <font>
      <b/>
      <u val="single"/>
      <sz val="11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3" tint="0.599960029125213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17" fontId="0" fillId="0" borderId="10" xfId="0" applyNumberFormat="1" applyBorder="1" applyAlignment="1">
      <alignment horizontal="left"/>
    </xf>
    <xf numFmtId="0" fontId="38" fillId="33" borderId="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16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3" fontId="0" fillId="16" borderId="10" xfId="0" applyNumberFormat="1" applyFill="1" applyBorder="1" applyAlignment="1">
      <alignment/>
    </xf>
    <xf numFmtId="3" fontId="0" fillId="34" borderId="10" xfId="42" applyNumberFormat="1" applyFont="1" applyFill="1" applyBorder="1" applyAlignment="1">
      <alignment/>
    </xf>
    <xf numFmtId="0" fontId="36" fillId="0" borderId="10" xfId="0" applyFont="1" applyBorder="1" applyAlignment="1">
      <alignment/>
    </xf>
    <xf numFmtId="1" fontId="0" fillId="16" borderId="10" xfId="0" applyNumberFormat="1" applyFill="1" applyBorder="1" applyAlignment="1">
      <alignment/>
    </xf>
    <xf numFmtId="1" fontId="0" fillId="35" borderId="10" xfId="0" applyNumberFormat="1" applyFill="1" applyBorder="1" applyAlignment="1">
      <alignment/>
    </xf>
    <xf numFmtId="1" fontId="0" fillId="34" borderId="10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wrapText="1"/>
    </xf>
    <xf numFmtId="0" fontId="36" fillId="33" borderId="0" xfId="0" applyFont="1" applyFill="1" applyBorder="1" applyAlignment="1">
      <alignment/>
    </xf>
    <xf numFmtId="14" fontId="0" fillId="33" borderId="0" xfId="0" applyNumberFormat="1" applyFill="1" applyBorder="1" applyAlignment="1">
      <alignment/>
    </xf>
    <xf numFmtId="164" fontId="0" fillId="33" borderId="0" xfId="57" applyNumberFormat="1" applyFont="1" applyFill="1" applyBorder="1" applyAlignment="1">
      <alignment/>
    </xf>
    <xf numFmtId="0" fontId="39" fillId="33" borderId="0" xfId="0" applyFont="1" applyFill="1" applyBorder="1" applyAlignment="1">
      <alignment wrapText="1"/>
    </xf>
    <xf numFmtId="9" fontId="0" fillId="16" borderId="10" xfId="0" applyNumberFormat="1" applyFill="1" applyBorder="1" applyAlignment="1">
      <alignment/>
    </xf>
    <xf numFmtId="10" fontId="0" fillId="35" borderId="10" xfId="0" applyNumberFormat="1" applyFill="1" applyBorder="1" applyAlignment="1">
      <alignment/>
    </xf>
    <xf numFmtId="10" fontId="3" fillId="37" borderId="10" xfId="0" applyNumberFormat="1" applyFont="1" applyFill="1" applyBorder="1" applyAlignment="1">
      <alignment/>
    </xf>
    <xf numFmtId="9" fontId="0" fillId="35" borderId="10" xfId="0" applyNumberFormat="1" applyFill="1" applyBorder="1" applyAlignment="1">
      <alignment/>
    </xf>
    <xf numFmtId="10" fontId="0" fillId="34" borderId="10" xfId="0" applyNumberFormat="1" applyFill="1" applyBorder="1" applyAlignment="1">
      <alignment/>
    </xf>
    <xf numFmtId="10" fontId="0" fillId="34" borderId="10" xfId="57" applyNumberFormat="1" applyFont="1" applyFill="1" applyBorder="1" applyAlignment="1">
      <alignment/>
    </xf>
    <xf numFmtId="166" fontId="0" fillId="34" borderId="10" xfId="42" applyNumberFormat="1" applyFont="1" applyFill="1" applyBorder="1" applyAlignment="1">
      <alignment/>
    </xf>
    <xf numFmtId="167" fontId="0" fillId="35" borderId="10" xfId="42" applyNumberFormat="1" applyFont="1" applyFill="1" applyBorder="1" applyAlignment="1">
      <alignment/>
    </xf>
    <xf numFmtId="168" fontId="0" fillId="34" borderId="10" xfId="42" applyNumberFormat="1" applyFont="1" applyFill="1" applyBorder="1" applyAlignment="1">
      <alignment/>
    </xf>
    <xf numFmtId="165" fontId="0" fillId="35" borderId="10" xfId="0" applyNumberFormat="1" applyFill="1" applyBorder="1" applyAlignment="1">
      <alignment/>
    </xf>
    <xf numFmtId="165" fontId="0" fillId="34" borderId="1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167" fontId="0" fillId="38" borderId="10" xfId="42" applyNumberFormat="1" applyFont="1" applyFill="1" applyBorder="1" applyAlignment="1">
      <alignment/>
    </xf>
    <xf numFmtId="0" fontId="36" fillId="0" borderId="10" xfId="0" applyFont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6" fillId="36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36" fillId="0" borderId="10" xfId="0" applyFont="1" applyBorder="1" applyAlignment="1">
      <alignment horizontal="center" wrapText="1"/>
    </xf>
    <xf numFmtId="0" fontId="0" fillId="36" borderId="15" xfId="0" applyFill="1" applyBorder="1" applyAlignment="1">
      <alignment horizontal="center" wrapText="1"/>
    </xf>
    <xf numFmtId="0" fontId="0" fillId="36" borderId="16" xfId="0" applyFont="1" applyFill="1" applyBorder="1" applyAlignment="1">
      <alignment horizontal="center" wrapText="1"/>
    </xf>
    <xf numFmtId="0" fontId="0" fillId="36" borderId="17" xfId="0" applyFont="1" applyFill="1" applyBorder="1" applyAlignment="1">
      <alignment horizontal="center" wrapText="1"/>
    </xf>
    <xf numFmtId="0" fontId="0" fillId="36" borderId="18" xfId="0" applyFill="1" applyBorder="1" applyAlignment="1">
      <alignment horizontal="center" wrapText="1"/>
    </xf>
    <xf numFmtId="0" fontId="0" fillId="36" borderId="19" xfId="0" applyFont="1" applyFill="1" applyBorder="1" applyAlignment="1" quotePrefix="1">
      <alignment horizontal="center" wrapText="1"/>
    </xf>
    <xf numFmtId="0" fontId="0" fillId="36" borderId="20" xfId="0" applyFont="1" applyFill="1" applyBorder="1" applyAlignment="1" quotePrefix="1">
      <alignment horizontal="center" wrapText="1"/>
    </xf>
    <xf numFmtId="0" fontId="40" fillId="33" borderId="13" xfId="0" applyFont="1" applyFill="1" applyBorder="1" applyAlignment="1">
      <alignment horizontal="center" wrapText="1"/>
    </xf>
    <xf numFmtId="0" fontId="36" fillId="0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PageLayoutView="0" workbookViewId="0" topLeftCell="A1">
      <selection activeCell="C20" sqref="C20"/>
    </sheetView>
  </sheetViews>
  <sheetFormatPr defaultColWidth="9.00390625" defaultRowHeight="12.75"/>
  <cols>
    <col min="1" max="1" width="9.00390625" style="46" customWidth="1"/>
    <col min="2" max="2" width="37.00390625" style="47" customWidth="1"/>
    <col min="3" max="3" width="15.75390625" style="46" customWidth="1"/>
    <col min="4" max="4" width="14.625" style="46" bestFit="1" customWidth="1"/>
    <col min="5" max="5" width="30.00390625" style="46" customWidth="1"/>
    <col min="6" max="6" width="13.50390625" style="46" customWidth="1"/>
    <col min="7" max="7" width="11.125" style="46" customWidth="1"/>
    <col min="8" max="16384" width="9.00390625" style="46" customWidth="1"/>
  </cols>
  <sheetData>
    <row r="1" spans="1:8" ht="32.25" customHeight="1">
      <c r="A1" s="17"/>
      <c r="B1" s="55" t="s">
        <v>74</v>
      </c>
      <c r="C1" s="55"/>
      <c r="D1" s="55"/>
      <c r="E1" s="55"/>
      <c r="F1" s="18"/>
      <c r="G1" s="22"/>
      <c r="H1" s="20"/>
    </row>
    <row r="2" spans="1:8" ht="14.25" customHeight="1">
      <c r="A2" s="19"/>
      <c r="B2" s="4"/>
      <c r="C2" s="4"/>
      <c r="D2" s="4"/>
      <c r="E2" s="4"/>
      <c r="F2" s="20"/>
      <c r="G2" s="22"/>
      <c r="H2" s="20"/>
    </row>
    <row r="3" spans="1:8" ht="18" customHeight="1">
      <c r="A3" s="19"/>
      <c r="B3" s="49" t="s">
        <v>63</v>
      </c>
      <c r="C3" s="50"/>
      <c r="D3" s="50"/>
      <c r="E3" s="51"/>
      <c r="F3" s="20"/>
      <c r="G3" s="22"/>
      <c r="H3" s="20"/>
    </row>
    <row r="4" spans="1:8" ht="17.25" customHeight="1">
      <c r="A4" s="19"/>
      <c r="B4" s="52" t="s">
        <v>75</v>
      </c>
      <c r="C4" s="53"/>
      <c r="D4" s="53"/>
      <c r="E4" s="54"/>
      <c r="F4" s="20"/>
      <c r="G4" s="22"/>
      <c r="H4" s="20"/>
    </row>
    <row r="5" spans="1:8" ht="14.25" customHeight="1">
      <c r="A5" s="19"/>
      <c r="B5" s="4"/>
      <c r="C5" s="4"/>
      <c r="D5" s="4"/>
      <c r="E5" s="4"/>
      <c r="F5" s="20"/>
      <c r="G5" s="22"/>
      <c r="H5" s="20"/>
    </row>
    <row r="6" spans="1:8" ht="12.75">
      <c r="A6" s="19"/>
      <c r="B6" s="1" t="s">
        <v>0</v>
      </c>
      <c r="C6" s="2" t="s">
        <v>32</v>
      </c>
      <c r="D6" s="20"/>
      <c r="E6" s="20"/>
      <c r="F6" s="20"/>
      <c r="G6" s="20"/>
      <c r="H6" s="20"/>
    </row>
    <row r="7" spans="1:8" ht="12.75">
      <c r="A7" s="19"/>
      <c r="B7" s="1" t="s">
        <v>12</v>
      </c>
      <c r="C7" s="3">
        <v>40422</v>
      </c>
      <c r="D7" s="20"/>
      <c r="E7" s="20"/>
      <c r="F7" s="20"/>
      <c r="G7" s="20"/>
      <c r="H7" s="20"/>
    </row>
    <row r="8" spans="1:8" ht="12.75">
      <c r="A8" s="19"/>
      <c r="B8" s="21"/>
      <c r="C8" s="20"/>
      <c r="D8" s="20"/>
      <c r="E8" s="20"/>
      <c r="F8" s="20"/>
      <c r="G8" s="20"/>
      <c r="H8" s="20"/>
    </row>
    <row r="9" spans="1:8" ht="51">
      <c r="A9" s="19"/>
      <c r="B9" s="21"/>
      <c r="C9" s="5" t="s">
        <v>25</v>
      </c>
      <c r="D9" s="6" t="s">
        <v>28</v>
      </c>
      <c r="E9" s="9" t="s">
        <v>73</v>
      </c>
      <c r="F9" s="20"/>
      <c r="G9" s="20"/>
      <c r="H9" s="20"/>
    </row>
    <row r="10" spans="1:8" ht="38.25">
      <c r="A10" s="19"/>
      <c r="B10" s="21"/>
      <c r="C10" s="20"/>
      <c r="D10" s="7" t="s">
        <v>27</v>
      </c>
      <c r="E10" s="9" t="s">
        <v>29</v>
      </c>
      <c r="F10" s="20"/>
      <c r="G10" s="20"/>
      <c r="H10" s="20"/>
    </row>
    <row r="11" spans="1:8" ht="38.25">
      <c r="A11" s="19"/>
      <c r="B11" s="21"/>
      <c r="C11" s="20"/>
      <c r="D11" s="8" t="s">
        <v>26</v>
      </c>
      <c r="E11" s="9" t="s">
        <v>72</v>
      </c>
      <c r="F11" s="20"/>
      <c r="G11" s="20"/>
      <c r="H11" s="20"/>
    </row>
    <row r="12" spans="1:8" ht="12.75">
      <c r="A12" s="19"/>
      <c r="B12" s="21"/>
      <c r="C12" s="20"/>
      <c r="D12" s="20"/>
      <c r="E12" s="20"/>
      <c r="F12" s="20"/>
      <c r="G12" s="20"/>
      <c r="H12" s="20"/>
    </row>
    <row r="13" spans="1:8" ht="12.75">
      <c r="A13" s="19"/>
      <c r="B13" s="48" t="s">
        <v>31</v>
      </c>
      <c r="C13" s="48"/>
      <c r="D13" s="13" t="s">
        <v>18</v>
      </c>
      <c r="E13" s="13" t="s">
        <v>39</v>
      </c>
      <c r="F13" s="22"/>
      <c r="G13" s="22"/>
      <c r="H13" s="20"/>
    </row>
    <row r="14" spans="1:8" ht="12.75">
      <c r="A14" s="19"/>
      <c r="B14" s="10" t="s">
        <v>48</v>
      </c>
      <c r="C14" s="11">
        <v>1000</v>
      </c>
      <c r="D14" s="40" t="s">
        <v>2</v>
      </c>
      <c r="E14" s="2" t="s">
        <v>47</v>
      </c>
      <c r="F14" s="23"/>
      <c r="G14" s="20"/>
      <c r="H14" s="20"/>
    </row>
    <row r="15" spans="1:8" ht="12.75">
      <c r="A15" s="19"/>
      <c r="B15" s="10" t="s">
        <v>60</v>
      </c>
      <c r="C15" s="11">
        <v>16</v>
      </c>
      <c r="D15" s="40" t="s">
        <v>24</v>
      </c>
      <c r="E15" s="2" t="s">
        <v>47</v>
      </c>
      <c r="F15" s="23"/>
      <c r="G15" s="20"/>
      <c r="H15" s="20"/>
    </row>
    <row r="16" spans="1:8" ht="12.75">
      <c r="A16" s="19"/>
      <c r="B16" s="10" t="s">
        <v>11</v>
      </c>
      <c r="C16" s="12">
        <f>C14*C15</f>
        <v>16000</v>
      </c>
      <c r="D16" s="40" t="s">
        <v>5</v>
      </c>
      <c r="E16" s="2" t="s">
        <v>38</v>
      </c>
      <c r="F16" s="20"/>
      <c r="G16" s="20"/>
      <c r="H16" s="20"/>
    </row>
    <row r="17" spans="1:8" ht="12.75">
      <c r="A17" s="19"/>
      <c r="B17" s="21"/>
      <c r="C17" s="20"/>
      <c r="D17" s="20"/>
      <c r="E17" s="20"/>
      <c r="F17" s="20"/>
      <c r="G17" s="20"/>
      <c r="H17" s="20"/>
    </row>
    <row r="18" spans="1:8" ht="25.5" customHeight="1">
      <c r="A18" s="19"/>
      <c r="B18" s="56" t="s">
        <v>33</v>
      </c>
      <c r="C18" s="56"/>
      <c r="D18" s="13" t="s">
        <v>18</v>
      </c>
      <c r="E18" s="13" t="s">
        <v>39</v>
      </c>
      <c r="F18" s="20"/>
      <c r="G18" s="20"/>
      <c r="H18" s="20"/>
    </row>
    <row r="19" spans="1:8" ht="12.75">
      <c r="A19" s="19"/>
      <c r="B19" s="10" t="s">
        <v>3</v>
      </c>
      <c r="C19" s="14">
        <v>5</v>
      </c>
      <c r="D19" s="40" t="s">
        <v>2</v>
      </c>
      <c r="E19" s="2" t="s">
        <v>40</v>
      </c>
      <c r="F19" s="23"/>
      <c r="G19" s="20"/>
      <c r="H19" s="20"/>
    </row>
    <row r="20" spans="1:8" ht="12.75">
      <c r="A20" s="19"/>
      <c r="B20" s="10" t="s">
        <v>20</v>
      </c>
      <c r="C20" s="15">
        <v>45</v>
      </c>
      <c r="D20" s="40" t="s">
        <v>24</v>
      </c>
      <c r="E20" s="2" t="s">
        <v>40</v>
      </c>
      <c r="F20" s="20"/>
      <c r="G20" s="20"/>
      <c r="H20" s="20"/>
    </row>
    <row r="21" spans="1:8" ht="12.75">
      <c r="A21" s="19"/>
      <c r="B21" s="10" t="s">
        <v>4</v>
      </c>
      <c r="C21" s="16">
        <f>C19*C20</f>
        <v>225</v>
      </c>
      <c r="D21" s="40" t="s">
        <v>5</v>
      </c>
      <c r="E21" s="2" t="s">
        <v>40</v>
      </c>
      <c r="F21" s="20"/>
      <c r="G21" s="20"/>
      <c r="H21" s="20"/>
    </row>
    <row r="22" spans="1:8" ht="12.75">
      <c r="A22" s="19"/>
      <c r="B22" s="21"/>
      <c r="C22" s="20"/>
      <c r="D22" s="20"/>
      <c r="E22" s="20"/>
      <c r="F22" s="20"/>
      <c r="G22" s="20"/>
      <c r="H22" s="20"/>
    </row>
    <row r="23" spans="1:8" ht="25.5" customHeight="1">
      <c r="A23" s="19"/>
      <c r="B23" s="56" t="s">
        <v>34</v>
      </c>
      <c r="C23" s="56"/>
      <c r="D23" s="13" t="s">
        <v>18</v>
      </c>
      <c r="E23" s="13" t="s">
        <v>39</v>
      </c>
      <c r="F23" s="20"/>
      <c r="G23" s="20"/>
      <c r="H23" s="20"/>
    </row>
    <row r="24" spans="1:8" ht="12.75">
      <c r="A24" s="19"/>
      <c r="B24" s="44" t="s">
        <v>16</v>
      </c>
      <c r="C24" s="26">
        <v>0.02</v>
      </c>
      <c r="D24" s="41" t="s">
        <v>36</v>
      </c>
      <c r="E24" s="2" t="s">
        <v>41</v>
      </c>
      <c r="F24" s="23"/>
      <c r="G24" s="20"/>
      <c r="H24" s="20"/>
    </row>
    <row r="25" spans="1:8" ht="25.5">
      <c r="A25" s="19"/>
      <c r="B25" s="44" t="s">
        <v>19</v>
      </c>
      <c r="C25" s="27">
        <v>0.0036</v>
      </c>
      <c r="D25" s="41" t="s">
        <v>36</v>
      </c>
      <c r="E25" s="2" t="s">
        <v>42</v>
      </c>
      <c r="F25" s="20"/>
      <c r="G25" s="20"/>
      <c r="H25" s="20"/>
    </row>
    <row r="26" spans="1:8" ht="12.75">
      <c r="A26" s="19"/>
      <c r="B26" s="44" t="s">
        <v>13</v>
      </c>
      <c r="C26" s="26">
        <v>0.5</v>
      </c>
      <c r="D26" s="41" t="s">
        <v>36</v>
      </c>
      <c r="E26" s="2" t="s">
        <v>42</v>
      </c>
      <c r="F26" s="23"/>
      <c r="G26" s="20"/>
      <c r="H26" s="20"/>
    </row>
    <row r="27" spans="1:8" ht="12.75">
      <c r="A27" s="19"/>
      <c r="B27" s="44" t="s">
        <v>14</v>
      </c>
      <c r="C27" s="26">
        <v>0.02</v>
      </c>
      <c r="D27" s="41" t="s">
        <v>36</v>
      </c>
      <c r="E27" s="2" t="s">
        <v>42</v>
      </c>
      <c r="F27" s="23"/>
      <c r="G27" s="20"/>
      <c r="H27" s="20"/>
    </row>
    <row r="28" spans="1:8" ht="25.5">
      <c r="A28" s="19"/>
      <c r="B28" s="44" t="s">
        <v>15</v>
      </c>
      <c r="C28" s="28">
        <f>C25*(1-C26-C27)</f>
        <v>0.001728</v>
      </c>
      <c r="D28" s="41" t="s">
        <v>36</v>
      </c>
      <c r="E28" s="2" t="s">
        <v>42</v>
      </c>
      <c r="F28" s="20"/>
      <c r="G28" s="20"/>
      <c r="H28" s="20"/>
    </row>
    <row r="29" spans="1:8" ht="12.75">
      <c r="A29" s="19"/>
      <c r="B29" s="44" t="s">
        <v>23</v>
      </c>
      <c r="C29" s="29">
        <v>0.39</v>
      </c>
      <c r="D29" s="41" t="s">
        <v>36</v>
      </c>
      <c r="E29" s="2" t="s">
        <v>42</v>
      </c>
      <c r="F29" s="20"/>
      <c r="G29" s="20"/>
      <c r="H29" s="20"/>
    </row>
    <row r="30" spans="1:8" ht="38.25">
      <c r="A30" s="19"/>
      <c r="B30" s="44" t="s">
        <v>43</v>
      </c>
      <c r="C30" s="30">
        <f>IF(C24-C28&lt;0,0,C24-C28)</f>
        <v>0.018272</v>
      </c>
      <c r="D30" s="41" t="s">
        <v>36</v>
      </c>
      <c r="E30" s="2" t="s">
        <v>44</v>
      </c>
      <c r="F30" s="20"/>
      <c r="G30" s="20"/>
      <c r="H30" s="20"/>
    </row>
    <row r="31" spans="1:8" ht="25.5">
      <c r="A31" s="19"/>
      <c r="B31" s="44" t="s">
        <v>17</v>
      </c>
      <c r="C31" s="31">
        <f>C29-C28</f>
        <v>0.388272</v>
      </c>
      <c r="D31" s="41" t="s">
        <v>36</v>
      </c>
      <c r="E31" s="2" t="s">
        <v>44</v>
      </c>
      <c r="F31" s="20"/>
      <c r="G31" s="20"/>
      <c r="H31" s="20"/>
    </row>
    <row r="32" spans="1:8" ht="12.75">
      <c r="A32" s="19"/>
      <c r="B32" s="44" t="s">
        <v>1</v>
      </c>
      <c r="C32" s="31">
        <f>(C30/C31)</f>
        <v>0.04705979313470969</v>
      </c>
      <c r="D32" s="41" t="s">
        <v>36</v>
      </c>
      <c r="E32" s="2" t="s">
        <v>44</v>
      </c>
      <c r="F32" s="20"/>
      <c r="G32" s="20"/>
      <c r="H32" s="20"/>
    </row>
    <row r="33" spans="1:8" ht="12.75">
      <c r="A33" s="19"/>
      <c r="B33" s="44" t="s">
        <v>6</v>
      </c>
      <c r="C33" s="32">
        <f>C14*C32</f>
        <v>47.05979313470969</v>
      </c>
      <c r="D33" s="40" t="s">
        <v>2</v>
      </c>
      <c r="E33" s="2" t="s">
        <v>45</v>
      </c>
      <c r="F33" s="20"/>
      <c r="G33" s="20"/>
      <c r="H33" s="20"/>
    </row>
    <row r="34" spans="1:8" ht="12.75">
      <c r="A34" s="19"/>
      <c r="B34" s="44" t="s">
        <v>21</v>
      </c>
      <c r="C34" s="33">
        <v>16</v>
      </c>
      <c r="D34" s="40" t="s">
        <v>24</v>
      </c>
      <c r="E34" s="2" t="s">
        <v>46</v>
      </c>
      <c r="F34" s="20"/>
      <c r="G34" s="20"/>
      <c r="H34" s="20"/>
    </row>
    <row r="35" spans="1:8" ht="25.5">
      <c r="A35" s="19"/>
      <c r="B35" s="44" t="s">
        <v>7</v>
      </c>
      <c r="C35" s="34">
        <f>C33*C34</f>
        <v>752.9566901553551</v>
      </c>
      <c r="D35" s="40" t="s">
        <v>5</v>
      </c>
      <c r="E35" s="2" t="s">
        <v>46</v>
      </c>
      <c r="F35" s="20"/>
      <c r="G35" s="20"/>
      <c r="H35" s="20"/>
    </row>
    <row r="36" spans="1:8" ht="12.75">
      <c r="A36" s="19"/>
      <c r="B36" s="21"/>
      <c r="C36" s="20"/>
      <c r="D36" s="20"/>
      <c r="E36" s="20"/>
      <c r="F36" s="20"/>
      <c r="G36" s="20"/>
      <c r="H36" s="20"/>
    </row>
    <row r="37" spans="1:8" ht="25.5" customHeight="1">
      <c r="A37" s="19"/>
      <c r="B37" s="56" t="s">
        <v>71</v>
      </c>
      <c r="C37" s="56"/>
      <c r="D37" s="13" t="s">
        <v>18</v>
      </c>
      <c r="E37" s="13" t="s">
        <v>39</v>
      </c>
      <c r="F37" s="20"/>
      <c r="G37" s="20"/>
      <c r="H37" s="20"/>
    </row>
    <row r="38" spans="1:8" ht="25.5">
      <c r="A38" s="19"/>
      <c r="B38" s="45" t="s">
        <v>49</v>
      </c>
      <c r="C38" s="35">
        <v>0.024641482748487854</v>
      </c>
      <c r="D38" s="42" t="s">
        <v>8</v>
      </c>
      <c r="E38" s="2" t="s">
        <v>53</v>
      </c>
      <c r="F38" s="20"/>
      <c r="G38" s="20"/>
      <c r="H38" s="20"/>
    </row>
    <row r="39" spans="1:8" ht="12.75">
      <c r="A39" s="19"/>
      <c r="B39" s="45" t="s">
        <v>61</v>
      </c>
      <c r="C39" s="14">
        <v>20</v>
      </c>
      <c r="D39" s="42" t="s">
        <v>9</v>
      </c>
      <c r="E39" s="2" t="s">
        <v>53</v>
      </c>
      <c r="F39" s="23"/>
      <c r="G39" s="20"/>
      <c r="H39" s="20"/>
    </row>
    <row r="40" spans="1:8" ht="12.75">
      <c r="A40" s="19"/>
      <c r="B40" s="45" t="s">
        <v>62</v>
      </c>
      <c r="C40" s="36">
        <f>C39*C38</f>
        <v>0.49282965496975706</v>
      </c>
      <c r="D40" s="42" t="s">
        <v>2</v>
      </c>
      <c r="E40" s="2" t="s">
        <v>53</v>
      </c>
      <c r="F40" s="20"/>
      <c r="G40" s="20"/>
      <c r="H40" s="20"/>
    </row>
    <row r="41" spans="1:8" ht="12.75">
      <c r="A41" s="19"/>
      <c r="B41" s="45" t="s">
        <v>54</v>
      </c>
      <c r="C41" s="15">
        <v>45</v>
      </c>
      <c r="D41" s="40" t="s">
        <v>24</v>
      </c>
      <c r="E41" s="2" t="s">
        <v>55</v>
      </c>
      <c r="F41" s="20"/>
      <c r="G41" s="20"/>
      <c r="H41" s="20"/>
    </row>
    <row r="42" spans="1:8" ht="25.5">
      <c r="A42" s="19"/>
      <c r="B42" s="45" t="s">
        <v>50</v>
      </c>
      <c r="C42" s="37">
        <f>C40*C41</f>
        <v>22.177334473639068</v>
      </c>
      <c r="D42" s="42" t="s">
        <v>5</v>
      </c>
      <c r="E42" s="2" t="s">
        <v>55</v>
      </c>
      <c r="F42" s="20"/>
      <c r="G42" s="20"/>
      <c r="H42" s="20"/>
    </row>
    <row r="43" spans="1:8" ht="12.75">
      <c r="A43" s="19"/>
      <c r="B43" s="21"/>
      <c r="C43" s="20"/>
      <c r="D43" s="20"/>
      <c r="E43" s="20"/>
      <c r="F43" s="20"/>
      <c r="G43" s="20"/>
      <c r="H43" s="20"/>
    </row>
    <row r="44" spans="1:8" ht="25.5" customHeight="1">
      <c r="A44" s="19"/>
      <c r="B44" s="48" t="s">
        <v>35</v>
      </c>
      <c r="C44" s="48"/>
      <c r="D44" s="13" t="s">
        <v>18</v>
      </c>
      <c r="E44" s="13" t="s">
        <v>39</v>
      </c>
      <c r="F44" s="20"/>
      <c r="G44" s="20"/>
      <c r="H44" s="20"/>
    </row>
    <row r="45" spans="1:8" ht="38.25">
      <c r="A45" s="19"/>
      <c r="B45" s="1" t="s">
        <v>10</v>
      </c>
      <c r="C45" s="34">
        <f>C21+C35+C42</f>
        <v>1000.1340246289942</v>
      </c>
      <c r="D45" s="42" t="s">
        <v>5</v>
      </c>
      <c r="E45" s="1" t="s">
        <v>56</v>
      </c>
      <c r="F45" s="20"/>
      <c r="G45" s="20"/>
      <c r="H45" s="20"/>
    </row>
    <row r="46" spans="1:8" ht="12.75">
      <c r="A46" s="19"/>
      <c r="B46" s="1" t="s">
        <v>11</v>
      </c>
      <c r="C46" s="38">
        <f>C16</f>
        <v>16000</v>
      </c>
      <c r="D46" s="42" t="s">
        <v>5</v>
      </c>
      <c r="E46" s="2" t="s">
        <v>38</v>
      </c>
      <c r="F46" s="23"/>
      <c r="G46" s="20"/>
      <c r="H46" s="20"/>
    </row>
    <row r="47" spans="1:8" ht="38.25">
      <c r="A47" s="19"/>
      <c r="B47" s="39" t="s">
        <v>70</v>
      </c>
      <c r="C47" s="31">
        <f>C45/C46</f>
        <v>0.06250837653931214</v>
      </c>
      <c r="D47" s="42" t="s">
        <v>36</v>
      </c>
      <c r="E47" s="1" t="s">
        <v>58</v>
      </c>
      <c r="F47" s="20"/>
      <c r="G47" s="20"/>
      <c r="H47" s="20"/>
    </row>
    <row r="48" spans="1:8" ht="25.5">
      <c r="A48" s="19"/>
      <c r="B48" s="1" t="s">
        <v>51</v>
      </c>
      <c r="C48" s="31">
        <f>C21/C46</f>
        <v>0.0140625</v>
      </c>
      <c r="D48" s="42" t="s">
        <v>36</v>
      </c>
      <c r="E48" s="2" t="s">
        <v>59</v>
      </c>
      <c r="F48" s="20"/>
      <c r="G48" s="20"/>
      <c r="H48" s="20"/>
    </row>
    <row r="49" spans="1:8" ht="25.5">
      <c r="A49" s="19"/>
      <c r="B49" s="1" t="s">
        <v>52</v>
      </c>
      <c r="C49" s="31">
        <f>C35/C46</f>
        <v>0.04705979313470969</v>
      </c>
      <c r="D49" s="42" t="s">
        <v>36</v>
      </c>
      <c r="E49" s="2" t="s">
        <v>59</v>
      </c>
      <c r="F49" s="20"/>
      <c r="G49" s="20"/>
      <c r="H49" s="20"/>
    </row>
    <row r="50" spans="1:8" ht="25.5">
      <c r="A50" s="19"/>
      <c r="B50" s="1" t="s">
        <v>57</v>
      </c>
      <c r="C50" s="31">
        <f>C42/C46</f>
        <v>0.0013860834046024418</v>
      </c>
      <c r="D50" s="42" t="s">
        <v>36</v>
      </c>
      <c r="E50" s="2" t="s">
        <v>59</v>
      </c>
      <c r="F50" s="20"/>
      <c r="G50" s="20"/>
      <c r="H50" s="20"/>
    </row>
    <row r="51" spans="1:8" ht="25.5">
      <c r="A51" s="19"/>
      <c r="B51" s="10" t="s">
        <v>22</v>
      </c>
      <c r="C51" s="31">
        <f>(C46-C45)/C46</f>
        <v>0.9374916234606878</v>
      </c>
      <c r="D51" s="42" t="s">
        <v>36</v>
      </c>
      <c r="E51" s="1" t="s">
        <v>66</v>
      </c>
      <c r="F51" s="20"/>
      <c r="G51" s="20"/>
      <c r="H51" s="20"/>
    </row>
    <row r="52" spans="1:8" ht="12.75">
      <c r="A52" s="19"/>
      <c r="B52" s="21"/>
      <c r="C52" s="24"/>
      <c r="D52" s="20"/>
      <c r="E52" s="20"/>
      <c r="F52" s="20"/>
      <c r="G52" s="20"/>
      <c r="H52" s="20"/>
    </row>
    <row r="53" spans="1:8" ht="12.75">
      <c r="A53" s="19"/>
      <c r="B53" s="25"/>
      <c r="C53" s="20"/>
      <c r="D53" s="20"/>
      <c r="E53" s="20"/>
      <c r="F53" s="20"/>
      <c r="G53" s="20"/>
      <c r="H53" s="20"/>
    </row>
    <row r="54" spans="1:8" ht="12.75">
      <c r="A54" s="19"/>
      <c r="B54" s="43" t="s">
        <v>30</v>
      </c>
      <c r="C54" s="20"/>
      <c r="D54" s="20"/>
      <c r="E54" s="20"/>
      <c r="F54" s="20"/>
      <c r="G54" s="20"/>
      <c r="H54" s="20"/>
    </row>
    <row r="55" spans="1:8" ht="25.5">
      <c r="A55" s="19"/>
      <c r="B55" s="1" t="s">
        <v>37</v>
      </c>
      <c r="C55" s="20"/>
      <c r="D55" s="20"/>
      <c r="E55" s="20"/>
      <c r="F55" s="20"/>
      <c r="G55" s="20"/>
      <c r="H55" s="20"/>
    </row>
    <row r="56" spans="1:8" ht="25.5">
      <c r="A56" s="19"/>
      <c r="B56" s="1" t="s">
        <v>64</v>
      </c>
      <c r="C56" s="20"/>
      <c r="D56" s="20"/>
      <c r="E56" s="20"/>
      <c r="F56" s="20"/>
      <c r="G56" s="20"/>
      <c r="H56" s="20"/>
    </row>
    <row r="57" spans="1:8" ht="54" customHeight="1">
      <c r="A57" s="19"/>
      <c r="B57" s="1" t="s">
        <v>65</v>
      </c>
      <c r="C57" s="20"/>
      <c r="D57" s="20"/>
      <c r="E57" s="20"/>
      <c r="F57" s="20"/>
      <c r="G57" s="20"/>
      <c r="H57" s="20"/>
    </row>
    <row r="58" spans="1:8" ht="25.5">
      <c r="A58" s="19"/>
      <c r="B58" s="1" t="s">
        <v>67</v>
      </c>
      <c r="C58" s="20"/>
      <c r="D58" s="20"/>
      <c r="E58" s="20"/>
      <c r="F58" s="20"/>
      <c r="G58" s="20"/>
      <c r="H58" s="20"/>
    </row>
    <row r="59" spans="1:8" ht="63.75">
      <c r="A59" s="19"/>
      <c r="B59" s="1" t="s">
        <v>68</v>
      </c>
      <c r="C59" s="20"/>
      <c r="D59" s="20"/>
      <c r="E59" s="20"/>
      <c r="F59" s="20"/>
      <c r="G59" s="20"/>
      <c r="H59" s="20"/>
    </row>
    <row r="60" spans="1:8" ht="25.5">
      <c r="A60" s="19"/>
      <c r="B60" s="1" t="s">
        <v>69</v>
      </c>
      <c r="C60" s="20"/>
      <c r="D60" s="20"/>
      <c r="E60" s="20"/>
      <c r="F60" s="20"/>
      <c r="G60" s="20"/>
      <c r="H60" s="20"/>
    </row>
    <row r="61" spans="1:8" ht="12.75">
      <c r="A61" s="19"/>
      <c r="B61" s="21"/>
      <c r="C61" s="20"/>
      <c r="D61" s="20"/>
      <c r="E61" s="20"/>
      <c r="F61" s="20"/>
      <c r="G61" s="20"/>
      <c r="H61" s="20"/>
    </row>
    <row r="62" spans="1:8" ht="12.75">
      <c r="A62" s="20"/>
      <c r="B62" s="21"/>
      <c r="C62" s="20"/>
      <c r="D62" s="20"/>
      <c r="E62" s="20"/>
      <c r="F62" s="20"/>
      <c r="G62" s="20"/>
      <c r="H62" s="20"/>
    </row>
    <row r="63" spans="2:8" ht="12.75">
      <c r="B63" s="46"/>
      <c r="G63" s="20"/>
      <c r="H63" s="20"/>
    </row>
    <row r="64" spans="7:8" ht="12.75">
      <c r="G64" s="20"/>
      <c r="H64" s="20"/>
    </row>
    <row r="65" spans="7:8" ht="12.75">
      <c r="G65" s="20"/>
      <c r="H65" s="20"/>
    </row>
    <row r="66" spans="7:8" ht="12.75">
      <c r="G66" s="20"/>
      <c r="H66" s="20"/>
    </row>
    <row r="67" spans="7:8" ht="12.75">
      <c r="G67" s="20"/>
      <c r="H67" s="20"/>
    </row>
    <row r="68" spans="7:8" ht="12.75">
      <c r="G68" s="20"/>
      <c r="H68" s="20"/>
    </row>
    <row r="69" spans="7:8" ht="12.75">
      <c r="G69" s="20"/>
      <c r="H69" s="20"/>
    </row>
    <row r="70" spans="7:8" ht="12.75">
      <c r="G70" s="20"/>
      <c r="H70" s="20"/>
    </row>
    <row r="71" spans="7:8" ht="12.75">
      <c r="G71" s="20"/>
      <c r="H71" s="20"/>
    </row>
    <row r="72" spans="7:8" ht="12.75">
      <c r="G72" s="20"/>
      <c r="H72" s="20"/>
    </row>
    <row r="73" spans="7:8" ht="12.75">
      <c r="G73" s="20"/>
      <c r="H73" s="20"/>
    </row>
    <row r="74" spans="7:8" ht="12.75">
      <c r="G74" s="20"/>
      <c r="H74" s="20"/>
    </row>
    <row r="75" spans="7:8" ht="12.75">
      <c r="G75" s="20"/>
      <c r="H75" s="20"/>
    </row>
  </sheetData>
  <sheetProtection password="CBBF" sheet="1"/>
  <protectedRanges>
    <protectedRange sqref="C39" name="PandV"/>
    <protectedRange sqref="C14:C15" name="Sample Details"/>
    <protectedRange sqref="C19" name="Plastics"/>
    <protectedRange sqref="C24" name="resin binder A"/>
    <protectedRange sqref="C26:C27" name="resin binder B"/>
    <protectedRange sqref="C6:C7" name="Details"/>
  </protectedRanges>
  <mergeCells count="8">
    <mergeCell ref="B44:C44"/>
    <mergeCell ref="B3:E3"/>
    <mergeCell ref="B4:E4"/>
    <mergeCell ref="B1:E1"/>
    <mergeCell ref="B13:C13"/>
    <mergeCell ref="B18:C18"/>
    <mergeCell ref="B23:C23"/>
    <mergeCell ref="B37:C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Ofgem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Renewables Obligation: template methodology for measuring fossil derived contamination within waste wood. Spreadsheet example</dc:title>
  <dc:subject/>
  <dc:creator>More</dc:creator>
  <cp:keywords>Renewables Obligation, biomass, waste wood, contamination, fuel measurement and sampling. </cp:keywords>
  <dc:description/>
  <cp:lastModifiedBy>malhir</cp:lastModifiedBy>
  <dcterms:created xsi:type="dcterms:W3CDTF">2009-11-04T16:24:35Z</dcterms:created>
  <dcterms:modified xsi:type="dcterms:W3CDTF">2013-04-03T08:24:58Z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0x0101001B29A5457858BB40B9775B98A0F7A817005276D8CA2B73A14A828EA1A1AED755D0</vt:lpwstr>
  </property>
  <property fmtid="{D5CDD505-2E9C-101B-9397-08002B2CF9AE}" pid="3" name="Classification">
    <vt:lpwstr>Unclassified</vt:lpwstr>
  </property>
  <property fmtid="{D5CDD505-2E9C-101B-9397-08002B2CF9AE}" pid="4" name="_Status">
    <vt:lpwstr>Final and Sent to Registry</vt:lpwstr>
  </property>
  <property fmtid="{D5CDD505-2E9C-101B-9397-08002B2CF9AE}" pid="5" name=":">
    <vt:lpwstr>2011/02/09 - Renewables Obligation: template methodology for measuring fossil derived contamination within waste</vt:lpwstr>
  </property>
  <property fmtid="{D5CDD505-2E9C-101B-9397-08002B2CF9AE}" pid="6" name="Type of Document">
    <vt:lpwstr>Data</vt:lpwstr>
  </property>
  <property fmtid="{D5CDD505-2E9C-101B-9397-08002B2CF9AE}" pid="7" name="Organisation">
    <vt:lpwstr>Choose an Organisation</vt:lpwstr>
  </property>
  <property fmtid="{D5CDD505-2E9C-101B-9397-08002B2CF9AE}" pid="8" name="::">
    <vt:lpwstr>- Subsidiary Document</vt:lpwstr>
  </property>
  <property fmtid="{D5CDD505-2E9C-101B-9397-08002B2CF9AE}" pid="9" name="Work Area">
    <vt:lpwstr>Environment</vt:lpwstr>
  </property>
  <property fmtid="{D5CDD505-2E9C-101B-9397-08002B2CF9AE}" pid="10" name="Descriptor">
    <vt:lpwstr/>
  </property>
  <property fmtid="{D5CDD505-2E9C-101B-9397-08002B2CF9AE}" pid="11" name="Ref No New">
    <vt:lpwstr/>
  </property>
  <property fmtid="{D5CDD505-2E9C-101B-9397-08002B2CF9AE}" pid="12" name="Overview">
    <vt:lpwstr/>
  </property>
  <property fmtid="{D5CDD505-2E9C-101B-9397-08002B2CF9AE}" pid="13" name="Publication Date:">
    <vt:lpwstr>2013-04-03T00:00:00Z</vt:lpwstr>
  </property>
  <property fmtid="{D5CDD505-2E9C-101B-9397-08002B2CF9AE}" pid="14" name="ContentType">
    <vt:lpwstr>Other</vt:lpwstr>
  </property>
  <property fmtid="{D5CDD505-2E9C-101B-9397-08002B2CF9AE}" pid="15" name="display_urn:schemas-microsoft-com:office:office#Editor">
    <vt:lpwstr>SPDOM\oshaughnessyd</vt:lpwstr>
  </property>
  <property fmtid="{D5CDD505-2E9C-101B-9397-08002B2CF9AE}" pid="16" name="xd_Signature">
    <vt:lpwstr/>
  </property>
  <property fmtid="{D5CDD505-2E9C-101B-9397-08002B2CF9AE}" pid="17" name="TemplateUrl">
    <vt:lpwstr/>
  </property>
  <property fmtid="{D5CDD505-2E9C-101B-9397-08002B2CF9AE}" pid="18" name="xd_ProgID">
    <vt:lpwstr/>
  </property>
  <property fmtid="{D5CDD505-2E9C-101B-9397-08002B2CF9AE}" pid="19" name="PublishingExpirationDate">
    <vt:lpwstr/>
  </property>
  <property fmtid="{D5CDD505-2E9C-101B-9397-08002B2CF9AE}" pid="20" name="PublishingStartDate">
    <vt:lpwstr/>
  </property>
  <property fmtid="{D5CDD505-2E9C-101B-9397-08002B2CF9AE}" pid="21" name="display_urn:schemas-microsoft-com:office:office#Author">
    <vt:lpwstr>SPDOM\oshaughnessyd</vt:lpwstr>
  </property>
  <property fmtid="{D5CDD505-2E9C-101B-9397-08002B2CF9AE}" pid="22" name="PublishingContactName">
    <vt:lpwstr/>
  </property>
  <property fmtid="{D5CDD505-2E9C-101B-9397-08002B2CF9AE}" pid="23" name="PublishingContactEmail">
    <vt:lpwstr/>
  </property>
  <property fmtid="{D5CDD505-2E9C-101B-9397-08002B2CF9AE}" pid="24" name="_SourceUrl">
    <vt:lpwstr/>
  </property>
  <property fmtid="{D5CDD505-2E9C-101B-9397-08002B2CF9AE}" pid="25" name="Select Correct Content Type Above">
    <vt:lpwstr/>
  </property>
  <property fmtid="{D5CDD505-2E9C-101B-9397-08002B2CF9AE}" pid="26" name="Contact telephone number">
    <vt:lpwstr/>
  </property>
  <property fmtid="{D5CDD505-2E9C-101B-9397-08002B2CF9AE}" pid="27" name="SBN_SaveSucceededRequestDigest">
    <vt:lpwstr>0xEB4A67E1BD39189C6CE790C0CFBB1045FFD3548F6DC0DD3F685AF0EC477B3C9DF788B3562189E888B0ADE07A22C765DD800CE6B50FA5B2AE3602AE1E5DC5DA08,30 Mar 2011 11:14:21 -0000</vt:lpwstr>
  </property>
  <property fmtid="{D5CDD505-2E9C-101B-9397-08002B2CF9AE}" pid="28" name="SBN_SaveSucceededField">
    <vt:lpwstr>4</vt:lpwstr>
  </property>
  <property fmtid="{D5CDD505-2E9C-101B-9397-08002B2CF9AE}" pid="29" name="Closing Date">
    <vt:lpwstr>1999-11-30T00:00:00Z</vt:lpwstr>
  </property>
</Properties>
</file>